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080" yWindow="4140" windowWidth="13140" windowHeight="3675" firstSheet="3" activeTab="4"/>
  </bookViews>
  <sheets>
    <sheet name="Sheet1" sheetId="2" state="hidden" r:id="rId1"/>
    <sheet name="Sheet3" sheetId="4" state="hidden" r:id="rId2"/>
    <sheet name="Permits" sheetId="1" state="hidden" r:id="rId3"/>
    <sheet name="Formula" sheetId="6" r:id="rId4"/>
    <sheet name="Examples" sheetId="5" r:id="rId5"/>
  </sheets>
  <definedNames>
    <definedName name="_xlnm._FilterDatabase" localSheetId="2" hidden="1">Permits!$A$1:$I$48295</definedName>
    <definedName name="_xlnm.Print_Area" localSheetId="4">Examples!$A$1:$V$56</definedName>
  </definedNames>
  <calcPr calcId="14562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E56" i="5" l="1"/>
  <c r="D56" i="5"/>
  <c r="E48" i="5"/>
  <c r="D48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14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14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R18" i="5"/>
  <c r="Q18" i="5"/>
  <c r="O38" i="5" l="1"/>
  <c r="O39" i="5"/>
  <c r="O40" i="5"/>
  <c r="O37" i="5"/>
  <c r="O32" i="5"/>
  <c r="O33" i="5"/>
  <c r="O34" i="5"/>
  <c r="O35" i="5"/>
  <c r="O36" i="5"/>
  <c r="O31" i="5"/>
  <c r="O28" i="5"/>
  <c r="O29" i="5"/>
  <c r="O30" i="5"/>
  <c r="O27" i="5"/>
  <c r="O22" i="5"/>
  <c r="O23" i="5"/>
  <c r="O24" i="5"/>
  <c r="O25" i="5"/>
  <c r="O26" i="5"/>
  <c r="O21" i="5"/>
  <c r="O19" i="5"/>
  <c r="O20" i="5"/>
  <c r="O18" i="5"/>
  <c r="E38" i="5"/>
  <c r="F38" i="5" s="1"/>
  <c r="E36" i="5"/>
  <c r="F36" i="5" s="1"/>
  <c r="E35" i="5"/>
  <c r="F35" i="5" s="1"/>
  <c r="E34" i="5"/>
  <c r="F34" i="5" s="1"/>
  <c r="E26" i="5"/>
  <c r="F26" i="5" s="1"/>
  <c r="E23" i="5"/>
  <c r="F23" i="5" s="1"/>
  <c r="E37" i="5" l="1"/>
  <c r="F37" i="5" s="1"/>
  <c r="E31" i="5"/>
  <c r="F31" i="5" s="1"/>
  <c r="E29" i="5"/>
  <c r="F29" i="5" s="1"/>
  <c r="E28" i="5"/>
  <c r="F28" i="5" s="1"/>
  <c r="E30" i="5"/>
  <c r="F30" i="5" s="1"/>
  <c r="E25" i="5"/>
  <c r="F25" i="5" s="1"/>
  <c r="E24" i="5"/>
  <c r="F24" i="5" s="1"/>
  <c r="E22" i="5"/>
  <c r="F22" i="5" s="1"/>
  <c r="E20" i="5"/>
  <c r="F20" i="5" s="1"/>
  <c r="E19" i="5"/>
  <c r="F19" i="5" s="1"/>
  <c r="E18" i="5"/>
  <c r="F18" i="5" s="1"/>
  <c r="F14" i="5"/>
  <c r="F15" i="5"/>
  <c r="F16" i="5"/>
  <c r="F17" i="5"/>
  <c r="F21" i="5"/>
  <c r="E40" i="5"/>
  <c r="F40" i="5" s="1"/>
  <c r="E27" i="5"/>
  <c r="F27" i="5" s="1"/>
  <c r="D39" i="5"/>
  <c r="E39" i="5"/>
  <c r="E32" i="5"/>
  <c r="F32" i="5" s="1"/>
  <c r="E33" i="5"/>
  <c r="F33" i="5" s="1"/>
  <c r="F39" i="5" l="1"/>
  <c r="O5" i="5"/>
  <c r="I5" i="5"/>
  <c r="J4" i="5"/>
  <c r="J5" i="5" l="1"/>
  <c r="P5" i="5" s="1"/>
  <c r="E11" i="5"/>
  <c r="F11" i="5" s="1"/>
  <c r="E12" i="5"/>
  <c r="F12" i="5" s="1"/>
  <c r="E10" i="5"/>
  <c r="F10" i="5" s="1"/>
  <c r="E6" i="5"/>
  <c r="F6" i="5" s="1"/>
  <c r="E9" i="5"/>
  <c r="F9" i="5" s="1"/>
  <c r="F5" i="5"/>
  <c r="E7" i="5"/>
  <c r="F7" i="5" s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4" i="4"/>
  <c r="D145" i="4"/>
  <c r="O7" i="5" l="1"/>
  <c r="J6" i="5"/>
  <c r="P6" i="5" s="1"/>
  <c r="J7" i="5"/>
  <c r="P7" i="5" s="1"/>
  <c r="O6" i="5"/>
  <c r="I6" i="5"/>
  <c r="I8" i="5" l="1"/>
  <c r="J8" i="5"/>
  <c r="P8" i="5" s="1"/>
  <c r="I9" i="5" s="1"/>
  <c r="I7" i="5"/>
  <c r="O10" i="5" l="1"/>
  <c r="J9" i="5"/>
  <c r="P9" i="5" s="1"/>
  <c r="O9" i="5"/>
  <c r="O12" i="5"/>
  <c r="O11" i="5"/>
  <c r="I12" i="5" l="1"/>
  <c r="J12" i="5"/>
  <c r="J11" i="5"/>
  <c r="J10" i="5"/>
</calcChain>
</file>

<file path=xl/sharedStrings.xml><?xml version="1.0" encoding="utf-8"?>
<sst xmlns="http://schemas.openxmlformats.org/spreadsheetml/2006/main" count="27531" uniqueCount="375">
  <si>
    <t>Receipt No</t>
  </si>
  <si>
    <t>Rec Date</t>
  </si>
  <si>
    <t>Fee Id</t>
  </si>
  <si>
    <t>Fee Amt</t>
  </si>
  <si>
    <t>Permit No</t>
  </si>
  <si>
    <t>Unitx</t>
  </si>
  <si>
    <t>Quant</t>
  </si>
  <si>
    <t>BPERMIT</t>
  </si>
  <si>
    <t>VALUATION</t>
  </si>
  <si>
    <t>BE&amp;SSFR</t>
  </si>
  <si>
    <t>FLAT RATE</t>
  </si>
  <si>
    <t>IMPACTADMN</t>
  </si>
  <si>
    <t>IMPACTPS</t>
  </si>
  <si>
    <t>IMPACTTRAN</t>
  </si>
  <si>
    <t>BREINSP</t>
  </si>
  <si>
    <t>BPLANCHK</t>
  </si>
  <si>
    <t>BE&amp;SCOMM</t>
  </si>
  <si>
    <t>SQUARE FEET</t>
  </si>
  <si>
    <t>IMPADSFR</t>
  </si>
  <si>
    <t>IMPPSSFR</t>
  </si>
  <si>
    <t>IMPRECSFR</t>
  </si>
  <si>
    <t>IMPTRSFR</t>
  </si>
  <si>
    <t>EE&amp;SSFR</t>
  </si>
  <si>
    <t>ACRE</t>
  </si>
  <si>
    <t>BELECMIN</t>
  </si>
  <si>
    <t>BELECPANEL</t>
  </si>
  <si>
    <t>AMPS</t>
  </si>
  <si>
    <t>BELECTLOWV</t>
  </si>
  <si>
    <t>SYSTEM</t>
  </si>
  <si>
    <t>BMECHMIN</t>
  </si>
  <si>
    <t>LF</t>
  </si>
  <si>
    <t>IMPADCONDO</t>
  </si>
  <si>
    <t>DWELLING UNITS</t>
  </si>
  <si>
    <t>IMPPSCONDO</t>
  </si>
  <si>
    <t>IMPRECCOND</t>
  </si>
  <si>
    <t>IMPTRCONDO</t>
  </si>
  <si>
    <t>ZTREEREMOV</t>
  </si>
  <si>
    <t>BMEHOOD1</t>
  </si>
  <si>
    <t>EACH</t>
  </si>
  <si>
    <t>BDEMO</t>
  </si>
  <si>
    <t>BTRAILER</t>
  </si>
  <si>
    <t>EC&amp;G</t>
  </si>
  <si>
    <t>ECONSTSPEC</t>
  </si>
  <si>
    <t>EDRIVEWAY</t>
  </si>
  <si>
    <t>EA</t>
  </si>
  <si>
    <t>EPAVING</t>
  </si>
  <si>
    <t>SY</t>
  </si>
  <si>
    <t>ESRTGRADE</t>
  </si>
  <si>
    <t>ESTORMPIPE</t>
  </si>
  <si>
    <t>EE&amp;SDEV</t>
  </si>
  <si>
    <t>ACRES</t>
  </si>
  <si>
    <t>EEDETPOND</t>
  </si>
  <si>
    <t>CF</t>
  </si>
  <si>
    <t>BMECHGAS</t>
  </si>
  <si>
    <t>BMECHFUR1</t>
  </si>
  <si>
    <t>BTU</t>
  </si>
  <si>
    <t>BMECHFUR2</t>
  </si>
  <si>
    <t>BMECHFUR3</t>
  </si>
  <si>
    <t>BMECHFUR4</t>
  </si>
  <si>
    <t>BMECHREF1</t>
  </si>
  <si>
    <t>TONS</t>
  </si>
  <si>
    <t>BMECHREF2</t>
  </si>
  <si>
    <t>BMECHREF3</t>
  </si>
  <si>
    <t>BMECHREF4</t>
  </si>
  <si>
    <t>BPLUMFIX</t>
  </si>
  <si>
    <t>PER FIXTURES</t>
  </si>
  <si>
    <t>BELECPOLES</t>
  </si>
  <si>
    <t>PER POLE</t>
  </si>
  <si>
    <t>BELECTEMPP</t>
  </si>
  <si>
    <t>PER T-POLE</t>
  </si>
  <si>
    <t>BPLUMWATER</t>
  </si>
  <si>
    <t>PER WATER</t>
  </si>
  <si>
    <t>BMECHUNIT</t>
  </si>
  <si>
    <t>PER UNIT</t>
  </si>
  <si>
    <t>BPLUMSEWER</t>
  </si>
  <si>
    <t>PER SEWER</t>
  </si>
  <si>
    <t>BMECHFUR5</t>
  </si>
  <si>
    <t>BMECHREF5</t>
  </si>
  <si>
    <t>ESTSIGN</t>
  </si>
  <si>
    <t>SIGNS</t>
  </si>
  <si>
    <t>BMECHFUR6</t>
  </si>
  <si>
    <t>BMECHREF6</t>
  </si>
  <si>
    <t>BMECHFUR7</t>
  </si>
  <si>
    <t>BMECHFUR8</t>
  </si>
  <si>
    <t>BMECHREF7</t>
  </si>
  <si>
    <t>BMECHREF8</t>
  </si>
  <si>
    <t>BMECHHOOD</t>
  </si>
  <si>
    <t>PER HOOD SYS</t>
  </si>
  <si>
    <t>BPLUMGAS</t>
  </si>
  <si>
    <t>PER GAS LINE</t>
  </si>
  <si>
    <t>ESTOPSIGN</t>
  </si>
  <si>
    <t>SIGN</t>
  </si>
  <si>
    <t>EWATERMAIN</t>
  </si>
  <si>
    <t>ESPEEDSIGN</t>
  </si>
  <si>
    <t>BMECHHFIRE</t>
  </si>
  <si>
    <t>PER SYSTEM</t>
  </si>
  <si>
    <t>BPLUMLAWN</t>
  </si>
  <si>
    <t>PER IRRIGATION</t>
  </si>
  <si>
    <t>ECDETPOND</t>
  </si>
  <si>
    <t>CY</t>
  </si>
  <si>
    <t>NPDES</t>
  </si>
  <si>
    <t>ZTREESPEC</t>
  </si>
  <si>
    <t>DENSITY UNITS</t>
  </si>
  <si>
    <t>BMECHWHEAT</t>
  </si>
  <si>
    <t>EPLANREV</t>
  </si>
  <si>
    <t>BSIGN</t>
  </si>
  <si>
    <t>ZRECORD</t>
  </si>
  <si>
    <t>PAGE</t>
  </si>
  <si>
    <t>SPECIALEVE</t>
  </si>
  <si>
    <t>OVRPAYMENT</t>
  </si>
  <si>
    <t>ESIDEWLK5</t>
  </si>
  <si>
    <t>ZTMPSIGN</t>
  </si>
  <si>
    <t>PER SIGN</t>
  </si>
  <si>
    <t>ZSPEC</t>
  </si>
  <si>
    <t>ZDIVPLAT</t>
  </si>
  <si>
    <t>ZZONECERT</t>
  </si>
  <si>
    <t>ZVARCOMM</t>
  </si>
  <si>
    <t># OF VARIANCES</t>
  </si>
  <si>
    <t>ZREZONE</t>
  </si>
  <si>
    <t>ZFINALPLAT</t>
  </si>
  <si>
    <t>ZDRB</t>
  </si>
  <si>
    <t>DOLLAR VALUE</t>
  </si>
  <si>
    <t>ZHPCNEW</t>
  </si>
  <si>
    <t>SQ FT</t>
  </si>
  <si>
    <t>PSPEC</t>
  </si>
  <si>
    <t>ZFPLATREV</t>
  </si>
  <si>
    <t>ZBZA</t>
  </si>
  <si>
    <t>ZVARRES</t>
  </si>
  <si>
    <t>ZCONDUSE</t>
  </si>
  <si>
    <t>PK&amp;RECSPEC</t>
  </si>
  <si>
    <t>ZPERMSIGNW</t>
  </si>
  <si>
    <t>TSPEC</t>
  </si>
  <si>
    <t>ZCOMBOPLAT</t>
  </si>
  <si>
    <t>BSIGNPANEL</t>
  </si>
  <si>
    <t>BSIGNWALL</t>
  </si>
  <si>
    <t>BSIGNGROUN</t>
  </si>
  <si>
    <t>ZHPCREN</t>
  </si>
  <si>
    <t>BLDOPSSPEC</t>
  </si>
  <si>
    <t>ZPRLIMPLAT</t>
  </si>
  <si>
    <t>LOT</t>
  </si>
  <si>
    <t>BELECPANE2</t>
  </si>
  <si>
    <t>BELECPANE3</t>
  </si>
  <si>
    <t>BELEPOLES2</t>
  </si>
  <si>
    <t>BELEPOLES3</t>
  </si>
  <si>
    <t>BELECPANE4</t>
  </si>
  <si>
    <t>BELEPOLES4</t>
  </si>
  <si>
    <t>BELECPANE5</t>
  </si>
  <si>
    <t>BELEPOLES5</t>
  </si>
  <si>
    <t>ZSIDEWALK</t>
  </si>
  <si>
    <t>BELECPANE6</t>
  </si>
  <si>
    <t>BELEPOLES6</t>
  </si>
  <si>
    <t>BELEPOLE10</t>
  </si>
  <si>
    <t>BEECPANE10</t>
  </si>
  <si>
    <t>BELECPANE7</t>
  </si>
  <si>
    <t>BELECPANE8</t>
  </si>
  <si>
    <t>BELECPANE9</t>
  </si>
  <si>
    <t>ZPVSMALL</t>
  </si>
  <si>
    <t>BELEPOLES7</t>
  </si>
  <si>
    <t>BELEPOLES8</t>
  </si>
  <si>
    <t>ZHPCDEMO</t>
  </si>
  <si>
    <t>ZMCCAPPEAL</t>
  </si>
  <si>
    <t>BMECHFUR11</t>
  </si>
  <si>
    <t>BMECHFUR12</t>
  </si>
  <si>
    <t>BMECHFUR13</t>
  </si>
  <si>
    <t>BMECHFUR14</t>
  </si>
  <si>
    <t>BMECHFUR15</t>
  </si>
  <si>
    <t>BMECHFUR16</t>
  </si>
  <si>
    <t>BMECHFUR17</t>
  </si>
  <si>
    <t>BMECHFUR18</t>
  </si>
  <si>
    <t>BMECHREF10</t>
  </si>
  <si>
    <t>BMECHREF11</t>
  </si>
  <si>
    <t>BMECHREF12</t>
  </si>
  <si>
    <t>BMECHREF13</t>
  </si>
  <si>
    <t>BMECHREF14</t>
  </si>
  <si>
    <t>BMECHREF15</t>
  </si>
  <si>
    <t>BMECHREF16</t>
  </si>
  <si>
    <t>BMECHREF17</t>
  </si>
  <si>
    <t>BMECHREF18</t>
  </si>
  <si>
    <t>BMECHREF9</t>
  </si>
  <si>
    <t>BMECHFUR9</t>
  </si>
  <si>
    <t>BMECHFUR10</t>
  </si>
  <si>
    <t>ZSTEEPVAR</t>
  </si>
  <si>
    <t>ZPHOTOFILM</t>
  </si>
  <si>
    <t>BPLUMMIN</t>
  </si>
  <si>
    <t>ZDONATBINS</t>
  </si>
  <si>
    <t>ESIDEWLK8</t>
  </si>
  <si>
    <t>UNITS</t>
  </si>
  <si>
    <t>DOBIN</t>
  </si>
  <si>
    <t>BELEPOLES9</t>
  </si>
  <si>
    <t>FIRESPEC</t>
  </si>
  <si>
    <t>ZWALKCHG</t>
  </si>
  <si>
    <t>ZWALKRENEW</t>
  </si>
  <si>
    <t>ZWIRELEASE</t>
  </si>
  <si>
    <t>(All)</t>
  </si>
  <si>
    <t>Row Labels</t>
  </si>
  <si>
    <t>Grand Total</t>
  </si>
  <si>
    <t>Sum of Fee Amt</t>
  </si>
  <si>
    <t>Average of Fee Amt2</t>
  </si>
  <si>
    <t>Count of Quant</t>
  </si>
  <si>
    <t>Count of Permit No</t>
  </si>
  <si>
    <t>0-1000</t>
  </si>
  <si>
    <t>1000-2000</t>
  </si>
  <si>
    <t>2000-3000</t>
  </si>
  <si>
    <t>3000-4000</t>
  </si>
  <si>
    <t>4000-5000</t>
  </si>
  <si>
    <t>5000-6000</t>
  </si>
  <si>
    <t>6000-7000</t>
  </si>
  <si>
    <t>7000-8000</t>
  </si>
  <si>
    <t>8000-9000</t>
  </si>
  <si>
    <t>9000-10000</t>
  </si>
  <si>
    <t>10000-11000</t>
  </si>
  <si>
    <t>11000-12000</t>
  </si>
  <si>
    <t>12000-13000</t>
  </si>
  <si>
    <t>13000-14000</t>
  </si>
  <si>
    <t>14000-15000</t>
  </si>
  <si>
    <t>15000-16000</t>
  </si>
  <si>
    <t>16000-17000</t>
  </si>
  <si>
    <t>17000-18000</t>
  </si>
  <si>
    <t>18000-19000</t>
  </si>
  <si>
    <t>19000-20000</t>
  </si>
  <si>
    <t>20000-21000</t>
  </si>
  <si>
    <t>21000-22000</t>
  </si>
  <si>
    <t>22000-23000</t>
  </si>
  <si>
    <t>23000-24000</t>
  </si>
  <si>
    <t>24000-25000</t>
  </si>
  <si>
    <t>25000-26000</t>
  </si>
  <si>
    <t>26000-27000</t>
  </si>
  <si>
    <t>27000-28000</t>
  </si>
  <si>
    <t>28000-29000</t>
  </si>
  <si>
    <t>29000-30000</t>
  </si>
  <si>
    <t>30000-31000</t>
  </si>
  <si>
    <t>31000-32000</t>
  </si>
  <si>
    <t>32000-33000</t>
  </si>
  <si>
    <t>33000-34000</t>
  </si>
  <si>
    <t>34000-35000</t>
  </si>
  <si>
    <t>35000-36000</t>
  </si>
  <si>
    <t>36000-37000</t>
  </si>
  <si>
    <t>37000-38000</t>
  </si>
  <si>
    <t>38000-39000</t>
  </si>
  <si>
    <t>39000-40000</t>
  </si>
  <si>
    <t>40000-41000</t>
  </si>
  <si>
    <t>41000-42000</t>
  </si>
  <si>
    <t>42000-43000</t>
  </si>
  <si>
    <t>43000-44000</t>
  </si>
  <si>
    <t>44000-45000</t>
  </si>
  <si>
    <t>45000-46000</t>
  </si>
  <si>
    <t>46000-47000</t>
  </si>
  <si>
    <t>47000-48000</t>
  </si>
  <si>
    <t>48000-49000</t>
  </si>
  <si>
    <t>49000-50000</t>
  </si>
  <si>
    <t>50000-51000</t>
  </si>
  <si>
    <t>52000-53000</t>
  </si>
  <si>
    <t>53000-54000</t>
  </si>
  <si>
    <t>54000-55000</t>
  </si>
  <si>
    <t>55000-56000</t>
  </si>
  <si>
    <t>56000-57000</t>
  </si>
  <si>
    <t>57000-58000</t>
  </si>
  <si>
    <t>58000-59000</t>
  </si>
  <si>
    <t>59000-60000</t>
  </si>
  <si>
    <t>60000-61000</t>
  </si>
  <si>
    <t>61000-62000</t>
  </si>
  <si>
    <t>63000-64000</t>
  </si>
  <si>
    <t>64000-65000</t>
  </si>
  <si>
    <t>65000-66000</t>
  </si>
  <si>
    <t>66000-67000</t>
  </si>
  <si>
    <t>68000-69000</t>
  </si>
  <si>
    <t>70000-71000</t>
  </si>
  <si>
    <t>72000-73000</t>
  </si>
  <si>
    <t>73000-74000</t>
  </si>
  <si>
    <t>74000-75000</t>
  </si>
  <si>
    <t>75000-76000</t>
  </si>
  <si>
    <t>76000-77000</t>
  </si>
  <si>
    <t>77000-78000</t>
  </si>
  <si>
    <t>78000-79000</t>
  </si>
  <si>
    <t>79000-80000</t>
  </si>
  <si>
    <t>80000-81000</t>
  </si>
  <si>
    <t>82000-83000</t>
  </si>
  <si>
    <t>83000-84000</t>
  </si>
  <si>
    <t>90000-91000</t>
  </si>
  <si>
    <t>92000-93000</t>
  </si>
  <si>
    <t>95000-96000</t>
  </si>
  <si>
    <t>99000-100000</t>
  </si>
  <si>
    <t>100000-101000</t>
  </si>
  <si>
    <t>105000-106000</t>
  </si>
  <si>
    <t>110000-111000</t>
  </si>
  <si>
    <t>120000-121000</t>
  </si>
  <si>
    <t>122000-123000</t>
  </si>
  <si>
    <t>130000-131000</t>
  </si>
  <si>
    <t>138000-139000</t>
  </si>
  <si>
    <t>140000-141000</t>
  </si>
  <si>
    <t>146000-147000</t>
  </si>
  <si>
    <t>148000-149000</t>
  </si>
  <si>
    <t>149000-150000</t>
  </si>
  <si>
    <t>150000-151000</t>
  </si>
  <si>
    <t>159000-160000</t>
  </si>
  <si>
    <t>162000-163000</t>
  </si>
  <si>
    <t>168000-169000</t>
  </si>
  <si>
    <t>175000-176000</t>
  </si>
  <si>
    <t>185000-186000</t>
  </si>
  <si>
    <t>188000-189000</t>
  </si>
  <si>
    <t>192000-193000</t>
  </si>
  <si>
    <t>200000-201000</t>
  </si>
  <si>
    <t>205000-206000</t>
  </si>
  <si>
    <t>215000-216000</t>
  </si>
  <si>
    <t>222000-223000</t>
  </si>
  <si>
    <t>225000-226000</t>
  </si>
  <si>
    <t>227000-228000</t>
  </si>
  <si>
    <t>240000-241000</t>
  </si>
  <si>
    <t>243000-244000</t>
  </si>
  <si>
    <t>250000-251000</t>
  </si>
  <si>
    <t>264000-265000</t>
  </si>
  <si>
    <t>280000-281000</t>
  </si>
  <si>
    <t>290000-291000</t>
  </si>
  <si>
    <t>300000-301000</t>
  </si>
  <si>
    <t>340000-341000</t>
  </si>
  <si>
    <t>375000-376000</t>
  </si>
  <si>
    <t>400000-401000</t>
  </si>
  <si>
    <t>436000-437000</t>
  </si>
  <si>
    <t>500000-501000</t>
  </si>
  <si>
    <t>620000-621000</t>
  </si>
  <si>
    <t>638000-639000</t>
  </si>
  <si>
    <t>750000-751000</t>
  </si>
  <si>
    <t>800000-801000</t>
  </si>
  <si>
    <t>815000-816000</t>
  </si>
  <si>
    <t>900000-901000</t>
  </si>
  <si>
    <t>940000-941000</t>
  </si>
  <si>
    <t>959000-960000</t>
  </si>
  <si>
    <t>1001000-1002000</t>
  </si>
  <si>
    <t>1029000-1030000</t>
  </si>
  <si>
    <t>1280000-1281000</t>
  </si>
  <si>
    <t>1699000-1700000</t>
  </si>
  <si>
    <t>Permit #</t>
  </si>
  <si>
    <t>Total</t>
  </si>
  <si>
    <t>MAX</t>
  </si>
  <si>
    <t>TIER</t>
  </si>
  <si>
    <t>Formula</t>
  </si>
  <si>
    <t>0 to 2,000</t>
  </si>
  <si>
    <t>$25</t>
  </si>
  <si>
    <t>Permit Valuation</t>
  </si>
  <si>
    <t>Permit Fee</t>
  </si>
  <si>
    <t>Trade Permits</t>
  </si>
  <si>
    <t>Current Permitting Fees</t>
  </si>
  <si>
    <t>Proposed Fees</t>
  </si>
  <si>
    <t>$25 + $3 per 100 above $500</t>
  </si>
  <si>
    <t>Tier</t>
  </si>
  <si>
    <t>Base</t>
  </si>
  <si>
    <t>Variable</t>
  </si>
  <si>
    <t>Per Value</t>
  </si>
  <si>
    <t>2,000.01 to 5,000</t>
  </si>
  <si>
    <t>5,000.01 to 50,000</t>
  </si>
  <si>
    <t>50,000.01 to 100,000</t>
  </si>
  <si>
    <t>100,000.01 to 750,000</t>
  </si>
  <si>
    <t>750,000.01 and above</t>
  </si>
  <si>
    <t>$109 + $6.00 per 1,000 above $5,000.00</t>
  </si>
  <si>
    <t>$379 + $5.00 per 1,000 above $50,000.00</t>
  </si>
  <si>
    <t>$3229 + $2.00 per 1,000 above $750,000.00</t>
  </si>
  <si>
    <t>$25 + $7.00 per 250 above $2,000.00</t>
  </si>
  <si>
    <t>$629 + $4.00 per 1,000 above $100,000.00</t>
  </si>
  <si>
    <t>Application Fee</t>
  </si>
  <si>
    <t>Application Fee for Main Permit and Trade Permit(s)</t>
  </si>
  <si>
    <t>$25 to $100</t>
  </si>
  <si>
    <t>Application</t>
  </si>
  <si>
    <t>Commercial Plan Review</t>
  </si>
  <si>
    <t>Single Family Detached Non-Sealed Plan Plan Review</t>
  </si>
  <si>
    <t>Total Cost of Single Family Detached Non-Sealed Permits</t>
  </si>
  <si>
    <t>Total Cost of Commerical Permit</t>
  </si>
  <si>
    <t>Base Permit Fee</t>
  </si>
  <si>
    <t>Example:</t>
  </si>
  <si>
    <t>$500,000 Single Family Detached Non-Sealed</t>
  </si>
  <si>
    <t>Total Fees</t>
  </si>
  <si>
    <t>Current</t>
  </si>
  <si>
    <t>Permit Fees</t>
  </si>
  <si>
    <t>Proposed</t>
  </si>
  <si>
    <t>Plan Review</t>
  </si>
  <si>
    <t>$500,000 Single Family Detached Sealed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</si>
</sst>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 indent="1"/>
    </xf>
    <xf numFmtId="164" fontId="0" fillId="0" borderId="0" xfId="1" applyNumberFormat="1" applyFont="1" applyFill="1"/>
    <xf numFmtId="164" fontId="0" fillId="0" borderId="10" xfId="1" applyNumberFormat="1" applyFont="1" applyBorder="1"/>
    <xf numFmtId="164" fontId="0" fillId="33" borderId="10" xfId="1" applyNumberFormat="1" applyFont="1" applyFill="1" applyBorder="1"/>
    <xf numFmtId="164" fontId="0" fillId="0" borderId="10" xfId="1" applyNumberFormat="1" applyFont="1" applyFill="1" applyBorder="1"/>
    <xf numFmtId="44" fontId="0" fillId="0" borderId="0" xfId="1" applyFont="1" applyFill="1"/>
    <xf numFmtId="0" fontId="0" fillId="0" borderId="0" xfId="0" applyFill="1"/>
    <xf numFmtId="0" fontId="0" fillId="0" borderId="12" xfId="0" applyBorder="1"/>
    <xf numFmtId="0" fontId="0" fillId="0" borderId="12" xfId="0" applyBorder="1" applyAlignment="1">
      <alignment horizontal="left" indent="1"/>
    </xf>
    <xf numFmtId="164" fontId="0" fillId="0" borderId="15" xfId="1" applyNumberFormat="1" applyFont="1" applyBorder="1"/>
    <xf numFmtId="0" fontId="0" fillId="0" borderId="12" xfId="0" applyFill="1" applyBorder="1" applyAlignment="1">
      <alignment horizontal="left" indent="1"/>
    </xf>
    <xf numFmtId="164" fontId="0" fillId="0" borderId="10" xfId="1" applyNumberFormat="1" applyFont="1" applyBorder="1" applyAlignment="1">
      <alignment horizontal="left"/>
    </xf>
    <xf numFmtId="0" fontId="0" fillId="0" borderId="14" xfId="0" applyFill="1" applyBorder="1" applyAlignment="1">
      <alignment horizontal="left" indent="1"/>
    </xf>
    <xf numFmtId="0" fontId="0" fillId="0" borderId="12" xfId="0" applyNumberFormat="1" applyFill="1" applyBorder="1"/>
    <xf numFmtId="0" fontId="0" fillId="0" borderId="10" xfId="1" applyNumberFormat="1" applyFont="1" applyFill="1" applyBorder="1"/>
    <xf numFmtId="0" fontId="0" fillId="0" borderId="14" xfId="1" applyNumberFormat="1" applyFont="1" applyFill="1" applyBorder="1" applyAlignment="1">
      <alignment horizontal="left"/>
    </xf>
    <xf numFmtId="0" fontId="0" fillId="0" borderId="15" xfId="1" applyNumberFormat="1" applyFont="1" applyFill="1" applyBorder="1"/>
    <xf numFmtId="164" fontId="0" fillId="34" borderId="10" xfId="1" applyNumberFormat="1" applyFont="1" applyFill="1" applyBorder="1"/>
    <xf numFmtId="0" fontId="0" fillId="34" borderId="10" xfId="0" applyFill="1" applyBorder="1"/>
    <xf numFmtId="0" fontId="0" fillId="0" borderId="17" xfId="0" applyNumberFormat="1" applyFill="1" applyBorder="1"/>
    <xf numFmtId="0" fontId="0" fillId="0" borderId="18" xfId="1" applyNumberFormat="1" applyFont="1" applyFill="1" applyBorder="1"/>
    <xf numFmtId="0" fontId="0" fillId="0" borderId="19" xfId="1" applyNumberFormat="1" applyFont="1" applyFill="1" applyBorder="1"/>
    <xf numFmtId="0" fontId="0" fillId="0" borderId="13" xfId="1" applyNumberFormat="1" applyFont="1" applyFill="1" applyBorder="1"/>
    <xf numFmtId="0" fontId="0" fillId="0" borderId="16" xfId="1" applyNumberFormat="1" applyFont="1" applyFill="1" applyBorder="1"/>
    <xf numFmtId="164" fontId="0" fillId="34" borderId="23" xfId="1" applyNumberFormat="1" applyFont="1" applyFill="1" applyBorder="1"/>
    <xf numFmtId="0" fontId="0" fillId="0" borderId="12" xfId="0" applyBorder="1" applyAlignment="1">
      <alignment wrapText="1"/>
    </xf>
    <xf numFmtId="164" fontId="0" fillId="0" borderId="10" xfId="1" applyNumberFormat="1" applyFont="1" applyBorder="1" applyAlignment="1">
      <alignment wrapText="1"/>
    </xf>
    <xf numFmtId="0" fontId="0" fillId="0" borderId="0" xfId="0" applyAlignment="1">
      <alignment wrapText="1"/>
    </xf>
    <xf numFmtId="164" fontId="0" fillId="0" borderId="10" xfId="1" applyNumberFormat="1" applyFont="1" applyBorder="1" applyAlignment="1">
      <alignment horizontal="center" wrapText="1"/>
    </xf>
    <xf numFmtId="164" fontId="0" fillId="0" borderId="10" xfId="1" applyNumberFormat="1" applyFont="1" applyBorder="1" applyAlignment="1">
      <alignment horizontal="center"/>
    </xf>
    <xf numFmtId="164" fontId="0" fillId="35" borderId="10" xfId="1" applyNumberFormat="1" applyFont="1" applyFill="1" applyBorder="1"/>
    <xf numFmtId="164" fontId="0" fillId="34" borderId="10" xfId="1" applyNumberFormat="1" applyFont="1" applyFill="1" applyBorder="1" applyAlignment="1">
      <alignment horizontal="center" wrapText="1"/>
    </xf>
    <xf numFmtId="164" fontId="0" fillId="35" borderId="10" xfId="1" applyNumberFormat="1" applyFont="1" applyFill="1" applyBorder="1" applyAlignment="1">
      <alignment wrapText="1"/>
    </xf>
    <xf numFmtId="44" fontId="0" fillId="35" borderId="10" xfId="1" applyFont="1" applyFill="1" applyBorder="1" applyAlignment="1">
      <alignment wrapText="1"/>
    </xf>
    <xf numFmtId="3" fontId="0" fillId="35" borderId="10" xfId="0" applyNumberFormat="1" applyFill="1" applyBorder="1"/>
    <xf numFmtId="44" fontId="0" fillId="35" borderId="10" xfId="1" applyFont="1" applyFill="1" applyBorder="1"/>
    <xf numFmtId="0" fontId="0" fillId="35" borderId="10" xfId="0" applyFill="1" applyBorder="1"/>
    <xf numFmtId="44" fontId="0" fillId="35" borderId="10" xfId="1" applyNumberFormat="1" applyFont="1" applyFill="1" applyBorder="1"/>
    <xf numFmtId="164" fontId="0" fillId="35" borderId="15" xfId="1" applyNumberFormat="1" applyFont="1" applyFill="1" applyBorder="1"/>
    <xf numFmtId="44" fontId="0" fillId="35" borderId="15" xfId="1" applyFont="1" applyFill="1" applyBorder="1"/>
    <xf numFmtId="164" fontId="0" fillId="0" borderId="15" xfId="1" applyNumberFormat="1" applyFont="1" applyBorder="1" applyAlignment="1">
      <alignment horizontal="center"/>
    </xf>
    <xf numFmtId="164" fontId="0" fillId="34" borderId="12" xfId="1" applyNumberFormat="1" applyFont="1" applyFill="1" applyBorder="1"/>
    <xf numFmtId="164" fontId="0" fillId="34" borderId="10" xfId="0" applyNumberFormat="1" applyFill="1" applyBorder="1"/>
    <xf numFmtId="164" fontId="0" fillId="34" borderId="14" xfId="1" applyNumberFormat="1" applyFont="1" applyFill="1" applyBorder="1"/>
    <xf numFmtId="164" fontId="0" fillId="34" borderId="15" xfId="0" applyNumberFormat="1" applyFill="1" applyBorder="1"/>
    <xf numFmtId="164" fontId="0" fillId="34" borderId="12" xfId="1" applyNumberFormat="1" applyFont="1" applyFill="1" applyBorder="1" applyAlignment="1">
      <alignment horizontal="center" wrapText="1"/>
    </xf>
    <xf numFmtId="164" fontId="0" fillId="34" borderId="23" xfId="1" applyNumberFormat="1" applyFont="1" applyFill="1" applyBorder="1" applyAlignment="1">
      <alignment horizontal="center" wrapText="1"/>
    </xf>
    <xf numFmtId="164" fontId="0" fillId="34" borderId="23" xfId="0" applyNumberFormat="1" applyFill="1" applyBorder="1"/>
    <xf numFmtId="0" fontId="0" fillId="34" borderId="23" xfId="0" applyFill="1" applyBorder="1"/>
    <xf numFmtId="0" fontId="0" fillId="34" borderId="24" xfId="0" applyFill="1" applyBorder="1"/>
    <xf numFmtId="165" fontId="0" fillId="34" borderId="23" xfId="0" applyNumberFormat="1" applyFill="1" applyBorder="1"/>
    <xf numFmtId="165" fontId="0" fillId="34" borderId="15" xfId="0" applyNumberFormat="1" applyFill="1" applyBorder="1"/>
    <xf numFmtId="164" fontId="0" fillId="34" borderId="26" xfId="1" applyNumberFormat="1" applyFont="1" applyFill="1" applyBorder="1" applyAlignment="1">
      <alignment horizontal="center" wrapText="1"/>
    </xf>
    <xf numFmtId="164" fontId="0" fillId="34" borderId="22" xfId="1" applyNumberFormat="1" applyFont="1" applyFill="1" applyBorder="1" applyAlignment="1">
      <alignment horizontal="center" wrapText="1"/>
    </xf>
    <xf numFmtId="164" fontId="0" fillId="34" borderId="30" xfId="1" applyNumberFormat="1" applyFont="1" applyFill="1" applyBorder="1"/>
    <xf numFmtId="164" fontId="0" fillId="34" borderId="30" xfId="0" applyNumberFormat="1" applyFill="1" applyBorder="1"/>
    <xf numFmtId="0" fontId="0" fillId="34" borderId="30" xfId="0" applyFill="1" applyBorder="1"/>
    <xf numFmtId="165" fontId="0" fillId="34" borderId="30" xfId="0" applyNumberFormat="1" applyFill="1" applyBorder="1"/>
    <xf numFmtId="165" fontId="0" fillId="34" borderId="31" xfId="0" applyNumberFormat="1" applyFill="1" applyBorder="1"/>
    <xf numFmtId="165" fontId="0" fillId="34" borderId="14" xfId="0" applyNumberFormat="1" applyFill="1" applyBorder="1"/>
    <xf numFmtId="164" fontId="16" fillId="34" borderId="19" xfId="1" applyNumberFormat="1" applyFont="1" applyFill="1" applyBorder="1" applyAlignment="1">
      <alignment horizontal="center" wrapText="1"/>
    </xf>
    <xf numFmtId="164" fontId="16" fillId="34" borderId="13" xfId="1" applyNumberFormat="1" applyFont="1" applyFill="1" applyBorder="1"/>
    <xf numFmtId="164" fontId="16" fillId="34" borderId="13" xfId="0" applyNumberFormat="1" applyFont="1" applyFill="1" applyBorder="1"/>
    <xf numFmtId="0" fontId="16" fillId="34" borderId="13" xfId="0" applyFont="1" applyFill="1" applyBorder="1"/>
    <xf numFmtId="165" fontId="16" fillId="34" borderId="13" xfId="0" applyNumberFormat="1" applyFont="1" applyFill="1" applyBorder="1"/>
    <xf numFmtId="165" fontId="16" fillId="34" borderId="16" xfId="0" applyNumberFormat="1" applyFont="1" applyFill="1" applyBorder="1"/>
    <xf numFmtId="164" fontId="0" fillId="36" borderId="13" xfId="1" applyNumberFormat="1" applyFont="1" applyFill="1" applyBorder="1" applyAlignment="1">
      <alignment horizontal="center" wrapText="1"/>
    </xf>
    <xf numFmtId="164" fontId="0" fillId="36" borderId="13" xfId="1" applyNumberFormat="1" applyFont="1" applyFill="1" applyBorder="1"/>
    <xf numFmtId="164" fontId="0" fillId="36" borderId="13" xfId="1" applyNumberFormat="1" applyFont="1" applyFill="1" applyBorder="1" applyAlignment="1">
      <alignment horizontal="center"/>
    </xf>
    <xf numFmtId="0" fontId="0" fillId="37" borderId="20" xfId="0" applyFill="1" applyBorder="1" applyAlignment="1">
      <alignment horizontal="center" wrapText="1"/>
    </xf>
    <xf numFmtId="0" fontId="0" fillId="37" borderId="20" xfId="0" applyFill="1" applyBorder="1"/>
    <xf numFmtId="6" fontId="0" fillId="37" borderId="20" xfId="0" applyNumberFormat="1" applyFill="1" applyBorder="1"/>
    <xf numFmtId="6" fontId="0" fillId="37" borderId="21" xfId="0" applyNumberFormat="1" applyFill="1" applyBorder="1"/>
    <xf numFmtId="164" fontId="0" fillId="36" borderId="16" xfId="1" applyNumberFormat="1" applyFont="1" applyFill="1" applyBorder="1" applyAlignment="1">
      <alignment horizontal="center"/>
    </xf>
    <xf numFmtId="164" fontId="0" fillId="0" borderId="23" xfId="1" applyNumberFormat="1" applyFont="1" applyBorder="1"/>
    <xf numFmtId="164" fontId="0" fillId="0" borderId="27" xfId="1" applyNumberFormat="1" applyFont="1" applyBorder="1"/>
    <xf numFmtId="164" fontId="0" fillId="0" borderId="28" xfId="1" applyNumberFormat="1" applyFont="1" applyBorder="1"/>
    <xf numFmtId="0" fontId="0" fillId="34" borderId="17" xfId="0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0" fillId="34" borderId="29" xfId="0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164" fontId="0" fillId="0" borderId="23" xfId="1" applyNumberFormat="1" applyFont="1" applyBorder="1" applyAlignment="1">
      <alignment horizontal="center"/>
    </xf>
    <xf numFmtId="164" fontId="0" fillId="0" borderId="27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0" fontId="0" fillId="35" borderId="26" xfId="0" applyFill="1" applyBorder="1" applyAlignment="1">
      <alignment horizontal="center"/>
    </xf>
    <xf numFmtId="0" fontId="0" fillId="35" borderId="25" xfId="0" applyFill="1" applyBorder="1" applyAlignment="1">
      <alignment horizontal="center"/>
    </xf>
    <xf numFmtId="0" fontId="0" fillId="35" borderId="11" xfId="0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ith Lee" refreshedDate="41152.649483680558" createdVersion="4" refreshedVersion="4" minRefreshableVersion="3" recordCount="13632">
  <cacheSource type="worksheet">
    <worksheetSource ref="A1:G48295" sheet="Permits"/>
  </cacheSource>
  <cacheFields count="7">
    <cacheField name="Receipt No" numFmtId="0">
      <sharedItems containsString="0" containsBlank="1" containsNumber="1" containsInteger="1" minValue="16787" maxValue="90001893"/>
    </cacheField>
    <cacheField name="Rec Date" numFmtId="0">
      <sharedItems containsNonDate="0" containsDate="1" containsString="0" containsBlank="1" minDate="2001-11-02T00:00:00" maxDate="2012-09-01T00:00:00" count="2632">
        <d v="2011-01-07T00:00:00"/>
        <d v="2011-01-19T00:00:00"/>
        <d v="2011-01-03T00:00:00"/>
        <d v="2011-01-20T00:00:00"/>
        <d v="2011-01-25T00:00:00"/>
        <d v="2011-01-27T00:00:00"/>
        <d v="2011-02-09T00:00:00"/>
        <d v="2011-01-04T00:00:00"/>
        <d v="2011-02-16T00:00:00"/>
        <d v="2011-01-05T00:00:00"/>
        <d v="2011-02-22T00:00:00"/>
        <d v="2011-02-25T00:00:00"/>
        <d v="2011-03-03T00:00:00"/>
        <d v="2011-03-04T00:00:00"/>
        <d v="2011-03-08T00:00:00"/>
        <d v="2011-03-10T00:00:00"/>
        <d v="2011-03-31T00:00:00"/>
        <d v="2011-01-06T00:00:00"/>
        <d v="2011-04-01T00:00:00"/>
        <d v="2011-01-12T00:00:00"/>
        <d v="2011-01-13T00:00:00"/>
        <d v="2011-01-14T00:00:00"/>
        <d v="2011-01-18T00:00:00"/>
        <d v="2011-01-21T00:00:00"/>
        <d v="2011-01-24T00:00:00"/>
        <d v="2011-04-05T00:00:00"/>
        <d v="2011-04-08T00:00:00"/>
        <d v="2011-04-11T00:00:00"/>
        <d v="2011-01-26T00:00:00"/>
        <d v="2011-04-25T00:00:00"/>
        <d v="2011-04-27T00:00:00"/>
        <d v="2011-04-28T00:00:00"/>
        <d v="2011-05-02T00:00:00"/>
        <d v="2011-01-28T00:00:00"/>
        <d v="2011-05-03T00:00:00"/>
        <d v="2011-05-09T00:00:00"/>
        <d v="2011-05-10T00:00:00"/>
        <d v="2011-05-16T00:00:00"/>
        <d v="2011-05-18T00:00:00"/>
        <d v="2011-05-20T00:00:00"/>
        <d v="2011-05-24T00:00:00"/>
        <d v="2011-06-13T00:00:00"/>
        <d v="2011-06-22T00:00:00"/>
        <d v="2011-06-24T00:00:00"/>
        <d v="2011-06-27T00:00:00"/>
        <d v="2011-06-30T00:00:00"/>
        <d v="2011-07-06T00:00:00"/>
        <d v="2011-07-08T00:00:00"/>
        <d v="2011-07-11T00:00:00"/>
        <d v="2011-01-31T00:00:00"/>
        <d v="2011-07-13T00:00:00"/>
        <d v="2011-07-14T00:00:00"/>
        <d v="2011-07-19T00:00:00"/>
        <d v="2011-07-27T00:00:00"/>
        <d v="2011-02-01T00:00:00"/>
        <d v="2011-08-23T00:00:00"/>
        <d v="2011-09-07T00:00:00"/>
        <d v="2011-09-08T00:00:00"/>
        <d v="2011-02-02T00:00:00"/>
        <d v="2011-09-13T00:00:00"/>
        <d v="2011-09-26T00:00:00"/>
        <d v="2011-09-28T00:00:00"/>
        <d v="2011-10-04T00:00:00"/>
        <d v="2011-10-07T00:00:00"/>
        <d v="2011-10-10T00:00:00"/>
        <d v="2011-10-12T00:00:00"/>
        <d v="2011-10-13T00:00:00"/>
        <d v="2011-11-01T00:00:00"/>
        <d v="2011-11-03T00:00:00"/>
        <d v="2011-11-08T00:00:00"/>
        <d v="2011-02-03T00:00:00"/>
        <d v="2011-11-14T00:00:00"/>
        <d v="2011-11-15T00:00:00"/>
        <d v="2011-02-04T00:00:00"/>
        <d v="2011-11-28T00:00:00"/>
        <d v="2011-12-02T00:00:00"/>
        <d v="2011-12-08T00:00:00"/>
        <d v="2011-12-09T00:00:00"/>
        <d v="2011-12-13T00:00:00"/>
        <d v="2012-01-09T00:00:00"/>
        <d v="2012-01-13T00:00:00"/>
        <d v="2012-01-17T00:00:00"/>
        <d v="2012-01-18T00:00:00"/>
        <d v="2012-01-19T00:00:00"/>
        <d v="2012-01-31T00:00:00"/>
        <d v="2012-02-02T00:00:00"/>
        <d v="2012-02-10T00:00:00"/>
        <d v="2012-02-14T00:00:00"/>
        <d v="2012-02-15T00:00:00"/>
        <d v="2012-02-21T00:00:00"/>
        <d v="2012-02-27T00:00:00"/>
        <d v="2012-02-29T00:00:00"/>
        <d v="2012-03-06T00:00:00"/>
        <d v="2012-03-28T00:00:00"/>
        <d v="2012-04-09T00:00:00"/>
        <d v="2012-04-10T00:00:00"/>
        <d v="2012-04-19T00:00:00"/>
        <d v="2012-05-01T00:00:00"/>
        <d v="2012-05-17T00:00:00"/>
        <d v="2012-06-01T00:00:00"/>
        <d v="2012-06-04T00:00:00"/>
        <d v="2012-06-18T00:00:00"/>
        <d v="2012-06-19T00:00:00"/>
        <d v="2011-02-07T00:00:00"/>
        <d v="2012-07-03T00:00:00"/>
        <d v="2012-07-31T00:00:00"/>
        <d v="2012-08-03T00:00:00"/>
        <d v="2011-02-08T00:00:00"/>
        <d v="2012-08-08T00:00:00"/>
        <d v="2012-08-16T00:00:00"/>
        <d v="2012-08-29T00:00:00"/>
        <d v="2011-02-10T00:00:00"/>
        <d v="2011-02-11T00:00:00"/>
        <d v="2011-02-14T00:00:00"/>
        <d v="2011-02-15T00:00:00"/>
        <d v="2011-02-17T00:00:00"/>
        <d v="2011-02-23T00:00:00"/>
        <d v="2011-02-24T00:00:00"/>
        <d v="2011-02-28T00:00:00"/>
        <d v="2011-03-01T00:00:00"/>
        <d v="2011-03-02T00:00:00"/>
        <d v="2011-03-07T00:00:00"/>
        <d v="2011-03-09T00:00:00"/>
        <d v="2011-03-11T00:00:00"/>
        <d v="2011-03-14T00:00:00"/>
        <d v="2011-03-15T00:00:00"/>
        <d v="2011-02-18T00:00:00"/>
        <d v="2011-03-16T00:00:00"/>
        <d v="2011-03-17T00:00:00"/>
        <d v="2011-03-18T00:00:00"/>
        <d v="2011-03-21T00:00:00"/>
        <d v="2011-03-22T00:00:00"/>
        <d v="2011-03-23T00:00:00"/>
        <d v="2011-03-24T00:00:00"/>
        <d v="2011-03-25T00:00:00"/>
        <d v="2011-03-28T00:00:00"/>
        <d v="2011-03-29T00:00:00"/>
        <d v="2011-03-30T00:00:00"/>
        <d v="2011-04-04T00:00:00"/>
        <d v="2011-04-06T00:00:00"/>
        <d v="2011-04-07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6T00:00:00"/>
        <d v="2011-04-29T00:00:00"/>
        <d v="2011-05-04T00:00:00"/>
        <d v="2011-05-05T00:00:00"/>
        <d v="2011-05-06T00:00:00"/>
        <d v="2011-05-11T00:00:00"/>
        <d v="2011-05-12T00:00:00"/>
        <d v="2011-05-13T00:00:00"/>
        <d v="2011-05-17T00:00:00"/>
        <d v="2011-05-19T00:00:00"/>
        <d v="2011-05-23T00:00:00"/>
        <d v="2011-05-25T00:00:00"/>
        <d v="2011-05-26T00:00:00"/>
        <d v="2011-05-27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4T00:00:00"/>
        <d v="2011-06-15T00:00:00"/>
        <d v="2011-06-16T00:00:00"/>
        <d v="2011-06-17T00:00:00"/>
        <d v="2011-06-20T00:00:00"/>
        <d v="2011-06-21T00:00:00"/>
        <d v="2011-06-23T00:00:00"/>
        <d v="2011-06-28T00:00:00"/>
        <d v="2011-07-01T00:00:00"/>
        <d v="2011-07-05T00:00:00"/>
        <d v="2011-07-07T00:00:00"/>
        <d v="2011-07-12T00:00:00"/>
        <d v="2011-06-29T00:00:00"/>
        <d v="2011-07-15T00:00:00"/>
        <d v="2011-07-18T00:00:00"/>
        <d v="2011-07-20T00:00:00"/>
        <d v="2011-07-21T00:00:00"/>
        <d v="2011-07-22T00:00:00"/>
        <d v="2011-07-25T00:00:00"/>
        <d v="2011-07-26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4T00:00:00"/>
        <d v="2011-08-25T00:00:00"/>
        <d v="2011-08-26T00:00:00"/>
        <d v="2011-08-29T00:00:00"/>
        <d v="2011-08-30T00:00:00"/>
        <d v="2011-08-31T00:00:00"/>
        <d v="2011-09-01T00:00:00"/>
        <d v="2011-09-02T00:00:00"/>
        <d v="2011-09-06T00:00:00"/>
        <d v="2011-09-09T00:00:00"/>
        <d v="2011-09-12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7T00:00:00"/>
        <d v="2011-09-29T00:00:00"/>
        <d v="2011-09-30T00:00:00"/>
        <d v="2011-10-03T00:00:00"/>
        <d v="2011-10-05T00:00:00"/>
        <d v="2011-10-06T00:00:00"/>
        <d v="2011-10-11T00:00:00"/>
        <d v="2011-10-14T00:00:00"/>
        <d v="2011-10-17T00:00:00"/>
        <d v="2011-10-18T00:00:00"/>
        <d v="2011-10-19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2T00:00:00"/>
        <d v="2011-11-04T00:00:00"/>
        <d v="2011-11-07T00:00:00"/>
        <d v="2011-11-09T00:00:00"/>
        <d v="2011-11-10T00:00:00"/>
        <d v="2011-11-16T00:00:00"/>
        <d v="2011-11-17T00:00:00"/>
        <d v="2011-11-18T00:00:00"/>
        <d v="2011-11-21T00:00:00"/>
        <d v="2011-11-22T00:00:00"/>
        <d v="2011-11-23T00:00:00"/>
        <d v="2011-11-29T00:00:00"/>
        <d v="2011-11-30T00:00:00"/>
        <d v="2011-12-01T00:00:00"/>
        <d v="2011-12-05T00:00:00"/>
        <d v="2011-12-06T00:00:00"/>
        <d v="2011-12-07T00:00:00"/>
        <d v="2011-12-12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10T00:00:00"/>
        <d v="2012-01-11T00:00:00"/>
        <d v="2012-01-12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2-01T00:00:00"/>
        <d v="2012-02-03T00:00:00"/>
        <d v="2012-02-06T00:00:00"/>
        <d v="2012-02-07T00:00:00"/>
        <d v="2012-02-08T00:00:00"/>
        <d v="2012-02-09T00:00:00"/>
        <d v="2012-02-13T00:00:00"/>
        <d v="2012-02-16T00:00:00"/>
        <d v="2012-02-17T00:00:00"/>
        <d v="2012-02-22T00:00:00"/>
        <d v="2012-02-23T00:00:00"/>
        <d v="2012-02-24T00:00:00"/>
        <d v="2012-02-28T00:00:00"/>
        <d v="2012-03-01T00:00:00"/>
        <d v="2012-03-02T00:00:00"/>
        <d v="2012-03-05T00:00:00"/>
        <d v="2012-03-07T00:00:00"/>
        <d v="2012-03-08T00:00:00"/>
        <d v="2012-03-09T00:00:00"/>
        <d v="2012-03-12T00:00:00"/>
        <d v="2012-03-13T00:00:00"/>
        <d v="2012-03-14T00:00:00"/>
        <d v="2012-03-15T00:00:00"/>
        <d v="2012-03-16T00:00:00"/>
        <d v="2012-03-19T00:00:00"/>
        <d v="2012-03-20T00:00:00"/>
        <d v="2012-03-21T00:00:00"/>
        <d v="2012-03-22T00:00:00"/>
        <d v="2012-03-23T00:00:00"/>
        <d v="2012-03-26T00:00:00"/>
        <d v="2012-03-27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11T00:00:00"/>
        <d v="2012-04-12T00:00:00"/>
        <d v="2012-04-13T00:00:00"/>
        <d v="2012-04-16T00:00:00"/>
        <d v="2012-04-17T00:00:00"/>
        <d v="2012-04-18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8T00:00:00"/>
        <d v="2012-05-21T00:00:00"/>
        <d v="2012-05-22T00:00:00"/>
        <d v="2012-05-23T00:00:00"/>
        <d v="2012-05-24T00:00:00"/>
        <d v="2012-05-25T00:00:00"/>
        <d v="2012-05-29T00:00:00"/>
        <d v="2012-05-30T00:00:00"/>
        <d v="2012-05-31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8-01T00:00:00"/>
        <d v="2012-08-02T00:00:00"/>
        <d v="2012-08-06T00:00:00"/>
        <d v="2012-08-07T00:00:00"/>
        <d v="2012-08-09T00:00:00"/>
        <d v="2012-08-10T00:00:00"/>
        <d v="2012-08-13T00:00:00"/>
        <d v="2012-08-14T00:00:00"/>
        <d v="2012-08-15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30T00:00:00"/>
        <d v="2012-08-31T00:00:00"/>
        <m/>
        <d v="2003-09-29T00:00:00" u="1"/>
        <d v="2002-10-25T00:00:00" u="1"/>
        <d v="2004-09-29T00:00:00" u="1"/>
        <d v="2005-09-29T00:00:00" u="1"/>
        <d v="2002-11-21T00:00:00" u="1"/>
        <d v="2004-10-25T00:00:00" u="1"/>
        <d v="2006-09-29T00:00:00" u="1"/>
        <d v="2003-11-21T00:00:00" u="1"/>
        <d v="2005-10-25T00:00:00" u="1"/>
        <d v="2002-12-17T00:00:00" u="1"/>
        <d v="2006-10-25T00:00:00" u="1"/>
        <d v="2008-09-29T00:00:00" u="1"/>
        <d v="2003-12-17T00:00:00" u="1"/>
        <d v="2005-11-21T00:00:00" u="1"/>
        <d v="2007-10-25T00:00:00" u="1"/>
        <d v="2009-09-29T00:00:00" u="1"/>
        <d v="2004-12-17T00:00:00" u="1"/>
        <d v="2006-11-21T00:00:00" u="1"/>
        <d v="2010-09-29T00:00:00" u="1"/>
        <d v="2007-11-21T00:00:00" u="1"/>
        <d v="2008-11-21T00:00:00" u="1"/>
        <d v="2010-10-25T00:00:00" u="1"/>
        <d v="2007-12-17T00:00:00" u="1"/>
        <d v="2008-12-17T00:00:00" u="1"/>
        <d v="2009-12-17T00:00:00" u="1"/>
        <d v="2010-12-17T00:00:00" u="1"/>
        <d v="2003-10-27T00:00:00" u="1"/>
        <d v="2004-10-27T00:00:00" u="1"/>
        <d v="2005-10-27T00:00:00" u="1"/>
        <d v="2002-12-19T00:00:00" u="1"/>
        <d v="2004-11-23T00:00:00" u="1"/>
        <d v="2006-10-27T00:00:00" u="1"/>
        <d v="2003-12-19T00:00:00" u="1"/>
        <d v="2005-11-23T00:00:00" u="1"/>
        <d v="2008-10-27T00:00:00" u="1"/>
        <d v="2005-12-19T00:00:00" u="1"/>
        <d v="2009-10-27T00:00:00" u="1"/>
        <d v="2006-12-19T00:00:00" u="1"/>
        <d v="2010-10-27T00:00:00" u="1"/>
        <d v="2007-12-19T00:00:00" u="1"/>
        <d v="2009-11-23T00:00:00" u="1"/>
        <d v="2008-12-19T00:00:00" u="1"/>
        <d v="2010-11-23T00:00:00" u="1"/>
        <d v="2002-10-29T00:00:00" u="1"/>
        <d v="2003-10-29T00:00:00" u="1"/>
        <d v="2002-11-25T00:00:00" u="1"/>
        <d v="2004-10-29T00:00:00" u="1"/>
        <d v="2003-11-25T00:00:00" u="1"/>
        <d v="2007-10-29T00:00:00" u="1"/>
        <d v="2004-12-21T00:00:00" u="1"/>
        <d v="2008-10-29T00:00:00" u="1"/>
        <d v="2005-12-21T00:00:00" u="1"/>
        <d v="2009-10-29T00:00:00" u="1"/>
        <d v="2006-12-21T00:00:00" u="1"/>
        <d v="2008-11-25T00:00:00" u="1"/>
        <d v="2010-10-29T00:00:00" u="1"/>
        <d v="2007-12-21T00:00:00" u="1"/>
        <d v="2009-11-25T00:00:00" u="1"/>
        <d v="2009-12-21T00:00:00" u="1"/>
        <d v="2010-12-21T00:00:00" u="1"/>
        <d v="2003-01-02T00:00:00" u="1"/>
        <d v="2007-01-02T00:00:00" u="1"/>
        <d v="2008-01-02T00:00:00" u="1"/>
        <d v="2002-10-31T00:00:00" u="1"/>
        <d v="2003-10-31T00:00:00" u="1"/>
        <d v="2002-11-27T00:00:00" u="1"/>
        <d v="2005-10-31T00:00:00" u="1"/>
        <d v="2002-12-23T00:00:00" u="1"/>
        <d v="2006-10-31T00:00:00" u="1"/>
        <d v="2003-12-23T00:00:00" u="1"/>
        <d v="2007-10-31T00:00:00" u="1"/>
        <d v="2004-12-23T00:00:00" u="1"/>
        <d v="2006-11-27T00:00:00" u="1"/>
        <d v="2008-10-31T00:00:00" u="1"/>
        <d v="2005-12-23T00:00:00" u="1"/>
        <d v="2007-11-27T00:00:00" u="1"/>
        <d v="2008-12-23T00:00:00" u="1"/>
        <d v="2009-12-23T00:00:00" u="1"/>
        <d v="2010-12-23T00:00:00" u="1"/>
        <d v="2005-01-04T00:00:00" u="1"/>
        <d v="2006-01-04T00:00:00" u="1"/>
        <d v="2007-01-04T00:00:00" u="1"/>
        <d v="2008-01-04T00:00:00" u="1"/>
        <d v="2010-01-04T00:00:00" u="1"/>
        <d v="2004-11-29T00:00:00" u="1"/>
        <d v="2005-11-29T00:00:00" u="1"/>
        <d v="2006-11-29T00:00:00" u="1"/>
        <d v="2007-11-29T00:00:00" u="1"/>
        <d v="2010-11-29T00:00:00" u="1"/>
        <d v="2003-01-06T00:00:00" u="1"/>
        <d v="2004-01-06T00:00:00" u="1"/>
        <d v="2005-01-06T00:00:00" u="1"/>
        <d v="2004-02-02T00:00:00" u="1"/>
        <d v="2006-01-06T00:00:00" u="1"/>
        <d v="2006-02-02T00:00:00" u="1"/>
        <d v="2007-02-02T00:00:00" u="1"/>
        <d v="2009-01-06T00:00:00" u="1"/>
        <d v="2010-01-06T00:00:00" u="1"/>
        <d v="2009-02-02T00:00:00" u="1"/>
        <d v="2010-02-02T00:00:00" u="1"/>
        <d v="2002-12-27T00:00:00" u="1"/>
        <d v="2004-12-27T00:00:00" u="1"/>
        <d v="2005-12-27T00:00:00" u="1"/>
        <d v="2006-12-27T00:00:00" u="1"/>
        <d v="2007-12-27T00:00:00" u="1"/>
        <d v="2010-12-27T00:00:00" u="1"/>
        <d v="2003-01-08T00:00:00" u="1"/>
        <d v="2004-01-08T00:00:00" u="1"/>
        <d v="2003-02-04T00:00:00" u="1"/>
        <d v="2004-02-04T00:00:00" u="1"/>
        <d v="2005-02-04T00:00:00" u="1"/>
        <d v="2007-01-08T00:00:00" u="1"/>
        <d v="2008-01-08T00:00:00" u="1"/>
        <d v="2009-01-08T00:00:00" u="1"/>
        <d v="2008-02-04T00:00:00" u="1"/>
        <d v="2010-01-08T00:00:00" u="1"/>
        <d v="2009-02-04T00:00:00" u="1"/>
        <d v="2010-02-04T00:00:00" u="1"/>
        <d v="2003-12-29T00:00:00" u="1"/>
        <d v="2004-12-29T00:00:00" u="1"/>
        <d v="2005-12-29T00:00:00" u="1"/>
        <d v="2006-12-29T00:00:00" u="1"/>
        <d v="2008-12-29T00:00:00" u="1"/>
        <d v="2009-12-29T00:00:00" u="1"/>
        <d v="2010-12-29T00:00:00" u="1"/>
        <d v="2003-01-10T00:00:00" u="1"/>
        <d v="2003-02-06T00:00:00" u="1"/>
        <d v="2005-01-10T00:00:00" u="1"/>
        <d v="2004-02-06T00:00:00" u="1"/>
        <d v="2006-01-10T00:00:00" u="1"/>
        <d v="2007-01-10T00:00:00" u="1"/>
        <d v="2004-03-02T00:00:00" u="1"/>
        <d v="2006-02-06T00:00:00" u="1"/>
        <d v="2008-01-10T00:00:00" u="1"/>
        <d v="2005-03-02T00:00:00" u="1"/>
        <d v="2007-02-06T00:00:00" u="1"/>
        <d v="2006-03-02T00:00:00" u="1"/>
        <d v="2008-02-06T00:00:00" u="1"/>
        <d v="2007-03-02T00:00:00" u="1"/>
        <d v="2009-02-06T00:00:00" u="1"/>
        <d v="2009-03-02T00:00:00" u="1"/>
        <d v="2010-03-02T00:00:00" u="1"/>
        <d v="2002-12-31T00:00:00" u="1"/>
        <d v="2003-12-31T00:00:00" u="1"/>
        <d v="2008-12-31T00:00:00" u="1"/>
        <d v="2004-01-12T00:00:00" u="1"/>
        <d v="2005-01-12T00:00:00" u="1"/>
        <d v="2006-01-12T00:00:00" u="1"/>
        <d v="2003-03-04T00:00:00" u="1"/>
        <d v="2005-02-08T00:00:00" u="1"/>
        <d v="2007-01-12T00:00:00" u="1"/>
        <d v="2004-03-04T00:00:00" u="1"/>
        <d v="2006-02-08T00:00:00" u="1"/>
        <d v="2005-03-04T00:00:00" u="1"/>
        <d v="2007-02-08T00:00:00" u="1"/>
        <d v="2009-01-12T00:00:00" u="1"/>
        <d v="2008-02-08T00:00:00" u="1"/>
        <d v="2010-01-12T00:00:00" u="1"/>
        <d v="2008-03-04T00:00:00" u="1"/>
        <d v="2010-02-08T00:00:00" u="1"/>
        <d v="2009-03-04T00:00:00" u="1"/>
        <d v="2010-03-04T00:00:00" u="1"/>
        <d v="2003-01-14T00:00:00" u="1"/>
        <d v="2004-01-14T00:00:00" u="1"/>
        <d v="2003-02-10T00:00:00" u="1"/>
        <d v="2005-01-14T00:00:00" u="1"/>
        <d v="2002-03-06T00:00:00" u="1"/>
        <d v="2004-02-10T00:00:00" u="1"/>
        <d v="2003-03-06T00:00:00" u="1"/>
        <d v="2005-02-10T00:00:00" u="1"/>
        <d v="2002-04-02T00:00:00" u="1"/>
        <d v="2006-02-10T00:00:00" u="1"/>
        <d v="2008-01-14T00:00:00" u="1"/>
        <d v="2003-04-02T00:00:00" u="1"/>
        <d v="2009-01-14T00:00:00" u="1"/>
        <d v="2004-04-02T00:00:00" u="1"/>
        <d v="2006-03-06T00:00:00" u="1"/>
        <d v="2010-01-14T00:00:00" u="1"/>
        <d v="2007-03-06T00:00:00" u="1"/>
        <d v="2009-02-10T00:00:00" u="1"/>
        <d v="2008-03-06T00:00:00" u="1"/>
        <d v="2010-02-10T00:00:00" u="1"/>
        <d v="2007-04-02T00:00:00" u="1"/>
        <d v="2009-03-06T00:00:00" u="1"/>
        <d v="2008-04-02T00:00:00" u="1"/>
        <d v="2009-04-02T00:00:00" u="1"/>
        <d v="2010-04-02T00:00:00" u="1"/>
        <d v="2003-01-16T00:00:00" u="1"/>
        <d v="2004-01-16T00:00:00" u="1"/>
        <d v="2003-02-12T00:00:00" u="1"/>
        <d v="2002-03-08T00:00:00" u="1"/>
        <d v="2004-02-12T00:00:00" u="1"/>
        <d v="2007-01-16T00:00:00" u="1"/>
        <d v="2002-04-04T00:00:00" u="1"/>
        <d v="2004-03-08T00:00:00" u="1"/>
        <d v="2008-01-16T00:00:00" u="1"/>
        <d v="2003-04-04T00:00:00" u="1"/>
        <d v="2005-03-08T00:00:00" u="1"/>
        <d v="2007-02-12T00:00:00" u="1"/>
        <d v="2009-01-16T00:00:00" u="1"/>
        <d v="2006-03-08T00:00:00" u="1"/>
        <d v="2008-02-12T00:00:00" u="1"/>
        <d v="2005-04-04T00:00:00" u="1"/>
        <d v="2007-03-08T00:00:00" u="1"/>
        <d v="2009-02-12T00:00:00" u="1"/>
        <d v="2006-04-04T00:00:00" u="1"/>
        <d v="2010-02-12T00:00:00" u="1"/>
        <d v="2007-04-04T00:00:00" u="1"/>
        <d v="2008-04-04T00:00:00" u="1"/>
        <d v="2010-03-08T00:00:00" u="1"/>
        <d v="2003-02-14T00:00:00" u="1"/>
        <d v="2005-01-18T00:00:00" u="1"/>
        <d v="2006-01-18T00:00:00" u="1"/>
        <d v="2003-03-10T00:00:00" u="1"/>
        <d v="2005-02-14T00:00:00" u="1"/>
        <d v="2007-01-18T00:00:00" u="1"/>
        <d v="2004-03-10T00:00:00" u="1"/>
        <d v="2006-02-14T00:00:00" u="1"/>
        <d v="2008-01-18T00:00:00" u="1"/>
        <d v="2005-03-10T00:00:00" u="1"/>
        <d v="2007-02-14T00:00:00" u="1"/>
        <d v="2002-05-02T00:00:00" u="1"/>
        <d v="2004-04-06T00:00:00" u="1"/>
        <d v="2006-03-10T00:00:00" u="1"/>
        <d v="2008-02-14T00:00:00" u="1"/>
        <d v="2003-05-02T00:00:00" u="1"/>
        <d v="2005-04-06T00:00:00" u="1"/>
        <d v="2006-04-06T00:00:00" u="1"/>
        <d v="2008-03-10T00:00:00" u="1"/>
        <d v="2005-05-02T00:00:00" u="1"/>
        <d v="2007-04-06T00:00:00" u="1"/>
        <d v="2009-03-10T00:00:00" u="1"/>
        <d v="2006-05-02T00:00:00" u="1"/>
        <d v="2010-03-10T00:00:00" u="1"/>
        <d v="2007-05-02T00:00:00" u="1"/>
        <d v="2009-04-06T00:00:00" u="1"/>
        <d v="2008-05-02T00:00:00" u="1"/>
        <d v="2010-04-06T00:00:00" u="1"/>
        <d v="2004-01-20T00:00:00" u="1"/>
        <d v="2005-01-20T00:00:00" u="1"/>
        <d v="2002-03-12T00:00:00" u="1"/>
        <d v="2004-02-16T00:00:00" u="1"/>
        <d v="2006-01-20T00:00:00" u="1"/>
        <d v="2003-03-12T00:00:00" u="1"/>
        <d v="2005-02-16T00:00:00" u="1"/>
        <d v="2002-04-08T00:00:00" u="1"/>
        <d v="2004-03-12T00:00:00" u="1"/>
        <d v="2006-02-16T00:00:00" u="1"/>
        <d v="2003-04-08T00:00:00" u="1"/>
        <d v="2007-02-16T00:00:00" u="1"/>
        <d v="2009-01-20T00:00:00" u="1"/>
        <d v="2004-04-08T00:00:00" u="1"/>
        <d v="2010-01-20T00:00:00" u="1"/>
        <d v="2005-04-08T00:00:00" u="1"/>
        <d v="2007-03-12T00:00:00" u="1"/>
        <d v="2004-05-04T00:00:00" u="1"/>
        <d v="2008-03-12T00:00:00" u="1"/>
        <d v="2010-02-16T00:00:00" u="1"/>
        <d v="2005-05-04T00:00:00" u="1"/>
        <d v="2009-03-12T00:00:00" u="1"/>
        <d v="2006-05-04T00:00:00" u="1"/>
        <d v="2008-04-08T00:00:00" u="1"/>
        <d v="2010-03-12T00:00:00" u="1"/>
        <d v="2007-05-04T00:00:00" u="1"/>
        <d v="2009-04-08T00:00:00" u="1"/>
        <d v="2010-04-08T00:00:00" u="1"/>
        <d v="2009-05-04T00:00:00" u="1"/>
        <d v="2010-05-04T00:00:00" u="1"/>
        <d v="2003-01-22T00:00:00" u="1"/>
        <d v="2004-01-22T00:00:00" u="1"/>
        <d v="2003-02-18T00:00:00" u="1"/>
        <d v="2002-03-14T00:00:00" u="1"/>
        <d v="2004-02-18T00:00:00" u="1"/>
        <d v="2003-03-14T00:00:00" u="1"/>
        <d v="2005-02-18T00:00:00" u="1"/>
        <d v="2007-01-22T00:00:00" u="1"/>
        <d v="2002-04-10T00:00:00" u="1"/>
        <d v="2008-01-22T00:00:00" u="1"/>
        <d v="2003-04-10T00:00:00" u="1"/>
        <d v="2005-03-14T00:00:00" u="1"/>
        <d v="2009-01-22T00:00:00" u="1"/>
        <d v="2002-05-06T00:00:00" u="1"/>
        <d v="2006-03-14T00:00:00" u="1"/>
        <d v="2010-01-22T00:00:00" u="1"/>
        <d v="2003-05-06T00:00:00" u="1"/>
        <d v="2007-03-14T00:00:00" u="1"/>
        <d v="2009-02-18T00:00:00" u="1"/>
        <d v="2004-05-06T00:00:00" u="1"/>
        <d v="2006-04-10T00:00:00" u="1"/>
        <d v="2008-03-14T00:00:00" u="1"/>
        <d v="2010-02-18T00:00:00" u="1"/>
        <d v="2003-06-02T00:00:00" u="1"/>
        <d v="2005-05-06T00:00:00" u="1"/>
        <d v="2007-04-10T00:00:00" u="1"/>
        <d v="2008-04-10T00:00:00" u="1"/>
        <d v="2005-06-02T00:00:00" u="1"/>
        <d v="2009-04-10T00:00:00" u="1"/>
        <d v="2006-06-02T00:00:00" u="1"/>
        <d v="2008-05-06T00:00:00" u="1"/>
        <d v="2009-05-06T00:00:00" u="1"/>
        <d v="2008-06-02T00:00:00" u="1"/>
        <d v="2010-05-06T00:00:00" u="1"/>
        <d v="2009-06-02T00:00:00" u="1"/>
        <d v="2010-06-02T00:00:00" u="1"/>
        <d v="2003-01-24T00:00:00" u="1"/>
        <d v="2002-02-20T00:00:00" u="1"/>
        <d v="2003-02-20T00:00:00" u="1"/>
        <d v="2005-01-24T00:00:00" u="1"/>
        <d v="2004-02-20T00:00:00" u="1"/>
        <d v="2006-01-24T00:00:00" u="1"/>
        <d v="2007-01-24T00:00:00" u="1"/>
        <d v="2002-04-12T00:00:00" u="1"/>
        <d v="2004-03-16T00:00:00" u="1"/>
        <d v="2006-02-20T00:00:00" u="1"/>
        <d v="2008-01-24T00:00:00" u="1"/>
        <d v="2005-03-16T00:00:00" u="1"/>
        <d v="2007-02-20T00:00:00" u="1"/>
        <d v="2002-05-08T00:00:00" u="1"/>
        <d v="2004-04-12T00:00:00" u="1"/>
        <d v="2006-03-16T00:00:00" u="1"/>
        <d v="2008-02-20T00:00:00" u="1"/>
        <d v="2003-05-08T00:00:00" u="1"/>
        <d v="2005-04-12T00:00:00" u="1"/>
        <d v="2007-03-16T00:00:00" u="1"/>
        <d v="2009-02-20T00:00:00" u="1"/>
        <d v="2002-06-04T00:00:00" u="1"/>
        <d v="2006-04-12T00:00:00" u="1"/>
        <d v="2003-06-04T00:00:00" u="1"/>
        <d v="2007-04-12T00:00:00" u="1"/>
        <d v="2009-03-16T00:00:00" u="1"/>
        <d v="2004-06-04T00:00:00" u="1"/>
        <d v="2006-05-08T00:00:00" u="1"/>
        <d v="2010-03-16T00:00:00" u="1"/>
        <d v="2007-05-08T00:00:00" u="1"/>
        <d v="2008-05-08T00:00:00" u="1"/>
        <d v="2010-04-12T00:00:00" u="1"/>
        <d v="2007-06-04T00:00:00" u="1"/>
        <d v="2009-05-08T00:00:00" u="1"/>
        <d v="2008-06-04T00:00:00" u="1"/>
        <d v="2009-06-04T00:00:00" u="1"/>
        <d v="2010-06-04T00:00:00" u="1"/>
        <d v="2004-01-26T00:00:00" u="1"/>
        <d v="2005-01-26T00:00:00" u="1"/>
        <d v="2002-03-18T00:00:00" u="1"/>
        <d v="2006-01-26T00:00:00" u="1"/>
        <d v="2003-03-18T00:00:00" u="1"/>
        <d v="2005-02-22T00:00:00" u="1"/>
        <d v="2007-01-26T00:00:00" u="1"/>
        <d v="2004-03-18T00:00:00" u="1"/>
        <d v="2006-02-22T00:00:00" u="1"/>
        <d v="2003-04-14T00:00:00" u="1"/>
        <d v="2005-03-18T00:00:00" u="1"/>
        <d v="2007-02-22T00:00:00" u="1"/>
        <d v="2009-01-26T00:00:00" u="1"/>
        <d v="2002-05-10T00:00:00" u="1"/>
        <d v="2004-04-14T00:00:00" u="1"/>
        <d v="2008-02-22T00:00:00" u="1"/>
        <d v="2010-01-26T00:00:00" u="1"/>
        <d v="2005-04-14T00:00:00" u="1"/>
        <d v="2002-06-06T00:00:00" u="1"/>
        <d v="2004-05-10T00:00:00" u="1"/>
        <d v="2008-03-18T00:00:00" u="1"/>
        <d v="2010-02-22T00:00:00" u="1"/>
        <d v="2003-06-06T00:00:00" u="1"/>
        <d v="2005-05-10T00:00:00" u="1"/>
        <d v="2009-03-18T00:00:00" u="1"/>
        <d v="2002-07-02T00:00:00" u="1"/>
        <d v="2006-05-10T00:00:00" u="1"/>
        <d v="2008-04-14T00:00:00" u="1"/>
        <d v="2010-03-18T00:00:00" u="1"/>
        <d v="2003-07-02T00:00:00" u="1"/>
        <d v="2005-06-06T00:00:00" u="1"/>
        <d v="2007-05-10T00:00:00" u="1"/>
        <d v="2009-04-14T00:00:00" u="1"/>
        <d v="2004-07-02T00:00:00" u="1"/>
        <d v="2006-06-06T00:00:00" u="1"/>
        <d v="2010-04-14T00:00:00" u="1"/>
        <d v="2007-06-06T00:00:00" u="1"/>
        <d v="2008-06-06T00:00:00" u="1"/>
        <d v="2010-05-10T00:00:00" u="1"/>
        <d v="2007-07-02T00:00:00" u="1"/>
        <d v="2008-07-02T00:00:00" u="1"/>
        <d v="2009-07-02T00:00:00" u="1"/>
        <d v="2010-07-02T00:00:00" u="1"/>
        <d v="2003-01-28T00:00:00" u="1"/>
        <d v="2004-01-28T00:00:00" u="1"/>
        <d v="2003-02-24T00:00:00" u="1"/>
        <d v="2005-01-28T00:00:00" u="1"/>
        <d v="2002-03-20T00:00:00" u="1"/>
        <d v="2004-02-24T00:00:00" u="1"/>
        <d v="2003-03-20T00:00:00" u="1"/>
        <d v="2005-02-24T00:00:00" u="1"/>
        <d v="2002-04-16T00:00:00" u="1"/>
        <d v="2006-02-24T00:00:00" u="1"/>
        <d v="2008-01-28T00:00:00" u="1"/>
        <d v="2003-04-16T00:00:00" u="1"/>
        <d v="2009-01-28T00:00:00" u="1"/>
        <d v="2004-04-16T00:00:00" u="1"/>
        <d v="2006-03-20T00:00:00" u="1"/>
        <d v="2010-01-28T00:00:00" u="1"/>
        <d v="2003-05-12T00:00:00" u="1"/>
        <d v="2007-03-20T00:00:00" u="1"/>
        <d v="2009-02-24T00:00:00" u="1"/>
        <d v="2004-05-12T00:00:00" u="1"/>
        <d v="2008-03-20T00:00:00" u="1"/>
        <d v="2010-02-24T00:00:00" u="1"/>
        <d v="2005-05-12T00:00:00" u="1"/>
        <d v="2007-04-16T00:00:00" u="1"/>
        <d v="2009-03-20T00:00:00" u="1"/>
        <d v="2004-06-08T00:00:00" u="1"/>
        <d v="2006-05-12T00:00:00" u="1"/>
        <d v="2008-04-16T00:00:00" u="1"/>
        <d v="2005-06-08T00:00:00" u="1"/>
        <d v="2009-04-16T00:00:00" u="1"/>
        <d v="2006-06-08T00:00:00" u="1"/>
        <d v="2008-05-12T00:00:00" u="1"/>
        <d v="2010-04-16T00:00:00" u="1"/>
        <d v="2007-06-08T00:00:00" u="1"/>
        <d v="2009-05-12T00:00:00" u="1"/>
        <d v="2010-05-12T00:00:00" u="1"/>
        <d v="2009-06-08T00:00:00" u="1"/>
        <d v="2010-06-08T00:00:00" u="1"/>
        <d v="2003-01-30T00:00:00" u="1"/>
        <d v="2002-02-26T00:00:00" u="1"/>
        <d v="2004-01-30T00:00:00" u="1"/>
        <d v="2003-02-26T00:00:00" u="1"/>
        <d v="2002-03-22T00:00:00" u="1"/>
        <d v="2004-02-26T00:00:00" u="1"/>
        <d v="2006-01-30T00:00:00" u="1"/>
        <d v="2007-01-30T00:00:00" u="1"/>
        <d v="2002-04-18T00:00:00" u="1"/>
        <d v="2004-03-22T00:00:00" u="1"/>
        <d v="2008-01-30T00:00:00" u="1"/>
        <d v="2003-04-18T00:00:00" u="1"/>
        <d v="2005-03-22T00:00:00" u="1"/>
        <d v="2007-02-26T00:00:00" u="1"/>
        <d v="2009-01-30T00:00:00" u="1"/>
        <d v="2002-05-14T00:00:00" u="1"/>
        <d v="2006-03-22T00:00:00" u="1"/>
        <d v="2008-02-26T00:00:00" u="1"/>
        <d v="2003-05-14T00:00:00" u="1"/>
        <d v="2005-04-18T00:00:00" u="1"/>
        <d v="2007-03-22T00:00:00" u="1"/>
        <d v="2009-02-26T00:00:00" u="1"/>
        <d v="2002-06-10T00:00:00" u="1"/>
        <d v="2004-05-14T00:00:00" u="1"/>
        <d v="2006-04-18T00:00:00" u="1"/>
        <d v="2010-02-26T00:00:00" u="1"/>
        <d v="2003-06-10T00:00:00" u="1"/>
        <d v="2007-04-18T00:00:00" u="1"/>
        <d v="2004-06-10T00:00:00" u="1"/>
        <d v="2008-04-18T00:00:00" u="1"/>
        <d v="2010-03-22T00:00:00" u="1"/>
        <d v="2005-06-10T00:00:00" u="1"/>
        <d v="2007-05-14T00:00:00" u="1"/>
        <d v="2002-08-02T00:00:00" u="1"/>
        <d v="2004-07-06T00:00:00" u="1"/>
        <d v="2008-05-14T00:00:00" u="1"/>
        <d v="2005-07-06T00:00:00" u="1"/>
        <d v="2009-05-14T00:00:00" u="1"/>
        <d v="2004-08-02T00:00:00" u="1"/>
        <d v="2006-07-06T00:00:00" u="1"/>
        <d v="2008-06-10T00:00:00" u="1"/>
        <d v="2010-05-14T00:00:00" u="1"/>
        <d v="2005-08-02T00:00:00" u="1"/>
        <d v="2007-07-06T00:00:00" u="1"/>
        <d v="2009-06-10T00:00:00" u="1"/>
        <d v="2006-08-02T00:00:00" u="1"/>
        <d v="2010-06-10T00:00:00" u="1"/>
        <d v="2007-08-02T00:00:00" u="1"/>
        <d v="2009-07-06T00:00:00" u="1"/>
        <d v="2010-07-06T00:00:00" u="1"/>
        <d v="2010-08-02T00:00:00" u="1"/>
        <d v="2002-02-28T00:00:00" u="1"/>
        <d v="2003-02-28T00:00:00" u="1"/>
        <d v="2003-03-24T00:00:00" u="1"/>
        <d v="2005-02-28T00:00:00" u="1"/>
        <d v="2004-03-24T00:00:00" u="1"/>
        <d v="2006-02-28T00:00:00" u="1"/>
        <d v="2005-03-24T00:00:00" u="1"/>
        <d v="2007-02-28T00:00:00" u="1"/>
        <d v="2002-05-16T00:00:00" u="1"/>
        <d v="2004-04-20T00:00:00" u="1"/>
        <d v="2006-03-24T00:00:00" u="1"/>
        <d v="2008-02-28T00:00:00" u="1"/>
        <d v="2003-05-16T00:00:00" u="1"/>
        <d v="2005-04-20T00:00:00" u="1"/>
        <d v="2002-06-12T00:00:00" u="1"/>
        <d v="2006-04-20T00:00:00" u="1"/>
        <d v="2008-03-24T00:00:00" u="1"/>
        <d v="2003-06-12T00:00:00" u="1"/>
        <d v="2005-05-16T00:00:00" u="1"/>
        <d v="2007-04-20T00:00:00" u="1"/>
        <d v="2009-03-24T00:00:00" u="1"/>
        <d v="2002-07-08T00:00:00" u="1"/>
        <d v="2006-05-16T00:00:00" u="1"/>
        <d v="2010-03-24T00:00:00" u="1"/>
        <d v="2003-07-08T00:00:00" u="1"/>
        <d v="2007-05-16T00:00:00" u="1"/>
        <d v="2009-04-20T00:00:00" u="1"/>
        <d v="2004-07-08T00:00:00" u="1"/>
        <d v="2006-06-12T00:00:00" u="1"/>
        <d v="2008-05-16T00:00:00" u="1"/>
        <d v="2010-04-20T00:00:00" u="1"/>
        <d v="2003-08-04T00:00:00" u="1"/>
        <d v="2005-07-08T00:00:00" u="1"/>
        <d v="2007-06-12T00:00:00" u="1"/>
        <d v="2004-08-04T00:00:00" u="1"/>
        <d v="2008-06-12T00:00:00" u="1"/>
        <d v="2005-08-04T00:00:00" u="1"/>
        <d v="2009-06-12T00:00:00" u="1"/>
        <d v="2006-08-04T00:00:00" u="1"/>
        <d v="2008-07-08T00:00:00" u="1"/>
        <d v="2009-07-08T00:00:00" u="1"/>
        <d v="2008-08-04T00:00:00" u="1"/>
        <d v="2010-07-08T00:00:00" u="1"/>
        <d v="2009-08-04T00:00:00" u="1"/>
        <d v="2010-08-04T00:00:00" u="1"/>
        <d v="2002-03-26T00:00:00" u="1"/>
        <d v="2003-03-26T00:00:00" u="1"/>
        <d v="2002-04-22T00:00:00" u="1"/>
        <d v="2004-03-26T00:00:00" u="1"/>
        <d v="2003-04-22T00:00:00" u="1"/>
        <d v="2004-04-22T00:00:00" u="1"/>
        <d v="2005-04-22T00:00:00" u="1"/>
        <d v="2007-03-26T00:00:00" u="1"/>
        <d v="2002-06-14T00:00:00" u="1"/>
        <d v="2004-05-18T00:00:00" u="1"/>
        <d v="2008-03-26T00:00:00" u="1"/>
        <d v="2005-05-18T00:00:00" u="1"/>
        <d v="2009-03-26T00:00:00" u="1"/>
        <d v="2002-07-10T00:00:00" u="1"/>
        <d v="2004-06-14T00:00:00" u="1"/>
        <d v="2006-05-18T00:00:00" u="1"/>
        <d v="2008-04-22T00:00:00" u="1"/>
        <d v="2010-03-26T00:00:00" u="1"/>
        <d v="2003-07-10T00:00:00" u="1"/>
        <d v="2005-06-14T00:00:00" u="1"/>
        <d v="2007-05-18T00:00:00" u="1"/>
        <d v="2009-04-22T00:00:00" u="1"/>
        <d v="2002-08-06T00:00:00" u="1"/>
        <d v="2006-06-14T00:00:00" u="1"/>
        <d v="2010-04-22T00:00:00" u="1"/>
        <d v="2003-08-06T00:00:00" u="1"/>
        <d v="2007-06-14T00:00:00" u="1"/>
        <d v="2009-05-18T00:00:00" u="1"/>
        <d v="2004-08-06T00:00:00" u="1"/>
        <d v="2006-07-10T00:00:00" u="1"/>
        <d v="2010-05-18T00:00:00" u="1"/>
        <d v="2007-07-10T00:00:00" u="1"/>
        <d v="2004-09-02T00:00:00" u="1"/>
        <d v="2008-07-10T00:00:00" u="1"/>
        <d v="2010-06-14T00:00:00" u="1"/>
        <d v="2005-09-02T00:00:00" u="1"/>
        <d v="2007-08-06T00:00:00" u="1"/>
        <d v="2009-07-10T00:00:00" u="1"/>
        <d v="2008-08-06T00:00:00" u="1"/>
        <d v="2009-08-06T00:00:00" u="1"/>
        <d v="2008-09-02T00:00:00" u="1"/>
        <d v="2010-08-06T00:00:00" u="1"/>
        <d v="2009-09-02T00:00:00" u="1"/>
        <d v="2010-09-02T00:00:00" u="1"/>
        <d v="2002-03-28T00:00:00" u="1"/>
        <d v="2003-03-28T00:00:00" u="1"/>
        <d v="2002-04-24T00:00:00" u="1"/>
        <d v="2003-04-24T00:00:00" u="1"/>
        <d v="2005-03-28T00:00:00" u="1"/>
        <d v="2002-05-20T00:00:00" u="1"/>
        <d v="2006-03-28T00:00:00" u="1"/>
        <d v="2003-05-20T00:00:00" u="1"/>
        <d v="2007-03-28T00:00:00" u="1"/>
        <d v="2004-05-20T00:00:00" u="1"/>
        <d v="2006-04-24T00:00:00" u="1"/>
        <d v="2008-03-28T00:00:00" u="1"/>
        <d v="2003-06-16T00:00:00" u="1"/>
        <d v="2005-05-20T00:00:00" u="1"/>
        <d v="2007-04-24T00:00:00" u="1"/>
        <d v="2002-07-12T00:00:00" u="1"/>
        <d v="2004-06-16T00:00:00" u="1"/>
        <d v="2008-04-24T00:00:00" u="1"/>
        <d v="2005-06-16T00:00:00" u="1"/>
        <d v="2009-04-24T00:00:00" u="1"/>
        <d v="2002-08-08T00:00:00" u="1"/>
        <d v="2004-07-12T00:00:00" u="1"/>
        <d v="2006-06-16T00:00:00" u="1"/>
        <d v="2008-05-20T00:00:00" u="1"/>
        <d v="2003-08-08T00:00:00" u="1"/>
        <d v="2005-07-12T00:00:00" u="1"/>
        <d v="2009-05-20T00:00:00" u="1"/>
        <d v="2002-09-04T00:00:00" u="1"/>
        <d v="2006-07-12T00:00:00" u="1"/>
        <d v="2008-06-16T00:00:00" u="1"/>
        <d v="2010-05-20T00:00:00" u="1"/>
        <d v="2003-09-04T00:00:00" u="1"/>
        <d v="2005-08-08T00:00:00" u="1"/>
        <d v="2007-07-12T00:00:00" u="1"/>
        <d v="2009-06-16T00:00:00" u="1"/>
        <d v="2006-08-08T00:00:00" u="1"/>
        <d v="2010-06-16T00:00:00" u="1"/>
        <d v="2007-08-08T00:00:00" u="1"/>
        <d v="2008-08-08T00:00:00" u="1"/>
        <d v="2010-07-12T00:00:00" u="1"/>
        <d v="2007-09-04T00:00:00" u="1"/>
        <d v="2008-09-04T00:00:00" u="1"/>
        <d v="2009-09-04T00:00:00" u="1"/>
        <d v="2002-04-26T00:00:00" u="1"/>
        <d v="2004-03-30T00:00:00" u="1"/>
        <d v="2005-03-30T00:00:00" u="1"/>
        <d v="2002-05-22T00:00:00" u="1"/>
        <d v="2004-04-26T00:00:00" u="1"/>
        <d v="2006-03-30T00:00:00" u="1"/>
        <d v="2003-05-22T00:00:00" u="1"/>
        <d v="2005-04-26T00:00:00" u="1"/>
        <d v="2007-03-30T00:00:00" u="1"/>
        <d v="2002-06-18T00:00:00" u="1"/>
        <d v="2006-04-26T00:00:00" u="1"/>
        <d v="2003-06-18T00:00:00" u="1"/>
        <d v="2007-04-26T00:00:00" u="1"/>
        <d v="2009-03-30T00:00:00" u="1"/>
        <d v="2004-06-18T00:00:00" u="1"/>
        <d v="2006-05-22T00:00:00" u="1"/>
        <d v="2010-03-30T00:00:00" u="1"/>
        <d v="2003-07-14T00:00:00" u="1"/>
        <d v="2007-05-22T00:00:00" u="1"/>
        <d v="2004-07-14T00:00:00" u="1"/>
        <d v="2008-05-22T00:00:00" u="1"/>
        <d v="2010-04-26T00:00:00" u="1"/>
        <d v="2005-07-14T00:00:00" u="1"/>
        <d v="2007-06-18T00:00:00" u="1"/>
        <d v="2009-05-22T00:00:00" u="1"/>
        <d v="2002-09-06T00:00:00" u="1"/>
        <d v="2004-08-10T00:00:00" u="1"/>
        <d v="2006-07-14T00:00:00" u="1"/>
        <d v="2008-06-18T00:00:00" u="1"/>
        <d v="2005-08-10T00:00:00" u="1"/>
        <d v="2009-06-18T00:00:00" u="1"/>
        <d v="2002-10-02T00:00:00" u="1"/>
        <d v="2006-08-10T00:00:00" u="1"/>
        <d v="2008-07-14T00:00:00" u="1"/>
        <d v="2010-06-18T00:00:00" u="1"/>
        <d v="2003-10-02T00:00:00" u="1"/>
        <d v="2005-09-06T00:00:00" u="1"/>
        <d v="2007-08-10T00:00:00" u="1"/>
        <d v="2009-07-14T00:00:00" u="1"/>
        <d v="2006-09-06T00:00:00" u="1"/>
        <d v="2010-07-14T00:00:00" u="1"/>
        <d v="2007-09-06T00:00:00" u="1"/>
        <d v="2009-08-10T00:00:00" u="1"/>
        <d v="2006-10-02T00:00:00" u="1"/>
        <d v="2010-08-10T00:00:00" u="1"/>
        <d v="2007-10-02T00:00:00" u="1"/>
        <d v="2008-10-02T00:00:00" u="1"/>
        <d v="2009-10-02T00:00:00" u="1"/>
        <d v="2003-04-28T00:00:00" u="1"/>
        <d v="2002-05-24T00:00:00" u="1"/>
        <d v="2004-04-28T00:00:00" u="1"/>
        <d v="2005-04-28T00:00:00" u="1"/>
        <d v="2002-06-20T00:00:00" u="1"/>
        <d v="2004-05-24T00:00:00" u="1"/>
        <d v="2006-04-28T00:00:00" u="1"/>
        <d v="2003-06-20T00:00:00" u="1"/>
        <d v="2005-05-24T00:00:00" u="1"/>
        <d v="2002-07-16T00:00:00" u="1"/>
        <d v="2006-05-24T00:00:00" u="1"/>
        <d v="2008-04-28T00:00:00" u="1"/>
        <d v="2003-07-16T00:00:00" u="1"/>
        <d v="2005-06-20T00:00:00" u="1"/>
        <d v="2007-05-24T00:00:00" u="1"/>
        <d v="2009-04-28T00:00:00" u="1"/>
        <d v="2002-08-12T00:00:00" u="1"/>
        <d v="2004-07-16T00:00:00" u="1"/>
        <d v="2006-06-20T00:00:00" u="1"/>
        <d v="2010-04-28T00:00:00" u="1"/>
        <d v="2003-08-12T00:00:00" u="1"/>
        <d v="2007-06-20T00:00:00" u="1"/>
        <d v="2004-08-12T00:00:00" u="1"/>
        <d v="2008-06-20T00:00:00" u="1"/>
        <d v="2010-05-24T00:00:00" u="1"/>
        <d v="2003-09-08T00:00:00" u="1"/>
        <d v="2005-08-12T00:00:00" u="1"/>
        <d v="2007-07-16T00:00:00" u="1"/>
        <d v="2002-10-04T00:00:00" u="1"/>
        <d v="2004-09-08T00:00:00" u="1"/>
        <d v="2008-07-16T00:00:00" u="1"/>
        <d v="2005-09-08T00:00:00" u="1"/>
        <d v="2009-07-16T00:00:00" u="1"/>
        <d v="2004-10-04T00:00:00" u="1"/>
        <d v="2006-09-08T00:00:00" u="1"/>
        <d v="2008-08-12T00:00:00" u="1"/>
        <d v="2010-07-16T00:00:00" u="1"/>
        <d v="2005-10-04T00:00:00" u="1"/>
        <d v="2009-08-12T00:00:00" u="1"/>
        <d v="2006-10-04T00:00:00" u="1"/>
        <d v="2008-09-08T00:00:00" u="1"/>
        <d v="2010-08-12T00:00:00" u="1"/>
        <d v="2007-10-04T00:00:00" u="1"/>
        <d v="2009-09-08T00:00:00" u="1"/>
        <d v="2010-09-08T00:00:00" u="1"/>
        <d v="2010-10-04T00:00:00" u="1"/>
        <d v="2002-04-30T00:00:00" u="1"/>
        <d v="2003-04-30T00:00:00" u="1"/>
        <d v="2004-04-30T00:00:00" u="1"/>
        <d v="2004-05-26T00:00:00" u="1"/>
        <d v="2005-05-26T00:00:00" u="1"/>
        <d v="2007-04-30T00:00:00" u="1"/>
        <d v="2002-07-18T00:00:00" u="1"/>
        <d v="2004-06-22T00:00:00" u="1"/>
        <d v="2006-05-26T00:00:00" u="1"/>
        <d v="2008-04-30T00:00:00" u="1"/>
        <d v="2003-07-18T00:00:00" u="1"/>
        <d v="2005-06-22T00:00:00" u="1"/>
        <d v="2009-04-30T00:00:00" u="1"/>
        <d v="2002-08-14T00:00:00" u="1"/>
        <d v="2006-06-22T00:00:00" u="1"/>
        <d v="2010-04-30T00:00:00" u="1"/>
        <d v="2003-08-14T00:00:00" u="1"/>
        <d v="2005-07-18T00:00:00" u="1"/>
        <d v="2007-06-22T00:00:00" u="1"/>
        <d v="2009-05-26T00:00:00" u="1"/>
        <d v="2002-09-10T00:00:00" u="1"/>
        <d v="2006-07-18T00:00:00" u="1"/>
        <d v="2010-05-26T00:00:00" u="1"/>
        <d v="2003-09-10T00:00:00" u="1"/>
        <d v="2007-07-18T00:00:00" u="1"/>
        <d v="2009-06-22T00:00:00" u="1"/>
        <d v="2004-09-10T00:00:00" u="1"/>
        <d v="2006-08-14T00:00:00" u="1"/>
        <d v="2008-07-18T00:00:00" u="1"/>
        <d v="2010-06-22T00:00:00" u="1"/>
        <d v="2001-11-02T00:00:00" u="1"/>
        <d v="2003-10-06T00:00:00" u="1"/>
        <d v="2007-08-14T00:00:00" u="1"/>
        <d v="2004-10-06T00:00:00" u="1"/>
        <d v="2008-08-14T00:00:00" u="1"/>
        <d v="2005-10-06T00:00:00" u="1"/>
        <d v="2007-09-10T00:00:00" u="1"/>
        <d v="2009-08-14T00:00:00" u="1"/>
        <d v="2004-11-02T00:00:00" u="1"/>
        <d v="2006-10-06T00:00:00" u="1"/>
        <d v="2008-09-10T00:00:00" u="1"/>
        <d v="2005-11-02T00:00:00" u="1"/>
        <d v="2009-09-10T00:00:00" u="1"/>
        <d v="2006-11-02T00:00:00" u="1"/>
        <d v="2008-10-06T00:00:00" u="1"/>
        <d v="2010-09-10T00:00:00" u="1"/>
        <d v="2007-11-02T00:00:00" u="1"/>
        <d v="2009-10-06T00:00:00" u="1"/>
        <d v="2010-10-06T00:00:00" u="1"/>
        <d v="2009-11-02T00:00:00" u="1"/>
        <d v="2010-11-02T00:00:00" u="1"/>
        <d v="2002-05-28T00:00:00" u="1"/>
        <d v="2003-05-28T00:00:00" u="1"/>
        <d v="2002-06-24T00:00:00" u="1"/>
        <d v="2004-05-28T00:00:00" u="1"/>
        <d v="2003-06-24T00:00:00" u="1"/>
        <d v="2004-06-24T00:00:00" u="1"/>
        <d v="2005-06-24T00:00:00" u="1"/>
        <d v="2002-08-16T00:00:00" u="1"/>
        <d v="2004-07-20T00:00:00" u="1"/>
        <d v="2008-05-28T00:00:00" u="1"/>
        <d v="2005-07-20T00:00:00" u="1"/>
        <d v="2009-05-28T00:00:00" u="1"/>
        <d v="2002-09-12T00:00:00" u="1"/>
        <d v="2004-08-16T00:00:00" u="1"/>
        <d v="2006-07-20T00:00:00" u="1"/>
        <d v="2008-06-24T00:00:00" u="1"/>
        <d v="2010-05-28T00:00:00" u="1"/>
        <d v="2003-09-12T00:00:00" u="1"/>
        <d v="2005-08-16T00:00:00" u="1"/>
        <d v="2007-07-20T00:00:00" u="1"/>
        <d v="2009-06-24T00:00:00" u="1"/>
        <d v="2002-10-08T00:00:00" u="1"/>
        <d v="2006-08-16T00:00:00" u="1"/>
        <d v="2010-06-24T00:00:00" u="1"/>
        <d v="2003-10-08T00:00:00" u="1"/>
        <d v="2005-09-12T00:00:00" u="1"/>
        <d v="2007-08-16T00:00:00" u="1"/>
        <d v="2009-07-20T00:00:00" u="1"/>
        <d v="2002-11-04T00:00:00" u="1"/>
        <d v="2004-10-08T00:00:00" u="1"/>
        <d v="2006-09-12T00:00:00" u="1"/>
        <d v="2010-07-20T00:00:00" u="1"/>
        <d v="2003-11-04T00:00:00" u="1"/>
        <d v="2007-09-12T00:00:00" u="1"/>
        <d v="2004-11-04T00:00:00" u="1"/>
        <d v="2008-09-12T00:00:00" u="1"/>
        <d v="2010-08-16T00:00:00" u="1"/>
        <d v="2005-11-04T00:00:00" u="1"/>
        <d v="2007-10-08T00:00:00" u="1"/>
        <d v="2008-10-08T00:00:00" u="1"/>
        <d v="2009-10-08T00:00:00" u="1"/>
        <d v="2008-11-04T00:00:00" u="1"/>
        <d v="2010-10-08T00:00:00" u="1"/>
        <d v="2009-11-04T00:00:00" u="1"/>
        <d v="2010-11-04T00:00:00" u="1"/>
        <d v="2002-05-30T00:00:00" u="1"/>
        <d v="2003-05-30T00:00:00" u="1"/>
        <d v="2002-06-26T00:00:00" u="1"/>
        <d v="2003-06-26T00:00:00" u="1"/>
        <d v="2002-07-22T00:00:00" u="1"/>
        <d v="2006-05-30T00:00:00" u="1"/>
        <d v="2003-07-22T00:00:00" u="1"/>
        <d v="2007-05-30T00:00:00" u="1"/>
        <d v="2004-07-22T00:00:00" u="1"/>
        <d v="2006-06-26T00:00:00" u="1"/>
        <d v="2008-05-30T00:00:00" u="1"/>
        <d v="2003-08-18T00:00:00" u="1"/>
        <d v="2005-07-22T00:00:00" u="1"/>
        <d v="2007-06-26T00:00:00" u="1"/>
        <d v="2004-08-18T00:00:00" u="1"/>
        <d v="2008-06-26T00:00:00" u="1"/>
        <d v="2005-08-18T00:00:00" u="1"/>
        <d v="2009-06-26T00:00:00" u="1"/>
        <d v="2002-10-10T00:00:00" u="1"/>
        <d v="2004-09-14T00:00:00" u="1"/>
        <d v="2006-08-18T00:00:00" u="1"/>
        <d v="2008-07-22T00:00:00" u="1"/>
        <d v="2003-10-10T00:00:00" u="1"/>
        <d v="2005-09-14T00:00:00" u="1"/>
        <d v="2009-07-22T00:00:00" u="1"/>
        <d v="2002-11-06T00:00:00" u="1"/>
        <d v="2006-09-14T00:00:00" u="1"/>
        <d v="2008-08-18T00:00:00" u="1"/>
        <d v="2010-07-22T00:00:00" u="1"/>
        <d v="2003-11-06T00:00:00" u="1"/>
        <d v="2005-10-10T00:00:00" u="1"/>
        <d v="2007-09-14T00:00:00" u="1"/>
        <d v="2009-08-18T00:00:00" u="1"/>
        <d v="2002-12-02T00:00:00" u="1"/>
        <d v="2006-10-10T00:00:00" u="1"/>
        <d v="2010-08-18T00:00:00" u="1"/>
        <d v="2003-12-02T00:00:00" u="1"/>
        <d v="2007-10-10T00:00:00" u="1"/>
        <d v="2009-09-14T00:00:00" u="1"/>
        <d v="2004-12-02T00:00:00" u="1"/>
        <d v="2006-11-06T00:00:00" u="1"/>
        <d v="2008-10-10T00:00:00" u="1"/>
        <d v="2010-09-14T00:00:00" u="1"/>
        <d v="2005-12-02T00:00:00" u="1"/>
        <d v="2007-11-06T00:00:00" u="1"/>
        <d v="2008-11-06T00:00:00" u="1"/>
        <d v="2009-11-06T00:00:00" u="1"/>
        <d v="2008-12-02T00:00:00" u="1"/>
        <d v="2009-12-02T00:00:00" u="1"/>
        <d v="2010-12-02T00:00:00" u="1"/>
        <d v="2002-06-28T00:00:00" u="1"/>
        <d v="2002-07-24T00:00:00" u="1"/>
        <d v="2004-06-28T00:00:00" u="1"/>
        <d v="2003-07-24T00:00:00" u="1"/>
        <d v="2005-06-28T00:00:00" u="1"/>
        <d v="2002-08-20T00:00:00" u="1"/>
        <d v="2006-06-28T00:00:00" u="1"/>
        <d v="2003-08-20T00:00:00" u="1"/>
        <d v="2007-06-28T00:00:00" u="1"/>
        <d v="2002-09-16T00:00:00" u="1"/>
        <d v="2004-08-20T00:00:00" u="1"/>
        <d v="2006-07-24T00:00:00" u="1"/>
        <d v="2003-09-16T00:00:00" u="1"/>
        <d v="2007-07-24T00:00:00" u="1"/>
        <d v="2004-09-16T00:00:00" u="1"/>
        <d v="2008-07-24T00:00:00" u="1"/>
        <d v="2010-06-28T00:00:00" u="1"/>
        <d v="2005-09-16T00:00:00" u="1"/>
        <d v="2007-08-20T00:00:00" u="1"/>
        <d v="2009-07-24T00:00:00" u="1"/>
        <d v="2002-11-08T00:00:00" u="1"/>
        <d v="2004-10-12T00:00:00" u="1"/>
        <d v="2008-08-20T00:00:00" u="1"/>
        <d v="2005-10-12T00:00:00" u="1"/>
        <d v="2009-08-20T00:00:00" u="1"/>
        <d v="2002-12-04T00:00:00" u="1"/>
        <d v="2004-11-08T00:00:00" u="1"/>
        <d v="2006-10-12T00:00:00" u="1"/>
        <d v="2008-09-16T00:00:00" u="1"/>
        <d v="2010-08-20T00:00:00" u="1"/>
        <d v="2003-12-04T00:00:00" u="1"/>
        <d v="2005-11-08T00:00:00" u="1"/>
        <d v="2007-10-12T00:00:00" u="1"/>
        <d v="2009-09-16T00:00:00" u="1"/>
        <d v="2006-11-08T00:00:00" u="1"/>
        <d v="2010-09-16T00:00:00" u="1"/>
        <d v="2007-11-08T00:00:00" u="1"/>
        <d v="2009-10-12T00:00:00" u="1"/>
        <d v="2006-12-04T00:00:00" u="1"/>
        <d v="2010-10-12T00:00:00" u="1"/>
        <d v="2007-12-04T00:00:00" u="1"/>
        <d v="2008-12-04T00:00:00" u="1"/>
        <d v="2010-11-08T00:00:00" u="1"/>
        <d v="2009-12-04T00:00:00" u="1"/>
        <d v="2003-06-30T00:00:00" u="1"/>
        <d v="2002-07-26T00:00:00" u="1"/>
        <d v="2004-06-30T00:00:00" u="1"/>
        <d v="2005-06-30T00:00:00" u="1"/>
        <d v="2002-08-22T00:00:00" u="1"/>
        <d v="2004-07-26T00:00:00" u="1"/>
        <d v="2006-06-30T00:00:00" u="1"/>
        <d v="2003-08-22T00:00:00" u="1"/>
        <d v="2005-07-26T00:00:00" u="1"/>
        <d v="2002-09-18T00:00:00" u="1"/>
        <d v="2006-07-26T00:00:00" u="1"/>
        <d v="2008-06-30T00:00:00" u="1"/>
        <d v="2003-09-18T00:00:00" u="1"/>
        <d v="2005-08-22T00:00:00" u="1"/>
        <d v="2007-07-26T00:00:00" u="1"/>
        <d v="2009-06-30T00:00:00" u="1"/>
        <d v="2002-10-14T00:00:00" u="1"/>
        <d v="2006-08-22T00:00:00" u="1"/>
        <d v="2010-06-30T00:00:00" u="1"/>
        <d v="2003-10-14T00:00:00" u="1"/>
        <d v="2007-08-22T00:00:00" u="1"/>
        <d v="2004-10-14T00:00:00" u="1"/>
        <d v="2006-09-18T00:00:00" u="1"/>
        <d v="2008-08-22T00:00:00" u="1"/>
        <d v="2010-07-26T00:00:00" u="1"/>
        <d v="2003-11-10T00:00:00" u="1"/>
        <d v="2005-10-14T00:00:00" u="1"/>
        <d v="2007-09-18T00:00:00" u="1"/>
        <d v="2002-12-06T00:00:00" u="1"/>
        <d v="2004-11-10T00:00:00" u="1"/>
        <d v="2008-09-18T00:00:00" u="1"/>
        <d v="2005-11-10T00:00:00" u="1"/>
        <d v="2009-09-18T00:00:00" u="1"/>
        <d v="2004-12-06T00:00:00" u="1"/>
        <d v="2008-10-14T00:00:00" u="1"/>
        <d v="2005-12-06T00:00:00" u="1"/>
        <d v="2009-10-14T00:00:00" u="1"/>
        <d v="2006-12-06T00:00:00" u="1"/>
        <d v="2008-11-10T00:00:00" u="1"/>
        <d v="2010-10-14T00:00:00" u="1"/>
        <d v="2007-12-06T00:00:00" u="1"/>
        <d v="2009-11-10T00:00:00" u="1"/>
        <d v="2010-11-10T00:00:00" u="1"/>
        <d v="2010-12-06T00:00:00" u="1"/>
        <d v="2003-07-28T00:00:00" u="1"/>
        <d v="2004-07-28T00:00:00" u="1"/>
        <d v="2003-08-24T00:00:00" u="1"/>
        <d v="2005-07-28T00:00:00" u="1"/>
        <d v="2002-09-20T00:00:00" u="1"/>
        <d v="2004-08-24T00:00:00" u="1"/>
        <d v="2006-07-28T00:00:00" u="1"/>
        <d v="2005-08-24T00:00:00" u="1"/>
        <d v="2002-10-16T00:00:00" u="1"/>
        <d v="2004-09-20T00:00:00" u="1"/>
        <d v="2006-08-24T00:00:00" u="1"/>
        <d v="2008-07-28T00:00:00" u="1"/>
        <d v="2003-10-16T00:00:00" u="1"/>
        <d v="2005-09-20T00:00:00" u="1"/>
        <d v="2007-08-24T00:00:00" u="1"/>
        <d v="2009-07-28T00:00:00" u="1"/>
        <d v="2002-11-12T00:00:00" u="1"/>
        <d v="2006-09-20T00:00:00" u="1"/>
        <d v="2010-07-28T00:00:00" u="1"/>
        <d v="2003-11-12T00:00:00" u="1"/>
        <d v="2007-09-20T00:00:00" u="1"/>
        <d v="2009-08-24T00:00:00" u="1"/>
        <d v="2004-11-12T00:00:00" u="1"/>
        <d v="2006-10-16T00:00:00" u="1"/>
        <d v="2010-08-24T00:00:00" u="1"/>
        <d v="2003-12-08T00:00:00" u="1"/>
        <d v="2007-10-16T00:00:00" u="1"/>
        <d v="2004-12-08T00:00:00" u="1"/>
        <d v="2008-10-16T00:00:00" u="1"/>
        <d v="2010-09-20T00:00:00" u="1"/>
        <d v="2005-12-08T00:00:00" u="1"/>
        <d v="2009-10-16T00:00:00" u="1"/>
        <d v="2006-12-08T00:00:00" u="1"/>
        <d v="2008-11-12T00:00:00" u="1"/>
        <d v="2009-11-12T00:00:00" u="1"/>
        <d v="2008-12-08T00:00:00" u="1"/>
        <d v="2010-11-12T00:00:00" u="1"/>
        <d v="2009-12-08T00:00:00" u="1"/>
        <d v="2010-12-08T00:00:00" u="1"/>
        <d v="2002-07-30T00:00:00" u="1"/>
        <d v="2003-07-30T00:00:00" u="1"/>
        <d v="2002-08-26T00:00:00" u="1"/>
        <d v="2004-07-30T00:00:00" u="1"/>
        <d v="2003-08-26T00:00:00" u="1"/>
        <d v="2004-08-26T00:00:00" u="1"/>
        <d v="2003-09-22T00:00:00" u="1"/>
        <d v="2005-08-26T00:00:00" u="1"/>
        <d v="2007-07-30T00:00:00" u="1"/>
        <d v="2002-10-18T00:00:00" u="1"/>
        <d v="2004-09-22T00:00:00" u="1"/>
        <d v="2008-07-30T00:00:00" u="1"/>
        <d v="2005-09-22T00:00:00" u="1"/>
        <d v="2009-07-30T00:00:00" u="1"/>
        <d v="2002-11-14T00:00:00" u="1"/>
        <d v="2004-10-18T00:00:00" u="1"/>
        <d v="2006-09-22T00:00:00" u="1"/>
        <d v="2008-08-26T00:00:00" u="1"/>
        <d v="2010-07-30T00:00:00" u="1"/>
        <d v="2003-11-14T00:00:00" u="1"/>
        <d v="2005-10-18T00:00:00" u="1"/>
        <d v="2009-08-26T00:00:00" u="1"/>
        <d v="2002-12-10T00:00:00" u="1"/>
        <d v="2006-10-18T00:00:00" u="1"/>
        <d v="2008-09-22T00:00:00" u="1"/>
        <d v="2010-08-26T00:00:00" u="1"/>
        <d v="2003-12-10T00:00:00" u="1"/>
        <d v="2005-11-14T00:00:00" u="1"/>
        <d v="2007-10-18T00:00:00" u="1"/>
        <d v="2009-09-22T00:00:00" u="1"/>
        <d v="2004-12-10T00:00:00" u="1"/>
        <d v="2006-11-14T00:00:00" u="1"/>
        <d v="2010-09-22T00:00:00" u="1"/>
        <d v="2007-11-14T00:00:00" u="1"/>
        <d v="2008-11-14T00:00:00" u="1"/>
        <d v="2010-10-18T00:00:00" u="1"/>
        <d v="2007-12-10T00:00:00" u="1"/>
        <d v="2008-12-10T00:00:00" u="1"/>
        <d v="2009-12-10T00:00:00" u="1"/>
        <d v="2010-12-10T00:00:00" u="1"/>
        <d v="2002-08-28T00:00:00" u="1"/>
        <d v="2003-08-28T00:00:00" u="1"/>
        <d v="2002-09-24T00:00:00" u="1"/>
        <d v="2003-09-24T00:00:00" u="1"/>
        <d v="2004-09-24T00:00:00" u="1"/>
        <d v="2006-08-28T00:00:00" u="1"/>
        <d v="2003-10-20T00:00:00" u="1"/>
        <d v="2007-08-28T00:00:00" u="1"/>
        <d v="2004-10-20T00:00:00" u="1"/>
        <d v="2008-08-28T00:00:00" u="1"/>
        <d v="2005-10-20T00:00:00" u="1"/>
        <d v="2007-09-24T00:00:00" u="1"/>
        <d v="2009-08-28T00:00:00" u="1"/>
        <d v="2002-12-12T00:00:00" u="1"/>
        <d v="2004-11-16T00:00:00" u="1"/>
        <d v="2006-10-20T00:00:00" u="1"/>
        <d v="2008-09-24T00:00:00" u="1"/>
        <d v="2003-12-12T00:00:00" u="1"/>
        <d v="2005-11-16T00:00:00" u="1"/>
        <d v="2009-09-24T00:00:00" u="1"/>
        <d v="2006-11-16T00:00:00" u="1"/>
        <d v="2008-10-20T00:00:00" u="1"/>
        <d v="2010-09-24T00:00:00" u="1"/>
        <d v="2005-12-12T00:00:00" u="1"/>
        <d v="2007-11-16T00:00:00" u="1"/>
        <d v="2009-10-20T00:00:00" u="1"/>
        <d v="2006-12-12T00:00:00" u="1"/>
        <d v="2010-10-20T00:00:00" u="1"/>
        <d v="2007-12-12T00:00:00" u="1"/>
        <d v="2009-11-16T00:00:00" u="1"/>
        <d v="2008-12-12T00:00:00" u="1"/>
        <d v="2010-11-16T00:00:00" u="1"/>
        <d v="2002-08-30T00:00:00" u="1"/>
        <d v="2002-09-26T00:00:00" u="1"/>
        <d v="2004-08-30T00:00:00" u="1"/>
        <d v="2003-09-26T00:00:00" u="1"/>
        <d v="2005-08-30T00:00:00" u="1"/>
        <d v="2002-10-22T00:00:00" u="1"/>
        <d v="2006-08-30T00:00:00" u="1"/>
        <d v="2003-10-22T00:00:00" u="1"/>
        <d v="2005-09-26T00:00:00" u="1"/>
        <d v="2007-08-30T00:00:00" u="1"/>
        <d v="2002-11-18T00:00:00" u="1"/>
        <d v="2004-10-22T00:00:00" u="1"/>
        <d v="2006-09-26T00:00:00" u="1"/>
        <d v="2003-11-18T00:00:00" u="1"/>
        <d v="2007-09-26T00:00:00" u="1"/>
        <d v="2004-11-18T00:00:00" u="1"/>
        <d v="2008-09-26T00:00:00" u="1"/>
        <d v="2010-08-30T00:00:00" u="1"/>
        <d v="2005-11-18T00:00:00" u="1"/>
        <d v="2007-10-22T00:00:00" u="1"/>
        <d v="2004-12-14T00:00:00" u="1"/>
        <d v="2008-10-22T00:00:00" u="1"/>
        <d v="2005-12-14T00:00:00" u="1"/>
        <d v="2009-10-22T00:00:00" u="1"/>
        <d v="2006-12-14T00:00:00" u="1"/>
        <d v="2008-11-18T00:00:00" u="1"/>
        <d v="2010-10-22T00:00:00" u="1"/>
        <d v="2007-12-14T00:00:00" u="1"/>
        <d v="2009-11-18T00:00:00" u="1"/>
        <d v="2010-11-18T00:00:00" u="1"/>
        <d v="2009-12-14T00:00:00" u="1"/>
        <d v="2010-12-14T00:00:00" u="1"/>
        <d v="2002-10-24T00:00:00" u="1"/>
        <d v="2004-09-28T00:00:00" u="1"/>
        <d v="2003-10-24T00:00:00" u="1"/>
        <d v="2005-09-28T00:00:00" u="1"/>
        <d v="2002-11-20T00:00:00" u="1"/>
        <d v="2006-09-28T00:00:00" u="1"/>
        <d v="2003-11-20T00:00:00" u="1"/>
        <d v="2005-10-24T00:00:00" u="1"/>
        <d v="2007-09-28T00:00:00" u="1"/>
        <d v="2002-12-16T00:00:00" u="1"/>
        <d v="2006-10-24T00:00:00" u="1"/>
        <d v="2003-12-16T00:00:00" u="1"/>
        <d v="2007-10-24T00:00:00" u="1"/>
        <d v="2009-09-28T00:00:00" u="1"/>
        <d v="2004-12-16T00:00:00" u="1"/>
        <d v="2006-11-20T00:00:00" u="1"/>
        <d v="2008-10-24T00:00:00" u="1"/>
        <d v="2010-09-28T00:00:00" u="1"/>
        <d v="2005-12-16T00:00:00" u="1"/>
        <d v="2007-11-20T00:00:00" u="1"/>
        <d v="2008-11-20T00:00:00" u="1"/>
        <d v="2009-11-20T00:00:00" u="1"/>
        <d v="2008-12-16T00:00:00" u="1"/>
        <d v="2009-12-16T00:00:00" u="1"/>
        <d v="2010-12-16T00:00:00" u="1"/>
        <d v="2002-09-30T00:00:00" u="1"/>
        <d v="2003-09-30T00:00:00" u="1"/>
        <d v="2004-09-30T00:00:00" u="1"/>
        <d v="2005-09-30T00:00:00" u="1"/>
        <d v="2002-11-22T00:00:00" u="1"/>
        <d v="2004-10-26T00:00:00" u="1"/>
        <d v="2005-10-26T00:00:00" u="1"/>
        <d v="2002-12-18T00:00:00" u="1"/>
        <d v="2004-11-22T00:00:00" u="1"/>
        <d v="2006-10-26T00:00:00" u="1"/>
        <d v="2008-09-30T00:00:00" u="1"/>
        <d v="2003-12-18T00:00:00" u="1"/>
        <d v="2005-11-22T00:00:00" u="1"/>
        <d v="2007-10-26T00:00:00" u="1"/>
        <d v="2009-09-30T00:00:00" u="1"/>
        <d v="2006-11-22T00:00:00" u="1"/>
        <d v="2010-09-30T00:00:00" u="1"/>
        <d v="2009-10-26T00:00:00" u="1"/>
        <d v="2006-12-18T00:00:00" u="1"/>
        <d v="2008-11-22T00:00:00" u="1"/>
        <d v="2010-10-26T00:00:00" u="1"/>
        <d v="2007-12-18T00:00:00" u="1"/>
        <d v="2008-12-18T00:00:00" u="1"/>
        <d v="2010-11-22T00:00:00" u="1"/>
        <d v="2009-12-18T00:00:00" u="1"/>
        <d v="2002-10-28T00:00:00" u="1"/>
        <d v="2003-10-28T00:00:00" u="1"/>
        <d v="2004-10-28T00:00:00" u="1"/>
        <d v="2003-11-24T00:00:00" u="1"/>
        <d v="2005-10-28T00:00:00" u="1"/>
        <d v="2002-12-20T00:00:00" u="1"/>
        <d v="2004-11-24T00:00:00" u="1"/>
        <d v="2004-12-20T00:00:00" u="1"/>
        <d v="2008-10-28T00:00:00" u="1"/>
        <d v="2005-12-20T00:00:00" u="1"/>
        <d v="2009-10-28T00:00:00" u="1"/>
        <d v="2006-12-20T00:00:00" u="1"/>
        <d v="2008-11-24T00:00:00" u="1"/>
        <d v="2010-10-28T00:00:00" u="1"/>
        <d v="2007-12-20T00:00:00" u="1"/>
        <d v="2009-11-24T00:00:00" u="1"/>
        <d v="2010-11-24T00:00:00" u="1"/>
        <d v="2010-12-20T00:00:00" u="1"/>
        <d v="2002-10-30T00:00:00" u="1"/>
        <d v="2003-10-30T00:00:00" u="1"/>
        <d v="2002-11-26T00:00:00" u="1"/>
        <d v="2003-11-26T00:00:00" u="1"/>
        <d v="2006-10-30T00:00:00" u="1"/>
        <d v="2003-12-22T00:00:00" u="1"/>
        <d v="2007-10-30T00:00:00" u="1"/>
        <d v="2004-12-22T00:00:00" u="1"/>
        <d v="2008-10-30T00:00:00" u="1"/>
        <d v="2005-12-22T00:00:00" u="1"/>
        <d v="2007-11-26T00:00:00" u="1"/>
        <d v="2009-10-30T00:00:00" u="1"/>
        <d v="2006-12-22T00:00:00" u="1"/>
        <d v="2008-11-26T00:00:00" u="1"/>
        <d v="2008-12-22T00:00:00" u="1"/>
        <d v="2009-12-22T00:00:00" u="1"/>
        <d v="2010-12-22T00:00:00" u="1"/>
        <d v="2003-01-03T00:00:00" u="1"/>
        <d v="2005-01-03T00:00:00" u="1"/>
        <d v="2006-01-03T00:00:00" u="1"/>
        <d v="2007-01-03T00:00:00" u="1"/>
        <d v="2008-01-03T00:00:00" u="1"/>
        <d v="2002-12-24T00:00:00" u="1"/>
        <d v="2003-12-24T00:00:00" u="1"/>
        <d v="2005-11-28T00:00:00" u="1"/>
        <d v="2006-11-28T00:00:00" u="1"/>
        <d v="2007-11-28T00:00:00" u="1"/>
        <d v="2008-12-24T00:00:00" u="1"/>
        <d v="2004-01-05T00:00:00" u="1"/>
        <d v="2005-01-05T00:00:00" u="1"/>
        <d v="2006-01-05T00:00:00" u="1"/>
        <d v="2005-02-01T00:00:00" u="1"/>
        <d v="2007-01-05T00:00:00" u="1"/>
        <d v="2006-02-01T00:00:00" u="1"/>
        <d v="2007-02-01T00:00:00" u="1"/>
        <d v="2009-01-05T00:00:00" u="1"/>
        <d v="2008-02-01T00:00:00" u="1"/>
        <d v="2010-01-05T00:00:00" u="1"/>
        <d v="2010-02-01T00:00:00" u="1"/>
        <d v="2002-12-26T00:00:00" u="1"/>
        <d v="2004-11-30T00:00:00" u="1"/>
        <d v="2005-11-30T00:00:00" u="1"/>
        <d v="2006-11-30T00:00:00" u="1"/>
        <d v="2007-11-30T00:00:00" u="1"/>
        <d v="2006-12-26T00:00:00" u="1"/>
        <d v="2007-12-26T00:00:00" u="1"/>
        <d v="2009-11-30T00:00:00" u="1"/>
        <d v="2010-11-30T00:00:00" u="1"/>
        <d v="2003-01-07T00:00:00" u="1"/>
        <d v="2004-01-07T00:00:00" u="1"/>
        <d v="2003-02-03T00:00:00" u="1"/>
        <d v="2005-01-07T00:00:00" u="1"/>
        <d v="2004-02-03T00:00:00" u="1"/>
        <d v="2005-02-03T00:00:00" u="1"/>
        <d v="2006-02-03T00:00:00" u="1"/>
        <d v="2008-01-07T00:00:00" u="1"/>
        <d v="2009-01-07T00:00:00" u="1"/>
        <d v="2010-01-07T00:00:00" u="1"/>
        <d v="2009-02-03T00:00:00" u="1"/>
        <d v="2010-02-03T00:00:00" u="1"/>
        <d v="2004-12-28T00:00:00" u="1"/>
        <d v="2005-12-28T00:00:00" u="1"/>
        <d v="2006-12-28T00:00:00" u="1"/>
        <d v="2007-12-28T00:00:00" u="1"/>
        <d v="2009-12-28T00:00:00" u="1"/>
        <d v="2010-12-28T00:00:00" u="1"/>
        <d v="2003-01-09T00:00:00" u="1"/>
        <d v="2004-01-09T00:00:00" u="1"/>
        <d v="2003-02-05T00:00:00" u="1"/>
        <d v="2004-02-05T00:00:00" u="1"/>
        <d v="2006-01-09T00:00:00" u="1"/>
        <d v="2007-01-09T00:00:00" u="1"/>
        <d v="2004-03-01T00:00:00" u="1"/>
        <d v="2008-01-09T00:00:00" u="1"/>
        <d v="2005-03-01T00:00:00" u="1"/>
        <d v="2007-02-05T00:00:00" u="1"/>
        <d v="2009-01-09T00:00:00" u="1"/>
        <d v="2006-03-01T00:00:00" u="1"/>
        <d v="2008-02-05T00:00:00" u="1"/>
        <d v="2007-03-01T00:00:00" u="1"/>
        <d v="2009-02-05T00:00:00" u="1"/>
        <d v="2010-02-05T00:00:00" u="1"/>
        <d v="2010-03-01T00:00:00" u="1"/>
        <d v="2002-12-30T00:00:00" u="1"/>
        <d v="2003-12-30T00:00:00" u="1"/>
        <d v="2004-12-30T00:00:00" u="1"/>
        <d v="2005-12-30T00:00:00" u="1"/>
        <d v="2008-12-30T00:00:00" u="1"/>
        <d v="2009-12-30T00:00:00" u="1"/>
        <d v="2010-12-30T00:00:00" u="1"/>
        <d v="2003-02-07T00:00:00" u="1"/>
        <d v="2005-01-11T00:00:00" u="1"/>
        <d v="2006-01-11T00:00:00" u="1"/>
        <d v="2005-02-07T00:00:00" u="1"/>
        <d v="2007-01-11T00:00:00" u="1"/>
        <d v="2004-03-03T00:00:00" u="1"/>
        <d v="2006-02-07T00:00:00" u="1"/>
        <d v="2008-01-11T00:00:00" u="1"/>
        <d v="2005-03-03T00:00:00" u="1"/>
        <d v="2007-02-07T00:00:00" u="1"/>
        <d v="2006-03-03T00:00:00" u="1"/>
        <d v="2008-02-07T00:00:00" u="1"/>
        <d v="2010-01-11T00:00:00" u="1"/>
        <d v="2008-03-03T00:00:00" u="1"/>
        <d v="2009-03-03T00:00:00" u="1"/>
        <d v="2010-03-03T00:00:00" u="1"/>
        <d v="2003-01-13T00:00:00" u="1"/>
        <d v="2004-01-13T00:00:00" u="1"/>
        <d v="2005-01-13T00:00:00" u="1"/>
        <d v="2004-02-09T00:00:00" u="1"/>
        <d v="2006-01-13T00:00:00" u="1"/>
        <d v="2003-03-05T00:00:00" u="1"/>
        <d v="2005-02-09T00:00:00" u="1"/>
        <d v="2002-04-01T00:00:00" u="1"/>
        <d v="2004-03-05T00:00:00" u="1"/>
        <d v="2006-02-09T00:00:00" u="1"/>
        <d v="2003-04-01T00:00:00" u="1"/>
        <d v="2007-02-09T00:00:00" u="1"/>
        <d v="2009-01-13T00:00:00" u="1"/>
        <d v="2004-04-01T00:00:00" u="1"/>
        <d v="2010-01-13T00:00:00" u="1"/>
        <d v="2005-04-01T00:00:00" u="1"/>
        <d v="2007-03-05T00:00:00" u="1"/>
        <d v="2009-02-09T00:00:00" u="1"/>
        <d v="2008-03-05T00:00:00" u="1"/>
        <d v="2010-02-09T00:00:00" u="1"/>
        <d v="2009-03-05T00:00:00" u="1"/>
        <d v="2008-04-01T00:00:00" u="1"/>
        <d v="2010-03-05T00:00:00" u="1"/>
        <d v="2009-04-01T00:00:00" u="1"/>
        <d v="2010-04-01T00:00:00" u="1"/>
        <d v="2003-01-15T00:00:00" u="1"/>
        <d v="2004-01-15T00:00:00" u="1"/>
        <d v="2003-02-11T00:00:00" u="1"/>
        <d v="2002-03-07T00:00:00" u="1"/>
        <d v="2004-02-11T00:00:00" u="1"/>
        <d v="2003-03-07T00:00:00" u="1"/>
        <d v="2005-02-11T00:00:00" u="1"/>
        <d v="2002-04-03T00:00:00" u="1"/>
        <d v="2008-01-15T00:00:00" u="1"/>
        <d v="2003-04-03T00:00:00" u="1"/>
        <d v="2005-03-07T00:00:00" u="1"/>
        <d v="2009-01-15T00:00:00" u="1"/>
        <d v="2006-03-07T00:00:00" u="1"/>
        <d v="2008-02-11T00:00:00" u="1"/>
        <d v="2010-01-15T00:00:00" u="1"/>
        <d v="2007-03-07T00:00:00" u="1"/>
        <d v="2009-02-11T00:00:00" u="1"/>
        <d v="2006-04-03T00:00:00" u="1"/>
        <d v="2008-03-07T00:00:00" u="1"/>
        <d v="2010-02-11T00:00:00" u="1"/>
        <d v="2007-04-03T00:00:00" u="1"/>
        <d v="2008-04-03T00:00:00" u="1"/>
        <d v="2009-04-03T00:00:00" u="1"/>
        <d v="2003-01-17T00:00:00" u="1"/>
        <d v="2003-02-13T00:00:00" u="1"/>
        <d v="2004-02-13T00:00:00" u="1"/>
        <d v="2006-01-17T00:00:00" u="1"/>
        <d v="2007-01-17T00:00:00" u="1"/>
        <d v="2002-04-05T00:00:00" u="1"/>
        <d v="2004-03-09T00:00:00" u="1"/>
        <d v="2006-02-13T00:00:00" u="1"/>
        <d v="2008-01-17T00:00:00" u="1"/>
        <d v="2005-03-09T00:00:00" u="1"/>
        <d v="2007-02-13T00:00:00" u="1"/>
        <d v="2002-05-01T00:00:00" u="1"/>
        <d v="2004-04-05T00:00:00" u="1"/>
        <d v="2006-03-09T00:00:00" u="1"/>
        <d v="2008-02-13T00:00:00" u="1"/>
        <d v="2003-05-01T00:00:00" u="1"/>
        <d v="2005-04-05T00:00:00" u="1"/>
        <d v="2007-03-09T00:00:00" u="1"/>
        <d v="2009-02-13T00:00:00" u="1"/>
        <d v="2006-04-05T00:00:00" u="1"/>
        <d v="2007-04-05T00:00:00" u="1"/>
        <d v="2009-03-09T00:00:00" u="1"/>
        <d v="2006-05-01T00:00:00" u="1"/>
        <d v="2010-03-09T00:00:00" u="1"/>
        <d v="2007-05-01T00:00:00" u="1"/>
        <d v="2008-05-01T00:00:00" u="1"/>
        <d v="2010-04-05T00:00:00" u="1"/>
        <d v="2009-05-01T00:00:00" u="1"/>
        <d v="2005-01-19T00:00:00" u="1"/>
        <d v="2002-03-11T00:00:00" u="1"/>
        <d v="2006-01-19T00:00:00" u="1"/>
        <d v="2003-03-11T00:00:00" u="1"/>
        <d v="2005-02-15T00:00:00" u="1"/>
        <d v="2007-01-19T00:00:00" u="1"/>
        <d v="2004-03-11T00:00:00" u="1"/>
        <d v="2006-02-15T00:00:00" u="1"/>
        <d v="2003-04-07T00:00:00" u="1"/>
        <d v="2005-03-11T00:00:00" u="1"/>
        <d v="2007-02-15T00:00:00" u="1"/>
        <d v="2004-04-07T00:00:00" u="1"/>
        <d v="2008-02-15T00:00:00" u="1"/>
        <d v="2010-01-19T00:00:00" u="1"/>
        <d v="2005-04-07T00:00:00" u="1"/>
        <d v="2004-05-03T00:00:00" u="1"/>
        <d v="2006-04-07T00:00:00" u="1"/>
        <d v="2008-03-11T00:00:00" u="1"/>
        <d v="2005-05-03T00:00:00" u="1"/>
        <d v="2009-03-11T00:00:00" u="1"/>
        <d v="2006-05-03T00:00:00" u="1"/>
        <d v="2008-04-07T00:00:00" u="1"/>
        <d v="2010-03-11T00:00:00" u="1"/>
        <d v="2007-05-03T00:00:00" u="1"/>
        <d v="2009-04-07T00:00:00" u="1"/>
        <d v="2010-04-07T00:00:00" u="1"/>
        <d v="2010-05-03T00:00:00" u="1"/>
        <d v="2003-01-21T00:00:00" u="1"/>
        <d v="2004-01-21T00:00:00" u="1"/>
        <d v="2003-02-17T00:00:00" u="1"/>
        <d v="2005-01-21T00:00:00" u="1"/>
        <d v="2002-03-13T00:00:00" u="1"/>
        <d v="2004-02-17T00:00:00" u="1"/>
        <d v="2003-03-13T00:00:00" u="1"/>
        <d v="2005-02-17T00:00:00" u="1"/>
        <d v="2002-04-09T00:00:00" u="1"/>
        <d v="2006-02-17T00:00:00" u="1"/>
        <d v="2003-04-09T00:00:00" u="1"/>
        <d v="2009-01-21T00:00:00" u="1"/>
        <d v="2004-04-09T00:00:00" u="1"/>
        <d v="2006-03-13T00:00:00" u="1"/>
        <d v="2010-01-21T00:00:00" u="1"/>
        <d v="2007-03-13T00:00:00" u="1"/>
        <d v="2009-02-17T00:00:00" u="1"/>
        <d v="2004-05-05T00:00:00" u="1"/>
        <d v="2008-03-13T00:00:00" u="1"/>
        <d v="2010-02-17T00:00:00" u="1"/>
        <d v="2005-05-05T00:00:00" u="1"/>
        <d v="2007-04-09T00:00:00" u="1"/>
        <d v="2009-03-13T00:00:00" u="1"/>
        <d v="2004-06-01T00:00:00" u="1"/>
        <d v="2006-05-05T00:00:00" u="1"/>
        <d v="2008-04-09T00:00:00" u="1"/>
        <d v="2005-06-01T00:00:00" u="1"/>
        <d v="2009-04-09T00:00:00" u="1"/>
        <d v="2006-06-01T00:00:00" u="1"/>
        <d v="2008-05-05T00:00:00" u="1"/>
        <d v="2010-04-09T00:00:00" u="1"/>
        <d v="2007-06-01T00:00:00" u="1"/>
        <d v="2009-05-05T00:00:00" u="1"/>
        <d v="2010-05-05T00:00:00" u="1"/>
        <d v="2009-06-01T00:00:00" u="1"/>
        <d v="2010-06-01T00:00:00" u="1"/>
        <d v="2003-01-23T00:00:00" u="1"/>
        <d v="2004-01-23T00:00:00" u="1"/>
        <d v="2003-02-19T00:00:00" u="1"/>
        <d v="2002-03-15T00:00:00" u="1"/>
        <d v="2004-02-19T00:00:00" u="1"/>
        <d v="2006-01-23T00:00:00" u="1"/>
        <d v="2007-01-23T00:00:00" u="1"/>
        <d v="2002-04-11T00:00:00" u="1"/>
        <d v="2004-03-15T00:00:00" u="1"/>
        <d v="2008-01-23T00:00:00" u="1"/>
        <d v="2003-04-11T00:00:00" u="1"/>
        <d v="2005-03-15T00:00:00" u="1"/>
        <d v="2009-01-23T00:00:00" u="1"/>
        <d v="2002-05-07T00:00:00" u="1"/>
        <d v="2006-03-15T00:00:00" u="1"/>
        <d v="2008-02-19T00:00:00" u="1"/>
        <d v="2003-05-07T00:00:00" u="1"/>
        <d v="2005-04-11T00:00:00" u="1"/>
        <d v="2007-03-15T00:00:00" u="1"/>
        <d v="2009-02-19T00:00:00" u="1"/>
        <d v="2002-06-03T00:00:00" u="1"/>
        <d v="2004-05-07T00:00:00" u="1"/>
        <d v="2006-04-11T00:00:00" u="1"/>
        <d v="2010-02-19T00:00:00" u="1"/>
        <d v="2003-06-03T00:00:00" u="1"/>
        <d v="2007-04-11T00:00:00" u="1"/>
        <d v="2004-06-03T00:00:00" u="1"/>
        <d v="2008-04-11T00:00:00" u="1"/>
        <d v="2010-03-15T00:00:00" u="1"/>
        <d v="2005-06-03T00:00:00" u="1"/>
        <d v="2007-05-07T00:00:00" u="1"/>
        <d v="2008-05-07T00:00:00" u="1"/>
        <d v="2009-05-07T00:00:00" u="1"/>
        <d v="2008-06-03T00:00:00" u="1"/>
        <d v="2010-05-07T00:00:00" u="1"/>
        <d v="2009-06-03T00:00:00" u="1"/>
        <d v="2010-06-03T00:00:00" u="1"/>
        <d v="2003-02-21T00:00:00" u="1"/>
        <d v="2005-01-25T00:00:00" u="1"/>
        <d v="2006-01-25T00:00:00" u="1"/>
        <d v="2003-03-17T00:00:00" u="1"/>
        <d v="2005-02-21T00:00:00" u="1"/>
        <d v="2007-01-25T00:00:00" u="1"/>
        <d v="2004-03-17T00:00:00" u="1"/>
        <d v="2006-02-21T00:00:00" u="1"/>
        <d v="2008-01-25T00:00:00" u="1"/>
        <d v="2005-03-17T00:00:00" u="1"/>
        <d v="2007-02-21T00:00:00" u="1"/>
        <d v="2002-05-09T00:00:00" u="1"/>
        <d v="2004-04-13T00:00:00" u="1"/>
        <d v="2006-03-17T00:00:00" u="1"/>
        <d v="2008-02-21T00:00:00" u="1"/>
        <d v="2010-01-25T00:00:00" u="1"/>
        <d v="2003-05-09T00:00:00" u="1"/>
        <d v="2005-04-13T00:00:00" u="1"/>
        <d v="2002-06-05T00:00:00" u="1"/>
        <d v="2006-04-13T00:00:00" u="1"/>
        <d v="2008-03-17T00:00:00" u="1"/>
        <d v="2003-06-05T00:00:00" u="1"/>
        <d v="2005-05-09T00:00:00" u="1"/>
        <d v="2007-04-13T00:00:00" u="1"/>
        <d v="2009-03-17T00:00:00" u="1"/>
        <d v="2002-07-01T00:00:00" u="1"/>
        <d v="2006-05-09T00:00:00" u="1"/>
        <d v="2010-03-17T00:00:00" u="1"/>
        <d v="2003-07-01T00:00:00" u="1"/>
        <d v="2007-05-09T00:00:00" u="1"/>
        <d v="2009-04-13T00:00:00" u="1"/>
        <d v="2004-07-01T00:00:00" u="1"/>
        <d v="2006-06-05T00:00:00" u="1"/>
        <d v="2008-05-09T00:00:00" u="1"/>
        <d v="2010-04-13T00:00:00" u="1"/>
        <d v="2005-07-01T00:00:00" u="1"/>
        <d v="2007-06-05T00:00:00" u="1"/>
        <d v="2008-06-05T00:00:00" u="1"/>
        <d v="2009-06-05T00:00:00" u="1"/>
        <d v="2008-07-01T00:00:00" u="1"/>
        <d v="2009-07-01T00:00:00" u="1"/>
        <d v="2010-07-01T00:00:00" u="1"/>
        <d v="2003-01-27T00:00:00" u="1"/>
        <d v="2004-01-27T00:00:00" u="1"/>
        <d v="2005-01-27T00:00:00" u="1"/>
        <d v="2002-03-19T00:00:00" u="1"/>
        <d v="2004-02-23T00:00:00" u="1"/>
        <d v="2006-01-27T00:00:00" u="1"/>
        <d v="2003-03-19T00:00:00" u="1"/>
        <d v="2005-02-23T00:00:00" u="1"/>
        <d v="2002-04-15T00:00:00" u="1"/>
        <d v="2004-03-19T00:00:00" u="1"/>
        <d v="2006-02-23T00:00:00" u="1"/>
        <d v="2003-04-15T00:00:00" u="1"/>
        <d v="2007-02-23T00:00:00" u="1"/>
        <d v="2009-01-27T00:00:00" u="1"/>
        <d v="2004-04-15T00:00:00" u="1"/>
        <d v="2010-01-27T00:00:00" u="1"/>
        <d v="2005-04-15T00:00:00" u="1"/>
        <d v="2007-03-19T00:00:00" u="1"/>
        <d v="2009-02-23T00:00:00" u="1"/>
        <d v="2002-06-07T00:00:00" u="1"/>
        <d v="2004-05-11T00:00:00" u="1"/>
        <d v="2008-03-19T00:00:00" u="1"/>
        <d v="2010-02-23T00:00:00" u="1"/>
        <d v="2005-05-11T00:00:00" u="1"/>
        <d v="2009-03-19T00:00:00" u="1"/>
        <d v="2002-07-03T00:00:00" u="1"/>
        <d v="2004-06-07T00:00:00" u="1"/>
        <d v="2006-05-11T00:00:00" u="1"/>
        <d v="2008-04-15T00:00:00" u="1"/>
        <d v="2010-03-19T00:00:00" u="1"/>
        <d v="2003-07-03T00:00:00" u="1"/>
        <d v="2005-06-07T00:00:00" u="1"/>
        <d v="2007-05-11T00:00:00" u="1"/>
        <d v="2009-04-15T00:00:00" u="1"/>
        <d v="2006-06-07T00:00:00" u="1"/>
        <d v="2010-04-15T00:00:00" u="1"/>
        <d v="2007-06-07T00:00:00" u="1"/>
        <d v="2009-05-11T00:00:00" u="1"/>
        <d v="2010-05-11T00:00:00" u="1"/>
        <d v="2007-07-03T00:00:00" u="1"/>
        <d v="2008-07-03T00:00:00" u="1"/>
        <d v="2010-06-07T00:00:00" u="1"/>
        <d v="2003-01-29T00:00:00" u="1"/>
        <d v="2002-02-25T00:00:00" u="1"/>
        <d v="2004-01-29T00:00:00" u="1"/>
        <d v="2003-02-25T00:00:00" u="1"/>
        <d v="2002-03-21T00:00:00" u="1"/>
        <d v="2004-02-25T00:00:00" u="1"/>
        <d v="2003-03-21T00:00:00" u="1"/>
        <d v="2005-02-25T00:00:00" u="1"/>
        <d v="2007-01-29T00:00:00" u="1"/>
        <d v="2002-04-17T00:00:00" u="1"/>
        <d v="2008-01-29T00:00:00" u="1"/>
        <d v="2003-04-17T00:00:00" u="1"/>
        <d v="2005-03-21T00:00:00" u="1"/>
        <d v="2009-01-29T00:00:00" u="1"/>
        <d v="2002-05-13T00:00:00" u="1"/>
        <d v="2006-03-21T00:00:00" u="1"/>
        <d v="2008-02-25T00:00:00" u="1"/>
        <d v="2010-01-29T00:00:00" u="1"/>
        <d v="2003-05-13T00:00:00" u="1"/>
        <d v="2007-03-21T00:00:00" u="1"/>
        <d v="2009-02-25T00:00:00" u="1"/>
        <d v="2004-05-13T00:00:00" u="1"/>
        <d v="2006-04-17T00:00:00" u="1"/>
        <d v="2008-03-21T00:00:00" u="1"/>
        <d v="2010-02-25T00:00:00" u="1"/>
        <d v="2003-06-09T00:00:00" u="1"/>
        <d v="2005-05-13T00:00:00" u="1"/>
        <d v="2007-04-17T00:00:00" u="1"/>
        <d v="2002-07-05T00:00:00" u="1"/>
        <d v="2004-06-09T00:00:00" u="1"/>
        <d v="2008-04-17T00:00:00" u="1"/>
        <d v="2005-06-09T00:00:00" u="1"/>
        <d v="2009-04-17T00:00:00" u="1"/>
        <d v="2002-08-01T00:00:00" u="1"/>
        <d v="2006-06-09T00:00:00" u="1"/>
        <d v="2008-05-13T00:00:00" u="1"/>
        <d v="2003-08-01T00:00:00" u="1"/>
        <d v="2005-07-05T00:00:00" u="1"/>
        <d v="2009-05-13T00:00:00" u="1"/>
        <d v="2006-07-05T00:00:00" u="1"/>
        <d v="2008-06-09T00:00:00" u="1"/>
        <d v="2010-05-13T00:00:00" u="1"/>
        <d v="2005-08-01T00:00:00" u="1"/>
        <d v="2007-07-05T00:00:00" u="1"/>
        <d v="2009-06-09T00:00:00" u="1"/>
        <d v="2006-08-01T00:00:00" u="1"/>
        <d v="2010-06-09T00:00:00" u="1"/>
        <d v="2007-08-01T00:00:00" u="1"/>
        <d v="2008-08-01T00:00:00" u="1"/>
        <d v="2003-01-31T00:00:00" u="1"/>
        <d v="2003-02-27T00:00:00" u="1"/>
        <d v="2005-01-31T00:00:00" u="1"/>
        <d v="2004-02-27T00:00:00" u="1"/>
        <d v="2006-01-31T00:00:00" u="1"/>
        <d v="2007-01-31T00:00:00" u="1"/>
        <d v="2002-04-19T00:00:00" u="1"/>
        <d v="2004-03-23T00:00:00" u="1"/>
        <d v="2006-02-27T00:00:00" u="1"/>
        <d v="2008-01-31T00:00:00" u="1"/>
        <d v="2005-03-23T00:00:00" u="1"/>
        <d v="2007-02-27T00:00:00" u="1"/>
        <d v="2002-05-15T00:00:00" u="1"/>
        <d v="2004-04-19T00:00:00" u="1"/>
        <d v="2006-03-23T00:00:00" u="1"/>
        <d v="2008-02-27T00:00:00" u="1"/>
        <d v="2003-05-15T00:00:00" u="1"/>
        <d v="2005-04-19T00:00:00" u="1"/>
        <d v="2007-03-23T00:00:00" u="1"/>
        <d v="2009-02-27T00:00:00" u="1"/>
        <d v="2002-06-11T00:00:00" u="1"/>
        <d v="2006-04-19T00:00:00" u="1"/>
        <d v="2003-06-11T00:00:00" u="1"/>
        <d v="2007-04-19T00:00:00" u="1"/>
        <d v="2009-03-23T00:00:00" u="1"/>
        <d v="2004-06-11T00:00:00" u="1"/>
        <d v="2006-05-15T00:00:00" u="1"/>
        <d v="2010-03-23T00:00:00" u="1"/>
        <d v="2003-07-07T00:00:00" u="1"/>
        <d v="2007-05-15T00:00:00" u="1"/>
        <d v="2004-07-07T00:00:00" u="1"/>
        <d v="2008-05-15T00:00:00" u="1"/>
        <d v="2010-04-19T00:00:00" u="1"/>
        <d v="2005-07-07T00:00:00" u="1"/>
        <d v="2007-06-11T00:00:00" u="1"/>
        <d v="2009-05-15T00:00:00" u="1"/>
        <d v="2004-08-03T00:00:00" u="1"/>
        <d v="2006-07-07T00:00:00" u="1"/>
        <d v="2008-06-11T00:00:00" u="1"/>
        <d v="2005-08-03T00:00:00" u="1"/>
        <d v="2009-06-11T00:00:00" u="1"/>
        <d v="2006-08-03T00:00:00" u="1"/>
        <d v="2008-07-07T00:00:00" u="1"/>
        <d v="2010-06-11T00:00:00" u="1"/>
        <d v="2007-08-03T00:00:00" u="1"/>
        <d v="2009-07-07T00:00:00" u="1"/>
        <d v="2010-07-07T00:00:00" u="1"/>
        <d v="2009-08-03T00:00:00" u="1"/>
        <d v="2010-08-03T00:00:00" u="1"/>
        <d v="2002-03-25T00:00:00" u="1"/>
        <d v="2003-03-25T00:00:00" u="1"/>
        <d v="2004-03-25T00:00:00" u="1"/>
        <d v="2003-04-21T00:00:00" u="1"/>
        <d v="2005-03-25T00:00:00" u="1"/>
        <d v="2002-05-17T00:00:00" u="1"/>
        <d v="2004-04-21T00:00:00" u="1"/>
        <d v="2008-02-29T00:00:00" u="1"/>
        <d v="2005-04-21T00:00:00" u="1"/>
        <d v="2002-06-13T00:00:00" u="1"/>
        <d v="2004-05-17T00:00:00" u="1"/>
        <d v="2006-04-21T00:00:00" u="1"/>
        <d v="2008-03-25T00:00:00" u="1"/>
        <d v="2003-06-13T00:00:00" u="1"/>
        <d v="2005-05-17T00:00:00" u="1"/>
        <d v="2009-03-25T00:00:00" u="1"/>
        <d v="2002-07-09T00:00:00" u="1"/>
        <d v="2006-05-17T00:00:00" u="1"/>
        <d v="2008-04-21T00:00:00" u="1"/>
        <d v="2010-03-25T00:00:00" u="1"/>
        <d v="2003-07-09T00:00:00" u="1"/>
        <d v="2005-06-13T00:00:00" u="1"/>
        <d v="2007-05-17T00:00:00" u="1"/>
        <d v="2009-04-21T00:00:00" u="1"/>
        <d v="2004-07-09T00:00:00" u="1"/>
        <d v="2006-06-13T00:00:00" u="1"/>
        <d v="2010-04-21T00:00:00" u="1"/>
        <d v="2003-08-05T00:00:00" u="1"/>
        <d v="2007-06-13T00:00:00" u="1"/>
        <d v="2004-08-05T00:00:00" u="1"/>
        <d v="2008-06-13T00:00:00" u="1"/>
        <d v="2010-05-17T00:00:00" u="1"/>
        <d v="2005-08-05T00:00:00" u="1"/>
        <d v="2007-07-09T00:00:00" u="1"/>
        <d v="2004-09-01T00:00:00" u="1"/>
        <d v="2008-07-09T00:00:00" u="1"/>
        <d v="2005-09-01T00:00:00" u="1"/>
        <d v="2009-07-09T00:00:00" u="1"/>
        <d v="2006-09-01T00:00:00" u="1"/>
        <d v="2008-08-05T00:00:00" u="1"/>
        <d v="2010-07-09T00:00:00" u="1"/>
        <d v="2009-08-05T00:00:00" u="1"/>
        <d v="2010-08-05T00:00:00" u="1"/>
        <d v="2009-09-01T00:00:00" u="1"/>
        <d v="2010-09-01T00:00:00" u="1"/>
        <d v="2002-03-27T00:00:00" u="1"/>
        <d v="2003-03-27T00:00:00" u="1"/>
        <d v="2002-04-23T00:00:00" u="1"/>
        <d v="2003-04-23T00:00:00" u="1"/>
        <d v="2004-04-23T00:00:00" u="1"/>
        <d v="2006-03-27T00:00:00" u="1"/>
        <d v="2003-05-19T00:00:00" u="1"/>
        <d v="2007-03-27T00:00:00" u="1"/>
        <d v="2004-05-19T00:00:00" u="1"/>
        <d v="2008-03-27T00:00:00" u="1"/>
        <d v="2005-05-19T00:00:00" u="1"/>
        <d v="2007-04-23T00:00:00" u="1"/>
        <d v="2009-03-27T00:00:00" u="1"/>
        <d v="2002-07-11T00:00:00" u="1"/>
        <d v="2004-06-15T00:00:00" u="1"/>
        <d v="2006-05-19T00:00:00" u="1"/>
        <d v="2008-04-23T00:00:00" u="1"/>
        <d v="2003-07-11T00:00:00" u="1"/>
        <d v="2005-06-15T00:00:00" u="1"/>
        <d v="2009-04-23T00:00:00" u="1"/>
        <d v="2002-08-07T00:00:00" u="1"/>
        <d v="2006-06-15T00:00:00" u="1"/>
        <d v="2008-05-19T00:00:00" u="1"/>
        <d v="2010-04-23T00:00:00" u="1"/>
        <d v="2003-08-07T00:00:00" u="1"/>
        <d v="2005-07-11T00:00:00" u="1"/>
        <d v="2007-06-15T00:00:00" u="1"/>
        <d v="2009-05-19T00:00:00" u="1"/>
        <d v="2002-09-03T00:00:00" u="1"/>
        <d v="2006-07-11T00:00:00" u="1"/>
        <d v="2010-05-19T00:00:00" u="1"/>
        <d v="2007-07-11T00:00:00" u="1"/>
        <d v="2009-06-15T00:00:00" u="1"/>
        <d v="2004-09-03T00:00:00" u="1"/>
        <d v="2006-08-07T00:00:00" u="1"/>
        <d v="2008-07-11T00:00:00" u="1"/>
        <d v="2010-06-15T00:00:00" u="1"/>
        <d v="2007-08-07T00:00:00" u="1"/>
        <d v="2008-08-07T00:00:00" u="1"/>
        <d v="2009-08-07T00:00:00" u="1"/>
        <d v="2008-09-03T00:00:00" u="1"/>
        <d v="2009-09-03T00:00:00" u="1"/>
        <d v="2010-09-03T00:00:00" u="1"/>
        <d v="2002-03-29T00:00:00" u="1"/>
        <d v="2003-03-29T00:00:00" u="1"/>
        <d v="2002-04-25T00:00:00" u="1"/>
        <d v="2004-03-29T00:00:00" u="1"/>
        <d v="2003-04-25T00:00:00" u="1"/>
        <d v="2005-03-29T00:00:00" u="1"/>
        <d v="2002-05-21T00:00:00" u="1"/>
        <d v="2006-03-29T00:00:00" u="1"/>
        <d v="2003-05-21T00:00:00" u="1"/>
        <d v="2005-04-25T00:00:00" u="1"/>
        <d v="2007-03-29T00:00:00" u="1"/>
        <d v="2002-06-17T00:00:00" u="1"/>
        <d v="2004-05-21T00:00:00" u="1"/>
        <d v="2006-04-25T00:00:00" u="1"/>
        <d v="2003-06-17T00:00:00" u="1"/>
        <d v="2007-04-25T00:00:00" u="1"/>
        <d v="2004-06-17T00:00:00" u="1"/>
        <d v="2008-04-25T00:00:00" u="1"/>
        <d v="2010-03-29T00:00:00" u="1"/>
        <d v="2005-06-17T00:00:00" u="1"/>
        <d v="2007-05-21T00:00:00" u="1"/>
        <d v="2002-08-09T00:00:00" u="1"/>
        <d v="2004-07-13T00:00:00" u="1"/>
        <d v="2008-05-21T00:00:00" u="1"/>
        <d v="2005-07-13T00:00:00" u="1"/>
        <d v="2009-05-21T00:00:00" u="1"/>
        <d v="2002-09-05T00:00:00" u="1"/>
        <d v="2004-08-09T00:00:00" u="1"/>
        <d v="2006-07-13T00:00:00" u="1"/>
        <d v="2008-06-17T00:00:00" u="1"/>
        <d v="2010-05-21T00:00:00" u="1"/>
        <d v="2003-09-05T00:00:00" u="1"/>
        <d v="2005-08-09T00:00:00" u="1"/>
        <d v="2007-07-13T00:00:00" u="1"/>
        <d v="2009-06-17T00:00:00" u="1"/>
        <d v="2002-10-01T00:00:00" u="1"/>
        <d v="2006-08-09T00:00:00" u="1"/>
        <d v="2010-06-17T00:00:00" u="1"/>
        <d v="2003-10-01T00:00:00" u="1"/>
        <d v="2007-08-09T00:00:00" u="1"/>
        <d v="2009-07-13T00:00:00" u="1"/>
        <d v="2004-10-01T00:00:00" u="1"/>
        <d v="2006-09-05T00:00:00" u="1"/>
        <d v="2010-07-13T00:00:00" u="1"/>
        <d v="2007-09-05T00:00:00" u="1"/>
        <d v="2008-09-05T00:00:00" u="1"/>
        <d v="2010-08-09T00:00:00" u="1"/>
        <d v="2007-10-01T00:00:00" u="1"/>
        <d v="2008-10-01T00:00:00" u="1"/>
        <d v="2009-10-01T00:00:00" u="1"/>
        <d v="2010-10-01T00:00:00" u="1"/>
        <d v="2003-03-31T00:00:00" u="1"/>
        <d v="2004-03-31T00:00:00" u="1"/>
        <d v="2005-03-31T00:00:00" u="1"/>
        <d v="2002-05-23T00:00:00" u="1"/>
        <d v="2004-04-27T00:00:00" u="1"/>
        <d v="2006-03-31T00:00:00" u="1"/>
        <d v="2003-05-23T00:00:00" u="1"/>
        <d v="2005-04-27T00:00:00" u="1"/>
        <d v="2002-06-19T00:00:00" u="1"/>
        <d v="2006-04-27T00:00:00" u="1"/>
        <d v="2008-03-31T00:00:00" u="1"/>
        <d v="2003-06-19T00:00:00" u="1"/>
        <d v="2005-05-23T00:00:00" u="1"/>
        <d v="2007-04-27T00:00:00" u="1"/>
        <d v="2009-03-31T00:00:00" u="1"/>
        <d v="2002-07-15T00:00:00" u="1"/>
        <d v="2006-05-23T00:00:00" u="1"/>
        <d v="2010-03-31T00:00:00" u="1"/>
        <d v="2003-07-15T00:00:00" u="1"/>
        <d v="2007-05-23T00:00:00" u="1"/>
        <d v="2009-04-27T00:00:00" u="1"/>
        <d v="2004-07-15T00:00:00" u="1"/>
        <d v="2006-06-19T00:00:00" u="1"/>
        <d v="2008-05-23T00:00:00" u="1"/>
        <d v="2010-04-27T00:00:00" u="1"/>
        <d v="2003-08-11T00:00:00" u="1"/>
        <d v="2005-07-15T00:00:00" u="1"/>
        <d v="2007-06-19T00:00:00" u="1"/>
        <d v="2004-08-11T00:00:00" u="1"/>
        <d v="2008-06-19T00:00:00" u="1"/>
        <d v="2005-08-11T00:00:00" u="1"/>
        <d v="2009-06-19T00:00:00" u="1"/>
        <d v="2002-10-03T00:00:00" u="1"/>
        <d v="2004-09-07T00:00:00" u="1"/>
        <d v="2006-08-11T00:00:00" u="1"/>
        <d v="2008-07-15T00:00:00" u="1"/>
        <d v="2003-10-03T00:00:00" u="1"/>
        <d v="2005-09-07T00:00:00" u="1"/>
        <d v="2009-07-15T00:00:00" u="1"/>
        <d v="2006-09-07T00:00:00" u="1"/>
        <d v="2008-08-11T00:00:00" u="1"/>
        <d v="2010-07-15T00:00:00" u="1"/>
        <d v="2005-10-03T00:00:00" u="1"/>
        <d v="2007-09-07T00:00:00" u="1"/>
        <d v="2009-08-11T00:00:00" u="1"/>
        <d v="2006-10-03T00:00:00" u="1"/>
        <d v="2010-08-11T00:00:00" u="1"/>
        <d v="2007-10-03T00:00:00" u="1"/>
        <d v="2008-10-03T00:00:00" u="1"/>
        <d v="2010-09-07T00:00:00" u="1"/>
        <d v="2002-04-29T00:00:00" u="1"/>
        <d v="2003-04-29T00:00:00" u="1"/>
        <d v="2004-04-29T00:00:00" u="1"/>
        <d v="2005-04-29T00:00:00" u="1"/>
        <d v="2002-06-21T00:00:00" u="1"/>
        <d v="2004-05-25T00:00:00" u="1"/>
        <d v="2005-05-25T00:00:00" u="1"/>
        <d v="2002-07-17T00:00:00" u="1"/>
        <d v="2004-06-21T00:00:00" u="1"/>
        <d v="2006-05-25T00:00:00" u="1"/>
        <d v="2008-04-29T00:00:00" u="1"/>
        <d v="2003-07-17T00:00:00" u="1"/>
        <d v="2005-06-21T00:00:00" u="1"/>
        <d v="2007-05-25T00:00:00" u="1"/>
        <d v="2009-04-29T00:00:00" u="1"/>
        <d v="2002-08-13T00:00:00" u="1"/>
        <d v="2006-06-21T00:00:00" u="1"/>
        <d v="2010-04-29T00:00:00" u="1"/>
        <d v="2003-08-13T00:00:00" u="1"/>
        <d v="2007-06-21T00:00:00" u="1"/>
        <d v="2002-09-09T00:00:00" u="1"/>
        <d v="2004-08-13T00:00:00" u="1"/>
        <d v="2006-07-17T00:00:00" u="1"/>
        <d v="2010-05-25T00:00:00" u="1"/>
        <d v="2003-09-09T00:00:00" u="1"/>
        <d v="2007-07-17T00:00:00" u="1"/>
        <d v="2004-09-09T00:00:00" u="1"/>
        <d v="2008-07-17T00:00:00" u="1"/>
        <d v="2010-06-21T00:00:00" u="1"/>
        <d v="2005-09-09T00:00:00" u="1"/>
        <d v="2007-08-13T00:00:00" u="1"/>
        <d v="2009-07-17T00:00:00" u="1"/>
        <d v="2002-11-01T00:00:00" u="1"/>
        <d v="2004-10-05T00:00:00" u="1"/>
        <d v="2008-08-13T00:00:00" u="1"/>
        <d v="2005-10-05T00:00:00" u="1"/>
        <d v="2009-08-13T00:00:00" u="1"/>
        <d v="2004-11-01T00:00:00" u="1"/>
        <d v="2006-10-05T00:00:00" u="1"/>
        <d v="2008-09-09T00:00:00" u="1"/>
        <d v="2010-08-13T00:00:00" u="1"/>
        <d v="2005-11-01T00:00:00" u="1"/>
        <d v="2007-10-05T00:00:00" u="1"/>
        <d v="2009-09-09T00:00:00" u="1"/>
        <d v="2006-11-01T00:00:00" u="1"/>
        <d v="2010-09-09T00:00:00" u="1"/>
        <d v="2007-11-01T00:00:00" u="1"/>
        <d v="2009-10-05T00:00:00" u="1"/>
        <d v="2010-10-05T00:00:00" u="1"/>
        <d v="2010-11-01T00:00:00" u="1"/>
        <d v="2003-05-27T00:00:00" u="1"/>
        <d v="2004-05-27T00:00:00" u="1"/>
        <d v="2003-06-23T00:00:00" u="1"/>
        <d v="2005-05-27T00:00:00" u="1"/>
        <d v="2002-07-19T00:00:00" u="1"/>
        <d v="2004-06-23T00:00:00" u="1"/>
        <d v="2005-06-23T00:00:00" u="1"/>
        <d v="2002-08-15T00:00:00" u="1"/>
        <d v="2004-07-19T00:00:00" u="1"/>
        <d v="2006-06-23T00:00:00" u="1"/>
        <d v="2008-05-27T00:00:00" u="1"/>
        <d v="2003-08-15T00:00:00" u="1"/>
        <d v="2005-07-19T00:00:00" u="1"/>
        <d v="2009-05-27T00:00:00" u="1"/>
        <d v="2002-09-11T00:00:00" u="1"/>
        <d v="2006-07-19T00:00:00" u="1"/>
        <d v="2008-06-23T00:00:00" u="1"/>
        <d v="2010-05-27T00:00:00" u="1"/>
        <d v="2003-09-11T00:00:00" u="1"/>
        <d v="2005-08-15T00:00:00" u="1"/>
        <d v="2007-07-19T00:00:00" u="1"/>
        <d v="2009-06-23T00:00:00" u="1"/>
        <d v="2002-10-07T00:00:00" u="1"/>
        <d v="2006-08-15T00:00:00" u="1"/>
        <d v="2010-06-23T00:00:00" u="1"/>
        <d v="2003-10-07T00:00:00" u="1"/>
        <d v="2007-08-15T00:00:00" u="1"/>
        <d v="2004-10-07T00:00:00" u="1"/>
        <d v="2006-09-11T00:00:00" u="1"/>
        <d v="2008-08-15T00:00:00" u="1"/>
        <d v="2010-07-19T00:00:00" u="1"/>
        <d v="2003-11-03T00:00:00" u="1"/>
        <d v="2005-10-07T00:00:00" u="1"/>
        <d v="2007-09-11T00:00:00" u="1"/>
        <d v="2004-11-03T00:00:00" u="1"/>
        <d v="2008-09-11T00:00:00" u="1"/>
        <d v="2005-11-03T00:00:00" u="1"/>
        <d v="2009-09-11T00:00:00" u="1"/>
        <d v="2006-11-03T00:00:00" u="1"/>
        <d v="2008-10-07T00:00:00" u="1"/>
        <d v="2009-10-07T00:00:00" u="1"/>
        <d v="2008-11-03T00:00:00" u="1"/>
        <d v="2010-10-07T00:00:00" u="1"/>
        <d v="2009-11-03T00:00:00" u="1"/>
        <d v="2010-11-03T00:00:00" u="1"/>
        <d v="2002-05-29T00:00:00" u="1"/>
        <d v="2003-05-29T00:00:00" u="1"/>
        <d v="2002-06-25T00:00:00" u="1"/>
        <d v="2003-06-25T00:00:00" u="1"/>
        <d v="2004-06-25T00:00:00" u="1"/>
        <d v="2003-07-21T00:00:00" u="1"/>
        <d v="2007-05-29T00:00:00" u="1"/>
        <d v="2004-07-21T00:00:00" u="1"/>
        <d v="2008-05-29T00:00:00" u="1"/>
        <d v="2005-07-21T00:00:00" u="1"/>
        <d v="2007-06-25T00:00:00" u="1"/>
        <d v="2009-05-29T00:00:00" u="1"/>
        <d v="2002-09-13T00:00:00" u="1"/>
        <d v="2004-08-17T00:00:00" u="1"/>
        <d v="2006-07-21T00:00:00" u="1"/>
        <d v="2008-06-25T00:00:00" u="1"/>
        <d v="2005-08-17T00:00:00" u="1"/>
        <d v="2009-06-25T00:00:00" u="1"/>
        <d v="2002-10-09T00:00:00" u="1"/>
        <d v="2004-09-13T00:00:00" u="1"/>
        <d v="2006-08-17T00:00:00" u="1"/>
        <d v="2008-07-21T00:00:00" u="1"/>
        <d v="2010-06-25T00:00:00" u="1"/>
        <d v="2003-10-09T00:00:00" u="1"/>
        <d v="2005-09-13T00:00:00" u="1"/>
        <d v="2007-08-17T00:00:00" u="1"/>
        <d v="2009-07-21T00:00:00" u="1"/>
        <d v="2002-11-05T00:00:00" u="1"/>
        <d v="2006-09-13T00:00:00" u="1"/>
        <d v="2010-07-21T00:00:00" u="1"/>
        <d v="2003-11-05T00:00:00" u="1"/>
        <d v="2007-09-13T00:00:00" u="1"/>
        <d v="2009-08-17T00:00:00" u="1"/>
        <d v="2004-11-05T00:00:00" u="1"/>
        <d v="2006-10-09T00:00:00" u="1"/>
        <d v="2010-08-17T00:00:00" u="1"/>
        <d v="2003-12-01T00:00:00" u="1"/>
        <d v="2007-10-09T00:00:00" u="1"/>
        <d v="2004-12-01T00:00:00" u="1"/>
        <d v="2008-10-09T00:00:00" u="1"/>
        <d v="2010-09-13T00:00:00" u="1"/>
        <d v="2005-12-01T00:00:00" u="1"/>
        <d v="2007-11-05T00:00:00" u="1"/>
        <d v="2009-10-09T00:00:00" u="1"/>
        <d v="2006-12-01T00:00:00" u="1"/>
        <d v="2008-11-05T00:00:00" u="1"/>
        <d v="2009-11-05T00:00:00" u="1"/>
        <d v="2008-12-01T00:00:00" u="1"/>
        <d v="2010-11-05T00:00:00" u="1"/>
        <d v="2009-12-01T00:00:00" u="1"/>
        <d v="2010-12-01T00:00:00" u="1"/>
        <d v="2002-05-31T00:00:00" u="1"/>
        <d v="2002-06-27T00:00:00" u="1"/>
        <d v="2003-06-27T00:00:00" u="1"/>
        <d v="2005-05-31T00:00:00" u="1"/>
        <d v="2002-07-23T00:00:00" u="1"/>
        <d v="2006-05-31T00:00:00" u="1"/>
        <d v="2003-07-23T00:00:00" u="1"/>
        <d v="2005-06-27T00:00:00" u="1"/>
        <d v="2007-05-31T00:00:00" u="1"/>
        <d v="2002-08-19T00:00:00" u="1"/>
        <d v="2004-07-23T00:00:00" u="1"/>
        <d v="2006-06-27T00:00:00" u="1"/>
        <d v="2003-08-19T00:00:00" u="1"/>
        <d v="2007-06-27T00:00:00" u="1"/>
        <d v="2004-08-19T00:00:00" u="1"/>
        <d v="2008-06-27T00:00:00" u="1"/>
        <d v="2003-09-15T00:00:00" u="1"/>
        <d v="2005-08-19T00:00:00" u="1"/>
        <d v="2007-07-23T00:00:00" u="1"/>
        <d v="2002-10-11T00:00:00" u="1"/>
        <d v="2004-09-15T00:00:00" u="1"/>
        <d v="2008-07-23T00:00:00" u="1"/>
        <d v="2005-09-15T00:00:00" u="1"/>
        <d v="2009-07-23T00:00:00" u="1"/>
        <d v="2002-11-07T00:00:00" u="1"/>
        <d v="2004-10-11T00:00:00" u="1"/>
        <d v="2006-09-15T00:00:00" u="1"/>
        <d v="2008-08-19T00:00:00" u="1"/>
        <d v="2010-07-23T00:00:00" u="1"/>
        <d v="2003-11-07T00:00:00" u="1"/>
        <d v="2005-10-11T00:00:00" u="1"/>
        <d v="2009-08-19T00:00:00" u="1"/>
        <d v="2002-12-03T00:00:00" u="1"/>
        <d v="2006-10-11T00:00:00" u="1"/>
        <d v="2008-09-15T00:00:00" u="1"/>
        <d v="2010-08-19T00:00:00" u="1"/>
        <d v="2003-12-03T00:00:00" u="1"/>
        <d v="2005-11-07T00:00:00" u="1"/>
        <d v="2007-10-11T00:00:00" u="1"/>
        <d v="2009-09-15T00:00:00" u="1"/>
        <d v="2006-11-07T00:00:00" u="1"/>
        <d v="2010-09-15T00:00:00" u="1"/>
        <d v="2007-11-07T00:00:00" u="1"/>
        <d v="2008-11-07T00:00:00" u="1"/>
        <d v="2010-10-11T00:00:00" u="1"/>
        <d v="2007-12-03T00:00:00" u="1"/>
        <d v="2008-12-03T00:00:00" u="1"/>
        <d v="2009-12-03T00:00:00" u="1"/>
        <d v="2010-12-03T00:00:00" u="1"/>
        <d v="2002-07-25T00:00:00" u="1"/>
        <d v="2004-06-29T00:00:00" u="1"/>
        <d v="2003-07-25T00:00:00" u="1"/>
        <d v="2005-06-29T00:00:00" u="1"/>
        <d v="2002-08-21T00:00:00" u="1"/>
        <d v="2006-06-29T00:00:00" u="1"/>
        <d v="2003-08-21T00:00:00" u="1"/>
        <d v="2005-07-25T00:00:00" u="1"/>
        <d v="2007-06-29T00:00:00" u="1"/>
        <d v="2002-09-17T00:00:00" u="1"/>
        <d v="2006-07-25T00:00:00" u="1"/>
        <d v="2003-09-17T00:00:00" u="1"/>
        <d v="2007-07-25T00:00:00" u="1"/>
        <d v="2009-06-29T00:00:00" u="1"/>
        <d v="2004-09-17T00:00:00" u="1"/>
        <d v="2006-08-21T00:00:00" u="1"/>
        <d v="2008-07-25T00:00:00" u="1"/>
        <d v="2010-06-29T00:00:00" u="1"/>
        <d v="2003-10-13T00:00:00" u="1"/>
        <d v="2007-08-21T00:00:00" u="1"/>
        <d v="2004-10-13T00:00:00" u="1"/>
        <d v="2008-08-21T00:00:00" u="1"/>
        <d v="2005-10-13T00:00:00" u="1"/>
        <d v="2007-09-17T00:00:00" u="1"/>
        <d v="2009-08-21T00:00:00" u="1"/>
        <d v="2002-12-05T00:00:00" u="1"/>
        <d v="2004-11-09T00:00:00" u="1"/>
        <d v="2006-10-13T00:00:00" u="1"/>
        <d v="2008-09-17T00:00:00" u="1"/>
        <d v="2003-12-05T00:00:00" u="1"/>
        <d v="2005-11-09T00:00:00" u="1"/>
        <d v="2009-09-17T00:00:00" u="1"/>
        <d v="2006-11-09T00:00:00" u="1"/>
        <d v="2008-10-13T00:00:00" u="1"/>
        <d v="2010-09-17T00:00:00" u="1"/>
        <d v="2005-12-05T00:00:00" u="1"/>
        <d v="2007-11-09T00:00:00" u="1"/>
        <d v="2009-10-13T00:00:00" u="1"/>
        <d v="2006-12-05T00:00:00" u="1"/>
        <d v="2010-10-13T00:00:00" u="1"/>
        <d v="2007-12-05T00:00:00" u="1"/>
        <d v="2009-11-09T00:00:00" u="1"/>
        <d v="2008-12-05T00:00:00" u="1"/>
        <d v="2010-11-09T00:00:00" u="1"/>
        <d v="2002-08-23T00:00:00" u="1"/>
        <d v="2004-07-27T00:00:00" u="1"/>
        <d v="2005-07-27T00:00:00" u="1"/>
        <d v="2002-09-19T00:00:00" u="1"/>
        <d v="2004-08-23T00:00:00" u="1"/>
        <d v="2006-07-27T00:00:00" u="1"/>
        <d v="2003-09-19T00:00:00" u="1"/>
        <d v="2005-08-23T00:00:00" u="1"/>
        <d v="2007-07-27T00:00:00" u="1"/>
        <d v="2002-10-15T00:00:00" u="1"/>
        <d v="2006-08-23T00:00:00" u="1"/>
        <d v="2003-10-15T00:00:00" u="1"/>
        <d v="2005-09-19T00:00:00" u="1"/>
        <d v="2007-08-23T00:00:00" u="1"/>
        <d v="2009-07-27T00:00:00" u="1"/>
        <d v="2002-11-11T00:00:00" u="1"/>
        <d v="2004-10-15T00:00:00" u="1"/>
        <d v="2006-09-19T00:00:00" u="1"/>
        <d v="2010-07-27T00:00:00" u="1"/>
        <d v="2003-11-11T00:00:00" u="1"/>
        <d v="2007-09-19T00:00:00" u="1"/>
        <d v="2004-11-11T00:00:00" u="1"/>
        <d v="2008-09-19T00:00:00" u="1"/>
        <d v="2010-08-23T00:00:00" u="1"/>
        <d v="2005-11-11T00:00:00" u="1"/>
        <d v="2007-10-15T00:00:00" u="1"/>
        <d v="2004-12-07T00:00:00" u="1"/>
        <d v="2008-10-15T00:00:00" u="1"/>
        <d v="2005-12-07T00:00:00" u="1"/>
        <d v="2009-10-15T00:00:00" u="1"/>
        <d v="2006-12-07T00:00:00" u="1"/>
        <d v="2010-10-15T00:00:00" u="1"/>
        <d v="2007-12-07T00:00:00" u="1"/>
        <d v="2009-12-07T00:00:00" u="1"/>
        <d v="2010-12-07T00:00:00" u="1"/>
        <d v="2002-07-29T00:00:00" u="1"/>
        <d v="2003-07-29T00:00:00" u="1"/>
        <d v="2004-07-29T00:00:00" u="1"/>
        <d v="2003-08-25T00:00:00" u="1"/>
        <d v="2005-07-29T00:00:00" u="1"/>
        <d v="2004-08-25T00:00:00" u="1"/>
        <d v="2005-08-25T00:00:00" u="1"/>
        <d v="2002-10-17T00:00:00" u="1"/>
        <d v="2004-09-21T00:00:00" u="1"/>
        <d v="2006-08-25T00:00:00" u="1"/>
        <d v="2008-07-29T00:00:00" u="1"/>
        <d v="2003-10-17T00:00:00" u="1"/>
        <d v="2005-09-21T00:00:00" u="1"/>
        <d v="2009-07-29T00:00:00" u="1"/>
        <d v="2002-11-13T00:00:00" u="1"/>
        <d v="2006-09-21T00:00:00" u="1"/>
        <d v="2008-08-25T00:00:00" u="1"/>
        <d v="2010-07-29T00:00:00" u="1"/>
        <d v="2003-11-13T00:00:00" u="1"/>
        <d v="2005-10-17T00:00:00" u="1"/>
        <d v="2007-09-21T00:00:00" u="1"/>
        <d v="2009-08-25T00:00:00" u="1"/>
        <d v="2002-12-09T00:00:00" u="1"/>
        <d v="2006-10-17T00:00:00" u="1"/>
        <d v="2010-08-25T00:00:00" u="1"/>
        <d v="2003-12-09T00:00:00" u="1"/>
        <d v="2007-10-17T00:00:00" u="1"/>
        <d v="2009-09-21T00:00:00" u="1"/>
        <d v="2004-12-09T00:00:00" u="1"/>
        <d v="2006-11-13T00:00:00" u="1"/>
        <d v="2008-10-17T00:00:00" u="1"/>
        <d v="2010-09-21T00:00:00" u="1"/>
        <d v="2005-12-09T00:00:00" u="1"/>
        <d v="2007-11-13T00:00:00" u="1"/>
        <d v="2008-11-13T00:00:00" u="1"/>
        <d v="2009-11-13T00:00:00" u="1"/>
        <d v="2008-12-09T00:00:00" u="1"/>
        <d v="2009-12-09T00:00:00" u="1"/>
        <d v="2010-12-09T00:00:00" u="1"/>
        <d v="2002-07-31T00:00:00" u="1"/>
        <d v="2003-07-31T00:00:00" u="1"/>
        <d v="2002-08-27T00:00:00" u="1"/>
        <d v="2003-08-27T00:00:00" u="1"/>
        <d v="2002-09-23T00:00:00" u="1"/>
        <d v="2004-08-27T00:00:00" u="1"/>
        <d v="2006-07-31T00:00:00" u="1"/>
        <d v="2003-09-23T00:00:00" u="1"/>
        <d v="2007-07-31T00:00:00" u="1"/>
        <d v="2004-09-23T00:00:00" u="1"/>
        <d v="2008-07-31T00:00:00" u="1"/>
        <d v="2005-09-23T00:00:00" u="1"/>
        <d v="2007-08-27T00:00:00" u="1"/>
        <d v="2009-07-31T00:00:00" u="1"/>
        <d v="2002-11-15T00:00:00" u="1"/>
        <d v="2004-10-19T00:00:00" u="1"/>
        <d v="2008-08-27T00:00:00" u="1"/>
        <d v="2005-10-19T00:00:00" u="1"/>
        <d v="2009-08-27T00:00:00" u="1"/>
        <d v="2002-12-11T00:00:00" u="1"/>
        <d v="2004-11-15T00:00:00" u="1"/>
        <d v="2006-10-19T00:00:00" u="1"/>
        <d v="2008-09-23T00:00:00" u="1"/>
        <d v="2010-08-27T00:00:00" u="1"/>
        <d v="2003-12-11T00:00:00" u="1"/>
        <d v="2005-11-15T00:00:00" u="1"/>
        <d v="2007-10-19T00:00:00" u="1"/>
        <d v="2009-09-23T00:00:00" u="1"/>
        <d v="2006-11-15T00:00:00" u="1"/>
        <d v="2010-09-23T00:00:00" u="1"/>
        <d v="2007-11-15T00:00:00" u="1"/>
        <d v="2009-10-19T00:00:00" u="1"/>
        <d v="2006-12-11T00:00:00" u="1"/>
        <d v="2010-10-19T00:00:00" u="1"/>
        <d v="2007-12-11T00:00:00" u="1"/>
        <d v="2008-12-11T00:00:00" u="1"/>
        <d v="2010-11-15T00:00:00" u="1"/>
        <d v="2009-12-11T00:00:00" u="1"/>
        <d v="2002-08-29T00:00:00" u="1"/>
        <d v="2003-08-29T00:00:00" u="1"/>
        <d v="2002-09-25T00:00:00" u="1"/>
        <d v="2003-09-25T00:00:00" u="1"/>
        <d v="2005-08-29T00:00:00" u="1"/>
        <d v="2002-10-21T00:00:00" u="1"/>
        <d v="2006-08-29T00:00:00" u="1"/>
        <d v="2003-10-21T00:00:00" u="1"/>
        <d v="2007-08-29T00:00:00" u="1"/>
        <d v="2004-10-21T00:00:00" u="1"/>
        <d v="2006-09-25T00:00:00" u="1"/>
        <d v="2008-08-29T00:00:00" u="1"/>
        <d v="2003-11-17T00:00:00" u="1"/>
        <d v="2005-10-21T00:00:00" u="1"/>
        <d v="2007-09-25T00:00:00" u="1"/>
        <d v="2002-12-13T00:00:00" u="1"/>
        <d v="2004-11-17T00:00:00" u="1"/>
        <d v="2008-09-25T00:00:00" u="1"/>
        <d v="2005-11-17T00:00:00" u="1"/>
        <d v="2009-09-25T00:00:00" u="1"/>
        <d v="2004-12-13T00:00:00" u="1"/>
        <d v="2006-11-17T00:00:00" u="1"/>
        <d v="2008-10-21T00:00:00" u="1"/>
        <d v="2005-12-13T00:00:00" u="1"/>
        <d v="2009-10-21T00:00:00" u="1"/>
        <d v="2006-12-13T00:00:00" u="1"/>
        <d v="2008-11-17T00:00:00" u="1"/>
        <d v="2010-10-21T00:00:00" u="1"/>
        <d v="2007-12-13T00:00:00" u="1"/>
        <d v="2009-11-17T00:00:00" u="1"/>
        <d v="2010-11-17T00:00:00" u="1"/>
        <d v="2010-12-13T00:00:00" u="1"/>
        <d v="2002-09-27T00:00:00" u="1"/>
        <d v="2004-08-31T00:00:00" u="1"/>
        <d v="2005-08-31T00:00:00" u="1"/>
        <d v="2002-10-23T00:00:00" u="1"/>
        <d v="2004-09-27T00:00:00" u="1"/>
        <d v="2006-08-31T00:00:00" u="1"/>
        <d v="2003-10-23T00:00:00" u="1"/>
        <d v="2005-09-27T00:00:00" u="1"/>
        <d v="2007-08-31T00:00:00" u="1"/>
        <d v="2002-11-19T00:00:00" u="1"/>
        <d v="2006-09-27T00:00:00" u="1"/>
        <d v="2003-11-19T00:00:00" u="1"/>
        <d v="2007-09-27T00:00:00" u="1"/>
        <d v="2009-08-31T00:00:00" u="1"/>
        <d v="2004-11-19T00:00:00" u="1"/>
        <d v="2006-10-23T00:00:00" u="1"/>
        <d v="2010-08-31T00:00:00" u="1"/>
        <d v="2003-12-15T00:00:00" u="1"/>
        <d v="2007-10-23T00:00:00" u="1"/>
        <d v="2004-12-15T00:00:00" u="1"/>
        <d v="2008-10-23T00:00:00" u="1"/>
        <d v="2010-09-27T00:00:00" u="1"/>
        <d v="2005-12-15T00:00:00" u="1"/>
        <d v="2007-11-19T00:00:00" u="1"/>
        <d v="2009-10-23T00:00:00" u="1"/>
        <d v="2006-12-15T00:00:00" u="1"/>
        <d v="2008-11-19T00:00:00" u="1"/>
        <d v="2009-11-19T00:00:00" u="1"/>
        <d v="2008-12-15T00:00:00" u="1"/>
        <d v="2010-11-19T00:00:00" u="1"/>
        <d v="2009-12-15T00:00:00" u="1"/>
        <d v="2010-12-15T00:00:00" u="1"/>
      </sharedItems>
    </cacheField>
    <cacheField name="Fee Id" numFmtId="0">
      <sharedItems containsBlank="1" count="231">
        <s v="BPERMIT"/>
        <s v="BPLUMGAS"/>
        <s v="BELECMIN"/>
        <s v="ZTMPSIGN"/>
        <s v="BPLUMLAWN"/>
        <s v="BPLUMFIX"/>
        <s v="BELECPANE2"/>
        <s v="BELECPOLES"/>
        <s v="ZSPEC"/>
        <s v="BMECHHOOD"/>
        <s v="BELECPANEL"/>
        <s v="ZDRB"/>
        <s v="EE&amp;SSFR"/>
        <s v="BELECTEMPP"/>
        <s v="BPLANCHK"/>
        <s v="ZDIVPLAT"/>
        <s v="IMPADSFR"/>
        <s v="IMPPSSFR"/>
        <s v="IMPRECSFR"/>
        <s v="IMPTRSFR"/>
        <s v="BMECHFUR1"/>
        <s v="BMECHFUR10"/>
        <s v="ZTREEREMOV"/>
        <s v="BMECHFUR2"/>
        <s v="BMECHFUR3"/>
        <s v="BMECHFUR4"/>
        <s v="BMECHFUR5"/>
        <s v="BMECHFUR6"/>
        <s v="BMECHFUR7"/>
        <s v="EE&amp;SDEV"/>
        <s v="BMECHFUR8"/>
        <s v="BMECHFUR9"/>
        <s v="EPLANREV"/>
        <s v="BMECHGAS"/>
        <s v="BMECHREF1"/>
        <s v="BMECHREF10"/>
        <s v="BMECHREF2"/>
        <s v="BMECHREF3"/>
        <s v="BMECHREF4"/>
        <s v="BMECHREF5"/>
        <s v="BMECHREF6"/>
        <s v="BMECHREF7"/>
        <s v="ZZONECERT"/>
        <s v="BMECHREF8"/>
        <s v="NPDES"/>
        <s v="BMECHREF9"/>
        <s v="BMECHUNIT"/>
        <s v="BMECHWHEAT"/>
        <s v="BE&amp;SSFR"/>
        <s v="BELECTLOWV"/>
        <s v="BELEPOLES2"/>
        <s v="OVRPAYMENT"/>
        <s v="BSIGNGROUN"/>
        <s v="BPLUMWATER"/>
        <s v="BPLUMSEWER"/>
        <s v="ZCONDUSE"/>
        <s v="BPLUMMIN"/>
        <s v="BSIGNPANEL"/>
        <s v="BE&amp;SCOMM"/>
        <s v="BSIGNWALL"/>
        <s v="BREINSP"/>
        <s v="BMECHMIN"/>
        <s v="BMECHHFIRE"/>
        <s v="ZSTEEPVAR"/>
        <s v="ZVARRES"/>
        <s v="ZHPCNEW"/>
        <s v="BSIGN"/>
        <s v="ZPHOTOFILM"/>
        <s v="ZSIDEWALK"/>
        <s v="BDEMO"/>
        <s v="BTRAILER"/>
        <s v="PSPEC"/>
        <s v="BELECPANE3"/>
        <s v="BELECPANE4"/>
        <s v="BELECPANE5"/>
        <s v="BELEPOLES3"/>
        <s v="BELEPOLES4"/>
        <s v="BELEPOLES5"/>
        <s v="TSPEC"/>
        <s v="EC&amp;G"/>
        <s v="ECONSTSPEC"/>
        <s v="EDRIVEWAY"/>
        <s v="EPAVING"/>
        <s v="ESIDEWLK5"/>
        <s v="BLDOPSSPEC"/>
        <s v="BELECPANE6"/>
        <s v="BELECPANE7"/>
        <s v="BELECPANE8"/>
        <s v="BELEPOLES6"/>
        <s v="BELEPOLES7"/>
        <s v="BELEPOLES8"/>
        <s v="BMEHOOD1"/>
        <s v="ZDONATBINS"/>
        <s v="ZREZONE"/>
        <s v="ESTOPSIGN"/>
        <s v="ESTORMPIPE"/>
        <s v="EWATERMAIN"/>
        <s v="ZFPLATREV"/>
        <s v="EEDETPOND"/>
        <s v="ESPEEDSIGN"/>
        <s v="ESTSIGN"/>
        <s v="SPECIALEVE"/>
        <s v="ESRTGRADE"/>
        <s v="IMPACTADMN"/>
        <s v="IMPACTPS"/>
        <s v="IMPACTTRAN"/>
        <s v="ZBZA"/>
        <s v="ZRECORD"/>
        <s v="ZPRLIMPLAT"/>
        <s v="IMPADCONDO"/>
        <s v="IMPPSCONDO"/>
        <s v="IMPRECCOND"/>
        <s v="IMPTRCONDO"/>
        <s v="BELEPOLE10"/>
        <s v="ZTREESPEC"/>
        <s v="BMECHREF11"/>
        <s v="DOBIN"/>
        <s v="ESIDEWLK8"/>
        <s v="ZPERMSIGNW"/>
        <s v="ZVARCOMM"/>
        <s v="ZPVSMALL"/>
        <s v="ZMCCAPPEAL"/>
        <s v="ZHPCREN"/>
        <s v="BMECHFUR11"/>
        <s v="BMECHFUR12"/>
        <s v="BMECHFUR13"/>
        <s v="BMECHFUR14"/>
        <s v="BMECHFUR15"/>
        <s v="BMECHFUR16"/>
        <s v="BMECHFUR17"/>
        <s v="BMECHFUR18"/>
        <s v="BEECPANE10"/>
        <s v="BELECPANE9"/>
        <s v="BELEPOLES9"/>
        <s v="ECDETPOND"/>
        <s v="ZCOMBOPLAT"/>
        <s v="ZFINALPLAT"/>
        <s v="ZWALKCHG"/>
        <s v="ZWALKRENEW"/>
        <s v="FIRESPEC"/>
        <s v="PK&amp;RECSPEC"/>
        <s v="ZHPCDEMO"/>
        <s v="ZWIRELEASE"/>
        <s v="BMECHREF12"/>
        <s v="BMECHREF13"/>
        <s v="BMECHREF14"/>
        <s v="BMECHREF15"/>
        <s v="BMECHREF16"/>
        <s v="BMECHREF17"/>
        <s v="BMECHREF18"/>
        <m/>
        <s v="BMECH1" u="1"/>
        <s v="BMECH9A" u="1"/>
        <s v="BMECHGASPI" u="1"/>
        <s v="BEL" u="1"/>
        <s v="BELG" u="1"/>
        <s v="BMECH2" u="1"/>
        <s v="BELQ" u="1"/>
        <s v="BMECH3" u="1"/>
        <s v="BPLUMBMIN" u="1"/>
        <s v="BMECH 10" u="1"/>
        <s v="BMECH4" u="1"/>
        <s v="BELF" u="1"/>
        <s v="BMOVE" u="1"/>
        <s v="BELECTRANS" u="1"/>
        <s v="BMECHREINS" u="1"/>
        <s v="BELP" u="1"/>
        <s v="BMECH5" u="1"/>
        <s v="BMECH6" u="1"/>
        <s v="BPLSPRINK" u="1"/>
        <s v="BELE" u="1"/>
        <s v="BPLGAS" u="1"/>
        <s v="ZWIREAPP" u="1"/>
        <s v="BELO" u="1"/>
        <s v="BMECH7" u="1"/>
        <s v="BELECITEM" u="1"/>
        <s v="BMECH8" u="1"/>
        <s v="BPLFIX" u="1"/>
        <s v="BELECAPPL1" u="1"/>
        <s v="BELD" u="1"/>
        <s v="BMECH9" u="1"/>
        <s v="BMECHGASOU" u="1"/>
        <s v="BELN" u="1"/>
        <s v="BPLSEWER" u="1"/>
        <s v="IMPACTREC" u="1"/>
        <s v="IMPTRCRDT" u="1"/>
        <s v="BELECAPPL2" u="1"/>
        <s v="BELECDISCN" u="1"/>
        <s v="B90" u="1"/>
        <s v="BMECHHEAT" u="1"/>
        <s v="BELC" u="1"/>
        <s v="BELM" u="1"/>
        <s v="BPLWATER" u="1"/>
        <s v="ESIDEWLK5'" u="1"/>
        <s v="BELECAPPL3" u="1"/>
        <s v="BELB" u="1"/>
        <s v="BELECMOTOR" u="1"/>
        <s v="ESIDEWLK8'" u="1"/>
        <s v="BELL" u="1"/>
        <s v="ADMINSPEC" u="1"/>
        <s v="BELECAPPL4" u="1"/>
        <s v="BELECFIXTR" u="1"/>
        <s v="ZTREEBANK" u="1"/>
        <s v="BREACTIVAT" u="1"/>
        <s v="BELECSWITC" u="1"/>
        <s v="ZPERNSIGNM" u="1"/>
        <s v="BELA" u="1"/>
        <s v="BPLBASE" u="1"/>
        <s v="BELK" u="1"/>
        <s v="BELECAPPL5" u="1"/>
        <s v="EREINSP" u="1"/>
        <s v="REINSP3" u="1"/>
        <s v="BREINSP3" u="1"/>
        <s v="ZAPPEAL" u="1"/>
        <s v="BFIRE" u="1"/>
        <s v="BELECAPPL6" u="1"/>
        <s v="BELJ" u="1"/>
        <s v="ESR" u="1"/>
        <s v="BELECDEVIC" u="1"/>
        <s v="BIMPACT" u="1"/>
        <s v="BELECAPPL7" u="1"/>
        <s v="BELI" u="1"/>
        <s v="BREINSP2" u="1"/>
        <s v="BELEC90DAY" u="1"/>
        <s v="BELBASE" u="1"/>
        <s v="BELECAPPL8" u="1"/>
        <s v="GSMPLATCPY" u="1"/>
        <s v="BELH" u="1"/>
        <s v="BMECH11" u="1"/>
        <s v="BELECAPPL9" u="1"/>
        <s v="BMEHOODSUP" u="1"/>
      </sharedItems>
    </cacheField>
    <cacheField name="Fee Amt" numFmtId="0">
      <sharedItems containsString="0" containsBlank="1" containsNumber="1" minValue="0" maxValue="127272.85"/>
    </cacheField>
    <cacheField name="Permit No" numFmtId="0">
      <sharedItems containsString="0" containsBlank="1" containsNumber="1" containsInteger="1" minValue="5050399" maxValue="12080533"/>
    </cacheField>
    <cacheField name="Unitx" numFmtId="0">
      <sharedItems containsBlank="1"/>
    </cacheField>
    <cacheField name="Quant" numFmtId="0">
      <sharedItems containsString="0" containsBlank="1" containsNumber="1" minValue="0" maxValue="6000000" count="626">
        <n v="50000"/>
        <n v="1"/>
        <n v="19000"/>
        <n v="75000"/>
        <n v="2"/>
        <n v="240000"/>
        <n v="100"/>
        <n v="4"/>
        <n v="200"/>
        <n v="3"/>
        <n v="0.2"/>
        <n v="0.41"/>
        <n v="20000"/>
        <n v="11000"/>
        <n v="15000"/>
        <n v="32000"/>
        <n v="6000"/>
        <n v="150000"/>
        <n v="6"/>
        <n v="910"/>
        <n v="5"/>
        <n v="0.44"/>
        <n v="25"/>
        <n v="30"/>
        <n v="30000"/>
        <n v="0.42"/>
        <n v="22"/>
        <n v="100000"/>
        <n v="28000"/>
        <n v="1200"/>
        <n v="620000"/>
        <n v="8"/>
        <n v="3000"/>
        <n v="750"/>
        <n v="8000"/>
        <n v="2.5"/>
        <n v="18000"/>
        <n v="50"/>
        <n v="15"/>
        <n v="120000"/>
        <n v="70000"/>
        <n v="9000"/>
        <n v="13000"/>
        <n v="83000"/>
        <n v="60"/>
        <n v="45000"/>
        <n v="600"/>
        <n v="4000"/>
        <n v="80000"/>
        <n v="35000"/>
        <n v="0"/>
        <n v="10000"/>
        <n v="21000"/>
        <n v="138000"/>
        <n v="60000"/>
        <n v="11"/>
        <n v="7.0000000000000007E-2"/>
        <n v="40000"/>
        <n v="105000"/>
        <n v="1160"/>
        <n v="12"/>
        <n v="24000"/>
        <n v="42000"/>
        <n v="0.74"/>
        <n v="0.69"/>
        <n v="55000"/>
        <n v="16"/>
        <n v="150"/>
        <n v="63000"/>
        <n v="18"/>
        <n v="9"/>
        <n v="7000"/>
        <n v="2000"/>
        <n v="0.5"/>
        <n v="25000"/>
        <n v="90000"/>
        <n v="20"/>
        <n v="57000"/>
        <n v="21"/>
        <n v="19"/>
        <n v="1000"/>
        <n v="0.67"/>
        <n v="0.23"/>
        <n v="7"/>
        <n v="2.1"/>
        <n v="225000"/>
        <n v="5600"/>
        <n v="1235.6199999999999"/>
        <n v="65000"/>
        <n v="36000"/>
        <n v="0.72"/>
        <n v="0.53"/>
        <n v="0.25"/>
        <n v="12000"/>
        <n v="77000"/>
        <n v="175000"/>
        <n v="110000"/>
        <n v="0.28000000000000003"/>
        <n v="115000"/>
        <n v="3200"/>
        <n v="95000"/>
        <n v="10"/>
        <n v="26000"/>
        <n v="17"/>
        <n v="400"/>
        <n v="200000"/>
        <n v="22000"/>
        <n v="3.5"/>
        <n v="300000"/>
        <n v="17000"/>
        <n v="500"/>
        <n v="0.73"/>
        <n v="1.3"/>
        <n v="0.22"/>
        <n v="38000"/>
        <n v="700"/>
        <n v="70"/>
        <n v="33000"/>
        <n v="72"/>
        <n v="125"/>
        <n v="13"/>
        <n v="32"/>
        <n v="39000"/>
        <n v="1.5"/>
        <n v="5000"/>
        <n v="27000"/>
        <n v="44000"/>
        <n v="76000"/>
        <n v="168000"/>
        <n v="0.4"/>
        <n v="0.19"/>
        <n v="0.55000000000000004"/>
        <n v="2.61"/>
        <n v="0.03"/>
        <n v="14000"/>
        <n v="300"/>
        <n v="0.46"/>
        <n v="0.1"/>
        <n v="80"/>
        <n v="940000"/>
        <n v="2657"/>
        <n v="400000"/>
        <n v="0.37"/>
        <n v="40"/>
        <n v="52000"/>
        <n v="750000"/>
        <n v="29000"/>
        <n v="0.75"/>
        <n v="0.01"/>
        <n v="58000"/>
        <n v="0.78"/>
        <n v="14"/>
        <n v="0.15"/>
        <n v="0.02"/>
        <n v="84"/>
        <n v="72000"/>
        <n v="53"/>
        <n v="0.35"/>
        <n v="96000"/>
        <n v="250000"/>
        <n v="0.38"/>
        <n v="16000"/>
        <n v="2.73"/>
        <n v="1.85"/>
        <n v="0.12"/>
        <n v="0.7"/>
        <n v="700000"/>
        <n v="28"/>
        <n v="49000"/>
        <n v="3821"/>
        <n v="73000"/>
        <n v="800"/>
        <n v="34000"/>
        <n v="37000"/>
        <n v="0.08"/>
        <n v="146000"/>
        <n v="0.71"/>
        <n v="0.88"/>
        <n v="0.99"/>
        <n v="0.04"/>
        <n v="1.7"/>
        <n v="74000"/>
        <n v="500000"/>
        <n v="215000"/>
        <n v="138"/>
        <n v="0.64"/>
        <n v="11.49"/>
        <n v="0.34"/>
        <n v="0.26"/>
        <n v="180000"/>
        <n v="375000"/>
        <n v="0.17"/>
        <n v="88000"/>
        <n v="66000"/>
        <n v="4.7"/>
        <n v="1.4"/>
        <n v="959000"/>
        <n v="64000"/>
        <n v="23000"/>
        <n v="1029000"/>
        <n v="0.47"/>
        <n v="225"/>
        <n v="34"/>
        <n v="1600"/>
        <n v="7.5"/>
        <n v="280000"/>
        <n v="162000"/>
        <n v="130000"/>
        <n v="3100"/>
        <n v="68000"/>
        <n v="89000"/>
        <n v="24"/>
        <n v="59000"/>
        <n v="2505"/>
        <n v="1.65"/>
        <n v="125000"/>
        <n v="46000"/>
        <n v="0.09"/>
        <n v="31000"/>
        <n v="185000"/>
        <n v="10239"/>
        <n v="12.53"/>
        <n v="122000"/>
        <n v="0.18"/>
        <n v="264000"/>
        <n v="0.24"/>
        <n v="1280000"/>
        <n v="9.6"/>
        <n v="0.51"/>
        <n v="82000"/>
        <n v="17072"/>
        <n v="0.14000000000000001"/>
        <n v="3414"/>
        <n v="638000"/>
        <n v="140000"/>
        <n v="436000"/>
        <n v="0.56000000000000005"/>
        <n v="1.48"/>
        <n v="260000"/>
        <n v="250"/>
        <n v="41000"/>
        <n v="0.56999999999999995"/>
        <n v="0.11"/>
        <n v="0.48"/>
        <n v="16250"/>
        <n v="0.95"/>
        <n v="3.94"/>
        <n v="8.3000000000000007"/>
        <n v="350"/>
        <n v="0.3"/>
        <n v="27"/>
        <n v="54000"/>
        <n v="0.62"/>
        <n v="0.05"/>
        <n v="53000"/>
        <n v="1.1599999999999999"/>
        <n v="56000"/>
        <n v="48000"/>
        <n v="35"/>
        <n v="2500"/>
        <n v="3.15"/>
        <n v="2.69"/>
        <n v="0.27"/>
        <n v="1.53"/>
        <n v="0.06"/>
        <n v="34130"/>
        <n v="3.85"/>
        <n v="23"/>
        <n v="149000"/>
        <n v="240"/>
        <n v="47000"/>
        <n v="270000"/>
        <n v="0.31"/>
        <n v="2.57"/>
        <n v="1978"/>
        <n v="61000"/>
        <n v="92000"/>
        <n v="210000"/>
        <n v="78000"/>
        <n v="71"/>
        <n v="79000"/>
        <n v="77"/>
        <n v="42"/>
        <n v="0.79"/>
        <n v="188000"/>
        <n v="20810"/>
        <n v="227000"/>
        <n v="3.55"/>
        <n v="0.49"/>
        <n v="43000"/>
        <n v="0.36"/>
        <n v="588"/>
        <n v="99000"/>
        <n v="900000"/>
        <n v="800000"/>
        <n v="290000"/>
        <n v="69000"/>
        <n v="245736"/>
        <n v="15358"/>
        <n v="6826"/>
        <n v="192000"/>
        <n v="1001000"/>
        <n v="144"/>
        <n v="550"/>
        <n v="159000"/>
        <n v="0.32"/>
        <n v="1700000"/>
        <n v="900"/>
        <n v="0.63"/>
        <n v="205000"/>
        <n v="14.5"/>
        <n v="88"/>
        <n v="0.6"/>
        <n v="0.9"/>
        <n v="0.21"/>
        <n v="850"/>
        <n v="82.5"/>
        <n v="340000"/>
        <n v="26"/>
        <n v="5.2"/>
        <n v="680"/>
        <n v="243000"/>
        <n v="0.57999999999999996"/>
        <n v="222000"/>
        <n v="6.42"/>
        <n v="1.07"/>
        <n v="1.76"/>
        <n v="0.89"/>
        <n v="815000"/>
        <n v="0.65"/>
        <n v="1.8"/>
        <n v="0.28999999999999998"/>
        <n v="220000"/>
        <n v="148000"/>
        <n v="51500"/>
        <n v="110"/>
        <m/>
        <n v="0.61" u="1"/>
        <n v="184302" u="1"/>
        <n v="5.01" u="1"/>
        <n v="237000" u="1"/>
        <n v="2475000" u="1"/>
        <n v="1444" u="1"/>
        <n v="560000" u="1"/>
        <n v="347000" u="1"/>
        <n v="6000000" u="1"/>
        <n v="56209" u="1"/>
        <n v="7.13" u="1"/>
        <n v="465000" u="1"/>
        <n v="177000" u="1"/>
        <n v="405000" u="1"/>
        <n v="236000" u="1"/>
        <n v="1058" u="1"/>
        <n v="3.08" u="1"/>
        <n v="345000" u="1"/>
        <n v="206000" u="1"/>
        <n v="484" u="1"/>
        <n v="0.43" u="1"/>
        <n v="285000" u="1"/>
        <n v="67689" u="1"/>
        <n v="3.89" u="1"/>
        <n v="5.82" u="1"/>
        <n v="27315" u="1"/>
        <n v="88.2" u="1"/>
        <n v="258" u="1"/>
        <n v="234000" u="1"/>
        <n v="3.1" u="1"/>
        <n v="2.37" u="1"/>
        <n v="460000" u="1"/>
        <n v="104000" u="1"/>
        <n v="341000" u="1"/>
        <n v="432272" u="1"/>
        <n v="12.5" u="1"/>
        <n v="47" u="1"/>
        <n v="1300000" u="1"/>
        <n v="425720" u="1"/>
        <n v="389" u="1"/>
        <n v="87" u="1"/>
        <n v="41.55" u="1"/>
        <n v="7.71" u="1"/>
        <n v="233000" u="1"/>
        <n v="79" u="1"/>
        <n v="5401" u="1"/>
        <n v="398000" u="1"/>
        <n v="1.81" u="1"/>
        <n v="780000" u="1"/>
        <n v="279000" u="1"/>
        <n v="325" u="1"/>
        <n v="260" u="1"/>
        <n v="338000" u="1"/>
        <n v="0.76" u="1"/>
        <n v="397000" u="1"/>
        <n v="128" u="1"/>
        <n v="423" u="1"/>
        <n v="1661" u="1"/>
        <n v="3.7" u="1"/>
        <n v="278000" u="1"/>
        <n v="103000" u="1"/>
        <n v="8.5" u="1"/>
        <n v="396000" u="1"/>
        <n v="261000" u="1"/>
        <n v="499880" u="1"/>
        <n v="112" u="1"/>
        <n v="395000" u="1"/>
        <n v="454000" u="1"/>
        <n v="276000" u="1"/>
        <n v="335000" u="1"/>
        <n v="193436" u="1"/>
        <n v="327" u="1"/>
        <n v="9.1999999999999993" u="1"/>
        <n v="8.51" u="1"/>
        <n v="96" u="1"/>
        <n v="2267" u="1"/>
        <n v="22088" u="1"/>
        <n v="380400" u="1"/>
        <n v="392000" u="1"/>
        <n v="925" u="1"/>
        <n v="860" u="1"/>
        <n v="87000" u="1"/>
        <n v="7671" u="1"/>
        <n v="13658" u="1"/>
        <n v="6828" u="1"/>
        <n v="510000" u="1"/>
        <n v="332000" u="1"/>
        <n v="229000" u="1"/>
        <n v="331000" u="1"/>
        <n v="329" u="1"/>
        <n v="390000" u="1"/>
        <n v="1.32" u="1"/>
        <n v="449000" u="1"/>
        <n v="130" u="1"/>
        <n v="297" u="1"/>
        <n v="228000" u="1"/>
        <n v="3.74" u="1"/>
        <n v="448000" u="1"/>
        <n v="22500" u="1"/>
        <n v="228" u="1"/>
        <n v="641000" u="1"/>
        <n v="105" u="1"/>
        <n v="396" u="1"/>
        <n v="268000" u="1"/>
        <n v="505000" u="1"/>
        <n v="327000" u="1"/>
        <n v="0.91" u="1"/>
        <n v="386000" u="1"/>
        <n v="97" u="1"/>
        <n v="445000" u="1"/>
        <n v="256000" u="1"/>
        <n v="326000" u="1"/>
        <n v="48" u="1"/>
        <n v="1.35" u="1"/>
        <n v="385000" u="1"/>
        <n v="1.86" u="1"/>
        <n v="226000" u="1"/>
        <n v="205580" u="1"/>
        <n v="325000" u="1"/>
        <n v="324000" u="1"/>
        <n v="136000" u="1"/>
        <n v="442000" u="1"/>
        <n v="36" u="1"/>
        <n v="195000" u="1"/>
        <n v="431" u="1"/>
        <n v="441000" u="1"/>
        <n v="254000" u="1"/>
        <n v="2512" u="1"/>
        <n v="1760" u="1"/>
        <n v="224000" u="1"/>
        <n v="14238.7" u="1"/>
        <n v="20487" u="1"/>
        <n v="440000" u="1"/>
        <n v="13.68" u="1"/>
        <n v="321000" u="1"/>
        <n v="380000" u="1"/>
        <n v="439000" u="1"/>
        <n v="106" u="1"/>
        <n v="320000" u="1"/>
        <n v="51195" u="1"/>
        <n v="11.3" u="1"/>
        <n v="1246" u="1"/>
        <n v="0.92" u="1"/>
        <n v="193000" u="1"/>
        <n v="247" u="1"/>
        <n v="3.32" u="1"/>
        <n v="0.93" u="1"/>
        <n v="2.0499999999999998" u="1"/>
        <n v="96.66" u="1"/>
        <n v="377000" u="1"/>
        <n v="1315" u="1"/>
        <n v="317000" u="1"/>
        <n v="1.9" u="1"/>
        <n v="376000" u="1"/>
        <n v="3.84" u="1"/>
        <n v="74" u="1"/>
        <n v="316000" u="1"/>
        <n v="2670" u="1"/>
        <n v="1.1200000000000001" u="1"/>
        <n v="132000" u="1"/>
        <n v="10243" u="1"/>
        <n v="3844" u="1"/>
        <n v="191000" u="1"/>
        <n v="13647" u="1"/>
        <n v="167" u="1"/>
        <n v="255800" u="1"/>
        <n v="314000" u="1"/>
        <n v="0.68" u="1"/>
        <n v="1973" u="1"/>
        <n v="115" u="1"/>
        <n v="1778" u="1"/>
        <n v="313000" u="1"/>
        <n v="372000" u="1"/>
        <n v="120954" u="1"/>
        <n v="1.1299999999999999" u="1"/>
        <n v="1067000" u="1"/>
        <n v="17.399999999999999" u="1"/>
        <n v="371000" u="1"/>
        <n v="430000" u="1"/>
        <n v="54608" u="1"/>
        <n v="405" u="1"/>
        <n v="357896" u="1"/>
        <n v="82.58" u="1"/>
        <n v="275" u="1"/>
        <n v="4152" u="1"/>
        <n v="3.65" u="1"/>
        <n v="370000" u="1"/>
        <n v="126000" u="1"/>
        <n v="45" u="1"/>
        <n v="429000" u="1"/>
        <n v="248000" u="1"/>
        <n v="310000" u="1"/>
        <n v="13.54" u="1"/>
        <n v="83" u="1"/>
        <n v="3.4" u="1"/>
        <n v="43642" u="1"/>
        <n v="41" u="1"/>
        <n v="309000" u="1"/>
        <n v="1016" u="1"/>
        <n v="821" u="1"/>
        <n v="201" u="1"/>
        <n v="368000" u="1"/>
        <n v="5747000" u="1"/>
        <n v="37" u="1"/>
        <n v="561" u="1"/>
        <n v="374" u="1"/>
        <n v="319600" u="1"/>
        <n v="367000" u="1"/>
        <n v="33" u="1"/>
        <n v="307000" u="1"/>
        <n v="366000" u="1"/>
        <n v="116" u="1"/>
        <n v="375" u="1"/>
        <n v="246000" u="1"/>
        <n v="204.37" u="1"/>
        <n v="14248" u="1"/>
        <n v="306000" u="1"/>
        <n v="715000" u="1"/>
        <n v="365000" u="1"/>
        <n v="108" u="1"/>
        <n v="4.1900000000000004" u="1"/>
        <n v="760" u="1"/>
        <n v="186000" u="1"/>
        <n v="565" u="1"/>
        <n v="2265" u="1"/>
        <n v="423000" u="1"/>
        <n v="5705" u="1"/>
        <n v="1540.61" u="1"/>
        <n v="6.5" u="1"/>
        <n v="188.59" u="1"/>
        <n v="422000" u="1"/>
        <n v="303000" u="1"/>
        <n v="302000" u="1"/>
        <n v="20.5" u="1"/>
        <n v="361000" u="1"/>
        <n v="280" u="1"/>
        <n v="479000" u="1"/>
        <n v="21.51" u="1"/>
        <n v="1221" u="1"/>
        <n v="360000" u="1"/>
        <n v="6.35" u="1"/>
        <n v="117" u="1"/>
        <n v="183000" u="1"/>
        <n v="220" u="1"/>
        <n v="123000" u="1"/>
        <n v="74.91" u="1"/>
        <n v="417000" u="1"/>
        <n v="476000" u="1"/>
        <n v="1032" u="1"/>
        <n v="204" u="1"/>
        <n v="357000" u="1"/>
        <n v="380" u="1"/>
        <n v="475000" u="1"/>
        <n v="413" u="1"/>
        <n v="93" u="1"/>
        <n v="241000" u="1"/>
        <n v="296000" u="1"/>
        <n v="5714" u="1"/>
        <n v="46" u="1"/>
        <n v="9.7100000000000009" u="1"/>
        <n v="7.93" u="1"/>
        <n v="295000" u="1"/>
        <n v="181000" u="1"/>
        <n v="72.650000000000006" u="1"/>
        <n v="349" u="1"/>
        <n v="472000" u="1"/>
        <n v="294000" u="1"/>
        <n v="38" u="1"/>
        <n v="353000" u="1"/>
        <n v="16500" u="1"/>
        <n v="31" u="1"/>
        <n v="1761" u="1"/>
        <n v="209000" u="1"/>
        <n v="222" u="1"/>
        <n v="410000" u="1"/>
        <n v="34144" u="1"/>
        <n v="469000" u="1"/>
        <n v="29" u="1"/>
        <n v="416" u="1"/>
        <n v="179000" u="1"/>
        <n v="350000" u="1"/>
        <n v="8.7899999999999991" u="1"/>
        <n v="1100000" u="1"/>
        <n v="238000" u="1"/>
        <n v="3889" u="1"/>
        <n v="468000" u="1"/>
        <n v="6.2" u="1"/>
        <n v="255" u="1"/>
        <n v="3490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ith Lee" refreshedDate="41152.64948414352" createdVersion="4" refreshedVersion="4" minRefreshableVersion="3" recordCount="13632">
  <cacheSource type="worksheet">
    <worksheetSource ref="A1:G1048576" sheet="Permits"/>
  </cacheSource>
  <cacheFields count="8">
    <cacheField name="Receipt No" numFmtId="0">
      <sharedItems containsString="0" containsBlank="1" containsNumber="1" containsInteger="1" minValue="16787" maxValue="90001893"/>
    </cacheField>
    <cacheField name="Rec Date" numFmtId="0">
      <sharedItems containsNonDate="0" containsDate="1" containsString="0" containsBlank="1" minDate="2011-01-03T00:00:00" maxDate="2012-09-01T00:00:00"/>
    </cacheField>
    <cacheField name="Fee Id" numFmtId="0">
      <sharedItems containsBlank="1" count="151">
        <s v="BPERMIT"/>
        <s v="BPLUMGAS"/>
        <s v="BELECMIN"/>
        <s v="ZTMPSIGN"/>
        <s v="BPLUMLAWN"/>
        <s v="BPLUMFIX"/>
        <s v="BELECPANE2"/>
        <s v="BELECPOLES"/>
        <s v="ZSPEC"/>
        <s v="BMECHHOOD"/>
        <s v="BELECPANEL"/>
        <s v="ZDRB"/>
        <s v="EE&amp;SSFR"/>
        <s v="BELECTEMPP"/>
        <s v="BPLANCHK"/>
        <s v="ZDIVPLAT"/>
        <s v="IMPADSFR"/>
        <s v="IMPPSSFR"/>
        <s v="IMPRECSFR"/>
        <s v="IMPTRSFR"/>
        <s v="BMECHFUR1"/>
        <s v="BMECHFUR10"/>
        <s v="ZTREEREMOV"/>
        <s v="BMECHFUR2"/>
        <s v="BMECHFUR3"/>
        <s v="BMECHFUR4"/>
        <s v="BMECHFUR5"/>
        <s v="BMECHFUR6"/>
        <s v="BMECHFUR7"/>
        <s v="EE&amp;SDEV"/>
        <s v="BMECHFUR8"/>
        <s v="BMECHFUR9"/>
        <s v="EPLANREV"/>
        <s v="BMECHGAS"/>
        <s v="BMECHREF1"/>
        <s v="BMECHREF10"/>
        <s v="BMECHREF2"/>
        <s v="BMECHREF3"/>
        <s v="BMECHREF4"/>
        <s v="BMECHREF5"/>
        <s v="BMECHREF6"/>
        <s v="BMECHREF7"/>
        <s v="ZZONECERT"/>
        <s v="BMECHREF8"/>
        <s v="NPDES"/>
        <s v="BMECHREF9"/>
        <s v="BMECHUNIT"/>
        <s v="BMECHWHEAT"/>
        <s v="BE&amp;SSFR"/>
        <s v="BELECTLOWV"/>
        <s v="BELEPOLES2"/>
        <s v="OVRPAYMENT"/>
        <s v="BSIGNGROUN"/>
        <s v="BPLUMWATER"/>
        <s v="BPLUMSEWER"/>
        <s v="ZCONDUSE"/>
        <s v="BPLUMMIN"/>
        <s v="BSIGNPANEL"/>
        <s v="BE&amp;SCOMM"/>
        <s v="BSIGNWALL"/>
        <s v="BREINSP"/>
        <s v="BMECHMIN"/>
        <s v="BMECHHFIRE"/>
        <s v="ZSTEEPVAR"/>
        <s v="ZVARRES"/>
        <s v="ZHPCNEW"/>
        <s v="BSIGN"/>
        <s v="ZPHOTOFILM"/>
        <s v="ZSIDEWALK"/>
        <s v="BDEMO"/>
        <s v="BTRAILER"/>
        <s v="PSPEC"/>
        <s v="BELECPANE3"/>
        <s v="BELECPANE4"/>
        <s v="BELECPANE5"/>
        <s v="BELEPOLES3"/>
        <s v="BELEPOLES4"/>
        <s v="BELEPOLES5"/>
        <s v="TSPEC"/>
        <s v="EC&amp;G"/>
        <s v="ECONSTSPEC"/>
        <s v="EDRIVEWAY"/>
        <s v="EPAVING"/>
        <s v="ESIDEWLK5"/>
        <s v="BLDOPSSPEC"/>
        <s v="BELECPANE6"/>
        <s v="BELECPANE7"/>
        <s v="BELECPANE8"/>
        <s v="BELEPOLES6"/>
        <s v="BELEPOLES7"/>
        <s v="BELEPOLES8"/>
        <s v="BMEHOOD1"/>
        <s v="ZDONATBINS"/>
        <s v="ZREZONE"/>
        <s v="ESTOPSIGN"/>
        <s v="ESTORMPIPE"/>
        <s v="EWATERMAIN"/>
        <s v="ZFPLATREV"/>
        <s v="EEDETPOND"/>
        <s v="ESPEEDSIGN"/>
        <s v="ESTSIGN"/>
        <s v="SPECIALEVE"/>
        <s v="ESRTGRADE"/>
        <s v="IMPACTADMN"/>
        <s v="IMPACTPS"/>
        <s v="IMPACTTRAN"/>
        <s v="ZBZA"/>
        <s v="ZRECORD"/>
        <s v="ZPRLIMPLAT"/>
        <s v="IMPADCONDO"/>
        <s v="IMPPSCONDO"/>
        <s v="IMPRECCOND"/>
        <s v="IMPTRCONDO"/>
        <s v="BELEPOLE10"/>
        <s v="ZTREESPEC"/>
        <s v="BMECHREF11"/>
        <s v="DOBIN"/>
        <s v="ESIDEWLK8"/>
        <s v="ZPERMSIGNW"/>
        <s v="ZVARCOMM"/>
        <s v="ZPVSMALL"/>
        <s v="ZMCCAPPEAL"/>
        <s v="ZHPCREN"/>
        <s v="BMECHFUR11"/>
        <s v="BMECHFUR12"/>
        <s v="BMECHFUR13"/>
        <s v="BMECHFUR14"/>
        <s v="BMECHFUR15"/>
        <s v="BMECHFUR16"/>
        <s v="BMECHFUR17"/>
        <s v="BMECHFUR18"/>
        <s v="BEECPANE10"/>
        <s v="BELECPANE9"/>
        <s v="BELEPOLES9"/>
        <s v="ECDETPOND"/>
        <s v="ZCOMBOPLAT"/>
        <s v="ZFINALPLAT"/>
        <s v="ZWALKCHG"/>
        <s v="ZWALKRENEW"/>
        <s v="FIRESPEC"/>
        <s v="PK&amp;RECSPEC"/>
        <s v="ZHPCDEMO"/>
        <s v="ZWIRELEASE"/>
        <s v="BMECHREF12"/>
        <s v="BMECHREF13"/>
        <s v="BMECHREF14"/>
        <s v="BMECHREF15"/>
        <s v="BMECHREF16"/>
        <s v="BMECHREF17"/>
        <s v="BMECHREF18"/>
        <m/>
      </sharedItems>
    </cacheField>
    <cacheField name="Fee Amt" numFmtId="0">
      <sharedItems containsString="0" containsBlank="1" containsNumber="1" minValue="0" maxValue="127272.85"/>
    </cacheField>
    <cacheField name="Permit No" numFmtId="0">
      <sharedItems containsString="0" containsBlank="1" containsNumber="1" containsInteger="1" minValue="3070359" maxValue="12080533" count="7639">
        <n v="11010052"/>
        <n v="11010091"/>
        <n v="11010113"/>
        <n v="11010162"/>
        <n v="11010003"/>
        <n v="11010184"/>
        <n v="10110039"/>
        <n v="11010006"/>
        <n v="11010255"/>
        <n v="11010312"/>
        <n v="11020131"/>
        <n v="11010009"/>
        <n v="11010011"/>
        <n v="11010013"/>
        <n v="11010014"/>
        <n v="10120002"/>
        <n v="11020076"/>
        <n v="11020234"/>
        <n v="11010016"/>
        <n v="11010017"/>
        <n v="11010022"/>
        <n v="11010023"/>
        <n v="11010025"/>
        <n v="11020235"/>
        <n v="11010034"/>
        <n v="11020283"/>
        <n v="11010040"/>
        <n v="11020367"/>
        <n v="11030059"/>
        <n v="11030069"/>
        <n v="11030142"/>
        <n v="11030131"/>
        <n v="11030503"/>
        <n v="11030304"/>
        <n v="11030501"/>
        <n v="10120261"/>
        <n v="11030495"/>
        <n v="11040003"/>
        <n v="10120263"/>
        <n v="11010054"/>
        <n v="11010057"/>
        <n v="11010060"/>
        <n v="11010086"/>
        <n v="11010087"/>
        <n v="11010089"/>
        <n v="11010099"/>
        <n v="11010079"/>
        <n v="11010103"/>
        <n v="10110280"/>
        <n v="10120320"/>
        <n v="11010110"/>
        <n v="11010118"/>
        <n v="11010141"/>
        <n v="11010145"/>
        <n v="11010148"/>
        <n v="11010155"/>
        <n v="11010163"/>
        <n v="11010166"/>
        <n v="11010167"/>
        <n v="11010168"/>
        <n v="11010172"/>
        <n v="11010173"/>
        <n v="11010175"/>
        <n v="11010177"/>
        <n v="11010185"/>
        <n v="11010187"/>
        <n v="11010188"/>
        <n v="11010192"/>
        <n v="10120254"/>
        <n v="11010202"/>
        <n v="11010203"/>
        <n v="11010204"/>
        <n v="11010207"/>
        <n v="11010208"/>
        <n v="11010214"/>
        <n v="11010215"/>
        <n v="11010220"/>
        <n v="11010232"/>
        <n v="11030431"/>
        <n v="11010238"/>
        <n v="11030427"/>
        <n v="11040102"/>
        <n v="11010268"/>
        <n v="11030001"/>
        <n v="11010274"/>
        <n v="11040030"/>
        <n v="11010276"/>
        <n v="11010277"/>
        <n v="11010279"/>
        <n v="11010280"/>
        <n v="11010281"/>
        <n v="11010282"/>
        <n v="11040387"/>
        <n v="11040436"/>
        <n v="11040437"/>
        <n v="11040115"/>
        <n v="11040422"/>
        <n v="11040015"/>
        <n v="11010291"/>
        <n v="11010296"/>
        <n v="11010297"/>
        <n v="11010301"/>
        <n v="11040354"/>
        <n v="11010303"/>
        <n v="11030021"/>
        <n v="11050008"/>
        <n v="11010309"/>
        <n v="11010311"/>
        <n v="11010313"/>
        <n v="10120255"/>
        <n v="11030244"/>
        <n v="11050139"/>
        <n v="11050140"/>
        <n v="11050141"/>
        <n v="11050151"/>
        <n v="11050267"/>
        <n v="11050307"/>
        <n v="11030188"/>
        <n v="11050422"/>
        <n v="11060246"/>
        <n v="11010320"/>
        <n v="11010321"/>
        <n v="11010322"/>
        <n v="11010323"/>
        <n v="11010324"/>
        <n v="11060403"/>
        <n v="11060461"/>
        <n v="11060362"/>
        <n v="11060477"/>
        <n v="11040112"/>
        <n v="11070035"/>
        <n v="11070089"/>
        <n v="11050389"/>
        <n v="11010330"/>
        <n v="11010333"/>
        <n v="11070150"/>
        <n v="11070182"/>
        <n v="11070241"/>
        <n v="11070245"/>
        <n v="11070366"/>
        <n v="11010340"/>
        <n v="10110193"/>
        <n v="10120190"/>
        <n v="10120267"/>
        <n v="10120269"/>
        <n v="10120318"/>
        <n v="10120322"/>
        <n v="11070207"/>
        <n v="11080080"/>
        <n v="11080241"/>
        <n v="11010035"/>
        <n v="11080243"/>
        <n v="11010176"/>
        <n v="11080244"/>
        <n v="11020004"/>
        <n v="11020006"/>
        <n v="11020007"/>
        <n v="11020008"/>
        <n v="11020011"/>
        <n v="11020012"/>
        <n v="11080245"/>
        <n v="11090161"/>
        <n v="11090326"/>
        <n v="11090366"/>
        <n v="11100038"/>
        <n v="11090259"/>
        <n v="11090260"/>
        <n v="11100131"/>
        <n v="11080079"/>
        <n v="11020028"/>
        <n v="11100191"/>
        <n v="11100170"/>
        <n v="11020037"/>
        <n v="11020039"/>
        <n v="11100138"/>
        <n v="11090058"/>
        <n v="11020043"/>
        <n v="11020044"/>
        <n v="11020045"/>
        <n v="11020050"/>
        <n v="11020051"/>
        <n v="11110128"/>
        <n v="11110132"/>
        <n v="11100243"/>
        <n v="11100244"/>
        <n v="11100309"/>
        <n v="11100310"/>
        <n v="11100311"/>
        <n v="11110099"/>
        <n v="11020056"/>
        <n v="11020057"/>
        <n v="11020058"/>
        <n v="11020059"/>
        <n v="11020060"/>
        <n v="11110010"/>
        <n v="11020062"/>
        <n v="11020064"/>
        <n v="11020066"/>
        <n v="11020067"/>
        <n v="11020068"/>
        <n v="11110417"/>
        <n v="11120036"/>
        <n v="11110208"/>
        <n v="11090290"/>
        <n v="11100377"/>
        <n v="11110044"/>
        <n v="11020079"/>
        <n v="11020080"/>
        <n v="11120229"/>
        <n v="12010104"/>
        <n v="12010216"/>
        <n v="12010226"/>
        <n v="12010246"/>
        <n v="12010247"/>
        <n v="12010264"/>
        <n v="12010300"/>
        <n v="12010349"/>
        <n v="12020027"/>
        <n v="12020111"/>
        <n v="12020048"/>
        <n v="12020200"/>
        <n v="12020083"/>
        <n v="12020339"/>
        <n v="12020232"/>
        <n v="12020381"/>
        <n v="12020269"/>
        <n v="12030394"/>
        <n v="12040100"/>
        <n v="12040121"/>
        <n v="12040309"/>
        <n v="12040363"/>
        <n v="12040276"/>
        <n v="12050101"/>
        <n v="12020153"/>
        <n v="12060043"/>
        <n v="12040384"/>
        <n v="12050373"/>
        <n v="12050456"/>
        <n v="11020090"/>
        <n v="11020091"/>
        <n v="12050458"/>
        <n v="12050461"/>
        <n v="12070027"/>
        <n v="12070467"/>
        <n v="12070469"/>
        <n v="12080060"/>
        <n v="11020104"/>
        <n v="12080061"/>
        <n v="12080062"/>
        <n v="11020115"/>
        <n v="11020117"/>
        <n v="12080063"/>
        <n v="12080064"/>
        <n v="12080065"/>
        <n v="12060393"/>
        <n v="10120080"/>
        <n v="12080244"/>
        <n v="12080489"/>
        <n v="11020130"/>
        <n v="11010186"/>
        <n v="11020142"/>
        <n v="11020143"/>
        <n v="11020144"/>
        <n v="11020147"/>
        <n v="11010004"/>
        <n v="11010005"/>
        <n v="11020151"/>
        <n v="11020154"/>
        <n v="11010008"/>
        <n v="11020156"/>
        <n v="11020157"/>
        <n v="11020158"/>
        <n v="11010010"/>
        <n v="10120221"/>
        <n v="10110329"/>
        <n v="10070433"/>
        <n v="11010012"/>
        <n v="11010015"/>
        <n v="10120347"/>
        <n v="11010019"/>
        <n v="10120341"/>
        <n v="11010031"/>
        <n v="11010032"/>
        <n v="10120317"/>
        <n v="11010001"/>
        <n v="11010037"/>
        <n v="10120335"/>
        <n v="10120336"/>
        <n v="11010038"/>
        <n v="11010044"/>
        <n v="11010045"/>
        <n v="11010042"/>
        <n v="11010041"/>
        <n v="11010043"/>
        <n v="11010046"/>
        <n v="11010047"/>
        <n v="11010048"/>
        <n v="11020132"/>
        <n v="11010049"/>
        <n v="11020159"/>
        <n v="11010050"/>
        <n v="11010053"/>
        <n v="11010056"/>
        <n v="11010058"/>
        <n v="11010059"/>
        <n v="11010069"/>
        <n v="11010070"/>
        <n v="9090347"/>
        <n v="11010071"/>
        <n v="11020165"/>
        <n v="11020168"/>
        <n v="11020169"/>
        <n v="11020171"/>
        <n v="11010072"/>
        <n v="11020176"/>
        <n v="11010073"/>
        <n v="11020183"/>
        <n v="11020187"/>
        <n v="11010076"/>
        <n v="11010078"/>
        <n v="11010077"/>
        <n v="11010061"/>
        <n v="11020128"/>
        <n v="11020129"/>
        <n v="11010064"/>
        <n v="11010063"/>
        <n v="11010062"/>
        <n v="11020196"/>
        <n v="11020197"/>
        <n v="11020199"/>
        <n v="11020200"/>
        <n v="11010065"/>
        <n v="11010066"/>
        <n v="11010067"/>
        <n v="11020206"/>
        <n v="11020207"/>
        <n v="11020208"/>
        <n v="11020209"/>
        <n v="11020210"/>
        <n v="11020211"/>
        <n v="11020212"/>
        <n v="11020213"/>
        <n v="11020214"/>
        <n v="11010081"/>
        <n v="11010082"/>
        <n v="11020220"/>
        <n v="11020223"/>
        <n v="11020231"/>
        <n v="11020232"/>
        <n v="11020233"/>
        <n v="11010084"/>
        <n v="11010088"/>
        <n v="11010092"/>
        <n v="11010093"/>
        <n v="11010094"/>
        <n v="11010095"/>
        <n v="11010096"/>
        <n v="11010102"/>
        <n v="11010107"/>
        <n v="11010105"/>
        <n v="11010106"/>
        <n v="11010104"/>
        <n v="11020237"/>
        <n v="11010108"/>
        <n v="11020100"/>
        <n v="11010111"/>
        <n v="11010116"/>
        <n v="11010119"/>
        <n v="11010122"/>
        <n v="11010121"/>
        <n v="10090128"/>
        <n v="11010150"/>
        <n v="11010149"/>
        <n v="11010151"/>
        <n v="11010152"/>
        <n v="11010153"/>
        <n v="11010156"/>
        <n v="11010157"/>
        <n v="11010160"/>
        <n v="11010171"/>
        <n v="11020259"/>
        <n v="11020260"/>
        <n v="11020265"/>
        <n v="10100366"/>
        <n v="11010174"/>
        <n v="11010178"/>
        <n v="11010179"/>
        <n v="11010180"/>
        <n v="11010181"/>
        <n v="11010182"/>
        <n v="11010098"/>
        <n v="11010146"/>
        <n v="11010189"/>
        <n v="11010075"/>
        <n v="11010190"/>
        <n v="11010191"/>
        <n v="11010024"/>
        <n v="11010114"/>
        <n v="11010201"/>
        <n v="11020286"/>
        <n v="11020288"/>
        <n v="11020291"/>
        <n v="11020292"/>
        <n v="11010206"/>
        <n v="10120163"/>
        <n v="11010144"/>
        <n v="11010210"/>
        <n v="11010209"/>
        <n v="11010211"/>
        <n v="11010221"/>
        <n v="11020303"/>
        <n v="11020305"/>
        <n v="11010223"/>
        <n v="11010225"/>
        <n v="11020103"/>
        <n v="11020309"/>
        <n v="11010217"/>
        <n v="11020312"/>
        <n v="11020316"/>
        <n v="11020318"/>
        <n v="11020319"/>
        <n v="11010218"/>
        <n v="11010213"/>
        <n v="11020114"/>
        <n v="11010219"/>
        <n v="11010228"/>
        <n v="11010229"/>
        <n v="11010230"/>
        <n v="11010231"/>
        <n v="11010100"/>
        <n v="11010051"/>
        <n v="11010234"/>
        <n v="11010140"/>
        <n v="11020336"/>
        <n v="11020337"/>
        <n v="11010120"/>
        <n v="11010158"/>
        <n v="11010254"/>
        <n v="11010261"/>
        <n v="11010265"/>
        <n v="11010244"/>
        <n v="11020342"/>
        <n v="11010245"/>
        <n v="11010246"/>
        <n v="11010247"/>
        <n v="11010248"/>
        <n v="11010249"/>
        <n v="11010250"/>
        <n v="11010251"/>
        <n v="11010252"/>
        <n v="11010253"/>
        <n v="11010239"/>
        <n v="11010240"/>
        <n v="11020344"/>
        <n v="11010242"/>
        <n v="11010241"/>
        <n v="11010243"/>
        <n v="11010257"/>
        <n v="11010258"/>
        <n v="11010259"/>
        <n v="11010260"/>
        <n v="11010273"/>
        <n v="11010275"/>
        <n v="11010285"/>
        <n v="11010287"/>
        <n v="11010288"/>
        <n v="11020355"/>
        <n v="11010289"/>
        <n v="11010290"/>
        <n v="10120338"/>
        <n v="11010039"/>
        <n v="11010294"/>
        <n v="11010300"/>
        <n v="11010302"/>
        <n v="11010308"/>
        <n v="11010304"/>
        <n v="11010305"/>
        <n v="11010306"/>
        <n v="11010307"/>
        <n v="11010310"/>
        <n v="11010315"/>
        <n v="11010317"/>
        <n v="11020369"/>
        <n v="11020372"/>
        <n v="11010316"/>
        <n v="11010318"/>
        <n v="11020382"/>
        <n v="11010319"/>
        <n v="11010326"/>
        <n v="11010328"/>
        <n v="9120045"/>
        <n v="11010329"/>
        <n v="11010295"/>
        <n v="11010334"/>
        <n v="11010336"/>
        <n v="11010020"/>
        <n v="11010021"/>
        <n v="11010335"/>
        <n v="11010337"/>
        <n v="11020389"/>
        <n v="11020391"/>
        <n v="11020395"/>
        <n v="11010237"/>
        <n v="11020401"/>
        <n v="11010338"/>
        <n v="11020405"/>
        <n v="11020406"/>
        <n v="11010199"/>
        <n v="11010339"/>
        <n v="11010341"/>
        <n v="11010342"/>
        <n v="11010343"/>
        <n v="11010344"/>
        <n v="11030004"/>
        <n v="11030005"/>
        <n v="11030006"/>
        <n v="11030009"/>
        <n v="11030011"/>
        <n v="11010345"/>
        <n v="11030014"/>
        <n v="11010346"/>
        <n v="11030016"/>
        <n v="11030017"/>
        <n v="11010347"/>
        <n v="11010348"/>
        <n v="11010350"/>
        <n v="11010355"/>
        <n v="11010356"/>
        <n v="11010357"/>
        <n v="11010352"/>
        <n v="11030024"/>
        <n v="11030025"/>
        <n v="11010353"/>
        <n v="11030027"/>
        <n v="11010354"/>
        <n v="8090046"/>
        <n v="11010351"/>
        <n v="11010212"/>
        <n v="11010101"/>
        <n v="11020003"/>
        <n v="11020005"/>
        <n v="11010169"/>
        <n v="11030037"/>
        <n v="11030041"/>
        <n v="11030048"/>
        <n v="11030050"/>
        <n v="11030056"/>
        <n v="11030064"/>
        <n v="11030067"/>
        <n v="11030068"/>
        <n v="11030070"/>
        <n v="11030074"/>
        <n v="11030081"/>
        <n v="11030082"/>
        <n v="11030084"/>
        <n v="11010266"/>
        <n v="11020027"/>
        <n v="11010227"/>
        <n v="11020029"/>
        <n v="11020030"/>
        <n v="11010170"/>
        <n v="11020013"/>
        <n v="11020014"/>
        <n v="11020015"/>
        <n v="11020016"/>
        <n v="11020017"/>
        <n v="11020018"/>
        <n v="11020032"/>
        <n v="11020019"/>
        <n v="11020020"/>
        <n v="11020021"/>
        <n v="11020022"/>
        <n v="11030105"/>
        <n v="11030107"/>
        <n v="11030109"/>
        <n v="11030111"/>
        <n v="11020023"/>
        <n v="11020024"/>
        <n v="11020025"/>
        <n v="9080229"/>
        <n v="11020036"/>
        <n v="11020184"/>
        <n v="11020374"/>
        <n v="11020041"/>
        <n v="11030119"/>
        <n v="11030121"/>
        <n v="11030123"/>
        <n v="11030124"/>
        <n v="11030125"/>
        <n v="11020033"/>
        <n v="11020034"/>
        <n v="11020035"/>
        <n v="11020042"/>
        <n v="11020052"/>
        <n v="11020053"/>
        <n v="11020054"/>
        <n v="11020055"/>
        <n v="11010068"/>
        <n v="11030140"/>
        <n v="11020061"/>
        <n v="11020063"/>
        <n v="11020065"/>
        <n v="10040260"/>
        <n v="11020069"/>
        <n v="10080341"/>
        <n v="11020070"/>
        <n v="11030149"/>
        <n v="10120340"/>
        <n v="11020071"/>
        <n v="11030159"/>
        <n v="11030160"/>
        <n v="11030161"/>
        <n v="11020072"/>
        <n v="11030163"/>
        <n v="11030170"/>
        <n v="11030172"/>
        <n v="11030173"/>
        <n v="11030174"/>
        <n v="11020073"/>
        <n v="10050415"/>
        <n v="10050420"/>
        <n v="10050421"/>
        <n v="11020078"/>
        <n v="11020074"/>
        <n v="11020077"/>
        <n v="11020081"/>
        <n v="11020082"/>
        <n v="11020084"/>
        <n v="11020085"/>
        <n v="11020388"/>
        <n v="11020088"/>
        <n v="11020390"/>
        <n v="11020394"/>
        <n v="11030176"/>
        <n v="11030179"/>
        <n v="11030183"/>
        <n v="11030185"/>
        <n v="11030187"/>
        <n v="11030150"/>
        <n v="11030199"/>
        <n v="11030200"/>
        <n v="10050219"/>
        <n v="11020096"/>
        <n v="11020097"/>
        <n v="11020098"/>
        <n v="11020099"/>
        <n v="11020095"/>
        <n v="11020105"/>
        <n v="11020106"/>
        <n v="11010161"/>
        <n v="11020111"/>
        <n v="11010235"/>
        <n v="11020112"/>
        <n v="11020087"/>
        <n v="11020119"/>
        <n v="11020120"/>
        <n v="11020092"/>
        <n v="11020113"/>
        <n v="11020133"/>
        <n v="11020107"/>
        <n v="11010193"/>
        <n v="11010196"/>
        <n v="11010198"/>
        <n v="11020136"/>
        <n v="11020137"/>
        <n v="11020141"/>
        <n v="11020138"/>
        <n v="11020139"/>
        <n v="11020140"/>
        <n v="10110362"/>
        <n v="10110361"/>
        <n v="10070435"/>
        <n v="9060079"/>
        <n v="11020145"/>
        <n v="11020146"/>
        <n v="10100151"/>
        <n v="11020038"/>
        <n v="11020149"/>
        <n v="11020148"/>
        <n v="11030202"/>
        <n v="11030203"/>
        <n v="11030204"/>
        <n v="11030205"/>
        <n v="11030206"/>
        <n v="11030208"/>
        <n v="11030217"/>
        <n v="11030219"/>
        <n v="11030220"/>
        <n v="11030221"/>
        <n v="11030227"/>
        <n v="11030239"/>
        <n v="11030240"/>
        <n v="11030242"/>
        <n v="11020155"/>
        <n v="10070409"/>
        <n v="11020162"/>
        <n v="9070099"/>
        <n v="11020163"/>
        <n v="11020164"/>
        <n v="11020135"/>
        <n v="11020127"/>
        <n v="11020166"/>
        <n v="11020126"/>
        <n v="11020121"/>
        <n v="11010147"/>
        <n v="11020086"/>
        <n v="11010298"/>
        <n v="11020172"/>
        <n v="11020170"/>
        <n v="11020179"/>
        <n v="11010358"/>
        <n v="11010359"/>
        <n v="11020180"/>
        <n v="11010233"/>
        <n v="10100242"/>
        <n v="11020102"/>
        <n v="11020189"/>
        <n v="11020190"/>
        <n v="11020194"/>
        <n v="11020108"/>
        <n v="11020109"/>
        <n v="11020110"/>
        <n v="11020152"/>
        <n v="8110089"/>
        <n v="11020202"/>
        <n v="11020204"/>
        <n v="11020216"/>
        <n v="11020217"/>
        <n v="11020215"/>
        <n v="11020224"/>
        <n v="11020225"/>
        <n v="11020226"/>
        <n v="11020227"/>
        <n v="11020229"/>
        <n v="11020236"/>
        <n v="11020239"/>
        <n v="11020186"/>
        <n v="11020240"/>
        <n v="11020243"/>
        <n v="11020241"/>
        <n v="11020246"/>
        <n v="11020195"/>
        <n v="11020248"/>
        <n v="11020249"/>
        <n v="11020250"/>
        <n v="11020251"/>
        <n v="11020252"/>
        <n v="11020253"/>
        <n v="11020254"/>
        <n v="11020255"/>
        <n v="11020256"/>
        <n v="11020258"/>
        <n v="11020264"/>
        <n v="11020261"/>
        <n v="11020262"/>
        <n v="11020263"/>
        <n v="11020230"/>
        <n v="11030252"/>
        <n v="11020267"/>
        <n v="11020268"/>
        <n v="11020269"/>
        <n v="11030259"/>
        <n v="11030260"/>
        <n v="11030261"/>
        <n v="11030262"/>
        <n v="11030266"/>
        <n v="11020270"/>
        <n v="11020272"/>
        <n v="11020273"/>
        <n v="11020274"/>
        <n v="11030273"/>
        <n v="11020276"/>
        <n v="11020278"/>
        <n v="11020280"/>
        <n v="11020203"/>
        <n v="11020284"/>
        <n v="11020281"/>
        <n v="11020282"/>
        <n v="11020257"/>
        <n v="11020371"/>
        <n v="11030046"/>
        <n v="11030289"/>
        <n v="11030290"/>
        <n v="11030296"/>
        <n v="11030299"/>
        <n v="11030300"/>
        <n v="11030305"/>
        <n v="11030306"/>
        <n v="11030319"/>
        <n v="11030321"/>
        <n v="11030324"/>
        <n v="11030327"/>
        <n v="11030331"/>
        <n v="11030333"/>
        <n v="11020160"/>
        <n v="11020221"/>
        <n v="11020295"/>
        <n v="11030334"/>
        <n v="11020299"/>
        <n v="11020300"/>
        <n v="11020304"/>
        <n v="11020301"/>
        <n v="11030343"/>
        <n v="11030345"/>
        <n v="11030355"/>
        <n v="11030356"/>
        <n v="11030360"/>
        <n v="11020310"/>
        <n v="11020311"/>
        <n v="11020313"/>
        <n v="11020321"/>
        <n v="11020322"/>
        <n v="11020324"/>
        <n v="11020325"/>
        <n v="11020326"/>
        <n v="11020279"/>
        <n v="11020333"/>
        <n v="11020334"/>
        <n v="11030370"/>
        <n v="11020338"/>
        <n v="11020339"/>
        <n v="11030373"/>
        <n v="11020340"/>
        <n v="11020329"/>
        <n v="11020327"/>
        <n v="11030352"/>
        <n v="11020328"/>
        <n v="11030381"/>
        <n v="11020343"/>
        <n v="11030389"/>
        <n v="11030391"/>
        <n v="11030395"/>
        <n v="11030396"/>
        <n v="11030397"/>
        <n v="11030398"/>
        <n v="11030399"/>
        <n v="11020345"/>
        <n v="11020346"/>
        <n v="11020348"/>
        <n v="11020349"/>
        <n v="11020350"/>
        <n v="11020181"/>
        <n v="11030400"/>
        <n v="11020182"/>
        <n v="11020352"/>
        <n v="11020353"/>
        <n v="11020354"/>
        <n v="11030407"/>
        <n v="11030408"/>
        <n v="11030409"/>
        <n v="11020357"/>
        <n v="11020317"/>
        <n v="11020306"/>
        <n v="11020362"/>
        <n v="11020363"/>
        <n v="11020364"/>
        <n v="11020365"/>
        <n v="11020302"/>
        <n v="11020379"/>
        <n v="11020380"/>
        <n v="11020381"/>
        <n v="11020385"/>
        <n v="11020386"/>
        <n v="11020387"/>
        <n v="11020368"/>
        <n v="11030284"/>
        <n v="11020398"/>
        <n v="11020399"/>
        <n v="11020400"/>
        <n v="11020402"/>
        <n v="11020403"/>
        <n v="11020404"/>
        <n v="11030003"/>
        <n v="11020347"/>
        <n v="11030012"/>
        <n v="11030015"/>
        <n v="11030019"/>
        <n v="11030425"/>
        <n v="11030020"/>
        <n v="10100367"/>
        <n v="11020377"/>
        <n v="11030026"/>
        <n v="11030030"/>
        <n v="11020177"/>
        <n v="11030032"/>
        <n v="11020178"/>
        <n v="11030033"/>
        <n v="11030106"/>
        <n v="11030108"/>
        <n v="11020378"/>
        <n v="11030038"/>
        <n v="11030040"/>
        <n v="11030044"/>
        <n v="11030110"/>
        <n v="11030043"/>
        <n v="11030042"/>
        <n v="11020277"/>
        <n v="11030034"/>
        <n v="11030055"/>
        <n v="11030057"/>
        <n v="11030058"/>
        <n v="11030062"/>
        <n v="11030432"/>
        <n v="11030433"/>
        <n v="11020366"/>
        <n v="11030013"/>
        <n v="11030077"/>
        <n v="11030078"/>
        <n v="11030073"/>
        <n v="11030088"/>
        <n v="11030089"/>
        <n v="11030090"/>
        <n v="11030091"/>
        <n v="11030117"/>
        <n v="11030093"/>
        <n v="11030095"/>
        <n v="11030451"/>
        <n v="11030453"/>
        <n v="11030455"/>
        <n v="11030457"/>
        <n v="11030459"/>
        <n v="11030460"/>
        <n v="11030461"/>
        <n v="11030464"/>
        <n v="11030465"/>
        <n v="11030467"/>
        <n v="11030096"/>
        <n v="11020376"/>
        <n v="11030097"/>
        <n v="11030100"/>
        <n v="11030102"/>
        <n v="11030479"/>
        <n v="11030481"/>
        <n v="11030483"/>
        <n v="11030484"/>
        <n v="11030103"/>
        <n v="11030486"/>
        <n v="11030487"/>
        <n v="11030104"/>
        <n v="11030112"/>
        <n v="11030116"/>
        <n v="11030118"/>
        <n v="11030126"/>
        <n v="11030061"/>
        <n v="11030128"/>
        <n v="11030129"/>
        <n v="11030007"/>
        <n v="11030136"/>
        <n v="11030490"/>
        <n v="11030492"/>
        <n v="11030139"/>
        <n v="11030494"/>
        <n v="11020009"/>
        <n v="11030132"/>
        <n v="11030133"/>
        <n v="11030137"/>
        <n v="11030134"/>
        <n v="11030141"/>
        <n v="11030138"/>
        <n v="11030498"/>
        <n v="11030143"/>
        <n v="11030144"/>
        <n v="11030506"/>
        <n v="11030513"/>
        <n v="11030514"/>
        <n v="11030515"/>
        <n v="11030516"/>
        <n v="11030151"/>
        <n v="11030152"/>
        <n v="11030153"/>
        <n v="11030094"/>
        <n v="11030155"/>
        <n v="11030154"/>
        <n v="11030156"/>
        <n v="11030162"/>
        <n v="11030157"/>
        <n v="11020198"/>
        <n v="11030166"/>
        <n v="11030167"/>
        <n v="11030168"/>
        <n v="11030085"/>
        <n v="11030171"/>
        <n v="11030180"/>
        <n v="11020320"/>
        <n v="11030127"/>
        <n v="11030193"/>
        <n v="11030194"/>
        <n v="11030036"/>
        <n v="11030198"/>
        <n v="11030201"/>
        <n v="11030164"/>
        <n v="11020383"/>
        <n v="11030207"/>
        <n v="11030213"/>
        <n v="11030222"/>
        <n v="11030223"/>
        <n v="11030189"/>
        <n v="11030225"/>
        <n v="11030224"/>
        <n v="11030226"/>
        <n v="11030237"/>
        <n v="11030245"/>
        <n v="11030247"/>
        <n v="11030248"/>
        <n v="11030249"/>
        <n v="11030250"/>
        <n v="11030253"/>
        <n v="11030255"/>
        <n v="11030256"/>
        <n v="11030257"/>
        <n v="11030263"/>
        <n v="11030268"/>
        <n v="11030269"/>
        <n v="11030270"/>
        <n v="11030271"/>
        <n v="11030272"/>
        <n v="11030274"/>
        <n v="11030275"/>
        <n v="11030276"/>
        <n v="11030277"/>
        <n v="11030278"/>
        <n v="11030282"/>
        <n v="11030279"/>
        <n v="11030280"/>
        <n v="11030281"/>
        <n v="11030283"/>
        <n v="11020314"/>
        <n v="11020315"/>
        <n v="11030291"/>
        <n v="11030292"/>
        <n v="11030294"/>
        <n v="11030295"/>
        <n v="11030147"/>
        <n v="11030145"/>
        <n v="11030308"/>
        <n v="11030309"/>
        <n v="11030130"/>
        <n v="11030322"/>
        <n v="11030326"/>
        <n v="11030071"/>
        <n v="11030072"/>
        <n v="11030075"/>
        <n v="11030076"/>
        <n v="11030330"/>
        <n v="11030297"/>
        <n v="11030191"/>
        <n v="11030192"/>
        <n v="11030335"/>
        <n v="11030336"/>
        <n v="11020222"/>
        <n v="11030332"/>
        <n v="11030184"/>
        <n v="11030349"/>
        <n v="10110306"/>
        <n v="11030337"/>
        <n v="11030338"/>
        <n v="11030339"/>
        <n v="11030063"/>
        <n v="11030354"/>
        <n v="11030363"/>
        <n v="11030366"/>
        <n v="11030367"/>
        <n v="11030368"/>
        <n v="11030369"/>
        <n v="11030371"/>
        <n v="11030374"/>
        <n v="11030375"/>
        <n v="11030376"/>
        <n v="11030353"/>
        <n v="11030380"/>
        <n v="11030390"/>
        <n v="11030392"/>
        <n v="11030394"/>
        <n v="11030285"/>
        <n v="11030286"/>
        <n v="11030385"/>
        <n v="11030348"/>
        <n v="11030388"/>
        <n v="11030010"/>
        <n v="11030403"/>
        <n v="11030404"/>
        <n v="11030386"/>
        <n v="11030350"/>
        <n v="11030405"/>
        <n v="11030264"/>
        <n v="11030410"/>
        <n v="11030414"/>
        <n v="11030418"/>
        <n v="11030412"/>
        <n v="11030413"/>
        <n v="11030320"/>
        <n v="11030411"/>
        <n v="11030415"/>
        <n v="11030417"/>
        <n v="11030178"/>
        <n v="11030421"/>
        <n v="11030423"/>
        <n v="11030419"/>
        <n v="11030426"/>
        <n v="11030301"/>
        <n v="11030416"/>
        <n v="11030364"/>
        <n v="11030393"/>
        <n v="11030434"/>
        <n v="11030439"/>
        <n v="11030440"/>
        <n v="11030328"/>
        <n v="11030442"/>
        <n v="11030443"/>
        <n v="11030444"/>
        <n v="11030445"/>
        <n v="11030446"/>
        <n v="11010269"/>
        <n v="11030447"/>
        <n v="11030448"/>
        <n v="11030449"/>
        <n v="11030450"/>
        <n v="11030438"/>
        <n v="11030310"/>
        <n v="11030311"/>
        <n v="11030387"/>
        <n v="11030462"/>
        <n v="11030323"/>
        <n v="11030463"/>
        <n v="11030470"/>
        <n v="11030066"/>
        <n v="11030471"/>
        <n v="11030473"/>
        <n v="11030476"/>
        <n v="11030478"/>
        <n v="9090430"/>
        <n v="11030477"/>
        <n v="11030485"/>
        <n v="11030489"/>
        <n v="11030493"/>
        <n v="11030497"/>
        <n v="11030052"/>
        <n v="11030499"/>
        <n v="11030517"/>
        <n v="11030507"/>
        <n v="11030508"/>
        <n v="11030509"/>
        <n v="11030510"/>
        <n v="11040008"/>
        <n v="11040016"/>
        <n v="11040020"/>
        <n v="11040022"/>
        <n v="11040023"/>
        <n v="11040033"/>
        <n v="11040036"/>
        <n v="11040038"/>
        <n v="11040040"/>
        <n v="11040041"/>
        <n v="11030120"/>
        <n v="11030122"/>
        <n v="11040045"/>
        <n v="11040051"/>
        <n v="11040054"/>
        <n v="11040056"/>
        <n v="11040059"/>
        <n v="11040061"/>
        <n v="11030241"/>
        <n v="11030243"/>
        <n v="11040063"/>
        <n v="11040070"/>
        <n v="11040075"/>
        <n v="11040079"/>
        <n v="11040085"/>
        <n v="11040062"/>
        <n v="11040087"/>
        <n v="11040093"/>
        <n v="11040094"/>
        <n v="11040095"/>
        <n v="11040098"/>
        <n v="11040101"/>
        <n v="11030098"/>
        <n v="11030382"/>
        <n v="11040084"/>
        <n v="11040107"/>
        <n v="11040111"/>
        <n v="11040114"/>
        <n v="11040118"/>
        <n v="11040122"/>
        <n v="11030002"/>
        <n v="11040127"/>
        <n v="11040133"/>
        <n v="11040136"/>
        <n v="11040140"/>
        <n v="11040141"/>
        <n v="11040152"/>
        <n v="11040159"/>
        <n v="11040164"/>
        <n v="11040168"/>
        <n v="11040170"/>
        <n v="11040171"/>
        <n v="11040176"/>
        <n v="11040191"/>
        <n v="11040198"/>
        <n v="11040210"/>
        <n v="11040220"/>
        <n v="11040228"/>
        <n v="11040006"/>
        <n v="11020361"/>
        <n v="11040233"/>
        <n v="11040239"/>
        <n v="11040231"/>
        <n v="11040247"/>
        <n v="11040011"/>
        <n v="11030475"/>
        <n v="11040014"/>
        <n v="11030496"/>
        <n v="11030469"/>
        <n v="11030500"/>
        <n v="11040024"/>
        <n v="11040025"/>
        <n v="11040026"/>
        <n v="11040027"/>
        <n v="11040028"/>
        <n v="11040029"/>
        <n v="11040034"/>
        <n v="11040259"/>
        <n v="11040262"/>
        <n v="11040263"/>
        <n v="11040044"/>
        <n v="11040270"/>
        <n v="11040272"/>
        <n v="11040274"/>
        <n v="11040277"/>
        <n v="11040282"/>
        <n v="11040287"/>
        <n v="11040046"/>
        <n v="11030474"/>
        <n v="11040049"/>
        <n v="11040052"/>
        <n v="11040053"/>
        <n v="11040055"/>
        <n v="11040057"/>
        <n v="11040288"/>
        <n v="11040290"/>
        <n v="11040292"/>
        <n v="11040298"/>
        <n v="11030190"/>
        <n v="11030466"/>
        <n v="11040071"/>
        <n v="11030482"/>
        <n v="11040072"/>
        <n v="11030186"/>
        <n v="11040058"/>
        <n v="11040073"/>
        <n v="11030488"/>
        <n v="11040076"/>
        <n v="11040306"/>
        <n v="11040308"/>
        <n v="11040021"/>
        <n v="11040086"/>
        <n v="11040314"/>
        <n v="11040316"/>
        <n v="11040317"/>
        <n v="11040319"/>
        <n v="11040320"/>
        <n v="11040088"/>
        <n v="11040089"/>
        <n v="11040090"/>
        <n v="11040097"/>
        <n v="11040100"/>
        <n v="11040099"/>
        <n v="11040077"/>
        <n v="11040326"/>
        <n v="11040327"/>
        <n v="11040328"/>
        <n v="11040329"/>
        <n v="10070172"/>
        <n v="11040335"/>
        <n v="11040336"/>
        <n v="11040103"/>
        <n v="11030384"/>
        <n v="11040109"/>
        <n v="11040124"/>
        <n v="11040119"/>
        <n v="11040125"/>
        <n v="11040126"/>
        <n v="11040129"/>
        <n v="11040130"/>
        <n v="11040131"/>
        <n v="11040132"/>
        <n v="11040137"/>
        <n v="11040019"/>
        <n v="11040346"/>
        <n v="11040139"/>
        <n v="11040349"/>
        <n v="11040357"/>
        <n v="11040143"/>
        <n v="11040144"/>
        <n v="11040145"/>
        <n v="11040146"/>
        <n v="11040377"/>
        <n v="11040150"/>
        <n v="11040161"/>
        <n v="11040162"/>
        <n v="11040163"/>
        <n v="11040381"/>
        <n v="10110378"/>
        <n v="11040167"/>
        <n v="11040172"/>
        <n v="11040177"/>
        <n v="11040180"/>
        <n v="11040183"/>
        <n v="11040184"/>
        <n v="11040185"/>
        <n v="11040186"/>
        <n v="11040187"/>
        <n v="11030480"/>
        <n v="11040074"/>
        <n v="11040190"/>
        <n v="11040004"/>
        <n v="11040194"/>
        <n v="11040195"/>
        <n v="11040196"/>
        <n v="11040403"/>
        <n v="11040407"/>
        <n v="11040409"/>
        <n v="11010194"/>
        <n v="11030452"/>
        <n v="11040197"/>
        <n v="11030454"/>
        <n v="11040269"/>
        <n v="11040209"/>
        <n v="11040271"/>
        <n v="11040202"/>
        <n v="11040273"/>
        <n v="11040421"/>
        <n v="11040204"/>
        <n v="11040425"/>
        <n v="11040205"/>
        <n v="11040435"/>
        <n v="11040206"/>
        <n v="11040439"/>
        <n v="11040446"/>
        <n v="11040207"/>
        <n v="11040208"/>
        <n v="11040078"/>
        <n v="11040211"/>
        <n v="11040214"/>
        <n v="11030458"/>
        <n v="11040215"/>
        <n v="11040216"/>
        <n v="11040218"/>
        <n v="11040222"/>
        <n v="11040223"/>
        <n v="11040224"/>
        <n v="11040225"/>
        <n v="11040447"/>
        <n v="11040448"/>
        <n v="11040449"/>
        <n v="11040450"/>
        <n v="11040452"/>
        <n v="11040453"/>
        <n v="11040454"/>
        <n v="11040455"/>
        <n v="11040457"/>
        <n v="11040458"/>
        <n v="11040459"/>
        <n v="11040460"/>
        <n v="11040226"/>
        <n v="11040464"/>
        <n v="11040467"/>
        <n v="11040227"/>
        <n v="11030214"/>
        <n v="11040477"/>
        <n v="11040479"/>
        <n v="11040482"/>
        <n v="11040483"/>
        <n v="11040484"/>
        <n v="11040232"/>
        <n v="11040229"/>
        <n v="11030113"/>
        <n v="11040230"/>
        <n v="11040234"/>
        <n v="11040235"/>
        <n v="11040240"/>
        <n v="11040241"/>
        <n v="11040244"/>
        <n v="11030456"/>
        <n v="11040245"/>
        <n v="11040250"/>
        <n v="11040251"/>
        <n v="11040253"/>
        <n v="11040254"/>
        <n v="11040256"/>
        <n v="11040258"/>
        <n v="11040265"/>
        <n v="11040264"/>
        <n v="11040266"/>
        <n v="11050009"/>
        <n v="11050010"/>
        <n v="11040276"/>
        <n v="11040148"/>
        <n v="11050013"/>
        <n v="11050015"/>
        <n v="11050019"/>
        <n v="11040280"/>
        <n v="11050023"/>
        <n v="11040281"/>
        <n v="11040283"/>
        <n v="11040203"/>
        <n v="11040153"/>
        <n v="11040160"/>
        <n v="11040174"/>
        <n v="11040285"/>
        <n v="11040286"/>
        <n v="11030402"/>
        <n v="11050026"/>
        <n v="11050029"/>
        <n v="11040104"/>
        <n v="11040289"/>
        <n v="11050034"/>
        <n v="11050036"/>
        <n v="11050039"/>
        <n v="11040246"/>
        <n v="11040291"/>
        <n v="11040294"/>
        <n v="11040217"/>
        <n v="11040299"/>
        <n v="11040302"/>
        <n v="11040301"/>
        <n v="11040284"/>
        <n v="11040278"/>
        <n v="11040279"/>
        <n v="11050042"/>
        <n v="11050043"/>
        <n v="11050044"/>
        <n v="11050045"/>
        <n v="11050046"/>
        <n v="11040303"/>
        <n v="11040116"/>
        <n v="11040309"/>
        <n v="11040310"/>
        <n v="10080157"/>
        <n v="11050062"/>
        <n v="11050063"/>
        <n v="11050067"/>
        <n v="11050068"/>
        <n v="11040312"/>
        <n v="11040212"/>
        <n v="11040189"/>
        <n v="11040315"/>
        <n v="11040121"/>
        <n v="11050073"/>
        <n v="11050075"/>
        <n v="11050077"/>
        <n v="11040322"/>
        <n v="11040323"/>
        <n v="11050083"/>
        <n v="11040324"/>
        <n v="11050087"/>
        <n v="11040325"/>
        <n v="11030008"/>
        <n v="11050092"/>
        <n v="11050094"/>
        <n v="11040165"/>
        <n v="11040330"/>
        <n v="11040331"/>
        <n v="11040332"/>
        <n v="11040333"/>
        <n v="11040175"/>
        <n v="11040339"/>
        <n v="11050097"/>
        <n v="11050099"/>
        <n v="11050103"/>
        <n v="11050106"/>
        <n v="11040032"/>
        <n v="11050111"/>
        <n v="11050112"/>
        <n v="11050119"/>
        <n v="11050120"/>
        <n v="11050125"/>
        <n v="11050126"/>
        <n v="11050127"/>
        <n v="11050154"/>
        <n v="11040340"/>
        <n v="11030053"/>
        <n v="11030054"/>
        <n v="11040341"/>
        <n v="11040342"/>
        <n v="10090174"/>
        <n v="11040343"/>
        <n v="11040344"/>
        <n v="11040345"/>
        <n v="11040304"/>
        <n v="11040351"/>
        <n v="11040356"/>
        <n v="11040358"/>
        <n v="11040361"/>
        <n v="11040362"/>
        <n v="11040363"/>
        <n v="11040364"/>
        <n v="11040365"/>
        <n v="11040366"/>
        <n v="11040275"/>
        <n v="11040355"/>
        <n v="11020046"/>
        <n v="11050168"/>
        <n v="11040369"/>
        <n v="11040370"/>
        <n v="11050170"/>
        <n v="11050171"/>
        <n v="11030429"/>
        <n v="11040374"/>
        <n v="11040375"/>
        <n v="11040031"/>
        <n v="11040378"/>
        <n v="11040321"/>
        <n v="11040169"/>
        <n v="11040382"/>
        <n v="11040384"/>
        <n v="11050174"/>
        <n v="11040385"/>
        <n v="11040261"/>
        <n v="11040388"/>
        <n v="11040392"/>
        <n v="11040260"/>
        <n v="11050178"/>
        <n v="11040379"/>
        <n v="11040383"/>
        <n v="11040398"/>
        <n v="11040399"/>
        <n v="11040400"/>
        <n v="11040401"/>
        <n v="11040394"/>
        <n v="11040395"/>
        <n v="11040380"/>
        <n v="11040397"/>
        <n v="11040402"/>
        <n v="11040404"/>
        <n v="11040405"/>
        <n v="11040410"/>
        <n v="11040305"/>
        <n v="11040411"/>
        <n v="11040412"/>
        <n v="11040416"/>
        <n v="11040352"/>
        <n v="11050187"/>
        <n v="11040043"/>
        <n v="11050193"/>
        <n v="11050194"/>
        <n v="11040418"/>
        <n v="11040423"/>
        <n v="11040373"/>
        <n v="11040005"/>
        <n v="11050215"/>
        <n v="11040313"/>
        <n v="11040427"/>
        <n v="11040442"/>
        <n v="11040386"/>
        <n v="11040443"/>
        <n v="11040434"/>
        <n v="11040428"/>
        <n v="11040430"/>
        <n v="11040432"/>
        <n v="11040429"/>
        <n v="11040445"/>
        <n v="11040433"/>
        <n v="11040451"/>
        <n v="10090291"/>
        <n v="11050217"/>
        <n v="11040348"/>
        <n v="11040456"/>
        <n v="11050223"/>
        <n v="11050230"/>
        <n v="11040414"/>
        <n v="11040110"/>
        <n v="11040465"/>
        <n v="11040297"/>
        <n v="11040469"/>
        <n v="11040471"/>
        <n v="11040473"/>
        <n v="11040371"/>
        <n v="11040476"/>
        <n v="11040485"/>
        <n v="11040486"/>
        <n v="11040475"/>
        <n v="11040474"/>
        <n v="11050007"/>
        <n v="11050239"/>
        <n v="11050243"/>
        <n v="11050248"/>
        <n v="11050253"/>
        <n v="11050011"/>
        <n v="11050012"/>
        <n v="11050258"/>
        <n v="11050262"/>
        <n v="11050266"/>
        <n v="11050272"/>
        <n v="11050276"/>
        <n v="11040295"/>
        <n v="11040338"/>
        <n v="11040426"/>
        <n v="11050017"/>
        <n v="11040462"/>
        <n v="11050020"/>
        <n v="11050021"/>
        <n v="11050022"/>
        <n v="11040238"/>
        <n v="11050030"/>
        <n v="11050031"/>
        <n v="11050032"/>
        <n v="11050033"/>
        <n v="11050283"/>
        <n v="11050289"/>
        <n v="11040438"/>
        <n v="11050040"/>
        <n v="11050295"/>
        <n v="11050298"/>
        <n v="11050041"/>
        <n v="11040243"/>
        <n v="11040408"/>
        <n v="11050047"/>
        <n v="11050054"/>
        <n v="11050302"/>
        <n v="11050057"/>
        <n v="11050056"/>
        <n v="11050304"/>
        <n v="11050310"/>
        <n v="11050312"/>
        <n v="11050313"/>
        <n v="11050317"/>
        <n v="11050319"/>
        <n v="11040092"/>
        <n v="11050325"/>
        <n v="11050065"/>
        <n v="11050330"/>
        <n v="11050069"/>
        <n v="11050070"/>
        <n v="11050072"/>
        <n v="11050196"/>
        <n v="11050081"/>
        <n v="11050085"/>
        <n v="11050086"/>
        <n v="11050082"/>
        <n v="11050084"/>
        <n v="11050052"/>
        <n v="11050096"/>
        <n v="11050101"/>
        <n v="11050334"/>
        <n v="11050336"/>
        <n v="11050337"/>
        <n v="11040466"/>
        <n v="11050093"/>
        <n v="11050113"/>
        <n v="11050114"/>
        <n v="11040488"/>
        <n v="11050061"/>
        <n v="11050091"/>
        <n v="11030342"/>
        <n v="11050134"/>
        <n v="11050136"/>
        <n v="11040001"/>
        <n v="11040017"/>
        <n v="11040018"/>
        <n v="11050130"/>
        <n v="11050155"/>
        <n v="11050159"/>
        <n v="11050161"/>
        <n v="11050158"/>
        <n v="11050350"/>
        <n v="11050353"/>
        <n v="11050156"/>
        <n v="11050160"/>
        <n v="11050167"/>
        <n v="11050169"/>
        <n v="11050175"/>
        <n v="11050028"/>
        <n v="11050191"/>
        <n v="11050192"/>
        <n v="11050183"/>
        <n v="11050370"/>
        <n v="11050371"/>
        <n v="11050374"/>
        <n v="11050131"/>
        <n v="11050179"/>
        <n v="11050180"/>
        <n v="11050386"/>
        <n v="11050181"/>
        <n v="11050182"/>
        <n v="11050176"/>
        <n v="11050177"/>
        <n v="11050149"/>
        <n v="11050016"/>
        <n v="11050107"/>
        <n v="11050216"/>
        <n v="11050218"/>
        <n v="11050219"/>
        <n v="11050221"/>
        <n v="11050135"/>
        <n v="11050110"/>
        <n v="11050222"/>
        <n v="11050226"/>
        <n v="11050227"/>
        <n v="11050229"/>
        <n v="11050232"/>
        <n v="11050233"/>
        <n v="11050234"/>
        <n v="11050235"/>
        <n v="11050236"/>
        <n v="11050237"/>
        <n v="11050089"/>
        <n v="11040478"/>
        <n v="11050238"/>
        <n v="11050166"/>
        <n v="11050098"/>
        <n v="11050148"/>
        <n v="11050241"/>
        <n v="11050242"/>
        <n v="11050220"/>
        <n v="11050102"/>
        <n v="11040461"/>
        <n v="11050245"/>
        <n v="11050246"/>
        <n v="11050138"/>
        <n v="11050251"/>
        <n v="11050037"/>
        <n v="11050144"/>
        <n v="11050264"/>
        <n v="11050273"/>
        <n v="11050268"/>
        <n v="11050269"/>
        <n v="11050270"/>
        <n v="11050256"/>
        <n v="11050391"/>
        <n v="11050257"/>
        <n v="11050254"/>
        <n v="11050259"/>
        <n v="11050271"/>
        <n v="11050150"/>
        <n v="11050165"/>
        <n v="11050293"/>
        <n v="11050403"/>
        <n v="11050292"/>
        <n v="11050173"/>
        <n v="11040359"/>
        <n v="11040360"/>
        <n v="11050296"/>
        <n v="11050128"/>
        <n v="11050129"/>
        <n v="11050404"/>
        <n v="11050405"/>
        <n v="11050406"/>
        <n v="11050408"/>
        <n v="11050409"/>
        <n v="11050157"/>
        <n v="11050415"/>
        <n v="11050418"/>
        <n v="11050419"/>
        <n v="11050420"/>
        <n v="11050424"/>
        <n v="11050426"/>
        <n v="11050431"/>
        <n v="11050255"/>
        <n v="11050303"/>
        <n v="11050164"/>
        <n v="11050315"/>
        <n v="11050284"/>
        <n v="11050115"/>
        <n v="11050432"/>
        <n v="11050433"/>
        <n v="11050228"/>
        <n v="11050438"/>
        <n v="11040444"/>
        <n v="11050190"/>
        <n v="11050309"/>
        <n v="11050308"/>
        <n v="11050324"/>
        <n v="11050078"/>
        <n v="11050445"/>
        <n v="11050446"/>
        <n v="11050079"/>
        <n v="11050327"/>
        <n v="11050244"/>
        <n v="11050328"/>
        <n v="11050329"/>
        <n v="11050195"/>
        <n v="11050197"/>
        <n v="11050277"/>
        <n v="11050332"/>
        <n v="11050331"/>
        <n v="11050326"/>
        <n v="11050137"/>
        <n v="11050457"/>
        <n v="11050335"/>
        <n v="11050285"/>
        <n v="11050076"/>
        <n v="11050338"/>
        <n v="11050339"/>
        <n v="11050080"/>
        <n v="11050286"/>
        <n v="11050345"/>
        <n v="11050344"/>
        <n v="11050346"/>
        <n v="11050465"/>
        <n v="11050348"/>
        <n v="11030303"/>
        <n v="11050184"/>
        <n v="11050188"/>
        <n v="11050189"/>
        <n v="11050352"/>
        <n v="11050288"/>
        <n v="11050185"/>
        <n v="11050186"/>
        <n v="11050014"/>
        <n v="11050477"/>
        <n v="11050359"/>
        <n v="11050240"/>
        <n v="11040440"/>
        <n v="11050365"/>
        <n v="11050366"/>
        <n v="11050355"/>
        <n v="11050368"/>
        <n v="11050362"/>
        <n v="11020285"/>
        <n v="11050363"/>
        <n v="11020287"/>
        <n v="11050364"/>
        <n v="11050361"/>
        <n v="11050489"/>
        <n v="11050490"/>
        <n v="11050491"/>
        <n v="11050493"/>
        <n v="11050495"/>
        <n v="11050360"/>
        <n v="11050372"/>
        <n v="11050377"/>
        <n v="11050252"/>
        <n v="11050385"/>
        <n v="11040173"/>
        <n v="11050387"/>
        <n v="11050388"/>
        <n v="11050500"/>
        <n v="11050501"/>
        <n v="11050508"/>
        <n v="11050510"/>
        <n v="11050514"/>
        <n v="11050518"/>
        <n v="11060005"/>
        <n v="11060023"/>
        <n v="11060026"/>
        <n v="11060034"/>
        <n v="11060039"/>
        <n v="11060049"/>
        <n v="11060058"/>
        <n v="11060060"/>
        <n v="11060063"/>
        <n v="11060064"/>
        <n v="11060065"/>
        <n v="11060066"/>
        <n v="11060070"/>
        <n v="11060073"/>
        <n v="11050074"/>
        <n v="11060078"/>
        <n v="11060080"/>
        <n v="11050390"/>
        <n v="11040481"/>
        <n v="11060081"/>
        <n v="11060082"/>
        <n v="11050392"/>
        <n v="11040470"/>
        <n v="11050394"/>
        <n v="11050265"/>
        <n v="11060085"/>
        <n v="11060088"/>
        <n v="11060091"/>
        <n v="11050396"/>
        <n v="11050132"/>
        <n v="11050401"/>
        <n v="11050402"/>
        <n v="11050398"/>
        <n v="11060099"/>
        <n v="11060107"/>
        <n v="11060114"/>
        <n v="11050399"/>
        <n v="11050400"/>
        <n v="11050411"/>
        <n v="11050412"/>
        <n v="11050333"/>
        <n v="11050414"/>
        <n v="11050437"/>
        <n v="11060123"/>
        <n v="11060126"/>
        <n v="11060130"/>
        <n v="11060131"/>
        <n v="11060133"/>
        <n v="11050442"/>
        <n v="11050443"/>
        <n v="11060142"/>
        <n v="11060143"/>
        <n v="11060144"/>
        <n v="11060146"/>
        <n v="11060147"/>
        <n v="11050407"/>
        <n v="11050024"/>
        <n v="11040142"/>
        <n v="11050444"/>
        <n v="11050448"/>
        <n v="11040213"/>
        <n v="11060145"/>
        <n v="11060153"/>
        <n v="11060154"/>
        <n v="11050451"/>
        <n v="11030346"/>
        <n v="11050459"/>
        <n v="11060161"/>
        <n v="11050299"/>
        <n v="11050464"/>
        <n v="11050460"/>
        <n v="11060167"/>
        <n v="11060168"/>
        <n v="11060169"/>
        <n v="11050461"/>
        <n v="11050462"/>
        <n v="11050463"/>
        <n v="11050456"/>
        <n v="11050455"/>
        <n v="11050453"/>
        <n v="11050452"/>
        <n v="11050450"/>
        <n v="11060197"/>
        <n v="11060201"/>
        <n v="11060203"/>
        <n v="11050416"/>
        <n v="11050458"/>
        <n v="11050466"/>
        <n v="11050467"/>
        <n v="11060212"/>
        <n v="11060213"/>
        <n v="11060217"/>
        <n v="11060218"/>
        <n v="11060225"/>
        <n v="11060226"/>
        <n v="7030260"/>
        <n v="11060172"/>
        <n v="11060229"/>
        <n v="11060230"/>
        <n v="11060234"/>
        <n v="11060235"/>
        <n v="11050469"/>
        <n v="11050435"/>
        <n v="11050473"/>
        <n v="11050474"/>
        <n v="11050275"/>
        <n v="11050060"/>
        <n v="11050479"/>
        <n v="11050480"/>
        <n v="11050481"/>
        <n v="11050249"/>
        <n v="11050482"/>
        <n v="11050483"/>
        <n v="11050316"/>
        <n v="11050471"/>
        <n v="11050475"/>
        <n v="11050492"/>
        <n v="11050499"/>
        <n v="11060247"/>
        <n v="11050502"/>
        <n v="11050497"/>
        <n v="11060252"/>
        <n v="11040064"/>
        <n v="11040065"/>
        <n v="11050506"/>
        <n v="11050511"/>
        <n v="11060001"/>
        <n v="11050447"/>
        <n v="11060006"/>
        <n v="11040066"/>
        <n v="11050410"/>
        <n v="11050305"/>
        <n v="11060010"/>
        <n v="11060008"/>
        <n v="11060014"/>
        <n v="11060015"/>
        <n v="11040067"/>
        <n v="11050436"/>
        <n v="11050224"/>
        <n v="11060022"/>
        <n v="11060025"/>
        <n v="11050509"/>
        <n v="11060027"/>
        <n v="11050472"/>
        <n v="11040068"/>
        <n v="11060029"/>
        <n v="11060037"/>
        <n v="11050470"/>
        <n v="11050380"/>
        <n v="11060038"/>
        <n v="11060031"/>
        <n v="11040069"/>
        <n v="11060036"/>
        <n v="11060040"/>
        <n v="11060041"/>
        <n v="11060043"/>
        <n v="11050449"/>
        <n v="11060055"/>
        <n v="11060232"/>
        <n v="11060057"/>
        <n v="11060017"/>
        <n v="11060059"/>
        <n v="11060062"/>
        <n v="11010033"/>
        <n v="11050351"/>
        <n v="11050488"/>
        <n v="11060077"/>
        <n v="11010123"/>
        <n v="11060084"/>
        <n v="11050517"/>
        <n v="11010124"/>
        <n v="11060004"/>
        <n v="11060087"/>
        <n v="11060090"/>
        <n v="11060089"/>
        <n v="11060092"/>
        <n v="11060016"/>
        <n v="11060095"/>
        <n v="11060096"/>
        <n v="11040480"/>
        <n v="11010125"/>
        <n v="11060044"/>
        <n v="11060045"/>
        <n v="11060100"/>
        <n v="11060105"/>
        <n v="11060112"/>
        <n v="11060012"/>
        <n v="11060117"/>
        <n v="11060061"/>
        <n v="11060118"/>
        <n v="11060120"/>
        <n v="11010126"/>
        <n v="11060121"/>
        <n v="11010127"/>
        <n v="11060122"/>
        <n v="11060125"/>
        <n v="11060129"/>
        <n v="11060076"/>
        <n v="11060148"/>
        <n v="11060134"/>
        <n v="11060135"/>
        <n v="11060132"/>
        <n v="11060138"/>
        <n v="11060139"/>
        <n v="11060140"/>
        <n v="11010128"/>
        <n v="11060151"/>
        <n v="11060267"/>
        <n v="11060268"/>
        <n v="11050486"/>
        <n v="11060155"/>
        <n v="11060157"/>
        <n v="11060158"/>
        <n v="11060160"/>
        <n v="11050311"/>
        <n v="11060162"/>
        <n v="11060163"/>
        <n v="11060164"/>
        <n v="11060291"/>
        <n v="11060292"/>
        <n v="11060165"/>
        <n v="11060166"/>
        <n v="11060128"/>
        <n v="11060298"/>
        <n v="11060176"/>
        <n v="11060177"/>
        <n v="11060179"/>
        <n v="11060180"/>
        <n v="11060183"/>
        <n v="11060185"/>
        <n v="11050231"/>
        <n v="11060305"/>
        <n v="11060306"/>
        <n v="11060307"/>
        <n v="11060308"/>
        <n v="11060312"/>
        <n v="11060186"/>
        <n v="11060188"/>
        <n v="11060190"/>
        <n v="11060156"/>
        <n v="11060191"/>
        <n v="11060199"/>
        <n v="11060202"/>
        <n v="11060193"/>
        <n v="11060194"/>
        <n v="11060195"/>
        <n v="11060198"/>
        <n v="11060127"/>
        <n v="11060208"/>
        <n v="11060003"/>
        <n v="11060211"/>
        <n v="11050427"/>
        <n v="11050356"/>
        <n v="11060224"/>
        <n v="11060325"/>
        <n v="11060326"/>
        <n v="11060223"/>
        <n v="11060221"/>
        <n v="11060101"/>
        <n v="11060119"/>
        <n v="11060231"/>
        <n v="11050476"/>
        <n v="11060028"/>
        <n v="11060335"/>
        <n v="11060237"/>
        <n v="11060238"/>
        <n v="11060338"/>
        <n v="11060339"/>
        <n v="11060342"/>
        <n v="11060350"/>
        <n v="11060351"/>
        <n v="11060352"/>
        <n v="11060356"/>
        <n v="11060363"/>
        <n v="11050413"/>
        <n v="11060241"/>
        <n v="11060248"/>
        <n v="11060242"/>
        <n v="11060373"/>
        <n v="11060381"/>
        <n v="11060389"/>
        <n v="11060390"/>
        <n v="11050373"/>
        <n v="11060030"/>
        <n v="11060239"/>
        <n v="11060240"/>
        <n v="11050375"/>
        <n v="11060243"/>
        <n v="11060244"/>
        <n v="11060220"/>
        <n v="11060395"/>
        <n v="11060397"/>
        <n v="11060402"/>
        <n v="11060407"/>
        <n v="11060409"/>
        <n v="11060255"/>
        <n v="11060426"/>
        <n v="11060430"/>
        <n v="11060439"/>
        <n v="11040390"/>
        <n v="11060259"/>
        <n v="11060260"/>
        <n v="11060261"/>
        <n v="11060074"/>
        <n v="11060262"/>
        <n v="11060263"/>
        <n v="11060264"/>
        <n v="11050378"/>
        <n v="11060149"/>
        <n v="11060150"/>
        <n v="11060204"/>
        <n v="11050354"/>
        <n v="11060002"/>
        <n v="11060256"/>
        <n v="11060413"/>
        <n v="11060459"/>
        <n v="11060465"/>
        <n v="11060468"/>
        <n v="11060471"/>
        <n v="11060472"/>
        <n v="11060480"/>
        <n v="11060071"/>
        <n v="11060228"/>
        <n v="11060274"/>
        <n v="11060275"/>
        <n v="11060488"/>
        <n v="11060491"/>
        <n v="11060493"/>
        <n v="11060276"/>
        <n v="11060277"/>
        <n v="11060278"/>
        <n v="11060279"/>
        <n v="11060280"/>
        <n v="11060282"/>
        <n v="11060284"/>
        <n v="11060285"/>
        <n v="11060289"/>
        <n v="11060200"/>
        <n v="11060500"/>
        <n v="11060187"/>
        <n v="11060294"/>
        <n v="11060295"/>
        <n v="11060297"/>
        <n v="11060035"/>
        <n v="11060299"/>
        <n v="11060301"/>
        <n v="11060303"/>
        <n v="11060302"/>
        <n v="11060304"/>
        <n v="11050516"/>
        <n v="11060313"/>
        <n v="11060314"/>
        <n v="11060315"/>
        <n v="11060316"/>
        <n v="11060317"/>
        <n v="11060318"/>
        <n v="11060321"/>
        <n v="11060322"/>
        <n v="11060540"/>
        <n v="11060324"/>
        <n v="11050395"/>
        <n v="11060327"/>
        <n v="11060332"/>
        <n v="11060333"/>
        <n v="11060544"/>
        <n v="11060331"/>
        <n v="11060546"/>
        <n v="11060330"/>
        <n v="11060549"/>
        <n v="11060343"/>
        <n v="11060344"/>
        <n v="11060345"/>
        <n v="11050485"/>
        <n v="11060349"/>
        <n v="11060347"/>
        <n v="11060348"/>
        <n v="11060283"/>
        <n v="11060354"/>
        <n v="11050417"/>
        <n v="11060265"/>
        <n v="11060359"/>
        <n v="11060358"/>
        <n v="11060360"/>
        <n v="11070002"/>
        <n v="11070005"/>
        <n v="11070007"/>
        <n v="11060266"/>
        <n v="11060367"/>
        <n v="11060269"/>
        <n v="11060270"/>
        <n v="11060271"/>
        <n v="11060013"/>
        <n v="11060374"/>
        <n v="11060375"/>
        <n v="11060376"/>
        <n v="11070020"/>
        <n v="11070022"/>
        <n v="11070023"/>
        <n v="11060380"/>
        <n v="11060387"/>
        <n v="11060109"/>
        <n v="11060388"/>
        <n v="11060281"/>
        <n v="11060377"/>
        <n v="11060382"/>
        <n v="11060383"/>
        <n v="11060384"/>
        <n v="11060385"/>
        <n v="11060386"/>
        <n v="11060205"/>
        <n v="11060391"/>
        <n v="11060393"/>
        <n v="11060392"/>
        <n v="11060394"/>
        <n v="11060399"/>
        <n v="11060405"/>
        <n v="11060406"/>
        <n v="11060086"/>
        <n v="11060414"/>
        <n v="11070039"/>
        <n v="11070041"/>
        <n v="11070042"/>
        <n v="11070046"/>
        <n v="11060415"/>
        <n v="11060416"/>
        <n v="11070059"/>
        <n v="11060417"/>
        <n v="11060418"/>
        <n v="11060420"/>
        <n v="11060422"/>
        <n v="11060425"/>
        <n v="11060428"/>
        <n v="11060431"/>
        <n v="11060432"/>
        <n v="11060433"/>
        <n v="11060098"/>
        <n v="11060141"/>
        <n v="11060435"/>
        <n v="11060436"/>
        <n v="11060437"/>
        <n v="11060438"/>
        <n v="11060441"/>
        <n v="11060442"/>
        <n v="11060443"/>
        <n v="11060444"/>
        <n v="11060445"/>
        <n v="11060446"/>
        <n v="11060447"/>
        <n v="11060448"/>
        <n v="11060449"/>
        <n v="11060450"/>
        <n v="11060451"/>
        <n v="11060452"/>
        <n v="11060456"/>
        <n v="11060457"/>
        <n v="11070074"/>
        <n v="11060458"/>
        <n v="11070080"/>
        <n v="11070082"/>
        <n v="11070084"/>
        <n v="11070086"/>
        <n v="11060273"/>
        <n v="11060462"/>
        <n v="11060464"/>
        <n v="11060011"/>
        <n v="11060473"/>
        <n v="11070090"/>
        <n v="11070096"/>
        <n v="11050294"/>
        <n v="11050507"/>
        <n v="11060329"/>
        <n v="11060474"/>
        <n v="11070100"/>
        <n v="11070104"/>
        <n v="11070106"/>
        <n v="11070108"/>
        <n v="11070109"/>
        <n v="11070110"/>
        <n v="11060476"/>
        <n v="11060475"/>
        <n v="11060481"/>
        <n v="11060463"/>
        <n v="11060482"/>
        <n v="11060483"/>
        <n v="11070119"/>
        <n v="11070124"/>
        <n v="11060484"/>
        <n v="11060346"/>
        <n v="11060492"/>
        <n v="11060494"/>
        <n v="11050512"/>
        <n v="11060110"/>
        <n v="11060497"/>
        <n v="11060498"/>
        <n v="11050121"/>
        <n v="11060501"/>
        <n v="11060379"/>
        <n v="11060502"/>
        <n v="11060499"/>
        <n v="11070137"/>
        <n v="11060504"/>
        <n v="11070153"/>
        <n v="11070154"/>
        <n v="11060505"/>
        <n v="11070166"/>
        <n v="11060487"/>
        <n v="11070171"/>
        <n v="11060508"/>
        <n v="11060509"/>
        <n v="11060514"/>
        <n v="11060515"/>
        <n v="11060516"/>
        <n v="11060518"/>
        <n v="11060519"/>
        <n v="11060520"/>
        <n v="11060521"/>
        <n v="11060522"/>
        <n v="11060523"/>
        <n v="11060528"/>
        <n v="11060531"/>
        <n v="11060532"/>
        <n v="11060533"/>
        <n v="11060539"/>
        <n v="11060541"/>
        <n v="11060542"/>
        <n v="11060543"/>
        <n v="11060170"/>
        <n v="11060525"/>
        <n v="11060479"/>
        <n v="11060355"/>
        <n v="11060547"/>
        <n v="11060550"/>
        <n v="11060551"/>
        <n v="11060552"/>
        <n v="11060455"/>
        <n v="11060545"/>
        <n v="11050145"/>
        <n v="11060553"/>
        <n v="11060398"/>
        <n v="11060048"/>
        <n v="11070015"/>
        <n v="11070014"/>
        <n v="11070010"/>
        <n v="11070011"/>
        <n v="11070012"/>
        <n v="11070013"/>
        <n v="11070016"/>
        <n v="11060530"/>
        <n v="11070018"/>
        <n v="11070024"/>
        <n v="11060372"/>
        <n v="11070026"/>
        <n v="11070027"/>
        <n v="11070030"/>
        <n v="11070031"/>
        <n v="11070032"/>
        <n v="11070033"/>
        <n v="11070190"/>
        <n v="11070194"/>
        <n v="11070201"/>
        <n v="11070202"/>
        <n v="11040353"/>
        <n v="11070028"/>
        <n v="11060286"/>
        <n v="11070029"/>
        <n v="11070103"/>
        <n v="11070213"/>
        <n v="11070037"/>
        <n v="11070216"/>
        <n v="11070218"/>
        <n v="11070220"/>
        <n v="11070043"/>
        <n v="11070044"/>
        <n v="11060233"/>
        <n v="11070050"/>
        <n v="11070224"/>
        <n v="11070049"/>
        <n v="11070051"/>
        <n v="11070052"/>
        <n v="11060529"/>
        <n v="11070064"/>
        <n v="11070065"/>
        <n v="11070066"/>
        <n v="11070053"/>
        <n v="11070054"/>
        <n v="11070055"/>
        <n v="11070227"/>
        <n v="11070228"/>
        <n v="11070067"/>
        <n v="11070068"/>
        <n v="11070069"/>
        <n v="11060046"/>
        <n v="11070234"/>
        <n v="11070236"/>
        <n v="11070238"/>
        <n v="11070240"/>
        <n v="11070072"/>
        <n v="11070243"/>
        <n v="11070246"/>
        <n v="11070076"/>
        <n v="11070077"/>
        <n v="11070019"/>
        <n v="11070075"/>
        <n v="11070078"/>
        <n v="11070092"/>
        <n v="11070257"/>
        <n v="11070093"/>
        <n v="11070262"/>
        <n v="11070094"/>
        <n v="11070088"/>
        <n v="11070097"/>
        <n v="11070098"/>
        <n v="11070099"/>
        <n v="11060365"/>
        <n v="11060396"/>
        <n v="11070279"/>
        <n v="11070281"/>
        <n v="11060429"/>
        <n v="11070283"/>
        <n v="11070286"/>
        <n v="11070287"/>
        <n v="11070291"/>
        <n v="11070294"/>
        <n v="11070112"/>
        <n v="11070113"/>
        <n v="11070111"/>
        <n v="11070116"/>
        <n v="11070117"/>
        <n v="11070118"/>
        <n v="11060400"/>
        <n v="11070017"/>
        <n v="11070290"/>
        <n v="11070299"/>
        <n v="11070302"/>
        <n v="11060311"/>
        <n v="11070305"/>
        <n v="11070132"/>
        <n v="11070308"/>
        <n v="11070133"/>
        <n v="11070293"/>
        <n v="11070130"/>
        <n v="11070131"/>
        <n v="11070129"/>
        <n v="11070128"/>
        <n v="11070127"/>
        <n v="11070126"/>
        <n v="11070316"/>
        <n v="11070322"/>
        <n v="11070135"/>
        <n v="11070326"/>
        <n v="11070134"/>
        <n v="11070138"/>
        <n v="11070139"/>
        <n v="11070048"/>
        <n v="11070143"/>
        <n v="11070334"/>
        <n v="11070337"/>
        <n v="11070008"/>
        <n v="11060548"/>
        <n v="11070145"/>
        <n v="11070045"/>
        <n v="11070146"/>
        <n v="11060496"/>
        <n v="11070148"/>
        <n v="11060524"/>
        <n v="11060526"/>
        <n v="11060527"/>
        <n v="11070149"/>
        <n v="11070101"/>
        <n v="11070152"/>
        <n v="11070156"/>
        <n v="11070158"/>
        <n v="11070140"/>
        <n v="11070141"/>
        <n v="11070161"/>
        <n v="11070162"/>
        <n v="11070163"/>
        <n v="11070167"/>
        <n v="11070169"/>
        <n v="11070173"/>
        <n v="11070342"/>
        <n v="11070343"/>
        <n v="11070350"/>
        <n v="11070351"/>
        <n v="11060287"/>
        <n v="11070359"/>
        <n v="11070361"/>
        <n v="11070362"/>
        <n v="11070363"/>
        <n v="11070180"/>
        <n v="11070179"/>
        <n v="11060097"/>
        <n v="11070175"/>
        <n v="11070176"/>
        <n v="11070177"/>
        <n v="11070178"/>
        <n v="11070186"/>
        <n v="11070188"/>
        <n v="11070189"/>
        <n v="11070102"/>
        <n v="11070195"/>
        <n v="11070198"/>
        <n v="11070199"/>
        <n v="11070120"/>
        <n v="11070061"/>
        <n v="11070062"/>
        <n v="11070192"/>
        <n v="11070191"/>
        <n v="11070193"/>
        <n v="11070208"/>
        <n v="11050058"/>
        <n v="11070209"/>
        <n v="11070210"/>
        <n v="11070151"/>
        <n v="11070212"/>
        <n v="11070214"/>
        <n v="11070184"/>
        <n v="11070215"/>
        <n v="11070001"/>
        <n v="11070222"/>
        <n v="11070223"/>
        <n v="11070203"/>
        <n v="11070003"/>
        <n v="11070231"/>
        <n v="11070185"/>
        <n v="11070232"/>
        <n v="11070233"/>
        <n v="11070242"/>
        <n v="11070229"/>
        <n v="11070079"/>
        <n v="11070253"/>
        <n v="11070211"/>
        <n v="11070256"/>
        <n v="11060364"/>
        <n v="11070122"/>
        <n v="11070260"/>
        <n v="11070259"/>
        <n v="11050434"/>
        <n v="11070174"/>
        <n v="11070265"/>
        <n v="11070267"/>
        <n v="11070369"/>
        <n v="11070268"/>
        <n v="11070273"/>
        <n v="11070373"/>
        <n v="11060538"/>
        <n v="11070038"/>
        <n v="11070272"/>
        <n v="11070274"/>
        <n v="11070275"/>
        <n v="11070276"/>
        <n v="11070277"/>
        <n v="11070040"/>
        <n v="11070282"/>
        <n v="11070289"/>
        <n v="11070288"/>
        <n v="11060421"/>
        <n v="11070377"/>
        <n v="11070378"/>
        <n v="11070263"/>
        <n v="11070252"/>
        <n v="11070278"/>
        <n v="11070235"/>
        <n v="11070297"/>
        <n v="11070381"/>
        <n v="11070301"/>
        <n v="11070071"/>
        <n v="11070385"/>
        <n v="11070264"/>
        <n v="11070303"/>
        <n v="11070392"/>
        <n v="11070393"/>
        <n v="11070306"/>
        <n v="11070398"/>
        <n v="11070200"/>
        <n v="11070312"/>
        <n v="11070266"/>
        <n v="11070314"/>
        <n v="11070315"/>
        <n v="11070319"/>
        <n v="11070320"/>
        <n v="11070325"/>
        <n v="11070327"/>
        <n v="11070331"/>
        <n v="11070330"/>
        <n v="11070329"/>
        <n v="11070328"/>
        <n v="11070332"/>
        <n v="11070414"/>
        <n v="11070415"/>
        <n v="11070333"/>
        <n v="11070339"/>
        <n v="11070423"/>
        <n v="11070424"/>
        <n v="11030312"/>
        <n v="11070340"/>
        <n v="11070247"/>
        <n v="11070021"/>
        <n v="11070341"/>
        <n v="11080004"/>
        <n v="11080018"/>
        <n v="11080021"/>
        <n v="11040337"/>
        <n v="11060440"/>
        <n v="11070344"/>
        <n v="11070345"/>
        <n v="11070346"/>
        <n v="11070307"/>
        <n v="11070349"/>
        <n v="11080029"/>
        <n v="11080030"/>
        <n v="11070352"/>
        <n v="11070353"/>
        <n v="11070354"/>
        <n v="11070355"/>
        <n v="11070356"/>
        <n v="11070357"/>
        <n v="11080044"/>
        <n v="11080045"/>
        <n v="11080046"/>
        <n v="11080047"/>
        <n v="11070360"/>
        <n v="11070364"/>
        <n v="11080051"/>
        <n v="11080069"/>
        <n v="11080071"/>
        <n v="11080073"/>
        <n v="11080076"/>
        <n v="11080086"/>
        <n v="11080087"/>
        <n v="11080095"/>
        <n v="11080100"/>
        <n v="11080101"/>
        <n v="11080102"/>
        <n v="11080103"/>
        <n v="11080106"/>
        <n v="11080114"/>
        <n v="11080117"/>
        <n v="11080118"/>
        <n v="11080119"/>
        <n v="11080123"/>
        <n v="11080125"/>
        <n v="11080128"/>
        <n v="11050261"/>
        <n v="11080133"/>
        <n v="11080141"/>
        <n v="11080144"/>
        <n v="11070368"/>
        <n v="11080149"/>
        <n v="11070370"/>
        <n v="11070371"/>
        <n v="11070372"/>
        <n v="11080154"/>
        <n v="11070379"/>
        <n v="11070269"/>
        <n v="11070380"/>
        <n v="11080162"/>
        <n v="11080163"/>
        <n v="11080164"/>
        <n v="11070382"/>
        <n v="11070383"/>
        <n v="11070388"/>
        <n v="11070389"/>
        <n v="11070390"/>
        <n v="11070391"/>
        <n v="11080165"/>
        <n v="11070204"/>
        <n v="11070396"/>
        <n v="11070358"/>
        <n v="11080171"/>
        <n v="11070399"/>
        <n v="11070400"/>
        <n v="11080179"/>
        <n v="11080180"/>
        <n v="11080181"/>
        <n v="11070402"/>
        <n v="11080107"/>
        <n v="11070412"/>
        <n v="11080199"/>
        <n v="11080203"/>
        <n v="11080204"/>
        <n v="11070413"/>
        <n v="11080208"/>
        <n v="11080211"/>
        <n v="11070416"/>
        <n v="11070254"/>
        <n v="11070419"/>
        <n v="11070422"/>
        <n v="11070336"/>
        <n v="11070425"/>
        <n v="11070395"/>
        <n v="11070427"/>
        <n v="11070309"/>
        <n v="11080006"/>
        <n v="11070087"/>
        <n v="11080008"/>
        <n v="11080009"/>
        <n v="11080012"/>
        <n v="11080013"/>
        <n v="11080015"/>
        <n v="11080016"/>
        <n v="11080017"/>
        <n v="11080019"/>
        <n v="11080020"/>
        <n v="11070374"/>
        <n v="11080024"/>
        <n v="11080026"/>
        <n v="11080025"/>
        <n v="11080214"/>
        <n v="11080217"/>
        <n v="11080218"/>
        <n v="11080028"/>
        <n v="11070365"/>
        <n v="11080222"/>
        <n v="11080223"/>
        <n v="11080225"/>
        <n v="11080226"/>
        <n v="11080231"/>
        <n v="11070147"/>
        <n v="11070270"/>
        <n v="11060236"/>
        <n v="11080035"/>
        <n v="11080036"/>
        <n v="11080037"/>
        <n v="11080041"/>
        <n v="11080042"/>
        <n v="11080043"/>
        <n v="11080040"/>
        <n v="11080039"/>
        <n v="11060427"/>
        <n v="11070225"/>
        <n v="11070226"/>
        <n v="11080053"/>
        <n v="11070296"/>
        <n v="11080252"/>
        <n v="11080256"/>
        <n v="11080055"/>
        <n v="11080056"/>
        <n v="11080057"/>
        <n v="11070142"/>
        <n v="11080263"/>
        <n v="11080267"/>
        <n v="11080273"/>
        <n v="11080064"/>
        <n v="11080065"/>
        <n v="11080059"/>
        <n v="11080034"/>
        <n v="11080063"/>
        <n v="11080060"/>
        <n v="11080061"/>
        <n v="11080062"/>
        <n v="11080066"/>
        <n v="11080067"/>
        <n v="11080007"/>
        <n v="11080010"/>
        <n v="11080082"/>
        <n v="11080027"/>
        <n v="11080083"/>
        <n v="11080090"/>
        <n v="11080089"/>
        <n v="11080088"/>
        <n v="11080085"/>
        <n v="11080091"/>
        <n v="11080092"/>
        <n v="11080093"/>
        <n v="11080077"/>
        <n v="11070300"/>
        <n v="11080097"/>
        <n v="11080104"/>
        <n v="11080099"/>
        <n v="11080098"/>
        <n v="11080096"/>
        <n v="11080033"/>
        <n v="11080108"/>
        <n v="11080110"/>
        <n v="11080111"/>
        <n v="11080112"/>
        <n v="11080113"/>
        <n v="11070323"/>
        <n v="11070386"/>
        <n v="11080121"/>
        <n v="11080122"/>
        <n v="11080050"/>
        <n v="11080124"/>
        <n v="11080126"/>
        <n v="11070324"/>
        <n v="11080127"/>
        <n v="11080129"/>
        <n v="11080074"/>
        <n v="11080075"/>
        <n v="11080130"/>
        <n v="11080131"/>
        <n v="11080137"/>
        <n v="11080136"/>
        <n v="11080135"/>
        <n v="11080058"/>
        <n v="11080139"/>
        <n v="11080038"/>
        <n v="11080145"/>
        <n v="11080146"/>
        <n v="11080275"/>
        <n v="11080147"/>
        <n v="11080148"/>
        <n v="11070085"/>
        <n v="11080150"/>
        <n v="11070292"/>
        <n v="11070237"/>
        <n v="11080277"/>
        <n v="11080156"/>
        <n v="11080157"/>
        <n v="11080158"/>
        <n v="11080159"/>
        <n v="11080160"/>
        <n v="11080161"/>
        <n v="11080281"/>
        <n v="11080166"/>
        <n v="11080167"/>
        <n v="11080169"/>
        <n v="11080170"/>
        <n v="11080175"/>
        <n v="11070421"/>
        <n v="11080176"/>
        <n v="11080190"/>
        <n v="11070310"/>
        <n v="11080288"/>
        <n v="11080192"/>
        <n v="11080196"/>
        <n v="11080295"/>
        <n v="11080197"/>
        <n v="11080300"/>
        <n v="11080202"/>
        <n v="11080138"/>
        <n v="11080206"/>
        <n v="11080068"/>
        <n v="11070401"/>
        <n v="11080213"/>
        <n v="11080070"/>
        <n v="11080215"/>
        <n v="11080048"/>
        <n v="11080049"/>
        <n v="11080219"/>
        <n v="11080220"/>
        <n v="11080230"/>
        <n v="11080232"/>
        <n v="11080233"/>
        <n v="11080234"/>
        <n v="11080237"/>
        <n v="11080134"/>
        <n v="11080239"/>
        <n v="11080242"/>
        <n v="11080094"/>
        <n v="11080247"/>
        <n v="11080248"/>
        <n v="11080249"/>
        <n v="11080250"/>
        <n v="11080314"/>
        <n v="11080316"/>
        <n v="11080319"/>
        <n v="11080321"/>
        <n v="11080253"/>
        <n v="11070403"/>
        <n v="11070404"/>
        <n v="11080078"/>
        <n v="11070405"/>
        <n v="11070406"/>
        <n v="11080315"/>
        <n v="11070407"/>
        <n v="11080329"/>
        <n v="11070408"/>
        <n v="11070409"/>
        <n v="11070410"/>
        <n v="11070411"/>
        <n v="11080258"/>
        <n v="11080334"/>
        <n v="11080260"/>
        <n v="11080262"/>
        <n v="11080177"/>
        <n v="11080221"/>
        <n v="11080265"/>
        <n v="11080266"/>
        <n v="11080189"/>
        <n v="11080268"/>
        <n v="11080207"/>
        <n v="11080274"/>
        <n v="11080343"/>
        <n v="11080349"/>
        <n v="11070217"/>
        <n v="11070219"/>
        <n v="11080354"/>
        <n v="11080365"/>
        <n v="11080278"/>
        <n v="11080014"/>
        <n v="11080052"/>
        <n v="11080282"/>
        <n v="11080283"/>
        <n v="11080031"/>
        <n v="11080284"/>
        <n v="11080285"/>
        <n v="11080291"/>
        <n v="11080212"/>
        <n v="11080294"/>
        <n v="11080296"/>
        <n v="11080297"/>
        <n v="11080298"/>
        <n v="11080299"/>
        <n v="11080120"/>
        <n v="11080308"/>
        <n v="11080270"/>
        <n v="11080309"/>
        <n v="11070095"/>
        <n v="11080379"/>
        <n v="11080311"/>
        <n v="11080385"/>
        <n v="11080313"/>
        <n v="11080302"/>
        <n v="11060171"/>
        <n v="11080303"/>
        <n v="11080304"/>
        <n v="11080305"/>
        <n v="11080306"/>
        <n v="11080307"/>
        <n v="11080317"/>
        <n v="11080322"/>
        <n v="11080328"/>
        <n v="11080105"/>
        <n v="11070321"/>
        <n v="11080394"/>
        <n v="11080081"/>
        <n v="11080178"/>
        <n v="11080182"/>
        <n v="11080183"/>
        <n v="11080184"/>
        <n v="11080409"/>
        <n v="10110267"/>
        <n v="11070155"/>
        <n v="11080185"/>
        <n v="11080186"/>
        <n v="11080410"/>
        <n v="11080412"/>
        <n v="11080188"/>
        <n v="11080187"/>
        <n v="11080415"/>
        <n v="11080331"/>
        <n v="11080422"/>
        <n v="11080332"/>
        <n v="11080333"/>
        <n v="11080271"/>
        <n v="11080335"/>
        <n v="11080338"/>
        <n v="11080320"/>
        <n v="11080339"/>
        <n v="11080340"/>
        <n v="11080428"/>
        <n v="11080429"/>
        <n v="11080431"/>
        <n v="11080433"/>
        <n v="11080434"/>
        <n v="11080435"/>
        <n v="11080436"/>
        <n v="11080437"/>
        <n v="11080438"/>
        <n v="11080286"/>
        <n v="11080348"/>
        <n v="11080347"/>
        <n v="11080350"/>
        <n v="11080346"/>
        <n v="11080345"/>
        <n v="11080344"/>
        <n v="11080342"/>
        <n v="11080341"/>
        <n v="11070280"/>
        <n v="11080447"/>
        <n v="11080351"/>
        <n v="11080269"/>
        <n v="11080355"/>
        <n v="11080454"/>
        <n v="11080456"/>
        <n v="11080458"/>
        <n v="11080469"/>
        <n v="11080357"/>
        <n v="11080359"/>
        <n v="11080360"/>
        <n v="11080336"/>
        <n v="11080255"/>
        <n v="11080361"/>
        <n v="11080362"/>
        <n v="11080363"/>
        <n v="11080366"/>
        <n v="11080472"/>
        <n v="11080477"/>
        <n v="11080479"/>
        <n v="11080480"/>
        <n v="11080499"/>
        <n v="11090002"/>
        <n v="11090005"/>
        <n v="11090008"/>
        <n v="11090013"/>
        <n v="11090014"/>
        <n v="11090015"/>
        <n v="11090017"/>
        <n v="11090018"/>
        <n v="11090020"/>
        <n v="11090021"/>
        <n v="11090030"/>
        <n v="11070083"/>
        <n v="11080140"/>
        <n v="11080367"/>
        <n v="11080142"/>
        <n v="11080325"/>
        <n v="11080280"/>
        <n v="11080326"/>
        <n v="11080369"/>
        <n v="11090041"/>
        <n v="11080370"/>
        <n v="11090046"/>
        <n v="11090047"/>
        <n v="11090051"/>
        <n v="11090052"/>
        <n v="11090053"/>
        <n v="11090055"/>
        <n v="11080373"/>
        <n v="11080372"/>
        <n v="11090056"/>
        <n v="11080327"/>
        <n v="11080011"/>
        <n v="11080380"/>
        <n v="11080381"/>
        <n v="11080383"/>
        <n v="11080384"/>
        <n v="11080386"/>
        <n v="11090033"/>
        <n v="11080387"/>
        <n v="11080389"/>
        <n v="11080390"/>
        <n v="11080391"/>
        <n v="11080392"/>
        <n v="11080353"/>
        <n v="11080287"/>
        <n v="11080395"/>
        <n v="11090071"/>
        <n v="11090072"/>
        <n v="11080397"/>
        <n v="11080398"/>
        <n v="11070397"/>
        <n v="11080399"/>
        <n v="11080292"/>
        <n v="11080402"/>
        <n v="11080324"/>
        <n v="11080301"/>
        <n v="11080195"/>
        <n v="11080407"/>
        <n v="11080408"/>
        <n v="11080404"/>
        <n v="11080405"/>
        <n v="11080337"/>
        <n v="11080289"/>
        <n v="11080413"/>
        <n v="11080378"/>
        <n v="11080210"/>
        <n v="11080416"/>
        <n v="11080418"/>
        <n v="11080419"/>
        <n v="11080417"/>
        <n v="11080424"/>
        <n v="11080430"/>
        <n v="11080216"/>
        <n v="11080323"/>
        <n v="11080439"/>
        <n v="11080440"/>
        <n v="11080441"/>
        <n v="11080371"/>
        <n v="11080115"/>
        <n v="11070009"/>
        <n v="11080448"/>
        <n v="11080444"/>
        <n v="11080445"/>
        <n v="11080446"/>
        <n v="11080432"/>
        <n v="11080449"/>
        <n v="11080452"/>
        <n v="11080453"/>
        <n v="11080455"/>
        <n v="11080251"/>
        <n v="11080462"/>
        <n v="11080279"/>
        <n v="11080443"/>
        <n v="11080463"/>
        <n v="11080466"/>
        <n v="11080464"/>
        <n v="11080465"/>
        <n v="11080468"/>
        <n v="11080414"/>
        <n v="11080132"/>
        <n v="11080474"/>
        <n v="11080476"/>
        <n v="11080032"/>
        <n v="11080478"/>
        <n v="11080403"/>
        <n v="11080481"/>
        <n v="11090080"/>
        <n v="11090081"/>
        <n v="11090088"/>
        <n v="11080482"/>
        <n v="11090092"/>
        <n v="11080484"/>
        <n v="11090100"/>
        <n v="11080485"/>
        <n v="11090104"/>
        <n v="11090108"/>
        <n v="11090110"/>
        <n v="11090116"/>
        <n v="11080486"/>
        <n v="11080487"/>
        <n v="11080488"/>
        <n v="11080489"/>
        <n v="11080490"/>
        <n v="11080491"/>
        <n v="11080396"/>
        <n v="11070230"/>
        <n v="11080496"/>
        <n v="11080497"/>
        <n v="11080498"/>
        <n v="11080168"/>
        <n v="11080500"/>
        <n v="11080411"/>
        <n v="11080420"/>
        <n v="11080421"/>
        <n v="11080257"/>
        <n v="11090011"/>
        <n v="11090010"/>
        <n v="11090009"/>
        <n v="11090016"/>
        <n v="11090031"/>
        <n v="11090026"/>
        <n v="11090027"/>
        <n v="11090028"/>
        <n v="11090029"/>
        <n v="11090022"/>
        <n v="11090023"/>
        <n v="11090024"/>
        <n v="11090025"/>
        <n v="11090034"/>
        <n v="11090035"/>
        <n v="11090036"/>
        <n v="11090037"/>
        <n v="11090122"/>
        <n v="11090127"/>
        <n v="11090128"/>
        <n v="11090129"/>
        <n v="11090131"/>
        <n v="11090038"/>
        <n v="11090039"/>
        <n v="11090040"/>
        <n v="11090042"/>
        <n v="11090043"/>
        <n v="11080471"/>
        <n v="11090152"/>
        <n v="11090007"/>
        <n v="11090048"/>
        <n v="11080377"/>
        <n v="11090156"/>
        <n v="11090054"/>
        <n v="11090062"/>
        <n v="11090158"/>
        <n v="11090063"/>
        <n v="11090065"/>
        <n v="11090066"/>
        <n v="11090067"/>
        <n v="11090073"/>
        <n v="11090068"/>
        <n v="11090070"/>
        <n v="11090069"/>
        <n v="11090075"/>
        <n v="11090077"/>
        <n v="11090078"/>
        <n v="11090079"/>
        <n v="11080318"/>
        <n v="11090006"/>
        <n v="11080401"/>
        <n v="11090083"/>
        <n v="11090084"/>
        <n v="11090085"/>
        <n v="11090095"/>
        <n v="11090097"/>
        <n v="11090101"/>
        <n v="11090102"/>
        <n v="11090105"/>
        <n v="11090076"/>
        <n v="11090107"/>
        <n v="11090109"/>
        <n v="11090111"/>
        <n v="11090106"/>
        <n v="11090120"/>
        <n v="11090172"/>
        <n v="11090175"/>
        <n v="11090182"/>
        <n v="11090121"/>
        <n v="11080494"/>
        <n v="11070387"/>
        <n v="11090188"/>
        <n v="11090044"/>
        <n v="11090132"/>
        <n v="11090134"/>
        <n v="11090135"/>
        <n v="11090136"/>
        <n v="11090178"/>
        <n v="11090196"/>
        <n v="11090198"/>
        <n v="11090202"/>
        <n v="11090212"/>
        <n v="11090215"/>
        <n v="11090138"/>
        <n v="11080473"/>
        <n v="11090140"/>
        <n v="11090141"/>
        <n v="11090146"/>
        <n v="11090149"/>
        <n v="11090166"/>
        <n v="11090217"/>
        <n v="11090220"/>
        <n v="11090221"/>
        <n v="11090222"/>
        <n v="11090223"/>
        <n v="11090162"/>
        <n v="11090160"/>
        <n v="11090163"/>
        <n v="11090157"/>
        <n v="11090234"/>
        <n v="11090240"/>
        <n v="11090241"/>
        <n v="11090242"/>
        <n v="11090247"/>
        <n v="11090249"/>
        <n v="11090251"/>
        <n v="11090253"/>
        <n v="11090169"/>
        <n v="11090126"/>
        <n v="11090170"/>
        <n v="11090171"/>
        <n v="11080457"/>
        <n v="11090133"/>
        <n v="11090177"/>
        <n v="11090181"/>
        <n v="11090096"/>
        <n v="11090269"/>
        <n v="11090275"/>
        <n v="11090276"/>
        <n v="11090279"/>
        <n v="11090281"/>
        <n v="11090288"/>
        <n v="11090087"/>
        <n v="11090295"/>
        <n v="11090298"/>
        <n v="11090303"/>
        <n v="11090304"/>
        <n v="11090306"/>
        <n v="11090307"/>
        <n v="11090309"/>
        <n v="11090310"/>
        <n v="11090312"/>
        <n v="11090319"/>
        <n v="11090322"/>
        <n v="11090323"/>
        <n v="11090184"/>
        <n v="11090185"/>
        <n v="11090186"/>
        <n v="11090187"/>
        <n v="11090189"/>
        <n v="11090191"/>
        <n v="11090123"/>
        <n v="11090090"/>
        <n v="11090336"/>
        <n v="11090338"/>
        <n v="11090345"/>
        <n v="11090195"/>
        <n v="11090194"/>
        <n v="11090197"/>
        <n v="11080376"/>
        <n v="11090199"/>
        <n v="11090347"/>
        <n v="11090200"/>
        <n v="11090201"/>
        <n v="11090203"/>
        <n v="11090168"/>
        <n v="11090167"/>
        <n v="11090208"/>
        <n v="11090209"/>
        <n v="11090210"/>
        <n v="11090211"/>
        <n v="11090190"/>
        <n v="11090147"/>
        <n v="11060219"/>
        <n v="11090225"/>
        <n v="11090227"/>
        <n v="11090232"/>
        <n v="11090050"/>
        <n v="11090351"/>
        <n v="11090142"/>
        <n v="11090360"/>
        <n v="11090218"/>
        <n v="11090165"/>
        <n v="11090239"/>
        <n v="11090214"/>
        <n v="11090164"/>
        <n v="11070255"/>
        <n v="11090371"/>
        <n v="11090244"/>
        <n v="11090245"/>
        <n v="11090246"/>
        <n v="11090374"/>
        <n v="11090376"/>
        <n v="11090377"/>
        <n v="11090380"/>
        <n v="11090082"/>
        <n v="11090254"/>
        <n v="11090255"/>
        <n v="11090256"/>
        <n v="11090219"/>
        <n v="11090262"/>
        <n v="11090266"/>
        <n v="11090267"/>
        <n v="11090265"/>
        <n v="11090389"/>
        <n v="11090263"/>
        <n v="11090392"/>
        <n v="11090264"/>
        <n v="11090402"/>
        <n v="11090405"/>
        <n v="11090268"/>
        <n v="11090407"/>
        <n v="11090408"/>
        <n v="11090271"/>
        <n v="11090231"/>
        <n v="11090272"/>
        <n v="11090273"/>
        <n v="11090274"/>
        <n v="11090277"/>
        <n v="11090278"/>
        <n v="11090280"/>
        <n v="11090413"/>
        <n v="11090415"/>
        <n v="11090283"/>
        <n v="11090362"/>
        <n v="11100009"/>
        <n v="11100011"/>
        <n v="11100015"/>
        <n v="11100016"/>
        <n v="11090284"/>
        <n v="11090285"/>
        <n v="11090287"/>
        <n v="11090206"/>
        <n v="11090207"/>
        <n v="11090001"/>
        <n v="11090291"/>
        <n v="11100020"/>
        <n v="11090292"/>
        <n v="11090294"/>
        <n v="11090233"/>
        <n v="11090296"/>
        <n v="11090216"/>
        <n v="11090003"/>
        <n v="11090004"/>
        <n v="11090300"/>
        <n v="11080459"/>
        <n v="11080460"/>
        <n v="11080461"/>
        <n v="11100030"/>
        <n v="11090301"/>
        <n v="11090302"/>
        <n v="11090154"/>
        <n v="11100037"/>
        <n v="11090308"/>
        <n v="11090314"/>
        <n v="11100039"/>
        <n v="11100041"/>
        <n v="11100042"/>
        <n v="11100044"/>
        <n v="11100045"/>
        <n v="11090315"/>
        <n v="11090316"/>
        <n v="11090179"/>
        <n v="11100050"/>
        <n v="11100058"/>
        <n v="11100059"/>
        <n v="11100063"/>
        <n v="11100065"/>
        <n v="11100068"/>
        <n v="11090327"/>
        <n v="11090329"/>
        <n v="11090330"/>
        <n v="11100080"/>
        <n v="11100082"/>
        <n v="11100085"/>
        <n v="11100086"/>
        <n v="11100089"/>
        <n v="11090332"/>
        <n v="11090335"/>
        <n v="11090337"/>
        <n v="11090114"/>
        <n v="11090342"/>
        <n v="11090238"/>
        <n v="11090344"/>
        <n v="11100097"/>
        <n v="11100098"/>
        <n v="11090226"/>
        <n v="11100103"/>
        <n v="11100105"/>
        <n v="11100107"/>
        <n v="11100108"/>
        <n v="11100109"/>
        <n v="11090348"/>
        <n v="11100111"/>
        <n v="11090349"/>
        <n v="11100115"/>
        <n v="11100116"/>
        <n v="11090350"/>
        <n v="11090213"/>
        <n v="11090325"/>
        <n v="11090352"/>
        <n v="11090353"/>
        <n v="11090343"/>
        <n v="11090339"/>
        <n v="11090357"/>
        <n v="11090358"/>
        <n v="11090359"/>
        <n v="11090356"/>
        <n v="11090328"/>
        <n v="11050027"/>
        <n v="11090367"/>
        <n v="11090368"/>
        <n v="11090370"/>
        <n v="11090373"/>
        <n v="11090378"/>
        <n v="11090379"/>
        <n v="11090382"/>
        <n v="11090383"/>
        <n v="11090385"/>
        <n v="11100121"/>
        <n v="11100123"/>
        <n v="11100130"/>
        <n v="11100136"/>
        <n v="11090333"/>
        <n v="11090237"/>
        <n v="11090391"/>
        <n v="11100137"/>
        <n v="11100139"/>
        <n v="11100141"/>
        <n v="11100143"/>
        <n v="11100146"/>
        <n v="11100149"/>
        <n v="11100150"/>
        <n v="11100151"/>
        <n v="11100154"/>
        <n v="11090257"/>
        <n v="11090258"/>
        <n v="11090384"/>
        <n v="11090396"/>
        <n v="11090399"/>
        <n v="11090230"/>
        <n v="11090401"/>
        <n v="11090375"/>
        <n v="11090403"/>
        <n v="11090406"/>
        <n v="11090243"/>
        <n v="11090412"/>
        <n v="11090248"/>
        <n v="11090409"/>
        <n v="11090404"/>
        <n v="11090410"/>
        <n v="11090411"/>
        <n v="11090176"/>
        <n v="11100001"/>
        <n v="11080330"/>
        <n v="11090286"/>
        <n v="11100004"/>
        <n v="11100012"/>
        <n v="11090252"/>
        <n v="11100019"/>
        <n v="11100018"/>
        <n v="11100021"/>
        <n v="11100028"/>
        <n v="11100031"/>
        <n v="11100032"/>
        <n v="11090361"/>
        <n v="11100033"/>
        <n v="11100161"/>
        <n v="11100162"/>
        <n v="11100164"/>
        <n v="11100166"/>
        <n v="11100169"/>
        <n v="11100171"/>
        <n v="11100036"/>
        <n v="11090282"/>
        <n v="11090341"/>
        <n v="11100040"/>
        <n v="11100023"/>
        <n v="11100024"/>
        <n v="11100026"/>
        <n v="11100029"/>
        <n v="11100027"/>
        <n v="11100043"/>
        <n v="11100048"/>
        <n v="11100007"/>
        <n v="11100056"/>
        <n v="11100061"/>
        <n v="11100064"/>
        <n v="11100174"/>
        <n v="11100175"/>
        <n v="11100177"/>
        <n v="11090346"/>
        <n v="11100010"/>
        <n v="11100070"/>
        <n v="11100185"/>
        <n v="11100186"/>
        <n v="11100075"/>
        <n v="11100076"/>
        <n v="11100072"/>
        <n v="11100073"/>
        <n v="11100074"/>
        <n v="11090416"/>
        <n v="11100187"/>
        <n v="11100078"/>
        <n v="11100081"/>
        <n v="11100090"/>
        <n v="11100091"/>
        <n v="11100099"/>
        <n v="11100102"/>
        <n v="11100057"/>
        <n v="11080450"/>
        <n v="11080451"/>
        <n v="11100110"/>
        <n v="11100188"/>
        <n v="11100052"/>
        <n v="11100194"/>
        <n v="11100114"/>
        <n v="11100157"/>
        <n v="11100200"/>
        <n v="11090363"/>
        <n v="11100203"/>
        <n v="11100204"/>
        <n v="11100207"/>
        <n v="11100118"/>
        <n v="11100119"/>
        <n v="11100120"/>
        <n v="11100126"/>
        <n v="11100127"/>
        <n v="11100213"/>
        <n v="11100218"/>
        <n v="11100220"/>
        <n v="11100224"/>
        <n v="11100226"/>
        <n v="11100230"/>
        <n v="11100088"/>
        <n v="11100092"/>
        <n v="11100093"/>
        <n v="11100232"/>
        <n v="11100094"/>
        <n v="11100236"/>
        <n v="11100095"/>
        <n v="11100132"/>
        <n v="11100133"/>
        <n v="11100239"/>
        <n v="11100241"/>
        <n v="11100242"/>
        <n v="11100134"/>
        <n v="11100135"/>
        <n v="11100250"/>
        <n v="11100252"/>
        <n v="11100005"/>
        <n v="11100003"/>
        <n v="11100145"/>
        <n v="11100022"/>
        <n v="11070384"/>
        <n v="11100257"/>
        <n v="11090261"/>
        <n v="11100147"/>
        <n v="11100152"/>
        <n v="11100153"/>
        <n v="11100155"/>
        <n v="11100069"/>
        <n v="11100158"/>
        <n v="11100266"/>
        <n v="11100077"/>
        <n v="11100008"/>
        <n v="11100160"/>
        <n v="11100273"/>
        <n v="11100276"/>
        <n v="11100277"/>
        <n v="11100279"/>
        <n v="11100280"/>
        <n v="11100281"/>
        <n v="11100297"/>
        <n v="11100299"/>
        <n v="11100304"/>
        <n v="11100308"/>
        <n v="11100312"/>
        <n v="11100317"/>
        <n v="11100319"/>
        <n v="11100320"/>
        <n v="11100324"/>
        <n v="11100330"/>
        <n v="11100331"/>
        <n v="11100332"/>
        <n v="11100334"/>
        <n v="11100335"/>
        <n v="11100337"/>
        <n v="11100339"/>
        <n v="11100347"/>
        <n v="11100348"/>
        <n v="11100060"/>
        <n v="11100173"/>
        <n v="11100356"/>
        <n v="11100358"/>
        <n v="11100359"/>
        <n v="11100172"/>
        <n v="11100369"/>
        <n v="11100370"/>
        <n v="11100178"/>
        <n v="11100180"/>
        <n v="11100179"/>
        <n v="11090355"/>
        <n v="11100376"/>
        <n v="11100378"/>
        <n v="11100066"/>
        <n v="11100381"/>
        <n v="11100383"/>
        <n v="11100385"/>
        <n v="11100387"/>
        <n v="11100388"/>
        <n v="11100389"/>
        <n v="11100391"/>
        <n v="11100392"/>
        <n v="11100394"/>
        <n v="11100395"/>
        <n v="11100396"/>
        <n v="11100400"/>
        <n v="11100401"/>
        <n v="11100403"/>
        <n v="11100189"/>
        <n v="11100407"/>
        <n v="11100190"/>
        <n v="11100193"/>
        <n v="11100196"/>
        <n v="11100192"/>
        <n v="11100201"/>
        <n v="11100202"/>
        <n v="11100415"/>
        <n v="11100416"/>
        <n v="11100422"/>
        <n v="11100423"/>
        <n v="11100425"/>
        <n v="11090270"/>
        <n v="11100430"/>
        <n v="11100432"/>
        <n v="11100210"/>
        <n v="11100211"/>
        <n v="11100117"/>
        <n v="11100438"/>
        <n v="11100439"/>
        <n v="11100128"/>
        <n v="11100129"/>
        <n v="11100208"/>
        <n v="11100209"/>
        <n v="11100212"/>
        <n v="11100221"/>
        <n v="11100451"/>
        <n v="11100452"/>
        <n v="11100168"/>
        <n v="11100235"/>
        <n v="11100238"/>
        <n v="11040128"/>
        <n v="11110003"/>
        <n v="11110004"/>
        <n v="11110005"/>
        <n v="11110006"/>
        <n v="11110007"/>
        <n v="11110016"/>
        <n v="11110017"/>
        <n v="11110021"/>
        <n v="11110022"/>
        <n v="11110025"/>
        <n v="11110027"/>
        <n v="11100246"/>
        <n v="11100247"/>
        <n v="11100248"/>
        <n v="11100258"/>
        <n v="11100259"/>
        <n v="11100261"/>
        <n v="11100263"/>
        <n v="11100255"/>
        <n v="11110030"/>
        <n v="11100262"/>
        <n v="11110032"/>
        <n v="11110033"/>
        <n v="11100256"/>
        <n v="11090390"/>
        <n v="11100264"/>
        <n v="10120148"/>
        <n v="11100125"/>
        <n v="11100267"/>
        <n v="11100268"/>
        <n v="11100269"/>
        <n v="11100215"/>
        <n v="11100270"/>
        <n v="11100271"/>
        <n v="11100272"/>
        <n v="11100274"/>
        <n v="11100275"/>
        <n v="11100283"/>
        <n v="11100285"/>
        <n v="11100286"/>
        <n v="11100287"/>
        <n v="11100288"/>
        <n v="11100289"/>
        <n v="11100290"/>
        <n v="11100291"/>
        <n v="11110042"/>
        <n v="11100295"/>
        <n v="11110051"/>
        <n v="11110053"/>
        <n v="11110054"/>
        <n v="11110058"/>
        <n v="11110059"/>
        <n v="11110062"/>
        <n v="11100278"/>
        <n v="11100296"/>
        <n v="11100300"/>
        <n v="11100302"/>
        <n v="11110066"/>
        <n v="11100303"/>
        <n v="11110071"/>
        <n v="11110073"/>
        <n v="11110076"/>
        <n v="11110077"/>
        <n v="11110082"/>
        <n v="11110085"/>
        <n v="11090153"/>
        <n v="11090381"/>
        <n v="11100316"/>
        <n v="11100318"/>
        <n v="11100124"/>
        <n v="11100159"/>
        <n v="11100327"/>
        <n v="11100326"/>
        <n v="11100325"/>
        <n v="11100328"/>
        <n v="11100323"/>
        <n v="11100329"/>
        <n v="11100333"/>
        <n v="11100163"/>
        <n v="11100340"/>
        <n v="11100336"/>
        <n v="11100002"/>
        <n v="11100350"/>
        <n v="11100338"/>
        <n v="11100284"/>
        <n v="11100343"/>
        <n v="11100342"/>
        <n v="11100354"/>
        <n v="11100181"/>
        <n v="11100355"/>
        <n v="11100214"/>
        <n v="11090174"/>
        <n v="11100363"/>
        <n v="11110088"/>
        <n v="11110089"/>
        <n v="11100364"/>
        <n v="11100205"/>
        <n v="11100183"/>
        <n v="11100366"/>
        <n v="11100368"/>
        <n v="11100184"/>
        <n v="11100371"/>
        <n v="11100237"/>
        <n v="11100313"/>
        <n v="11100379"/>
        <n v="11100380"/>
        <n v="11100386"/>
        <n v="11100365"/>
        <n v="11100402"/>
        <n v="11100406"/>
        <n v="11100408"/>
        <n v="11100409"/>
        <n v="11100410"/>
        <n v="11100412"/>
        <n v="11100156"/>
        <n v="11090321"/>
        <n v="11110092"/>
        <n v="11110093"/>
        <n v="11110094"/>
        <n v="11110095"/>
        <n v="11100405"/>
        <n v="11110102"/>
        <n v="11110103"/>
        <n v="11110104"/>
        <n v="11100413"/>
        <n v="11100420"/>
        <n v="11100424"/>
        <n v="11100426"/>
        <n v="11100427"/>
        <n v="11100428"/>
        <n v="11100429"/>
        <n v="11100436"/>
        <n v="11100404"/>
        <n v="11100051"/>
        <n v="11100441"/>
        <n v="11100446"/>
        <n v="11100447"/>
        <n v="11100442"/>
        <n v="11100443"/>
        <n v="11100444"/>
        <n v="11100445"/>
        <n v="11100448"/>
        <n v="11100449"/>
        <n v="11110107"/>
        <n v="11100450"/>
        <n v="11100453"/>
        <n v="11100253"/>
        <n v="11100206"/>
        <n v="11110109"/>
        <n v="11100454"/>
        <n v="11100393"/>
        <n v="11100375"/>
        <n v="11100249"/>
        <n v="11110002"/>
        <n v="11100437"/>
        <n v="11110015"/>
        <n v="11110020"/>
        <n v="11100419"/>
        <n v="11110024"/>
        <n v="11110018"/>
        <n v="11100104"/>
        <n v="11110029"/>
        <n v="11110028"/>
        <n v="11110121"/>
        <n v="11110123"/>
        <n v="11110031"/>
        <n v="11020296"/>
        <n v="11100397"/>
        <n v="11100390"/>
        <n v="11110034"/>
        <n v="11100411"/>
        <n v="11110040"/>
        <n v="11110046"/>
        <n v="11110047"/>
        <n v="11110048"/>
        <n v="11110049"/>
        <n v="11110056"/>
        <n v="11110057"/>
        <n v="11020185"/>
        <n v="11080495"/>
        <n v="11100374"/>
        <n v="11110065"/>
        <n v="11110067"/>
        <n v="11100440"/>
        <n v="11100431"/>
        <n v="11110035"/>
        <n v="11110083"/>
        <n v="11110086"/>
        <n v="11110055"/>
        <n v="11110026"/>
        <n v="11110090"/>
        <n v="11110096"/>
        <n v="11110097"/>
        <n v="11110098"/>
        <n v="11110100"/>
        <n v="11110023"/>
        <n v="11100307"/>
        <n v="11110105"/>
        <n v="11110106"/>
        <n v="11110108"/>
        <n v="11110101"/>
        <n v="11100322"/>
        <n v="11110113"/>
        <n v="11110115"/>
        <n v="11110120"/>
        <n v="11110069"/>
        <n v="11110125"/>
        <n v="11110126"/>
        <n v="11110127"/>
        <n v="11100341"/>
        <n v="11110134"/>
        <n v="11110142"/>
        <n v="11110141"/>
        <n v="11110140"/>
        <n v="11110139"/>
        <n v="11110138"/>
        <n v="11110137"/>
        <n v="11110136"/>
        <n v="11110133"/>
        <n v="11110135"/>
        <n v="11100352"/>
        <n v="11100217"/>
        <n v="11110074"/>
        <n v="11110144"/>
        <n v="11110153"/>
        <n v="11110155"/>
        <n v="11110164"/>
        <n v="11110166"/>
        <n v="11100140"/>
        <n v="11110168"/>
        <n v="11110173"/>
        <n v="11110175"/>
        <n v="11110178"/>
        <n v="11110182"/>
        <n v="11110183"/>
        <n v="11100142"/>
        <n v="11110192"/>
        <n v="11110194"/>
        <n v="11110201"/>
        <n v="11110205"/>
        <n v="11110210"/>
        <n v="11110008"/>
        <n v="11110009"/>
        <n v="11110150"/>
        <n v="11110011"/>
        <n v="11110012"/>
        <n v="11110151"/>
        <n v="11110145"/>
        <n v="11110146"/>
        <n v="11110147"/>
        <n v="11110148"/>
        <n v="11110036"/>
        <n v="11110063"/>
        <n v="11100372"/>
        <n v="11100373"/>
        <n v="11110158"/>
        <n v="11110013"/>
        <n v="11110160"/>
        <n v="11110161"/>
        <n v="11110170"/>
        <n v="11110172"/>
        <n v="11110177"/>
        <n v="11110179"/>
        <n v="11100384"/>
        <n v="11110014"/>
        <n v="11110188"/>
        <n v="11110214"/>
        <n v="11110217"/>
        <n v="11110196"/>
        <n v="11110197"/>
        <n v="11110198"/>
        <n v="11110199"/>
        <n v="11110078"/>
        <n v="11110119"/>
        <n v="11110202"/>
        <n v="11110203"/>
        <n v="11110204"/>
        <n v="11110084"/>
        <n v="11100265"/>
        <n v="11110072"/>
        <n v="11110206"/>
        <n v="11110207"/>
        <n v="11110184"/>
        <n v="11110185"/>
        <n v="11110186"/>
        <n v="11110187"/>
        <n v="11110060"/>
        <n v="11110087"/>
        <n v="11110209"/>
        <n v="11110212"/>
        <n v="11110091"/>
        <n v="11110213"/>
        <n v="11110215"/>
        <n v="11080172"/>
        <n v="11110225"/>
        <n v="11110226"/>
        <n v="11110227"/>
        <n v="11110231"/>
        <n v="11110232"/>
        <n v="11110234"/>
        <n v="11110239"/>
        <n v="11110240"/>
        <n v="11110246"/>
        <n v="11110248"/>
        <n v="11110249"/>
        <n v="11070313"/>
        <n v="11110124"/>
        <n v="11110236"/>
        <n v="11110222"/>
        <n v="11110223"/>
        <n v="11110269"/>
        <n v="11110272"/>
        <n v="11110273"/>
        <n v="11110275"/>
        <n v="11110224"/>
        <n v="11110218"/>
        <n v="11110284"/>
        <n v="11110288"/>
        <n v="11110289"/>
        <n v="11110291"/>
        <n v="11110219"/>
        <n v="11110220"/>
        <n v="11110221"/>
        <n v="11110296"/>
        <n v="11110297"/>
        <n v="11110298"/>
        <n v="11110302"/>
        <n v="11110304"/>
        <n v="11110230"/>
        <n v="11110311"/>
        <n v="11110318"/>
        <n v="11110228"/>
        <n v="11110229"/>
        <n v="11110216"/>
        <n v="11110325"/>
        <n v="11110326"/>
        <n v="11110329"/>
        <n v="11110241"/>
        <n v="11110242"/>
        <n v="11110244"/>
        <n v="11110245"/>
        <n v="11110157"/>
        <n v="11110250"/>
        <n v="11110254"/>
        <n v="11110323"/>
        <n v="11110255"/>
        <n v="11110256"/>
        <n v="11110257"/>
        <n v="11110258"/>
        <n v="11110259"/>
        <n v="11110260"/>
        <n v="11110261"/>
        <n v="11110346"/>
        <n v="11110347"/>
        <n v="11110349"/>
        <n v="11110352"/>
        <n v="11110354"/>
        <n v="11110356"/>
        <n v="11110358"/>
        <n v="11110262"/>
        <n v="11110363"/>
        <n v="11110263"/>
        <n v="11110264"/>
        <n v="11110265"/>
        <n v="11110371"/>
        <n v="11110266"/>
        <n v="11110267"/>
        <n v="11100421"/>
        <n v="11110270"/>
        <n v="11100344"/>
        <n v="11110276"/>
        <n v="11110283"/>
        <n v="11110286"/>
        <n v="11100083"/>
        <n v="11110294"/>
        <n v="11110235"/>
        <n v="11110299"/>
        <n v="11110278"/>
        <n v="11110303"/>
        <n v="11110309"/>
        <n v="11110310"/>
        <n v="11110312"/>
        <n v="11110313"/>
        <n v="11110117"/>
        <n v="11110314"/>
        <n v="11110397"/>
        <n v="11110315"/>
        <n v="11110154"/>
        <n v="11110316"/>
        <n v="11110156"/>
        <n v="11110237"/>
        <n v="11110317"/>
        <n v="11110319"/>
        <n v="11110398"/>
        <n v="11110402"/>
        <n v="11110406"/>
        <n v="11110422"/>
        <n v="11110424"/>
        <n v="11110428"/>
        <n v="11110320"/>
        <n v="11110324"/>
        <n v="11110211"/>
        <n v="11110332"/>
        <n v="11110335"/>
        <n v="11110350"/>
        <n v="11110355"/>
        <n v="11110191"/>
        <n v="11110359"/>
        <n v="11110360"/>
        <n v="11110362"/>
        <n v="11090250"/>
        <n v="11110365"/>
        <n v="11110364"/>
        <n v="11110366"/>
        <n v="11110163"/>
        <n v="11110367"/>
        <n v="11110368"/>
        <n v="11110437"/>
        <n v="11110438"/>
        <n v="11110440"/>
        <n v="11110441"/>
        <n v="11110369"/>
        <n v="11110336"/>
        <n v="11110337"/>
        <n v="11110338"/>
        <n v="11110339"/>
        <n v="11110340"/>
        <n v="11110341"/>
        <n v="11110342"/>
        <n v="11110343"/>
        <n v="11110372"/>
        <n v="11110374"/>
        <n v="11110375"/>
        <n v="11110247"/>
        <n v="11110162"/>
        <n v="11110382"/>
        <n v="11110383"/>
        <n v="11110181"/>
        <n v="11110386"/>
        <n v="11110389"/>
        <n v="11110390"/>
        <n v="11110391"/>
        <n v="11110392"/>
        <n v="11110459"/>
        <n v="11110461"/>
        <n v="11110393"/>
        <n v="11110394"/>
        <n v="11110399"/>
        <n v="11110385"/>
        <n v="11120023"/>
        <n v="11120029"/>
        <n v="11110404"/>
        <n v="11110251"/>
        <n v="11120032"/>
        <n v="11110407"/>
        <n v="11110408"/>
        <n v="11110409"/>
        <n v="11120037"/>
        <n v="11120038"/>
        <n v="11110410"/>
        <n v="11120041"/>
        <n v="11120042"/>
        <n v="11120046"/>
        <n v="11110411"/>
        <n v="11110412"/>
        <n v="11110413"/>
        <n v="11110415"/>
        <n v="11110200"/>
        <n v="11110395"/>
        <n v="11110423"/>
        <n v="11110427"/>
        <n v="11110331"/>
        <n v="11110418"/>
        <n v="11110429"/>
        <n v="11120054"/>
        <n v="11120055"/>
        <n v="11120059"/>
        <n v="11120061"/>
        <n v="11120062"/>
        <n v="11120063"/>
        <n v="11120064"/>
        <n v="11110384"/>
        <n v="11110416"/>
        <n v="11110419"/>
        <n v="11110431"/>
        <n v="11100455"/>
        <n v="11110433"/>
        <n v="11110434"/>
        <n v="11110439"/>
        <n v="11110081"/>
        <n v="11110444"/>
        <n v="11110445"/>
        <n v="11120098"/>
        <n v="11120101"/>
        <n v="11120102"/>
        <n v="11120105"/>
        <n v="11120106"/>
        <n v="11110334"/>
        <n v="11110448"/>
        <n v="11110449"/>
        <n v="11110452"/>
        <n v="11110451"/>
        <n v="11110453"/>
        <n v="11110454"/>
        <n v="11110455"/>
        <n v="11110456"/>
        <n v="11110458"/>
        <n v="11110460"/>
        <n v="11120116"/>
        <n v="11110462"/>
        <n v="11120118"/>
        <n v="11120120"/>
        <n v="11120122"/>
        <n v="11110301"/>
        <n v="11120003"/>
        <n v="11120126"/>
        <n v="11120004"/>
        <n v="11120006"/>
        <n v="11120008"/>
        <n v="11120009"/>
        <n v="11120010"/>
        <n v="11110403"/>
        <n v="11120011"/>
        <n v="11110285"/>
        <n v="11120012"/>
        <n v="11120013"/>
        <n v="11120014"/>
        <n v="11120015"/>
        <n v="11120131"/>
        <n v="11120016"/>
        <n v="11120017"/>
        <n v="11120018"/>
        <n v="11120019"/>
        <n v="11120020"/>
        <n v="11120026"/>
        <n v="11120027"/>
        <n v="11120028"/>
        <n v="11110373"/>
        <n v="11120034"/>
        <n v="11110376"/>
        <n v="11120035"/>
        <n v="11120040"/>
        <n v="11120048"/>
        <n v="11120050"/>
        <n v="11120051"/>
        <n v="11120053"/>
        <n v="11120056"/>
        <n v="11110426"/>
        <n v="11110443"/>
        <n v="11100418"/>
        <n v="11120069"/>
        <n v="11120077"/>
        <n v="11120079"/>
        <n v="11110079"/>
        <n v="11120075"/>
        <n v="11120073"/>
        <n v="11120070"/>
        <n v="11120068"/>
        <n v="11120078"/>
        <n v="11120146"/>
        <n v="11120080"/>
        <n v="11120081"/>
        <n v="11120071"/>
        <n v="11120072"/>
        <n v="11110432"/>
        <n v="11120033"/>
        <n v="11120084"/>
        <n v="11120166"/>
        <n v="11120167"/>
        <n v="11120086"/>
        <n v="11110446"/>
        <n v="11110436"/>
        <n v="11120057"/>
        <n v="11120090"/>
        <n v="11100398"/>
        <n v="11110292"/>
        <n v="11110435"/>
        <n v="11120096"/>
        <n v="11110450"/>
        <n v="11110330"/>
        <n v="11110447"/>
        <n v="11120108"/>
        <n v="11120109"/>
        <n v="11120110"/>
        <n v="11120111"/>
        <n v="11120112"/>
        <n v="11120113"/>
        <n v="11120175"/>
        <n v="11120177"/>
        <n v="11120178"/>
        <n v="11120181"/>
        <n v="11120186"/>
        <n v="11110195"/>
        <n v="11110306"/>
        <n v="11120115"/>
        <n v="11120117"/>
        <n v="11120091"/>
        <n v="11110463"/>
        <n v="11120123"/>
        <n v="11110268"/>
        <n v="11120124"/>
        <n v="11120196"/>
        <n v="11120127"/>
        <n v="11120199"/>
        <n v="11120128"/>
        <n v="11120130"/>
        <n v="11120067"/>
        <n v="11120136"/>
        <n v="11120137"/>
        <n v="11120138"/>
        <n v="11120132"/>
        <n v="11120133"/>
        <n v="11120206"/>
        <n v="11120207"/>
        <n v="11120134"/>
        <n v="11120139"/>
        <n v="11120209"/>
        <n v="11120210"/>
        <n v="11120211"/>
        <n v="11120140"/>
        <n v="11120215"/>
        <n v="11120218"/>
        <n v="11120222"/>
        <n v="11120223"/>
        <n v="11120225"/>
        <n v="11110387"/>
        <n v="11120238"/>
        <n v="11120239"/>
        <n v="11120141"/>
        <n v="11120142"/>
        <n v="11120143"/>
        <n v="11100301"/>
        <n v="11120095"/>
        <n v="11120145"/>
        <n v="11110442"/>
        <n v="11110351"/>
        <n v="11120149"/>
        <n v="11120150"/>
        <n v="11110353"/>
        <n v="11120151"/>
        <n v="11120152"/>
        <n v="11120153"/>
        <n v="11110357"/>
        <n v="11120154"/>
        <n v="11120155"/>
        <n v="11120156"/>
        <n v="11120157"/>
        <n v="11120160"/>
        <n v="11120161"/>
        <n v="11120162"/>
        <n v="11120163"/>
        <n v="11120164"/>
        <n v="11120249"/>
        <n v="11120252"/>
        <n v="11120169"/>
        <n v="11120253"/>
        <n v="11120254"/>
        <n v="11120259"/>
        <n v="11120001"/>
        <n v="11120173"/>
        <n v="11110420"/>
        <n v="11120074"/>
        <n v="11120076"/>
        <n v="11110370"/>
        <n v="11120180"/>
        <n v="11120047"/>
        <n v="11120183"/>
        <n v="11120184"/>
        <n v="11120182"/>
        <n v="11120273"/>
        <n v="11120179"/>
        <n v="11120280"/>
        <n v="11120281"/>
        <n v="11120282"/>
        <n v="11120283"/>
        <n v="11120194"/>
        <n v="11120045"/>
        <n v="11120195"/>
        <n v="11120197"/>
        <n v="11120204"/>
        <n v="11120286"/>
        <n v="11120287"/>
        <n v="11120200"/>
        <n v="11120201"/>
        <n v="11120202"/>
        <n v="11120203"/>
        <n v="11100357"/>
        <n v="11120213"/>
        <n v="11120214"/>
        <n v="11120174"/>
        <n v="11120219"/>
        <n v="11120065"/>
        <n v="11120221"/>
        <n v="11120158"/>
        <n v="11120226"/>
        <n v="11120227"/>
        <n v="11120228"/>
        <n v="11120159"/>
        <n v="11120165"/>
        <n v="11120234"/>
        <n v="11120235"/>
        <n v="11120021"/>
        <n v="11120243"/>
        <n v="11120244"/>
        <n v="11120247"/>
        <n v="11120248"/>
        <n v="11120299"/>
        <n v="11120300"/>
        <n v="11120301"/>
        <n v="11120308"/>
        <n v="11120311"/>
        <n v="11110327"/>
        <n v="11120025"/>
        <n v="11120257"/>
        <n v="11120185"/>
        <n v="11120337"/>
        <n v="11120260"/>
        <n v="11120261"/>
        <n v="11120340"/>
        <n v="11120263"/>
        <n v="11120264"/>
        <n v="11120265"/>
        <n v="11120346"/>
        <n v="11120351"/>
        <n v="11120266"/>
        <n v="11120268"/>
        <n v="11120271"/>
        <n v="11120272"/>
        <n v="11120355"/>
        <n v="8090113"/>
        <n v="11120277"/>
        <n v="11120224"/>
        <n v="11120246"/>
        <n v="11120274"/>
        <n v="11120275"/>
        <n v="11120276"/>
        <n v="11120285"/>
        <n v="11120289"/>
        <n v="11090394"/>
        <n v="11120358"/>
        <n v="11120290"/>
        <n v="11120362"/>
        <n v="11120363"/>
        <n v="11120365"/>
        <n v="11120366"/>
        <n v="11120291"/>
        <n v="11120292"/>
        <n v="11120293"/>
        <n v="11120376"/>
        <n v="11120378"/>
        <n v="11120379"/>
        <n v="11120381"/>
        <n v="11120385"/>
        <n v="11120386"/>
        <n v="11120387"/>
        <n v="11120294"/>
        <n v="11120296"/>
        <n v="11120393"/>
        <n v="11120297"/>
        <n v="11120298"/>
        <n v="11120097"/>
        <n v="11120399"/>
        <n v="11120401"/>
        <n v="11120402"/>
        <n v="11120403"/>
        <n v="11120404"/>
        <n v="11120405"/>
        <n v="11120302"/>
        <n v="11120107"/>
        <n v="11120410"/>
        <n v="11120412"/>
        <n v="11120413"/>
        <n v="11120414"/>
        <n v="11120416"/>
        <n v="11120419"/>
        <n v="11120304"/>
        <n v="11120217"/>
        <n v="11120258"/>
        <n v="11120429"/>
        <n v="11120312"/>
        <n v="11120208"/>
        <n v="12010004"/>
        <n v="12010005"/>
        <n v="12010006"/>
        <n v="11110282"/>
        <n v="12010009"/>
        <n v="12010010"/>
        <n v="12010015"/>
        <n v="12010016"/>
        <n v="12010017"/>
        <n v="12010018"/>
        <n v="12010020"/>
        <n v="11120314"/>
        <n v="11120315"/>
        <n v="11110328"/>
        <n v="11050117"/>
        <n v="11120316"/>
        <n v="11120256"/>
        <n v="11120317"/>
        <n v="11120319"/>
        <n v="11110421"/>
        <n v="11120255"/>
        <n v="11120125"/>
        <n v="11120269"/>
        <n v="11120328"/>
        <n v="11120329"/>
        <n v="11120324"/>
        <n v="11120325"/>
        <n v="11120326"/>
        <n v="11120327"/>
        <n v="12010028"/>
        <n v="12010029"/>
        <n v="12010030"/>
        <n v="11120323"/>
        <n v="12010032"/>
        <n v="12010033"/>
        <n v="12010036"/>
        <n v="12010039"/>
        <n v="12010040"/>
        <n v="12010041"/>
        <n v="12010042"/>
        <n v="12010043"/>
        <n v="12010045"/>
        <n v="12010046"/>
        <n v="12010050"/>
        <n v="12010052"/>
        <n v="12010054"/>
        <n v="11120321"/>
        <n v="11120322"/>
        <n v="11120313"/>
        <n v="11120335"/>
        <n v="11120336"/>
        <n v="11120310"/>
        <n v="11120338"/>
        <n v="11120236"/>
        <n v="11120237"/>
        <n v="11120288"/>
        <n v="11120129"/>
        <n v="11120245"/>
        <n v="11120344"/>
        <n v="12010057"/>
        <n v="11120345"/>
        <n v="11120348"/>
        <n v="11120349"/>
        <n v="11120350"/>
        <n v="11120352"/>
        <n v="12010061"/>
        <n v="12010065"/>
        <n v="12010066"/>
        <n v="12010067"/>
        <n v="12010070"/>
        <n v="11120022"/>
        <n v="11100071"/>
        <n v="11120242"/>
        <n v="11120359"/>
        <n v="11120119"/>
        <n v="11120188"/>
        <n v="11120147"/>
        <n v="11120361"/>
        <n v="11120360"/>
        <n v="11120278"/>
        <n v="11120367"/>
        <n v="11120331"/>
        <n v="11120369"/>
        <n v="11120370"/>
        <n v="11120189"/>
        <n v="11120373"/>
        <n v="11120374"/>
        <n v="11120212"/>
        <n v="11120190"/>
        <n v="11120262"/>
        <n v="11120066"/>
        <n v="11120251"/>
        <n v="11120388"/>
        <n v="11120389"/>
        <n v="11120390"/>
        <n v="11120368"/>
        <n v="11120191"/>
        <n v="11120391"/>
        <n v="11120320"/>
        <n v="11120392"/>
        <n v="11120058"/>
        <n v="11120394"/>
        <n v="11120192"/>
        <n v="11120395"/>
        <n v="11120397"/>
        <n v="11120144"/>
        <n v="11120398"/>
        <n v="11120383"/>
        <n v="11120409"/>
        <n v="11120415"/>
        <n v="11120417"/>
        <n v="11120418"/>
        <n v="11120422"/>
        <n v="12010074"/>
        <n v="12010075"/>
        <n v="12010084"/>
        <n v="11120424"/>
        <n v="12010088"/>
        <n v="12010089"/>
        <n v="12010093"/>
        <n v="12010098"/>
        <n v="11120425"/>
        <n v="12010001"/>
        <n v="12010002"/>
        <n v="12010007"/>
        <n v="12010008"/>
        <n v="12010011"/>
        <n v="12010012"/>
        <n v="11120364"/>
        <n v="12010101"/>
        <n v="12010022"/>
        <n v="12010024"/>
        <n v="12010025"/>
        <n v="12010113"/>
        <n v="12010114"/>
        <n v="11120318"/>
        <n v="11120230"/>
        <n v="11120233"/>
        <n v="12010031"/>
        <n v="11120353"/>
        <n v="11120341"/>
        <n v="12010013"/>
        <n v="11120007"/>
        <n v="12010056"/>
        <n v="12010058"/>
        <n v="12010123"/>
        <n v="12010125"/>
        <n v="12010129"/>
        <n v="12010059"/>
        <n v="12010060"/>
        <n v="12010034"/>
        <n v="12010062"/>
        <n v="12010063"/>
        <n v="12010064"/>
        <n v="12010068"/>
        <n v="11120220"/>
        <n v="12010069"/>
        <n v="12010053"/>
        <n v="12010073"/>
        <n v="11110116"/>
        <n v="11120295"/>
        <n v="12010138"/>
        <n v="12010139"/>
        <n v="12010051"/>
        <n v="12010076"/>
        <n v="11120396"/>
        <n v="12010077"/>
        <n v="12010079"/>
        <n v="12010081"/>
        <n v="12010082"/>
        <n v="12010083"/>
        <n v="12010153"/>
        <n v="12010156"/>
        <n v="12010178"/>
        <n v="12010181"/>
        <n v="11120406"/>
        <n v="11120421"/>
        <n v="12010085"/>
        <n v="12010087"/>
        <n v="12010099"/>
        <n v="12010100"/>
        <n v="12010187"/>
        <n v="12010188"/>
        <n v="12010189"/>
        <n v="12010103"/>
        <n v="12010107"/>
        <n v="12010105"/>
        <n v="12010108"/>
        <n v="12010109"/>
        <n v="12010110"/>
        <n v="11120270"/>
        <n v="12010116"/>
        <n v="12010014"/>
        <n v="11120407"/>
        <n v="12010078"/>
        <n v="12010200"/>
        <n v="11120354"/>
        <n v="12010119"/>
        <n v="12010120"/>
        <n v="12010121"/>
        <n v="12010122"/>
        <n v="12010124"/>
        <n v="12010035"/>
        <n v="12010206"/>
        <n v="12010130"/>
        <n v="12010133"/>
        <n v="12010134"/>
        <n v="12010131"/>
        <n v="12010132"/>
        <n v="12010135"/>
        <n v="12010136"/>
        <n v="12010217"/>
        <n v="12010218"/>
        <n v="12010219"/>
        <n v="12010220"/>
        <n v="12010227"/>
        <n v="12010231"/>
        <n v="12010137"/>
        <n v="12010142"/>
        <n v="11120205"/>
        <n v="12010146"/>
        <n v="12010147"/>
        <n v="12010144"/>
        <n v="12010152"/>
        <n v="12010162"/>
        <n v="12010163"/>
        <n v="12010164"/>
        <n v="12010165"/>
        <n v="12010166"/>
        <n v="12010167"/>
        <n v="12010157"/>
        <n v="12010158"/>
        <n v="12010159"/>
        <n v="12010160"/>
        <n v="12010161"/>
        <n v="11110143"/>
        <n v="12010176"/>
        <n v="12010179"/>
        <n v="12010182"/>
        <n v="12010183"/>
        <n v="12010185"/>
        <n v="12010186"/>
        <n v="11120400"/>
        <n v="12010190"/>
        <n v="12010191"/>
        <n v="12010192"/>
        <n v="12010193"/>
        <n v="12010194"/>
        <n v="12010195"/>
        <n v="12010196"/>
        <n v="12010197"/>
        <n v="12010198"/>
        <n v="12010199"/>
        <n v="12010201"/>
        <n v="12010148"/>
        <n v="12010112"/>
        <n v="12010203"/>
        <n v="12010204"/>
        <n v="12010205"/>
        <n v="12010071"/>
        <n v="12010212"/>
        <n v="12010213"/>
        <n v="12010214"/>
        <n v="12010207"/>
        <n v="12010209"/>
        <n v="12010210"/>
        <n v="12010211"/>
        <n v="12010228"/>
        <n v="12010094"/>
        <n v="11120382"/>
        <n v="12010232"/>
        <n v="12010239"/>
        <n v="12010234"/>
        <n v="12010235"/>
        <n v="12010237"/>
        <n v="11120343"/>
        <n v="12010233"/>
        <n v="12010250"/>
        <n v="11120411"/>
        <n v="12010236"/>
        <n v="12010241"/>
        <n v="12010243"/>
        <n v="12010244"/>
        <n v="12010245"/>
        <n v="12010202"/>
        <n v="12010248"/>
        <n v="12010249"/>
        <n v="12010254"/>
        <n v="12010256"/>
        <n v="11120408"/>
        <n v="12010259"/>
        <n v="12010257"/>
        <n v="12010258"/>
        <n v="12010172"/>
        <n v="12010173"/>
        <n v="12010174"/>
        <n v="12010266"/>
        <n v="12010271"/>
        <n v="12010272"/>
        <n v="12010273"/>
        <n v="12010274"/>
        <n v="12010275"/>
        <n v="12010278"/>
        <n v="12010283"/>
        <n v="11120347"/>
        <n v="12010288"/>
        <n v="12010289"/>
        <n v="12010291"/>
        <n v="12010299"/>
        <n v="12010303"/>
        <n v="12010311"/>
        <n v="12010312"/>
        <n v="10110298"/>
        <n v="12010330"/>
        <n v="12010332"/>
        <n v="12010338"/>
        <n v="12010339"/>
        <n v="12010342"/>
        <n v="12010348"/>
        <n v="12010352"/>
        <n v="12010353"/>
        <n v="12010357"/>
        <n v="12010364"/>
        <n v="12010369"/>
        <n v="12010373"/>
        <n v="12010374"/>
        <n v="12010375"/>
        <n v="12010377"/>
        <n v="12010378"/>
        <n v="11110348"/>
        <n v="12010382"/>
        <n v="12010392"/>
        <n v="12010393"/>
        <n v="12010401"/>
        <n v="12010402"/>
        <n v="12010404"/>
        <n v="12010277"/>
        <n v="12010276"/>
        <n v="12010279"/>
        <n v="12010280"/>
        <n v="12010281"/>
        <n v="11120377"/>
        <n v="12010287"/>
        <n v="12010290"/>
        <n v="12010292"/>
        <n v="12010102"/>
        <n v="12010296"/>
        <n v="12010297"/>
        <n v="11120371"/>
        <n v="12010298"/>
        <n v="12010412"/>
        <n v="12010415"/>
        <n v="12010418"/>
        <n v="12010301"/>
        <n v="12010302"/>
        <n v="12010427"/>
        <n v="12010428"/>
        <n v="12010432"/>
        <n v="12010433"/>
        <n v="12010230"/>
        <n v="12010307"/>
        <n v="12010308"/>
        <n v="11120099"/>
        <n v="12010306"/>
        <n v="12010180"/>
        <n v="12010282"/>
        <n v="12010072"/>
        <n v="12010435"/>
        <n v="12010253"/>
        <n v="12010325"/>
        <n v="12010326"/>
        <n v="12010327"/>
        <n v="12010328"/>
        <n v="12010440"/>
        <n v="12010444"/>
        <n v="12010329"/>
        <n v="12010324"/>
        <n v="12010316"/>
        <n v="12010317"/>
        <n v="12010318"/>
        <n v="12010319"/>
        <n v="12010320"/>
        <n v="12010321"/>
        <n v="12010322"/>
        <n v="12010323"/>
        <n v="12010333"/>
        <n v="12010335"/>
        <n v="12010337"/>
        <n v="12010265"/>
        <n v="12010255"/>
        <n v="12010343"/>
        <n v="11120330"/>
        <n v="12010453"/>
        <n v="12010454"/>
        <n v="12010455"/>
        <n v="12010240"/>
        <n v="12010310"/>
        <n v="12010269"/>
        <n v="12010462"/>
        <n v="12010463"/>
        <n v="12010270"/>
        <n v="12010238"/>
        <n v="12010354"/>
        <n v="12010268"/>
        <n v="12010361"/>
        <n v="12010360"/>
        <n v="12010358"/>
        <n v="12010184"/>
        <n v="12010331"/>
        <n v="12010362"/>
        <n v="12010363"/>
        <n v="11080483"/>
        <n v="12010097"/>
        <n v="12010456"/>
        <n v="12010470"/>
        <n v="12020004"/>
        <n v="12020007"/>
        <n v="12020009"/>
        <n v="12020011"/>
        <n v="12020013"/>
        <n v="12010366"/>
        <n v="12010365"/>
        <n v="12010367"/>
        <n v="12010368"/>
        <n v="12010371"/>
        <n v="12010376"/>
        <n v="12010027"/>
        <n v="12020018"/>
        <n v="12010380"/>
        <n v="12010383"/>
        <n v="12010381"/>
        <n v="12010294"/>
        <n v="12010295"/>
        <n v="12020021"/>
        <n v="12020024"/>
        <n v="12020025"/>
        <n v="12020026"/>
        <n v="12020030"/>
        <n v="12020032"/>
        <n v="12020036"/>
        <n v="12010400"/>
        <n v="12010469"/>
        <n v="12010403"/>
        <n v="12020041"/>
        <n v="12020045"/>
        <n v="12020047"/>
        <n v="12010405"/>
        <n v="12020051"/>
        <n v="12020052"/>
        <n v="12010019"/>
        <n v="12010223"/>
        <n v="12010399"/>
        <n v="12020056"/>
        <n v="12020058"/>
        <n v="12020059"/>
        <n v="12010407"/>
        <n v="12020064"/>
        <n v="12020066"/>
        <n v="12020069"/>
        <n v="12010408"/>
        <n v="12020070"/>
        <n v="12020074"/>
        <n v="12010409"/>
        <n v="12010411"/>
        <n v="12010419"/>
        <n v="12010420"/>
        <n v="12010421"/>
        <n v="12010106"/>
        <n v="12010424"/>
        <n v="12010429"/>
        <n v="12010425"/>
        <n v="12010430"/>
        <n v="12010434"/>
        <n v="12010431"/>
        <n v="12010126"/>
        <n v="12010437"/>
        <n v="12010175"/>
        <n v="12020082"/>
        <n v="12020084"/>
        <n v="12020086"/>
        <n v="12010438"/>
        <n v="12010439"/>
        <n v="12020088"/>
        <n v="12020089"/>
        <n v="12020090"/>
        <n v="12010177"/>
        <n v="12010141"/>
        <n v="12010445"/>
        <n v="12010359"/>
        <n v="12010452"/>
        <n v="12010449"/>
        <n v="12010448"/>
        <n v="12020093"/>
        <n v="5050399"/>
        <n v="12010447"/>
        <n v="12010450"/>
        <n v="12010154"/>
        <n v="12020054"/>
        <n v="12020055"/>
        <n v="12020091"/>
        <n v="12020100"/>
        <n v="12020107"/>
        <n v="12020108"/>
        <n v="12020113"/>
        <n v="12010457"/>
        <n v="12010466"/>
        <n v="12010464"/>
        <n v="12010465"/>
        <n v="12010222"/>
        <n v="12010315"/>
        <n v="12020117"/>
        <n v="12020124"/>
        <n v="12020125"/>
        <n v="12010171"/>
        <n v="12020006"/>
        <n v="12020005"/>
        <n v="12020127"/>
        <n v="12020128"/>
        <n v="12020008"/>
        <n v="12020015"/>
        <n v="12010410"/>
        <n v="12010229"/>
        <n v="12010242"/>
        <n v="12020020"/>
        <n v="12020023"/>
        <n v="12010111"/>
        <n v="12020138"/>
        <n v="12020142"/>
        <n v="12010350"/>
        <n v="12010334"/>
        <n v="12020028"/>
        <n v="12020029"/>
        <n v="12020031"/>
        <n v="12010467"/>
        <n v="12020042"/>
        <n v="12020043"/>
        <n v="12020044"/>
        <n v="12020003"/>
        <n v="12020049"/>
        <n v="12020017"/>
        <n v="12020060"/>
        <n v="12010426"/>
        <n v="12020065"/>
        <n v="12010037"/>
        <n v="12020076"/>
        <n v="12020072"/>
        <n v="12020075"/>
        <n v="12020077"/>
        <n v="12020147"/>
        <n v="12020148"/>
        <n v="12020150"/>
        <n v="12020154"/>
        <n v="12020161"/>
        <n v="12020078"/>
        <n v="12020067"/>
        <n v="12020079"/>
        <n v="12010406"/>
        <n v="12020087"/>
        <n v="12020092"/>
        <n v="12020094"/>
        <n v="12020095"/>
        <n v="12020102"/>
        <n v="12020104"/>
        <n v="12020105"/>
        <n v="11120100"/>
        <n v="12020112"/>
        <n v="12020115"/>
        <n v="12020116"/>
        <n v="12020180"/>
        <n v="12020033"/>
        <n v="12020185"/>
        <n v="12020186"/>
        <n v="12020187"/>
        <n v="12010446"/>
        <n v="12020121"/>
        <n v="11100346"/>
        <n v="12010394"/>
        <n v="12010395"/>
        <n v="12010396"/>
        <n v="12010398"/>
        <n v="12020123"/>
        <n v="12020126"/>
        <n v="12020131"/>
        <n v="12020046"/>
        <n v="12020120"/>
        <n v="12020040"/>
        <n v="12020139"/>
        <n v="12020188"/>
        <n v="12020141"/>
        <n v="12020191"/>
        <n v="12020143"/>
        <n v="12020195"/>
        <n v="12020144"/>
        <n v="12020145"/>
        <n v="12020053"/>
        <n v="12020146"/>
        <n v="12010442"/>
        <n v="12020151"/>
        <n v="12020152"/>
        <n v="12020068"/>
        <n v="12020155"/>
        <n v="12020203"/>
        <n v="12020206"/>
        <n v="12020156"/>
        <n v="12020160"/>
        <n v="12020165"/>
        <n v="12020166"/>
        <n v="12020010"/>
        <n v="12020022"/>
        <n v="12020168"/>
        <n v="12020169"/>
        <n v="12020170"/>
        <n v="12020220"/>
        <n v="12020171"/>
        <n v="12020172"/>
        <n v="11100084"/>
        <n v="12020173"/>
        <n v="11100087"/>
        <n v="12020174"/>
        <n v="12020175"/>
        <n v="12020231"/>
        <n v="12020234"/>
        <n v="12020237"/>
        <n v="12020239"/>
        <n v="12020176"/>
        <n v="12020178"/>
        <n v="12020179"/>
        <n v="12020109"/>
        <n v="12020181"/>
        <n v="12020183"/>
        <n v="12020184"/>
        <n v="12020163"/>
        <n v="12020189"/>
        <n v="12020192"/>
        <n v="12020243"/>
        <n v="12020193"/>
        <n v="12010309"/>
        <n v="12020197"/>
        <n v="12020080"/>
        <n v="12020250"/>
        <n v="11120216"/>
        <n v="12020201"/>
        <n v="12020119"/>
        <n v="12020205"/>
        <n v="12020208"/>
        <n v="12020264"/>
        <n v="12020267"/>
        <n v="12020268"/>
        <n v="12020270"/>
        <n v="12020271"/>
        <n v="12020216"/>
        <n v="12020224"/>
        <n v="12020225"/>
        <n v="12020281"/>
        <n v="12020282"/>
        <n v="12020283"/>
        <n v="12020285"/>
        <n v="12020209"/>
        <n v="12020221"/>
        <n v="12020207"/>
        <n v="12020210"/>
        <n v="12020211"/>
        <n v="12020212"/>
        <n v="12020213"/>
        <n v="12020214"/>
        <n v="12020071"/>
        <n v="12020106"/>
        <n v="12020227"/>
        <n v="12020118"/>
        <n v="12020288"/>
        <n v="12020289"/>
        <n v="12020293"/>
        <n v="12020294"/>
        <n v="12010468"/>
        <n v="12010143"/>
        <n v="12020233"/>
        <n v="11100345"/>
        <n v="12020236"/>
        <n v="12020297"/>
        <n v="12010379"/>
        <n v="12020300"/>
        <n v="12020242"/>
        <n v="12020204"/>
        <n v="12020307"/>
        <n v="12020308"/>
        <n v="12020310"/>
        <n v="12020311"/>
        <n v="12020312"/>
        <n v="12020244"/>
        <n v="12020245"/>
        <n v="12020246"/>
        <n v="12010090"/>
        <n v="12020177"/>
        <n v="12020248"/>
        <n v="12020253"/>
        <n v="12020254"/>
        <n v="12020255"/>
        <n v="12020258"/>
        <n v="12020259"/>
        <n v="12020235"/>
        <n v="12020260"/>
        <n v="12020057"/>
        <n v="12020335"/>
        <n v="12020263"/>
        <n v="12020266"/>
        <n v="12020230"/>
        <n v="12020261"/>
        <n v="12020272"/>
        <n v="12020274"/>
        <n v="12020275"/>
        <n v="12020273"/>
        <n v="12020340"/>
        <n v="12020341"/>
        <n v="12020344"/>
        <n v="12020278"/>
        <n v="12020277"/>
        <n v="12020276"/>
        <n v="12020279"/>
        <n v="12020356"/>
        <n v="12020359"/>
        <n v="12020286"/>
        <n v="12020252"/>
        <n v="12020265"/>
        <n v="12020291"/>
        <n v="12020292"/>
        <n v="12020198"/>
        <n v="12020085"/>
        <n v="12020298"/>
        <n v="12010356"/>
        <n v="12020301"/>
        <n v="12020305"/>
        <n v="12020306"/>
        <n v="12020290"/>
        <n v="12020295"/>
        <n v="12020256"/>
        <n v="12020133"/>
        <n v="12020315"/>
        <n v="12020316"/>
        <n v="12020317"/>
        <n v="12020318"/>
        <n v="12010086"/>
        <n v="12020321"/>
        <n v="12020134"/>
        <n v="12020323"/>
        <n v="12020330"/>
        <n v="12020329"/>
        <n v="12020328"/>
        <n v="12020135"/>
        <n v="12020240"/>
        <n v="12020247"/>
        <n v="12020336"/>
        <n v="12020228"/>
        <n v="12020136"/>
        <n v="12020284"/>
        <n v="12020320"/>
        <n v="12020167"/>
        <n v="12020345"/>
        <n v="12020137"/>
        <n v="12020376"/>
        <n v="12020342"/>
        <n v="12020347"/>
        <n v="12020382"/>
        <n v="12020384"/>
        <n v="12020388"/>
        <n v="12020390"/>
        <n v="12020280"/>
        <n v="12020217"/>
        <n v="12020352"/>
        <n v="12020302"/>
        <n v="12020303"/>
        <n v="12020304"/>
        <n v="12020241"/>
        <n v="12020350"/>
        <n v="12020353"/>
        <n v="12020355"/>
        <n v="12020358"/>
        <n v="11120279"/>
        <n v="12020357"/>
        <n v="12020360"/>
        <n v="12030004"/>
        <n v="12020361"/>
        <n v="12030008"/>
        <n v="12030009"/>
        <n v="12020362"/>
        <n v="12020363"/>
        <n v="12020364"/>
        <n v="12030013"/>
        <n v="12030015"/>
        <n v="12020365"/>
        <n v="12020366"/>
        <n v="12020369"/>
        <n v="12020367"/>
        <n v="12020368"/>
        <n v="12020370"/>
        <n v="12020371"/>
        <n v="12020372"/>
        <n v="12020249"/>
        <n v="12010340"/>
        <n v="12030021"/>
        <n v="12030032"/>
        <n v="12010095"/>
        <n v="12030043"/>
        <n v="12020374"/>
        <n v="12020373"/>
        <n v="12020122"/>
        <n v="12020257"/>
        <n v="12020378"/>
        <n v="12020379"/>
        <n v="12020380"/>
        <n v="12020383"/>
        <n v="12030051"/>
        <n v="12030053"/>
        <n v="12030056"/>
        <n v="12020392"/>
        <n v="12030002"/>
        <n v="12030005"/>
        <n v="12030006"/>
        <n v="12030007"/>
        <n v="12030060"/>
        <n v="12030062"/>
        <n v="12030067"/>
        <n v="12030010"/>
        <n v="12030070"/>
        <n v="12020222"/>
        <n v="12030074"/>
        <n v="12020251"/>
        <n v="12030020"/>
        <n v="12030082"/>
        <n v="12030085"/>
        <n v="12030088"/>
        <n v="12030089"/>
        <n v="12030090"/>
        <n v="12030091"/>
        <n v="12030092"/>
        <n v="12030094"/>
        <n v="12030098"/>
        <n v="12030100"/>
        <n v="12030102"/>
        <n v="12030103"/>
        <n v="12030104"/>
        <n v="12030018"/>
        <n v="12030019"/>
        <n v="12030113"/>
        <n v="12030114"/>
        <n v="12030017"/>
        <n v="12030023"/>
        <n v="12030022"/>
        <n v="12030024"/>
        <n v="12030117"/>
        <n v="12030025"/>
        <n v="12030119"/>
        <n v="12030120"/>
        <n v="12030122"/>
        <n v="12030026"/>
        <n v="12030027"/>
        <n v="12020354"/>
        <n v="12030028"/>
        <n v="12030030"/>
        <n v="12030031"/>
        <n v="12030033"/>
        <n v="12030128"/>
        <n v="12030036"/>
        <n v="12030038"/>
        <n v="12030134"/>
        <n v="12030136"/>
        <n v="12030144"/>
        <n v="12030146"/>
        <n v="12030147"/>
        <n v="12030149"/>
        <n v="12030151"/>
        <n v="12030154"/>
        <n v="12030155"/>
        <n v="12030039"/>
        <n v="12020081"/>
        <n v="12030041"/>
        <n v="12030047"/>
        <n v="12030046"/>
        <n v="12030045"/>
        <n v="12030055"/>
        <n v="12020296"/>
        <n v="12030049"/>
        <n v="12020343"/>
        <n v="12020287"/>
        <n v="12020313"/>
        <n v="12020314"/>
        <n v="12030058"/>
        <n v="12030156"/>
        <n v="12030157"/>
        <n v="12030059"/>
        <n v="12030057"/>
        <n v="12020012"/>
        <n v="12030164"/>
        <n v="12030165"/>
        <n v="12030068"/>
        <n v="12030072"/>
        <n v="12030168"/>
        <n v="12030073"/>
        <n v="12030170"/>
        <n v="12030171"/>
        <n v="12030172"/>
        <n v="12030173"/>
        <n v="12030174"/>
        <n v="12030075"/>
        <n v="12030078"/>
        <n v="12030081"/>
        <n v="11100414"/>
        <n v="12030101"/>
        <n v="12020219"/>
        <n v="12030109"/>
        <n v="12030111"/>
        <n v="12030112"/>
        <n v="12020309"/>
        <n v="12030071"/>
        <n v="12030115"/>
        <n v="12020322"/>
        <n v="12030118"/>
        <n v="12030123"/>
        <n v="12030121"/>
        <n v="12030124"/>
        <n v="12030125"/>
        <n v="12030127"/>
        <n v="12030129"/>
        <n v="12030130"/>
        <n v="12030185"/>
        <n v="12030187"/>
        <n v="12030188"/>
        <n v="12030132"/>
        <n v="12030133"/>
        <n v="12030138"/>
        <n v="12030003"/>
        <n v="12030140"/>
        <n v="12030141"/>
        <n v="12030142"/>
        <n v="12030131"/>
        <n v="12030143"/>
        <n v="12030139"/>
        <n v="12030150"/>
        <n v="12030105"/>
        <n v="12030153"/>
        <n v="12030106"/>
        <n v="12030107"/>
        <n v="12030086"/>
        <n v="12030087"/>
        <n v="12010355"/>
        <n v="12030161"/>
        <n v="12030159"/>
        <n v="12030163"/>
        <n v="12030037"/>
        <n v="12030167"/>
        <n v="12030084"/>
        <n v="12030176"/>
        <n v="12030177"/>
        <n v="12030169"/>
        <n v="12030180"/>
        <n v="12030181"/>
        <n v="12030183"/>
        <n v="12030184"/>
        <n v="12030189"/>
        <n v="12030190"/>
        <n v="12030191"/>
        <n v="12030192"/>
        <n v="12030193"/>
        <n v="12030196"/>
        <n v="12030200"/>
        <n v="8080361"/>
        <n v="12010304"/>
        <n v="12030214"/>
        <n v="12030215"/>
        <n v="12020385"/>
        <n v="12020386"/>
        <n v="12020387"/>
        <n v="12030229"/>
        <n v="12030237"/>
        <n v="12030239"/>
        <n v="12030242"/>
        <n v="12030248"/>
        <n v="12030250"/>
        <n v="12030251"/>
        <n v="12030255"/>
        <n v="12030194"/>
        <n v="12030198"/>
        <n v="12020149"/>
        <n v="12030201"/>
        <n v="12030204"/>
        <n v="12030205"/>
        <n v="12030206"/>
        <n v="12030202"/>
        <n v="12030203"/>
        <n v="12030158"/>
        <n v="12030213"/>
        <n v="12030216"/>
        <n v="12030148"/>
        <n v="12020002"/>
        <n v="12030262"/>
        <n v="12030265"/>
        <n v="12030217"/>
        <n v="12030278"/>
        <n v="12030218"/>
        <n v="12030219"/>
        <n v="12030135"/>
        <n v="12030220"/>
        <n v="12030223"/>
        <n v="12030224"/>
        <n v="12030225"/>
        <n v="12030226"/>
        <n v="12030285"/>
        <n v="12030286"/>
        <n v="12030289"/>
        <n v="12030290"/>
        <n v="12030222"/>
        <n v="12030296"/>
        <n v="12030297"/>
        <n v="12030298"/>
        <n v="12030299"/>
        <n v="12030300"/>
        <n v="12030301"/>
        <n v="12030302"/>
        <n v="12030304"/>
        <n v="12030307"/>
        <n v="12030308"/>
        <n v="12030310"/>
        <n v="12030311"/>
        <n v="12030313"/>
        <n v="12030227"/>
        <n v="12030228"/>
        <n v="12030236"/>
        <n v="12030235"/>
        <n v="12030234"/>
        <n v="12030232"/>
        <n v="12030233"/>
        <n v="12030231"/>
        <n v="12030230"/>
        <n v="12030238"/>
        <n v="12030241"/>
        <n v="12030245"/>
        <n v="12030246"/>
        <n v="12030323"/>
        <n v="12030331"/>
        <n v="12030252"/>
        <n v="12010026"/>
        <n v="12030162"/>
        <n v="12030253"/>
        <n v="12030256"/>
        <n v="12030257"/>
        <n v="12030258"/>
        <n v="12030259"/>
        <n v="12030208"/>
        <n v="12030260"/>
        <n v="12030261"/>
        <n v="12030116"/>
        <n v="12030264"/>
        <n v="12030267"/>
        <n v="12030268"/>
        <n v="12030269"/>
        <n v="12030178"/>
        <n v="12030273"/>
        <n v="12030275"/>
        <n v="12030276"/>
        <n v="12030277"/>
        <n v="12030282"/>
        <n v="12030209"/>
        <n v="12030283"/>
        <n v="12030210"/>
        <n v="12030284"/>
        <n v="12030281"/>
        <n v="12030288"/>
        <n v="12030287"/>
        <n v="12030292"/>
        <n v="12030291"/>
        <n v="12030294"/>
        <n v="12030035"/>
        <n v="12030175"/>
        <n v="12030309"/>
        <n v="12030315"/>
        <n v="12030353"/>
        <n v="12030316"/>
        <n v="12030317"/>
        <n v="12030357"/>
        <n v="12030318"/>
        <n v="12030369"/>
        <n v="12030370"/>
        <n v="12030271"/>
        <n v="12030319"/>
        <n v="12030373"/>
        <n v="12030320"/>
        <n v="12030383"/>
        <n v="12030384"/>
        <n v="12030322"/>
        <n v="12030389"/>
        <n v="12030390"/>
        <n v="12030391"/>
        <n v="12030392"/>
        <n v="12030324"/>
        <n v="12030063"/>
        <n v="12030330"/>
        <n v="12030332"/>
        <n v="12030336"/>
        <n v="12030338"/>
        <n v="12030339"/>
        <n v="12030340"/>
        <n v="12030341"/>
        <n v="12030333"/>
        <n v="12030335"/>
        <n v="12030403"/>
        <n v="12030404"/>
        <n v="12030342"/>
        <n v="12030411"/>
        <n v="12030413"/>
        <n v="12030414"/>
        <n v="12030417"/>
        <n v="12030418"/>
        <n v="12030343"/>
        <n v="12030344"/>
        <n v="12030421"/>
        <n v="12030422"/>
        <n v="12030423"/>
        <n v="12030428"/>
        <n v="12030432"/>
        <n v="12030433"/>
        <n v="12030345"/>
        <n v="12030346"/>
        <n v="12030347"/>
        <n v="12030348"/>
        <n v="12030349"/>
        <n v="12040006"/>
        <n v="12040010"/>
        <n v="12030350"/>
        <n v="12030352"/>
        <n v="12030355"/>
        <n v="12030356"/>
        <n v="12020325"/>
        <n v="12020326"/>
        <n v="12020327"/>
        <n v="12030337"/>
        <n v="12030358"/>
        <n v="12040020"/>
        <n v="12030359"/>
        <n v="12030360"/>
        <n v="12030361"/>
        <n v="12030362"/>
        <n v="12030366"/>
        <n v="12030364"/>
        <n v="12030368"/>
        <n v="12030371"/>
        <n v="12030221"/>
        <n v="12030375"/>
        <n v="12030386"/>
        <n v="12030387"/>
        <n v="12030396"/>
        <n v="12030254"/>
        <n v="12030295"/>
        <n v="12030401"/>
        <n v="12030406"/>
        <n v="12030408"/>
        <n v="12030409"/>
        <n v="12030326"/>
        <n v="12030247"/>
        <n v="12030419"/>
        <n v="12030420"/>
        <n v="12030263"/>
        <n v="12030016"/>
        <n v="12030244"/>
        <n v="12030430"/>
        <n v="12030393"/>
        <n v="12030329"/>
        <n v="12030402"/>
        <n v="12040005"/>
        <n v="12040011"/>
        <n v="12040012"/>
        <n v="12030197"/>
        <n v="12040018"/>
        <n v="12040019"/>
        <n v="12040017"/>
        <n v="12040015"/>
        <n v="12040016"/>
        <n v="12040014"/>
        <n v="12040013"/>
        <n v="12040021"/>
        <n v="12040022"/>
        <n v="12030376"/>
        <n v="12030377"/>
        <n v="12030378"/>
        <n v="12040026"/>
        <n v="12030379"/>
        <n v="12030380"/>
        <n v="12030381"/>
        <n v="12030099"/>
        <n v="12040027"/>
        <n v="12040037"/>
        <n v="12040028"/>
        <n v="12040039"/>
        <n v="12040042"/>
        <n v="12040043"/>
        <n v="12040048"/>
        <n v="12040051"/>
        <n v="12040052"/>
        <n v="12040053"/>
        <n v="12040029"/>
        <n v="12040030"/>
        <n v="12040031"/>
        <n v="12040032"/>
        <n v="12040033"/>
        <n v="12040034"/>
        <n v="12040036"/>
        <n v="12040038"/>
        <n v="12030334"/>
        <n v="12030240"/>
        <n v="12040069"/>
        <n v="12040045"/>
        <n v="12040046"/>
        <n v="12040047"/>
        <n v="12040050"/>
        <n v="12030367"/>
        <n v="12040002"/>
        <n v="12030405"/>
        <n v="12040055"/>
        <n v="12040056"/>
        <n v="12040057"/>
        <n v="12040079"/>
        <n v="12040084"/>
        <n v="12040085"/>
        <n v="12030374"/>
        <n v="12040061"/>
        <n v="12040063"/>
        <n v="12040062"/>
        <n v="12040094"/>
        <n v="12040098"/>
        <n v="12040064"/>
        <n v="12040025"/>
        <n v="12040054"/>
        <n v="12040073"/>
        <n v="12040101"/>
        <n v="12040103"/>
        <n v="12040072"/>
        <n v="12040075"/>
        <n v="12040117"/>
        <n v="12040074"/>
        <n v="12040076"/>
        <n v="12040077"/>
        <n v="12040078"/>
        <n v="12040007"/>
        <n v="12030306"/>
        <n v="12040087"/>
        <n v="12040124"/>
        <n v="12040125"/>
        <n v="12040130"/>
        <n v="12040131"/>
        <n v="12040132"/>
        <n v="12040133"/>
        <n v="12040134"/>
        <n v="12040023"/>
        <n v="12040058"/>
        <n v="12040071"/>
        <n v="12040088"/>
        <n v="12040089"/>
        <n v="12040136"/>
        <n v="12040137"/>
        <n v="12040138"/>
        <n v="12040090"/>
        <n v="12040091"/>
        <n v="12040092"/>
        <n v="12030407"/>
        <n v="12040096"/>
        <n v="12040097"/>
        <n v="12040148"/>
        <n v="12040104"/>
        <n v="12040105"/>
        <n v="12040009"/>
        <n v="12030416"/>
        <n v="12040109"/>
        <n v="12040082"/>
        <n v="12040110"/>
        <n v="12040111"/>
        <n v="12040112"/>
        <n v="12040113"/>
        <n v="12040114"/>
        <n v="12040115"/>
        <n v="12040151"/>
        <n v="12040120"/>
        <n v="12040119"/>
        <n v="12040160"/>
        <n v="12040122"/>
        <n v="12040123"/>
        <n v="12040167"/>
        <n v="12040168"/>
        <n v="12040170"/>
        <n v="12040171"/>
        <n v="12040172"/>
        <n v="12040173"/>
        <n v="12040176"/>
        <n v="12040178"/>
        <n v="12040126"/>
        <n v="12040128"/>
        <n v="12030395"/>
        <n v="12040135"/>
        <n v="12040086"/>
        <n v="12040139"/>
        <n v="12040185"/>
        <n v="12040040"/>
        <n v="12040144"/>
        <n v="12030066"/>
        <n v="12020035"/>
        <n v="12040150"/>
        <n v="12040152"/>
        <n v="12040187"/>
        <n v="12040153"/>
        <n v="12040192"/>
        <n v="12040194"/>
        <n v="12040154"/>
        <n v="12040198"/>
        <n v="12040199"/>
        <n v="12040200"/>
        <n v="12040202"/>
        <n v="12040161"/>
        <n v="12040214"/>
        <n v="12040215"/>
        <n v="12040163"/>
        <n v="12040164"/>
        <n v="12030354"/>
        <n v="12040180"/>
        <n v="12040228"/>
        <n v="12040230"/>
        <n v="12040231"/>
        <n v="12040233"/>
        <n v="12040234"/>
        <n v="12040235"/>
        <n v="12040237"/>
        <n v="12040184"/>
        <n v="12040183"/>
        <n v="12040182"/>
        <n v="12040186"/>
        <n v="12040240"/>
        <n v="12040245"/>
        <n v="12040246"/>
        <n v="12040248"/>
        <n v="12040258"/>
        <n v="12040259"/>
        <n v="12040268"/>
        <n v="12030431"/>
        <n v="12040188"/>
        <n v="12040190"/>
        <n v="12040193"/>
        <n v="12040195"/>
        <n v="12040205"/>
        <n v="12040127"/>
        <n v="12040206"/>
        <n v="12040273"/>
        <n v="12040274"/>
        <n v="12040275"/>
        <n v="12030212"/>
        <n v="12040212"/>
        <n v="12040213"/>
        <n v="12040290"/>
        <n v="12040291"/>
        <n v="12040218"/>
        <n v="12040225"/>
        <n v="12040226"/>
        <n v="12040224"/>
        <n v="12040223"/>
        <n v="12040222"/>
        <n v="12040297"/>
        <n v="12040300"/>
        <n v="12040302"/>
        <n v="12040305"/>
        <n v="12040221"/>
        <n v="12040219"/>
        <n v="12040238"/>
        <n v="12040067"/>
        <n v="12040147"/>
        <n v="12040149"/>
        <n v="12040239"/>
        <n v="12040243"/>
        <n v="12040191"/>
        <n v="12040189"/>
        <n v="12040249"/>
        <n v="12040251"/>
        <n v="12040252"/>
        <n v="12040260"/>
        <n v="12040261"/>
        <n v="12040262"/>
        <n v="12040081"/>
        <n v="12040265"/>
        <n v="12040266"/>
        <n v="12040267"/>
        <n v="12040264"/>
        <n v="12040263"/>
        <n v="12040157"/>
        <n v="12030425"/>
        <n v="12040270"/>
        <n v="12030011"/>
        <n v="12040315"/>
        <n v="12040318"/>
        <n v="12040319"/>
        <n v="12040322"/>
        <n v="12040323"/>
        <n v="12040324"/>
        <n v="12040328"/>
        <n v="12040329"/>
        <n v="12040330"/>
        <n v="12040271"/>
        <n v="12040336"/>
        <n v="12040339"/>
        <n v="12040068"/>
        <n v="12040341"/>
        <n v="12040272"/>
        <n v="12040277"/>
        <n v="12040280"/>
        <n v="12040284"/>
        <n v="12040285"/>
        <n v="12040282"/>
        <n v="12040283"/>
        <n v="12040349"/>
        <n v="12040350"/>
        <n v="12040353"/>
        <n v="12040140"/>
        <n v="12040362"/>
        <n v="12040369"/>
        <n v="12040141"/>
        <n v="12040292"/>
        <n v="12040294"/>
        <n v="12040296"/>
        <n v="12040093"/>
        <n v="12010285"/>
        <n v="12010284"/>
        <n v="12010286"/>
        <n v="12040308"/>
        <n v="12040307"/>
        <n v="12030152"/>
        <n v="12030312"/>
        <n v="12040310"/>
        <n v="12040253"/>
        <n v="12040255"/>
        <n v="12040311"/>
        <n v="12040312"/>
        <n v="12040316"/>
        <n v="12040320"/>
        <n v="12040374"/>
        <n v="12040321"/>
        <n v="12040325"/>
        <n v="12040331"/>
        <n v="12040332"/>
        <n v="12040333"/>
        <n v="12040334"/>
        <n v="12020050"/>
        <n v="12040340"/>
        <n v="12040342"/>
        <n v="12040250"/>
        <n v="12040344"/>
        <n v="12040346"/>
        <n v="12040345"/>
        <n v="12040347"/>
        <n v="12040355"/>
        <n v="12040156"/>
        <n v="12040367"/>
        <n v="12040370"/>
        <n v="12040383"/>
        <n v="12040371"/>
        <n v="12040372"/>
        <n v="12040208"/>
        <n v="12040373"/>
        <n v="12040376"/>
        <n v="12040377"/>
        <n v="12040394"/>
        <n v="12040397"/>
        <n v="12040402"/>
        <n v="12040407"/>
        <n v="12040408"/>
        <n v="12040410"/>
        <n v="12040411"/>
        <n v="12040413"/>
        <n v="12040414"/>
        <n v="12040416"/>
        <n v="12020194"/>
        <n v="12040378"/>
        <n v="12030012"/>
        <n v="12040116"/>
        <n v="12040433"/>
        <n v="12040441"/>
        <n v="12040379"/>
        <n v="12040380"/>
        <n v="12040446"/>
        <n v="12040447"/>
        <n v="12040381"/>
        <n v="12040364"/>
        <n v="12040388"/>
        <n v="12040389"/>
        <n v="12040390"/>
        <n v="12040449"/>
        <n v="12040391"/>
        <n v="12040451"/>
        <n v="12040452"/>
        <n v="12040453"/>
        <n v="12040281"/>
        <n v="12040354"/>
        <n v="12040464"/>
        <n v="12040465"/>
        <n v="12040466"/>
        <n v="12040467"/>
        <n v="12040395"/>
        <n v="12040403"/>
        <n v="12040118"/>
        <n v="12040351"/>
        <n v="12040409"/>
        <n v="12040304"/>
        <n v="12030397"/>
        <n v="12040420"/>
        <n v="12040421"/>
        <n v="12040422"/>
        <n v="12040247"/>
        <n v="12040423"/>
        <n v="12040425"/>
        <n v="12040426"/>
        <n v="12040427"/>
        <n v="12040428"/>
        <n v="12040429"/>
        <n v="12040424"/>
        <n v="12040430"/>
        <n v="12040431"/>
        <n v="12040432"/>
        <n v="12040435"/>
        <n v="12040436"/>
        <n v="12040437"/>
        <n v="12040442"/>
        <n v="12040473"/>
        <n v="12040477"/>
        <n v="12040478"/>
        <n v="12040480"/>
        <n v="12040482"/>
        <n v="12040483"/>
        <n v="12040484"/>
        <n v="12040443"/>
        <n v="12040444"/>
        <n v="12040445"/>
        <n v="12040361"/>
        <n v="12040387"/>
        <n v="12040232"/>
        <n v="12040450"/>
        <n v="12040326"/>
        <n v="12040455"/>
        <n v="12040209"/>
        <n v="12040210"/>
        <n v="12040211"/>
        <n v="12040299"/>
        <n v="12040457"/>
        <n v="12040458"/>
        <n v="12040313"/>
        <n v="12040459"/>
        <n v="12040461"/>
        <n v="12050004"/>
        <n v="12050006"/>
        <n v="12050007"/>
        <n v="12050008"/>
        <n v="12050009"/>
        <n v="12050011"/>
        <n v="12050013"/>
        <n v="12050014"/>
        <n v="12050015"/>
        <n v="12040462"/>
        <n v="12050018"/>
        <n v="12050020"/>
        <n v="12050021"/>
        <n v="12040463"/>
        <n v="12040468"/>
        <n v="12040469"/>
        <n v="12040470"/>
        <n v="12040471"/>
        <n v="12040472"/>
        <n v="12050031"/>
        <n v="12050033"/>
        <n v="12050041"/>
        <n v="12040439"/>
        <n v="12050043"/>
        <n v="12050044"/>
        <n v="12050046"/>
        <n v="12040475"/>
        <n v="12040306"/>
        <n v="12050049"/>
        <n v="12050054"/>
        <n v="12050055"/>
        <n v="12040396"/>
        <n v="12040241"/>
        <n v="12040481"/>
        <n v="12050057"/>
        <n v="12050058"/>
        <n v="12040386"/>
        <n v="12040485"/>
        <n v="12040488"/>
        <n v="12040486"/>
        <n v="12040487"/>
        <n v="12040399"/>
        <n v="12040491"/>
        <n v="12040494"/>
        <n v="12040418"/>
        <n v="12040419"/>
        <n v="12050002"/>
        <n v="12040145"/>
        <n v="12040146"/>
        <n v="12050017"/>
        <n v="12050022"/>
        <n v="12040142"/>
        <n v="12040143"/>
        <n v="12050024"/>
        <n v="12050028"/>
        <n v="12050029"/>
        <n v="12050030"/>
        <n v="12030400"/>
        <n v="12050038"/>
        <n v="12050039"/>
        <n v="12050040"/>
        <n v="12050032"/>
        <n v="12040456"/>
        <n v="12050047"/>
        <n v="12050065"/>
        <n v="12050066"/>
        <n v="12050071"/>
        <n v="12050075"/>
        <n v="12050076"/>
        <n v="12050079"/>
        <n v="12050083"/>
        <n v="12050084"/>
        <n v="12050012"/>
        <n v="12050050"/>
        <n v="12050051"/>
        <n v="12050053"/>
        <n v="12040242"/>
        <n v="12050056"/>
        <n v="12050062"/>
        <n v="12050060"/>
        <n v="12040474"/>
        <n v="12050090"/>
        <n v="12050092"/>
        <n v="12050094"/>
        <n v="12050096"/>
        <n v="12050099"/>
        <n v="12050100"/>
        <n v="12050104"/>
        <n v="12050113"/>
        <n v="12050115"/>
        <n v="12050121"/>
        <n v="12050122"/>
        <n v="12050128"/>
        <n v="12050129"/>
        <n v="12050131"/>
        <n v="12050138"/>
        <n v="12050061"/>
        <n v="12050063"/>
        <n v="12050144"/>
        <n v="12050145"/>
        <n v="12050151"/>
        <n v="12040405"/>
        <n v="12050067"/>
        <n v="12050069"/>
        <n v="12050072"/>
        <n v="12040227"/>
        <n v="12050078"/>
        <n v="12050080"/>
        <n v="12050087"/>
        <n v="12050086"/>
        <n v="12050088"/>
        <n v="12050089"/>
        <n v="12040065"/>
        <n v="12050155"/>
        <n v="12050095"/>
        <n v="12040286"/>
        <n v="12040401"/>
        <n v="12050103"/>
        <n v="12050105"/>
        <n v="12050106"/>
        <n v="12050107"/>
        <n v="12050108"/>
        <n v="12050111"/>
        <n v="12050114"/>
        <n v="12050117"/>
        <n v="12050120"/>
        <n v="12040440"/>
        <n v="12050123"/>
        <n v="12050125"/>
        <n v="12050124"/>
        <n v="12050074"/>
        <n v="12050130"/>
        <n v="12050132"/>
        <n v="12050133"/>
        <n v="12050134"/>
        <n v="12050135"/>
        <n v="12050136"/>
        <n v="12050167"/>
        <n v="12050168"/>
        <n v="12050169"/>
        <n v="12050139"/>
        <n v="12020162"/>
        <n v="12050003"/>
        <n v="12050173"/>
        <n v="12050174"/>
        <n v="12050176"/>
        <n v="12050178"/>
        <n v="12050025"/>
        <n v="12050186"/>
        <n v="12050188"/>
        <n v="12050146"/>
        <n v="12050194"/>
        <n v="12050196"/>
        <n v="12050147"/>
        <n v="12050149"/>
        <n v="12050201"/>
        <n v="12050150"/>
        <n v="12050207"/>
        <n v="12050208"/>
        <n v="12050152"/>
        <n v="12050153"/>
        <n v="12050154"/>
        <n v="12050118"/>
        <n v="12050157"/>
        <n v="12050160"/>
        <n v="12050161"/>
        <n v="12050077"/>
        <n v="12050166"/>
        <n v="12040490"/>
        <n v="12040492"/>
        <n v="12040489"/>
        <n v="12050037"/>
        <n v="12050171"/>
        <n v="12050179"/>
        <n v="12050180"/>
        <n v="12050181"/>
        <n v="12050182"/>
        <n v="12050183"/>
        <n v="12050185"/>
        <n v="12050070"/>
        <n v="12050042"/>
        <n v="12050187"/>
        <n v="12050191"/>
        <n v="12050192"/>
        <n v="12050010"/>
        <n v="12050193"/>
        <n v="12050197"/>
        <n v="12050202"/>
        <n v="12050204"/>
        <n v="12040404"/>
        <n v="12050206"/>
        <n v="12050109"/>
        <n v="12050148"/>
        <n v="12050210"/>
        <n v="12050211"/>
        <n v="12050215"/>
        <n v="12050220"/>
        <n v="12050221"/>
        <n v="12050228"/>
        <n v="12050112"/>
        <n v="12050231"/>
        <n v="12050233"/>
        <n v="12050236"/>
        <n v="12050237"/>
        <n v="12050239"/>
        <n v="12050244"/>
        <n v="12050252"/>
        <n v="12050254"/>
        <n v="12050255"/>
        <n v="12050263"/>
        <n v="12050268"/>
        <n v="12050162"/>
        <n v="12050212"/>
        <n v="12030372"/>
        <n v="12050213"/>
        <n v="12040448"/>
        <n v="12050172"/>
        <n v="12030069"/>
        <n v="12050270"/>
        <n v="12050276"/>
        <n v="12050278"/>
        <n v="12050280"/>
        <n v="12050159"/>
        <n v="12050052"/>
        <n v="12050217"/>
        <n v="12020164"/>
        <n v="12050227"/>
        <n v="12050059"/>
        <n v="12050224"/>
        <n v="12050225"/>
        <n v="12050290"/>
        <n v="12050226"/>
        <n v="12050222"/>
        <n v="12050293"/>
        <n v="12050294"/>
        <n v="12050036"/>
        <n v="12050190"/>
        <n v="12050214"/>
        <n v="12040298"/>
        <n v="12050229"/>
        <n v="12050298"/>
        <n v="12050301"/>
        <n v="12050305"/>
        <n v="12050219"/>
        <n v="12050242"/>
        <n v="12050310"/>
        <n v="12050311"/>
        <n v="12050312"/>
        <n v="12030305"/>
        <n v="12050243"/>
        <n v="12050245"/>
        <n v="12050019"/>
        <n v="12050318"/>
        <n v="12050246"/>
        <n v="12050320"/>
        <n v="12050327"/>
        <n v="12050328"/>
        <n v="12050248"/>
        <n v="12050085"/>
        <n v="12050098"/>
        <n v="12050097"/>
        <n v="12050253"/>
        <n v="12040479"/>
        <n v="12050262"/>
        <n v="12050266"/>
        <n v="12050269"/>
        <n v="12050064"/>
        <n v="12050344"/>
        <n v="12050347"/>
        <n v="12050348"/>
        <n v="12050354"/>
        <n v="12050356"/>
        <n v="12050357"/>
        <n v="12050359"/>
        <n v="12050360"/>
        <n v="12050274"/>
        <n v="12050275"/>
        <n v="12050279"/>
        <n v="12050282"/>
        <n v="12050287"/>
        <n v="12050291"/>
        <n v="12050292"/>
        <n v="12050277"/>
        <n v="12050289"/>
        <n v="12050295"/>
        <n v="12040099"/>
        <n v="12050297"/>
        <n v="12050299"/>
        <n v="12050300"/>
        <n v="12050307"/>
        <n v="12050238"/>
        <n v="12050308"/>
        <n v="12040398"/>
        <n v="12050116"/>
        <n v="12050313"/>
        <n v="12050314"/>
        <n v="12050203"/>
        <n v="12050319"/>
        <n v="12050370"/>
        <n v="12050285"/>
        <n v="12050332"/>
        <n v="12050333"/>
        <n v="12050374"/>
        <n v="12050334"/>
        <n v="12050335"/>
        <n v="12050337"/>
        <n v="12050338"/>
        <n v="12050339"/>
        <n v="12050340"/>
        <n v="12050341"/>
        <n v="12050342"/>
        <n v="12030211"/>
        <n v="12050379"/>
        <n v="12050380"/>
        <n v="12050345"/>
        <n v="12040385"/>
        <n v="12050350"/>
        <n v="12050369"/>
        <n v="12050363"/>
        <n v="12050364"/>
        <n v="12050365"/>
        <n v="12050389"/>
        <n v="12050390"/>
        <n v="12050366"/>
        <n v="12050403"/>
        <n v="12050405"/>
        <n v="12050407"/>
        <n v="12050410"/>
        <n v="12050412"/>
        <n v="12050414"/>
        <n v="11110039"/>
        <n v="12020098"/>
        <n v="12050367"/>
        <n v="12050296"/>
        <n v="12050317"/>
        <n v="12050375"/>
        <n v="12050376"/>
        <n v="12050377"/>
        <n v="12050378"/>
        <n v="12050381"/>
        <n v="12050386"/>
        <n v="12050422"/>
        <n v="12050432"/>
        <n v="12050435"/>
        <n v="12050439"/>
        <n v="12050382"/>
        <n v="12050444"/>
        <n v="12050383"/>
        <n v="12050250"/>
        <n v="12050448"/>
        <n v="12050387"/>
        <n v="12050393"/>
        <n v="12050396"/>
        <n v="12050395"/>
        <n v="12050394"/>
        <n v="12050453"/>
        <n v="12050455"/>
        <n v="12050457"/>
        <n v="12050459"/>
        <n v="12050284"/>
        <n v="12050399"/>
        <n v="12050400"/>
        <n v="12050260"/>
        <n v="12050406"/>
        <n v="12050408"/>
        <n v="12050411"/>
        <n v="12050413"/>
        <n v="12050346"/>
        <n v="12050416"/>
        <n v="12050417"/>
        <n v="12050418"/>
        <n v="12050419"/>
        <n v="12050420"/>
        <n v="12050421"/>
        <n v="12050258"/>
        <n v="12050472"/>
        <n v="12050473"/>
        <n v="12050257"/>
        <n v="12050482"/>
        <n v="12050484"/>
        <n v="12050485"/>
        <n v="12050488"/>
        <n v="12050490"/>
        <n v="12050491"/>
        <n v="12050492"/>
        <n v="12050303"/>
        <n v="12050330"/>
        <n v="12040476"/>
        <n v="12050329"/>
        <n v="12050423"/>
        <n v="12050306"/>
        <n v="12050424"/>
        <n v="12050425"/>
        <n v="12050434"/>
        <n v="12050436"/>
        <n v="12050440"/>
        <n v="12050427"/>
        <n v="12050426"/>
        <n v="12050428"/>
        <n v="12050429"/>
        <n v="12050430"/>
        <n v="12050431"/>
        <n v="12050371"/>
        <n v="12050372"/>
        <n v="12050351"/>
        <n v="12050446"/>
        <n v="12050447"/>
        <n v="12060005"/>
        <n v="12060006"/>
        <n v="12060008"/>
        <n v="12060009"/>
        <n v="12060010"/>
        <n v="12050449"/>
        <n v="12050452"/>
        <n v="12050045"/>
        <n v="12050464"/>
        <n v="12050466"/>
        <n v="12050467"/>
        <n v="12050468"/>
        <n v="12050470"/>
        <n v="12050471"/>
        <n v="12050469"/>
        <n v="12050474"/>
        <n v="12050476"/>
        <n v="12060019"/>
        <n v="12060028"/>
        <n v="12050477"/>
        <n v="12050478"/>
        <n v="12050480"/>
        <n v="12050249"/>
        <n v="12050493"/>
        <n v="12050494"/>
        <n v="12060034"/>
        <n v="12060035"/>
        <n v="12060037"/>
        <n v="12060041"/>
        <n v="12060045"/>
        <n v="12060047"/>
        <n v="12060050"/>
        <n v="12060051"/>
        <n v="12060053"/>
        <n v="12060061"/>
        <n v="12060064"/>
        <n v="12050495"/>
        <n v="12060066"/>
        <n v="12060068"/>
        <n v="12050385"/>
        <n v="12050209"/>
        <n v="12060071"/>
        <n v="12050433"/>
        <n v="12050027"/>
        <n v="12060027"/>
        <n v="12060026"/>
        <n v="12060020"/>
        <n v="12060025"/>
        <n v="12060011"/>
        <n v="12060078"/>
        <n v="12060012"/>
        <n v="12060013"/>
        <n v="12060014"/>
        <n v="12060086"/>
        <n v="12060092"/>
        <n v="12060015"/>
        <n v="12060016"/>
        <n v="12060017"/>
        <n v="12060018"/>
        <n v="12060030"/>
        <n v="12050384"/>
        <n v="11060328"/>
        <n v="12060040"/>
        <n v="12060039"/>
        <n v="12060042"/>
        <n v="12060044"/>
        <n v="12060098"/>
        <n v="12060049"/>
        <n v="12060054"/>
        <n v="12050322"/>
        <n v="12060055"/>
        <n v="12060056"/>
        <n v="12060057"/>
        <n v="12060058"/>
        <n v="12060059"/>
        <n v="12060062"/>
        <n v="12060105"/>
        <n v="12060063"/>
        <n v="12060065"/>
        <n v="12060073"/>
        <n v="12060038"/>
        <n v="12050234"/>
        <n v="12060074"/>
        <n v="12060069"/>
        <n v="12060070"/>
        <n v="12060077"/>
        <n v="12060079"/>
        <n v="12060002"/>
        <n v="12060003"/>
        <n v="12060004"/>
        <n v="12050073"/>
        <n v="12060116"/>
        <n v="12060083"/>
        <n v="12060124"/>
        <n v="12060134"/>
        <n v="12060135"/>
        <n v="12060140"/>
        <n v="12060141"/>
        <n v="12050358"/>
        <n v="12060146"/>
        <n v="12060147"/>
        <n v="12060148"/>
        <n v="12060087"/>
        <n v="12060090"/>
        <n v="12060091"/>
        <n v="12060001"/>
        <n v="12060155"/>
        <n v="12040303"/>
        <n v="12060093"/>
        <n v="12060094"/>
        <n v="12050479"/>
        <n v="12060097"/>
        <n v="12050302"/>
        <n v="12060160"/>
        <n v="12060164"/>
        <n v="12060165"/>
        <n v="12060099"/>
        <n v="12060100"/>
        <n v="12060174"/>
        <n v="12050441"/>
        <n v="12060101"/>
        <n v="12060102"/>
        <n v="12060103"/>
        <n v="12060104"/>
        <n v="12060109"/>
        <n v="12060111"/>
        <n v="12060113"/>
        <n v="12060052"/>
        <n v="12060179"/>
        <n v="12060117"/>
        <n v="12060081"/>
        <n v="12060082"/>
        <n v="12060122"/>
        <n v="12050349"/>
        <n v="12060085"/>
        <n v="12060131"/>
        <n v="12060132"/>
        <n v="12060136"/>
        <n v="12060137"/>
        <n v="12060138"/>
        <n v="12060032"/>
        <n v="12060142"/>
        <n v="12060184"/>
        <n v="12060185"/>
        <n v="12060133"/>
        <n v="12060143"/>
        <n v="12060144"/>
        <n v="12050445"/>
        <n v="12060151"/>
        <n v="12060194"/>
        <n v="12060198"/>
        <n v="12060153"/>
        <n v="12060154"/>
        <n v="12060119"/>
        <n v="12060163"/>
        <n v="12050315"/>
        <n v="12050247"/>
        <n v="12060172"/>
        <n v="12060173"/>
        <n v="12060175"/>
        <n v="12050481"/>
        <n v="12060167"/>
        <n v="12060168"/>
        <n v="12060169"/>
        <n v="12060180"/>
        <n v="12060182"/>
        <n v="12060178"/>
        <n v="12060177"/>
        <n v="12060183"/>
        <n v="12060170"/>
        <n v="12060176"/>
        <n v="12060095"/>
        <n v="12060188"/>
        <n v="12060190"/>
        <n v="12060139"/>
        <n v="12060195"/>
        <n v="12060202"/>
        <n v="12060204"/>
        <n v="12060206"/>
        <n v="12060210"/>
        <n v="12060212"/>
        <n v="12060216"/>
        <n v="12060220"/>
        <n v="12060222"/>
        <n v="12060223"/>
        <n v="12060224"/>
        <n v="12060226"/>
        <n v="12060232"/>
        <n v="12060236"/>
        <n v="12060214"/>
        <n v="12060243"/>
        <n v="12060245"/>
        <n v="12060251"/>
        <n v="12060033"/>
        <n v="12060208"/>
        <n v="12060084"/>
        <n v="12060217"/>
        <n v="12060218"/>
        <n v="12050437"/>
        <n v="12060189"/>
        <n v="12060187"/>
        <n v="12040348"/>
        <n v="12060230"/>
        <n v="12060112"/>
        <n v="12060241"/>
        <n v="12060242"/>
        <n v="12060247"/>
        <n v="12060250"/>
        <n v="12060152"/>
        <n v="12060249"/>
        <n v="12050438"/>
        <n v="12060252"/>
        <n v="12060253"/>
        <n v="12060254"/>
        <n v="12060256"/>
        <n v="12050483"/>
        <n v="12060240"/>
        <n v="12060260"/>
        <n v="12060261"/>
        <n v="12060263"/>
        <n v="12060262"/>
        <n v="12060265"/>
        <n v="12060266"/>
        <n v="12060269"/>
        <n v="12060272"/>
        <n v="12060023"/>
        <n v="12060264"/>
        <n v="12060120"/>
        <n v="12060231"/>
        <n v="12060121"/>
        <n v="12060267"/>
        <n v="12060268"/>
        <n v="12060270"/>
        <n v="12060276"/>
        <n v="12060277"/>
        <n v="12060281"/>
        <n v="12060282"/>
        <n v="12060284"/>
        <n v="12060289"/>
        <n v="12060290"/>
        <n v="12060291"/>
        <n v="12060292"/>
        <n v="12060295"/>
        <n v="12060273"/>
        <n v="12060221"/>
        <n v="12060303"/>
        <n v="12060244"/>
        <n v="12060308"/>
        <n v="12060311"/>
        <n v="12060088"/>
        <n v="12060205"/>
        <n v="12060286"/>
        <n v="12060293"/>
        <n v="12060294"/>
        <n v="12060297"/>
        <n v="12060299"/>
        <n v="12060298"/>
        <n v="12060300"/>
        <n v="12060301"/>
        <n v="12060302"/>
        <n v="12060323"/>
        <n v="12060304"/>
        <n v="12060305"/>
        <n v="12060306"/>
        <n v="12060307"/>
        <n v="12060326"/>
        <n v="12060327"/>
        <n v="12060329"/>
        <n v="12060315"/>
        <n v="12060332"/>
        <n v="12060333"/>
        <n v="12060334"/>
        <n v="12060335"/>
        <n v="12060336"/>
        <n v="12060316"/>
        <n v="12060339"/>
        <n v="12060317"/>
        <n v="12060318"/>
        <n v="12060320"/>
        <n v="12060324"/>
        <n v="12060331"/>
        <n v="12060067"/>
        <n v="12060314"/>
        <n v="12060125"/>
        <n v="12060127"/>
        <n v="12060128"/>
        <n v="12060337"/>
        <n v="12060340"/>
        <n v="12060347"/>
        <n v="12050205"/>
        <n v="12060348"/>
        <n v="12060349"/>
        <n v="12060129"/>
        <n v="12060350"/>
        <n v="12060351"/>
        <n v="12060352"/>
        <n v="12060353"/>
        <n v="12060233"/>
        <n v="12060342"/>
        <n v="12060359"/>
        <n v="12060362"/>
        <n v="12060364"/>
        <n v="12060365"/>
        <n v="12060355"/>
        <n v="12060357"/>
        <n v="12060358"/>
        <n v="12060373"/>
        <n v="12060361"/>
        <n v="12060288"/>
        <n v="12060363"/>
        <n v="12060367"/>
        <n v="12060375"/>
        <n v="12060376"/>
        <n v="8110215"/>
        <n v="12060368"/>
        <n v="12060369"/>
        <n v="12060380"/>
        <n v="12060371"/>
        <n v="12060383"/>
        <n v="12060387"/>
        <n v="12060394"/>
        <n v="12060395"/>
        <n v="12060396"/>
        <n v="12060225"/>
        <n v="12060403"/>
        <n v="12060404"/>
        <n v="12060406"/>
        <n v="12060407"/>
        <n v="12060412"/>
        <n v="12060413"/>
        <n v="12060372"/>
        <n v="12060374"/>
        <n v="12060296"/>
        <n v="12060238"/>
        <n v="12060239"/>
        <n v="12060287"/>
        <n v="12060076"/>
        <n v="12060382"/>
        <n v="12060107"/>
        <n v="12060341"/>
        <n v="12060419"/>
        <n v="12060075"/>
        <n v="12060313"/>
        <n v="12060384"/>
        <n v="12060385"/>
        <n v="12060271"/>
        <n v="12060397"/>
        <n v="12060409"/>
        <n v="12060417"/>
        <n v="12060234"/>
        <n v="12060427"/>
        <n v="12060356"/>
        <n v="12070003"/>
        <n v="12070006"/>
        <n v="12070008"/>
        <n v="12060420"/>
        <n v="12060421"/>
        <n v="12060424"/>
        <n v="12060379"/>
        <n v="12060211"/>
        <n v="12060426"/>
        <n v="12040102"/>
        <n v="12070002"/>
        <n v="12060213"/>
        <n v="12070024"/>
        <n v="12060398"/>
        <n v="12070004"/>
        <n v="12070010"/>
        <n v="12070011"/>
        <n v="12070028"/>
        <n v="12070012"/>
        <n v="12060401"/>
        <n v="12070013"/>
        <n v="12060370"/>
        <n v="12070016"/>
        <n v="12070039"/>
        <n v="12070017"/>
        <n v="12040169"/>
        <n v="12070032"/>
        <n v="12070033"/>
        <n v="12070034"/>
        <n v="12070035"/>
        <n v="12070037"/>
        <n v="12070038"/>
        <n v="12070040"/>
        <n v="12070042"/>
        <n v="12070043"/>
        <n v="12070051"/>
        <n v="12070052"/>
        <n v="12070041"/>
        <n v="12050309"/>
        <n v="12070025"/>
        <n v="12070014"/>
        <n v="12060386"/>
        <n v="12070054"/>
        <n v="12070055"/>
        <n v="12070058"/>
        <n v="12070059"/>
        <n v="12070060"/>
        <n v="12070061"/>
        <n v="12070063"/>
        <n v="12060150"/>
        <n v="12070066"/>
        <n v="12070067"/>
        <n v="12070068"/>
        <n v="12070069"/>
        <n v="12070070"/>
        <n v="12070076"/>
        <n v="12070081"/>
        <n v="12070083"/>
        <n v="12070084"/>
        <n v="12070087"/>
        <n v="12060410"/>
        <n v="12070065"/>
        <n v="12060338"/>
        <n v="12050184"/>
        <n v="12070091"/>
        <n v="12070095"/>
        <n v="12070097"/>
        <n v="12070098"/>
        <n v="12070099"/>
        <n v="12070100"/>
        <n v="12070101"/>
        <n v="12070118"/>
        <n v="12070094"/>
        <n v="12070125"/>
        <n v="12070132"/>
        <n v="12070133"/>
        <n v="12070135"/>
        <n v="12070077"/>
        <n v="12070022"/>
        <n v="12070023"/>
        <n v="12050256"/>
        <n v="12050475"/>
        <n v="12070085"/>
        <n v="12070086"/>
        <n v="12070088"/>
        <n v="12070089"/>
        <n v="12070139"/>
        <n v="12070090"/>
        <n v="12070015"/>
        <n v="12060381"/>
        <n v="12060411"/>
        <n v="12050402"/>
        <n v="12070117"/>
        <n v="12070110"/>
        <n v="12070111"/>
        <n v="12070112"/>
        <n v="12070108"/>
        <n v="12070107"/>
        <n v="12050404"/>
        <n v="12070104"/>
        <n v="12070123"/>
        <n v="12070127"/>
        <n v="12070130"/>
        <n v="12070131"/>
        <n v="12070136"/>
        <n v="12070138"/>
        <n v="12060285"/>
        <n v="12050140"/>
        <n v="12070140"/>
        <n v="12070143"/>
        <n v="12070157"/>
        <n v="12070162"/>
        <n v="12070164"/>
        <n v="12070166"/>
        <n v="12070151"/>
        <n v="12070141"/>
        <n v="12070152"/>
        <n v="12070175"/>
        <n v="12070177"/>
        <n v="12070155"/>
        <n v="12070186"/>
        <n v="12070188"/>
        <n v="12060322"/>
        <n v="12060310"/>
        <n v="12070165"/>
        <n v="12070167"/>
        <n v="12060415"/>
        <n v="12060416"/>
        <n v="12070169"/>
        <n v="12070170"/>
        <n v="12070173"/>
        <n v="12070005"/>
        <n v="12070190"/>
        <n v="12070191"/>
        <n v="12070193"/>
        <n v="12070178"/>
        <n v="12070179"/>
        <n v="12070180"/>
        <n v="12070181"/>
        <n v="12070200"/>
        <n v="12070182"/>
        <n v="12070204"/>
        <n v="12070205"/>
        <n v="12070103"/>
        <n v="12070185"/>
        <n v="12030279"/>
        <n v="12070208"/>
        <n v="12050286"/>
        <n v="12060275"/>
        <n v="12070109"/>
        <n v="12070219"/>
        <n v="12070137"/>
        <n v="12020394"/>
        <n v="12070128"/>
        <n v="12060191"/>
        <n v="12070196"/>
        <n v="12070225"/>
        <n v="12070197"/>
        <n v="12070229"/>
        <n v="12070230"/>
        <n v="12070231"/>
        <n v="12070232"/>
        <n v="12070198"/>
        <n v="12070199"/>
        <n v="12070082"/>
        <n v="12070202"/>
        <n v="12060388"/>
        <n v="12060391"/>
        <n v="12070240"/>
        <n v="12060392"/>
        <n v="12070176"/>
        <n v="12070194"/>
        <n v="12070192"/>
        <n v="12070209"/>
        <n v="12070210"/>
        <n v="12070211"/>
        <n v="12070212"/>
        <n v="12070213"/>
        <n v="12070214"/>
        <n v="12070215"/>
        <n v="12070246"/>
        <n v="12070248"/>
        <n v="12050304"/>
        <n v="12070216"/>
        <n v="12070218"/>
        <n v="12070250"/>
        <n v="12070252"/>
        <n v="12070255"/>
        <n v="12070257"/>
        <n v="12070222"/>
        <n v="12070223"/>
        <n v="12070227"/>
        <n v="12060029"/>
        <n v="12070029"/>
        <n v="12070030"/>
        <n v="12070064"/>
        <n v="12070156"/>
        <n v="12070241"/>
        <n v="12070242"/>
        <n v="12070243"/>
        <n v="12070244"/>
        <n v="12070163"/>
        <n v="12070116"/>
        <n v="12070245"/>
        <n v="12070195"/>
        <n v="12070249"/>
        <n v="12070265"/>
        <n v="12070266"/>
        <n v="12070270"/>
        <n v="12070271"/>
        <n v="12070275"/>
        <n v="12070277"/>
        <n v="12070278"/>
        <n v="12070207"/>
        <n v="12070189"/>
        <n v="12070253"/>
        <n v="12070256"/>
        <n v="12070259"/>
        <n v="12070007"/>
        <n v="12070281"/>
        <n v="12070282"/>
        <n v="12070262"/>
        <n v="12070287"/>
        <n v="12070288"/>
        <n v="12070289"/>
        <n v="12070263"/>
        <n v="12070269"/>
        <n v="12070113"/>
        <n v="12070233"/>
        <n v="12070284"/>
        <n v="12070285"/>
        <n v="12070286"/>
        <n v="12050397"/>
        <n v="12070290"/>
        <n v="12070298"/>
        <n v="12060227"/>
        <n v="12070115"/>
        <n v="12070172"/>
        <n v="12070300"/>
        <n v="12070302"/>
        <n v="12060423"/>
        <n v="12070226"/>
        <n v="12070291"/>
        <n v="12070294"/>
        <n v="12070206"/>
        <n v="11120332"/>
        <n v="12070297"/>
        <n v="12070292"/>
        <n v="12070299"/>
        <n v="12050232"/>
        <n v="12070126"/>
        <n v="12070303"/>
        <n v="12070096"/>
        <n v="12070304"/>
        <n v="12070305"/>
        <n v="12070306"/>
        <n v="12070307"/>
        <n v="12070308"/>
        <n v="12070254"/>
        <n v="12070310"/>
        <n v="12070314"/>
        <n v="12070316"/>
        <n v="12060414"/>
        <n v="12070311"/>
        <n v="12070102"/>
        <n v="12070313"/>
        <n v="12070187"/>
        <n v="12070315"/>
        <n v="12070318"/>
        <n v="12070121"/>
        <n v="12070319"/>
        <n v="12070321"/>
        <n v="12070217"/>
        <n v="12070323"/>
        <n v="12070325"/>
        <n v="12070326"/>
        <n v="12070329"/>
        <n v="12070336"/>
        <n v="12070337"/>
        <n v="12070338"/>
        <n v="12070339"/>
        <n v="12070320"/>
        <n v="12070322"/>
        <n v="12070328"/>
        <n v="12070332"/>
        <n v="12070334"/>
        <n v="12070335"/>
        <n v="12070340"/>
        <n v="12070346"/>
        <n v="12070354"/>
        <n v="12070355"/>
        <n v="12070367"/>
        <n v="12070368"/>
        <n v="12070373"/>
        <n v="12070375"/>
        <n v="12070376"/>
        <n v="12070201"/>
        <n v="12070377"/>
        <n v="12070384"/>
        <n v="12070386"/>
        <n v="12070387"/>
        <n v="12070388"/>
        <n v="12070389"/>
        <n v="12070390"/>
        <n v="12070391"/>
        <n v="12070392"/>
        <n v="12070393"/>
        <n v="12070395"/>
        <n v="12070396"/>
        <n v="12070397"/>
        <n v="12070398"/>
        <n v="12070400"/>
        <n v="12070401"/>
        <n v="12070402"/>
        <n v="12070403"/>
        <n v="12070404"/>
        <n v="12070405"/>
        <n v="12070406"/>
        <n v="12070407"/>
        <n v="12070409"/>
        <n v="12070341"/>
        <n v="12070416"/>
        <n v="12070345"/>
        <n v="12070344"/>
        <n v="12070342"/>
        <n v="12070343"/>
        <n v="12070349"/>
        <n v="12070351"/>
        <n v="12070369"/>
        <n v="12070371"/>
        <n v="12070279"/>
        <n v="12020377"/>
        <n v="12070372"/>
        <n v="12070283"/>
        <n v="12070423"/>
        <n v="12070272"/>
        <n v="12070378"/>
        <n v="12070379"/>
        <n v="12070380"/>
        <n v="12070385"/>
        <n v="12070394"/>
        <n v="12070399"/>
        <n v="12070260"/>
        <n v="12070410"/>
        <n v="12070411"/>
        <n v="12070001"/>
        <n v="12070352"/>
        <n v="12070331"/>
        <n v="12070124"/>
        <n v="12070415"/>
        <n v="12070330"/>
        <n v="12070418"/>
        <n v="12070419"/>
        <n v="12070420"/>
        <n v="12070427"/>
        <n v="12070357"/>
        <n v="12070428"/>
        <n v="12070429"/>
        <n v="12070431"/>
        <n v="12070432"/>
        <n v="12070430"/>
        <n v="12070422"/>
        <n v="12070435"/>
        <n v="12070436"/>
        <n v="12070437"/>
        <n v="12070424"/>
        <n v="12070444"/>
        <n v="12070425"/>
        <n v="12070453"/>
        <n v="12070454"/>
        <n v="12070455"/>
        <n v="12070463"/>
        <n v="12070470"/>
        <n v="12070471"/>
        <n v="11010136"/>
        <n v="12070440"/>
        <n v="12070441"/>
        <n v="12070442"/>
        <n v="12070443"/>
        <n v="12070445"/>
        <n v="11010137"/>
        <n v="12070447"/>
        <n v="12070448"/>
        <n v="12070449"/>
        <n v="12070451"/>
        <n v="12070456"/>
        <n v="12070457"/>
        <n v="12070458"/>
        <n v="12070459"/>
        <n v="12070056"/>
        <n v="12070461"/>
        <n v="12070462"/>
        <n v="12070261"/>
        <n v="12070417"/>
        <n v="12070466"/>
        <n v="12070468"/>
        <n v="11010138"/>
        <n v="12070414"/>
        <n v="11010139"/>
        <n v="12080003"/>
        <n v="12080004"/>
        <n v="12080011"/>
        <n v="12080016"/>
        <n v="12080018"/>
        <n v="12080019"/>
        <n v="12080020"/>
        <n v="12080022"/>
        <n v="12070234"/>
        <n v="12070235"/>
        <n v="12080002"/>
        <n v="12080001"/>
        <n v="12080005"/>
        <n v="12080007"/>
        <n v="12080008"/>
        <n v="12080010"/>
        <n v="12070347"/>
        <n v="12080013"/>
        <n v="12080015"/>
        <n v="12080024"/>
        <n v="12070236"/>
        <n v="12070120"/>
        <n v="12070426"/>
        <n v="12070421"/>
        <n v="12080026"/>
        <n v="12070353"/>
        <n v="12070237"/>
        <n v="12070238"/>
        <n v="12070239"/>
        <n v="12080027"/>
        <n v="12080040"/>
        <n v="12080041"/>
        <n v="12080042"/>
        <n v="12080045"/>
        <n v="12080055"/>
        <n v="12070247"/>
        <n v="12080056"/>
        <n v="12080057"/>
        <n v="12080058"/>
        <n v="12070374"/>
        <n v="12080030"/>
        <n v="12080031"/>
        <n v="12080032"/>
        <n v="12080033"/>
        <n v="12080034"/>
        <n v="12080035"/>
        <n v="12080036"/>
        <n v="12080037"/>
        <n v="12080038"/>
        <n v="12080043"/>
        <n v="12080048"/>
        <n v="12080051"/>
        <n v="12070413"/>
        <n v="12080053"/>
        <n v="12070434"/>
        <n v="12070446"/>
        <n v="12080070"/>
        <n v="12080073"/>
        <n v="12080074"/>
        <n v="12080066"/>
        <n v="12080054"/>
        <n v="12080068"/>
        <n v="12080069"/>
        <n v="12080071"/>
        <n v="12080075"/>
        <n v="12080076"/>
        <n v="12080077"/>
        <n v="12080078"/>
        <n v="12080079"/>
        <n v="12080080"/>
        <n v="12080081"/>
        <n v="12080082"/>
        <n v="12080083"/>
        <n v="12080084"/>
        <n v="12080085"/>
        <n v="12080086"/>
        <n v="12080087"/>
        <n v="12080090"/>
        <n v="12080089"/>
        <n v="12080088"/>
        <n v="12080095"/>
        <n v="12080099"/>
        <n v="12080100"/>
        <n v="12080101"/>
        <n v="12080102"/>
        <n v="12080103"/>
        <n v="12080106"/>
        <n v="12080107"/>
        <n v="12080108"/>
        <n v="12080104"/>
        <n v="12080105"/>
        <n v="12080114"/>
        <n v="12080115"/>
        <n v="12080109"/>
        <n v="12080110"/>
        <n v="12080111"/>
        <n v="12080116"/>
        <n v="12080117"/>
        <n v="12080120"/>
        <n v="12080122"/>
        <n v="12030424"/>
        <n v="12080123"/>
        <n v="12080124"/>
        <n v="12080126"/>
        <n v="12080125"/>
        <n v="12080127"/>
        <n v="12080128"/>
        <n v="12080129"/>
        <n v="12060366"/>
        <n v="12080130"/>
        <n v="12070264"/>
        <n v="12080132"/>
        <n v="12080136"/>
        <n v="12080133"/>
        <n v="12080134"/>
        <n v="12080059"/>
        <n v="12080139"/>
        <n v="12080140"/>
        <n v="12080138"/>
        <n v="12080146"/>
        <n v="12080135"/>
        <n v="12080142"/>
        <n v="12080143"/>
        <n v="12080144"/>
        <n v="12080145"/>
        <n v="12080149"/>
        <n v="12080153"/>
        <n v="12080156"/>
        <n v="12070408"/>
        <n v="12070333"/>
        <n v="12080150"/>
        <n v="12080155"/>
        <n v="12080157"/>
        <n v="12080161"/>
        <n v="12080006"/>
        <n v="12080166"/>
        <n v="12070433"/>
        <n v="12080169"/>
        <n v="12070158"/>
        <n v="12080172"/>
        <n v="12080165"/>
        <n v="12080167"/>
        <n v="12080168"/>
        <n v="12080173"/>
        <n v="12080174"/>
        <n v="12080175"/>
        <n v="12080176"/>
        <n v="12080177"/>
        <n v="12080178"/>
        <n v="12080179"/>
        <n v="12080180"/>
        <n v="12080198"/>
        <n v="12060246"/>
        <n v="12080184"/>
        <n v="12080185"/>
        <n v="12080186"/>
        <n v="12080187"/>
        <n v="12080188"/>
        <n v="12080189"/>
        <n v="12080190"/>
        <n v="12080199"/>
        <n v="12080200"/>
        <n v="12080202"/>
        <n v="12080158"/>
        <n v="12080159"/>
        <n v="12080160"/>
        <n v="12080204"/>
        <n v="12080203"/>
        <n v="12080206"/>
        <n v="12070312"/>
        <n v="12080207"/>
        <n v="12080211"/>
        <n v="12080213"/>
        <n v="12080217"/>
        <n v="12080220"/>
        <n v="12080221"/>
        <n v="12080222"/>
        <n v="12080225"/>
        <n v="12080219"/>
        <n v="12080067"/>
        <n v="12080232"/>
        <n v="12080233"/>
        <n v="12080028"/>
        <n v="12080044"/>
        <n v="12080094"/>
        <n v="12080235"/>
        <n v="12080236"/>
        <n v="12080237"/>
        <n v="12080238"/>
        <n v="12080234"/>
        <n v="12080224"/>
        <n v="12080226"/>
        <n v="12080242"/>
        <n v="12080241"/>
        <n v="12080245"/>
        <n v="12080243"/>
        <n v="12080093"/>
        <n v="12080246"/>
        <n v="12080250"/>
        <n v="12080251"/>
        <n v="12080252"/>
        <n v="12080253"/>
        <n v="12070465"/>
        <n v="12080147"/>
        <n v="12080259"/>
        <n v="12080021"/>
        <n v="12080260"/>
        <n v="12080262"/>
        <n v="12080264"/>
        <n v="12080023"/>
        <n v="12080261"/>
        <n v="12080265"/>
        <n v="12080267"/>
        <n v="12080171"/>
        <n v="12080257"/>
        <n v="12080268"/>
        <n v="12080269"/>
        <n v="12080270"/>
        <n v="12080279"/>
        <n v="12060186"/>
        <n v="12080286"/>
        <n v="12080287"/>
        <n v="12080148"/>
        <n v="12080277"/>
        <n v="12080282"/>
        <n v="12080284"/>
        <n v="12080290"/>
        <n v="12080181"/>
        <n v="12080291"/>
        <n v="12080293"/>
        <n v="12080297"/>
        <n v="12080191"/>
        <n v="12070031"/>
        <n v="12080192"/>
        <n v="12080193"/>
        <n v="12080194"/>
        <n v="12080195"/>
        <n v="12080196"/>
        <n v="12080197"/>
        <n v="12070273"/>
        <n v="12080141"/>
        <n v="12080305"/>
        <n v="12080255"/>
        <n v="12080256"/>
        <n v="12080299"/>
        <n v="12080301"/>
        <n v="12080302"/>
        <n v="12080304"/>
        <n v="12080306"/>
        <n v="12080308"/>
        <n v="12080309"/>
        <n v="12080310"/>
        <n v="12080012"/>
        <n v="12080163"/>
        <n v="12080312"/>
        <n v="12070460"/>
        <n v="12070452"/>
        <n v="12080319"/>
        <n v="12080320"/>
        <n v="12080249"/>
        <n v="12080323"/>
        <n v="12080322"/>
        <n v="12080324"/>
        <n v="12080325"/>
        <n v="12060279"/>
        <n v="12050216"/>
        <n v="12060280"/>
        <n v="12050218"/>
        <n v="12080326"/>
        <n v="12080327"/>
        <n v="12080328"/>
        <n v="12080330"/>
        <n v="12080333"/>
        <n v="12080335"/>
        <n v="12080336"/>
        <n v="12080340"/>
        <n v="12080341"/>
        <n v="12080342"/>
        <n v="12080343"/>
        <n v="12080344"/>
        <n v="12080345"/>
        <n v="12080346"/>
        <n v="12080347"/>
        <n v="12080348"/>
        <n v="12080349"/>
        <n v="12080350"/>
        <n v="12080351"/>
        <n v="12080352"/>
        <n v="12080353"/>
        <n v="12070293"/>
        <n v="12080354"/>
        <n v="12080355"/>
        <n v="12080356"/>
        <n v="12080357"/>
        <n v="12080358"/>
        <n v="12080359"/>
        <n v="12080360"/>
        <n v="12080361"/>
        <n v="12080218"/>
        <n v="12070370"/>
        <n v="12080281"/>
        <n v="12080372"/>
        <n v="12080367"/>
        <n v="12080368"/>
        <n v="12080371"/>
        <n v="12080311"/>
        <n v="12080373"/>
        <n v="12080374"/>
        <n v="12080375"/>
        <n v="12080376"/>
        <n v="12080017"/>
        <n v="12080380"/>
        <n v="12070324"/>
        <n v="12080381"/>
        <n v="12080383"/>
        <n v="12080390"/>
        <n v="12080391"/>
        <n v="12080392"/>
        <n v="12080393"/>
        <n v="12080394"/>
        <n v="12080389"/>
        <n v="12080388"/>
        <n v="12080387"/>
        <n v="12080386"/>
        <n v="12080365"/>
        <n v="12080396"/>
        <n v="12080399"/>
        <n v="12080400"/>
        <n v="12080402"/>
        <n v="12080231"/>
        <n v="12080408"/>
        <n v="12080410"/>
        <n v="12080401"/>
        <n v="12080182"/>
        <n v="12080183"/>
        <n v="12080285"/>
        <n v="12080411"/>
        <n v="12080413"/>
        <n v="12080414"/>
        <n v="12080416"/>
        <n v="12080417"/>
        <n v="12080418"/>
        <n v="12080419"/>
        <n v="12080420"/>
        <n v="12080421"/>
        <n v="12080429"/>
        <n v="12080430"/>
        <n v="12080431"/>
        <n v="12080432"/>
        <n v="12080433"/>
        <n v="12080434"/>
        <n v="12080435"/>
        <n v="12080436"/>
        <n v="12080318"/>
        <n v="12080438"/>
        <n v="12080407"/>
        <n v="12080247"/>
        <n v="12070154"/>
        <n v="12080439"/>
        <n v="12080443"/>
        <n v="12080321"/>
        <n v="12080298"/>
        <n v="12080362"/>
        <n v="12080440"/>
        <n v="12080444"/>
        <n v="12080449"/>
        <n v="12080397"/>
        <n v="12080447"/>
        <n v="12080448"/>
        <n v="12080452"/>
        <n v="12080453"/>
        <n v="12080454"/>
        <n v="12080458"/>
        <n v="12080459"/>
        <n v="12080460"/>
        <n v="12080363"/>
        <n v="12080384"/>
        <n v="12080461"/>
        <n v="12080463"/>
        <n v="12080464"/>
        <n v="12080465"/>
        <n v="12080466"/>
        <n v="12080467"/>
        <n v="12080468"/>
        <n v="12080469"/>
        <n v="12080476"/>
        <n v="12080201"/>
        <n v="12080470"/>
        <n v="12080471"/>
        <n v="12080475"/>
        <n v="12080482"/>
        <n v="12080479"/>
        <n v="12080096"/>
        <n v="12080097"/>
        <n v="12080274"/>
        <n v="12080276"/>
        <n v="12080209"/>
        <n v="12080210"/>
        <n v="12080278"/>
        <n v="12080240"/>
        <n v="12080483"/>
        <n v="12080485"/>
        <n v="12080487"/>
        <n v="12080488"/>
        <n v="12080451"/>
        <n v="12080491"/>
        <n v="12080492"/>
        <n v="12060106"/>
        <n v="12080494"/>
        <n v="12080496"/>
        <n v="12080498"/>
        <n v="12080499"/>
        <n v="12080500"/>
        <n v="12080504"/>
        <n v="12080508"/>
        <n v="12080512"/>
        <n v="12080502"/>
        <n v="12080503"/>
        <n v="12080517"/>
        <n v="12080505"/>
        <n v="12080506"/>
        <n v="12080523"/>
        <n v="12080495"/>
        <n v="12080513"/>
        <n v="12080516"/>
        <n v="12080501"/>
        <n v="12080518"/>
        <n v="12080409"/>
        <n v="12080524"/>
        <n v="12080526"/>
        <n v="12080525"/>
        <n v="12080527"/>
        <n v="12080528"/>
        <n v="12040356"/>
        <n v="12080532"/>
        <n v="12080529"/>
        <n v="12080533"/>
        <m/>
        <n v="3070359" u="1"/>
      </sharedItems>
    </cacheField>
    <cacheField name="Unitx" numFmtId="0">
      <sharedItems containsBlank="1"/>
    </cacheField>
    <cacheField name="Quant" numFmtId="0">
      <sharedItems containsString="0" containsBlank="1" containsNumber="1" minValue="0" maxValue="1700000" count="337">
        <n v="50000"/>
        <n v="1"/>
        <n v="19000"/>
        <n v="75000"/>
        <n v="2"/>
        <n v="240000"/>
        <n v="100"/>
        <n v="4"/>
        <n v="200"/>
        <n v="3"/>
        <n v="0.2"/>
        <n v="0.41"/>
        <n v="20000"/>
        <n v="11000"/>
        <n v="15000"/>
        <n v="32000"/>
        <n v="6000"/>
        <n v="150000"/>
        <n v="6"/>
        <n v="910"/>
        <n v="5"/>
        <n v="0.44"/>
        <n v="25"/>
        <n v="30"/>
        <n v="30000"/>
        <n v="0.42"/>
        <n v="22"/>
        <n v="100000"/>
        <n v="28000"/>
        <n v="1200"/>
        <n v="620000"/>
        <n v="8"/>
        <n v="3000"/>
        <n v="750"/>
        <n v="8000"/>
        <n v="2.5"/>
        <n v="18000"/>
        <n v="50"/>
        <n v="15"/>
        <n v="120000"/>
        <n v="70000"/>
        <n v="9000"/>
        <n v="13000"/>
        <n v="83000"/>
        <n v="60"/>
        <n v="45000"/>
        <n v="600"/>
        <n v="4000"/>
        <n v="80000"/>
        <n v="35000"/>
        <n v="0"/>
        <n v="10000"/>
        <n v="21000"/>
        <n v="138000"/>
        <n v="60000"/>
        <n v="11"/>
        <n v="7.0000000000000007E-2"/>
        <n v="40000"/>
        <n v="105000"/>
        <n v="1160"/>
        <n v="12"/>
        <n v="24000"/>
        <n v="42000"/>
        <n v="0.74"/>
        <n v="0.69"/>
        <n v="55000"/>
        <n v="16"/>
        <n v="150"/>
        <n v="63000"/>
        <n v="18"/>
        <n v="9"/>
        <n v="7000"/>
        <n v="2000"/>
        <n v="0.5"/>
        <n v="25000"/>
        <n v="90000"/>
        <n v="20"/>
        <n v="57000"/>
        <n v="21"/>
        <n v="19"/>
        <n v="1000"/>
        <n v="0.67"/>
        <n v="0.23"/>
        <n v="7"/>
        <n v="2.1"/>
        <n v="225000"/>
        <n v="5600"/>
        <n v="1235.6199999999999"/>
        <n v="65000"/>
        <n v="36000"/>
        <n v="0.72"/>
        <n v="0.53"/>
        <n v="0.25"/>
        <n v="12000"/>
        <n v="77000"/>
        <n v="175000"/>
        <n v="110000"/>
        <n v="0.28000000000000003"/>
        <n v="115000"/>
        <n v="3200"/>
        <n v="95000"/>
        <n v="10"/>
        <n v="26000"/>
        <n v="17"/>
        <n v="400"/>
        <n v="200000"/>
        <n v="22000"/>
        <n v="3.5"/>
        <n v="300000"/>
        <n v="17000"/>
        <n v="500"/>
        <n v="0.73"/>
        <n v="1.3"/>
        <n v="0.22"/>
        <n v="38000"/>
        <n v="700"/>
        <n v="70"/>
        <n v="33000"/>
        <n v="72"/>
        <n v="125"/>
        <n v="13"/>
        <n v="32"/>
        <n v="39000"/>
        <n v="1.5"/>
        <n v="5000"/>
        <n v="27000"/>
        <n v="44000"/>
        <n v="76000"/>
        <n v="168000"/>
        <n v="0.4"/>
        <n v="0.19"/>
        <n v="0.55000000000000004"/>
        <n v="2.61"/>
        <n v="0.03"/>
        <n v="14000"/>
        <n v="300"/>
        <n v="0.46"/>
        <n v="0.1"/>
        <n v="80"/>
        <n v="940000"/>
        <n v="2657"/>
        <n v="400000"/>
        <n v="0.37"/>
        <n v="40"/>
        <n v="52000"/>
        <n v="750000"/>
        <n v="29000"/>
        <n v="0.75"/>
        <n v="0.01"/>
        <n v="58000"/>
        <n v="0.78"/>
        <n v="14"/>
        <n v="0.15"/>
        <n v="0.02"/>
        <n v="84"/>
        <n v="72000"/>
        <n v="53"/>
        <n v="0.35"/>
        <n v="96000"/>
        <n v="250000"/>
        <n v="0.38"/>
        <n v="16000"/>
        <n v="2.73"/>
        <n v="1.85"/>
        <n v="0.12"/>
        <n v="0.7"/>
        <n v="700000"/>
        <n v="28"/>
        <n v="49000"/>
        <n v="3821"/>
        <n v="73000"/>
        <n v="800"/>
        <n v="34000"/>
        <n v="37000"/>
        <n v="0.08"/>
        <n v="146000"/>
        <n v="0.71"/>
        <n v="0.88"/>
        <n v="0.99"/>
        <n v="0.04"/>
        <n v="1.7"/>
        <n v="74000"/>
        <n v="500000"/>
        <n v="215000"/>
        <n v="138"/>
        <n v="0.64"/>
        <n v="11.49"/>
        <n v="0.34"/>
        <n v="0.26"/>
        <n v="180000"/>
        <n v="375000"/>
        <n v="0.17"/>
        <n v="88000"/>
        <n v="66000"/>
        <n v="4.7"/>
        <n v="1.4"/>
        <n v="959000"/>
        <n v="64000"/>
        <n v="23000"/>
        <n v="1029000"/>
        <n v="0.47"/>
        <n v="225"/>
        <n v="34"/>
        <n v="1600"/>
        <n v="7.5"/>
        <n v="280000"/>
        <n v="162000"/>
        <n v="130000"/>
        <n v="3100"/>
        <n v="68000"/>
        <n v="89000"/>
        <n v="24"/>
        <n v="59000"/>
        <n v="2505"/>
        <n v="1.65"/>
        <n v="125000"/>
        <n v="46000"/>
        <n v="0.09"/>
        <n v="31000"/>
        <n v="185000"/>
        <n v="10239"/>
        <n v="12.53"/>
        <n v="122000"/>
        <n v="0.18"/>
        <n v="264000"/>
        <n v="0.24"/>
        <n v="1280000"/>
        <n v="9.6"/>
        <n v="0.51"/>
        <n v="82000"/>
        <n v="17072"/>
        <n v="0.14000000000000001"/>
        <n v="3414"/>
        <n v="638000"/>
        <n v="140000"/>
        <n v="436000"/>
        <n v="0.56000000000000005"/>
        <n v="1.48"/>
        <n v="260000"/>
        <n v="250"/>
        <n v="41000"/>
        <n v="0.56999999999999995"/>
        <n v="0.11"/>
        <n v="0.48"/>
        <n v="16250"/>
        <n v="0.95"/>
        <n v="3.94"/>
        <n v="8.3000000000000007"/>
        <n v="350"/>
        <n v="0.3"/>
        <n v="27"/>
        <n v="54000"/>
        <n v="0.62"/>
        <n v="0.05"/>
        <n v="53000"/>
        <n v="1.1599999999999999"/>
        <n v="56000"/>
        <n v="48000"/>
        <n v="35"/>
        <n v="2500"/>
        <n v="3.15"/>
        <n v="2.69"/>
        <n v="0.27"/>
        <n v="1.53"/>
        <n v="0.06"/>
        <n v="34130"/>
        <n v="3.85"/>
        <n v="23"/>
        <n v="149000"/>
        <n v="240"/>
        <n v="47000"/>
        <n v="270000"/>
        <n v="0.31"/>
        <n v="2.57"/>
        <n v="1978"/>
        <n v="61000"/>
        <n v="92000"/>
        <n v="210000"/>
        <n v="78000"/>
        <n v="71"/>
        <n v="79000"/>
        <n v="77"/>
        <n v="42"/>
        <n v="0.79"/>
        <n v="188000"/>
        <n v="20810"/>
        <n v="227000"/>
        <n v="3.55"/>
        <n v="0.49"/>
        <n v="43000"/>
        <n v="0.36"/>
        <n v="588"/>
        <n v="99000"/>
        <n v="900000"/>
        <n v="800000"/>
        <n v="290000"/>
        <n v="69000"/>
        <n v="245736"/>
        <n v="15358"/>
        <n v="6826"/>
        <n v="192000"/>
        <n v="1001000"/>
        <n v="144"/>
        <n v="550"/>
        <n v="159000"/>
        <n v="0.32"/>
        <n v="1700000"/>
        <n v="900"/>
        <n v="0.63"/>
        <n v="205000"/>
        <n v="14.5"/>
        <n v="88"/>
        <n v="0.6"/>
        <n v="0.9"/>
        <n v="0.21"/>
        <n v="850"/>
        <n v="82.5"/>
        <n v="340000"/>
        <n v="26"/>
        <n v="5.2"/>
        <n v="680"/>
        <n v="243000"/>
        <n v="0.57999999999999996"/>
        <n v="222000"/>
        <n v="6.42"/>
        <n v="1.07"/>
        <n v="1.76"/>
        <n v="0.89"/>
        <n v="815000"/>
        <n v="0.65"/>
        <n v="1.8"/>
        <n v="0.28999999999999998"/>
        <n v="220000"/>
        <n v="148000"/>
        <n v="51500"/>
        <n v="110"/>
        <m/>
      </sharedItems>
      <fieldGroup base="6">
        <rangePr startNum="0" endNum="1700000" groupInterval="1000"/>
        <groupItems count="1702">
          <s v="(blank)"/>
          <s v="0-1000"/>
          <s v="1000-2000"/>
          <s v="2000-3000"/>
          <s v="3000-4000"/>
          <s v="4000-5000"/>
          <s v="5000-6000"/>
          <s v="6000-7000"/>
          <s v="7000-8000"/>
          <s v="8000-9000"/>
          <s v="9000-10000"/>
          <s v="10000-11000"/>
          <s v="11000-12000"/>
          <s v="12000-13000"/>
          <s v="13000-14000"/>
          <s v="14000-15000"/>
          <s v="15000-16000"/>
          <s v="16000-17000"/>
          <s v="17000-18000"/>
          <s v="18000-19000"/>
          <s v="19000-20000"/>
          <s v="20000-21000"/>
          <s v="21000-22000"/>
          <s v="22000-23000"/>
          <s v="23000-24000"/>
          <s v="24000-25000"/>
          <s v="25000-26000"/>
          <s v="26000-27000"/>
          <s v="27000-28000"/>
          <s v="28000-29000"/>
          <s v="29000-30000"/>
          <s v="30000-31000"/>
          <s v="31000-32000"/>
          <s v="32000-33000"/>
          <s v="33000-34000"/>
          <s v="34000-35000"/>
          <s v="35000-36000"/>
          <s v="36000-37000"/>
          <s v="37000-38000"/>
          <s v="38000-39000"/>
          <s v="39000-40000"/>
          <s v="40000-41000"/>
          <s v="41000-42000"/>
          <s v="42000-43000"/>
          <s v="43000-44000"/>
          <s v="44000-45000"/>
          <s v="45000-46000"/>
          <s v="46000-47000"/>
          <s v="47000-48000"/>
          <s v="48000-49000"/>
          <s v="49000-50000"/>
          <s v="50000-51000"/>
          <s v="51000-52000"/>
          <s v="52000-53000"/>
          <s v="53000-54000"/>
          <s v="54000-55000"/>
          <s v="55000-56000"/>
          <s v="56000-57000"/>
          <s v="57000-58000"/>
          <s v="58000-59000"/>
          <s v="59000-60000"/>
          <s v="60000-61000"/>
          <s v="61000-62000"/>
          <s v="62000-63000"/>
          <s v="63000-64000"/>
          <s v="64000-65000"/>
          <s v="65000-66000"/>
          <s v="66000-67000"/>
          <s v="67000-68000"/>
          <s v="68000-69000"/>
          <s v="69000-70000"/>
          <s v="70000-71000"/>
          <s v="71000-72000"/>
          <s v="72000-73000"/>
          <s v="73000-74000"/>
          <s v="74000-75000"/>
          <s v="75000-76000"/>
          <s v="76000-77000"/>
          <s v="77000-78000"/>
          <s v="78000-79000"/>
          <s v="79000-80000"/>
          <s v="80000-81000"/>
          <s v="81000-82000"/>
          <s v="82000-83000"/>
          <s v="83000-84000"/>
          <s v="84000-85000"/>
          <s v="85000-86000"/>
          <s v="86000-87000"/>
          <s v="87000-88000"/>
          <s v="88000-89000"/>
          <s v="89000-90000"/>
          <s v="90000-91000"/>
          <s v="91000-92000"/>
          <s v="92000-93000"/>
          <s v="93000-94000"/>
          <s v="94000-95000"/>
          <s v="95000-96000"/>
          <s v="96000-97000"/>
          <s v="97000-98000"/>
          <s v="98000-99000"/>
          <s v="99000-100000"/>
          <s v="100000-101000"/>
          <s v="101000-102000"/>
          <s v="102000-103000"/>
          <s v="103000-104000"/>
          <s v="104000-105000"/>
          <s v="105000-106000"/>
          <s v="106000-107000"/>
          <s v="107000-108000"/>
          <s v="108000-109000"/>
          <s v="109000-110000"/>
          <s v="110000-111000"/>
          <s v="111000-112000"/>
          <s v="112000-113000"/>
          <s v="113000-114000"/>
          <s v="114000-115000"/>
          <s v="115000-116000"/>
          <s v="116000-117000"/>
          <s v="117000-118000"/>
          <s v="118000-119000"/>
          <s v="119000-120000"/>
          <s v="120000-121000"/>
          <s v="121000-122000"/>
          <s v="122000-123000"/>
          <s v="123000-124000"/>
          <s v="124000-125000"/>
          <s v="125000-126000"/>
          <s v="126000-127000"/>
          <s v="127000-128000"/>
          <s v="128000-129000"/>
          <s v="129000-130000"/>
          <s v="130000-131000"/>
          <s v="131000-132000"/>
          <s v="132000-133000"/>
          <s v="133000-134000"/>
          <s v="134000-135000"/>
          <s v="135000-136000"/>
          <s v="136000-137000"/>
          <s v="137000-138000"/>
          <s v="138000-139000"/>
          <s v="139000-140000"/>
          <s v="140000-141000"/>
          <s v="141000-142000"/>
          <s v="142000-143000"/>
          <s v="143000-144000"/>
          <s v="144000-145000"/>
          <s v="145000-146000"/>
          <s v="146000-147000"/>
          <s v="147000-148000"/>
          <s v="148000-149000"/>
          <s v="149000-150000"/>
          <s v="150000-151000"/>
          <s v="151000-152000"/>
          <s v="152000-153000"/>
          <s v="153000-154000"/>
          <s v="154000-155000"/>
          <s v="155000-156000"/>
          <s v="156000-157000"/>
          <s v="157000-158000"/>
          <s v="158000-159000"/>
          <s v="159000-160000"/>
          <s v="160000-161000"/>
          <s v="161000-162000"/>
          <s v="162000-163000"/>
          <s v="163000-164000"/>
          <s v="164000-165000"/>
          <s v="165000-166000"/>
          <s v="166000-167000"/>
          <s v="167000-168000"/>
          <s v="168000-169000"/>
          <s v="169000-170000"/>
          <s v="170000-171000"/>
          <s v="171000-172000"/>
          <s v="172000-173000"/>
          <s v="173000-174000"/>
          <s v="174000-175000"/>
          <s v="175000-176000"/>
          <s v="176000-177000"/>
          <s v="177000-178000"/>
          <s v="178000-179000"/>
          <s v="179000-180000"/>
          <s v="180000-181000"/>
          <s v="181000-182000"/>
          <s v="182000-183000"/>
          <s v="183000-184000"/>
          <s v="184000-185000"/>
          <s v="185000-186000"/>
          <s v="186000-187000"/>
          <s v="187000-188000"/>
          <s v="188000-189000"/>
          <s v="189000-190000"/>
          <s v="190000-191000"/>
          <s v="191000-192000"/>
          <s v="192000-193000"/>
          <s v="193000-194000"/>
          <s v="194000-195000"/>
          <s v="195000-196000"/>
          <s v="196000-197000"/>
          <s v="197000-198000"/>
          <s v="198000-199000"/>
          <s v="199000-200000"/>
          <s v="200000-201000"/>
          <s v="201000-202000"/>
          <s v="202000-203000"/>
          <s v="203000-204000"/>
          <s v="204000-205000"/>
          <s v="205000-206000"/>
          <s v="206000-207000"/>
          <s v="207000-208000"/>
          <s v="208000-209000"/>
          <s v="209000-210000"/>
          <s v="210000-211000"/>
          <s v="211000-212000"/>
          <s v="212000-213000"/>
          <s v="213000-214000"/>
          <s v="214000-215000"/>
          <s v="215000-216000"/>
          <s v="216000-217000"/>
          <s v="217000-218000"/>
          <s v="218000-219000"/>
          <s v="219000-220000"/>
          <s v="220000-221000"/>
          <s v="221000-222000"/>
          <s v="222000-223000"/>
          <s v="223000-224000"/>
          <s v="224000-225000"/>
          <s v="225000-226000"/>
          <s v="226000-227000"/>
          <s v="227000-228000"/>
          <s v="228000-229000"/>
          <s v="229000-230000"/>
          <s v="230000-231000"/>
          <s v="231000-232000"/>
          <s v="232000-233000"/>
          <s v="233000-234000"/>
          <s v="234000-235000"/>
          <s v="235000-236000"/>
          <s v="236000-237000"/>
          <s v="237000-238000"/>
          <s v="238000-239000"/>
          <s v="239000-240000"/>
          <s v="240000-241000"/>
          <s v="241000-242000"/>
          <s v="242000-243000"/>
          <s v="243000-244000"/>
          <s v="244000-245000"/>
          <s v="245000-246000"/>
          <s v="246000-247000"/>
          <s v="247000-248000"/>
          <s v="248000-249000"/>
          <s v="249000-250000"/>
          <s v="250000-251000"/>
          <s v="251000-252000"/>
          <s v="252000-253000"/>
          <s v="253000-254000"/>
          <s v="254000-255000"/>
          <s v="255000-256000"/>
          <s v="256000-257000"/>
          <s v="257000-258000"/>
          <s v="258000-259000"/>
          <s v="259000-260000"/>
          <s v="260000-261000"/>
          <s v="261000-262000"/>
          <s v="262000-263000"/>
          <s v="263000-264000"/>
          <s v="264000-265000"/>
          <s v="265000-266000"/>
          <s v="266000-267000"/>
          <s v="267000-268000"/>
          <s v="268000-269000"/>
          <s v="269000-270000"/>
          <s v="270000-271000"/>
          <s v="271000-272000"/>
          <s v="272000-273000"/>
          <s v="273000-274000"/>
          <s v="274000-275000"/>
          <s v="275000-276000"/>
          <s v="276000-277000"/>
          <s v="277000-278000"/>
          <s v="278000-279000"/>
          <s v="279000-280000"/>
          <s v="280000-281000"/>
          <s v="281000-282000"/>
          <s v="282000-283000"/>
          <s v="283000-284000"/>
          <s v="284000-285000"/>
          <s v="285000-286000"/>
          <s v="286000-287000"/>
          <s v="287000-288000"/>
          <s v="288000-289000"/>
          <s v="289000-290000"/>
          <s v="290000-291000"/>
          <s v="291000-292000"/>
          <s v="292000-293000"/>
          <s v="293000-294000"/>
          <s v="294000-295000"/>
          <s v="295000-296000"/>
          <s v="296000-297000"/>
          <s v="297000-298000"/>
          <s v="298000-299000"/>
          <s v="299000-300000"/>
          <s v="300000-301000"/>
          <s v="301000-302000"/>
          <s v="302000-303000"/>
          <s v="303000-304000"/>
          <s v="304000-305000"/>
          <s v="305000-306000"/>
          <s v="306000-307000"/>
          <s v="307000-308000"/>
          <s v="308000-309000"/>
          <s v="309000-310000"/>
          <s v="310000-311000"/>
          <s v="311000-312000"/>
          <s v="312000-313000"/>
          <s v="313000-314000"/>
          <s v="314000-315000"/>
          <s v="315000-316000"/>
          <s v="316000-317000"/>
          <s v="317000-318000"/>
          <s v="318000-319000"/>
          <s v="319000-320000"/>
          <s v="320000-321000"/>
          <s v="321000-322000"/>
          <s v="322000-323000"/>
          <s v="323000-324000"/>
          <s v="324000-325000"/>
          <s v="325000-326000"/>
          <s v="326000-327000"/>
          <s v="327000-328000"/>
          <s v="328000-329000"/>
          <s v="329000-330000"/>
          <s v="330000-331000"/>
          <s v="331000-332000"/>
          <s v="332000-333000"/>
          <s v="333000-334000"/>
          <s v="334000-335000"/>
          <s v="335000-336000"/>
          <s v="336000-337000"/>
          <s v="337000-338000"/>
          <s v="338000-339000"/>
          <s v="339000-340000"/>
          <s v="340000-341000"/>
          <s v="341000-342000"/>
          <s v="342000-343000"/>
          <s v="343000-344000"/>
          <s v="344000-345000"/>
          <s v="345000-346000"/>
          <s v="346000-347000"/>
          <s v="347000-348000"/>
          <s v="348000-349000"/>
          <s v="349000-350000"/>
          <s v="350000-351000"/>
          <s v="351000-352000"/>
          <s v="352000-353000"/>
          <s v="353000-354000"/>
          <s v="354000-355000"/>
          <s v="355000-356000"/>
          <s v="356000-357000"/>
          <s v="357000-358000"/>
          <s v="358000-359000"/>
          <s v="359000-360000"/>
          <s v="360000-361000"/>
          <s v="361000-362000"/>
          <s v="362000-363000"/>
          <s v="363000-364000"/>
          <s v="364000-365000"/>
          <s v="365000-366000"/>
          <s v="366000-367000"/>
          <s v="367000-368000"/>
          <s v="368000-369000"/>
          <s v="369000-370000"/>
          <s v="370000-371000"/>
          <s v="371000-372000"/>
          <s v="372000-373000"/>
          <s v="373000-374000"/>
          <s v="374000-375000"/>
          <s v="375000-376000"/>
          <s v="376000-377000"/>
          <s v="377000-378000"/>
          <s v="378000-379000"/>
          <s v="379000-380000"/>
          <s v="380000-381000"/>
          <s v="381000-382000"/>
          <s v="382000-383000"/>
          <s v="383000-384000"/>
          <s v="384000-385000"/>
          <s v="385000-386000"/>
          <s v="386000-387000"/>
          <s v="387000-388000"/>
          <s v="388000-389000"/>
          <s v="389000-390000"/>
          <s v="390000-391000"/>
          <s v="391000-392000"/>
          <s v="392000-393000"/>
          <s v="393000-394000"/>
          <s v="394000-395000"/>
          <s v="395000-396000"/>
          <s v="396000-397000"/>
          <s v="397000-398000"/>
          <s v="398000-399000"/>
          <s v="399000-400000"/>
          <s v="400000-401000"/>
          <s v="401000-402000"/>
          <s v="402000-403000"/>
          <s v="403000-404000"/>
          <s v="404000-405000"/>
          <s v="405000-406000"/>
          <s v="406000-407000"/>
          <s v="407000-408000"/>
          <s v="408000-409000"/>
          <s v="409000-410000"/>
          <s v="410000-411000"/>
          <s v="411000-412000"/>
          <s v="412000-413000"/>
          <s v="413000-414000"/>
          <s v="414000-415000"/>
          <s v="415000-416000"/>
          <s v="416000-417000"/>
          <s v="417000-418000"/>
          <s v="418000-419000"/>
          <s v="419000-420000"/>
          <s v="420000-421000"/>
          <s v="421000-422000"/>
          <s v="422000-423000"/>
          <s v="423000-424000"/>
          <s v="424000-425000"/>
          <s v="425000-426000"/>
          <s v="426000-427000"/>
          <s v="427000-428000"/>
          <s v="428000-429000"/>
          <s v="429000-430000"/>
          <s v="430000-431000"/>
          <s v="431000-432000"/>
          <s v="432000-433000"/>
          <s v="433000-434000"/>
          <s v="434000-435000"/>
          <s v="435000-436000"/>
          <s v="436000-437000"/>
          <s v="437000-438000"/>
          <s v="438000-439000"/>
          <s v="439000-440000"/>
          <s v="440000-441000"/>
          <s v="441000-442000"/>
          <s v="442000-443000"/>
          <s v="443000-444000"/>
          <s v="444000-445000"/>
          <s v="445000-446000"/>
          <s v="446000-447000"/>
          <s v="447000-448000"/>
          <s v="448000-449000"/>
          <s v="449000-450000"/>
          <s v="450000-451000"/>
          <s v="451000-452000"/>
          <s v="452000-453000"/>
          <s v="453000-454000"/>
          <s v="454000-455000"/>
          <s v="455000-456000"/>
          <s v="456000-457000"/>
          <s v="457000-458000"/>
          <s v="458000-459000"/>
          <s v="459000-460000"/>
          <s v="460000-461000"/>
          <s v="461000-462000"/>
          <s v="462000-463000"/>
          <s v="463000-464000"/>
          <s v="464000-465000"/>
          <s v="465000-466000"/>
          <s v="466000-467000"/>
          <s v="467000-468000"/>
          <s v="468000-469000"/>
          <s v="469000-470000"/>
          <s v="470000-471000"/>
          <s v="471000-472000"/>
          <s v="472000-473000"/>
          <s v="473000-474000"/>
          <s v="474000-475000"/>
          <s v="475000-476000"/>
          <s v="476000-477000"/>
          <s v="477000-478000"/>
          <s v="478000-479000"/>
          <s v="479000-480000"/>
          <s v="480000-481000"/>
          <s v="481000-482000"/>
          <s v="482000-483000"/>
          <s v="483000-484000"/>
          <s v="484000-485000"/>
          <s v="485000-486000"/>
          <s v="486000-487000"/>
          <s v="487000-488000"/>
          <s v="488000-489000"/>
          <s v="489000-490000"/>
          <s v="490000-491000"/>
          <s v="491000-492000"/>
          <s v="492000-493000"/>
          <s v="493000-494000"/>
          <s v="494000-495000"/>
          <s v="495000-496000"/>
          <s v="496000-497000"/>
          <s v="497000-498000"/>
          <s v="498000-499000"/>
          <s v="499000-500000"/>
          <s v="500000-501000"/>
          <s v="501000-502000"/>
          <s v="502000-503000"/>
          <s v="503000-504000"/>
          <s v="504000-505000"/>
          <s v="505000-506000"/>
          <s v="506000-507000"/>
          <s v="507000-508000"/>
          <s v="508000-509000"/>
          <s v="509000-510000"/>
          <s v="510000-511000"/>
          <s v="511000-512000"/>
          <s v="512000-513000"/>
          <s v="513000-514000"/>
          <s v="514000-515000"/>
          <s v="515000-516000"/>
          <s v="516000-517000"/>
          <s v="517000-518000"/>
          <s v="518000-519000"/>
          <s v="519000-520000"/>
          <s v="520000-521000"/>
          <s v="521000-522000"/>
          <s v="522000-523000"/>
          <s v="523000-524000"/>
          <s v="524000-525000"/>
          <s v="525000-526000"/>
          <s v="526000-527000"/>
          <s v="527000-528000"/>
          <s v="528000-529000"/>
          <s v="529000-530000"/>
          <s v="530000-531000"/>
          <s v="531000-532000"/>
          <s v="532000-533000"/>
          <s v="533000-534000"/>
          <s v="534000-535000"/>
          <s v="535000-536000"/>
          <s v="536000-537000"/>
          <s v="537000-538000"/>
          <s v="538000-539000"/>
          <s v="539000-540000"/>
          <s v="540000-541000"/>
          <s v="541000-542000"/>
          <s v="542000-543000"/>
          <s v="543000-544000"/>
          <s v="544000-545000"/>
          <s v="545000-546000"/>
          <s v="546000-547000"/>
          <s v="547000-548000"/>
          <s v="548000-549000"/>
          <s v="549000-550000"/>
          <s v="550000-551000"/>
          <s v="551000-552000"/>
          <s v="552000-553000"/>
          <s v="553000-554000"/>
          <s v="554000-555000"/>
          <s v="555000-556000"/>
          <s v="556000-557000"/>
          <s v="557000-558000"/>
          <s v="558000-559000"/>
          <s v="559000-560000"/>
          <s v="560000-561000"/>
          <s v="561000-562000"/>
          <s v="562000-563000"/>
          <s v="563000-564000"/>
          <s v="564000-565000"/>
          <s v="565000-566000"/>
          <s v="566000-567000"/>
          <s v="567000-568000"/>
          <s v="568000-569000"/>
          <s v="569000-570000"/>
          <s v="570000-571000"/>
          <s v="571000-572000"/>
          <s v="572000-573000"/>
          <s v="573000-574000"/>
          <s v="574000-575000"/>
          <s v="575000-576000"/>
          <s v="576000-577000"/>
          <s v="577000-578000"/>
          <s v="578000-579000"/>
          <s v="579000-580000"/>
          <s v="580000-581000"/>
          <s v="581000-582000"/>
          <s v="582000-583000"/>
          <s v="583000-584000"/>
          <s v="584000-585000"/>
          <s v="585000-586000"/>
          <s v="586000-587000"/>
          <s v="587000-588000"/>
          <s v="588000-589000"/>
          <s v="589000-590000"/>
          <s v="590000-591000"/>
          <s v="591000-592000"/>
          <s v="592000-593000"/>
          <s v="593000-594000"/>
          <s v="594000-595000"/>
          <s v="595000-596000"/>
          <s v="596000-597000"/>
          <s v="597000-598000"/>
          <s v="598000-599000"/>
          <s v="599000-600000"/>
          <s v="600000-601000"/>
          <s v="601000-602000"/>
          <s v="602000-603000"/>
          <s v="603000-604000"/>
          <s v="604000-605000"/>
          <s v="605000-606000"/>
          <s v="606000-607000"/>
          <s v="607000-608000"/>
          <s v="608000-609000"/>
          <s v="609000-610000"/>
          <s v="610000-611000"/>
          <s v="611000-612000"/>
          <s v="612000-613000"/>
          <s v="613000-614000"/>
          <s v="614000-615000"/>
          <s v="615000-616000"/>
          <s v="616000-617000"/>
          <s v="617000-618000"/>
          <s v="618000-619000"/>
          <s v="619000-620000"/>
          <s v="620000-621000"/>
          <s v="621000-622000"/>
          <s v="622000-623000"/>
          <s v="623000-624000"/>
          <s v="624000-625000"/>
          <s v="625000-626000"/>
          <s v="626000-627000"/>
          <s v="627000-628000"/>
          <s v="628000-629000"/>
          <s v="629000-630000"/>
          <s v="630000-631000"/>
          <s v="631000-632000"/>
          <s v="632000-633000"/>
          <s v="633000-634000"/>
          <s v="634000-635000"/>
          <s v="635000-636000"/>
          <s v="636000-637000"/>
          <s v="637000-638000"/>
          <s v="638000-639000"/>
          <s v="639000-640000"/>
          <s v="640000-641000"/>
          <s v="641000-642000"/>
          <s v="642000-643000"/>
          <s v="643000-644000"/>
          <s v="644000-645000"/>
          <s v="645000-646000"/>
          <s v="646000-647000"/>
          <s v="647000-648000"/>
          <s v="648000-649000"/>
          <s v="649000-650000"/>
          <s v="650000-651000"/>
          <s v="651000-652000"/>
          <s v="652000-653000"/>
          <s v="653000-654000"/>
          <s v="654000-655000"/>
          <s v="655000-656000"/>
          <s v="656000-657000"/>
          <s v="657000-658000"/>
          <s v="658000-659000"/>
          <s v="659000-660000"/>
          <s v="660000-661000"/>
          <s v="661000-662000"/>
          <s v="662000-663000"/>
          <s v="663000-664000"/>
          <s v="664000-665000"/>
          <s v="665000-666000"/>
          <s v="666000-667000"/>
          <s v="667000-668000"/>
          <s v="668000-669000"/>
          <s v="669000-670000"/>
          <s v="670000-671000"/>
          <s v="671000-672000"/>
          <s v="672000-673000"/>
          <s v="673000-674000"/>
          <s v="674000-675000"/>
          <s v="675000-676000"/>
          <s v="676000-677000"/>
          <s v="677000-678000"/>
          <s v="678000-679000"/>
          <s v="679000-680000"/>
          <s v="680000-681000"/>
          <s v="681000-682000"/>
          <s v="682000-683000"/>
          <s v="683000-684000"/>
          <s v="684000-685000"/>
          <s v="685000-686000"/>
          <s v="686000-687000"/>
          <s v="687000-688000"/>
          <s v="688000-689000"/>
          <s v="689000-690000"/>
          <s v="690000-691000"/>
          <s v="691000-692000"/>
          <s v="692000-693000"/>
          <s v="693000-694000"/>
          <s v="694000-695000"/>
          <s v="695000-696000"/>
          <s v="696000-697000"/>
          <s v="697000-698000"/>
          <s v="698000-699000"/>
          <s v="699000-700000"/>
          <s v="700000-701000"/>
          <s v="701000-702000"/>
          <s v="702000-703000"/>
          <s v="703000-704000"/>
          <s v="704000-705000"/>
          <s v="705000-706000"/>
          <s v="706000-707000"/>
          <s v="707000-708000"/>
          <s v="708000-709000"/>
          <s v="709000-710000"/>
          <s v="710000-711000"/>
          <s v="711000-712000"/>
          <s v="712000-713000"/>
          <s v="713000-714000"/>
          <s v="714000-715000"/>
          <s v="715000-716000"/>
          <s v="716000-717000"/>
          <s v="717000-718000"/>
          <s v="718000-719000"/>
          <s v="719000-720000"/>
          <s v="720000-721000"/>
          <s v="721000-722000"/>
          <s v="722000-723000"/>
          <s v="723000-724000"/>
          <s v="724000-725000"/>
          <s v="725000-726000"/>
          <s v="726000-727000"/>
          <s v="727000-728000"/>
          <s v="728000-729000"/>
          <s v="729000-730000"/>
          <s v="730000-731000"/>
          <s v="731000-732000"/>
          <s v="732000-733000"/>
          <s v="733000-734000"/>
          <s v="734000-735000"/>
          <s v="735000-736000"/>
          <s v="736000-737000"/>
          <s v="737000-738000"/>
          <s v="738000-739000"/>
          <s v="739000-740000"/>
          <s v="740000-741000"/>
          <s v="741000-742000"/>
          <s v="742000-743000"/>
          <s v="743000-744000"/>
          <s v="744000-745000"/>
          <s v="745000-746000"/>
          <s v="746000-747000"/>
          <s v="747000-748000"/>
          <s v="748000-749000"/>
          <s v="749000-750000"/>
          <s v="750000-751000"/>
          <s v="751000-752000"/>
          <s v="752000-753000"/>
          <s v="753000-754000"/>
          <s v="754000-755000"/>
          <s v="755000-756000"/>
          <s v="756000-757000"/>
          <s v="757000-758000"/>
          <s v="758000-759000"/>
          <s v="759000-760000"/>
          <s v="760000-761000"/>
          <s v="761000-762000"/>
          <s v="762000-763000"/>
          <s v="763000-764000"/>
          <s v="764000-765000"/>
          <s v="765000-766000"/>
          <s v="766000-767000"/>
          <s v="767000-768000"/>
          <s v="768000-769000"/>
          <s v="769000-770000"/>
          <s v="770000-771000"/>
          <s v="771000-772000"/>
          <s v="772000-773000"/>
          <s v="773000-774000"/>
          <s v="774000-775000"/>
          <s v="775000-776000"/>
          <s v="776000-777000"/>
          <s v="777000-778000"/>
          <s v="778000-779000"/>
          <s v="779000-780000"/>
          <s v="780000-781000"/>
          <s v="781000-782000"/>
          <s v="782000-783000"/>
          <s v="783000-784000"/>
          <s v="784000-785000"/>
          <s v="785000-786000"/>
          <s v="786000-787000"/>
          <s v="787000-788000"/>
          <s v="788000-789000"/>
          <s v="789000-790000"/>
          <s v="790000-791000"/>
          <s v="791000-792000"/>
          <s v="792000-793000"/>
          <s v="793000-794000"/>
          <s v="794000-795000"/>
          <s v="795000-796000"/>
          <s v="796000-797000"/>
          <s v="797000-798000"/>
          <s v="798000-799000"/>
          <s v="799000-800000"/>
          <s v="800000-801000"/>
          <s v="801000-802000"/>
          <s v="802000-803000"/>
          <s v="803000-804000"/>
          <s v="804000-805000"/>
          <s v="805000-806000"/>
          <s v="806000-807000"/>
          <s v="807000-808000"/>
          <s v="808000-809000"/>
          <s v="809000-810000"/>
          <s v="810000-811000"/>
          <s v="811000-812000"/>
          <s v="812000-813000"/>
          <s v="813000-814000"/>
          <s v="814000-815000"/>
          <s v="815000-816000"/>
          <s v="816000-817000"/>
          <s v="817000-818000"/>
          <s v="818000-819000"/>
          <s v="819000-820000"/>
          <s v="820000-821000"/>
          <s v="821000-822000"/>
          <s v="822000-823000"/>
          <s v="823000-824000"/>
          <s v="824000-825000"/>
          <s v="825000-826000"/>
          <s v="826000-827000"/>
          <s v="827000-828000"/>
          <s v="828000-829000"/>
          <s v="829000-830000"/>
          <s v="830000-831000"/>
          <s v="831000-832000"/>
          <s v="832000-833000"/>
          <s v="833000-834000"/>
          <s v="834000-835000"/>
          <s v="835000-836000"/>
          <s v="836000-837000"/>
          <s v="837000-838000"/>
          <s v="838000-839000"/>
          <s v="839000-840000"/>
          <s v="840000-841000"/>
          <s v="841000-842000"/>
          <s v="842000-843000"/>
          <s v="843000-844000"/>
          <s v="844000-845000"/>
          <s v="845000-846000"/>
          <s v="846000-847000"/>
          <s v="847000-848000"/>
          <s v="848000-849000"/>
          <s v="849000-850000"/>
          <s v="850000-851000"/>
          <s v="851000-852000"/>
          <s v="852000-853000"/>
          <s v="853000-854000"/>
          <s v="854000-855000"/>
          <s v="855000-856000"/>
          <s v="856000-857000"/>
          <s v="857000-858000"/>
          <s v="858000-859000"/>
          <s v="859000-860000"/>
          <s v="860000-861000"/>
          <s v="861000-862000"/>
          <s v="862000-863000"/>
          <s v="863000-864000"/>
          <s v="864000-865000"/>
          <s v="865000-866000"/>
          <s v="866000-867000"/>
          <s v="867000-868000"/>
          <s v="868000-869000"/>
          <s v="869000-870000"/>
          <s v="870000-871000"/>
          <s v="871000-872000"/>
          <s v="872000-873000"/>
          <s v="873000-874000"/>
          <s v="874000-875000"/>
          <s v="875000-876000"/>
          <s v="876000-877000"/>
          <s v="877000-878000"/>
          <s v="878000-879000"/>
          <s v="879000-880000"/>
          <s v="880000-881000"/>
          <s v="881000-882000"/>
          <s v="882000-883000"/>
          <s v="883000-884000"/>
          <s v="884000-885000"/>
          <s v="885000-886000"/>
          <s v="886000-887000"/>
          <s v="887000-888000"/>
          <s v="888000-889000"/>
          <s v="889000-890000"/>
          <s v="890000-891000"/>
          <s v="891000-892000"/>
          <s v="892000-893000"/>
          <s v="893000-894000"/>
          <s v="894000-895000"/>
          <s v="895000-896000"/>
          <s v="896000-897000"/>
          <s v="897000-898000"/>
          <s v="898000-899000"/>
          <s v="899000-900000"/>
          <s v="900000-901000"/>
          <s v="901000-902000"/>
          <s v="902000-903000"/>
          <s v="903000-904000"/>
          <s v="904000-905000"/>
          <s v="905000-906000"/>
          <s v="906000-907000"/>
          <s v="907000-908000"/>
          <s v="908000-909000"/>
          <s v="909000-910000"/>
          <s v="910000-911000"/>
          <s v="911000-912000"/>
          <s v="912000-913000"/>
          <s v="913000-914000"/>
          <s v="914000-915000"/>
          <s v="915000-916000"/>
          <s v="916000-917000"/>
          <s v="917000-918000"/>
          <s v="918000-919000"/>
          <s v="919000-920000"/>
          <s v="920000-921000"/>
          <s v="921000-922000"/>
          <s v="922000-923000"/>
          <s v="923000-924000"/>
          <s v="924000-925000"/>
          <s v="925000-926000"/>
          <s v="926000-927000"/>
          <s v="927000-928000"/>
          <s v="928000-929000"/>
          <s v="929000-930000"/>
          <s v="930000-931000"/>
          <s v="931000-932000"/>
          <s v="932000-933000"/>
          <s v="933000-934000"/>
          <s v="934000-935000"/>
          <s v="935000-936000"/>
          <s v="936000-937000"/>
          <s v="937000-938000"/>
          <s v="938000-939000"/>
          <s v="939000-940000"/>
          <s v="940000-941000"/>
          <s v="941000-942000"/>
          <s v="942000-943000"/>
          <s v="943000-944000"/>
          <s v="944000-945000"/>
          <s v="945000-946000"/>
          <s v="946000-947000"/>
          <s v="947000-948000"/>
          <s v="948000-949000"/>
          <s v="949000-950000"/>
          <s v="950000-951000"/>
          <s v="951000-952000"/>
          <s v="952000-953000"/>
          <s v="953000-954000"/>
          <s v="954000-955000"/>
          <s v="955000-956000"/>
          <s v="956000-957000"/>
          <s v="957000-958000"/>
          <s v="958000-959000"/>
          <s v="959000-960000"/>
          <s v="960000-961000"/>
          <s v="961000-962000"/>
          <s v="962000-963000"/>
          <s v="963000-964000"/>
          <s v="964000-965000"/>
          <s v="965000-966000"/>
          <s v="966000-967000"/>
          <s v="967000-968000"/>
          <s v="968000-969000"/>
          <s v="969000-970000"/>
          <s v="970000-971000"/>
          <s v="971000-972000"/>
          <s v="972000-973000"/>
          <s v="973000-974000"/>
          <s v="974000-975000"/>
          <s v="975000-976000"/>
          <s v="976000-977000"/>
          <s v="977000-978000"/>
          <s v="978000-979000"/>
          <s v="979000-980000"/>
          <s v="980000-981000"/>
          <s v="981000-982000"/>
          <s v="982000-983000"/>
          <s v="983000-984000"/>
          <s v="984000-985000"/>
          <s v="985000-986000"/>
          <s v="986000-987000"/>
          <s v="987000-988000"/>
          <s v="988000-989000"/>
          <s v="989000-990000"/>
          <s v="990000-991000"/>
          <s v="991000-992000"/>
          <s v="992000-993000"/>
          <s v="993000-994000"/>
          <s v="994000-995000"/>
          <s v="995000-996000"/>
          <s v="996000-997000"/>
          <s v="997000-998000"/>
          <s v="998000-999000"/>
          <s v="999000-1000000"/>
          <s v="1000000-1001000"/>
          <s v="1001000-1002000"/>
          <s v="1002000-1003000"/>
          <s v="1003000-1004000"/>
          <s v="1004000-1005000"/>
          <s v="1005000-1006000"/>
          <s v="1006000-1007000"/>
          <s v="1007000-1008000"/>
          <s v="1008000-1009000"/>
          <s v="1009000-1010000"/>
          <s v="1010000-1011000"/>
          <s v="1011000-1012000"/>
          <s v="1012000-1013000"/>
          <s v="1013000-1014000"/>
          <s v="1014000-1015000"/>
          <s v="1015000-1016000"/>
          <s v="1016000-1017000"/>
          <s v="1017000-1018000"/>
          <s v="1018000-1019000"/>
          <s v="1019000-1020000"/>
          <s v="1020000-1021000"/>
          <s v="1021000-1022000"/>
          <s v="1022000-1023000"/>
          <s v="1023000-1024000"/>
          <s v="1024000-1025000"/>
          <s v="1025000-1026000"/>
          <s v="1026000-1027000"/>
          <s v="1027000-1028000"/>
          <s v="1028000-1029000"/>
          <s v="1029000-1030000"/>
          <s v="1030000-1031000"/>
          <s v="1031000-1032000"/>
          <s v="1032000-1033000"/>
          <s v="1033000-1034000"/>
          <s v="1034000-1035000"/>
          <s v="1035000-1036000"/>
          <s v="1036000-1037000"/>
          <s v="1037000-1038000"/>
          <s v="1038000-1039000"/>
          <s v="1039000-1040000"/>
          <s v="1040000-1041000"/>
          <s v="1041000-1042000"/>
          <s v="1042000-1043000"/>
          <s v="1043000-1044000"/>
          <s v="1044000-1045000"/>
          <s v="1045000-1046000"/>
          <s v="1046000-1047000"/>
          <s v="1047000-1048000"/>
          <s v="1048000-1049000"/>
          <s v="1049000-1050000"/>
          <s v="1050000-1051000"/>
          <s v="1051000-1052000"/>
          <s v="1052000-1053000"/>
          <s v="1053000-1054000"/>
          <s v="1054000-1055000"/>
          <s v="1055000-1056000"/>
          <s v="1056000-1057000"/>
          <s v="1057000-1058000"/>
          <s v="1058000-1059000"/>
          <s v="1059000-1060000"/>
          <s v="1060000-1061000"/>
          <s v="1061000-1062000"/>
          <s v="1062000-1063000"/>
          <s v="1063000-1064000"/>
          <s v="1064000-1065000"/>
          <s v="1065000-1066000"/>
          <s v="1066000-1067000"/>
          <s v="1067000-1068000"/>
          <s v="1068000-1069000"/>
          <s v="1069000-1070000"/>
          <s v="1070000-1071000"/>
          <s v="1071000-1072000"/>
          <s v="1072000-1073000"/>
          <s v="1073000-1074000"/>
          <s v="1074000-1075000"/>
          <s v="1075000-1076000"/>
          <s v="1076000-1077000"/>
          <s v="1077000-1078000"/>
          <s v="1078000-1079000"/>
          <s v="1079000-1080000"/>
          <s v="1080000-1081000"/>
          <s v="1081000-1082000"/>
          <s v="1082000-1083000"/>
          <s v="1083000-1084000"/>
          <s v="1084000-1085000"/>
          <s v="1085000-1086000"/>
          <s v="1086000-1087000"/>
          <s v="1087000-1088000"/>
          <s v="1088000-1089000"/>
          <s v="1089000-1090000"/>
          <s v="1090000-1091000"/>
          <s v="1091000-1092000"/>
          <s v="1092000-1093000"/>
          <s v="1093000-1094000"/>
          <s v="1094000-1095000"/>
          <s v="1095000-1096000"/>
          <s v="1096000-1097000"/>
          <s v="1097000-1098000"/>
          <s v="1098000-1099000"/>
          <s v="1099000-1100000"/>
          <s v="1100000-1101000"/>
          <s v="1101000-1102000"/>
          <s v="1102000-1103000"/>
          <s v="1103000-1104000"/>
          <s v="1104000-1105000"/>
          <s v="1105000-1106000"/>
          <s v="1106000-1107000"/>
          <s v="1107000-1108000"/>
          <s v="1108000-1109000"/>
          <s v="1109000-1110000"/>
          <s v="1110000-1111000"/>
          <s v="1111000-1112000"/>
          <s v="1112000-1113000"/>
          <s v="1113000-1114000"/>
          <s v="1114000-1115000"/>
          <s v="1115000-1116000"/>
          <s v="1116000-1117000"/>
          <s v="1117000-1118000"/>
          <s v="1118000-1119000"/>
          <s v="1119000-1120000"/>
          <s v="1120000-1121000"/>
          <s v="1121000-1122000"/>
          <s v="1122000-1123000"/>
          <s v="1123000-1124000"/>
          <s v="1124000-1125000"/>
          <s v="1125000-1126000"/>
          <s v="1126000-1127000"/>
          <s v="1127000-1128000"/>
          <s v="1128000-1129000"/>
          <s v="1129000-1130000"/>
          <s v="1130000-1131000"/>
          <s v="1131000-1132000"/>
          <s v="1132000-1133000"/>
          <s v="1133000-1134000"/>
          <s v="1134000-1135000"/>
          <s v="1135000-1136000"/>
          <s v="1136000-1137000"/>
          <s v="1137000-1138000"/>
          <s v="1138000-1139000"/>
          <s v="1139000-1140000"/>
          <s v="1140000-1141000"/>
          <s v="1141000-1142000"/>
          <s v="1142000-1143000"/>
          <s v="1143000-1144000"/>
          <s v="1144000-1145000"/>
          <s v="1145000-1146000"/>
          <s v="1146000-1147000"/>
          <s v="1147000-1148000"/>
          <s v="1148000-1149000"/>
          <s v="1149000-1150000"/>
          <s v="1150000-1151000"/>
          <s v="1151000-1152000"/>
          <s v="1152000-1153000"/>
          <s v="1153000-1154000"/>
          <s v="1154000-1155000"/>
          <s v="1155000-1156000"/>
          <s v="1156000-1157000"/>
          <s v="1157000-1158000"/>
          <s v="1158000-1159000"/>
          <s v="1159000-1160000"/>
          <s v="1160000-1161000"/>
          <s v="1161000-1162000"/>
          <s v="1162000-1163000"/>
          <s v="1163000-1164000"/>
          <s v="1164000-1165000"/>
          <s v="1165000-1166000"/>
          <s v="1166000-1167000"/>
          <s v="1167000-1168000"/>
          <s v="1168000-1169000"/>
          <s v="1169000-1170000"/>
          <s v="1170000-1171000"/>
          <s v="1171000-1172000"/>
          <s v="1172000-1173000"/>
          <s v="1173000-1174000"/>
          <s v="1174000-1175000"/>
          <s v="1175000-1176000"/>
          <s v="1176000-1177000"/>
          <s v="1177000-1178000"/>
          <s v="1178000-1179000"/>
          <s v="1179000-1180000"/>
          <s v="1180000-1181000"/>
          <s v="1181000-1182000"/>
          <s v="1182000-1183000"/>
          <s v="1183000-1184000"/>
          <s v="1184000-1185000"/>
          <s v="1185000-1186000"/>
          <s v="1186000-1187000"/>
          <s v="1187000-1188000"/>
          <s v="1188000-1189000"/>
          <s v="1189000-1190000"/>
          <s v="1190000-1191000"/>
          <s v="1191000-1192000"/>
          <s v="1192000-1193000"/>
          <s v="1193000-1194000"/>
          <s v="1194000-1195000"/>
          <s v="1195000-1196000"/>
          <s v="1196000-1197000"/>
          <s v="1197000-1198000"/>
          <s v="1198000-1199000"/>
          <s v="1199000-1200000"/>
          <s v="1200000-1201000"/>
          <s v="1201000-1202000"/>
          <s v="1202000-1203000"/>
          <s v="1203000-1204000"/>
          <s v="1204000-1205000"/>
          <s v="1205000-1206000"/>
          <s v="1206000-1207000"/>
          <s v="1207000-1208000"/>
          <s v="1208000-1209000"/>
          <s v="1209000-1210000"/>
          <s v="1210000-1211000"/>
          <s v="1211000-1212000"/>
          <s v="1212000-1213000"/>
          <s v="1213000-1214000"/>
          <s v="1214000-1215000"/>
          <s v="1215000-1216000"/>
          <s v="1216000-1217000"/>
          <s v="1217000-1218000"/>
          <s v="1218000-1219000"/>
          <s v="1219000-1220000"/>
          <s v="1220000-1221000"/>
          <s v="1221000-1222000"/>
          <s v="1222000-1223000"/>
          <s v="1223000-1224000"/>
          <s v="1224000-1225000"/>
          <s v="1225000-1226000"/>
          <s v="1226000-1227000"/>
          <s v="1227000-1228000"/>
          <s v="1228000-1229000"/>
          <s v="1229000-1230000"/>
          <s v="1230000-1231000"/>
          <s v="1231000-1232000"/>
          <s v="1232000-1233000"/>
          <s v="1233000-1234000"/>
          <s v="1234000-1235000"/>
          <s v="1235000-1236000"/>
          <s v="1236000-1237000"/>
          <s v="1237000-1238000"/>
          <s v="1238000-1239000"/>
          <s v="1239000-1240000"/>
          <s v="1240000-1241000"/>
          <s v="1241000-1242000"/>
          <s v="1242000-1243000"/>
          <s v="1243000-1244000"/>
          <s v="1244000-1245000"/>
          <s v="1245000-1246000"/>
          <s v="1246000-1247000"/>
          <s v="1247000-1248000"/>
          <s v="1248000-1249000"/>
          <s v="1249000-1250000"/>
          <s v="1250000-1251000"/>
          <s v="1251000-1252000"/>
          <s v="1252000-1253000"/>
          <s v="1253000-1254000"/>
          <s v="1254000-1255000"/>
          <s v="1255000-1256000"/>
          <s v="1256000-1257000"/>
          <s v="1257000-1258000"/>
          <s v="1258000-1259000"/>
          <s v="1259000-1260000"/>
          <s v="1260000-1261000"/>
          <s v="1261000-1262000"/>
          <s v="1262000-1263000"/>
          <s v="1263000-1264000"/>
          <s v="1264000-1265000"/>
          <s v="1265000-1266000"/>
          <s v="1266000-1267000"/>
          <s v="1267000-1268000"/>
          <s v="1268000-1269000"/>
          <s v="1269000-1270000"/>
          <s v="1270000-1271000"/>
          <s v="1271000-1272000"/>
          <s v="1272000-1273000"/>
          <s v="1273000-1274000"/>
          <s v="1274000-1275000"/>
          <s v="1275000-1276000"/>
          <s v="1276000-1277000"/>
          <s v="1277000-1278000"/>
          <s v="1278000-1279000"/>
          <s v="1279000-1280000"/>
          <s v="1280000-1281000"/>
          <s v="1281000-1282000"/>
          <s v="1282000-1283000"/>
          <s v="1283000-1284000"/>
          <s v="1284000-1285000"/>
          <s v="1285000-1286000"/>
          <s v="1286000-1287000"/>
          <s v="1287000-1288000"/>
          <s v="1288000-1289000"/>
          <s v="1289000-1290000"/>
          <s v="1290000-1291000"/>
          <s v="1291000-1292000"/>
          <s v="1292000-1293000"/>
          <s v="1293000-1294000"/>
          <s v="1294000-1295000"/>
          <s v="1295000-1296000"/>
          <s v="1296000-1297000"/>
          <s v="1297000-1298000"/>
          <s v="1298000-1299000"/>
          <s v="1299000-1300000"/>
          <s v="1300000-1301000"/>
          <s v="1301000-1302000"/>
          <s v="1302000-1303000"/>
          <s v="1303000-1304000"/>
          <s v="1304000-1305000"/>
          <s v="1305000-1306000"/>
          <s v="1306000-1307000"/>
          <s v="1307000-1308000"/>
          <s v="1308000-1309000"/>
          <s v="1309000-1310000"/>
          <s v="1310000-1311000"/>
          <s v="1311000-1312000"/>
          <s v="1312000-1313000"/>
          <s v="1313000-1314000"/>
          <s v="1314000-1315000"/>
          <s v="1315000-1316000"/>
          <s v="1316000-1317000"/>
          <s v="1317000-1318000"/>
          <s v="1318000-1319000"/>
          <s v="1319000-1320000"/>
          <s v="1320000-1321000"/>
          <s v="1321000-1322000"/>
          <s v="1322000-1323000"/>
          <s v="1323000-1324000"/>
          <s v="1324000-1325000"/>
          <s v="1325000-1326000"/>
          <s v="1326000-1327000"/>
          <s v="1327000-1328000"/>
          <s v="1328000-1329000"/>
          <s v="1329000-1330000"/>
          <s v="1330000-1331000"/>
          <s v="1331000-1332000"/>
          <s v="1332000-1333000"/>
          <s v="1333000-1334000"/>
          <s v="1334000-1335000"/>
          <s v="1335000-1336000"/>
          <s v="1336000-1337000"/>
          <s v="1337000-1338000"/>
          <s v="1338000-1339000"/>
          <s v="1339000-1340000"/>
          <s v="1340000-1341000"/>
          <s v="1341000-1342000"/>
          <s v="1342000-1343000"/>
          <s v="1343000-1344000"/>
          <s v="1344000-1345000"/>
          <s v="1345000-1346000"/>
          <s v="1346000-1347000"/>
          <s v="1347000-1348000"/>
          <s v="1348000-1349000"/>
          <s v="1349000-1350000"/>
          <s v="1350000-1351000"/>
          <s v="1351000-1352000"/>
          <s v="1352000-1353000"/>
          <s v="1353000-1354000"/>
          <s v="1354000-1355000"/>
          <s v="1355000-1356000"/>
          <s v="1356000-1357000"/>
          <s v="1357000-1358000"/>
          <s v="1358000-1359000"/>
          <s v="1359000-1360000"/>
          <s v="1360000-1361000"/>
          <s v="1361000-1362000"/>
          <s v="1362000-1363000"/>
          <s v="1363000-1364000"/>
          <s v="1364000-1365000"/>
          <s v="1365000-1366000"/>
          <s v="1366000-1367000"/>
          <s v="1367000-1368000"/>
          <s v="1368000-1369000"/>
          <s v="1369000-1370000"/>
          <s v="1370000-1371000"/>
          <s v="1371000-1372000"/>
          <s v="1372000-1373000"/>
          <s v="1373000-1374000"/>
          <s v="1374000-1375000"/>
          <s v="1375000-1376000"/>
          <s v="1376000-1377000"/>
          <s v="1377000-1378000"/>
          <s v="1378000-1379000"/>
          <s v="1379000-1380000"/>
          <s v="1380000-1381000"/>
          <s v="1381000-1382000"/>
          <s v="1382000-1383000"/>
          <s v="1383000-1384000"/>
          <s v="1384000-1385000"/>
          <s v="1385000-1386000"/>
          <s v="1386000-1387000"/>
          <s v="1387000-1388000"/>
          <s v="1388000-1389000"/>
          <s v="1389000-1390000"/>
          <s v="1390000-1391000"/>
          <s v="1391000-1392000"/>
          <s v="1392000-1393000"/>
          <s v="1393000-1394000"/>
          <s v="1394000-1395000"/>
          <s v="1395000-1396000"/>
          <s v="1396000-1397000"/>
          <s v="1397000-1398000"/>
          <s v="1398000-1399000"/>
          <s v="1399000-1400000"/>
          <s v="1400000-1401000"/>
          <s v="1401000-1402000"/>
          <s v="1402000-1403000"/>
          <s v="1403000-1404000"/>
          <s v="1404000-1405000"/>
          <s v="1405000-1406000"/>
          <s v="1406000-1407000"/>
          <s v="1407000-1408000"/>
          <s v="1408000-1409000"/>
          <s v="1409000-1410000"/>
          <s v="1410000-1411000"/>
          <s v="1411000-1412000"/>
          <s v="1412000-1413000"/>
          <s v="1413000-1414000"/>
          <s v="1414000-1415000"/>
          <s v="1415000-1416000"/>
          <s v="1416000-1417000"/>
          <s v="1417000-1418000"/>
          <s v="1418000-1419000"/>
          <s v="1419000-1420000"/>
          <s v="1420000-1421000"/>
          <s v="1421000-1422000"/>
          <s v="1422000-1423000"/>
          <s v="1423000-1424000"/>
          <s v="1424000-1425000"/>
          <s v="1425000-1426000"/>
          <s v="1426000-1427000"/>
          <s v="1427000-1428000"/>
          <s v="1428000-1429000"/>
          <s v="1429000-1430000"/>
          <s v="1430000-1431000"/>
          <s v="1431000-1432000"/>
          <s v="1432000-1433000"/>
          <s v="1433000-1434000"/>
          <s v="1434000-1435000"/>
          <s v="1435000-1436000"/>
          <s v="1436000-1437000"/>
          <s v="1437000-1438000"/>
          <s v="1438000-1439000"/>
          <s v="1439000-1440000"/>
          <s v="1440000-1441000"/>
          <s v="1441000-1442000"/>
          <s v="1442000-1443000"/>
          <s v="1443000-1444000"/>
          <s v="1444000-1445000"/>
          <s v="1445000-1446000"/>
          <s v="1446000-1447000"/>
          <s v="1447000-1448000"/>
          <s v="1448000-1449000"/>
          <s v="1449000-1450000"/>
          <s v="1450000-1451000"/>
          <s v="1451000-1452000"/>
          <s v="1452000-1453000"/>
          <s v="1453000-1454000"/>
          <s v="1454000-1455000"/>
          <s v="1455000-1456000"/>
          <s v="1456000-1457000"/>
          <s v="1457000-1458000"/>
          <s v="1458000-1459000"/>
          <s v="1459000-1460000"/>
          <s v="1460000-1461000"/>
          <s v="1461000-1462000"/>
          <s v="1462000-1463000"/>
          <s v="1463000-1464000"/>
          <s v="1464000-1465000"/>
          <s v="1465000-1466000"/>
          <s v="1466000-1467000"/>
          <s v="1467000-1468000"/>
          <s v="1468000-1469000"/>
          <s v="1469000-1470000"/>
          <s v="1470000-1471000"/>
          <s v="1471000-1472000"/>
          <s v="1472000-1473000"/>
          <s v="1473000-1474000"/>
          <s v="1474000-1475000"/>
          <s v="1475000-1476000"/>
          <s v="1476000-1477000"/>
          <s v="1477000-1478000"/>
          <s v="1478000-1479000"/>
          <s v="1479000-1480000"/>
          <s v="1480000-1481000"/>
          <s v="1481000-1482000"/>
          <s v="1482000-1483000"/>
          <s v="1483000-1484000"/>
          <s v="1484000-1485000"/>
          <s v="1485000-1486000"/>
          <s v="1486000-1487000"/>
          <s v="1487000-1488000"/>
          <s v="1488000-1489000"/>
          <s v="1489000-1490000"/>
          <s v="1490000-1491000"/>
          <s v="1491000-1492000"/>
          <s v="1492000-1493000"/>
          <s v="1493000-1494000"/>
          <s v="1494000-1495000"/>
          <s v="1495000-1496000"/>
          <s v="1496000-1497000"/>
          <s v="1497000-1498000"/>
          <s v="1498000-1499000"/>
          <s v="1499000-1500000"/>
          <s v="1500000-1501000"/>
          <s v="1501000-1502000"/>
          <s v="1502000-1503000"/>
          <s v="1503000-1504000"/>
          <s v="1504000-1505000"/>
          <s v="1505000-1506000"/>
          <s v="1506000-1507000"/>
          <s v="1507000-1508000"/>
          <s v="1508000-1509000"/>
          <s v="1509000-1510000"/>
          <s v="1510000-1511000"/>
          <s v="1511000-1512000"/>
          <s v="1512000-1513000"/>
          <s v="1513000-1514000"/>
          <s v="1514000-1515000"/>
          <s v="1515000-1516000"/>
          <s v="1516000-1517000"/>
          <s v="1517000-1518000"/>
          <s v="1518000-1519000"/>
          <s v="1519000-1520000"/>
          <s v="1520000-1521000"/>
          <s v="1521000-1522000"/>
          <s v="1522000-1523000"/>
          <s v="1523000-1524000"/>
          <s v="1524000-1525000"/>
          <s v="1525000-1526000"/>
          <s v="1526000-1527000"/>
          <s v="1527000-1528000"/>
          <s v="1528000-1529000"/>
          <s v="1529000-1530000"/>
          <s v="1530000-1531000"/>
          <s v="1531000-1532000"/>
          <s v="1532000-1533000"/>
          <s v="1533000-1534000"/>
          <s v="1534000-1535000"/>
          <s v="1535000-1536000"/>
          <s v="1536000-1537000"/>
          <s v="1537000-1538000"/>
          <s v="1538000-1539000"/>
          <s v="1539000-1540000"/>
          <s v="1540000-1541000"/>
          <s v="1541000-1542000"/>
          <s v="1542000-1543000"/>
          <s v="1543000-1544000"/>
          <s v="1544000-1545000"/>
          <s v="1545000-1546000"/>
          <s v="1546000-1547000"/>
          <s v="1547000-1548000"/>
          <s v="1548000-1549000"/>
          <s v="1549000-1550000"/>
          <s v="1550000-1551000"/>
          <s v="1551000-1552000"/>
          <s v="1552000-1553000"/>
          <s v="1553000-1554000"/>
          <s v="1554000-1555000"/>
          <s v="1555000-1556000"/>
          <s v="1556000-1557000"/>
          <s v="1557000-1558000"/>
          <s v="1558000-1559000"/>
          <s v="1559000-1560000"/>
          <s v="1560000-1561000"/>
          <s v="1561000-1562000"/>
          <s v="1562000-1563000"/>
          <s v="1563000-1564000"/>
          <s v="1564000-1565000"/>
          <s v="1565000-1566000"/>
          <s v="1566000-1567000"/>
          <s v="1567000-1568000"/>
          <s v="1568000-1569000"/>
          <s v="1569000-1570000"/>
          <s v="1570000-1571000"/>
          <s v="1571000-1572000"/>
          <s v="1572000-1573000"/>
          <s v="1573000-1574000"/>
          <s v="1574000-1575000"/>
          <s v="1575000-1576000"/>
          <s v="1576000-1577000"/>
          <s v="1577000-1578000"/>
          <s v="1578000-1579000"/>
          <s v="1579000-1580000"/>
          <s v="1580000-1581000"/>
          <s v="1581000-1582000"/>
          <s v="1582000-1583000"/>
          <s v="1583000-1584000"/>
          <s v="1584000-1585000"/>
          <s v="1585000-1586000"/>
          <s v="1586000-1587000"/>
          <s v="1587000-1588000"/>
          <s v="1588000-1589000"/>
          <s v="1589000-1590000"/>
          <s v="1590000-1591000"/>
          <s v="1591000-1592000"/>
          <s v="1592000-1593000"/>
          <s v="1593000-1594000"/>
          <s v="1594000-1595000"/>
          <s v="1595000-1596000"/>
          <s v="1596000-1597000"/>
          <s v="1597000-1598000"/>
          <s v="1598000-1599000"/>
          <s v="1599000-1600000"/>
          <s v="1600000-1601000"/>
          <s v="1601000-1602000"/>
          <s v="1602000-1603000"/>
          <s v="1603000-1604000"/>
          <s v="1604000-1605000"/>
          <s v="1605000-1606000"/>
          <s v="1606000-1607000"/>
          <s v="1607000-1608000"/>
          <s v="1608000-1609000"/>
          <s v="1609000-1610000"/>
          <s v="1610000-1611000"/>
          <s v="1611000-1612000"/>
          <s v="1612000-1613000"/>
          <s v="1613000-1614000"/>
          <s v="1614000-1615000"/>
          <s v="1615000-1616000"/>
          <s v="1616000-1617000"/>
          <s v="1617000-1618000"/>
          <s v="1618000-1619000"/>
          <s v="1619000-1620000"/>
          <s v="1620000-1621000"/>
          <s v="1621000-1622000"/>
          <s v="1622000-1623000"/>
          <s v="1623000-1624000"/>
          <s v="1624000-1625000"/>
          <s v="1625000-1626000"/>
          <s v="1626000-1627000"/>
          <s v="1627000-1628000"/>
          <s v="1628000-1629000"/>
          <s v="1629000-1630000"/>
          <s v="1630000-1631000"/>
          <s v="1631000-1632000"/>
          <s v="1632000-1633000"/>
          <s v="1633000-1634000"/>
          <s v="1634000-1635000"/>
          <s v="1635000-1636000"/>
          <s v="1636000-1637000"/>
          <s v="1637000-1638000"/>
          <s v="1638000-1639000"/>
          <s v="1639000-1640000"/>
          <s v="1640000-1641000"/>
          <s v="1641000-1642000"/>
          <s v="1642000-1643000"/>
          <s v="1643000-1644000"/>
          <s v="1644000-1645000"/>
          <s v="1645000-1646000"/>
          <s v="1646000-1647000"/>
          <s v="1647000-1648000"/>
          <s v="1648000-1649000"/>
          <s v="1649000-1650000"/>
          <s v="1650000-1651000"/>
          <s v="1651000-1652000"/>
          <s v="1652000-1653000"/>
          <s v="1653000-1654000"/>
          <s v="1654000-1655000"/>
          <s v="1655000-1656000"/>
          <s v="1656000-1657000"/>
          <s v="1657000-1658000"/>
          <s v="1658000-1659000"/>
          <s v="1659000-1660000"/>
          <s v="1660000-1661000"/>
          <s v="1661000-1662000"/>
          <s v="1662000-1663000"/>
          <s v="1663000-1664000"/>
          <s v="1664000-1665000"/>
          <s v="1665000-1666000"/>
          <s v="1666000-1667000"/>
          <s v="1667000-1668000"/>
          <s v="1668000-1669000"/>
          <s v="1669000-1670000"/>
          <s v="1670000-1671000"/>
          <s v="1671000-1672000"/>
          <s v="1672000-1673000"/>
          <s v="1673000-1674000"/>
          <s v="1674000-1675000"/>
          <s v="1675000-1676000"/>
          <s v="1676000-1677000"/>
          <s v="1677000-1678000"/>
          <s v="1678000-1679000"/>
          <s v="1679000-1680000"/>
          <s v="1680000-1681000"/>
          <s v="1681000-1682000"/>
          <s v="1682000-1683000"/>
          <s v="1683000-1684000"/>
          <s v="1684000-1685000"/>
          <s v="1685000-1686000"/>
          <s v="1686000-1687000"/>
          <s v="1687000-1688000"/>
          <s v="1688000-1689000"/>
          <s v="1689000-1690000"/>
          <s v="1690000-1691000"/>
          <s v="1691000-1692000"/>
          <s v="1692000-1693000"/>
          <s v="1693000-1694000"/>
          <s v="1694000-1695000"/>
          <s v="1695000-1696000"/>
          <s v="1696000-1697000"/>
          <s v="1697000-1698000"/>
          <s v="1698000-1699000"/>
          <s v="1699000-1700000"/>
          <s v="&gt;1700000"/>
        </groupItems>
      </fieldGroup>
    </cacheField>
    <cacheField name="Field1" numFmtId="0" formula="'Fee Amt'/'Permit N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32">
  <r>
    <n v="16792"/>
    <x v="0"/>
    <x v="0"/>
    <n v="270"/>
    <n v="11010052"/>
    <s v="VALUATION"/>
    <x v="0"/>
  </r>
  <r>
    <n v="16793"/>
    <x v="0"/>
    <x v="1"/>
    <n v="25"/>
    <n v="11010091"/>
    <s v="PER GAS LINE"/>
    <x v="1"/>
  </r>
  <r>
    <n v="16796"/>
    <x v="1"/>
    <x v="0"/>
    <n v="90"/>
    <n v="11010113"/>
    <s v="VALUATION"/>
    <x v="2"/>
  </r>
  <r>
    <n v="16797"/>
    <x v="1"/>
    <x v="2"/>
    <n v="25"/>
    <n v="11010162"/>
    <s v="FLAT RATE"/>
    <x v="1"/>
  </r>
  <r>
    <n v="80023127"/>
    <x v="2"/>
    <x v="3"/>
    <n v="25"/>
    <n v="11010003"/>
    <s v="PER SIGN"/>
    <x v="1"/>
  </r>
  <r>
    <n v="16798"/>
    <x v="3"/>
    <x v="4"/>
    <n v="25"/>
    <n v="11010184"/>
    <s v="PER IRRIGATION"/>
    <x v="1"/>
  </r>
  <r>
    <n v="16799"/>
    <x v="3"/>
    <x v="0"/>
    <n v="360"/>
    <n v="10110039"/>
    <s v="VALUATION"/>
    <x v="3"/>
  </r>
  <r>
    <n v="80023129"/>
    <x v="2"/>
    <x v="3"/>
    <n v="50"/>
    <n v="11010006"/>
    <s v="PER SIGN"/>
    <x v="4"/>
  </r>
  <r>
    <n v="16800"/>
    <x v="4"/>
    <x v="5"/>
    <n v="25"/>
    <n v="11010255"/>
    <s v="PER FIXTURES"/>
    <x v="1"/>
  </r>
  <r>
    <n v="16801"/>
    <x v="5"/>
    <x v="0"/>
    <n v="730"/>
    <n v="11010312"/>
    <s v="VALUATION"/>
    <x v="5"/>
  </r>
  <r>
    <n v="16816"/>
    <x v="6"/>
    <x v="6"/>
    <n v="15"/>
    <n v="11020131"/>
    <s v="AMPS"/>
    <x v="6"/>
  </r>
  <r>
    <n v="80023131"/>
    <x v="2"/>
    <x v="3"/>
    <n v="50"/>
    <n v="11010009"/>
    <s v="PER SIGN"/>
    <x v="4"/>
  </r>
  <r>
    <n v="16816"/>
    <x v="6"/>
    <x v="7"/>
    <n v="12"/>
    <n v="11020131"/>
    <s v="PER POLE"/>
    <x v="6"/>
  </r>
  <r>
    <n v="70013223"/>
    <x v="2"/>
    <x v="3"/>
    <n v="25"/>
    <n v="11010011"/>
    <s v="PER SIGN"/>
    <x v="1"/>
  </r>
  <r>
    <n v="16787"/>
    <x v="2"/>
    <x v="3"/>
    <n v="25"/>
    <n v="11010011"/>
    <s v="PER SIGN"/>
    <x v="1"/>
  </r>
  <r>
    <n v="80023137"/>
    <x v="2"/>
    <x v="3"/>
    <n v="25"/>
    <n v="11010011"/>
    <s v="PER SIGN"/>
    <x v="1"/>
  </r>
  <r>
    <n v="80023134"/>
    <x v="2"/>
    <x v="3"/>
    <n v="100"/>
    <n v="11010013"/>
    <s v="PER SIGN"/>
    <x v="7"/>
  </r>
  <r>
    <n v="80023134"/>
    <x v="2"/>
    <x v="3"/>
    <n v="25"/>
    <n v="11010014"/>
    <s v="PER SIGN"/>
    <x v="7"/>
  </r>
  <r>
    <n v="80023145"/>
    <x v="7"/>
    <x v="8"/>
    <n v="50"/>
    <n v="10120002"/>
    <s v="FLAT RATE"/>
    <x v="1"/>
  </r>
  <r>
    <n v="16817"/>
    <x v="6"/>
    <x v="9"/>
    <n v="25"/>
    <n v="11020076"/>
    <s v="PER HOOD SYS"/>
    <x v="1"/>
  </r>
  <r>
    <n v="16819"/>
    <x v="8"/>
    <x v="10"/>
    <n v="30"/>
    <n v="11020234"/>
    <s v="AMPS"/>
    <x v="8"/>
  </r>
  <r>
    <n v="16819"/>
    <x v="8"/>
    <x v="7"/>
    <n v="30"/>
    <n v="11020234"/>
    <s v="PER POLE"/>
    <x v="8"/>
  </r>
  <r>
    <n v="80023140"/>
    <x v="7"/>
    <x v="3"/>
    <n v="75"/>
    <n v="11010016"/>
    <s v="PER SIGN"/>
    <x v="9"/>
  </r>
  <r>
    <n v="80023142"/>
    <x v="7"/>
    <x v="3"/>
    <n v="75"/>
    <n v="11010017"/>
    <s v="PER SIGN"/>
    <x v="9"/>
  </r>
  <r>
    <n v="90001703"/>
    <x v="7"/>
    <x v="11"/>
    <n v="350"/>
    <n v="11010022"/>
    <s v="DOLLAR VALUE"/>
    <x v="1"/>
  </r>
  <r>
    <n v="80023144"/>
    <x v="7"/>
    <x v="12"/>
    <n v="50"/>
    <n v="11010023"/>
    <s v="ACRE"/>
    <x v="10"/>
  </r>
  <r>
    <n v="80023146"/>
    <x v="7"/>
    <x v="3"/>
    <n v="25"/>
    <n v="11010025"/>
    <s v="PER SIGN"/>
    <x v="1"/>
  </r>
  <r>
    <n v="16819"/>
    <x v="8"/>
    <x v="13"/>
    <n v="25"/>
    <n v="11020234"/>
    <s v="PER T-POLE"/>
    <x v="8"/>
  </r>
  <r>
    <n v="16819"/>
    <x v="8"/>
    <x v="10"/>
    <n v="30"/>
    <n v="11020235"/>
    <s v="AMPS"/>
    <x v="8"/>
  </r>
  <r>
    <n v="16819"/>
    <x v="8"/>
    <x v="7"/>
    <n v="30"/>
    <n v="11020235"/>
    <s v="PER POLE"/>
    <x v="8"/>
  </r>
  <r>
    <n v="16819"/>
    <x v="8"/>
    <x v="13"/>
    <n v="25"/>
    <n v="11020235"/>
    <s v="PER T-POLE"/>
    <x v="8"/>
  </r>
  <r>
    <n v="80023151"/>
    <x v="9"/>
    <x v="12"/>
    <n v="102.5"/>
    <n v="11010034"/>
    <s v="ACRE"/>
    <x v="11"/>
  </r>
  <r>
    <n v="16821"/>
    <x v="10"/>
    <x v="0"/>
    <n v="120"/>
    <n v="11020283"/>
    <s v="VALUATION"/>
    <x v="12"/>
  </r>
  <r>
    <n v="16821"/>
    <x v="10"/>
    <x v="14"/>
    <n v="60"/>
    <n v="11020283"/>
    <s v="VALUATION"/>
    <x v="12"/>
  </r>
  <r>
    <n v="90001704"/>
    <x v="9"/>
    <x v="15"/>
    <n v="50"/>
    <n v="11010040"/>
    <s v="FLAT RATE"/>
    <x v="1"/>
  </r>
  <r>
    <n v="16826"/>
    <x v="11"/>
    <x v="10"/>
    <n v="30"/>
    <n v="11020367"/>
    <s v="AMPS"/>
    <x v="8"/>
  </r>
  <r>
    <n v="16826"/>
    <x v="11"/>
    <x v="7"/>
    <n v="30"/>
    <n v="11020367"/>
    <s v="PER POLE"/>
    <x v="8"/>
  </r>
  <r>
    <n v="16826"/>
    <x v="11"/>
    <x v="13"/>
    <n v="25"/>
    <n v="11020367"/>
    <s v="PER T-POLE"/>
    <x v="8"/>
  </r>
  <r>
    <n v="16827"/>
    <x v="12"/>
    <x v="0"/>
    <n v="75"/>
    <n v="11030059"/>
    <s v="VALUATION"/>
    <x v="13"/>
  </r>
  <r>
    <n v="16829"/>
    <x v="13"/>
    <x v="0"/>
    <n v="95"/>
    <n v="11030069"/>
    <s v="VALUATION"/>
    <x v="14"/>
  </r>
  <r>
    <n v="16830"/>
    <x v="14"/>
    <x v="5"/>
    <n v="25"/>
    <n v="11030142"/>
    <s v="PER FIXTURES"/>
    <x v="1"/>
  </r>
  <r>
    <n v="16833"/>
    <x v="15"/>
    <x v="0"/>
    <n v="180"/>
    <n v="11030131"/>
    <s v="VALUATION"/>
    <x v="15"/>
  </r>
  <r>
    <n v="16837"/>
    <x v="16"/>
    <x v="2"/>
    <n v="25"/>
    <n v="11030503"/>
    <s v="FLAT RATE"/>
    <x v="1"/>
  </r>
  <r>
    <n v="16838"/>
    <x v="16"/>
    <x v="0"/>
    <n v="50"/>
    <n v="11030304"/>
    <s v="VALUATION"/>
    <x v="16"/>
  </r>
  <r>
    <n v="16838"/>
    <x v="16"/>
    <x v="14"/>
    <n v="25"/>
    <n v="11030304"/>
    <s v="VALUATION"/>
    <x v="16"/>
  </r>
  <r>
    <n v="16840"/>
    <x v="16"/>
    <x v="7"/>
    <n v="25"/>
    <n v="11030501"/>
    <s v="PER POLE"/>
    <x v="1"/>
  </r>
  <r>
    <n v="80023173"/>
    <x v="17"/>
    <x v="16"/>
    <n v="59.93"/>
    <n v="10120261"/>
    <s v="FLAT RATE"/>
    <x v="1"/>
  </r>
  <r>
    <n v="80023173"/>
    <x v="17"/>
    <x v="17"/>
    <n v="533.02"/>
    <n v="10120261"/>
    <s v="FLAT RATE"/>
    <x v="1"/>
  </r>
  <r>
    <n v="80023173"/>
    <x v="17"/>
    <x v="18"/>
    <n v="1302.93"/>
    <n v="10120261"/>
    <s v="FLAT RATE"/>
    <x v="1"/>
  </r>
  <r>
    <n v="80023173"/>
    <x v="17"/>
    <x v="19"/>
    <n v="161.68"/>
    <n v="10120261"/>
    <s v="FLAT RATE"/>
    <x v="1"/>
  </r>
  <r>
    <n v="16841"/>
    <x v="16"/>
    <x v="5"/>
    <n v="4"/>
    <n v="11030495"/>
    <s v="PER FIXTURES"/>
    <x v="1"/>
  </r>
  <r>
    <n v="16841"/>
    <x v="16"/>
    <x v="1"/>
    <n v="25"/>
    <n v="11030495"/>
    <s v="PER GAS LINE"/>
    <x v="1"/>
  </r>
  <r>
    <n v="16842"/>
    <x v="18"/>
    <x v="20"/>
    <n v="33"/>
    <n v="11040003"/>
    <s v="BTU"/>
    <x v="17"/>
  </r>
  <r>
    <n v="80023173"/>
    <x v="17"/>
    <x v="16"/>
    <n v="59.93"/>
    <n v="10120263"/>
    <s v="FLAT RATE"/>
    <x v="1"/>
  </r>
  <r>
    <n v="80023173"/>
    <x v="17"/>
    <x v="17"/>
    <n v="533.02"/>
    <n v="10120263"/>
    <s v="FLAT RATE"/>
    <x v="1"/>
  </r>
  <r>
    <n v="80023173"/>
    <x v="17"/>
    <x v="18"/>
    <n v="1302.93"/>
    <n v="10120263"/>
    <s v="FLAT RATE"/>
    <x v="1"/>
  </r>
  <r>
    <n v="80023173"/>
    <x v="17"/>
    <x v="19"/>
    <n v="161.68"/>
    <n v="10120263"/>
    <s v="FLAT RATE"/>
    <x v="1"/>
  </r>
  <r>
    <n v="80023163"/>
    <x v="17"/>
    <x v="3"/>
    <n v="50"/>
    <n v="11010054"/>
    <s v="PER SIGN"/>
    <x v="4"/>
  </r>
  <r>
    <n v="16842"/>
    <x v="18"/>
    <x v="21"/>
    <n v="33"/>
    <n v="11040003"/>
    <s v="BTU"/>
    <x v="17"/>
  </r>
  <r>
    <n v="80023165"/>
    <x v="17"/>
    <x v="3"/>
    <n v="25"/>
    <n v="11010057"/>
    <s v="PER SIGN"/>
    <x v="1"/>
  </r>
  <r>
    <n v="80023168"/>
    <x v="17"/>
    <x v="22"/>
    <n v="300"/>
    <n v="11010060"/>
    <s v="ACRE"/>
    <x v="18"/>
  </r>
  <r>
    <n v="16842"/>
    <x v="18"/>
    <x v="23"/>
    <n v="33"/>
    <n v="11040003"/>
    <s v="BTU"/>
    <x v="17"/>
  </r>
  <r>
    <n v="16842"/>
    <x v="18"/>
    <x v="24"/>
    <n v="33"/>
    <n v="11040003"/>
    <s v="BTU"/>
    <x v="17"/>
  </r>
  <r>
    <n v="16842"/>
    <x v="18"/>
    <x v="25"/>
    <n v="33"/>
    <n v="11040003"/>
    <s v="BTU"/>
    <x v="17"/>
  </r>
  <r>
    <n v="16842"/>
    <x v="18"/>
    <x v="26"/>
    <n v="33"/>
    <n v="11040003"/>
    <s v="BTU"/>
    <x v="17"/>
  </r>
  <r>
    <n v="16842"/>
    <x v="18"/>
    <x v="27"/>
    <n v="29"/>
    <n v="11040003"/>
    <s v="BTU"/>
    <x v="17"/>
  </r>
  <r>
    <n v="80023186"/>
    <x v="0"/>
    <x v="3"/>
    <n v="25"/>
    <n v="11010086"/>
    <s v="PER SIGN"/>
    <x v="1"/>
  </r>
  <r>
    <n v="80023187"/>
    <x v="0"/>
    <x v="3"/>
    <n v="50"/>
    <n v="11010087"/>
    <s v="PER SIGN"/>
    <x v="4"/>
  </r>
  <r>
    <n v="80023189"/>
    <x v="0"/>
    <x v="3"/>
    <n v="100"/>
    <n v="11010089"/>
    <s v="PER SIGN"/>
    <x v="7"/>
  </r>
  <r>
    <n v="16842"/>
    <x v="18"/>
    <x v="28"/>
    <n v="29"/>
    <n v="11040003"/>
    <s v="BTU"/>
    <x v="17"/>
  </r>
  <r>
    <n v="80023196"/>
    <x v="19"/>
    <x v="29"/>
    <n v="250"/>
    <n v="11010099"/>
    <s v="ACRES"/>
    <x v="1"/>
  </r>
  <r>
    <n v="80023197"/>
    <x v="20"/>
    <x v="3"/>
    <n v="25"/>
    <n v="11010079"/>
    <s v="PER SIGN"/>
    <x v="1"/>
  </r>
  <r>
    <n v="80023199"/>
    <x v="20"/>
    <x v="3"/>
    <n v="25"/>
    <n v="11010103"/>
    <s v="PER SIGN"/>
    <x v="1"/>
  </r>
  <r>
    <n v="16842"/>
    <x v="18"/>
    <x v="30"/>
    <n v="29"/>
    <n v="11040003"/>
    <s v="BTU"/>
    <x v="17"/>
  </r>
  <r>
    <n v="80023206"/>
    <x v="21"/>
    <x v="16"/>
    <n v="59.93"/>
    <n v="10110280"/>
    <s v="FLAT RATE"/>
    <x v="1"/>
  </r>
  <r>
    <n v="80023206"/>
    <x v="21"/>
    <x v="17"/>
    <n v="533.02"/>
    <n v="10110280"/>
    <s v="FLAT RATE"/>
    <x v="1"/>
  </r>
  <r>
    <n v="80023206"/>
    <x v="21"/>
    <x v="18"/>
    <n v="1302.93"/>
    <n v="10110280"/>
    <s v="FLAT RATE"/>
    <x v="1"/>
  </r>
  <r>
    <n v="80023206"/>
    <x v="21"/>
    <x v="19"/>
    <n v="161.68"/>
    <n v="10110280"/>
    <s v="FLAT RATE"/>
    <x v="1"/>
  </r>
  <r>
    <n v="80023205"/>
    <x v="21"/>
    <x v="16"/>
    <n v="59.93"/>
    <n v="10120320"/>
    <s v="FLAT RATE"/>
    <x v="1"/>
  </r>
  <r>
    <n v="80023205"/>
    <x v="21"/>
    <x v="17"/>
    <n v="533.02"/>
    <n v="10120320"/>
    <s v="FLAT RATE"/>
    <x v="1"/>
  </r>
  <r>
    <n v="80023205"/>
    <x v="21"/>
    <x v="18"/>
    <n v="1302.93"/>
    <n v="10120320"/>
    <s v="FLAT RATE"/>
    <x v="1"/>
  </r>
  <r>
    <n v="80023205"/>
    <x v="21"/>
    <x v="19"/>
    <n v="161.68"/>
    <n v="10120320"/>
    <s v="FLAT RATE"/>
    <x v="1"/>
  </r>
  <r>
    <n v="80023207"/>
    <x v="21"/>
    <x v="3"/>
    <n v="25"/>
    <n v="11010110"/>
    <s v="PER SIGN"/>
    <x v="1"/>
  </r>
  <r>
    <n v="16842"/>
    <x v="18"/>
    <x v="31"/>
    <n v="33"/>
    <n v="11040003"/>
    <s v="BTU"/>
    <x v="17"/>
  </r>
  <r>
    <n v="80023211"/>
    <x v="22"/>
    <x v="3"/>
    <n v="50"/>
    <n v="11010118"/>
    <s v="PER SIGN"/>
    <x v="4"/>
  </r>
  <r>
    <n v="80023215"/>
    <x v="22"/>
    <x v="32"/>
    <n v="250"/>
    <n v="11010141"/>
    <s v="ACRES"/>
    <x v="1"/>
  </r>
  <r>
    <n v="80023217"/>
    <x v="22"/>
    <x v="32"/>
    <n v="250"/>
    <n v="11010145"/>
    <s v="ACRES"/>
    <x v="19"/>
  </r>
  <r>
    <n v="80023218"/>
    <x v="22"/>
    <x v="3"/>
    <n v="25"/>
    <n v="11010148"/>
    <s v="PER SIGN"/>
    <x v="1"/>
  </r>
  <r>
    <n v="16842"/>
    <x v="18"/>
    <x v="33"/>
    <n v="25"/>
    <n v="11040003"/>
    <s v="FLAT RATE"/>
    <x v="17"/>
  </r>
  <r>
    <n v="80023225"/>
    <x v="22"/>
    <x v="3"/>
    <n v="25"/>
    <n v="11010155"/>
    <s v="PER SIGN"/>
    <x v="1"/>
  </r>
  <r>
    <n v="16842"/>
    <x v="18"/>
    <x v="34"/>
    <n v="35"/>
    <n v="11040003"/>
    <s v="TONS"/>
    <x v="17"/>
  </r>
  <r>
    <n v="80023228"/>
    <x v="1"/>
    <x v="12"/>
    <n v="50"/>
    <n v="11010163"/>
    <s v="ACRE"/>
    <x v="1"/>
  </r>
  <r>
    <n v="70013353"/>
    <x v="1"/>
    <x v="12"/>
    <n v="50"/>
    <n v="11010166"/>
    <s v="ACRE"/>
    <x v="10"/>
  </r>
  <r>
    <n v="16795"/>
    <x v="1"/>
    <x v="12"/>
    <n v="50"/>
    <n v="11010166"/>
    <s v="ACRE"/>
    <x v="10"/>
  </r>
  <r>
    <n v="80023237"/>
    <x v="1"/>
    <x v="12"/>
    <n v="50"/>
    <n v="11010166"/>
    <s v="ACRE"/>
    <x v="10"/>
  </r>
  <r>
    <n v="70013353"/>
    <x v="1"/>
    <x v="12"/>
    <n v="50"/>
    <n v="11010167"/>
    <s v="ACRE"/>
    <x v="10"/>
  </r>
  <r>
    <n v="16795"/>
    <x v="1"/>
    <x v="12"/>
    <n v="50"/>
    <n v="11010167"/>
    <s v="ACRE"/>
    <x v="10"/>
  </r>
  <r>
    <n v="80023237"/>
    <x v="1"/>
    <x v="12"/>
    <n v="50"/>
    <n v="11010167"/>
    <s v="ACRE"/>
    <x v="10"/>
  </r>
  <r>
    <n v="80023229"/>
    <x v="1"/>
    <x v="3"/>
    <n v="125"/>
    <n v="11010168"/>
    <s v="PER SIGN"/>
    <x v="20"/>
  </r>
  <r>
    <n v="16842"/>
    <x v="18"/>
    <x v="35"/>
    <n v="35"/>
    <n v="11040003"/>
    <s v="TONS"/>
    <x v="17"/>
  </r>
  <r>
    <n v="16842"/>
    <x v="18"/>
    <x v="36"/>
    <n v="35"/>
    <n v="11040003"/>
    <s v="TONS"/>
    <x v="17"/>
  </r>
  <r>
    <n v="16842"/>
    <x v="18"/>
    <x v="37"/>
    <n v="35"/>
    <n v="11040003"/>
    <s v="TONS"/>
    <x v="17"/>
  </r>
  <r>
    <n v="16842"/>
    <x v="18"/>
    <x v="38"/>
    <n v="35"/>
    <n v="11040003"/>
    <s v="TONS"/>
    <x v="17"/>
  </r>
  <r>
    <n v="16842"/>
    <x v="18"/>
    <x v="39"/>
    <n v="35"/>
    <n v="11040003"/>
    <s v="TONS"/>
    <x v="17"/>
  </r>
  <r>
    <n v="80023231"/>
    <x v="1"/>
    <x v="3"/>
    <n v="50"/>
    <n v="11010172"/>
    <s v="PER SIGN"/>
    <x v="4"/>
  </r>
  <r>
    <n v="80023231"/>
    <x v="1"/>
    <x v="3"/>
    <n v="50"/>
    <n v="11010173"/>
    <s v="PER SIGN"/>
    <x v="4"/>
  </r>
  <r>
    <n v="80023234"/>
    <x v="1"/>
    <x v="3"/>
    <n v="25"/>
    <n v="11010175"/>
    <s v="PER SIGN"/>
    <x v="1"/>
  </r>
  <r>
    <n v="80023235"/>
    <x v="1"/>
    <x v="12"/>
    <n v="110"/>
    <n v="11010177"/>
    <s v="ACRE"/>
    <x v="21"/>
  </r>
  <r>
    <n v="16842"/>
    <x v="18"/>
    <x v="40"/>
    <n v="35"/>
    <n v="11040003"/>
    <s v="TONS"/>
    <x v="17"/>
  </r>
  <r>
    <n v="16842"/>
    <x v="18"/>
    <x v="41"/>
    <n v="28"/>
    <n v="11040003"/>
    <s v="TONS"/>
    <x v="17"/>
  </r>
  <r>
    <n v="80023243"/>
    <x v="3"/>
    <x v="29"/>
    <n v="50"/>
    <n v="11010185"/>
    <s v="ACRES"/>
    <x v="10"/>
  </r>
  <r>
    <n v="90001705"/>
    <x v="3"/>
    <x v="42"/>
    <n v="50"/>
    <n v="11010187"/>
    <s v="FLAT RATE"/>
    <x v="1"/>
  </r>
  <r>
    <n v="90001706"/>
    <x v="3"/>
    <x v="42"/>
    <n v="50"/>
    <n v="11010188"/>
    <s v="FLAT RATE"/>
    <x v="1"/>
  </r>
  <r>
    <n v="16842"/>
    <x v="18"/>
    <x v="43"/>
    <n v="30"/>
    <n v="11040003"/>
    <s v="TONS"/>
    <x v="17"/>
  </r>
  <r>
    <n v="80023247"/>
    <x v="3"/>
    <x v="29"/>
    <n v="330"/>
    <n v="11010192"/>
    <s v="ACRES"/>
    <x v="22"/>
  </r>
  <r>
    <n v="80023247"/>
    <x v="3"/>
    <x v="44"/>
    <n v="40"/>
    <n v="11010192"/>
    <s v="ACRES"/>
    <x v="22"/>
  </r>
  <r>
    <n v="80023250"/>
    <x v="23"/>
    <x v="8"/>
    <n v="100"/>
    <n v="10120254"/>
    <s v="FLAT RATE"/>
    <x v="1"/>
  </r>
  <r>
    <n v="80023253"/>
    <x v="23"/>
    <x v="3"/>
    <n v="25"/>
    <n v="11010202"/>
    <s v="PER SIGN"/>
    <x v="1"/>
  </r>
  <r>
    <n v="80023254"/>
    <x v="23"/>
    <x v="3"/>
    <n v="25"/>
    <n v="11010203"/>
    <s v="PER SIGN"/>
    <x v="1"/>
  </r>
  <r>
    <n v="80023255"/>
    <x v="23"/>
    <x v="3"/>
    <n v="25"/>
    <n v="11010204"/>
    <s v="PER SIGN"/>
    <x v="1"/>
  </r>
  <r>
    <n v="80023258"/>
    <x v="23"/>
    <x v="12"/>
    <n v="50"/>
    <n v="11010207"/>
    <s v="ACRE"/>
    <x v="10"/>
  </r>
  <r>
    <n v="80023259"/>
    <x v="23"/>
    <x v="3"/>
    <n v="25"/>
    <n v="11010208"/>
    <s v="PER SIGN"/>
    <x v="1"/>
  </r>
  <r>
    <n v="80023261"/>
    <x v="23"/>
    <x v="12"/>
    <n v="102.5"/>
    <n v="11010214"/>
    <s v="ACRE"/>
    <x v="11"/>
  </r>
  <r>
    <n v="80023263"/>
    <x v="23"/>
    <x v="12"/>
    <n v="50"/>
    <n v="11010215"/>
    <s v="ACRE"/>
    <x v="10"/>
  </r>
  <r>
    <n v="16842"/>
    <x v="18"/>
    <x v="45"/>
    <n v="25"/>
    <n v="11040003"/>
    <s v="TONS"/>
    <x v="17"/>
  </r>
  <r>
    <n v="16842"/>
    <x v="18"/>
    <x v="46"/>
    <n v="10"/>
    <n v="11040003"/>
    <s v="PER UNIT"/>
    <x v="17"/>
  </r>
  <r>
    <n v="80023265"/>
    <x v="23"/>
    <x v="3"/>
    <n v="50"/>
    <n v="11010220"/>
    <s v="PER SIGN"/>
    <x v="4"/>
  </r>
  <r>
    <n v="16842"/>
    <x v="18"/>
    <x v="47"/>
    <n v="25"/>
    <n v="11040003"/>
    <s v="PER FIXTURES"/>
    <x v="17"/>
  </r>
  <r>
    <n v="80023273"/>
    <x v="24"/>
    <x v="3"/>
    <n v="25"/>
    <n v="11010232"/>
    <s v="PER SIGN"/>
    <x v="1"/>
  </r>
  <r>
    <n v="16845"/>
    <x v="18"/>
    <x v="48"/>
    <n v="20"/>
    <n v="11030431"/>
    <s v="FLAT RATE"/>
    <x v="1"/>
  </r>
  <r>
    <n v="16845"/>
    <x v="18"/>
    <x v="0"/>
    <n v="30"/>
    <n v="11030431"/>
    <s v="VALUATION"/>
    <x v="1"/>
  </r>
  <r>
    <n v="80023279"/>
    <x v="4"/>
    <x v="3"/>
    <n v="25"/>
    <n v="11010238"/>
    <s v="PER SIGN"/>
    <x v="1"/>
  </r>
  <r>
    <n v="16847"/>
    <x v="25"/>
    <x v="48"/>
    <n v="20"/>
    <n v="11030427"/>
    <s v="FLAT RATE"/>
    <x v="1"/>
  </r>
  <r>
    <n v="16847"/>
    <x v="25"/>
    <x v="0"/>
    <n v="1360"/>
    <n v="11030427"/>
    <s v="VALUATION"/>
    <x v="1"/>
  </r>
  <r>
    <n v="16848"/>
    <x v="26"/>
    <x v="6"/>
    <n v="30"/>
    <n v="11040102"/>
    <s v="AMPS"/>
    <x v="8"/>
  </r>
  <r>
    <n v="16848"/>
    <x v="26"/>
    <x v="10"/>
    <n v="25"/>
    <n v="11040102"/>
    <s v="AMPS"/>
    <x v="8"/>
  </r>
  <r>
    <n v="16848"/>
    <x v="26"/>
    <x v="7"/>
    <n v="25"/>
    <n v="11040102"/>
    <s v="PER POLE"/>
    <x v="8"/>
  </r>
  <r>
    <n v="16848"/>
    <x v="26"/>
    <x v="13"/>
    <n v="25"/>
    <n v="11040102"/>
    <s v="PER T-POLE"/>
    <x v="8"/>
  </r>
  <r>
    <n v="16848"/>
    <x v="26"/>
    <x v="49"/>
    <n v="25"/>
    <n v="11040102"/>
    <s v="SYSTEM"/>
    <x v="8"/>
  </r>
  <r>
    <n v="16848"/>
    <x v="26"/>
    <x v="50"/>
    <n v="17"/>
    <n v="11040102"/>
    <s v="PER POLE"/>
    <x v="8"/>
  </r>
  <r>
    <n v="80023284"/>
    <x v="4"/>
    <x v="12"/>
    <n v="50"/>
    <n v="11010268"/>
    <s v="ACRE"/>
    <x v="10"/>
  </r>
  <r>
    <n v="16849"/>
    <x v="27"/>
    <x v="48"/>
    <n v="20"/>
    <n v="11030001"/>
    <s v="FLAT RATE"/>
    <x v="1"/>
  </r>
  <r>
    <n v="80023303"/>
    <x v="28"/>
    <x v="51"/>
    <n v="5"/>
    <n v="11010274"/>
    <s v="FLAT RATE"/>
    <x v="23"/>
  </r>
  <r>
    <n v="16849"/>
    <x v="27"/>
    <x v="0"/>
    <n v="1048"/>
    <n v="11030001"/>
    <s v="VALUATION"/>
    <x v="1"/>
  </r>
  <r>
    <n v="16850"/>
    <x v="27"/>
    <x v="0"/>
    <n v="170"/>
    <n v="11040030"/>
    <s v="VALUATION"/>
    <x v="24"/>
  </r>
  <r>
    <n v="80023297"/>
    <x v="28"/>
    <x v="3"/>
    <n v="50"/>
    <n v="11010276"/>
    <s v="PER SIGN"/>
    <x v="4"/>
  </r>
  <r>
    <n v="80023298"/>
    <x v="28"/>
    <x v="3"/>
    <n v="100"/>
    <n v="11010277"/>
    <s v="PER SIGN"/>
    <x v="7"/>
  </r>
  <r>
    <n v="80023299"/>
    <x v="28"/>
    <x v="3"/>
    <n v="100"/>
    <n v="11010279"/>
    <s v="PER SIGN"/>
    <x v="7"/>
  </r>
  <r>
    <n v="80023300"/>
    <x v="28"/>
    <x v="12"/>
    <n v="105"/>
    <n v="11010280"/>
    <s v="ACRE"/>
    <x v="25"/>
  </r>
  <r>
    <n v="80023300"/>
    <x v="28"/>
    <x v="12"/>
    <n v="105"/>
    <n v="11010281"/>
    <s v="ACRE"/>
    <x v="25"/>
  </r>
  <r>
    <n v="80023301"/>
    <x v="28"/>
    <x v="12"/>
    <n v="50"/>
    <n v="11010282"/>
    <s v="ACRE"/>
    <x v="10"/>
  </r>
  <r>
    <n v="16850"/>
    <x v="27"/>
    <x v="14"/>
    <n v="85"/>
    <n v="11040030"/>
    <s v="VALUATION"/>
    <x v="24"/>
  </r>
  <r>
    <n v="16852"/>
    <x v="29"/>
    <x v="7"/>
    <n v="21"/>
    <n v="11040387"/>
    <s v="PER POLE"/>
    <x v="26"/>
  </r>
  <r>
    <n v="16852"/>
    <x v="29"/>
    <x v="49"/>
    <n v="25"/>
    <n v="11040387"/>
    <s v="SYSTEM"/>
    <x v="26"/>
  </r>
  <r>
    <n v="16855"/>
    <x v="30"/>
    <x v="7"/>
    <n v="25"/>
    <n v="11040436"/>
    <s v="PER POLE"/>
    <x v="20"/>
  </r>
  <r>
    <n v="16857"/>
    <x v="30"/>
    <x v="2"/>
    <n v="25"/>
    <n v="11040437"/>
    <s v="FLAT RATE"/>
    <x v="1"/>
  </r>
  <r>
    <n v="16858"/>
    <x v="30"/>
    <x v="0"/>
    <n v="460"/>
    <n v="11040115"/>
    <s v="VALUATION"/>
    <x v="27"/>
  </r>
  <r>
    <n v="16858"/>
    <x v="30"/>
    <x v="14"/>
    <n v="230"/>
    <n v="11040115"/>
    <s v="VALUATION"/>
    <x v="27"/>
  </r>
  <r>
    <n v="16859"/>
    <x v="30"/>
    <x v="5"/>
    <n v="25"/>
    <n v="11040422"/>
    <s v="PER FIXTURES"/>
    <x v="1"/>
  </r>
  <r>
    <n v="16863"/>
    <x v="31"/>
    <x v="48"/>
    <n v="20"/>
    <n v="11040015"/>
    <s v="FLAT RATE"/>
    <x v="1"/>
  </r>
  <r>
    <n v="16863"/>
    <x v="31"/>
    <x v="0"/>
    <n v="556"/>
    <n v="11040015"/>
    <s v="VALUATION"/>
    <x v="1"/>
  </r>
  <r>
    <n v="80023302"/>
    <x v="28"/>
    <x v="3"/>
    <n v="25"/>
    <n v="11010291"/>
    <s v="PER SIGN"/>
    <x v="1"/>
  </r>
  <r>
    <n v="80023309"/>
    <x v="5"/>
    <x v="3"/>
    <n v="25"/>
    <n v="11010296"/>
    <s v="PER SIGN"/>
    <x v="1"/>
  </r>
  <r>
    <n v="90001707"/>
    <x v="5"/>
    <x v="42"/>
    <n v="50"/>
    <n v="11010297"/>
    <s v="FLAT RATE"/>
    <x v="1"/>
  </r>
  <r>
    <n v="80023311"/>
    <x v="5"/>
    <x v="3"/>
    <n v="25"/>
    <n v="11010301"/>
    <s v="PER SIGN"/>
    <x v="1"/>
  </r>
  <r>
    <n v="16865"/>
    <x v="31"/>
    <x v="0"/>
    <n v="160"/>
    <n v="11040354"/>
    <s v="VALUATION"/>
    <x v="28"/>
  </r>
  <r>
    <n v="16865"/>
    <x v="31"/>
    <x v="14"/>
    <n v="80"/>
    <n v="11040354"/>
    <s v="VALUATION"/>
    <x v="28"/>
  </r>
  <r>
    <n v="80023313"/>
    <x v="5"/>
    <x v="3"/>
    <n v="25"/>
    <n v="11010303"/>
    <s v="PER SIGN"/>
    <x v="1"/>
  </r>
  <r>
    <n v="16866"/>
    <x v="31"/>
    <x v="48"/>
    <n v="20"/>
    <n v="11030021"/>
    <s v="FLAT RATE"/>
    <x v="1"/>
  </r>
  <r>
    <n v="16866"/>
    <x v="31"/>
    <x v="0"/>
    <n v="60"/>
    <n v="11030021"/>
    <s v="VALUATION"/>
    <x v="1"/>
  </r>
  <r>
    <n v="16868"/>
    <x v="32"/>
    <x v="6"/>
    <n v="180"/>
    <n v="11050008"/>
    <s v="AMPS"/>
    <x v="29"/>
  </r>
  <r>
    <n v="80023316"/>
    <x v="5"/>
    <x v="3"/>
    <n v="25"/>
    <n v="11010309"/>
    <s v="PER SIGN"/>
    <x v="1"/>
  </r>
  <r>
    <n v="16868"/>
    <x v="32"/>
    <x v="10"/>
    <n v="25"/>
    <n v="11050008"/>
    <s v="AMPS"/>
    <x v="29"/>
  </r>
  <r>
    <n v="16868"/>
    <x v="32"/>
    <x v="7"/>
    <n v="25"/>
    <n v="11050008"/>
    <s v="PER POLE"/>
    <x v="29"/>
  </r>
  <r>
    <n v="16868"/>
    <x v="32"/>
    <x v="13"/>
    <n v="25"/>
    <n v="11050008"/>
    <s v="PER T-POLE"/>
    <x v="29"/>
  </r>
  <r>
    <n v="80023317"/>
    <x v="5"/>
    <x v="3"/>
    <n v="125"/>
    <n v="11010311"/>
    <s v="PER SIGN"/>
    <x v="20"/>
  </r>
  <r>
    <n v="80023320"/>
    <x v="5"/>
    <x v="12"/>
    <n v="50"/>
    <n v="11010313"/>
    <s v="ACRE"/>
    <x v="10"/>
  </r>
  <r>
    <n v="80023330"/>
    <x v="33"/>
    <x v="8"/>
    <n v="100"/>
    <n v="10120255"/>
    <s v="FLAT RATE"/>
    <x v="1"/>
  </r>
  <r>
    <n v="16870"/>
    <x v="34"/>
    <x v="0"/>
    <n v="1900"/>
    <n v="11030244"/>
    <s v="VALUATION"/>
    <x v="30"/>
  </r>
  <r>
    <n v="16870"/>
    <x v="34"/>
    <x v="14"/>
    <n v="950"/>
    <n v="11030244"/>
    <s v="VALUATION"/>
    <x v="30"/>
  </r>
  <r>
    <n v="16872"/>
    <x v="35"/>
    <x v="4"/>
    <n v="25"/>
    <n v="11050139"/>
    <s v="PER IRRIGATION"/>
    <x v="1"/>
  </r>
  <r>
    <n v="16872"/>
    <x v="35"/>
    <x v="4"/>
    <n v="25"/>
    <n v="11050140"/>
    <s v="PER IRRIGATION"/>
    <x v="1"/>
  </r>
  <r>
    <n v="16872"/>
    <x v="35"/>
    <x v="4"/>
    <n v="25"/>
    <n v="11050141"/>
    <s v="PER IRRIGATION"/>
    <x v="1"/>
  </r>
  <r>
    <n v="16873"/>
    <x v="36"/>
    <x v="2"/>
    <n v="25"/>
    <n v="11050151"/>
    <s v="FLAT RATE"/>
    <x v="1"/>
  </r>
  <r>
    <n v="16873"/>
    <x v="36"/>
    <x v="7"/>
    <n v="2"/>
    <n v="11050151"/>
    <s v="PER POLE"/>
    <x v="1"/>
  </r>
  <r>
    <n v="16874"/>
    <x v="37"/>
    <x v="5"/>
    <n v="25"/>
    <n v="11050267"/>
    <s v="PER FIXTURES"/>
    <x v="1"/>
  </r>
  <r>
    <n v="16876"/>
    <x v="38"/>
    <x v="5"/>
    <n v="25"/>
    <n v="11050307"/>
    <s v="PER FIXTURES"/>
    <x v="9"/>
  </r>
  <r>
    <n v="16883"/>
    <x v="39"/>
    <x v="48"/>
    <n v="20"/>
    <n v="11030188"/>
    <s v="FLAT RATE"/>
    <x v="1"/>
  </r>
  <r>
    <n v="16883"/>
    <x v="39"/>
    <x v="0"/>
    <n v="320"/>
    <n v="11030188"/>
    <s v="VALUATION"/>
    <x v="1"/>
  </r>
  <r>
    <n v="16884"/>
    <x v="40"/>
    <x v="7"/>
    <n v="25"/>
    <n v="11050422"/>
    <s v="PER POLE"/>
    <x v="31"/>
  </r>
  <r>
    <n v="16888"/>
    <x v="41"/>
    <x v="2"/>
    <n v="25"/>
    <n v="11060246"/>
    <s v="FLAT RATE"/>
    <x v="1"/>
  </r>
  <r>
    <n v="80023328"/>
    <x v="33"/>
    <x v="8"/>
    <n v="50"/>
    <n v="11010320"/>
    <s v="FLAT RATE"/>
    <x v="1"/>
  </r>
  <r>
    <n v="80023329"/>
    <x v="33"/>
    <x v="3"/>
    <n v="50"/>
    <n v="11010321"/>
    <s v="PER SIGN"/>
    <x v="4"/>
  </r>
  <r>
    <n v="80023331"/>
    <x v="33"/>
    <x v="12"/>
    <n v="50"/>
    <n v="11010322"/>
    <s v="ACRE"/>
    <x v="10"/>
  </r>
  <r>
    <n v="80023331"/>
    <x v="33"/>
    <x v="12"/>
    <n v="50"/>
    <n v="11010323"/>
    <s v="ACRE"/>
    <x v="10"/>
  </r>
  <r>
    <n v="80023331"/>
    <x v="33"/>
    <x v="12"/>
    <n v="50"/>
    <n v="11010324"/>
    <s v="ACRE"/>
    <x v="10"/>
  </r>
  <r>
    <n v="16895"/>
    <x v="42"/>
    <x v="2"/>
    <n v="25"/>
    <n v="11060403"/>
    <s v="FLAT RATE"/>
    <x v="18"/>
  </r>
  <r>
    <n v="16896"/>
    <x v="43"/>
    <x v="6"/>
    <n v="30"/>
    <n v="11060461"/>
    <s v="AMPS"/>
    <x v="8"/>
  </r>
  <r>
    <n v="16896"/>
    <x v="43"/>
    <x v="7"/>
    <n v="9"/>
    <n v="11060461"/>
    <s v="PER POLE"/>
    <x v="8"/>
  </r>
  <r>
    <n v="16897"/>
    <x v="43"/>
    <x v="0"/>
    <n v="35"/>
    <n v="11060362"/>
    <s v="VALUATION"/>
    <x v="32"/>
  </r>
  <r>
    <n v="16898"/>
    <x v="44"/>
    <x v="5"/>
    <n v="25"/>
    <n v="11060477"/>
    <s v="PER FIXTURES"/>
    <x v="1"/>
  </r>
  <r>
    <n v="16899"/>
    <x v="45"/>
    <x v="48"/>
    <n v="20"/>
    <n v="11040112"/>
    <s v="FLAT RATE"/>
    <x v="1"/>
  </r>
  <r>
    <n v="16899"/>
    <x v="45"/>
    <x v="0"/>
    <n v="220"/>
    <n v="11040112"/>
    <s v="VALUATION"/>
    <x v="1"/>
  </r>
  <r>
    <n v="16900"/>
    <x v="46"/>
    <x v="2"/>
    <n v="25"/>
    <n v="11070035"/>
    <s v="FLAT RATE"/>
    <x v="1"/>
  </r>
  <r>
    <n v="16901"/>
    <x v="47"/>
    <x v="52"/>
    <n v="125"/>
    <n v="11070089"/>
    <s v="FLAT RATE"/>
    <x v="1"/>
  </r>
  <r>
    <n v="16902"/>
    <x v="48"/>
    <x v="0"/>
    <n v="880"/>
    <n v="11050389"/>
    <s v="VALUATION"/>
    <x v="5"/>
  </r>
  <r>
    <n v="16902"/>
    <x v="48"/>
    <x v="14"/>
    <n v="440"/>
    <n v="11050389"/>
    <s v="VALUATION"/>
    <x v="5"/>
  </r>
  <r>
    <n v="90001708"/>
    <x v="49"/>
    <x v="11"/>
    <n v="350"/>
    <n v="11010330"/>
    <s v="DOLLAR VALUE"/>
    <x v="1"/>
  </r>
  <r>
    <n v="80023336"/>
    <x v="49"/>
    <x v="3"/>
    <n v="75"/>
    <n v="11010333"/>
    <s v="PER SIGN"/>
    <x v="1"/>
  </r>
  <r>
    <n v="16908"/>
    <x v="50"/>
    <x v="5"/>
    <n v="25"/>
    <n v="11070150"/>
    <s v="PER FIXTURES"/>
    <x v="1"/>
  </r>
  <r>
    <n v="16909"/>
    <x v="51"/>
    <x v="10"/>
    <n v="30"/>
    <n v="11070182"/>
    <s v="AMPS"/>
    <x v="8"/>
  </r>
  <r>
    <n v="16910"/>
    <x v="52"/>
    <x v="53"/>
    <n v="25"/>
    <n v="11070241"/>
    <s v="PER WATER"/>
    <x v="1"/>
  </r>
  <r>
    <n v="16911"/>
    <x v="52"/>
    <x v="54"/>
    <n v="25"/>
    <n v="11070245"/>
    <s v="PER SEWER"/>
    <x v="1"/>
  </r>
  <r>
    <n v="16915"/>
    <x v="53"/>
    <x v="20"/>
    <n v="29"/>
    <n v="11070366"/>
    <s v="BTU"/>
    <x v="27"/>
  </r>
  <r>
    <n v="80023344"/>
    <x v="49"/>
    <x v="3"/>
    <n v="25"/>
    <n v="11010340"/>
    <s v="PER SIGN"/>
    <x v="1"/>
  </r>
  <r>
    <n v="16915"/>
    <x v="53"/>
    <x v="23"/>
    <n v="27"/>
    <n v="11070366"/>
    <s v="BTU"/>
    <x v="27"/>
  </r>
  <r>
    <n v="16915"/>
    <x v="53"/>
    <x v="24"/>
    <n v="27"/>
    <n v="11070366"/>
    <s v="BTU"/>
    <x v="27"/>
  </r>
  <r>
    <n v="16915"/>
    <x v="53"/>
    <x v="25"/>
    <n v="29"/>
    <n v="11070366"/>
    <s v="BTU"/>
    <x v="27"/>
  </r>
  <r>
    <n v="80023361"/>
    <x v="54"/>
    <x v="16"/>
    <n v="59.93"/>
    <n v="10110193"/>
    <s v="FLAT RATE"/>
    <x v="1"/>
  </r>
  <r>
    <n v="80023361"/>
    <x v="54"/>
    <x v="17"/>
    <n v="533.02"/>
    <n v="10110193"/>
    <s v="FLAT RATE"/>
    <x v="1"/>
  </r>
  <r>
    <n v="80023361"/>
    <x v="54"/>
    <x v="18"/>
    <n v="1302.93"/>
    <n v="10110193"/>
    <s v="FLAT RATE"/>
    <x v="1"/>
  </r>
  <r>
    <n v="80023361"/>
    <x v="54"/>
    <x v="19"/>
    <n v="161.68"/>
    <n v="10110193"/>
    <s v="FLAT RATE"/>
    <x v="1"/>
  </r>
  <r>
    <n v="16915"/>
    <x v="53"/>
    <x v="26"/>
    <n v="31"/>
    <n v="11070366"/>
    <s v="BTU"/>
    <x v="27"/>
  </r>
  <r>
    <n v="80023362"/>
    <x v="54"/>
    <x v="16"/>
    <n v="59.93"/>
    <n v="10120190"/>
    <s v="FLAT RATE"/>
    <x v="1"/>
  </r>
  <r>
    <n v="80023362"/>
    <x v="54"/>
    <x v="17"/>
    <n v="533.02"/>
    <n v="10120190"/>
    <s v="FLAT RATE"/>
    <x v="1"/>
  </r>
  <r>
    <n v="80023362"/>
    <x v="54"/>
    <x v="18"/>
    <n v="1302.93"/>
    <n v="10120190"/>
    <s v="FLAT RATE"/>
    <x v="1"/>
  </r>
  <r>
    <n v="80023362"/>
    <x v="54"/>
    <x v="19"/>
    <n v="161.68"/>
    <n v="10120190"/>
    <s v="FLAT RATE"/>
    <x v="1"/>
  </r>
  <r>
    <n v="16915"/>
    <x v="53"/>
    <x v="34"/>
    <n v="25"/>
    <n v="11070366"/>
    <s v="TONS"/>
    <x v="27"/>
  </r>
  <r>
    <n v="16915"/>
    <x v="53"/>
    <x v="36"/>
    <n v="25"/>
    <n v="11070366"/>
    <s v="TONS"/>
    <x v="27"/>
  </r>
  <r>
    <n v="80023365"/>
    <x v="54"/>
    <x v="16"/>
    <n v="59.93"/>
    <n v="10120267"/>
    <s v="FLAT RATE"/>
    <x v="1"/>
  </r>
  <r>
    <n v="80023365"/>
    <x v="54"/>
    <x v="17"/>
    <n v="533.02"/>
    <n v="10120267"/>
    <s v="FLAT RATE"/>
    <x v="1"/>
  </r>
  <r>
    <n v="80023365"/>
    <x v="54"/>
    <x v="18"/>
    <n v="1302.93"/>
    <n v="10120267"/>
    <s v="FLAT RATE"/>
    <x v="1"/>
  </r>
  <r>
    <n v="80023365"/>
    <x v="54"/>
    <x v="19"/>
    <n v="161.68"/>
    <n v="10120267"/>
    <s v="FLAT RATE"/>
    <x v="1"/>
  </r>
  <r>
    <n v="16915"/>
    <x v="53"/>
    <x v="37"/>
    <n v="25"/>
    <n v="11070366"/>
    <s v="TONS"/>
    <x v="27"/>
  </r>
  <r>
    <n v="80023366"/>
    <x v="54"/>
    <x v="16"/>
    <n v="59.93"/>
    <n v="10120269"/>
    <s v="FLAT RATE"/>
    <x v="1"/>
  </r>
  <r>
    <n v="80023366"/>
    <x v="54"/>
    <x v="17"/>
    <n v="533.02"/>
    <n v="10120269"/>
    <s v="FLAT RATE"/>
    <x v="1"/>
  </r>
  <r>
    <n v="80023366"/>
    <x v="54"/>
    <x v="18"/>
    <n v="1302.93"/>
    <n v="10120269"/>
    <s v="FLAT RATE"/>
    <x v="1"/>
  </r>
  <r>
    <n v="80023366"/>
    <x v="54"/>
    <x v="19"/>
    <n v="161.68"/>
    <n v="10120269"/>
    <s v="FLAT RATE"/>
    <x v="1"/>
  </r>
  <r>
    <n v="16915"/>
    <x v="53"/>
    <x v="38"/>
    <n v="25"/>
    <n v="11070366"/>
    <s v="TONS"/>
    <x v="27"/>
  </r>
  <r>
    <n v="80023360"/>
    <x v="54"/>
    <x v="16"/>
    <n v="59.93"/>
    <n v="10120318"/>
    <s v="FLAT RATE"/>
    <x v="1"/>
  </r>
  <r>
    <n v="80023360"/>
    <x v="54"/>
    <x v="17"/>
    <n v="533.02"/>
    <n v="10120318"/>
    <s v="FLAT RATE"/>
    <x v="1"/>
  </r>
  <r>
    <n v="80023360"/>
    <x v="54"/>
    <x v="18"/>
    <n v="1302.93"/>
    <n v="10120318"/>
    <s v="FLAT RATE"/>
    <x v="1"/>
  </r>
  <r>
    <n v="80023360"/>
    <x v="54"/>
    <x v="19"/>
    <n v="161.68"/>
    <n v="10120318"/>
    <s v="FLAT RATE"/>
    <x v="1"/>
  </r>
  <r>
    <n v="16915"/>
    <x v="53"/>
    <x v="39"/>
    <n v="25"/>
    <n v="11070366"/>
    <s v="TONS"/>
    <x v="27"/>
  </r>
  <r>
    <n v="80023363"/>
    <x v="54"/>
    <x v="16"/>
    <n v="59.93"/>
    <n v="10120322"/>
    <s v="FLAT RATE"/>
    <x v="1"/>
  </r>
  <r>
    <n v="80023363"/>
    <x v="54"/>
    <x v="17"/>
    <n v="533.02"/>
    <n v="10120322"/>
    <s v="FLAT RATE"/>
    <x v="1"/>
  </r>
  <r>
    <n v="80023363"/>
    <x v="54"/>
    <x v="18"/>
    <n v="1302.93"/>
    <n v="10120322"/>
    <s v="FLAT RATE"/>
    <x v="1"/>
  </r>
  <r>
    <n v="80023363"/>
    <x v="54"/>
    <x v="19"/>
    <n v="161.68"/>
    <n v="10120322"/>
    <s v="FLAT RATE"/>
    <x v="1"/>
  </r>
  <r>
    <n v="16916"/>
    <x v="53"/>
    <x v="0"/>
    <n v="25"/>
    <n v="11070207"/>
    <s v="VALUATION"/>
    <x v="33"/>
  </r>
  <r>
    <n v="16923"/>
    <x v="55"/>
    <x v="0"/>
    <n v="60"/>
    <n v="11080080"/>
    <s v="VALUATION"/>
    <x v="34"/>
  </r>
  <r>
    <n v="16926"/>
    <x v="56"/>
    <x v="0"/>
    <n v="460"/>
    <n v="11080241"/>
    <s v="VALUATION"/>
    <x v="27"/>
  </r>
  <r>
    <n v="16926"/>
    <x v="56"/>
    <x v="14"/>
    <n v="230"/>
    <n v="11080241"/>
    <s v="VALUATION"/>
    <x v="27"/>
  </r>
  <r>
    <n v="80023364"/>
    <x v="54"/>
    <x v="16"/>
    <n v="59.93"/>
    <n v="11010035"/>
    <s v="FLAT RATE"/>
    <x v="1"/>
  </r>
  <r>
    <n v="80023364"/>
    <x v="54"/>
    <x v="17"/>
    <n v="533.02"/>
    <n v="11010035"/>
    <s v="FLAT RATE"/>
    <x v="1"/>
  </r>
  <r>
    <n v="80023364"/>
    <x v="54"/>
    <x v="18"/>
    <n v="1302.93"/>
    <n v="11010035"/>
    <s v="FLAT RATE"/>
    <x v="1"/>
  </r>
  <r>
    <n v="80023364"/>
    <x v="54"/>
    <x v="19"/>
    <n v="161.68"/>
    <n v="11010035"/>
    <s v="FLAT RATE"/>
    <x v="1"/>
  </r>
  <r>
    <n v="16928"/>
    <x v="57"/>
    <x v="48"/>
    <n v="20"/>
    <n v="11080243"/>
    <s v="FLAT RATE"/>
    <x v="1"/>
  </r>
  <r>
    <n v="16928"/>
    <x v="57"/>
    <x v="0"/>
    <n v="697"/>
    <n v="11080243"/>
    <s v="VALUATION"/>
    <x v="1"/>
  </r>
  <r>
    <n v="80023367"/>
    <x v="54"/>
    <x v="16"/>
    <n v="59.93"/>
    <n v="11010176"/>
    <s v="FLAT RATE"/>
    <x v="1"/>
  </r>
  <r>
    <n v="80023367"/>
    <x v="54"/>
    <x v="17"/>
    <n v="533.02"/>
    <n v="11010176"/>
    <s v="FLAT RATE"/>
    <x v="1"/>
  </r>
  <r>
    <n v="80023367"/>
    <x v="54"/>
    <x v="18"/>
    <n v="1302.93"/>
    <n v="11010176"/>
    <s v="FLAT RATE"/>
    <x v="1"/>
  </r>
  <r>
    <n v="80023367"/>
    <x v="54"/>
    <x v="19"/>
    <n v="161.68"/>
    <n v="11010176"/>
    <s v="FLAT RATE"/>
    <x v="1"/>
  </r>
  <r>
    <n v="16928"/>
    <x v="57"/>
    <x v="14"/>
    <n v="348.5"/>
    <n v="11080243"/>
    <s v="VALUATION"/>
    <x v="1"/>
  </r>
  <r>
    <n v="16928"/>
    <x v="57"/>
    <x v="48"/>
    <n v="20"/>
    <n v="11080244"/>
    <s v="FLAT RATE"/>
    <x v="1"/>
  </r>
  <r>
    <n v="80023356"/>
    <x v="54"/>
    <x v="3"/>
    <n v="25"/>
    <n v="11020004"/>
    <s v="PER SIGN"/>
    <x v="1"/>
  </r>
  <r>
    <n v="90001709"/>
    <x v="54"/>
    <x v="11"/>
    <n v="200"/>
    <n v="11020006"/>
    <s v="DOLLAR VALUE"/>
    <x v="1"/>
  </r>
  <r>
    <n v="80023358"/>
    <x v="54"/>
    <x v="3"/>
    <n v="50"/>
    <n v="11020007"/>
    <s v="PER SIGN"/>
    <x v="4"/>
  </r>
  <r>
    <n v="90001710"/>
    <x v="54"/>
    <x v="11"/>
    <n v="350"/>
    <n v="11020008"/>
    <s v="DOLLAR VALUE"/>
    <x v="1"/>
  </r>
  <r>
    <n v="90001711"/>
    <x v="54"/>
    <x v="55"/>
    <n v="500"/>
    <n v="11020011"/>
    <s v="FLAT RATE"/>
    <x v="1"/>
  </r>
  <r>
    <n v="16928"/>
    <x v="57"/>
    <x v="0"/>
    <n v="538"/>
    <n v="11080244"/>
    <s v="VALUATION"/>
    <x v="1"/>
  </r>
  <r>
    <n v="80023369"/>
    <x v="58"/>
    <x v="3"/>
    <n v="25"/>
    <n v="11020012"/>
    <s v="PER SIGN"/>
    <x v="1"/>
  </r>
  <r>
    <n v="16928"/>
    <x v="57"/>
    <x v="14"/>
    <n v="269"/>
    <n v="11080244"/>
    <s v="VALUATION"/>
    <x v="1"/>
  </r>
  <r>
    <n v="16928"/>
    <x v="57"/>
    <x v="48"/>
    <n v="20"/>
    <n v="11080245"/>
    <s v="FLAT RATE"/>
    <x v="1"/>
  </r>
  <r>
    <n v="16928"/>
    <x v="57"/>
    <x v="0"/>
    <n v="697"/>
    <n v="11080245"/>
    <s v="VALUATION"/>
    <x v="1"/>
  </r>
  <r>
    <n v="16928"/>
    <x v="57"/>
    <x v="14"/>
    <n v="348.5"/>
    <n v="11080245"/>
    <s v="VALUATION"/>
    <x v="1"/>
  </r>
  <r>
    <n v="16930"/>
    <x v="59"/>
    <x v="20"/>
    <n v="27"/>
    <n v="11090161"/>
    <s v="BTU"/>
    <x v="35"/>
  </r>
  <r>
    <n v="16930"/>
    <x v="59"/>
    <x v="34"/>
    <n v="25"/>
    <n v="11090161"/>
    <s v="TONS"/>
    <x v="35"/>
  </r>
  <r>
    <n v="16931"/>
    <x v="60"/>
    <x v="13"/>
    <n v="2"/>
    <n v="11090326"/>
    <s v="PER T-POLE"/>
    <x v="4"/>
  </r>
  <r>
    <n v="16931"/>
    <x v="60"/>
    <x v="49"/>
    <n v="25"/>
    <n v="11090326"/>
    <s v="SYSTEM"/>
    <x v="4"/>
  </r>
  <r>
    <n v="16933"/>
    <x v="61"/>
    <x v="5"/>
    <n v="25"/>
    <n v="11090366"/>
    <s v="PER FIXTURES"/>
    <x v="20"/>
  </r>
  <r>
    <n v="16935"/>
    <x v="62"/>
    <x v="56"/>
    <n v="50"/>
    <n v="11100038"/>
    <s v="FLAT RATE"/>
    <x v="1"/>
  </r>
  <r>
    <n v="16938"/>
    <x v="63"/>
    <x v="57"/>
    <n v="15"/>
    <n v="11090259"/>
    <s v="FLAT RATE"/>
    <x v="1"/>
  </r>
  <r>
    <n v="16938"/>
    <x v="63"/>
    <x v="57"/>
    <n v="15"/>
    <n v="11090260"/>
    <s v="FLAT RATE"/>
    <x v="1"/>
  </r>
  <r>
    <n v="16939"/>
    <x v="64"/>
    <x v="5"/>
    <n v="25"/>
    <n v="11100131"/>
    <s v="PER FIXTURES"/>
    <x v="1"/>
  </r>
  <r>
    <n v="16941"/>
    <x v="65"/>
    <x v="48"/>
    <n v="20"/>
    <n v="11080079"/>
    <s v="FLAT RATE"/>
    <x v="1"/>
  </r>
  <r>
    <n v="16941"/>
    <x v="65"/>
    <x v="0"/>
    <n v="1495"/>
    <n v="11080079"/>
    <s v="VALUATION"/>
    <x v="1"/>
  </r>
  <r>
    <n v="80023370"/>
    <x v="58"/>
    <x v="3"/>
    <n v="100"/>
    <n v="11020028"/>
    <s v="PER SIGN"/>
    <x v="7"/>
  </r>
  <r>
    <n v="16942"/>
    <x v="66"/>
    <x v="5"/>
    <n v="25"/>
    <n v="11100191"/>
    <s v="PER FIXTURES"/>
    <x v="1"/>
  </r>
  <r>
    <n v="16946"/>
    <x v="67"/>
    <x v="48"/>
    <n v="20"/>
    <n v="11100170"/>
    <s v="FLAT RATE"/>
    <x v="1"/>
  </r>
  <r>
    <n v="16946"/>
    <x v="67"/>
    <x v="0"/>
    <n v="1195"/>
    <n v="11100170"/>
    <s v="VALUATION"/>
    <x v="1"/>
  </r>
  <r>
    <n v="80023390"/>
    <x v="58"/>
    <x v="3"/>
    <n v="50"/>
    <n v="11020037"/>
    <s v="PER SIGN"/>
    <x v="4"/>
  </r>
  <r>
    <n v="80023393"/>
    <x v="58"/>
    <x v="29"/>
    <n v="250"/>
    <n v="11020039"/>
    <s v="ACRES"/>
    <x v="1"/>
  </r>
  <r>
    <n v="16947"/>
    <x v="68"/>
    <x v="48"/>
    <n v="20"/>
    <n v="11100138"/>
    <s v="FLAT RATE"/>
    <x v="1"/>
  </r>
  <r>
    <n v="16947"/>
    <x v="68"/>
    <x v="0"/>
    <n v="1066"/>
    <n v="11100138"/>
    <s v="VALUATION"/>
    <x v="1"/>
  </r>
  <r>
    <n v="16949"/>
    <x v="69"/>
    <x v="58"/>
    <n v="180"/>
    <n v="11090058"/>
    <s v="SQUARE FEET"/>
    <x v="36"/>
  </r>
  <r>
    <n v="80023399"/>
    <x v="58"/>
    <x v="3"/>
    <n v="25"/>
    <n v="11020043"/>
    <s v="PER SIGN"/>
    <x v="1"/>
  </r>
  <r>
    <n v="80023400"/>
    <x v="58"/>
    <x v="11"/>
    <n v="200"/>
    <n v="11020044"/>
    <s v="DOLLAR VALUE"/>
    <x v="1"/>
  </r>
  <r>
    <n v="80023400"/>
    <x v="58"/>
    <x v="11"/>
    <n v="200"/>
    <n v="11020045"/>
    <s v="DOLLAR VALUE"/>
    <x v="1"/>
  </r>
  <r>
    <n v="80023401"/>
    <x v="70"/>
    <x v="3"/>
    <n v="25"/>
    <n v="11020050"/>
    <s v="PER SIGN"/>
    <x v="1"/>
  </r>
  <r>
    <n v="80023401"/>
    <x v="70"/>
    <x v="3"/>
    <n v="25"/>
    <n v="11020051"/>
    <s v="PER SIGN"/>
    <x v="1"/>
  </r>
  <r>
    <n v="16949"/>
    <x v="69"/>
    <x v="0"/>
    <n v="2860"/>
    <n v="11090058"/>
    <s v="VALUATION"/>
    <x v="36"/>
  </r>
  <r>
    <n v="16949"/>
    <x v="69"/>
    <x v="14"/>
    <n v="1430"/>
    <n v="11090058"/>
    <s v="VALUATION"/>
    <x v="36"/>
  </r>
  <r>
    <n v="16950"/>
    <x v="69"/>
    <x v="6"/>
    <n v="13"/>
    <n v="11110128"/>
    <s v="AMPS"/>
    <x v="37"/>
  </r>
  <r>
    <n v="16950"/>
    <x v="69"/>
    <x v="7"/>
    <n v="12"/>
    <n v="11110128"/>
    <s v="PER POLE"/>
    <x v="37"/>
  </r>
  <r>
    <n v="16951"/>
    <x v="69"/>
    <x v="13"/>
    <n v="25"/>
    <n v="11110132"/>
    <s v="PER T-POLE"/>
    <x v="1"/>
  </r>
  <r>
    <n v="16952"/>
    <x v="71"/>
    <x v="59"/>
    <n v="75"/>
    <n v="11100243"/>
    <s v="FLAT RATE"/>
    <x v="1"/>
  </r>
  <r>
    <n v="16952"/>
    <x v="71"/>
    <x v="59"/>
    <n v="75"/>
    <n v="11100244"/>
    <s v="FLAT RATE"/>
    <x v="1"/>
  </r>
  <r>
    <n v="16952"/>
    <x v="71"/>
    <x v="59"/>
    <n v="75"/>
    <n v="11100309"/>
    <s v="FLAT RATE"/>
    <x v="1"/>
  </r>
  <r>
    <n v="16952"/>
    <x v="71"/>
    <x v="57"/>
    <n v="15"/>
    <n v="11100310"/>
    <s v="FLAT RATE"/>
    <x v="1"/>
  </r>
  <r>
    <n v="16952"/>
    <x v="71"/>
    <x v="57"/>
    <n v="15"/>
    <n v="11100311"/>
    <s v="FLAT RATE"/>
    <x v="1"/>
  </r>
  <r>
    <n v="16953"/>
    <x v="71"/>
    <x v="0"/>
    <n v="170"/>
    <n v="11110099"/>
    <s v="VALUATION"/>
    <x v="24"/>
  </r>
  <r>
    <n v="16953"/>
    <x v="71"/>
    <x v="14"/>
    <n v="85"/>
    <n v="11110099"/>
    <s v="VALUATION"/>
    <x v="24"/>
  </r>
  <r>
    <n v="80023406"/>
    <x v="70"/>
    <x v="3"/>
    <n v="25"/>
    <n v="11020056"/>
    <s v="PER SIGN"/>
    <x v="1"/>
  </r>
  <r>
    <n v="80023406"/>
    <x v="70"/>
    <x v="3"/>
    <n v="25"/>
    <n v="11020057"/>
    <s v="PER SIGN"/>
    <x v="1"/>
  </r>
  <r>
    <n v="80023406"/>
    <x v="70"/>
    <x v="3"/>
    <n v="25"/>
    <n v="11020058"/>
    <s v="PER SIGN"/>
    <x v="1"/>
  </r>
  <r>
    <n v="80023406"/>
    <x v="70"/>
    <x v="3"/>
    <n v="25"/>
    <n v="11020059"/>
    <s v="PER SIGN"/>
    <x v="1"/>
  </r>
  <r>
    <n v="80023406"/>
    <x v="70"/>
    <x v="3"/>
    <n v="25"/>
    <n v="11020060"/>
    <s v="PER SIGN"/>
    <x v="1"/>
  </r>
  <r>
    <n v="16954"/>
    <x v="72"/>
    <x v="48"/>
    <n v="20"/>
    <n v="11110010"/>
    <s v="FLAT RATE"/>
    <x v="1"/>
  </r>
  <r>
    <n v="90001712"/>
    <x v="70"/>
    <x v="42"/>
    <n v="50"/>
    <n v="11020062"/>
    <s v="FLAT RATE"/>
    <x v="1"/>
  </r>
  <r>
    <n v="80023410"/>
    <x v="70"/>
    <x v="29"/>
    <n v="250"/>
    <n v="11020064"/>
    <s v="ACRES"/>
    <x v="1"/>
  </r>
  <r>
    <n v="16954"/>
    <x v="72"/>
    <x v="0"/>
    <n v="610"/>
    <n v="11110010"/>
    <s v="VALUATION"/>
    <x v="1"/>
  </r>
  <r>
    <n v="80023413"/>
    <x v="73"/>
    <x v="22"/>
    <n v="50"/>
    <n v="11020066"/>
    <s v="ACRE"/>
    <x v="1"/>
  </r>
  <r>
    <n v="80023413"/>
    <x v="73"/>
    <x v="12"/>
    <n v="50"/>
    <n v="11020067"/>
    <s v="ACRE"/>
    <x v="10"/>
  </r>
  <r>
    <n v="80023414"/>
    <x v="73"/>
    <x v="3"/>
    <n v="25"/>
    <n v="11020068"/>
    <s v="PER SIGN"/>
    <x v="1"/>
  </r>
  <r>
    <n v="16954"/>
    <x v="72"/>
    <x v="14"/>
    <n v="305"/>
    <n v="11110010"/>
    <s v="VALUATION"/>
    <x v="1"/>
  </r>
  <r>
    <n v="16956"/>
    <x v="74"/>
    <x v="5"/>
    <n v="25"/>
    <n v="11110417"/>
    <s v="PER FIXTURES"/>
    <x v="1"/>
  </r>
  <r>
    <n v="16957"/>
    <x v="75"/>
    <x v="6"/>
    <n v="25"/>
    <n v="11120036"/>
    <s v="AMPS"/>
    <x v="38"/>
  </r>
  <r>
    <n v="16958"/>
    <x v="75"/>
    <x v="0"/>
    <n v="1000"/>
    <n v="11110208"/>
    <s v="VALUATION"/>
    <x v="28"/>
  </r>
  <r>
    <n v="16958"/>
    <x v="75"/>
    <x v="14"/>
    <n v="500"/>
    <n v="11110208"/>
    <s v="VALUATION"/>
    <x v="28"/>
  </r>
  <r>
    <n v="16960"/>
    <x v="76"/>
    <x v="60"/>
    <n v="50"/>
    <n v="11090290"/>
    <s v="FLAT RATE"/>
    <x v="28"/>
  </r>
  <r>
    <n v="16961"/>
    <x v="76"/>
    <x v="60"/>
    <n v="50"/>
    <n v="11090290"/>
    <s v="FLAT RATE"/>
    <x v="28"/>
  </r>
  <r>
    <n v="16963"/>
    <x v="76"/>
    <x v="48"/>
    <n v="20"/>
    <n v="11100377"/>
    <s v="FLAT RATE"/>
    <x v="1"/>
  </r>
  <r>
    <n v="16963"/>
    <x v="76"/>
    <x v="0"/>
    <n v="1099"/>
    <n v="11100377"/>
    <s v="VALUATION"/>
    <x v="1"/>
  </r>
  <r>
    <n v="16965"/>
    <x v="77"/>
    <x v="0"/>
    <n v="520"/>
    <n v="11110044"/>
    <s v="VALUATION"/>
    <x v="39"/>
  </r>
  <r>
    <n v="16965"/>
    <x v="77"/>
    <x v="14"/>
    <n v="260"/>
    <n v="11110044"/>
    <s v="VALUATION"/>
    <x v="39"/>
  </r>
  <r>
    <n v="70013567"/>
    <x v="73"/>
    <x v="3"/>
    <n v="25"/>
    <n v="11020079"/>
    <s v="PER SIGN"/>
    <x v="1"/>
  </r>
  <r>
    <n v="16809"/>
    <x v="73"/>
    <x v="3"/>
    <n v="25"/>
    <n v="11020079"/>
    <s v="PER SIGN"/>
    <x v="1"/>
  </r>
  <r>
    <n v="80023420"/>
    <x v="73"/>
    <x v="3"/>
    <n v="25"/>
    <n v="11020079"/>
    <s v="PER SIGN"/>
    <x v="1"/>
  </r>
  <r>
    <n v="80023419"/>
    <x v="73"/>
    <x v="3"/>
    <n v="100"/>
    <n v="11020080"/>
    <s v="PER SIGN"/>
    <x v="7"/>
  </r>
  <r>
    <n v="16967"/>
    <x v="78"/>
    <x v="34"/>
    <n v="25"/>
    <n v="11120229"/>
    <s v="TONS"/>
    <x v="4"/>
  </r>
  <r>
    <n v="16986"/>
    <x v="79"/>
    <x v="49"/>
    <n v="25"/>
    <n v="12010104"/>
    <s v="SYSTEM"/>
    <x v="1"/>
  </r>
  <r>
    <n v="16993"/>
    <x v="80"/>
    <x v="20"/>
    <n v="27"/>
    <n v="12010216"/>
    <s v="BTU"/>
    <x v="40"/>
  </r>
  <r>
    <n v="16993"/>
    <x v="80"/>
    <x v="23"/>
    <n v="25"/>
    <n v="12010216"/>
    <s v="BTU"/>
    <x v="40"/>
  </r>
  <r>
    <n v="16993"/>
    <x v="80"/>
    <x v="34"/>
    <n v="25"/>
    <n v="12010216"/>
    <s v="TONS"/>
    <x v="40"/>
  </r>
  <r>
    <n v="16994"/>
    <x v="80"/>
    <x v="2"/>
    <n v="25"/>
    <n v="12010226"/>
    <s v="FLAT RATE"/>
    <x v="1"/>
  </r>
  <r>
    <n v="16995"/>
    <x v="81"/>
    <x v="61"/>
    <n v="25"/>
    <n v="12010246"/>
    <s v="FLAT RATE"/>
    <x v="1"/>
  </r>
  <r>
    <n v="16995"/>
    <x v="81"/>
    <x v="23"/>
    <n v="25"/>
    <n v="12010247"/>
    <s v="BTU"/>
    <x v="41"/>
  </r>
  <r>
    <n v="16996"/>
    <x v="82"/>
    <x v="20"/>
    <n v="25"/>
    <n v="12010264"/>
    <s v="BTU"/>
    <x v="0"/>
  </r>
  <r>
    <n v="16998"/>
    <x v="83"/>
    <x v="49"/>
    <n v="25"/>
    <n v="12010300"/>
    <s v="SYSTEM"/>
    <x v="1"/>
  </r>
  <r>
    <n v="17001"/>
    <x v="84"/>
    <x v="62"/>
    <n v="25"/>
    <n v="12010349"/>
    <s v="PER SYSTEM"/>
    <x v="1"/>
  </r>
  <r>
    <n v="17006"/>
    <x v="85"/>
    <x v="7"/>
    <n v="25"/>
    <n v="12020027"/>
    <s v="PER POLE"/>
    <x v="1"/>
  </r>
  <r>
    <n v="17010"/>
    <x v="86"/>
    <x v="0"/>
    <n v="85"/>
    <n v="12020111"/>
    <s v="VALUATION"/>
    <x v="42"/>
  </r>
  <r>
    <n v="17011"/>
    <x v="87"/>
    <x v="48"/>
    <n v="20"/>
    <n v="12020048"/>
    <s v="FLAT RATE"/>
    <x v="1"/>
  </r>
  <r>
    <n v="17011"/>
    <x v="87"/>
    <x v="0"/>
    <n v="928"/>
    <n v="12020048"/>
    <s v="VALUATION"/>
    <x v="1"/>
  </r>
  <r>
    <n v="17012"/>
    <x v="88"/>
    <x v="10"/>
    <n v="30"/>
    <n v="12020200"/>
    <s v="AMPS"/>
    <x v="8"/>
  </r>
  <r>
    <n v="17012"/>
    <x v="88"/>
    <x v="7"/>
    <n v="30"/>
    <n v="12020200"/>
    <s v="PER POLE"/>
    <x v="8"/>
  </r>
  <r>
    <n v="17012"/>
    <x v="88"/>
    <x v="13"/>
    <n v="25"/>
    <n v="12020200"/>
    <s v="PER T-POLE"/>
    <x v="8"/>
  </r>
  <r>
    <n v="17014"/>
    <x v="89"/>
    <x v="61"/>
    <n v="25"/>
    <n v="12020083"/>
    <s v="FLAT RATE"/>
    <x v="1"/>
  </r>
  <r>
    <n v="17018"/>
    <x v="90"/>
    <x v="5"/>
    <n v="4"/>
    <n v="12020339"/>
    <s v="PER FIXTURES"/>
    <x v="1"/>
  </r>
  <r>
    <n v="17018"/>
    <x v="90"/>
    <x v="1"/>
    <n v="25"/>
    <n v="12020339"/>
    <s v="PER GAS LINE"/>
    <x v="1"/>
  </r>
  <r>
    <n v="17019"/>
    <x v="91"/>
    <x v="48"/>
    <n v="20"/>
    <n v="12020232"/>
    <s v="FLAT RATE"/>
    <x v="1"/>
  </r>
  <r>
    <n v="17019"/>
    <x v="91"/>
    <x v="0"/>
    <n v="685"/>
    <n v="12020232"/>
    <s v="VALUATION"/>
    <x v="1"/>
  </r>
  <r>
    <n v="17020"/>
    <x v="91"/>
    <x v="6"/>
    <n v="25"/>
    <n v="12020381"/>
    <s v="AMPS"/>
    <x v="37"/>
  </r>
  <r>
    <n v="17020"/>
    <x v="91"/>
    <x v="7"/>
    <n v="0"/>
    <n v="12020381"/>
    <s v="PER POLE"/>
    <x v="37"/>
  </r>
  <r>
    <n v="17022"/>
    <x v="92"/>
    <x v="0"/>
    <n v="392"/>
    <n v="12020269"/>
    <s v="VALUATION"/>
    <x v="43"/>
  </r>
  <r>
    <n v="17022"/>
    <x v="92"/>
    <x v="14"/>
    <n v="196"/>
    <n v="12020269"/>
    <s v="VALUATION"/>
    <x v="43"/>
  </r>
  <r>
    <n v="17030"/>
    <x v="93"/>
    <x v="5"/>
    <n v="25"/>
    <n v="12030394"/>
    <s v="PER FIXTURES"/>
    <x v="9"/>
  </r>
  <r>
    <n v="17032"/>
    <x v="94"/>
    <x v="6"/>
    <n v="25"/>
    <n v="12040100"/>
    <s v="AMPS"/>
    <x v="44"/>
  </r>
  <r>
    <n v="17032"/>
    <x v="94"/>
    <x v="7"/>
    <n v="9"/>
    <n v="12040100"/>
    <s v="PER POLE"/>
    <x v="44"/>
  </r>
  <r>
    <n v="17033"/>
    <x v="95"/>
    <x v="20"/>
    <n v="25"/>
    <n v="12040121"/>
    <s v="BTU"/>
    <x v="45"/>
  </r>
  <r>
    <n v="17033"/>
    <x v="95"/>
    <x v="23"/>
    <n v="29"/>
    <n v="12040121"/>
    <s v="BTU"/>
    <x v="45"/>
  </r>
  <r>
    <n v="17033"/>
    <x v="95"/>
    <x v="34"/>
    <n v="25"/>
    <n v="12040121"/>
    <s v="TONS"/>
    <x v="45"/>
  </r>
  <r>
    <n v="17033"/>
    <x v="95"/>
    <x v="36"/>
    <n v="25"/>
    <n v="12040121"/>
    <s v="TONS"/>
    <x v="45"/>
  </r>
  <r>
    <n v="17037"/>
    <x v="96"/>
    <x v="13"/>
    <n v="25"/>
    <n v="12040309"/>
    <s v="PER T-POLE"/>
    <x v="46"/>
  </r>
  <r>
    <n v="17042"/>
    <x v="97"/>
    <x v="0"/>
    <n v="40"/>
    <n v="12040363"/>
    <s v="VALUATION"/>
    <x v="47"/>
  </r>
  <r>
    <n v="17042"/>
    <x v="97"/>
    <x v="14"/>
    <n v="20"/>
    <n v="12040363"/>
    <s v="VALUATION"/>
    <x v="47"/>
  </r>
  <r>
    <n v="17043"/>
    <x v="97"/>
    <x v="5"/>
    <n v="25"/>
    <n v="12040276"/>
    <s v="PER FIXTURES"/>
    <x v="7"/>
  </r>
  <r>
    <n v="17044"/>
    <x v="98"/>
    <x v="59"/>
    <n v="75"/>
    <n v="12050101"/>
    <s v="FLAT RATE"/>
    <x v="1"/>
  </r>
  <r>
    <n v="17046"/>
    <x v="99"/>
    <x v="48"/>
    <n v="20"/>
    <n v="12020153"/>
    <s v="FLAT RATE"/>
    <x v="1"/>
  </r>
  <r>
    <n v="17046"/>
    <x v="99"/>
    <x v="0"/>
    <n v="1135"/>
    <n v="12020153"/>
    <s v="VALUATION"/>
    <x v="1"/>
  </r>
  <r>
    <n v="17047"/>
    <x v="100"/>
    <x v="5"/>
    <n v="25"/>
    <n v="12060043"/>
    <s v="PER FIXTURES"/>
    <x v="1"/>
  </r>
  <r>
    <n v="17050"/>
    <x v="101"/>
    <x v="48"/>
    <n v="20"/>
    <n v="12040384"/>
    <s v="FLAT RATE"/>
    <x v="1"/>
  </r>
  <r>
    <n v="17050"/>
    <x v="101"/>
    <x v="0"/>
    <n v="120"/>
    <n v="12040384"/>
    <s v="VALUATION"/>
    <x v="1"/>
  </r>
  <r>
    <n v="17051"/>
    <x v="102"/>
    <x v="48"/>
    <n v="20"/>
    <n v="12050373"/>
    <s v="FLAT RATE"/>
    <x v="1"/>
  </r>
  <r>
    <n v="17051"/>
    <x v="102"/>
    <x v="0"/>
    <n v="1081"/>
    <n v="12050373"/>
    <s v="VALUATION"/>
    <x v="1"/>
  </r>
  <r>
    <n v="17051"/>
    <x v="102"/>
    <x v="48"/>
    <n v="20"/>
    <n v="12050456"/>
    <s v="FLAT RATE"/>
    <x v="1"/>
  </r>
  <r>
    <n v="80023425"/>
    <x v="103"/>
    <x v="63"/>
    <n v="100"/>
    <n v="11020090"/>
    <s v="FLAT RATE"/>
    <x v="1"/>
  </r>
  <r>
    <n v="80023425"/>
    <x v="103"/>
    <x v="64"/>
    <n v="250"/>
    <n v="11020091"/>
    <s v="# OF VARIANCES"/>
    <x v="1"/>
  </r>
  <r>
    <n v="17051"/>
    <x v="102"/>
    <x v="0"/>
    <n v="155"/>
    <n v="12050456"/>
    <s v="VALUATION"/>
    <x v="1"/>
  </r>
  <r>
    <n v="17051"/>
    <x v="102"/>
    <x v="48"/>
    <n v="20"/>
    <n v="12050458"/>
    <s v="FLAT RATE"/>
    <x v="1"/>
  </r>
  <r>
    <n v="17051"/>
    <x v="102"/>
    <x v="0"/>
    <n v="868"/>
    <n v="12050458"/>
    <s v="VALUATION"/>
    <x v="1"/>
  </r>
  <r>
    <n v="17051"/>
    <x v="102"/>
    <x v="48"/>
    <n v="20"/>
    <n v="12050461"/>
    <s v="FLAT RATE"/>
    <x v="1"/>
  </r>
  <r>
    <n v="17051"/>
    <x v="102"/>
    <x v="0"/>
    <n v="868"/>
    <n v="12050461"/>
    <s v="VALUATION"/>
    <x v="1"/>
  </r>
  <r>
    <n v="17055"/>
    <x v="104"/>
    <x v="6"/>
    <n v="30"/>
    <n v="12070027"/>
    <s v="AMPS"/>
    <x v="8"/>
  </r>
  <r>
    <n v="17055"/>
    <x v="104"/>
    <x v="7"/>
    <n v="2"/>
    <n v="12070027"/>
    <s v="PER POLE"/>
    <x v="8"/>
  </r>
  <r>
    <n v="17056"/>
    <x v="105"/>
    <x v="34"/>
    <n v="25"/>
    <n v="12070467"/>
    <s v="TONS"/>
    <x v="48"/>
  </r>
  <r>
    <n v="17057"/>
    <x v="105"/>
    <x v="33"/>
    <n v="25"/>
    <n v="12070469"/>
    <s v="FLAT RATE"/>
    <x v="1"/>
  </r>
  <r>
    <n v="17060"/>
    <x v="106"/>
    <x v="6"/>
    <n v="30"/>
    <n v="12080060"/>
    <s v="AMPS"/>
    <x v="8"/>
  </r>
  <r>
    <n v="17060"/>
    <x v="106"/>
    <x v="7"/>
    <n v="35"/>
    <n v="12080060"/>
    <s v="PER POLE"/>
    <x v="8"/>
  </r>
  <r>
    <n v="80023429"/>
    <x v="107"/>
    <x v="12"/>
    <n v="105"/>
    <n v="11020104"/>
    <s v="ACRE"/>
    <x v="25"/>
  </r>
  <r>
    <n v="17060"/>
    <x v="106"/>
    <x v="49"/>
    <n v="25"/>
    <n v="12080060"/>
    <s v="SYSTEM"/>
    <x v="8"/>
  </r>
  <r>
    <n v="17060"/>
    <x v="106"/>
    <x v="6"/>
    <n v="30"/>
    <n v="12080061"/>
    <s v="AMPS"/>
    <x v="8"/>
  </r>
  <r>
    <n v="17060"/>
    <x v="106"/>
    <x v="7"/>
    <n v="35"/>
    <n v="12080061"/>
    <s v="PER POLE"/>
    <x v="8"/>
  </r>
  <r>
    <n v="17060"/>
    <x v="106"/>
    <x v="49"/>
    <n v="25"/>
    <n v="12080061"/>
    <s v="SYSTEM"/>
    <x v="8"/>
  </r>
  <r>
    <n v="17060"/>
    <x v="106"/>
    <x v="6"/>
    <n v="30"/>
    <n v="12080062"/>
    <s v="AMPS"/>
    <x v="8"/>
  </r>
  <r>
    <n v="17060"/>
    <x v="106"/>
    <x v="7"/>
    <n v="35"/>
    <n v="12080062"/>
    <s v="PER POLE"/>
    <x v="8"/>
  </r>
  <r>
    <n v="17060"/>
    <x v="106"/>
    <x v="49"/>
    <n v="25"/>
    <n v="12080062"/>
    <s v="SYSTEM"/>
    <x v="8"/>
  </r>
  <r>
    <n v="90001713"/>
    <x v="107"/>
    <x v="42"/>
    <n v="50"/>
    <n v="11020115"/>
    <s v="FLAT RATE"/>
    <x v="1"/>
  </r>
  <r>
    <n v="80023437"/>
    <x v="107"/>
    <x v="3"/>
    <n v="25"/>
    <n v="11020117"/>
    <s v="PER SIGN"/>
    <x v="1"/>
  </r>
  <r>
    <n v="17060"/>
    <x v="106"/>
    <x v="6"/>
    <n v="30"/>
    <n v="12080063"/>
    <s v="AMPS"/>
    <x v="8"/>
  </r>
  <r>
    <n v="17060"/>
    <x v="106"/>
    <x v="7"/>
    <n v="35"/>
    <n v="12080063"/>
    <s v="PER POLE"/>
    <x v="8"/>
  </r>
  <r>
    <n v="17060"/>
    <x v="106"/>
    <x v="49"/>
    <n v="25"/>
    <n v="12080063"/>
    <s v="SYSTEM"/>
    <x v="8"/>
  </r>
  <r>
    <n v="17060"/>
    <x v="106"/>
    <x v="6"/>
    <n v="30"/>
    <n v="12080064"/>
    <s v="AMPS"/>
    <x v="8"/>
  </r>
  <r>
    <n v="17060"/>
    <x v="106"/>
    <x v="7"/>
    <n v="35"/>
    <n v="12080064"/>
    <s v="PER POLE"/>
    <x v="8"/>
  </r>
  <r>
    <n v="17060"/>
    <x v="106"/>
    <x v="49"/>
    <n v="25"/>
    <n v="12080064"/>
    <s v="SYSTEM"/>
    <x v="8"/>
  </r>
  <r>
    <n v="17060"/>
    <x v="106"/>
    <x v="6"/>
    <n v="30"/>
    <n v="12080065"/>
    <s v="AMPS"/>
    <x v="8"/>
  </r>
  <r>
    <n v="17060"/>
    <x v="106"/>
    <x v="7"/>
    <n v="35"/>
    <n v="12080065"/>
    <s v="PER POLE"/>
    <x v="8"/>
  </r>
  <r>
    <n v="17060"/>
    <x v="106"/>
    <x v="49"/>
    <n v="25"/>
    <n v="12080065"/>
    <s v="SYSTEM"/>
    <x v="8"/>
  </r>
  <r>
    <n v="17061"/>
    <x v="108"/>
    <x v="0"/>
    <n v="1375"/>
    <n v="12060393"/>
    <s v="VALUATION"/>
    <x v="1"/>
  </r>
  <r>
    <n v="80023442"/>
    <x v="6"/>
    <x v="16"/>
    <n v="59.93"/>
    <n v="10120080"/>
    <s v="FLAT RATE"/>
    <x v="1"/>
  </r>
  <r>
    <n v="80023442"/>
    <x v="6"/>
    <x v="17"/>
    <n v="533.02"/>
    <n v="10120080"/>
    <s v="FLAT RATE"/>
    <x v="1"/>
  </r>
  <r>
    <n v="80023442"/>
    <x v="6"/>
    <x v="18"/>
    <n v="1302.93"/>
    <n v="10120080"/>
    <s v="FLAT RATE"/>
    <x v="1"/>
  </r>
  <r>
    <n v="80023442"/>
    <x v="6"/>
    <x v="19"/>
    <n v="161.68"/>
    <n v="10120080"/>
    <s v="FLAT RATE"/>
    <x v="1"/>
  </r>
  <r>
    <n v="17062"/>
    <x v="109"/>
    <x v="0"/>
    <n v="170"/>
    <n v="12080244"/>
    <s v="VALUATION"/>
    <x v="24"/>
  </r>
  <r>
    <n v="17064"/>
    <x v="110"/>
    <x v="5"/>
    <n v="25"/>
    <n v="12080489"/>
    <s v="PER FIXTURES"/>
    <x v="1"/>
  </r>
  <r>
    <n v="17064"/>
    <x v="110"/>
    <x v="1"/>
    <n v="0"/>
    <n v="12080489"/>
    <s v="PER GAS LINE"/>
    <x v="1"/>
  </r>
  <r>
    <n v="80023443"/>
    <x v="6"/>
    <x v="8"/>
    <n v="50"/>
    <n v="11020130"/>
    <s v="FLAT RATE"/>
    <x v="1"/>
  </r>
  <r>
    <n v="70013301"/>
    <x v="0"/>
    <x v="1"/>
    <n v="25"/>
    <n v="11010091"/>
    <s v="PER GAS LINE"/>
    <x v="1"/>
  </r>
  <r>
    <n v="70013303"/>
    <x v="0"/>
    <x v="0"/>
    <n v="270"/>
    <n v="11010052"/>
    <s v="VALUATION"/>
    <x v="0"/>
  </r>
  <r>
    <n v="70013351"/>
    <x v="1"/>
    <x v="2"/>
    <n v="25"/>
    <n v="11010162"/>
    <s v="FLAT RATE"/>
    <x v="1"/>
  </r>
  <r>
    <n v="70013352"/>
    <x v="1"/>
    <x v="0"/>
    <n v="90"/>
    <n v="11010113"/>
    <s v="VALUATION"/>
    <x v="2"/>
  </r>
  <r>
    <n v="70013365"/>
    <x v="3"/>
    <x v="4"/>
    <n v="25"/>
    <n v="11010184"/>
    <s v="PER IRRIGATION"/>
    <x v="1"/>
  </r>
  <r>
    <n v="70013367"/>
    <x v="3"/>
    <x v="0"/>
    <n v="360"/>
    <n v="10110039"/>
    <s v="VALUATION"/>
    <x v="3"/>
  </r>
  <r>
    <n v="70013371"/>
    <x v="3"/>
    <x v="0"/>
    <n v="195"/>
    <n v="11010186"/>
    <s v="VALUATION"/>
    <x v="49"/>
  </r>
  <r>
    <n v="70013597"/>
    <x v="6"/>
    <x v="6"/>
    <n v="15"/>
    <n v="11020131"/>
    <s v="AMPS"/>
    <x v="6"/>
  </r>
  <r>
    <n v="70013597"/>
    <x v="6"/>
    <x v="7"/>
    <n v="12"/>
    <n v="11020131"/>
    <s v="PER POLE"/>
    <x v="6"/>
  </r>
  <r>
    <n v="70013598"/>
    <x v="6"/>
    <x v="9"/>
    <n v="25"/>
    <n v="11020076"/>
    <s v="PER HOOD SYS"/>
    <x v="1"/>
  </r>
  <r>
    <n v="70013673"/>
    <x v="8"/>
    <x v="10"/>
    <n v="30"/>
    <n v="11020234"/>
    <s v="AMPS"/>
    <x v="8"/>
  </r>
  <r>
    <n v="70013673"/>
    <x v="8"/>
    <x v="7"/>
    <n v="30"/>
    <n v="11020234"/>
    <s v="PER POLE"/>
    <x v="8"/>
  </r>
  <r>
    <n v="70013673"/>
    <x v="8"/>
    <x v="13"/>
    <n v="25"/>
    <n v="11020234"/>
    <s v="PER T-POLE"/>
    <x v="8"/>
  </r>
  <r>
    <n v="70013673"/>
    <x v="8"/>
    <x v="10"/>
    <n v="30"/>
    <n v="11020235"/>
    <s v="AMPS"/>
    <x v="8"/>
  </r>
  <r>
    <n v="70013673"/>
    <x v="8"/>
    <x v="7"/>
    <n v="30"/>
    <n v="11020235"/>
    <s v="PER POLE"/>
    <x v="8"/>
  </r>
  <r>
    <n v="70013673"/>
    <x v="8"/>
    <x v="13"/>
    <n v="25"/>
    <n v="11020235"/>
    <s v="PER T-POLE"/>
    <x v="8"/>
  </r>
  <r>
    <n v="70013752"/>
    <x v="11"/>
    <x v="10"/>
    <n v="30"/>
    <n v="11020367"/>
    <s v="AMPS"/>
    <x v="8"/>
  </r>
  <r>
    <n v="70013752"/>
    <x v="11"/>
    <x v="7"/>
    <n v="30"/>
    <n v="11020367"/>
    <s v="PER POLE"/>
    <x v="8"/>
  </r>
  <r>
    <n v="70013752"/>
    <x v="11"/>
    <x v="13"/>
    <n v="25"/>
    <n v="11020367"/>
    <s v="PER T-POLE"/>
    <x v="8"/>
  </r>
  <r>
    <n v="70013798"/>
    <x v="12"/>
    <x v="0"/>
    <n v="75"/>
    <n v="11030059"/>
    <s v="VALUATION"/>
    <x v="13"/>
  </r>
  <r>
    <n v="70013808"/>
    <x v="13"/>
    <x v="0"/>
    <n v="95"/>
    <n v="11030069"/>
    <s v="VALUATION"/>
    <x v="14"/>
  </r>
  <r>
    <n v="70013863"/>
    <x v="15"/>
    <x v="0"/>
    <n v="180"/>
    <n v="11030131"/>
    <s v="VALUATION"/>
    <x v="15"/>
  </r>
  <r>
    <n v="80023453"/>
    <x v="6"/>
    <x v="12"/>
    <n v="50"/>
    <n v="11020142"/>
    <s v="ACRE"/>
    <x v="10"/>
  </r>
  <r>
    <n v="80023454"/>
    <x v="6"/>
    <x v="65"/>
    <n v="100"/>
    <n v="11020143"/>
    <s v="SQ FT"/>
    <x v="1"/>
  </r>
  <r>
    <n v="70014000"/>
    <x v="16"/>
    <x v="7"/>
    <n v="25"/>
    <n v="11030501"/>
    <s v="PER POLE"/>
    <x v="1"/>
  </r>
  <r>
    <n v="70014003"/>
    <x v="16"/>
    <x v="0"/>
    <n v="50"/>
    <n v="11030304"/>
    <s v="VALUATION"/>
    <x v="16"/>
  </r>
  <r>
    <n v="70014003"/>
    <x v="16"/>
    <x v="14"/>
    <n v="25"/>
    <n v="11030304"/>
    <s v="VALUATION"/>
    <x v="16"/>
  </r>
  <r>
    <n v="80023456"/>
    <x v="111"/>
    <x v="3"/>
    <n v="50"/>
    <n v="11020144"/>
    <s v="PER SIGN"/>
    <x v="4"/>
  </r>
  <r>
    <n v="70014006"/>
    <x v="16"/>
    <x v="2"/>
    <n v="25"/>
    <n v="11030503"/>
    <s v="FLAT RATE"/>
    <x v="1"/>
  </r>
  <r>
    <n v="70014027"/>
    <x v="18"/>
    <x v="48"/>
    <n v="20"/>
    <n v="11030431"/>
    <s v="FLAT RATE"/>
    <x v="1"/>
  </r>
  <r>
    <n v="70014027"/>
    <x v="18"/>
    <x v="0"/>
    <n v="30"/>
    <n v="11030431"/>
    <s v="VALUATION"/>
    <x v="1"/>
  </r>
  <r>
    <n v="70014143"/>
    <x v="30"/>
    <x v="5"/>
    <n v="25"/>
    <n v="11040422"/>
    <s v="PER FIXTURES"/>
    <x v="1"/>
  </r>
  <r>
    <n v="70014150"/>
    <x v="30"/>
    <x v="7"/>
    <n v="25"/>
    <n v="11040436"/>
    <s v="PER POLE"/>
    <x v="20"/>
  </r>
  <r>
    <n v="70014151"/>
    <x v="30"/>
    <x v="0"/>
    <n v="460"/>
    <n v="11040115"/>
    <s v="VALUATION"/>
    <x v="27"/>
  </r>
  <r>
    <n v="70014151"/>
    <x v="30"/>
    <x v="14"/>
    <n v="230"/>
    <n v="11040115"/>
    <s v="VALUATION"/>
    <x v="27"/>
  </r>
  <r>
    <n v="70014152"/>
    <x v="30"/>
    <x v="2"/>
    <n v="25"/>
    <n v="11040437"/>
    <s v="FLAT RATE"/>
    <x v="1"/>
  </r>
  <r>
    <n v="70014157"/>
    <x v="31"/>
    <x v="48"/>
    <n v="20"/>
    <n v="11040015"/>
    <s v="FLAT RATE"/>
    <x v="1"/>
  </r>
  <r>
    <n v="70014157"/>
    <x v="31"/>
    <x v="0"/>
    <n v="556"/>
    <n v="11040015"/>
    <s v="VALUATION"/>
    <x v="1"/>
  </r>
  <r>
    <n v="70014158"/>
    <x v="31"/>
    <x v="48"/>
    <n v="20"/>
    <n v="11030021"/>
    <s v="FLAT RATE"/>
    <x v="1"/>
  </r>
  <r>
    <n v="70014158"/>
    <x v="31"/>
    <x v="0"/>
    <n v="60"/>
    <n v="11030021"/>
    <s v="VALUATION"/>
    <x v="1"/>
  </r>
  <r>
    <n v="80023462"/>
    <x v="111"/>
    <x v="3"/>
    <n v="25"/>
    <n v="11020147"/>
    <s v="PER SIGN"/>
    <x v="1"/>
  </r>
  <r>
    <n v="70014159"/>
    <x v="31"/>
    <x v="0"/>
    <n v="160"/>
    <n v="11040354"/>
    <s v="VALUATION"/>
    <x v="28"/>
  </r>
  <r>
    <n v="70014159"/>
    <x v="31"/>
    <x v="14"/>
    <n v="80"/>
    <n v="11040354"/>
    <s v="VALUATION"/>
    <x v="28"/>
  </r>
  <r>
    <n v="70014206"/>
    <x v="35"/>
    <x v="4"/>
    <n v="25"/>
    <n v="11050139"/>
    <s v="PER IRRIGATION"/>
    <x v="1"/>
  </r>
  <r>
    <n v="70014206"/>
    <x v="35"/>
    <x v="4"/>
    <n v="25"/>
    <n v="11050140"/>
    <s v="PER IRRIGATION"/>
    <x v="1"/>
  </r>
  <r>
    <n v="70014206"/>
    <x v="35"/>
    <x v="4"/>
    <n v="25"/>
    <n v="11050141"/>
    <s v="PER IRRIGATION"/>
    <x v="1"/>
  </r>
  <r>
    <n v="70014270"/>
    <x v="38"/>
    <x v="5"/>
    <n v="25"/>
    <n v="11050307"/>
    <s v="PER FIXTURES"/>
    <x v="9"/>
  </r>
  <r>
    <n v="70014298"/>
    <x v="39"/>
    <x v="48"/>
    <n v="20"/>
    <n v="11030188"/>
    <s v="FLAT RATE"/>
    <x v="1"/>
  </r>
  <r>
    <n v="70014298"/>
    <x v="39"/>
    <x v="0"/>
    <n v="320"/>
    <n v="11030188"/>
    <s v="VALUATION"/>
    <x v="1"/>
  </r>
  <r>
    <n v="70014323"/>
    <x v="40"/>
    <x v="7"/>
    <n v="25"/>
    <n v="11050422"/>
    <s v="PER POLE"/>
    <x v="31"/>
  </r>
  <r>
    <n v="70014482"/>
    <x v="46"/>
    <x v="2"/>
    <n v="25"/>
    <n v="11070035"/>
    <s v="FLAT RATE"/>
    <x v="1"/>
  </r>
  <r>
    <n v="70014494"/>
    <x v="47"/>
    <x v="52"/>
    <n v="125"/>
    <n v="11070089"/>
    <s v="FLAT RATE"/>
    <x v="1"/>
  </r>
  <r>
    <n v="70014527"/>
    <x v="51"/>
    <x v="10"/>
    <n v="30"/>
    <n v="11070182"/>
    <s v="AMPS"/>
    <x v="8"/>
  </r>
  <r>
    <n v="70014541"/>
    <x v="52"/>
    <x v="54"/>
    <n v="25"/>
    <n v="11070245"/>
    <s v="PER SEWER"/>
    <x v="1"/>
  </r>
  <r>
    <n v="70016904"/>
    <x v="79"/>
    <x v="49"/>
    <n v="25"/>
    <n v="12010104"/>
    <s v="SYSTEM"/>
    <x v="1"/>
  </r>
  <r>
    <n v="70017677"/>
    <x v="80"/>
    <x v="20"/>
    <n v="27"/>
    <n v="12010216"/>
    <s v="BTU"/>
    <x v="40"/>
  </r>
  <r>
    <n v="70017677"/>
    <x v="80"/>
    <x v="23"/>
    <n v="25"/>
    <n v="12010216"/>
    <s v="BTU"/>
    <x v="40"/>
  </r>
  <r>
    <n v="70017677"/>
    <x v="80"/>
    <x v="34"/>
    <n v="25"/>
    <n v="12010216"/>
    <s v="TONS"/>
    <x v="40"/>
  </r>
  <r>
    <n v="70017679"/>
    <x v="80"/>
    <x v="2"/>
    <n v="25"/>
    <n v="12010226"/>
    <s v="FLAT RATE"/>
    <x v="1"/>
  </r>
  <r>
    <n v="70017772"/>
    <x v="83"/>
    <x v="49"/>
    <n v="25"/>
    <n v="12010300"/>
    <s v="SYSTEM"/>
    <x v="1"/>
  </r>
  <r>
    <n v="70017902"/>
    <x v="84"/>
    <x v="62"/>
    <n v="25"/>
    <n v="12010349"/>
    <s v="PER SYSTEM"/>
    <x v="1"/>
  </r>
  <r>
    <n v="70017949"/>
    <x v="85"/>
    <x v="7"/>
    <n v="25"/>
    <n v="12020027"/>
    <s v="PER POLE"/>
    <x v="1"/>
  </r>
  <r>
    <n v="70018099"/>
    <x v="88"/>
    <x v="10"/>
    <n v="30"/>
    <n v="12020200"/>
    <s v="AMPS"/>
    <x v="8"/>
  </r>
  <r>
    <n v="70018099"/>
    <x v="88"/>
    <x v="7"/>
    <n v="30"/>
    <n v="12020200"/>
    <s v="PER POLE"/>
    <x v="8"/>
  </r>
  <r>
    <n v="70018099"/>
    <x v="88"/>
    <x v="13"/>
    <n v="25"/>
    <n v="12020200"/>
    <s v="PER T-POLE"/>
    <x v="8"/>
  </r>
  <r>
    <n v="70018137"/>
    <x v="89"/>
    <x v="61"/>
    <n v="25"/>
    <n v="12020083"/>
    <s v="FLAT RATE"/>
    <x v="1"/>
  </r>
  <r>
    <n v="70018173"/>
    <x v="90"/>
    <x v="5"/>
    <n v="4"/>
    <n v="12020339"/>
    <s v="PER FIXTURES"/>
    <x v="1"/>
  </r>
  <r>
    <n v="70018173"/>
    <x v="90"/>
    <x v="1"/>
    <n v="25"/>
    <n v="12020339"/>
    <s v="PER GAS LINE"/>
    <x v="1"/>
  </r>
  <r>
    <n v="70018233"/>
    <x v="92"/>
    <x v="0"/>
    <n v="392"/>
    <n v="12020269"/>
    <s v="VALUATION"/>
    <x v="43"/>
  </r>
  <r>
    <n v="70018233"/>
    <x v="92"/>
    <x v="14"/>
    <n v="196"/>
    <n v="12020269"/>
    <s v="VALUATION"/>
    <x v="43"/>
  </r>
  <r>
    <n v="70018394"/>
    <x v="93"/>
    <x v="5"/>
    <n v="25"/>
    <n v="12030394"/>
    <s v="PER FIXTURES"/>
    <x v="9"/>
  </r>
  <r>
    <n v="70018581"/>
    <x v="98"/>
    <x v="59"/>
    <n v="75"/>
    <n v="12050101"/>
    <s v="FLAT RATE"/>
    <x v="1"/>
  </r>
  <r>
    <n v="80023128"/>
    <x v="2"/>
    <x v="33"/>
    <n v="25"/>
    <n v="11010004"/>
    <s v="FLAT RATE"/>
    <x v="1"/>
  </r>
  <r>
    <n v="80023128"/>
    <x v="2"/>
    <x v="33"/>
    <n v="25"/>
    <n v="11010005"/>
    <s v="FLAT RATE"/>
    <x v="1"/>
  </r>
  <r>
    <n v="80023465"/>
    <x v="111"/>
    <x v="3"/>
    <n v="25"/>
    <n v="11020151"/>
    <s v="PER SIGN"/>
    <x v="1"/>
  </r>
  <r>
    <n v="80023466"/>
    <x v="111"/>
    <x v="3"/>
    <n v="25"/>
    <n v="11020154"/>
    <s v="PER SIGN"/>
    <x v="1"/>
  </r>
  <r>
    <n v="80023130"/>
    <x v="2"/>
    <x v="10"/>
    <n v="25"/>
    <n v="11010008"/>
    <s v="AMPS"/>
    <x v="6"/>
  </r>
  <r>
    <n v="80023468"/>
    <x v="111"/>
    <x v="3"/>
    <n v="25"/>
    <n v="11020156"/>
    <s v="PER SIGN"/>
    <x v="1"/>
  </r>
  <r>
    <n v="80023470"/>
    <x v="111"/>
    <x v="32"/>
    <n v="250"/>
    <n v="11020157"/>
    <s v="ACRES"/>
    <x v="50"/>
  </r>
  <r>
    <n v="80023471"/>
    <x v="111"/>
    <x v="3"/>
    <n v="25"/>
    <n v="11020158"/>
    <s v="PER SIGN"/>
    <x v="1"/>
  </r>
  <r>
    <n v="80023130"/>
    <x v="2"/>
    <x v="7"/>
    <n v="7"/>
    <n v="11010008"/>
    <s v="PER POLE"/>
    <x v="6"/>
  </r>
  <r>
    <n v="80023132"/>
    <x v="2"/>
    <x v="33"/>
    <n v="25"/>
    <n v="11010010"/>
    <s v="FLAT RATE"/>
    <x v="1"/>
  </r>
  <r>
    <n v="80023133"/>
    <x v="2"/>
    <x v="57"/>
    <n v="15"/>
    <n v="10120221"/>
    <s v="FLAT RATE"/>
    <x v="1"/>
  </r>
  <r>
    <n v="80023135"/>
    <x v="2"/>
    <x v="60"/>
    <n v="50"/>
    <n v="10110329"/>
    <s v="FLAT RATE"/>
    <x v="34"/>
  </r>
  <r>
    <n v="80023136"/>
    <x v="2"/>
    <x v="66"/>
    <n v="125"/>
    <n v="10070433"/>
    <s v="FLAT RATE"/>
    <x v="1"/>
  </r>
  <r>
    <n v="80023138"/>
    <x v="7"/>
    <x v="0"/>
    <n v="120"/>
    <n v="11010012"/>
    <s v="VALUATION"/>
    <x v="12"/>
  </r>
  <r>
    <n v="80023139"/>
    <x v="7"/>
    <x v="10"/>
    <n v="30"/>
    <n v="11010015"/>
    <s v="AMPS"/>
    <x v="8"/>
  </r>
  <r>
    <n v="80023139"/>
    <x v="7"/>
    <x v="7"/>
    <n v="20"/>
    <n v="11010015"/>
    <s v="PER POLE"/>
    <x v="8"/>
  </r>
  <r>
    <n v="80023141"/>
    <x v="7"/>
    <x v="0"/>
    <n v="70"/>
    <n v="10120347"/>
    <s v="VALUATION"/>
    <x v="51"/>
  </r>
  <r>
    <n v="80023143"/>
    <x v="7"/>
    <x v="0"/>
    <n v="70"/>
    <n v="11010019"/>
    <s v="VALUATION"/>
    <x v="51"/>
  </r>
  <r>
    <n v="80023147"/>
    <x v="9"/>
    <x v="0"/>
    <n v="85"/>
    <n v="10120341"/>
    <s v="VALUATION"/>
    <x v="42"/>
  </r>
  <r>
    <n v="80023147"/>
    <x v="9"/>
    <x v="5"/>
    <n v="25"/>
    <n v="11010031"/>
    <s v="PER FIXTURES"/>
    <x v="9"/>
  </r>
  <r>
    <n v="80023148"/>
    <x v="9"/>
    <x v="7"/>
    <n v="25"/>
    <n v="11010032"/>
    <s v="PER POLE"/>
    <x v="4"/>
  </r>
  <r>
    <n v="80023149"/>
    <x v="9"/>
    <x v="0"/>
    <n v="125"/>
    <n v="10120317"/>
    <s v="VALUATION"/>
    <x v="52"/>
  </r>
  <r>
    <n v="80023149"/>
    <x v="9"/>
    <x v="14"/>
    <n v="62.5"/>
    <n v="10120317"/>
    <s v="VALUATION"/>
    <x v="52"/>
  </r>
  <r>
    <n v="80023150"/>
    <x v="9"/>
    <x v="0"/>
    <n v="574"/>
    <n v="11010001"/>
    <s v="VALUATION"/>
    <x v="53"/>
  </r>
  <r>
    <n v="80023150"/>
    <x v="9"/>
    <x v="14"/>
    <n v="287"/>
    <n v="11010001"/>
    <s v="VALUATION"/>
    <x v="53"/>
  </r>
  <r>
    <n v="80023152"/>
    <x v="9"/>
    <x v="6"/>
    <n v="30"/>
    <n v="11010037"/>
    <s v="AMPS"/>
    <x v="8"/>
  </r>
  <r>
    <n v="80023152"/>
    <x v="9"/>
    <x v="7"/>
    <n v="10"/>
    <n v="11010037"/>
    <s v="PER POLE"/>
    <x v="8"/>
  </r>
  <r>
    <n v="80023152"/>
    <x v="9"/>
    <x v="49"/>
    <n v="25"/>
    <n v="11010037"/>
    <s v="SYSTEM"/>
    <x v="8"/>
  </r>
  <r>
    <n v="80023153"/>
    <x v="9"/>
    <x v="59"/>
    <n v="75"/>
    <n v="10120335"/>
    <s v="FLAT RATE"/>
    <x v="1"/>
  </r>
  <r>
    <n v="80023153"/>
    <x v="9"/>
    <x v="59"/>
    <n v="75"/>
    <n v="10120336"/>
    <s v="FLAT RATE"/>
    <x v="1"/>
  </r>
  <r>
    <n v="80023154"/>
    <x v="9"/>
    <x v="57"/>
    <n v="15"/>
    <n v="11010038"/>
    <s v="FLAT RATE"/>
    <x v="1"/>
  </r>
  <r>
    <n v="80023156"/>
    <x v="9"/>
    <x v="20"/>
    <n v="29"/>
    <n v="11010044"/>
    <s v="BTU"/>
    <x v="27"/>
  </r>
  <r>
    <n v="80023157"/>
    <x v="9"/>
    <x v="5"/>
    <n v="25"/>
    <n v="11010045"/>
    <s v="PER FIXTURES"/>
    <x v="1"/>
  </r>
  <r>
    <n v="80023158"/>
    <x v="9"/>
    <x v="20"/>
    <n v="25"/>
    <n v="11010042"/>
    <s v="BTU"/>
    <x v="54"/>
  </r>
  <r>
    <n v="80023159"/>
    <x v="9"/>
    <x v="20"/>
    <n v="27"/>
    <n v="11010041"/>
    <s v="BTU"/>
    <x v="40"/>
  </r>
  <r>
    <n v="80023159"/>
    <x v="9"/>
    <x v="34"/>
    <n v="25"/>
    <n v="11010041"/>
    <s v="TONS"/>
    <x v="40"/>
  </r>
  <r>
    <n v="80023160"/>
    <x v="9"/>
    <x v="20"/>
    <n v="25"/>
    <n v="11010043"/>
    <s v="BTU"/>
    <x v="40"/>
  </r>
  <r>
    <n v="80023160"/>
    <x v="9"/>
    <x v="23"/>
    <n v="25"/>
    <n v="11010043"/>
    <s v="BTU"/>
    <x v="40"/>
  </r>
  <r>
    <n v="80023161"/>
    <x v="9"/>
    <x v="5"/>
    <n v="25"/>
    <n v="11010046"/>
    <s v="PER FIXTURES"/>
    <x v="1"/>
  </r>
  <r>
    <n v="80023161"/>
    <x v="9"/>
    <x v="5"/>
    <n v="25"/>
    <n v="11010047"/>
    <s v="PER FIXTURES"/>
    <x v="1"/>
  </r>
  <r>
    <n v="80023161"/>
    <x v="9"/>
    <x v="5"/>
    <n v="25"/>
    <n v="11010048"/>
    <s v="PER FIXTURES"/>
    <x v="1"/>
  </r>
  <r>
    <n v="80023474"/>
    <x v="112"/>
    <x v="8"/>
    <n v="50"/>
    <n v="11020132"/>
    <s v="FLAT RATE"/>
    <x v="1"/>
  </r>
  <r>
    <n v="80023161"/>
    <x v="9"/>
    <x v="5"/>
    <n v="25"/>
    <n v="11010049"/>
    <s v="PER FIXTURES"/>
    <x v="1"/>
  </r>
  <r>
    <n v="80023472"/>
    <x v="112"/>
    <x v="67"/>
    <n v="100"/>
    <n v="11020159"/>
    <s v="FLAT RATE"/>
    <x v="1"/>
  </r>
  <r>
    <n v="80023161"/>
    <x v="9"/>
    <x v="5"/>
    <n v="25"/>
    <n v="11010050"/>
    <s v="PER FIXTURES"/>
    <x v="1"/>
  </r>
  <r>
    <n v="80023162"/>
    <x v="17"/>
    <x v="52"/>
    <n v="125"/>
    <n v="11010053"/>
    <s v="FLAT RATE"/>
    <x v="1"/>
  </r>
  <r>
    <n v="80023164"/>
    <x v="17"/>
    <x v="20"/>
    <n v="27"/>
    <n v="11010056"/>
    <s v="BTU"/>
    <x v="40"/>
  </r>
  <r>
    <n v="80023164"/>
    <x v="17"/>
    <x v="23"/>
    <n v="27"/>
    <n v="11010056"/>
    <s v="BTU"/>
    <x v="40"/>
  </r>
  <r>
    <n v="80023164"/>
    <x v="17"/>
    <x v="34"/>
    <n v="25"/>
    <n v="11010056"/>
    <s v="TONS"/>
    <x v="40"/>
  </r>
  <r>
    <n v="80023164"/>
    <x v="17"/>
    <x v="36"/>
    <n v="25"/>
    <n v="11010056"/>
    <s v="TONS"/>
    <x v="40"/>
  </r>
  <r>
    <n v="80023166"/>
    <x v="17"/>
    <x v="61"/>
    <n v="25"/>
    <n v="11010058"/>
    <s v="FLAT RATE"/>
    <x v="1"/>
  </r>
  <r>
    <n v="80023167"/>
    <x v="17"/>
    <x v="61"/>
    <n v="25"/>
    <n v="11010059"/>
    <s v="FLAT RATE"/>
    <x v="1"/>
  </r>
  <r>
    <n v="80023169"/>
    <x v="17"/>
    <x v="5"/>
    <n v="25"/>
    <n v="11010069"/>
    <s v="PER FIXTURES"/>
    <x v="4"/>
  </r>
  <r>
    <n v="80023170"/>
    <x v="17"/>
    <x v="5"/>
    <n v="25"/>
    <n v="11010070"/>
    <s v="PER FIXTURES"/>
    <x v="18"/>
  </r>
  <r>
    <n v="80023171"/>
    <x v="17"/>
    <x v="57"/>
    <n v="15"/>
    <n v="9090347"/>
    <s v="FLAT RATE"/>
    <x v="1"/>
  </r>
  <r>
    <n v="80023172"/>
    <x v="17"/>
    <x v="5"/>
    <n v="44"/>
    <n v="11010071"/>
    <s v="PER FIXTURES"/>
    <x v="55"/>
  </r>
  <r>
    <n v="80023172"/>
    <x v="17"/>
    <x v="54"/>
    <n v="25"/>
    <n v="11010071"/>
    <s v="PER SEWER"/>
    <x v="55"/>
  </r>
  <r>
    <n v="70013627"/>
    <x v="112"/>
    <x v="3"/>
    <n v="25"/>
    <n v="11020165"/>
    <s v="PER SIGN"/>
    <x v="1"/>
  </r>
  <r>
    <n v="16818"/>
    <x v="112"/>
    <x v="3"/>
    <n v="25"/>
    <n v="11020165"/>
    <s v="PER SIGN"/>
    <x v="1"/>
  </r>
  <r>
    <n v="80023481"/>
    <x v="112"/>
    <x v="3"/>
    <n v="25"/>
    <n v="11020165"/>
    <s v="PER SIGN"/>
    <x v="1"/>
  </r>
  <r>
    <n v="80023173"/>
    <x v="17"/>
    <x v="48"/>
    <n v="20"/>
    <n v="10120261"/>
    <s v="FLAT RATE"/>
    <x v="1"/>
  </r>
  <r>
    <n v="80023483"/>
    <x v="112"/>
    <x v="3"/>
    <n v="25"/>
    <n v="11020168"/>
    <s v="PER SIGN"/>
    <x v="1"/>
  </r>
  <r>
    <n v="80023485"/>
    <x v="112"/>
    <x v="8"/>
    <n v="50"/>
    <n v="11020169"/>
    <s v="FLAT RATE"/>
    <x v="1"/>
  </r>
  <r>
    <n v="80023488"/>
    <x v="112"/>
    <x v="68"/>
    <n v="300"/>
    <n v="11020171"/>
    <s v="FLAT RATE"/>
    <x v="1"/>
  </r>
  <r>
    <n v="80023173"/>
    <x v="17"/>
    <x v="0"/>
    <n v="1231"/>
    <n v="10120261"/>
    <s v="VALUATION"/>
    <x v="1"/>
  </r>
  <r>
    <n v="80023173"/>
    <x v="17"/>
    <x v="48"/>
    <n v="20"/>
    <n v="10120263"/>
    <s v="FLAT RATE"/>
    <x v="1"/>
  </r>
  <r>
    <n v="80023173"/>
    <x v="17"/>
    <x v="0"/>
    <n v="1360"/>
    <n v="10120263"/>
    <s v="VALUATION"/>
    <x v="1"/>
  </r>
  <r>
    <n v="80023174"/>
    <x v="17"/>
    <x v="5"/>
    <n v="25"/>
    <n v="11010072"/>
    <s v="PER FIXTURES"/>
    <x v="20"/>
  </r>
  <r>
    <n v="80023491"/>
    <x v="113"/>
    <x v="3"/>
    <n v="25"/>
    <n v="11020176"/>
    <s v="PER SIGN"/>
    <x v="1"/>
  </r>
  <r>
    <n v="80023174"/>
    <x v="17"/>
    <x v="20"/>
    <n v="27"/>
    <n v="11010073"/>
    <s v="BTU"/>
    <x v="48"/>
  </r>
  <r>
    <n v="80023497"/>
    <x v="113"/>
    <x v="12"/>
    <n v="50"/>
    <n v="11020183"/>
    <s v="ACRE"/>
    <x v="56"/>
  </r>
  <r>
    <n v="80023497"/>
    <x v="113"/>
    <x v="44"/>
    <n v="40"/>
    <n v="11020183"/>
    <s v="ACRES"/>
    <x v="56"/>
  </r>
  <r>
    <n v="80023502"/>
    <x v="113"/>
    <x v="3"/>
    <n v="25"/>
    <n v="11020187"/>
    <s v="PER SIGN"/>
    <x v="1"/>
  </r>
  <r>
    <n v="80023174"/>
    <x v="17"/>
    <x v="34"/>
    <n v="25"/>
    <n v="11010073"/>
    <s v="TONS"/>
    <x v="48"/>
  </r>
  <r>
    <n v="80023175"/>
    <x v="17"/>
    <x v="10"/>
    <n v="30"/>
    <n v="11010076"/>
    <s v="AMPS"/>
    <x v="8"/>
  </r>
  <r>
    <n v="80023175"/>
    <x v="17"/>
    <x v="7"/>
    <n v="30"/>
    <n v="11010076"/>
    <s v="PER POLE"/>
    <x v="8"/>
  </r>
  <r>
    <n v="80023175"/>
    <x v="17"/>
    <x v="13"/>
    <n v="25"/>
    <n v="11010076"/>
    <s v="PER T-POLE"/>
    <x v="8"/>
  </r>
  <r>
    <n v="80023175"/>
    <x v="17"/>
    <x v="49"/>
    <n v="25"/>
    <n v="11010076"/>
    <s v="SYSTEM"/>
    <x v="8"/>
  </r>
  <r>
    <n v="80023176"/>
    <x v="17"/>
    <x v="0"/>
    <n v="145"/>
    <n v="11010078"/>
    <s v="VALUATION"/>
    <x v="57"/>
  </r>
  <r>
    <n v="80023177"/>
    <x v="17"/>
    <x v="20"/>
    <n v="29"/>
    <n v="11010077"/>
    <s v="BTU"/>
    <x v="58"/>
  </r>
  <r>
    <n v="80023178"/>
    <x v="17"/>
    <x v="20"/>
    <n v="27"/>
    <n v="11010061"/>
    <s v="BTU"/>
    <x v="3"/>
  </r>
  <r>
    <n v="80023510"/>
    <x v="114"/>
    <x v="16"/>
    <n v="59.93"/>
    <n v="11020128"/>
    <s v="FLAT RATE"/>
    <x v="1"/>
  </r>
  <r>
    <n v="80023510"/>
    <x v="114"/>
    <x v="17"/>
    <n v="533.02"/>
    <n v="11020128"/>
    <s v="FLAT RATE"/>
    <x v="1"/>
  </r>
  <r>
    <n v="80023510"/>
    <x v="114"/>
    <x v="18"/>
    <n v="1302.93"/>
    <n v="11020128"/>
    <s v="FLAT RATE"/>
    <x v="1"/>
  </r>
  <r>
    <n v="80023510"/>
    <x v="114"/>
    <x v="19"/>
    <n v="161.68"/>
    <n v="11020128"/>
    <s v="FLAT RATE"/>
    <x v="1"/>
  </r>
  <r>
    <n v="80023178"/>
    <x v="17"/>
    <x v="23"/>
    <n v="27"/>
    <n v="11010061"/>
    <s v="BTU"/>
    <x v="3"/>
  </r>
  <r>
    <n v="80023178"/>
    <x v="17"/>
    <x v="34"/>
    <n v="25"/>
    <n v="11010061"/>
    <s v="TONS"/>
    <x v="3"/>
  </r>
  <r>
    <n v="80023178"/>
    <x v="17"/>
    <x v="36"/>
    <n v="25"/>
    <n v="11010061"/>
    <s v="TONS"/>
    <x v="3"/>
  </r>
  <r>
    <n v="80023511"/>
    <x v="114"/>
    <x v="16"/>
    <n v="59.93"/>
    <n v="11020129"/>
    <s v="FLAT RATE"/>
    <x v="1"/>
  </r>
  <r>
    <n v="80023511"/>
    <x v="114"/>
    <x v="17"/>
    <n v="533.02"/>
    <n v="11020129"/>
    <s v="FLAT RATE"/>
    <x v="1"/>
  </r>
  <r>
    <n v="80023511"/>
    <x v="114"/>
    <x v="18"/>
    <n v="1302.93"/>
    <n v="11020129"/>
    <s v="FLAT RATE"/>
    <x v="1"/>
  </r>
  <r>
    <n v="80023511"/>
    <x v="114"/>
    <x v="19"/>
    <n v="161.68"/>
    <n v="11020129"/>
    <s v="FLAT RATE"/>
    <x v="1"/>
  </r>
  <r>
    <n v="80023179"/>
    <x v="17"/>
    <x v="20"/>
    <n v="29"/>
    <n v="11010064"/>
    <s v="BTU"/>
    <x v="27"/>
  </r>
  <r>
    <n v="80023180"/>
    <x v="17"/>
    <x v="20"/>
    <n v="27"/>
    <n v="11010063"/>
    <s v="BTU"/>
    <x v="3"/>
  </r>
  <r>
    <n v="80023181"/>
    <x v="17"/>
    <x v="20"/>
    <n v="27"/>
    <n v="11010062"/>
    <s v="BTU"/>
    <x v="3"/>
  </r>
  <r>
    <n v="80023508"/>
    <x v="114"/>
    <x v="12"/>
    <n v="50"/>
    <n v="11020196"/>
    <s v="ACRE"/>
    <x v="10"/>
  </r>
  <r>
    <n v="80023509"/>
    <x v="114"/>
    <x v="3"/>
    <n v="25"/>
    <n v="11020197"/>
    <s v="PER SIGN"/>
    <x v="1"/>
  </r>
  <r>
    <n v="80023512"/>
    <x v="114"/>
    <x v="3"/>
    <n v="25"/>
    <n v="11020199"/>
    <s v="PER SIGN"/>
    <x v="1"/>
  </r>
  <r>
    <n v="80023512"/>
    <x v="114"/>
    <x v="3"/>
    <n v="25"/>
    <n v="11020200"/>
    <s v="PER SIGN"/>
    <x v="1"/>
  </r>
  <r>
    <n v="80023181"/>
    <x v="17"/>
    <x v="34"/>
    <n v="25"/>
    <n v="11010062"/>
    <s v="TONS"/>
    <x v="3"/>
  </r>
  <r>
    <n v="80023182"/>
    <x v="17"/>
    <x v="5"/>
    <n v="25"/>
    <n v="11010065"/>
    <s v="PER FIXTURES"/>
    <x v="1"/>
  </r>
  <r>
    <n v="80023182"/>
    <x v="17"/>
    <x v="5"/>
    <n v="25"/>
    <n v="11010066"/>
    <s v="PER FIXTURES"/>
    <x v="1"/>
  </r>
  <r>
    <n v="80023182"/>
    <x v="17"/>
    <x v="5"/>
    <n v="25"/>
    <n v="11010067"/>
    <s v="PER FIXTURES"/>
    <x v="1"/>
  </r>
  <r>
    <n v="80023516"/>
    <x v="114"/>
    <x v="3"/>
    <n v="25"/>
    <n v="11020206"/>
    <s v="PER SIGN"/>
    <x v="1"/>
  </r>
  <r>
    <n v="80023516"/>
    <x v="114"/>
    <x v="3"/>
    <n v="25"/>
    <n v="11020207"/>
    <s v="PER SIGN"/>
    <x v="1"/>
  </r>
  <r>
    <n v="80023516"/>
    <x v="114"/>
    <x v="3"/>
    <n v="25"/>
    <n v="11020208"/>
    <s v="PER SIGN"/>
    <x v="1"/>
  </r>
  <r>
    <n v="80023516"/>
    <x v="114"/>
    <x v="3"/>
    <n v="25"/>
    <n v="11020209"/>
    <s v="PER SIGN"/>
    <x v="1"/>
  </r>
  <r>
    <n v="80023516"/>
    <x v="114"/>
    <x v="3"/>
    <n v="25"/>
    <n v="11020210"/>
    <s v="PER SIGN"/>
    <x v="1"/>
  </r>
  <r>
    <n v="80023516"/>
    <x v="114"/>
    <x v="3"/>
    <n v="25"/>
    <n v="11020211"/>
    <s v="PER SIGN"/>
    <x v="1"/>
  </r>
  <r>
    <n v="80023516"/>
    <x v="114"/>
    <x v="3"/>
    <n v="25"/>
    <n v="11020212"/>
    <s v="PER SIGN"/>
    <x v="1"/>
  </r>
  <r>
    <n v="80023516"/>
    <x v="114"/>
    <x v="3"/>
    <n v="25"/>
    <n v="11020213"/>
    <s v="PER SIGN"/>
    <x v="1"/>
  </r>
  <r>
    <n v="80023518"/>
    <x v="114"/>
    <x v="32"/>
    <n v="250"/>
    <n v="11020214"/>
    <s v="ACRES"/>
    <x v="59"/>
  </r>
  <r>
    <n v="80023183"/>
    <x v="0"/>
    <x v="7"/>
    <n v="25"/>
    <n v="11010081"/>
    <s v="PER POLE"/>
    <x v="60"/>
  </r>
  <r>
    <n v="80023184"/>
    <x v="0"/>
    <x v="20"/>
    <n v="25"/>
    <n v="11010082"/>
    <s v="BTU"/>
    <x v="61"/>
  </r>
  <r>
    <n v="80023519"/>
    <x v="114"/>
    <x v="3"/>
    <n v="25"/>
    <n v="11020220"/>
    <s v="PER SIGN"/>
    <x v="1"/>
  </r>
  <r>
    <n v="80023535"/>
    <x v="8"/>
    <x v="29"/>
    <n v="250"/>
    <n v="11020223"/>
    <s v="ACRES"/>
    <x v="1"/>
  </r>
  <r>
    <n v="80023184"/>
    <x v="0"/>
    <x v="23"/>
    <n v="25"/>
    <n v="11010082"/>
    <s v="BTU"/>
    <x v="61"/>
  </r>
  <r>
    <n v="80023184"/>
    <x v="0"/>
    <x v="24"/>
    <n v="25"/>
    <n v="11010082"/>
    <s v="BTU"/>
    <x v="61"/>
  </r>
  <r>
    <n v="80023184"/>
    <x v="0"/>
    <x v="34"/>
    <n v="25"/>
    <n v="11010082"/>
    <s v="TONS"/>
    <x v="61"/>
  </r>
  <r>
    <n v="80023184"/>
    <x v="0"/>
    <x v="36"/>
    <n v="25"/>
    <n v="11010082"/>
    <s v="TONS"/>
    <x v="61"/>
  </r>
  <r>
    <n v="80023528"/>
    <x v="8"/>
    <x v="51"/>
    <n v="113"/>
    <n v="11020231"/>
    <s v="FLAT RATE"/>
    <x v="62"/>
  </r>
  <r>
    <n v="80023525"/>
    <x v="8"/>
    <x v="12"/>
    <n v="185"/>
    <n v="11020232"/>
    <s v="ACRE"/>
    <x v="63"/>
  </r>
  <r>
    <n v="70013672"/>
    <x v="8"/>
    <x v="12"/>
    <n v="172.5"/>
    <n v="11020233"/>
    <s v="ACRE"/>
    <x v="64"/>
  </r>
  <r>
    <n v="16820"/>
    <x v="8"/>
    <x v="12"/>
    <n v="172.5"/>
    <n v="11020233"/>
    <s v="ACRE"/>
    <x v="64"/>
  </r>
  <r>
    <n v="80023537"/>
    <x v="8"/>
    <x v="12"/>
    <n v="172.5"/>
    <n v="11020233"/>
    <s v="ACRE"/>
    <x v="64"/>
  </r>
  <r>
    <n v="80023184"/>
    <x v="0"/>
    <x v="37"/>
    <n v="25"/>
    <n v="11010082"/>
    <s v="TONS"/>
    <x v="61"/>
  </r>
  <r>
    <n v="80023184"/>
    <x v="0"/>
    <x v="46"/>
    <n v="20"/>
    <n v="11010082"/>
    <s v="PER UNIT"/>
    <x v="61"/>
  </r>
  <r>
    <n v="80023185"/>
    <x v="0"/>
    <x v="7"/>
    <n v="25"/>
    <n v="11010084"/>
    <s v="PER POLE"/>
    <x v="1"/>
  </r>
  <r>
    <n v="80023188"/>
    <x v="0"/>
    <x v="6"/>
    <n v="25"/>
    <n v="11010088"/>
    <s v="AMPS"/>
    <x v="6"/>
  </r>
  <r>
    <n v="80023188"/>
    <x v="0"/>
    <x v="7"/>
    <n v="6"/>
    <n v="11010088"/>
    <s v="PER POLE"/>
    <x v="6"/>
  </r>
  <r>
    <n v="80023190"/>
    <x v="0"/>
    <x v="0"/>
    <n v="270"/>
    <n v="11010052"/>
    <s v="VALUATION"/>
    <x v="0"/>
  </r>
  <r>
    <n v="80023191"/>
    <x v="0"/>
    <x v="61"/>
    <n v="25"/>
    <n v="11010092"/>
    <s v="FLAT RATE"/>
    <x v="1"/>
  </r>
  <r>
    <n v="80023192"/>
    <x v="0"/>
    <x v="20"/>
    <n v="27"/>
    <n v="11010093"/>
    <s v="BTU"/>
    <x v="48"/>
  </r>
  <r>
    <n v="80023192"/>
    <x v="0"/>
    <x v="34"/>
    <n v="25"/>
    <n v="11010093"/>
    <s v="TONS"/>
    <x v="48"/>
  </r>
  <r>
    <n v="80023193"/>
    <x v="0"/>
    <x v="20"/>
    <n v="27"/>
    <n v="11010094"/>
    <s v="BTU"/>
    <x v="48"/>
  </r>
  <r>
    <n v="80023194"/>
    <x v="0"/>
    <x v="5"/>
    <n v="25"/>
    <n v="11010095"/>
    <s v="PER FIXTURES"/>
    <x v="1"/>
  </r>
  <r>
    <n v="80023194"/>
    <x v="0"/>
    <x v="5"/>
    <n v="25"/>
    <n v="11010096"/>
    <s v="PER FIXTURES"/>
    <x v="1"/>
  </r>
  <r>
    <n v="80023195"/>
    <x v="0"/>
    <x v="1"/>
    <n v="25"/>
    <n v="11010091"/>
    <s v="PER GAS LINE"/>
    <x v="1"/>
  </r>
  <r>
    <n v="80023198"/>
    <x v="20"/>
    <x v="2"/>
    <n v="25"/>
    <n v="11010102"/>
    <s v="FLAT RATE"/>
    <x v="1"/>
  </r>
  <r>
    <n v="80023200"/>
    <x v="20"/>
    <x v="52"/>
    <n v="125"/>
    <n v="11010107"/>
    <s v="FLAT RATE"/>
    <x v="1"/>
  </r>
  <r>
    <n v="80023201"/>
    <x v="20"/>
    <x v="20"/>
    <n v="27"/>
    <n v="11010105"/>
    <s v="BTU"/>
    <x v="48"/>
  </r>
  <r>
    <n v="80023201"/>
    <x v="20"/>
    <x v="34"/>
    <n v="25"/>
    <n v="11010105"/>
    <s v="TONS"/>
    <x v="48"/>
  </r>
  <r>
    <n v="80023202"/>
    <x v="20"/>
    <x v="20"/>
    <n v="25"/>
    <n v="11010106"/>
    <s v="BTU"/>
    <x v="65"/>
  </r>
  <r>
    <n v="80023202"/>
    <x v="20"/>
    <x v="23"/>
    <n v="25"/>
    <n v="11010106"/>
    <s v="BTU"/>
    <x v="65"/>
  </r>
  <r>
    <n v="80023203"/>
    <x v="20"/>
    <x v="5"/>
    <n v="64"/>
    <n v="11010104"/>
    <s v="PER FIXTURES"/>
    <x v="66"/>
  </r>
  <r>
    <n v="80023527"/>
    <x v="8"/>
    <x v="3"/>
    <n v="25"/>
    <n v="11020237"/>
    <s v="PER SIGN"/>
    <x v="1"/>
  </r>
  <r>
    <n v="80023204"/>
    <x v="20"/>
    <x v="10"/>
    <n v="22.5"/>
    <n v="11010108"/>
    <s v="AMPS"/>
    <x v="67"/>
  </r>
  <r>
    <n v="80023204"/>
    <x v="20"/>
    <x v="7"/>
    <n v="20"/>
    <n v="11010108"/>
    <s v="PER POLE"/>
    <x v="67"/>
  </r>
  <r>
    <n v="80023205"/>
    <x v="21"/>
    <x v="48"/>
    <n v="20"/>
    <n v="10120320"/>
    <s v="FLAT RATE"/>
    <x v="1"/>
  </r>
  <r>
    <n v="80023205"/>
    <x v="21"/>
    <x v="0"/>
    <n v="1120"/>
    <n v="10120320"/>
    <s v="VALUATION"/>
    <x v="1"/>
  </r>
  <r>
    <n v="80023206"/>
    <x v="21"/>
    <x v="48"/>
    <n v="20"/>
    <n v="10110280"/>
    <s v="FLAT RATE"/>
    <x v="1"/>
  </r>
  <r>
    <n v="80023206"/>
    <x v="21"/>
    <x v="0"/>
    <n v="928"/>
    <n v="10110280"/>
    <s v="VALUATION"/>
    <x v="1"/>
  </r>
  <r>
    <n v="80023539"/>
    <x v="115"/>
    <x v="12"/>
    <n v="250"/>
    <n v="11020100"/>
    <s v="ACRE"/>
    <x v="1"/>
  </r>
  <r>
    <n v="80023209"/>
    <x v="21"/>
    <x v="0"/>
    <n v="312"/>
    <n v="11010111"/>
    <s v="VALUATION"/>
    <x v="68"/>
  </r>
  <r>
    <n v="80023210"/>
    <x v="22"/>
    <x v="2"/>
    <n v="25"/>
    <n v="11010116"/>
    <s v="FLAT RATE"/>
    <x v="1"/>
  </r>
  <r>
    <n v="80023212"/>
    <x v="22"/>
    <x v="5"/>
    <n v="25"/>
    <n v="11010119"/>
    <s v="PER FIXTURES"/>
    <x v="20"/>
  </r>
  <r>
    <n v="80023213"/>
    <x v="22"/>
    <x v="7"/>
    <n v="25"/>
    <n v="11010122"/>
    <s v="PER POLE"/>
    <x v="7"/>
  </r>
  <r>
    <n v="80023214"/>
    <x v="22"/>
    <x v="61"/>
    <n v="25"/>
    <n v="11010121"/>
    <s v="FLAT RATE"/>
    <x v="1"/>
  </r>
  <r>
    <n v="80023216"/>
    <x v="22"/>
    <x v="59"/>
    <n v="75"/>
    <n v="10090128"/>
    <s v="FLAT RATE"/>
    <x v="1"/>
  </r>
  <r>
    <n v="80023219"/>
    <x v="22"/>
    <x v="5"/>
    <n v="72"/>
    <n v="11010150"/>
    <s v="PER FIXTURES"/>
    <x v="69"/>
  </r>
  <r>
    <n v="80023219"/>
    <x v="22"/>
    <x v="54"/>
    <n v="25"/>
    <n v="11010150"/>
    <s v="PER SEWER"/>
    <x v="69"/>
  </r>
  <r>
    <n v="80023219"/>
    <x v="22"/>
    <x v="53"/>
    <n v="25"/>
    <n v="11010150"/>
    <s v="PER WATER"/>
    <x v="69"/>
  </r>
  <r>
    <n v="80023220"/>
    <x v="22"/>
    <x v="10"/>
    <n v="30"/>
    <n v="11010149"/>
    <s v="AMPS"/>
    <x v="8"/>
  </r>
  <r>
    <n v="80023220"/>
    <x v="22"/>
    <x v="7"/>
    <n v="2"/>
    <n v="11010149"/>
    <s v="PER POLE"/>
    <x v="8"/>
  </r>
  <r>
    <n v="80023221"/>
    <x v="22"/>
    <x v="5"/>
    <n v="25"/>
    <n v="11010151"/>
    <s v="PER FIXTURES"/>
    <x v="1"/>
  </r>
  <r>
    <n v="80023222"/>
    <x v="22"/>
    <x v="7"/>
    <n v="25"/>
    <n v="11010152"/>
    <s v="PER POLE"/>
    <x v="18"/>
  </r>
  <r>
    <n v="80023223"/>
    <x v="22"/>
    <x v="5"/>
    <n v="36"/>
    <n v="11010153"/>
    <s v="PER FIXTURES"/>
    <x v="70"/>
  </r>
  <r>
    <n v="80023226"/>
    <x v="22"/>
    <x v="10"/>
    <n v="30"/>
    <n v="11010156"/>
    <s v="AMPS"/>
    <x v="8"/>
  </r>
  <r>
    <n v="80023226"/>
    <x v="22"/>
    <x v="7"/>
    <n v="30"/>
    <n v="11010156"/>
    <s v="PER POLE"/>
    <x v="8"/>
  </r>
  <r>
    <n v="80023226"/>
    <x v="22"/>
    <x v="13"/>
    <n v="25"/>
    <n v="11010156"/>
    <s v="PER T-POLE"/>
    <x v="8"/>
  </r>
  <r>
    <n v="80023226"/>
    <x v="22"/>
    <x v="49"/>
    <n v="25"/>
    <n v="11010156"/>
    <s v="SYSTEM"/>
    <x v="8"/>
  </r>
  <r>
    <n v="80023226"/>
    <x v="22"/>
    <x v="10"/>
    <n v="30"/>
    <n v="11010157"/>
    <s v="AMPS"/>
    <x v="8"/>
  </r>
  <r>
    <n v="80023226"/>
    <x v="22"/>
    <x v="7"/>
    <n v="30"/>
    <n v="11010157"/>
    <s v="PER POLE"/>
    <x v="8"/>
  </r>
  <r>
    <n v="80023226"/>
    <x v="22"/>
    <x v="13"/>
    <n v="25"/>
    <n v="11010157"/>
    <s v="PER T-POLE"/>
    <x v="8"/>
  </r>
  <r>
    <n v="80023226"/>
    <x v="22"/>
    <x v="49"/>
    <n v="25"/>
    <n v="11010157"/>
    <s v="SYSTEM"/>
    <x v="8"/>
  </r>
  <r>
    <n v="80023227"/>
    <x v="1"/>
    <x v="2"/>
    <n v="25"/>
    <n v="11010160"/>
    <s v="FLAT RATE"/>
    <x v="1"/>
  </r>
  <r>
    <n v="80023230"/>
    <x v="1"/>
    <x v="20"/>
    <n v="25"/>
    <n v="11010171"/>
    <s v="BTU"/>
    <x v="0"/>
  </r>
  <r>
    <n v="80023546"/>
    <x v="115"/>
    <x v="12"/>
    <n v="50"/>
    <n v="11020259"/>
    <s v="ACRE"/>
    <x v="10"/>
  </r>
  <r>
    <n v="80023547"/>
    <x v="115"/>
    <x v="3"/>
    <n v="25"/>
    <n v="11020260"/>
    <s v="PER SIGN"/>
    <x v="1"/>
  </r>
  <r>
    <n v="80023551"/>
    <x v="115"/>
    <x v="3"/>
    <n v="25"/>
    <n v="11020265"/>
    <s v="PER SIGN"/>
    <x v="1"/>
  </r>
  <r>
    <n v="80023230"/>
    <x v="1"/>
    <x v="23"/>
    <n v="25"/>
    <n v="11010171"/>
    <s v="BTU"/>
    <x v="0"/>
  </r>
  <r>
    <n v="80023230"/>
    <x v="1"/>
    <x v="24"/>
    <n v="25"/>
    <n v="11010171"/>
    <s v="BTU"/>
    <x v="0"/>
  </r>
  <r>
    <n v="80023230"/>
    <x v="1"/>
    <x v="25"/>
    <n v="25"/>
    <n v="11010171"/>
    <s v="BTU"/>
    <x v="0"/>
  </r>
  <r>
    <n v="80023230"/>
    <x v="1"/>
    <x v="26"/>
    <n v="25"/>
    <n v="11010171"/>
    <s v="BTU"/>
    <x v="0"/>
  </r>
  <r>
    <n v="80023230"/>
    <x v="1"/>
    <x v="34"/>
    <n v="25"/>
    <n v="11010171"/>
    <s v="TONS"/>
    <x v="0"/>
  </r>
  <r>
    <n v="80023230"/>
    <x v="1"/>
    <x v="36"/>
    <n v="25"/>
    <n v="11010171"/>
    <s v="TONS"/>
    <x v="0"/>
  </r>
  <r>
    <n v="80023230"/>
    <x v="1"/>
    <x v="37"/>
    <n v="25"/>
    <n v="11010171"/>
    <s v="TONS"/>
    <x v="0"/>
  </r>
  <r>
    <n v="80023230"/>
    <x v="1"/>
    <x v="38"/>
    <n v="25"/>
    <n v="11010171"/>
    <s v="TONS"/>
    <x v="0"/>
  </r>
  <r>
    <n v="80023230"/>
    <x v="1"/>
    <x v="39"/>
    <n v="25"/>
    <n v="11010171"/>
    <s v="TONS"/>
    <x v="0"/>
  </r>
  <r>
    <n v="80023232"/>
    <x v="1"/>
    <x v="0"/>
    <n v="55"/>
    <n v="10100366"/>
    <s v="VALUATION"/>
    <x v="71"/>
  </r>
  <r>
    <n v="80023233"/>
    <x v="1"/>
    <x v="0"/>
    <n v="95"/>
    <n v="11010174"/>
    <s v="VALUATION"/>
    <x v="14"/>
  </r>
  <r>
    <n v="80023236"/>
    <x v="1"/>
    <x v="10"/>
    <n v="30"/>
    <n v="11010178"/>
    <s v="AMPS"/>
    <x v="8"/>
  </r>
  <r>
    <n v="80023236"/>
    <x v="1"/>
    <x v="7"/>
    <n v="30"/>
    <n v="11010178"/>
    <s v="PER POLE"/>
    <x v="8"/>
  </r>
  <r>
    <n v="80023236"/>
    <x v="1"/>
    <x v="13"/>
    <n v="25"/>
    <n v="11010178"/>
    <s v="PER T-POLE"/>
    <x v="8"/>
  </r>
  <r>
    <n v="80023236"/>
    <x v="1"/>
    <x v="10"/>
    <n v="30"/>
    <n v="11010179"/>
    <s v="AMPS"/>
    <x v="8"/>
  </r>
  <r>
    <n v="80023236"/>
    <x v="1"/>
    <x v="7"/>
    <n v="30"/>
    <n v="11010179"/>
    <s v="PER POLE"/>
    <x v="8"/>
  </r>
  <r>
    <n v="80023236"/>
    <x v="1"/>
    <x v="10"/>
    <n v="30"/>
    <n v="11010180"/>
    <s v="AMPS"/>
    <x v="8"/>
  </r>
  <r>
    <n v="80023236"/>
    <x v="1"/>
    <x v="7"/>
    <n v="30"/>
    <n v="11010180"/>
    <s v="PER POLE"/>
    <x v="8"/>
  </r>
  <r>
    <n v="80023236"/>
    <x v="1"/>
    <x v="10"/>
    <n v="30"/>
    <n v="11010181"/>
    <s v="AMPS"/>
    <x v="8"/>
  </r>
  <r>
    <n v="80023236"/>
    <x v="1"/>
    <x v="7"/>
    <n v="30"/>
    <n v="11010181"/>
    <s v="PER POLE"/>
    <x v="8"/>
  </r>
  <r>
    <n v="80023238"/>
    <x v="1"/>
    <x v="0"/>
    <n v="90"/>
    <n v="11010113"/>
    <s v="VALUATION"/>
    <x v="2"/>
  </r>
  <r>
    <n v="80023239"/>
    <x v="1"/>
    <x v="2"/>
    <n v="25"/>
    <n v="11010162"/>
    <s v="FLAT RATE"/>
    <x v="1"/>
  </r>
  <r>
    <n v="80023240"/>
    <x v="3"/>
    <x v="61"/>
    <n v="25"/>
    <n v="11010182"/>
    <s v="FLAT RATE"/>
    <x v="1"/>
  </r>
  <r>
    <n v="80023241"/>
    <x v="3"/>
    <x v="0"/>
    <n v="50"/>
    <n v="11010098"/>
    <s v="VALUATION"/>
    <x v="16"/>
  </r>
  <r>
    <n v="80023241"/>
    <x v="3"/>
    <x v="14"/>
    <n v="25"/>
    <n v="11010098"/>
    <s v="VALUATION"/>
    <x v="16"/>
  </r>
  <r>
    <n v="80023242"/>
    <x v="3"/>
    <x v="0"/>
    <n v="30"/>
    <n v="11010146"/>
    <s v="VALUATION"/>
    <x v="72"/>
  </r>
  <r>
    <n v="80023244"/>
    <x v="3"/>
    <x v="5"/>
    <n v="25"/>
    <n v="11010189"/>
    <s v="PER FIXTURES"/>
    <x v="20"/>
  </r>
  <r>
    <n v="80023245"/>
    <x v="3"/>
    <x v="59"/>
    <n v="75"/>
    <n v="11010075"/>
    <s v="FLAT RATE"/>
    <x v="1"/>
  </r>
  <r>
    <n v="80023246"/>
    <x v="3"/>
    <x v="61"/>
    <n v="25"/>
    <n v="11010190"/>
    <s v="FLAT RATE"/>
    <x v="1"/>
  </r>
  <r>
    <n v="80023246"/>
    <x v="3"/>
    <x v="20"/>
    <n v="25"/>
    <n v="11010191"/>
    <s v="BTU"/>
    <x v="45"/>
  </r>
  <r>
    <n v="80023246"/>
    <x v="3"/>
    <x v="34"/>
    <n v="25"/>
    <n v="11010191"/>
    <s v="TONS"/>
    <x v="45"/>
  </r>
  <r>
    <n v="80023248"/>
    <x v="3"/>
    <x v="0"/>
    <n v="360"/>
    <n v="10110039"/>
    <s v="VALUATION"/>
    <x v="3"/>
  </r>
  <r>
    <n v="80023249"/>
    <x v="3"/>
    <x v="4"/>
    <n v="25"/>
    <n v="11010184"/>
    <s v="PER IRRIGATION"/>
    <x v="1"/>
  </r>
  <r>
    <n v="80023251"/>
    <x v="23"/>
    <x v="0"/>
    <n v="140"/>
    <n v="11010024"/>
    <s v="VALUATION"/>
    <x v="61"/>
  </r>
  <r>
    <n v="80023252"/>
    <x v="23"/>
    <x v="0"/>
    <n v="195"/>
    <n v="11010114"/>
    <s v="VALUATION"/>
    <x v="49"/>
  </r>
  <r>
    <n v="80023252"/>
    <x v="23"/>
    <x v="2"/>
    <n v="25"/>
    <n v="11010201"/>
    <s v="FLAT RATE"/>
    <x v="1"/>
  </r>
  <r>
    <n v="80023569"/>
    <x v="10"/>
    <x v="12"/>
    <n v="62.5"/>
    <n v="11020286"/>
    <s v="ACRE"/>
    <x v="73"/>
  </r>
  <r>
    <n v="80023569"/>
    <x v="10"/>
    <x v="12"/>
    <n v="62.5"/>
    <n v="11020288"/>
    <s v="ACRE"/>
    <x v="73"/>
  </r>
  <r>
    <n v="80023571"/>
    <x v="10"/>
    <x v="3"/>
    <n v="25"/>
    <n v="11020291"/>
    <s v="PER SIGN"/>
    <x v="1"/>
  </r>
  <r>
    <n v="80023573"/>
    <x v="10"/>
    <x v="3"/>
    <n v="25"/>
    <n v="11020292"/>
    <s v="PER SIGN"/>
    <x v="1"/>
  </r>
  <r>
    <n v="80023256"/>
    <x v="23"/>
    <x v="13"/>
    <n v="25"/>
    <n v="11010206"/>
    <s v="PER T-POLE"/>
    <x v="1"/>
  </r>
  <r>
    <n v="80023257"/>
    <x v="23"/>
    <x v="48"/>
    <n v="20"/>
    <n v="10120163"/>
    <s v="FLAT RATE"/>
    <x v="1"/>
  </r>
  <r>
    <n v="80023257"/>
    <x v="23"/>
    <x v="0"/>
    <n v="120"/>
    <n v="10120163"/>
    <s v="VALUATION"/>
    <x v="1"/>
  </r>
  <r>
    <n v="80023258"/>
    <x v="23"/>
    <x v="69"/>
    <n v="50"/>
    <n v="11010144"/>
    <s v="FLAT RATE"/>
    <x v="1"/>
  </r>
  <r>
    <n v="80023260"/>
    <x v="23"/>
    <x v="2"/>
    <n v="25"/>
    <n v="11010210"/>
    <s v="FLAT RATE"/>
    <x v="1"/>
  </r>
  <r>
    <n v="80023262"/>
    <x v="23"/>
    <x v="20"/>
    <n v="27"/>
    <n v="11010209"/>
    <s v="BTU"/>
    <x v="40"/>
  </r>
  <r>
    <n v="80023262"/>
    <x v="23"/>
    <x v="20"/>
    <n v="27"/>
    <n v="11010211"/>
    <s v="BTU"/>
    <x v="40"/>
  </r>
  <r>
    <n v="80023266"/>
    <x v="23"/>
    <x v="5"/>
    <n v="60"/>
    <n v="11010221"/>
    <s v="PER FIXTURES"/>
    <x v="38"/>
  </r>
  <r>
    <n v="80023266"/>
    <x v="23"/>
    <x v="54"/>
    <n v="25"/>
    <n v="11010221"/>
    <s v="PER SEWER"/>
    <x v="38"/>
  </r>
  <r>
    <n v="80023577"/>
    <x v="10"/>
    <x v="3"/>
    <n v="25"/>
    <n v="11020303"/>
    <s v="PER SIGN"/>
    <x v="1"/>
  </r>
  <r>
    <n v="80023266"/>
    <x v="23"/>
    <x v="53"/>
    <n v="25"/>
    <n v="11010221"/>
    <s v="PER WATER"/>
    <x v="38"/>
  </r>
  <r>
    <n v="80023579"/>
    <x v="10"/>
    <x v="3"/>
    <n v="25"/>
    <n v="11020305"/>
    <s v="PER SIGN"/>
    <x v="1"/>
  </r>
  <r>
    <n v="80023266"/>
    <x v="23"/>
    <x v="5"/>
    <n v="64"/>
    <n v="11010223"/>
    <s v="PER FIXTURES"/>
    <x v="66"/>
  </r>
  <r>
    <n v="80023266"/>
    <x v="23"/>
    <x v="54"/>
    <n v="25"/>
    <n v="11010223"/>
    <s v="PER SEWER"/>
    <x v="66"/>
  </r>
  <r>
    <n v="80023266"/>
    <x v="23"/>
    <x v="53"/>
    <n v="25"/>
    <n v="11010223"/>
    <s v="PER WATER"/>
    <x v="66"/>
  </r>
  <r>
    <n v="80023267"/>
    <x v="23"/>
    <x v="5"/>
    <n v="25"/>
    <n v="11010225"/>
    <s v="PER FIXTURES"/>
    <x v="9"/>
  </r>
  <r>
    <n v="80023582"/>
    <x v="116"/>
    <x v="16"/>
    <n v="59.93"/>
    <n v="11020103"/>
    <s v="FLAT RATE"/>
    <x v="1"/>
  </r>
  <r>
    <n v="80023582"/>
    <x v="116"/>
    <x v="17"/>
    <n v="533.02"/>
    <n v="11020103"/>
    <s v="FLAT RATE"/>
    <x v="1"/>
  </r>
  <r>
    <n v="80023582"/>
    <x v="116"/>
    <x v="18"/>
    <n v="1302.93"/>
    <n v="11020103"/>
    <s v="FLAT RATE"/>
    <x v="1"/>
  </r>
  <r>
    <n v="80023582"/>
    <x v="116"/>
    <x v="19"/>
    <n v="161.68"/>
    <n v="11020103"/>
    <s v="FLAT RATE"/>
    <x v="1"/>
  </r>
  <r>
    <n v="80023581"/>
    <x v="116"/>
    <x v="67"/>
    <n v="100"/>
    <n v="11020309"/>
    <s v="FLAT RATE"/>
    <x v="1"/>
  </r>
  <r>
    <n v="80023268"/>
    <x v="23"/>
    <x v="20"/>
    <n v="27"/>
    <n v="11010217"/>
    <s v="BTU"/>
    <x v="40"/>
  </r>
  <r>
    <n v="80023585"/>
    <x v="116"/>
    <x v="3"/>
    <n v="25"/>
    <n v="11020312"/>
    <s v="PER SIGN"/>
    <x v="1"/>
  </r>
  <r>
    <n v="80023268"/>
    <x v="23"/>
    <x v="23"/>
    <n v="29"/>
    <n v="11010217"/>
    <s v="BTU"/>
    <x v="40"/>
  </r>
  <r>
    <n v="80023587"/>
    <x v="116"/>
    <x v="3"/>
    <n v="75"/>
    <n v="11020316"/>
    <s v="PER SIGN"/>
    <x v="9"/>
  </r>
  <r>
    <n v="80023588"/>
    <x v="116"/>
    <x v="3"/>
    <n v="25"/>
    <n v="11020318"/>
    <s v="PER SIGN"/>
    <x v="1"/>
  </r>
  <r>
    <n v="80023589"/>
    <x v="116"/>
    <x v="3"/>
    <n v="100"/>
    <n v="11020319"/>
    <s v="PER SIGN"/>
    <x v="7"/>
  </r>
  <r>
    <n v="80023268"/>
    <x v="23"/>
    <x v="34"/>
    <n v="25"/>
    <n v="11010217"/>
    <s v="TONS"/>
    <x v="40"/>
  </r>
  <r>
    <n v="80023268"/>
    <x v="23"/>
    <x v="36"/>
    <n v="25"/>
    <n v="11010217"/>
    <s v="TONS"/>
    <x v="40"/>
  </r>
  <r>
    <n v="80023269"/>
    <x v="23"/>
    <x v="20"/>
    <n v="27"/>
    <n v="11010218"/>
    <s v="BTU"/>
    <x v="40"/>
  </r>
  <r>
    <n v="80023269"/>
    <x v="23"/>
    <x v="23"/>
    <n v="29"/>
    <n v="11010218"/>
    <s v="BTU"/>
    <x v="40"/>
  </r>
  <r>
    <n v="80023604"/>
    <x v="117"/>
    <x v="16"/>
    <n v="59.93"/>
    <n v="11010213"/>
    <s v="FLAT RATE"/>
    <x v="1"/>
  </r>
  <r>
    <n v="80023604"/>
    <x v="117"/>
    <x v="17"/>
    <n v="533.02"/>
    <n v="11010213"/>
    <s v="FLAT RATE"/>
    <x v="1"/>
  </r>
  <r>
    <n v="80023604"/>
    <x v="117"/>
    <x v="18"/>
    <n v="1302.93"/>
    <n v="11010213"/>
    <s v="FLAT RATE"/>
    <x v="1"/>
  </r>
  <r>
    <n v="80023604"/>
    <x v="117"/>
    <x v="19"/>
    <n v="161.68"/>
    <n v="11010213"/>
    <s v="FLAT RATE"/>
    <x v="1"/>
  </r>
  <r>
    <n v="80023594"/>
    <x v="117"/>
    <x v="12"/>
    <n v="50"/>
    <n v="11020114"/>
    <s v="ACRE"/>
    <x v="10"/>
  </r>
  <r>
    <n v="80023269"/>
    <x v="23"/>
    <x v="34"/>
    <n v="25"/>
    <n v="11010218"/>
    <s v="TONS"/>
    <x v="40"/>
  </r>
  <r>
    <n v="80023269"/>
    <x v="23"/>
    <x v="36"/>
    <n v="25"/>
    <n v="11010218"/>
    <s v="TONS"/>
    <x v="40"/>
  </r>
  <r>
    <n v="80023270"/>
    <x v="23"/>
    <x v="34"/>
    <n v="25"/>
    <n v="11010219"/>
    <s v="TONS"/>
    <x v="35"/>
  </r>
  <r>
    <n v="80023270"/>
    <x v="23"/>
    <x v="36"/>
    <n v="25"/>
    <n v="11010219"/>
    <s v="TONS"/>
    <x v="35"/>
  </r>
  <r>
    <n v="80023271"/>
    <x v="24"/>
    <x v="5"/>
    <n v="25"/>
    <n v="11010228"/>
    <s v="PER FIXTURES"/>
    <x v="9"/>
  </r>
  <r>
    <n v="80023272"/>
    <x v="24"/>
    <x v="6"/>
    <n v="25"/>
    <n v="11010229"/>
    <s v="AMPS"/>
    <x v="44"/>
  </r>
  <r>
    <n v="80023272"/>
    <x v="24"/>
    <x v="7"/>
    <n v="4"/>
    <n v="11010229"/>
    <s v="PER POLE"/>
    <x v="44"/>
  </r>
  <r>
    <n v="80023272"/>
    <x v="24"/>
    <x v="33"/>
    <n v="25"/>
    <n v="11010230"/>
    <s v="FLAT RATE"/>
    <x v="1"/>
  </r>
  <r>
    <n v="80023272"/>
    <x v="24"/>
    <x v="6"/>
    <n v="25"/>
    <n v="11010231"/>
    <s v="AMPS"/>
    <x v="44"/>
  </r>
  <r>
    <n v="80023272"/>
    <x v="24"/>
    <x v="7"/>
    <n v="4"/>
    <n v="11010231"/>
    <s v="PER POLE"/>
    <x v="44"/>
  </r>
  <r>
    <n v="80023274"/>
    <x v="24"/>
    <x v="0"/>
    <n v="145"/>
    <n v="11010100"/>
    <s v="VALUATION"/>
    <x v="74"/>
  </r>
  <r>
    <n v="80023275"/>
    <x v="24"/>
    <x v="59"/>
    <n v="75"/>
    <n v="11010051"/>
    <s v="FLAT RATE"/>
    <x v="1"/>
  </r>
  <r>
    <n v="80023276"/>
    <x v="24"/>
    <x v="7"/>
    <n v="25"/>
    <n v="11010234"/>
    <s v="PER POLE"/>
    <x v="31"/>
  </r>
  <r>
    <n v="80023278"/>
    <x v="4"/>
    <x v="0"/>
    <n v="145"/>
    <n v="11010140"/>
    <s v="VALUATION"/>
    <x v="74"/>
  </r>
  <r>
    <n v="80023599"/>
    <x v="117"/>
    <x v="3"/>
    <n v="25"/>
    <n v="11020336"/>
    <s v="PER SIGN"/>
    <x v="1"/>
  </r>
  <r>
    <n v="80023600"/>
    <x v="117"/>
    <x v="3"/>
    <n v="100"/>
    <n v="11020337"/>
    <s v="PER SIGN"/>
    <x v="7"/>
  </r>
  <r>
    <n v="80023278"/>
    <x v="4"/>
    <x v="14"/>
    <n v="72.5"/>
    <n v="11010140"/>
    <s v="VALUATION"/>
    <x v="74"/>
  </r>
  <r>
    <n v="80023279"/>
    <x v="4"/>
    <x v="59"/>
    <n v="75"/>
    <n v="11010120"/>
    <s v="FLAT RATE"/>
    <x v="1"/>
  </r>
  <r>
    <n v="80023280"/>
    <x v="4"/>
    <x v="0"/>
    <n v="30"/>
    <n v="11010158"/>
    <s v="VALUATION"/>
    <x v="72"/>
  </r>
  <r>
    <n v="80023281"/>
    <x v="4"/>
    <x v="20"/>
    <n v="27"/>
    <n v="11010254"/>
    <s v="BTU"/>
    <x v="40"/>
  </r>
  <r>
    <n v="80023282"/>
    <x v="4"/>
    <x v="5"/>
    <n v="25"/>
    <n v="11010261"/>
    <s v="PER FIXTURES"/>
    <x v="20"/>
  </r>
  <r>
    <n v="80023283"/>
    <x v="4"/>
    <x v="20"/>
    <n v="25"/>
    <n v="11010265"/>
    <s v="BTU"/>
    <x v="54"/>
  </r>
  <r>
    <n v="80023283"/>
    <x v="4"/>
    <x v="23"/>
    <n v="25"/>
    <n v="11010265"/>
    <s v="BTU"/>
    <x v="54"/>
  </r>
  <r>
    <n v="80023283"/>
    <x v="4"/>
    <x v="34"/>
    <n v="25"/>
    <n v="11010265"/>
    <s v="TONS"/>
    <x v="54"/>
  </r>
  <r>
    <n v="80023283"/>
    <x v="4"/>
    <x v="36"/>
    <n v="25"/>
    <n v="11010265"/>
    <s v="TONS"/>
    <x v="54"/>
  </r>
  <r>
    <n v="80023285"/>
    <x v="4"/>
    <x v="5"/>
    <n v="25"/>
    <n v="11010244"/>
    <s v="PER FIXTURES"/>
    <x v="1"/>
  </r>
  <r>
    <n v="80023611"/>
    <x v="117"/>
    <x v="51"/>
    <n v="9"/>
    <n v="11020342"/>
    <s v="FLAT RATE"/>
    <x v="23"/>
  </r>
  <r>
    <n v="80023285"/>
    <x v="4"/>
    <x v="5"/>
    <n v="25"/>
    <n v="11010245"/>
    <s v="PER FIXTURES"/>
    <x v="1"/>
  </r>
  <r>
    <n v="80023285"/>
    <x v="4"/>
    <x v="5"/>
    <n v="25"/>
    <n v="11010246"/>
    <s v="PER FIXTURES"/>
    <x v="1"/>
  </r>
  <r>
    <n v="80023285"/>
    <x v="4"/>
    <x v="5"/>
    <n v="25"/>
    <n v="11010247"/>
    <s v="PER FIXTURES"/>
    <x v="1"/>
  </r>
  <r>
    <n v="80023285"/>
    <x v="4"/>
    <x v="5"/>
    <n v="25"/>
    <n v="11010248"/>
    <s v="PER FIXTURES"/>
    <x v="1"/>
  </r>
  <r>
    <n v="80023286"/>
    <x v="4"/>
    <x v="5"/>
    <n v="25"/>
    <n v="11010249"/>
    <s v="PER FIXTURES"/>
    <x v="1"/>
  </r>
  <r>
    <n v="80023286"/>
    <x v="4"/>
    <x v="5"/>
    <n v="25"/>
    <n v="11010250"/>
    <s v="PER FIXTURES"/>
    <x v="1"/>
  </r>
  <r>
    <n v="80023286"/>
    <x v="4"/>
    <x v="5"/>
    <n v="25"/>
    <n v="11010251"/>
    <s v="PER FIXTURES"/>
    <x v="1"/>
  </r>
  <r>
    <n v="80023286"/>
    <x v="4"/>
    <x v="5"/>
    <n v="25"/>
    <n v="11010252"/>
    <s v="PER FIXTURES"/>
    <x v="1"/>
  </r>
  <r>
    <n v="80023286"/>
    <x v="4"/>
    <x v="5"/>
    <n v="25"/>
    <n v="11010253"/>
    <s v="PER FIXTURES"/>
    <x v="1"/>
  </r>
  <r>
    <n v="80023287"/>
    <x v="4"/>
    <x v="20"/>
    <n v="25"/>
    <n v="11010239"/>
    <s v="BTU"/>
    <x v="54"/>
  </r>
  <r>
    <n v="80023287"/>
    <x v="4"/>
    <x v="34"/>
    <n v="25"/>
    <n v="11010239"/>
    <s v="TONS"/>
    <x v="54"/>
  </r>
  <r>
    <n v="80023288"/>
    <x v="4"/>
    <x v="20"/>
    <n v="27"/>
    <n v="11010240"/>
    <s v="BTU"/>
    <x v="3"/>
  </r>
  <r>
    <n v="80023288"/>
    <x v="4"/>
    <x v="34"/>
    <n v="25"/>
    <n v="11010240"/>
    <s v="TONS"/>
    <x v="3"/>
  </r>
  <r>
    <n v="90001714"/>
    <x v="117"/>
    <x v="42"/>
    <n v="50"/>
    <n v="11020344"/>
    <s v="FLAT RATE"/>
    <x v="1"/>
  </r>
  <r>
    <n v="80023289"/>
    <x v="4"/>
    <x v="20"/>
    <n v="27"/>
    <n v="11010242"/>
    <s v="BTU"/>
    <x v="48"/>
  </r>
  <r>
    <n v="80023290"/>
    <x v="4"/>
    <x v="20"/>
    <n v="25"/>
    <n v="11010241"/>
    <s v="BTU"/>
    <x v="54"/>
  </r>
  <r>
    <n v="80023291"/>
    <x v="4"/>
    <x v="20"/>
    <n v="25"/>
    <n v="11010243"/>
    <s v="BTU"/>
    <x v="75"/>
  </r>
  <r>
    <n v="80023292"/>
    <x v="4"/>
    <x v="5"/>
    <n v="25"/>
    <n v="11010255"/>
    <s v="PER FIXTURES"/>
    <x v="1"/>
  </r>
  <r>
    <n v="80023293"/>
    <x v="4"/>
    <x v="5"/>
    <n v="25"/>
    <n v="11010255"/>
    <s v="PER FIXTURES"/>
    <x v="1"/>
  </r>
  <r>
    <n v="80023293"/>
    <x v="4"/>
    <x v="5"/>
    <n v="25"/>
    <n v="11010257"/>
    <s v="PER FIXTURES"/>
    <x v="1"/>
  </r>
  <r>
    <n v="80023294"/>
    <x v="4"/>
    <x v="5"/>
    <n v="25"/>
    <n v="11010258"/>
    <s v="PER FIXTURES"/>
    <x v="1"/>
  </r>
  <r>
    <n v="80023294"/>
    <x v="4"/>
    <x v="5"/>
    <n v="25"/>
    <n v="11010259"/>
    <s v="PER FIXTURES"/>
    <x v="1"/>
  </r>
  <r>
    <n v="80023294"/>
    <x v="4"/>
    <x v="5"/>
    <n v="25"/>
    <n v="11010260"/>
    <s v="PER FIXTURES"/>
    <x v="1"/>
  </r>
  <r>
    <n v="80023295"/>
    <x v="28"/>
    <x v="5"/>
    <n v="25"/>
    <n v="11010273"/>
    <s v="PER FIXTURES"/>
    <x v="1"/>
  </r>
  <r>
    <n v="80023296"/>
    <x v="28"/>
    <x v="5"/>
    <n v="80"/>
    <n v="11010275"/>
    <s v="PER FIXTURES"/>
    <x v="76"/>
  </r>
  <r>
    <n v="80023296"/>
    <x v="28"/>
    <x v="54"/>
    <n v="25"/>
    <n v="11010275"/>
    <s v="PER SEWER"/>
    <x v="76"/>
  </r>
  <r>
    <n v="80023296"/>
    <x v="28"/>
    <x v="53"/>
    <n v="25"/>
    <n v="11010275"/>
    <s v="PER WATER"/>
    <x v="76"/>
  </r>
  <r>
    <n v="80023303"/>
    <x v="28"/>
    <x v="10"/>
    <n v="25"/>
    <n v="11010274"/>
    <s v="AMPS"/>
    <x v="23"/>
  </r>
  <r>
    <n v="80023303"/>
    <x v="28"/>
    <x v="7"/>
    <n v="2"/>
    <n v="11010274"/>
    <s v="PER POLE"/>
    <x v="23"/>
  </r>
  <r>
    <n v="80023303"/>
    <x v="28"/>
    <x v="33"/>
    <n v="25"/>
    <n v="11010285"/>
    <s v="FLAT RATE"/>
    <x v="1"/>
  </r>
  <r>
    <n v="80023304"/>
    <x v="28"/>
    <x v="10"/>
    <n v="30"/>
    <n v="11010287"/>
    <s v="AMPS"/>
    <x v="8"/>
  </r>
  <r>
    <n v="80023304"/>
    <x v="28"/>
    <x v="7"/>
    <n v="46"/>
    <n v="11010287"/>
    <s v="PER POLE"/>
    <x v="8"/>
  </r>
  <r>
    <n v="80023304"/>
    <x v="28"/>
    <x v="13"/>
    <n v="25"/>
    <n v="11010287"/>
    <s v="PER T-POLE"/>
    <x v="8"/>
  </r>
  <r>
    <n v="80023304"/>
    <x v="28"/>
    <x v="10"/>
    <n v="30"/>
    <n v="11010288"/>
    <s v="AMPS"/>
    <x v="8"/>
  </r>
  <r>
    <n v="80023616"/>
    <x v="11"/>
    <x v="3"/>
    <n v="25"/>
    <n v="11020355"/>
    <s v="PER SIGN"/>
    <x v="1"/>
  </r>
  <r>
    <n v="80023304"/>
    <x v="28"/>
    <x v="7"/>
    <n v="46"/>
    <n v="11010288"/>
    <s v="PER POLE"/>
    <x v="8"/>
  </r>
  <r>
    <n v="80023304"/>
    <x v="28"/>
    <x v="13"/>
    <n v="25"/>
    <n v="11010288"/>
    <s v="PER T-POLE"/>
    <x v="8"/>
  </r>
  <r>
    <n v="80023305"/>
    <x v="28"/>
    <x v="5"/>
    <n v="25"/>
    <n v="11010289"/>
    <s v="PER FIXTURES"/>
    <x v="1"/>
  </r>
  <r>
    <n v="80023306"/>
    <x v="28"/>
    <x v="5"/>
    <n v="25"/>
    <n v="11010290"/>
    <s v="PER FIXTURES"/>
    <x v="1"/>
  </r>
  <r>
    <n v="80023307"/>
    <x v="5"/>
    <x v="57"/>
    <n v="15"/>
    <n v="10120338"/>
    <s v="FLAT RATE"/>
    <x v="1"/>
  </r>
  <r>
    <n v="80023307"/>
    <x v="5"/>
    <x v="57"/>
    <n v="15"/>
    <n v="11010039"/>
    <s v="FLAT RATE"/>
    <x v="1"/>
  </r>
  <r>
    <n v="80023308"/>
    <x v="5"/>
    <x v="5"/>
    <n v="32"/>
    <n v="11010294"/>
    <s v="PER FIXTURES"/>
    <x v="31"/>
  </r>
  <r>
    <n v="80023310"/>
    <x v="5"/>
    <x v="0"/>
    <n v="288"/>
    <n v="11010300"/>
    <s v="VALUATION"/>
    <x v="77"/>
  </r>
  <r>
    <n v="80023312"/>
    <x v="5"/>
    <x v="20"/>
    <n v="27"/>
    <n v="11010302"/>
    <s v="BTU"/>
    <x v="48"/>
  </r>
  <r>
    <n v="80023312"/>
    <x v="5"/>
    <x v="23"/>
    <n v="27"/>
    <n v="11010302"/>
    <s v="BTU"/>
    <x v="48"/>
  </r>
  <r>
    <n v="80023314"/>
    <x v="5"/>
    <x v="5"/>
    <n v="25"/>
    <n v="11010308"/>
    <s v="PER FIXTURES"/>
    <x v="4"/>
  </r>
  <r>
    <n v="80023315"/>
    <x v="5"/>
    <x v="0"/>
    <n v="70"/>
    <n v="11010304"/>
    <s v="VALUATION"/>
    <x v="51"/>
  </r>
  <r>
    <n v="80023315"/>
    <x v="5"/>
    <x v="61"/>
    <n v="25"/>
    <n v="11010305"/>
    <s v="FLAT RATE"/>
    <x v="1"/>
  </r>
  <r>
    <n v="80023315"/>
    <x v="5"/>
    <x v="2"/>
    <n v="25"/>
    <n v="11010306"/>
    <s v="FLAT RATE"/>
    <x v="1"/>
  </r>
  <r>
    <n v="80023315"/>
    <x v="5"/>
    <x v="5"/>
    <n v="25"/>
    <n v="11010307"/>
    <s v="PER FIXTURES"/>
    <x v="9"/>
  </r>
  <r>
    <n v="80023318"/>
    <x v="5"/>
    <x v="0"/>
    <n v="170"/>
    <n v="11010310"/>
    <s v="VALUATION"/>
    <x v="24"/>
  </r>
  <r>
    <n v="80023318"/>
    <x v="5"/>
    <x v="14"/>
    <n v="85"/>
    <n v="11010310"/>
    <s v="VALUATION"/>
    <x v="24"/>
  </r>
  <r>
    <n v="80023319"/>
    <x v="5"/>
    <x v="0"/>
    <n v="730"/>
    <n v="11010312"/>
    <s v="VALUATION"/>
    <x v="5"/>
  </r>
  <r>
    <n v="80023321"/>
    <x v="33"/>
    <x v="0"/>
    <n v="730"/>
    <n v="11010312"/>
    <s v="VALUATION"/>
    <x v="5"/>
  </r>
  <r>
    <n v="80023322"/>
    <x v="33"/>
    <x v="2"/>
    <n v="25"/>
    <n v="11010315"/>
    <s v="FLAT RATE"/>
    <x v="1"/>
  </r>
  <r>
    <n v="80023323"/>
    <x v="33"/>
    <x v="5"/>
    <n v="12"/>
    <n v="11010317"/>
    <s v="PER FIXTURES"/>
    <x v="9"/>
  </r>
  <r>
    <n v="90001715"/>
    <x v="118"/>
    <x v="42"/>
    <n v="50"/>
    <n v="11020369"/>
    <s v="FLAT RATE"/>
    <x v="1"/>
  </r>
  <r>
    <n v="80023626"/>
    <x v="118"/>
    <x v="3"/>
    <n v="50"/>
    <n v="11020372"/>
    <s v="PER SIGN"/>
    <x v="4"/>
  </r>
  <r>
    <n v="80023323"/>
    <x v="33"/>
    <x v="54"/>
    <n v="25"/>
    <n v="11010317"/>
    <s v="PER SEWER"/>
    <x v="9"/>
  </r>
  <r>
    <n v="80023324"/>
    <x v="33"/>
    <x v="7"/>
    <n v="6"/>
    <n v="11010316"/>
    <s v="PER POLE"/>
    <x v="18"/>
  </r>
  <r>
    <n v="80023324"/>
    <x v="33"/>
    <x v="49"/>
    <n v="25"/>
    <n v="11010316"/>
    <s v="SYSTEM"/>
    <x v="18"/>
  </r>
  <r>
    <n v="80023325"/>
    <x v="33"/>
    <x v="5"/>
    <n v="84"/>
    <n v="11010318"/>
    <s v="PER FIXTURES"/>
    <x v="78"/>
  </r>
  <r>
    <n v="80023325"/>
    <x v="33"/>
    <x v="54"/>
    <n v="25"/>
    <n v="11010318"/>
    <s v="PER SEWER"/>
    <x v="78"/>
  </r>
  <r>
    <n v="80023325"/>
    <x v="33"/>
    <x v="53"/>
    <n v="25"/>
    <n v="11010318"/>
    <s v="PER WATER"/>
    <x v="78"/>
  </r>
  <r>
    <n v="80023631"/>
    <x v="118"/>
    <x v="3"/>
    <n v="50"/>
    <n v="11020382"/>
    <s v="PER SIGN"/>
    <x v="4"/>
  </r>
  <r>
    <n v="80023326"/>
    <x v="33"/>
    <x v="5"/>
    <n v="76"/>
    <n v="11010319"/>
    <s v="PER FIXTURES"/>
    <x v="79"/>
  </r>
  <r>
    <n v="80023332"/>
    <x v="49"/>
    <x v="5"/>
    <n v="25"/>
    <n v="11010326"/>
    <s v="PER FIXTURES"/>
    <x v="1"/>
  </r>
  <r>
    <n v="80023333"/>
    <x v="49"/>
    <x v="10"/>
    <n v="30"/>
    <n v="11010328"/>
    <s v="AMPS"/>
    <x v="8"/>
  </r>
  <r>
    <n v="80023333"/>
    <x v="49"/>
    <x v="7"/>
    <n v="30"/>
    <n v="11010328"/>
    <s v="PER POLE"/>
    <x v="8"/>
  </r>
  <r>
    <n v="80023334"/>
    <x v="49"/>
    <x v="59"/>
    <n v="75"/>
    <n v="9120045"/>
    <s v="FLAT RATE"/>
    <x v="1"/>
  </r>
  <r>
    <n v="80023335"/>
    <x v="49"/>
    <x v="0"/>
    <n v="25"/>
    <n v="11010329"/>
    <s v="VALUATION"/>
    <x v="80"/>
  </r>
  <r>
    <n v="80023337"/>
    <x v="49"/>
    <x v="0"/>
    <n v="40"/>
    <n v="11010295"/>
    <s v="VALUATION"/>
    <x v="47"/>
  </r>
  <r>
    <n v="80023338"/>
    <x v="49"/>
    <x v="34"/>
    <n v="25"/>
    <n v="11010334"/>
    <s v="TONS"/>
    <x v="4"/>
  </r>
  <r>
    <n v="80023339"/>
    <x v="49"/>
    <x v="5"/>
    <n v="25"/>
    <n v="11010336"/>
    <s v="PER FIXTURES"/>
    <x v="1"/>
  </r>
  <r>
    <n v="80023340"/>
    <x v="49"/>
    <x v="59"/>
    <n v="75"/>
    <n v="11010020"/>
    <s v="FLAT RATE"/>
    <x v="1"/>
  </r>
  <r>
    <n v="80023340"/>
    <x v="49"/>
    <x v="52"/>
    <n v="125"/>
    <n v="11010021"/>
    <s v="FLAT RATE"/>
    <x v="1"/>
  </r>
  <r>
    <n v="80023340"/>
    <x v="49"/>
    <x v="59"/>
    <n v="75"/>
    <n v="11010335"/>
    <s v="FLAT RATE"/>
    <x v="1"/>
  </r>
  <r>
    <n v="80023340"/>
    <x v="49"/>
    <x v="57"/>
    <n v="15"/>
    <n v="11010337"/>
    <s v="FLAT RATE"/>
    <x v="1"/>
  </r>
  <r>
    <n v="80023636"/>
    <x v="118"/>
    <x v="12"/>
    <n v="105"/>
    <n v="11020389"/>
    <s v="ACRE"/>
    <x v="25"/>
  </r>
  <r>
    <n v="80023637"/>
    <x v="118"/>
    <x v="12"/>
    <n v="110"/>
    <n v="11020391"/>
    <s v="ACRE"/>
    <x v="21"/>
  </r>
  <r>
    <n v="80023638"/>
    <x v="118"/>
    <x v="12"/>
    <n v="167.5"/>
    <n v="11020395"/>
    <s v="ACRE"/>
    <x v="81"/>
  </r>
  <r>
    <n v="80023341"/>
    <x v="49"/>
    <x v="57"/>
    <n v="15"/>
    <n v="11010237"/>
    <s v="FLAT RATE"/>
    <x v="1"/>
  </r>
  <r>
    <n v="80023341"/>
    <x v="49"/>
    <x v="59"/>
    <n v="75"/>
    <n v="11010237"/>
    <s v="FLAT RATE"/>
    <x v="1"/>
  </r>
  <r>
    <n v="80023642"/>
    <x v="118"/>
    <x v="12"/>
    <n v="57.5"/>
    <n v="11020401"/>
    <s v="ACRE"/>
    <x v="82"/>
  </r>
  <r>
    <n v="80023342"/>
    <x v="49"/>
    <x v="5"/>
    <n v="80"/>
    <n v="11010338"/>
    <s v="PER FIXTURES"/>
    <x v="76"/>
  </r>
  <r>
    <n v="80023642"/>
    <x v="118"/>
    <x v="12"/>
    <n v="57.5"/>
    <n v="11020405"/>
    <s v="ACRE"/>
    <x v="82"/>
  </r>
  <r>
    <n v="80023342"/>
    <x v="49"/>
    <x v="54"/>
    <n v="25"/>
    <n v="11010338"/>
    <s v="PER SEWER"/>
    <x v="76"/>
  </r>
  <r>
    <n v="80023644"/>
    <x v="119"/>
    <x v="3"/>
    <n v="50"/>
    <n v="11020406"/>
    <s v="PER SIGN"/>
    <x v="4"/>
  </r>
  <r>
    <n v="80023342"/>
    <x v="49"/>
    <x v="53"/>
    <n v="25"/>
    <n v="11010338"/>
    <s v="PER WATER"/>
    <x v="76"/>
  </r>
  <r>
    <n v="80023343"/>
    <x v="49"/>
    <x v="70"/>
    <n v="50"/>
    <n v="11010199"/>
    <s v="FLAT RATE"/>
    <x v="1"/>
  </r>
  <r>
    <n v="80023345"/>
    <x v="49"/>
    <x v="5"/>
    <n v="28"/>
    <n v="11010339"/>
    <s v="PER FIXTURES"/>
    <x v="83"/>
  </r>
  <r>
    <n v="80023346"/>
    <x v="49"/>
    <x v="5"/>
    <n v="25"/>
    <n v="11010341"/>
    <s v="PER FIXTURES"/>
    <x v="1"/>
  </r>
  <r>
    <n v="80023346"/>
    <x v="49"/>
    <x v="5"/>
    <n v="25"/>
    <n v="11010342"/>
    <s v="PER FIXTURES"/>
    <x v="1"/>
  </r>
  <r>
    <n v="80023346"/>
    <x v="49"/>
    <x v="5"/>
    <n v="25"/>
    <n v="11010343"/>
    <s v="PER FIXTURES"/>
    <x v="1"/>
  </r>
  <r>
    <n v="80023346"/>
    <x v="49"/>
    <x v="5"/>
    <n v="25"/>
    <n v="11010344"/>
    <s v="PER FIXTURES"/>
    <x v="1"/>
  </r>
  <r>
    <n v="80023647"/>
    <x v="119"/>
    <x v="12"/>
    <n v="50"/>
    <n v="11030004"/>
    <s v="ACRE"/>
    <x v="10"/>
  </r>
  <r>
    <n v="80023648"/>
    <x v="119"/>
    <x v="12"/>
    <n v="50"/>
    <n v="11030005"/>
    <s v="ACRE"/>
    <x v="10"/>
  </r>
  <r>
    <n v="80023649"/>
    <x v="119"/>
    <x v="3"/>
    <n v="25"/>
    <n v="11030006"/>
    <s v="PER SIGN"/>
    <x v="1"/>
  </r>
  <r>
    <n v="80023650"/>
    <x v="119"/>
    <x v="12"/>
    <n v="50"/>
    <n v="11030009"/>
    <s v="ACRE"/>
    <x v="10"/>
  </r>
  <r>
    <n v="80023651"/>
    <x v="119"/>
    <x v="12"/>
    <n v="50"/>
    <n v="11030011"/>
    <s v="ACRE"/>
    <x v="10"/>
  </r>
  <r>
    <n v="80023346"/>
    <x v="49"/>
    <x v="5"/>
    <n v="25"/>
    <n v="11010345"/>
    <s v="PER FIXTURES"/>
    <x v="1"/>
  </r>
  <r>
    <n v="80023652"/>
    <x v="119"/>
    <x v="3"/>
    <n v="25"/>
    <n v="11030014"/>
    <s v="PER SIGN"/>
    <x v="1"/>
  </r>
  <r>
    <n v="80023346"/>
    <x v="49"/>
    <x v="5"/>
    <n v="25"/>
    <n v="11010346"/>
    <s v="PER FIXTURES"/>
    <x v="1"/>
  </r>
  <r>
    <n v="90001716"/>
    <x v="119"/>
    <x v="64"/>
    <n v="250"/>
    <n v="11030016"/>
    <s v="# OF VARIANCES"/>
    <x v="1"/>
  </r>
  <r>
    <n v="80023655"/>
    <x v="119"/>
    <x v="3"/>
    <n v="25"/>
    <n v="11030017"/>
    <s v="PER SIGN"/>
    <x v="1"/>
  </r>
  <r>
    <n v="80023346"/>
    <x v="49"/>
    <x v="5"/>
    <n v="25"/>
    <n v="11010347"/>
    <s v="PER FIXTURES"/>
    <x v="1"/>
  </r>
  <r>
    <n v="80023347"/>
    <x v="49"/>
    <x v="2"/>
    <n v="25"/>
    <n v="11010348"/>
    <s v="FLAT RATE"/>
    <x v="1"/>
  </r>
  <r>
    <n v="80023348"/>
    <x v="49"/>
    <x v="20"/>
    <n v="25"/>
    <n v="11010350"/>
    <s v="BTU"/>
    <x v="54"/>
  </r>
  <r>
    <n v="80023349"/>
    <x v="49"/>
    <x v="5"/>
    <n v="25"/>
    <n v="11010355"/>
    <s v="PER FIXTURES"/>
    <x v="1"/>
  </r>
  <r>
    <n v="80023349"/>
    <x v="49"/>
    <x v="5"/>
    <n v="25"/>
    <n v="11010356"/>
    <s v="PER FIXTURES"/>
    <x v="1"/>
  </r>
  <r>
    <n v="80023349"/>
    <x v="49"/>
    <x v="5"/>
    <n v="25"/>
    <n v="11010357"/>
    <s v="PER FIXTURES"/>
    <x v="1"/>
  </r>
  <r>
    <n v="80023350"/>
    <x v="49"/>
    <x v="5"/>
    <n v="25"/>
    <n v="11010352"/>
    <s v="PER FIXTURES"/>
    <x v="1"/>
  </r>
  <r>
    <n v="80023659"/>
    <x v="120"/>
    <x v="32"/>
    <n v="250"/>
    <n v="11030024"/>
    <s v="ACRES"/>
    <x v="1"/>
  </r>
  <r>
    <n v="90001717"/>
    <x v="120"/>
    <x v="11"/>
    <n v="350"/>
    <n v="11030025"/>
    <s v="DOLLAR VALUE"/>
    <x v="1"/>
  </r>
  <r>
    <n v="80023350"/>
    <x v="49"/>
    <x v="5"/>
    <n v="25"/>
    <n v="11010353"/>
    <s v="PER FIXTURES"/>
    <x v="1"/>
  </r>
  <r>
    <n v="80023661"/>
    <x v="120"/>
    <x v="22"/>
    <n v="105"/>
    <n v="11030027"/>
    <s v="ACRE"/>
    <x v="84"/>
  </r>
  <r>
    <n v="80023350"/>
    <x v="49"/>
    <x v="5"/>
    <n v="25"/>
    <n v="11010354"/>
    <s v="PER FIXTURES"/>
    <x v="1"/>
  </r>
  <r>
    <n v="80023351"/>
    <x v="49"/>
    <x v="66"/>
    <n v="75"/>
    <n v="8090046"/>
    <s v="FLAT RATE"/>
    <x v="1"/>
  </r>
  <r>
    <n v="80023352"/>
    <x v="49"/>
    <x v="2"/>
    <n v="25"/>
    <n v="11010351"/>
    <s v="FLAT RATE"/>
    <x v="1"/>
  </r>
  <r>
    <n v="80023353"/>
    <x v="49"/>
    <x v="57"/>
    <n v="15"/>
    <n v="11010212"/>
    <s v="FLAT RATE"/>
    <x v="1"/>
  </r>
  <r>
    <n v="80023354"/>
    <x v="54"/>
    <x v="0"/>
    <n v="835"/>
    <n v="11010101"/>
    <s v="VALUATION"/>
    <x v="85"/>
  </r>
  <r>
    <n v="80023354"/>
    <x v="54"/>
    <x v="14"/>
    <n v="417.5"/>
    <n v="11010101"/>
    <s v="VALUATION"/>
    <x v="85"/>
  </r>
  <r>
    <n v="80023355"/>
    <x v="54"/>
    <x v="54"/>
    <n v="25"/>
    <n v="11020003"/>
    <s v="PER SEWER"/>
    <x v="1"/>
  </r>
  <r>
    <n v="80023357"/>
    <x v="54"/>
    <x v="0"/>
    <n v="610"/>
    <n v="11020005"/>
    <s v="VALUATION"/>
    <x v="17"/>
  </r>
  <r>
    <n v="80023359"/>
    <x v="54"/>
    <x v="57"/>
    <n v="15"/>
    <n v="11010169"/>
    <s v="FLAT RATE"/>
    <x v="1"/>
  </r>
  <r>
    <n v="80023360"/>
    <x v="54"/>
    <x v="48"/>
    <n v="20"/>
    <n v="10120318"/>
    <s v="FLAT RATE"/>
    <x v="1"/>
  </r>
  <r>
    <n v="80023360"/>
    <x v="54"/>
    <x v="0"/>
    <n v="1174"/>
    <n v="10120318"/>
    <s v="VALUATION"/>
    <x v="1"/>
  </r>
  <r>
    <n v="80023361"/>
    <x v="54"/>
    <x v="48"/>
    <n v="20"/>
    <n v="10110193"/>
    <s v="FLAT RATE"/>
    <x v="1"/>
  </r>
  <r>
    <n v="80023361"/>
    <x v="54"/>
    <x v="0"/>
    <n v="1165"/>
    <n v="10110193"/>
    <s v="VALUATION"/>
    <x v="1"/>
  </r>
  <r>
    <n v="80023362"/>
    <x v="54"/>
    <x v="48"/>
    <n v="20"/>
    <n v="10120190"/>
    <s v="FLAT RATE"/>
    <x v="1"/>
  </r>
  <r>
    <n v="80023362"/>
    <x v="54"/>
    <x v="0"/>
    <n v="1492"/>
    <n v="10120190"/>
    <s v="VALUATION"/>
    <x v="1"/>
  </r>
  <r>
    <n v="80023363"/>
    <x v="54"/>
    <x v="48"/>
    <n v="20"/>
    <n v="10120322"/>
    <s v="FLAT RATE"/>
    <x v="1"/>
  </r>
  <r>
    <n v="80023664"/>
    <x v="120"/>
    <x v="3"/>
    <n v="25"/>
    <n v="11030037"/>
    <s v="PER SIGN"/>
    <x v="1"/>
  </r>
  <r>
    <n v="80023666"/>
    <x v="120"/>
    <x v="3"/>
    <n v="25"/>
    <n v="11030041"/>
    <s v="PER SIGN"/>
    <x v="1"/>
  </r>
  <r>
    <n v="80023363"/>
    <x v="54"/>
    <x v="0"/>
    <n v="1045"/>
    <n v="10120322"/>
    <s v="VALUATION"/>
    <x v="1"/>
  </r>
  <r>
    <n v="80023364"/>
    <x v="54"/>
    <x v="48"/>
    <n v="20"/>
    <n v="11010035"/>
    <s v="FLAT RATE"/>
    <x v="1"/>
  </r>
  <r>
    <n v="80023670"/>
    <x v="12"/>
    <x v="32"/>
    <n v="250"/>
    <n v="11030048"/>
    <s v="ACRES"/>
    <x v="86"/>
  </r>
  <r>
    <n v="80023671"/>
    <x v="12"/>
    <x v="3"/>
    <n v="25"/>
    <n v="11030050"/>
    <s v="PER SIGN"/>
    <x v="1"/>
  </r>
  <r>
    <n v="80023675"/>
    <x v="12"/>
    <x v="32"/>
    <n v="250"/>
    <n v="11030056"/>
    <s v="ACRES"/>
    <x v="87"/>
  </r>
  <r>
    <n v="80023364"/>
    <x v="54"/>
    <x v="0"/>
    <n v="1123"/>
    <n v="11010035"/>
    <s v="VALUATION"/>
    <x v="1"/>
  </r>
  <r>
    <n v="80023365"/>
    <x v="54"/>
    <x v="48"/>
    <n v="20"/>
    <n v="10120267"/>
    <s v="FLAT RATE"/>
    <x v="1"/>
  </r>
  <r>
    <n v="80023365"/>
    <x v="54"/>
    <x v="0"/>
    <n v="1234"/>
    <n v="10120267"/>
    <s v="VALUATION"/>
    <x v="1"/>
  </r>
  <r>
    <n v="80023680"/>
    <x v="13"/>
    <x v="3"/>
    <n v="25"/>
    <n v="11030064"/>
    <s v="PER SIGN"/>
    <x v="1"/>
  </r>
  <r>
    <n v="80023681"/>
    <x v="13"/>
    <x v="12"/>
    <n v="50"/>
    <n v="11030067"/>
    <s v="ACRE"/>
    <x v="10"/>
  </r>
  <r>
    <n v="80023683"/>
    <x v="13"/>
    <x v="3"/>
    <n v="25"/>
    <n v="11030068"/>
    <s v="PER SIGN"/>
    <x v="1"/>
  </r>
  <r>
    <n v="80023366"/>
    <x v="54"/>
    <x v="48"/>
    <n v="20"/>
    <n v="10120269"/>
    <s v="FLAT RATE"/>
    <x v="1"/>
  </r>
  <r>
    <n v="80023684"/>
    <x v="13"/>
    <x v="3"/>
    <n v="25"/>
    <n v="11030070"/>
    <s v="PER SIGN"/>
    <x v="1"/>
  </r>
  <r>
    <n v="80023685"/>
    <x v="13"/>
    <x v="3"/>
    <n v="25"/>
    <n v="11030074"/>
    <s v="PER SIGN"/>
    <x v="1"/>
  </r>
  <r>
    <n v="80023687"/>
    <x v="13"/>
    <x v="3"/>
    <n v="25"/>
    <n v="11030081"/>
    <s v="PER SIGN"/>
    <x v="1"/>
  </r>
  <r>
    <n v="80023688"/>
    <x v="13"/>
    <x v="3"/>
    <n v="25"/>
    <n v="11030082"/>
    <s v="PER SIGN"/>
    <x v="1"/>
  </r>
  <r>
    <n v="80023689"/>
    <x v="13"/>
    <x v="3"/>
    <n v="25"/>
    <n v="11030084"/>
    <s v="PER SIGN"/>
    <x v="1"/>
  </r>
  <r>
    <n v="80023366"/>
    <x v="54"/>
    <x v="0"/>
    <n v="1270"/>
    <n v="10120269"/>
    <s v="VALUATION"/>
    <x v="1"/>
  </r>
  <r>
    <n v="80023367"/>
    <x v="54"/>
    <x v="48"/>
    <n v="20"/>
    <n v="11010176"/>
    <s v="FLAT RATE"/>
    <x v="1"/>
  </r>
  <r>
    <n v="80023367"/>
    <x v="54"/>
    <x v="0"/>
    <n v="1156"/>
    <n v="11010176"/>
    <s v="VALUATION"/>
    <x v="1"/>
  </r>
  <r>
    <n v="80023368"/>
    <x v="54"/>
    <x v="0"/>
    <n v="320"/>
    <n v="11010266"/>
    <s v="VALUATION"/>
    <x v="88"/>
  </r>
  <r>
    <n v="80023368"/>
    <x v="54"/>
    <x v="14"/>
    <n v="160"/>
    <n v="11010266"/>
    <s v="VALUATION"/>
    <x v="88"/>
  </r>
  <r>
    <n v="80023371"/>
    <x v="58"/>
    <x v="1"/>
    <n v="25"/>
    <n v="11020027"/>
    <s v="PER GAS LINE"/>
    <x v="1"/>
  </r>
  <r>
    <n v="80023372"/>
    <x v="58"/>
    <x v="0"/>
    <n v="200"/>
    <n v="11010227"/>
    <s v="VALUATION"/>
    <x v="89"/>
  </r>
  <r>
    <n v="80023372"/>
    <x v="58"/>
    <x v="14"/>
    <n v="100"/>
    <n v="11010227"/>
    <s v="VALUATION"/>
    <x v="89"/>
  </r>
  <r>
    <n v="80023373"/>
    <x v="58"/>
    <x v="5"/>
    <n v="25"/>
    <n v="11020029"/>
    <s v="PER FIXTURES"/>
    <x v="1"/>
  </r>
  <r>
    <n v="80023373"/>
    <x v="58"/>
    <x v="5"/>
    <n v="25"/>
    <n v="11020030"/>
    <s v="PER FIXTURES"/>
    <x v="1"/>
  </r>
  <r>
    <n v="80023374"/>
    <x v="58"/>
    <x v="52"/>
    <n v="125"/>
    <n v="11010170"/>
    <s v="FLAT RATE"/>
    <x v="1"/>
  </r>
  <r>
    <n v="80023375"/>
    <x v="58"/>
    <x v="0"/>
    <n v="115"/>
    <n v="11010113"/>
    <s v="VALUATION"/>
    <x v="2"/>
  </r>
  <r>
    <n v="80023376"/>
    <x v="58"/>
    <x v="34"/>
    <n v="25"/>
    <n v="11020013"/>
    <s v="TONS"/>
    <x v="4"/>
  </r>
  <r>
    <n v="80023377"/>
    <x v="58"/>
    <x v="34"/>
    <n v="25"/>
    <n v="11020014"/>
    <s v="TONS"/>
    <x v="4"/>
  </r>
  <r>
    <n v="80023378"/>
    <x v="58"/>
    <x v="34"/>
    <n v="25"/>
    <n v="11020015"/>
    <s v="TONS"/>
    <x v="4"/>
  </r>
  <r>
    <n v="80023379"/>
    <x v="58"/>
    <x v="20"/>
    <n v="25"/>
    <n v="11020016"/>
    <s v="BTU"/>
    <x v="54"/>
  </r>
  <r>
    <n v="80023379"/>
    <x v="58"/>
    <x v="34"/>
    <n v="25"/>
    <n v="11020016"/>
    <s v="TONS"/>
    <x v="54"/>
  </r>
  <r>
    <n v="80023380"/>
    <x v="58"/>
    <x v="34"/>
    <n v="25"/>
    <n v="11020017"/>
    <s v="TONS"/>
    <x v="9"/>
  </r>
  <r>
    <n v="80023381"/>
    <x v="58"/>
    <x v="20"/>
    <n v="27"/>
    <n v="11020018"/>
    <s v="BTU"/>
    <x v="40"/>
  </r>
  <r>
    <n v="80023381"/>
    <x v="58"/>
    <x v="34"/>
    <n v="25"/>
    <n v="11020018"/>
    <s v="TONS"/>
    <x v="40"/>
  </r>
  <r>
    <n v="80023382"/>
    <x v="58"/>
    <x v="34"/>
    <n v="25"/>
    <n v="11020032"/>
    <s v="TONS"/>
    <x v="4"/>
  </r>
  <r>
    <n v="80023383"/>
    <x v="58"/>
    <x v="23"/>
    <n v="29"/>
    <n v="11020019"/>
    <s v="BTU"/>
    <x v="48"/>
  </r>
  <r>
    <n v="80023383"/>
    <x v="58"/>
    <x v="34"/>
    <n v="25"/>
    <n v="11020019"/>
    <s v="TONS"/>
    <x v="48"/>
  </r>
  <r>
    <n v="80023383"/>
    <x v="58"/>
    <x v="36"/>
    <n v="25"/>
    <n v="11020019"/>
    <s v="TONS"/>
    <x v="48"/>
  </r>
  <r>
    <n v="80023384"/>
    <x v="58"/>
    <x v="34"/>
    <n v="25"/>
    <n v="11020020"/>
    <s v="TONS"/>
    <x v="4"/>
  </r>
  <r>
    <n v="80023385"/>
    <x v="58"/>
    <x v="23"/>
    <n v="25"/>
    <n v="11020021"/>
    <s v="BTU"/>
    <x v="54"/>
  </r>
  <r>
    <n v="80023385"/>
    <x v="58"/>
    <x v="24"/>
    <n v="29"/>
    <n v="11020021"/>
    <s v="BTU"/>
    <x v="54"/>
  </r>
  <r>
    <n v="80023385"/>
    <x v="58"/>
    <x v="34"/>
    <n v="25"/>
    <n v="11020021"/>
    <s v="TONS"/>
    <x v="54"/>
  </r>
  <r>
    <n v="80023385"/>
    <x v="58"/>
    <x v="36"/>
    <n v="25"/>
    <n v="11020021"/>
    <s v="TONS"/>
    <x v="54"/>
  </r>
  <r>
    <n v="80023386"/>
    <x v="58"/>
    <x v="23"/>
    <n v="29"/>
    <n v="11020022"/>
    <s v="BTU"/>
    <x v="27"/>
  </r>
  <r>
    <n v="80023704"/>
    <x v="121"/>
    <x v="3"/>
    <n v="25"/>
    <n v="11030105"/>
    <s v="PER SIGN"/>
    <x v="1"/>
  </r>
  <r>
    <n v="80023705"/>
    <x v="121"/>
    <x v="12"/>
    <n v="180"/>
    <n v="11030107"/>
    <s v="ACRE"/>
    <x v="90"/>
  </r>
  <r>
    <n v="80023706"/>
    <x v="121"/>
    <x v="12"/>
    <n v="172.5"/>
    <n v="11030109"/>
    <s v="ACRE"/>
    <x v="64"/>
  </r>
  <r>
    <n v="80023707"/>
    <x v="121"/>
    <x v="12"/>
    <n v="172.5"/>
    <n v="11030111"/>
    <s v="ACRE"/>
    <x v="64"/>
  </r>
  <r>
    <n v="80023386"/>
    <x v="58"/>
    <x v="34"/>
    <n v="25"/>
    <n v="11020022"/>
    <s v="TONS"/>
    <x v="27"/>
  </r>
  <r>
    <n v="80023387"/>
    <x v="58"/>
    <x v="20"/>
    <n v="29"/>
    <n v="11020023"/>
    <s v="BTU"/>
    <x v="48"/>
  </r>
  <r>
    <n v="80023387"/>
    <x v="58"/>
    <x v="34"/>
    <n v="25"/>
    <n v="11020023"/>
    <s v="TONS"/>
    <x v="48"/>
  </r>
  <r>
    <n v="80023388"/>
    <x v="58"/>
    <x v="20"/>
    <n v="27"/>
    <n v="11020024"/>
    <s v="BTU"/>
    <x v="48"/>
  </r>
  <r>
    <n v="80023388"/>
    <x v="58"/>
    <x v="34"/>
    <n v="25"/>
    <n v="11020024"/>
    <s v="TONS"/>
    <x v="48"/>
  </r>
  <r>
    <n v="80023389"/>
    <x v="58"/>
    <x v="34"/>
    <n v="25"/>
    <n v="11020025"/>
    <s v="TONS"/>
    <x v="9"/>
  </r>
  <r>
    <n v="80023391"/>
    <x v="58"/>
    <x v="59"/>
    <n v="75"/>
    <n v="9080229"/>
    <s v="FLAT RATE"/>
    <x v="1"/>
  </r>
  <r>
    <n v="80023392"/>
    <x v="58"/>
    <x v="52"/>
    <n v="125"/>
    <n v="11020036"/>
    <s v="FLAT RATE"/>
    <x v="1"/>
  </r>
  <r>
    <n v="80023719"/>
    <x v="14"/>
    <x v="16"/>
    <n v="59.93"/>
    <n v="11020184"/>
    <s v="FLAT RATE"/>
    <x v="1"/>
  </r>
  <r>
    <n v="80023719"/>
    <x v="14"/>
    <x v="17"/>
    <n v="533.02"/>
    <n v="11020184"/>
    <s v="FLAT RATE"/>
    <x v="1"/>
  </r>
  <r>
    <n v="80023719"/>
    <x v="14"/>
    <x v="18"/>
    <n v="1302.93"/>
    <n v="11020184"/>
    <s v="FLAT RATE"/>
    <x v="1"/>
  </r>
  <r>
    <n v="80023719"/>
    <x v="14"/>
    <x v="19"/>
    <n v="161.68"/>
    <n v="11020184"/>
    <s v="FLAT RATE"/>
    <x v="1"/>
  </r>
  <r>
    <n v="80023723"/>
    <x v="14"/>
    <x v="8"/>
    <n v="50"/>
    <n v="11020374"/>
    <s v="FLAT RATE"/>
    <x v="1"/>
  </r>
  <r>
    <n v="80023394"/>
    <x v="58"/>
    <x v="10"/>
    <n v="30"/>
    <n v="11020041"/>
    <s v="AMPS"/>
    <x v="8"/>
  </r>
  <r>
    <n v="80023394"/>
    <x v="58"/>
    <x v="7"/>
    <n v="30"/>
    <n v="11020041"/>
    <s v="PER POLE"/>
    <x v="8"/>
  </r>
  <r>
    <n v="80023711"/>
    <x v="14"/>
    <x v="12"/>
    <n v="132.5"/>
    <n v="11030119"/>
    <s v="ACRE"/>
    <x v="91"/>
  </r>
  <r>
    <n v="80023711"/>
    <x v="14"/>
    <x v="12"/>
    <n v="57.5"/>
    <n v="11030121"/>
    <s v="ACRE"/>
    <x v="82"/>
  </r>
  <r>
    <n v="80023711"/>
    <x v="14"/>
    <x v="12"/>
    <n v="62.5"/>
    <n v="11030123"/>
    <s v="ACRE"/>
    <x v="92"/>
  </r>
  <r>
    <n v="80023711"/>
    <x v="14"/>
    <x v="12"/>
    <n v="50"/>
    <n v="11030124"/>
    <s v="ACRE"/>
    <x v="10"/>
  </r>
  <r>
    <n v="80023712"/>
    <x v="14"/>
    <x v="67"/>
    <n v="100"/>
    <n v="11030125"/>
    <s v="FLAT RATE"/>
    <x v="1"/>
  </r>
  <r>
    <n v="80023394"/>
    <x v="58"/>
    <x v="13"/>
    <n v="25"/>
    <n v="11020041"/>
    <s v="PER T-POLE"/>
    <x v="8"/>
  </r>
  <r>
    <n v="80023394"/>
    <x v="58"/>
    <x v="49"/>
    <n v="25"/>
    <n v="11020041"/>
    <s v="SYSTEM"/>
    <x v="8"/>
  </r>
  <r>
    <n v="80023395"/>
    <x v="58"/>
    <x v="20"/>
    <n v="27"/>
    <n v="11020033"/>
    <s v="BTU"/>
    <x v="48"/>
  </r>
  <r>
    <n v="80023396"/>
    <x v="58"/>
    <x v="20"/>
    <n v="27"/>
    <n v="11020034"/>
    <s v="BTU"/>
    <x v="48"/>
  </r>
  <r>
    <n v="80023396"/>
    <x v="58"/>
    <x v="34"/>
    <n v="25"/>
    <n v="11020034"/>
    <s v="TONS"/>
    <x v="48"/>
  </r>
  <r>
    <n v="80023397"/>
    <x v="58"/>
    <x v="5"/>
    <n v="25"/>
    <n v="11020035"/>
    <s v="PER FIXTURES"/>
    <x v="1"/>
  </r>
  <r>
    <n v="80023398"/>
    <x v="58"/>
    <x v="5"/>
    <n v="25"/>
    <n v="11020042"/>
    <s v="PER FIXTURES"/>
    <x v="1"/>
  </r>
  <r>
    <n v="80023402"/>
    <x v="70"/>
    <x v="6"/>
    <n v="15"/>
    <n v="11020052"/>
    <s v="AMPS"/>
    <x v="6"/>
  </r>
  <r>
    <n v="80023402"/>
    <x v="70"/>
    <x v="10"/>
    <n v="60"/>
    <n v="11020052"/>
    <s v="AMPS"/>
    <x v="6"/>
  </r>
  <r>
    <n v="80023402"/>
    <x v="70"/>
    <x v="7"/>
    <n v="42"/>
    <n v="11020052"/>
    <s v="PER POLE"/>
    <x v="6"/>
  </r>
  <r>
    <n v="80023402"/>
    <x v="70"/>
    <x v="50"/>
    <n v="42"/>
    <n v="11020052"/>
    <s v="PER POLE"/>
    <x v="6"/>
  </r>
  <r>
    <n v="80023403"/>
    <x v="70"/>
    <x v="20"/>
    <n v="27"/>
    <n v="11020053"/>
    <s v="BTU"/>
    <x v="40"/>
  </r>
  <r>
    <n v="80023403"/>
    <x v="70"/>
    <x v="34"/>
    <n v="25"/>
    <n v="11020053"/>
    <s v="TONS"/>
    <x v="40"/>
  </r>
  <r>
    <n v="80023404"/>
    <x v="70"/>
    <x v="20"/>
    <n v="25"/>
    <n v="11020054"/>
    <s v="BTU"/>
    <x v="45"/>
  </r>
  <r>
    <n v="80023404"/>
    <x v="70"/>
    <x v="34"/>
    <n v="25"/>
    <n v="11020054"/>
    <s v="TONS"/>
    <x v="45"/>
  </r>
  <r>
    <n v="80023405"/>
    <x v="70"/>
    <x v="2"/>
    <n v="25"/>
    <n v="11020055"/>
    <s v="FLAT RATE"/>
    <x v="1"/>
  </r>
  <r>
    <n v="80023407"/>
    <x v="70"/>
    <x v="48"/>
    <n v="20"/>
    <n v="11010068"/>
    <s v="FLAT RATE"/>
    <x v="1"/>
  </r>
  <r>
    <n v="80023722"/>
    <x v="14"/>
    <x v="67"/>
    <n v="100"/>
    <n v="11030140"/>
    <s v="FLAT RATE"/>
    <x v="1"/>
  </r>
  <r>
    <n v="80023407"/>
    <x v="70"/>
    <x v="0"/>
    <n v="130"/>
    <n v="11010068"/>
    <s v="VALUATION"/>
    <x v="1"/>
  </r>
  <r>
    <n v="80023408"/>
    <x v="70"/>
    <x v="20"/>
    <n v="25"/>
    <n v="11020061"/>
    <s v="BTU"/>
    <x v="93"/>
  </r>
  <r>
    <n v="80023408"/>
    <x v="70"/>
    <x v="34"/>
    <n v="25"/>
    <n v="11020061"/>
    <s v="TONS"/>
    <x v="93"/>
  </r>
  <r>
    <n v="80023409"/>
    <x v="70"/>
    <x v="5"/>
    <n v="25"/>
    <n v="11020063"/>
    <s v="PER FIXTURES"/>
    <x v="9"/>
  </r>
  <r>
    <n v="80023411"/>
    <x v="70"/>
    <x v="5"/>
    <n v="25"/>
    <n v="11020065"/>
    <s v="PER FIXTURES"/>
    <x v="1"/>
  </r>
  <r>
    <n v="80023412"/>
    <x v="73"/>
    <x v="52"/>
    <n v="125"/>
    <n v="10040260"/>
    <s v="FLAT RATE"/>
    <x v="1"/>
  </r>
  <r>
    <n v="80023415"/>
    <x v="73"/>
    <x v="5"/>
    <n v="64"/>
    <n v="11020069"/>
    <s v="PER FIXTURES"/>
    <x v="66"/>
  </r>
  <r>
    <n v="80023415"/>
    <x v="73"/>
    <x v="54"/>
    <n v="25"/>
    <n v="11020069"/>
    <s v="PER SEWER"/>
    <x v="66"/>
  </r>
  <r>
    <n v="80023415"/>
    <x v="73"/>
    <x v="53"/>
    <n v="25"/>
    <n v="11020069"/>
    <s v="PER WATER"/>
    <x v="66"/>
  </r>
  <r>
    <n v="80023733"/>
    <x v="122"/>
    <x v="71"/>
    <n v="2927.2"/>
    <n v="10080341"/>
    <s v="FLAT RATE"/>
    <x v="1"/>
  </r>
  <r>
    <n v="80023415"/>
    <x v="73"/>
    <x v="5"/>
    <n v="64"/>
    <n v="11020070"/>
    <s v="PER FIXTURES"/>
    <x v="66"/>
  </r>
  <r>
    <n v="80023734"/>
    <x v="122"/>
    <x v="3"/>
    <n v="100"/>
    <n v="11030149"/>
    <s v="PER SIGN"/>
    <x v="7"/>
  </r>
  <r>
    <n v="80023415"/>
    <x v="73"/>
    <x v="54"/>
    <n v="25"/>
    <n v="11020070"/>
    <s v="PER SEWER"/>
    <x v="66"/>
  </r>
  <r>
    <n v="80023415"/>
    <x v="73"/>
    <x v="53"/>
    <n v="25"/>
    <n v="11020070"/>
    <s v="PER WATER"/>
    <x v="66"/>
  </r>
  <r>
    <n v="80023742"/>
    <x v="15"/>
    <x v="8"/>
    <n v="100"/>
    <n v="10120340"/>
    <s v="FLAT RATE"/>
    <x v="1"/>
  </r>
  <r>
    <n v="80023415"/>
    <x v="73"/>
    <x v="5"/>
    <n v="64"/>
    <n v="11020071"/>
    <s v="PER FIXTURES"/>
    <x v="66"/>
  </r>
  <r>
    <n v="80023415"/>
    <x v="73"/>
    <x v="54"/>
    <n v="25"/>
    <n v="11020071"/>
    <s v="PER SEWER"/>
    <x v="66"/>
  </r>
  <r>
    <n v="80023415"/>
    <x v="73"/>
    <x v="53"/>
    <n v="25"/>
    <n v="11020071"/>
    <s v="PER WATER"/>
    <x v="66"/>
  </r>
  <r>
    <n v="80023741"/>
    <x v="15"/>
    <x v="12"/>
    <n v="50"/>
    <n v="11030159"/>
    <s v="ACRE"/>
    <x v="10"/>
  </r>
  <r>
    <n v="80023741"/>
    <x v="15"/>
    <x v="22"/>
    <n v="50"/>
    <n v="11030160"/>
    <s v="ACRE"/>
    <x v="1"/>
  </r>
  <r>
    <n v="80023744"/>
    <x v="15"/>
    <x v="3"/>
    <n v="25"/>
    <n v="11030161"/>
    <s v="PER SIGN"/>
    <x v="1"/>
  </r>
  <r>
    <n v="80023415"/>
    <x v="73"/>
    <x v="5"/>
    <n v="64"/>
    <n v="11020072"/>
    <s v="PER FIXTURES"/>
    <x v="66"/>
  </r>
  <r>
    <n v="80023746"/>
    <x v="15"/>
    <x v="3"/>
    <n v="25"/>
    <n v="11030163"/>
    <s v="PER SIGN"/>
    <x v="7"/>
  </r>
  <r>
    <n v="80023415"/>
    <x v="73"/>
    <x v="54"/>
    <n v="25"/>
    <n v="11020072"/>
    <s v="PER SEWER"/>
    <x v="66"/>
  </r>
  <r>
    <n v="70013864"/>
    <x v="15"/>
    <x v="3"/>
    <n v="25"/>
    <n v="11030170"/>
    <s v="PER SIGN"/>
    <x v="1"/>
  </r>
  <r>
    <n v="16832"/>
    <x v="15"/>
    <x v="3"/>
    <n v="25"/>
    <n v="11030170"/>
    <s v="PER SIGN"/>
    <x v="1"/>
  </r>
  <r>
    <n v="80023753"/>
    <x v="15"/>
    <x v="3"/>
    <n v="25"/>
    <n v="11030170"/>
    <s v="PER SIGN"/>
    <x v="1"/>
  </r>
  <r>
    <n v="70013865"/>
    <x v="15"/>
    <x v="3"/>
    <n v="25"/>
    <n v="11030172"/>
    <s v="PER SIGN"/>
    <x v="1"/>
  </r>
  <r>
    <n v="16831"/>
    <x v="15"/>
    <x v="3"/>
    <n v="25"/>
    <n v="11030172"/>
    <s v="PER SIGN"/>
    <x v="1"/>
  </r>
  <r>
    <n v="80023751"/>
    <x v="15"/>
    <x v="3"/>
    <n v="25"/>
    <n v="11030172"/>
    <s v="PER SIGN"/>
    <x v="1"/>
  </r>
  <r>
    <n v="70013865"/>
    <x v="15"/>
    <x v="3"/>
    <n v="25"/>
    <n v="11030173"/>
    <s v="PER SIGN"/>
    <x v="1"/>
  </r>
  <r>
    <n v="16831"/>
    <x v="15"/>
    <x v="3"/>
    <n v="25"/>
    <n v="11030173"/>
    <s v="PER SIGN"/>
    <x v="1"/>
  </r>
  <r>
    <n v="80023751"/>
    <x v="15"/>
    <x v="3"/>
    <n v="25"/>
    <n v="11030173"/>
    <s v="PER SIGN"/>
    <x v="1"/>
  </r>
  <r>
    <n v="80023752"/>
    <x v="15"/>
    <x v="67"/>
    <n v="100"/>
    <n v="11030174"/>
    <s v="FLAT RATE"/>
    <x v="1"/>
  </r>
  <r>
    <n v="80023415"/>
    <x v="73"/>
    <x v="53"/>
    <n v="25"/>
    <n v="11020072"/>
    <s v="PER WATER"/>
    <x v="66"/>
  </r>
  <r>
    <n v="80023415"/>
    <x v="73"/>
    <x v="5"/>
    <n v="64"/>
    <n v="11020073"/>
    <s v="PER FIXTURES"/>
    <x v="66"/>
  </r>
  <r>
    <n v="80023415"/>
    <x v="73"/>
    <x v="54"/>
    <n v="25"/>
    <n v="11020073"/>
    <s v="PER SEWER"/>
    <x v="66"/>
  </r>
  <r>
    <n v="80023415"/>
    <x v="73"/>
    <x v="53"/>
    <n v="25"/>
    <n v="11020073"/>
    <s v="PER WATER"/>
    <x v="66"/>
  </r>
  <r>
    <n v="80023416"/>
    <x v="73"/>
    <x v="59"/>
    <n v="75"/>
    <n v="10050415"/>
    <s v="FLAT RATE"/>
    <x v="1"/>
  </r>
  <r>
    <n v="80023416"/>
    <x v="73"/>
    <x v="57"/>
    <n v="15"/>
    <n v="10050420"/>
    <s v="FLAT RATE"/>
    <x v="1"/>
  </r>
  <r>
    <n v="80023416"/>
    <x v="73"/>
    <x v="57"/>
    <n v="15"/>
    <n v="10050421"/>
    <s v="FLAT RATE"/>
    <x v="1"/>
  </r>
  <r>
    <n v="80023417"/>
    <x v="73"/>
    <x v="2"/>
    <n v="25"/>
    <n v="11020078"/>
    <s v="FLAT RATE"/>
    <x v="1"/>
  </r>
  <r>
    <n v="80023418"/>
    <x v="73"/>
    <x v="20"/>
    <n v="27"/>
    <n v="11020074"/>
    <s v="BTU"/>
    <x v="40"/>
  </r>
  <r>
    <n v="80023418"/>
    <x v="73"/>
    <x v="20"/>
    <n v="27"/>
    <n v="11020077"/>
    <s v="BTU"/>
    <x v="48"/>
  </r>
  <r>
    <n v="80023421"/>
    <x v="73"/>
    <x v="5"/>
    <n v="25"/>
    <n v="11020081"/>
    <s v="PER FIXTURES"/>
    <x v="1"/>
  </r>
  <r>
    <n v="80023421"/>
    <x v="73"/>
    <x v="5"/>
    <n v="25"/>
    <n v="11020082"/>
    <s v="PER FIXTURES"/>
    <x v="1"/>
  </r>
  <r>
    <n v="80023422"/>
    <x v="103"/>
    <x v="5"/>
    <n v="25"/>
    <n v="11020084"/>
    <s v="PER FIXTURES"/>
    <x v="1"/>
  </r>
  <r>
    <n v="80023423"/>
    <x v="103"/>
    <x v="20"/>
    <n v="29"/>
    <n v="11020085"/>
    <s v="BTU"/>
    <x v="75"/>
  </r>
  <r>
    <n v="80023757"/>
    <x v="123"/>
    <x v="16"/>
    <n v="59.93"/>
    <n v="11020388"/>
    <s v="FLAT RATE"/>
    <x v="1"/>
  </r>
  <r>
    <n v="80023757"/>
    <x v="123"/>
    <x v="17"/>
    <n v="533.02"/>
    <n v="11020388"/>
    <s v="FLAT RATE"/>
    <x v="1"/>
  </r>
  <r>
    <n v="80023757"/>
    <x v="123"/>
    <x v="18"/>
    <n v="1302.93"/>
    <n v="11020388"/>
    <s v="FLAT RATE"/>
    <x v="1"/>
  </r>
  <r>
    <n v="80023757"/>
    <x v="123"/>
    <x v="19"/>
    <n v="161.68"/>
    <n v="11020388"/>
    <s v="FLAT RATE"/>
    <x v="1"/>
  </r>
  <r>
    <n v="80023424"/>
    <x v="103"/>
    <x v="6"/>
    <n v="15"/>
    <n v="11020088"/>
    <s v="AMPS"/>
    <x v="6"/>
  </r>
  <r>
    <n v="80023424"/>
    <x v="103"/>
    <x v="72"/>
    <n v="15"/>
    <n v="11020088"/>
    <s v="AMPS"/>
    <x v="6"/>
  </r>
  <r>
    <n v="80023758"/>
    <x v="123"/>
    <x v="16"/>
    <n v="59.93"/>
    <n v="11020390"/>
    <s v="FLAT RATE"/>
    <x v="1"/>
  </r>
  <r>
    <n v="80023758"/>
    <x v="123"/>
    <x v="17"/>
    <n v="533.02"/>
    <n v="11020390"/>
    <s v="FLAT RATE"/>
    <x v="1"/>
  </r>
  <r>
    <n v="80023758"/>
    <x v="123"/>
    <x v="18"/>
    <n v="1302.93"/>
    <n v="11020390"/>
    <s v="FLAT RATE"/>
    <x v="1"/>
  </r>
  <r>
    <n v="80023758"/>
    <x v="123"/>
    <x v="19"/>
    <n v="161.68"/>
    <n v="11020390"/>
    <s v="FLAT RATE"/>
    <x v="1"/>
  </r>
  <r>
    <n v="80023424"/>
    <x v="103"/>
    <x v="73"/>
    <n v="15"/>
    <n v="11020088"/>
    <s v="AMPS"/>
    <x v="6"/>
  </r>
  <r>
    <n v="80023759"/>
    <x v="123"/>
    <x v="16"/>
    <n v="59.93"/>
    <n v="11020394"/>
    <s v="FLAT RATE"/>
    <x v="1"/>
  </r>
  <r>
    <n v="80023759"/>
    <x v="123"/>
    <x v="17"/>
    <n v="533.02"/>
    <n v="11020394"/>
    <s v="FLAT RATE"/>
    <x v="1"/>
  </r>
  <r>
    <n v="80023759"/>
    <x v="123"/>
    <x v="18"/>
    <n v="1302.93"/>
    <n v="11020394"/>
    <s v="FLAT RATE"/>
    <x v="1"/>
  </r>
  <r>
    <n v="80023759"/>
    <x v="123"/>
    <x v="19"/>
    <n v="161.68"/>
    <n v="11020394"/>
    <s v="FLAT RATE"/>
    <x v="1"/>
  </r>
  <r>
    <n v="80023424"/>
    <x v="103"/>
    <x v="74"/>
    <n v="15"/>
    <n v="11020088"/>
    <s v="AMPS"/>
    <x v="6"/>
  </r>
  <r>
    <n v="80023424"/>
    <x v="103"/>
    <x v="10"/>
    <n v="15"/>
    <n v="11020088"/>
    <s v="AMPS"/>
    <x v="6"/>
  </r>
  <r>
    <n v="80023755"/>
    <x v="123"/>
    <x v="3"/>
    <n v="25"/>
    <n v="11030176"/>
    <s v="PER SIGN"/>
    <x v="1"/>
  </r>
  <r>
    <n v="90001718"/>
    <x v="123"/>
    <x v="42"/>
    <n v="50"/>
    <n v="11030179"/>
    <s v="FLAT RATE"/>
    <x v="1"/>
  </r>
  <r>
    <n v="80023761"/>
    <x v="123"/>
    <x v="3"/>
    <n v="50"/>
    <n v="11030183"/>
    <s v="PER SIGN"/>
    <x v="4"/>
  </r>
  <r>
    <n v="80023762"/>
    <x v="123"/>
    <x v="12"/>
    <n v="50"/>
    <n v="11030185"/>
    <s v="ACRE"/>
    <x v="10"/>
  </r>
  <r>
    <n v="80023762"/>
    <x v="123"/>
    <x v="12"/>
    <n v="50"/>
    <n v="11030187"/>
    <s v="ACRE"/>
    <x v="10"/>
  </r>
  <r>
    <n v="80023773"/>
    <x v="124"/>
    <x v="3"/>
    <n v="125"/>
    <n v="11030150"/>
    <s v="PER SIGN"/>
    <x v="20"/>
  </r>
  <r>
    <n v="80023424"/>
    <x v="103"/>
    <x v="7"/>
    <n v="16"/>
    <n v="11020088"/>
    <s v="PER POLE"/>
    <x v="6"/>
  </r>
  <r>
    <n v="80023769"/>
    <x v="124"/>
    <x v="3"/>
    <n v="25"/>
    <n v="11030199"/>
    <s v="PER SIGN"/>
    <x v="1"/>
  </r>
  <r>
    <n v="80023783"/>
    <x v="124"/>
    <x v="3"/>
    <n v="25"/>
    <n v="11030200"/>
    <s v="PER SIGN"/>
    <x v="1"/>
  </r>
  <r>
    <n v="80023424"/>
    <x v="103"/>
    <x v="49"/>
    <n v="25"/>
    <n v="11020088"/>
    <s v="SYSTEM"/>
    <x v="6"/>
  </r>
  <r>
    <n v="80023424"/>
    <x v="103"/>
    <x v="50"/>
    <n v="16"/>
    <n v="11020088"/>
    <s v="PER POLE"/>
    <x v="6"/>
  </r>
  <r>
    <n v="80023424"/>
    <x v="103"/>
    <x v="75"/>
    <n v="16"/>
    <n v="11020088"/>
    <s v="PER POLE"/>
    <x v="6"/>
  </r>
  <r>
    <n v="80023424"/>
    <x v="103"/>
    <x v="76"/>
    <n v="16"/>
    <n v="11020088"/>
    <s v="PER POLE"/>
    <x v="6"/>
  </r>
  <r>
    <n v="80023424"/>
    <x v="103"/>
    <x v="77"/>
    <n v="16"/>
    <n v="11020088"/>
    <s v="PER POLE"/>
    <x v="6"/>
  </r>
  <r>
    <n v="80023426"/>
    <x v="103"/>
    <x v="0"/>
    <n v="368"/>
    <n v="10050219"/>
    <s v="VALUATION"/>
    <x v="94"/>
  </r>
  <r>
    <n v="80023426"/>
    <x v="103"/>
    <x v="14"/>
    <n v="184"/>
    <n v="10050219"/>
    <s v="VALUATION"/>
    <x v="94"/>
  </r>
  <r>
    <n v="80023427"/>
    <x v="103"/>
    <x v="10"/>
    <n v="30"/>
    <n v="11020096"/>
    <s v="AMPS"/>
    <x v="8"/>
  </r>
  <r>
    <n v="80023427"/>
    <x v="103"/>
    <x v="7"/>
    <n v="42"/>
    <n v="11020096"/>
    <s v="PER POLE"/>
    <x v="8"/>
  </r>
  <r>
    <n v="80023427"/>
    <x v="103"/>
    <x v="13"/>
    <n v="25"/>
    <n v="11020096"/>
    <s v="PER T-POLE"/>
    <x v="8"/>
  </r>
  <r>
    <n v="80023427"/>
    <x v="103"/>
    <x v="10"/>
    <n v="30"/>
    <n v="11020097"/>
    <s v="AMPS"/>
    <x v="8"/>
  </r>
  <r>
    <n v="80023427"/>
    <x v="103"/>
    <x v="7"/>
    <n v="42"/>
    <n v="11020097"/>
    <s v="PER POLE"/>
    <x v="8"/>
  </r>
  <r>
    <n v="80023427"/>
    <x v="103"/>
    <x v="13"/>
    <n v="25"/>
    <n v="11020097"/>
    <s v="PER T-POLE"/>
    <x v="8"/>
  </r>
  <r>
    <n v="80023427"/>
    <x v="103"/>
    <x v="10"/>
    <n v="30"/>
    <n v="11020098"/>
    <s v="AMPS"/>
    <x v="8"/>
  </r>
  <r>
    <n v="80023427"/>
    <x v="103"/>
    <x v="7"/>
    <n v="42"/>
    <n v="11020098"/>
    <s v="PER POLE"/>
    <x v="8"/>
  </r>
  <r>
    <n v="80023427"/>
    <x v="103"/>
    <x v="13"/>
    <n v="25"/>
    <n v="11020098"/>
    <s v="PER T-POLE"/>
    <x v="8"/>
  </r>
  <r>
    <n v="80023427"/>
    <x v="103"/>
    <x v="10"/>
    <n v="30"/>
    <n v="11020099"/>
    <s v="AMPS"/>
    <x v="8"/>
  </r>
  <r>
    <n v="80023427"/>
    <x v="103"/>
    <x v="7"/>
    <n v="42"/>
    <n v="11020099"/>
    <s v="PER POLE"/>
    <x v="8"/>
  </r>
  <r>
    <n v="80023427"/>
    <x v="103"/>
    <x v="13"/>
    <n v="25"/>
    <n v="11020099"/>
    <s v="PER T-POLE"/>
    <x v="8"/>
  </r>
  <r>
    <n v="80023428"/>
    <x v="103"/>
    <x v="5"/>
    <n v="25"/>
    <n v="11020095"/>
    <s v="PER FIXTURES"/>
    <x v="1"/>
  </r>
  <r>
    <n v="80023430"/>
    <x v="107"/>
    <x v="57"/>
    <n v="15"/>
    <n v="11020105"/>
    <s v="FLAT RATE"/>
    <x v="1"/>
  </r>
  <r>
    <n v="80023431"/>
    <x v="107"/>
    <x v="10"/>
    <n v="30"/>
    <n v="11020106"/>
    <s v="AMPS"/>
    <x v="8"/>
  </r>
  <r>
    <n v="80023431"/>
    <x v="107"/>
    <x v="7"/>
    <n v="36"/>
    <n v="11020106"/>
    <s v="PER POLE"/>
    <x v="8"/>
  </r>
  <r>
    <n v="80023432"/>
    <x v="107"/>
    <x v="0"/>
    <n v="145"/>
    <n v="11010161"/>
    <s v="VALUATION"/>
    <x v="74"/>
  </r>
  <r>
    <n v="80023432"/>
    <x v="107"/>
    <x v="14"/>
    <n v="72.5"/>
    <n v="11010161"/>
    <s v="VALUATION"/>
    <x v="74"/>
  </r>
  <r>
    <n v="80023433"/>
    <x v="107"/>
    <x v="54"/>
    <n v="25"/>
    <n v="11020111"/>
    <s v="PER SEWER"/>
    <x v="1"/>
  </r>
  <r>
    <n v="80023434"/>
    <x v="107"/>
    <x v="59"/>
    <n v="75"/>
    <n v="11010235"/>
    <s v="FLAT RATE"/>
    <x v="1"/>
  </r>
  <r>
    <n v="80023435"/>
    <x v="107"/>
    <x v="6"/>
    <n v="30"/>
    <n v="11020112"/>
    <s v="AMPS"/>
    <x v="8"/>
  </r>
  <r>
    <n v="80023435"/>
    <x v="107"/>
    <x v="10"/>
    <n v="60"/>
    <n v="11020112"/>
    <s v="AMPS"/>
    <x v="8"/>
  </r>
  <r>
    <n v="80023435"/>
    <x v="107"/>
    <x v="7"/>
    <n v="15"/>
    <n v="11020112"/>
    <s v="PER POLE"/>
    <x v="8"/>
  </r>
  <r>
    <n v="80023435"/>
    <x v="107"/>
    <x v="50"/>
    <n v="18"/>
    <n v="11020112"/>
    <s v="PER POLE"/>
    <x v="8"/>
  </r>
  <r>
    <n v="80023436"/>
    <x v="107"/>
    <x v="0"/>
    <n v="270"/>
    <n v="11020087"/>
    <s v="VALUATION"/>
    <x v="0"/>
  </r>
  <r>
    <n v="80023438"/>
    <x v="107"/>
    <x v="6"/>
    <n v="15"/>
    <n v="11020119"/>
    <s v="AMPS"/>
    <x v="6"/>
  </r>
  <r>
    <n v="80023438"/>
    <x v="107"/>
    <x v="7"/>
    <n v="12"/>
    <n v="11020119"/>
    <s v="PER POLE"/>
    <x v="6"/>
  </r>
  <r>
    <n v="80023439"/>
    <x v="107"/>
    <x v="20"/>
    <n v="25"/>
    <n v="11020120"/>
    <s v="BTU"/>
    <x v="89"/>
  </r>
  <r>
    <n v="80023439"/>
    <x v="107"/>
    <x v="23"/>
    <n v="25"/>
    <n v="11020120"/>
    <s v="BTU"/>
    <x v="89"/>
  </r>
  <r>
    <n v="80023439"/>
    <x v="107"/>
    <x v="34"/>
    <n v="25"/>
    <n v="11020120"/>
    <s v="TONS"/>
    <x v="89"/>
  </r>
  <r>
    <n v="80023439"/>
    <x v="107"/>
    <x v="36"/>
    <n v="25"/>
    <n v="11020120"/>
    <s v="TONS"/>
    <x v="89"/>
  </r>
  <r>
    <n v="80023440"/>
    <x v="107"/>
    <x v="0"/>
    <n v="120"/>
    <n v="11020092"/>
    <s v="VALUATION"/>
    <x v="12"/>
  </r>
  <r>
    <n v="80023441"/>
    <x v="107"/>
    <x v="0"/>
    <n v="685"/>
    <n v="11020113"/>
    <s v="VALUATION"/>
    <x v="95"/>
  </r>
  <r>
    <n v="80023442"/>
    <x v="6"/>
    <x v="48"/>
    <n v="20"/>
    <n v="10120080"/>
    <s v="FLAT RATE"/>
    <x v="1"/>
  </r>
  <r>
    <n v="80023442"/>
    <x v="6"/>
    <x v="0"/>
    <n v="1015"/>
    <n v="10120080"/>
    <s v="VALUATION"/>
    <x v="1"/>
  </r>
  <r>
    <n v="80023444"/>
    <x v="6"/>
    <x v="20"/>
    <n v="25"/>
    <n v="11020133"/>
    <s v="BTU"/>
    <x v="75"/>
  </r>
  <r>
    <n v="80023444"/>
    <x v="6"/>
    <x v="33"/>
    <n v="25"/>
    <n v="11020133"/>
    <s v="FLAT RATE"/>
    <x v="75"/>
  </r>
  <r>
    <n v="80023444"/>
    <x v="6"/>
    <x v="34"/>
    <n v="25"/>
    <n v="11020133"/>
    <s v="TONS"/>
    <x v="75"/>
  </r>
  <r>
    <n v="80023445"/>
    <x v="6"/>
    <x v="0"/>
    <n v="80"/>
    <n v="11020107"/>
    <s v="VALUATION"/>
    <x v="93"/>
  </r>
  <r>
    <n v="80023446"/>
    <x v="6"/>
    <x v="59"/>
    <n v="75"/>
    <n v="11010193"/>
    <s v="FLAT RATE"/>
    <x v="1"/>
  </r>
  <r>
    <n v="80023446"/>
    <x v="6"/>
    <x v="57"/>
    <n v="15"/>
    <n v="11010196"/>
    <s v="FLAT RATE"/>
    <x v="1"/>
  </r>
  <r>
    <n v="80023446"/>
    <x v="6"/>
    <x v="57"/>
    <n v="15"/>
    <n v="11010198"/>
    <s v="FLAT RATE"/>
    <x v="1"/>
  </r>
  <r>
    <n v="80023447"/>
    <x v="6"/>
    <x v="5"/>
    <n v="25"/>
    <n v="11020136"/>
    <s v="PER FIXTURES"/>
    <x v="1"/>
  </r>
  <r>
    <n v="80023447"/>
    <x v="6"/>
    <x v="5"/>
    <n v="25"/>
    <n v="11020137"/>
    <s v="PER FIXTURES"/>
    <x v="1"/>
  </r>
  <r>
    <n v="80023448"/>
    <x v="6"/>
    <x v="20"/>
    <n v="27"/>
    <n v="11020141"/>
    <s v="BTU"/>
    <x v="3"/>
  </r>
  <r>
    <n v="80023448"/>
    <x v="6"/>
    <x v="23"/>
    <n v="25"/>
    <n v="11020141"/>
    <s v="BTU"/>
    <x v="3"/>
  </r>
  <r>
    <n v="80023448"/>
    <x v="6"/>
    <x v="34"/>
    <n v="25"/>
    <n v="11020141"/>
    <s v="TONS"/>
    <x v="3"/>
  </r>
  <r>
    <n v="80023448"/>
    <x v="6"/>
    <x v="36"/>
    <n v="25"/>
    <n v="11020141"/>
    <s v="TONS"/>
    <x v="3"/>
  </r>
  <r>
    <n v="80023449"/>
    <x v="6"/>
    <x v="5"/>
    <n v="25"/>
    <n v="11020138"/>
    <s v="PER FIXTURES"/>
    <x v="1"/>
  </r>
  <r>
    <n v="80023449"/>
    <x v="6"/>
    <x v="5"/>
    <n v="25"/>
    <n v="11020139"/>
    <s v="PER FIXTURES"/>
    <x v="1"/>
  </r>
  <r>
    <n v="80023449"/>
    <x v="6"/>
    <x v="5"/>
    <n v="25"/>
    <n v="11020140"/>
    <s v="PER FIXTURES"/>
    <x v="1"/>
  </r>
  <r>
    <n v="80023450"/>
    <x v="6"/>
    <x v="57"/>
    <n v="30"/>
    <n v="10110362"/>
    <s v="FLAT RATE"/>
    <x v="4"/>
  </r>
  <r>
    <n v="80023451"/>
    <x v="6"/>
    <x v="9"/>
    <n v="25"/>
    <n v="11020076"/>
    <s v="PER HOOD SYS"/>
    <x v="1"/>
  </r>
  <r>
    <n v="80023452"/>
    <x v="6"/>
    <x v="6"/>
    <n v="15"/>
    <n v="11020131"/>
    <s v="AMPS"/>
    <x v="6"/>
  </r>
  <r>
    <n v="80023452"/>
    <x v="6"/>
    <x v="7"/>
    <n v="12"/>
    <n v="11020131"/>
    <s v="PER POLE"/>
    <x v="6"/>
  </r>
  <r>
    <n v="80023455"/>
    <x v="111"/>
    <x v="59"/>
    <n v="75"/>
    <n v="10110361"/>
    <s v="FLAT RATE"/>
    <x v="1"/>
  </r>
  <r>
    <n v="80023457"/>
    <x v="111"/>
    <x v="52"/>
    <n v="125"/>
    <n v="10070435"/>
    <s v="FLAT RATE"/>
    <x v="1"/>
  </r>
  <r>
    <n v="80023458"/>
    <x v="111"/>
    <x v="57"/>
    <n v="15"/>
    <n v="9060079"/>
    <s v="FLAT RATE"/>
    <x v="1"/>
  </r>
  <r>
    <n v="80023459"/>
    <x v="111"/>
    <x v="6"/>
    <n v="9"/>
    <n v="11020145"/>
    <s v="AMPS"/>
    <x v="44"/>
  </r>
  <r>
    <n v="80023459"/>
    <x v="111"/>
    <x v="10"/>
    <n v="30"/>
    <n v="11020145"/>
    <s v="AMPS"/>
    <x v="44"/>
  </r>
  <r>
    <n v="80023459"/>
    <x v="111"/>
    <x v="7"/>
    <n v="3"/>
    <n v="11020145"/>
    <s v="PER POLE"/>
    <x v="44"/>
  </r>
  <r>
    <n v="80023459"/>
    <x v="111"/>
    <x v="50"/>
    <n v="2"/>
    <n v="11020145"/>
    <s v="PER POLE"/>
    <x v="44"/>
  </r>
  <r>
    <n v="80023459"/>
    <x v="111"/>
    <x v="6"/>
    <n v="30"/>
    <n v="11020146"/>
    <s v="AMPS"/>
    <x v="8"/>
  </r>
  <r>
    <n v="80023459"/>
    <x v="111"/>
    <x v="10"/>
    <n v="9"/>
    <n v="11020146"/>
    <s v="AMPS"/>
    <x v="8"/>
  </r>
  <r>
    <n v="80023459"/>
    <x v="111"/>
    <x v="7"/>
    <n v="3"/>
    <n v="11020146"/>
    <s v="PER POLE"/>
    <x v="8"/>
  </r>
  <r>
    <n v="80023459"/>
    <x v="111"/>
    <x v="50"/>
    <n v="2"/>
    <n v="11020146"/>
    <s v="PER POLE"/>
    <x v="8"/>
  </r>
  <r>
    <n v="80023460"/>
    <x v="111"/>
    <x v="0"/>
    <n v="380"/>
    <n v="10100151"/>
    <s v="VALUATION"/>
    <x v="48"/>
  </r>
  <r>
    <n v="80023461"/>
    <x v="111"/>
    <x v="48"/>
    <n v="20"/>
    <n v="11020038"/>
    <s v="FLAT RATE"/>
    <x v="1"/>
  </r>
  <r>
    <n v="80023461"/>
    <x v="111"/>
    <x v="0"/>
    <n v="145"/>
    <n v="11020038"/>
    <s v="VALUATION"/>
    <x v="1"/>
  </r>
  <r>
    <n v="80023463"/>
    <x v="111"/>
    <x v="6"/>
    <n v="25"/>
    <n v="11020149"/>
    <s v="AMPS"/>
    <x v="6"/>
  </r>
  <r>
    <n v="80023463"/>
    <x v="111"/>
    <x v="7"/>
    <n v="6"/>
    <n v="11020149"/>
    <s v="PER POLE"/>
    <x v="6"/>
  </r>
  <r>
    <n v="80023464"/>
    <x v="111"/>
    <x v="20"/>
    <n v="29"/>
    <n v="11020148"/>
    <s v="BTU"/>
    <x v="96"/>
  </r>
  <r>
    <n v="80023772"/>
    <x v="124"/>
    <x v="3"/>
    <n v="25"/>
    <n v="11030202"/>
    <s v="PER SIGN"/>
    <x v="1"/>
  </r>
  <r>
    <n v="80023773"/>
    <x v="124"/>
    <x v="3"/>
    <n v="25"/>
    <n v="11030203"/>
    <s v="PER SIGN"/>
    <x v="1"/>
  </r>
  <r>
    <n v="80023774"/>
    <x v="124"/>
    <x v="3"/>
    <n v="25"/>
    <n v="11030204"/>
    <s v="PER SIGN"/>
    <x v="1"/>
  </r>
  <r>
    <n v="80023775"/>
    <x v="124"/>
    <x v="3"/>
    <n v="100"/>
    <n v="11030205"/>
    <s v="PER SIGN"/>
    <x v="7"/>
  </r>
  <r>
    <n v="80023775"/>
    <x v="124"/>
    <x v="3"/>
    <n v="25"/>
    <n v="11030206"/>
    <s v="PER SIGN"/>
    <x v="1"/>
  </r>
  <r>
    <n v="80023464"/>
    <x v="111"/>
    <x v="23"/>
    <n v="29"/>
    <n v="11020148"/>
    <s v="BTU"/>
    <x v="96"/>
  </r>
  <r>
    <n v="80023777"/>
    <x v="124"/>
    <x v="67"/>
    <n v="100"/>
    <n v="11030208"/>
    <s v="FLAT RATE"/>
    <x v="1"/>
  </r>
  <r>
    <n v="80023464"/>
    <x v="111"/>
    <x v="24"/>
    <n v="29"/>
    <n v="11020148"/>
    <s v="BTU"/>
    <x v="96"/>
  </r>
  <r>
    <n v="80023779"/>
    <x v="124"/>
    <x v="3"/>
    <n v="50"/>
    <n v="11030217"/>
    <s v="PER SIGN"/>
    <x v="4"/>
  </r>
  <r>
    <n v="80023780"/>
    <x v="124"/>
    <x v="67"/>
    <n v="100"/>
    <n v="11030219"/>
    <s v="FLAT RATE"/>
    <x v="1"/>
  </r>
  <r>
    <n v="80023781"/>
    <x v="124"/>
    <x v="3"/>
    <n v="25"/>
    <n v="11030220"/>
    <s v="PER SIGN"/>
    <x v="1"/>
  </r>
  <r>
    <n v="80023782"/>
    <x v="124"/>
    <x v="3"/>
    <n v="25"/>
    <n v="11030221"/>
    <s v="PER SIGN"/>
    <x v="1"/>
  </r>
  <r>
    <n v="80023464"/>
    <x v="111"/>
    <x v="25"/>
    <n v="29"/>
    <n v="11020148"/>
    <s v="BTU"/>
    <x v="96"/>
  </r>
  <r>
    <n v="80023464"/>
    <x v="111"/>
    <x v="34"/>
    <n v="25"/>
    <n v="11020148"/>
    <s v="TONS"/>
    <x v="96"/>
  </r>
  <r>
    <n v="80023788"/>
    <x v="125"/>
    <x v="3"/>
    <n v="25"/>
    <n v="11030227"/>
    <s v="PER SIGN"/>
    <x v="1"/>
  </r>
  <r>
    <n v="80023790"/>
    <x v="125"/>
    <x v="22"/>
    <n v="50"/>
    <n v="11030239"/>
    <s v="ACRE"/>
    <x v="1"/>
  </r>
  <r>
    <n v="80023791"/>
    <x v="125"/>
    <x v="12"/>
    <n v="70"/>
    <n v="11030240"/>
    <s v="ACRE"/>
    <x v="97"/>
  </r>
  <r>
    <n v="80023791"/>
    <x v="125"/>
    <x v="12"/>
    <n v="70"/>
    <n v="11030242"/>
    <s v="ACRE"/>
    <x v="97"/>
  </r>
  <r>
    <n v="80023464"/>
    <x v="111"/>
    <x v="36"/>
    <n v="35"/>
    <n v="11020148"/>
    <s v="TONS"/>
    <x v="96"/>
  </r>
  <r>
    <n v="80023464"/>
    <x v="111"/>
    <x v="46"/>
    <n v="20"/>
    <n v="11020148"/>
    <s v="PER UNIT"/>
    <x v="96"/>
  </r>
  <r>
    <n v="80023467"/>
    <x v="111"/>
    <x v="0"/>
    <n v="110"/>
    <n v="11020155"/>
    <s v="VALUATION"/>
    <x v="36"/>
  </r>
  <r>
    <n v="80023469"/>
    <x v="111"/>
    <x v="59"/>
    <n v="75"/>
    <n v="10070409"/>
    <s v="FLAT RATE"/>
    <x v="1"/>
  </r>
  <r>
    <n v="80023473"/>
    <x v="112"/>
    <x v="10"/>
    <n v="30"/>
    <n v="11020162"/>
    <s v="AMPS"/>
    <x v="8"/>
  </r>
  <r>
    <n v="80023473"/>
    <x v="112"/>
    <x v="7"/>
    <n v="30"/>
    <n v="11020162"/>
    <s v="PER POLE"/>
    <x v="8"/>
  </r>
  <r>
    <n v="80023473"/>
    <x v="112"/>
    <x v="13"/>
    <n v="25"/>
    <n v="11020162"/>
    <s v="PER T-POLE"/>
    <x v="8"/>
  </r>
  <r>
    <n v="80023475"/>
    <x v="112"/>
    <x v="59"/>
    <n v="75"/>
    <n v="9070099"/>
    <s v="FLAT RATE"/>
    <x v="1"/>
  </r>
  <r>
    <n v="80023476"/>
    <x v="112"/>
    <x v="6"/>
    <n v="9"/>
    <n v="11020163"/>
    <s v="AMPS"/>
    <x v="44"/>
  </r>
  <r>
    <n v="80023476"/>
    <x v="112"/>
    <x v="10"/>
    <n v="30"/>
    <n v="11020163"/>
    <s v="AMPS"/>
    <x v="44"/>
  </r>
  <r>
    <n v="80023476"/>
    <x v="112"/>
    <x v="7"/>
    <n v="3"/>
    <n v="11020163"/>
    <s v="PER POLE"/>
    <x v="44"/>
  </r>
  <r>
    <n v="80023476"/>
    <x v="112"/>
    <x v="50"/>
    <n v="24"/>
    <n v="11020163"/>
    <s v="PER POLE"/>
    <x v="44"/>
  </r>
  <r>
    <n v="80023477"/>
    <x v="112"/>
    <x v="20"/>
    <n v="31"/>
    <n v="11020164"/>
    <s v="BTU"/>
    <x v="98"/>
  </r>
  <r>
    <n v="80023478"/>
    <x v="112"/>
    <x v="0"/>
    <n v="145"/>
    <n v="11020135"/>
    <s v="VALUATION"/>
    <x v="74"/>
  </r>
  <r>
    <n v="80023479"/>
    <x v="112"/>
    <x v="6"/>
    <n v="18"/>
    <n v="11020127"/>
    <s v="AMPS"/>
    <x v="44"/>
  </r>
  <r>
    <n v="80023479"/>
    <x v="112"/>
    <x v="10"/>
    <n v="60"/>
    <n v="11020127"/>
    <s v="AMPS"/>
    <x v="44"/>
  </r>
  <r>
    <n v="80023479"/>
    <x v="112"/>
    <x v="20"/>
    <n v="27"/>
    <n v="11020166"/>
    <s v="BTU"/>
    <x v="40"/>
  </r>
  <r>
    <n v="80023479"/>
    <x v="112"/>
    <x v="34"/>
    <n v="25"/>
    <n v="11020166"/>
    <s v="TONS"/>
    <x v="40"/>
  </r>
  <r>
    <n v="80023480"/>
    <x v="112"/>
    <x v="0"/>
    <n v="25"/>
    <n v="11020126"/>
    <s v="VALUATION"/>
    <x v="80"/>
  </r>
  <r>
    <n v="80023482"/>
    <x v="112"/>
    <x v="58"/>
    <n v="10"/>
    <n v="11020121"/>
    <s v="SQUARE FEET"/>
    <x v="50"/>
  </r>
  <r>
    <n v="80023482"/>
    <x v="112"/>
    <x v="0"/>
    <n v="115"/>
    <n v="11020121"/>
    <s v="VALUATION"/>
    <x v="50"/>
  </r>
  <r>
    <n v="80023482"/>
    <x v="112"/>
    <x v="14"/>
    <n v="57.5"/>
    <n v="11020121"/>
    <s v="VALUATION"/>
    <x v="50"/>
  </r>
  <r>
    <n v="80023484"/>
    <x v="112"/>
    <x v="0"/>
    <n v="40"/>
    <n v="11010147"/>
    <s v="VALUATION"/>
    <x v="99"/>
  </r>
  <r>
    <n v="80023486"/>
    <x v="112"/>
    <x v="0"/>
    <n v="120"/>
    <n v="11020086"/>
    <s v="VALUATION"/>
    <x v="12"/>
  </r>
  <r>
    <n v="80023486"/>
    <x v="112"/>
    <x v="14"/>
    <n v="60"/>
    <n v="11020086"/>
    <s v="VALUATION"/>
    <x v="12"/>
  </r>
  <r>
    <n v="80023487"/>
    <x v="112"/>
    <x v="0"/>
    <n v="440"/>
    <n v="11010298"/>
    <s v="VALUATION"/>
    <x v="100"/>
  </r>
  <r>
    <n v="80023487"/>
    <x v="112"/>
    <x v="14"/>
    <n v="220"/>
    <n v="11010298"/>
    <s v="VALUATION"/>
    <x v="100"/>
  </r>
  <r>
    <n v="80023489"/>
    <x v="112"/>
    <x v="52"/>
    <n v="125"/>
    <n v="11020172"/>
    <s v="FLAT RATE"/>
    <x v="1"/>
  </r>
  <r>
    <n v="80023490"/>
    <x v="112"/>
    <x v="20"/>
    <n v="27"/>
    <n v="11020170"/>
    <s v="BTU"/>
    <x v="40"/>
  </r>
  <r>
    <n v="80023492"/>
    <x v="113"/>
    <x v="0"/>
    <n v="1270"/>
    <n v="10120267"/>
    <s v="VALUATION"/>
    <x v="1"/>
  </r>
  <r>
    <n v="80023493"/>
    <x v="113"/>
    <x v="7"/>
    <n v="25"/>
    <n v="11020179"/>
    <s v="PER POLE"/>
    <x v="9"/>
  </r>
  <r>
    <n v="80023494"/>
    <x v="113"/>
    <x v="0"/>
    <n v="170"/>
    <n v="11010358"/>
    <s v="VALUATION"/>
    <x v="24"/>
  </r>
  <r>
    <n v="80023494"/>
    <x v="113"/>
    <x v="14"/>
    <n v="85"/>
    <n v="11010358"/>
    <s v="VALUATION"/>
    <x v="24"/>
  </r>
  <r>
    <n v="80023494"/>
    <x v="113"/>
    <x v="0"/>
    <n v="170"/>
    <n v="11010359"/>
    <s v="VALUATION"/>
    <x v="24"/>
  </r>
  <r>
    <n v="80023494"/>
    <x v="113"/>
    <x v="14"/>
    <n v="85"/>
    <n v="11010359"/>
    <s v="VALUATION"/>
    <x v="24"/>
  </r>
  <r>
    <n v="80023495"/>
    <x v="113"/>
    <x v="5"/>
    <n v="25"/>
    <n v="11020180"/>
    <s v="PER FIXTURES"/>
    <x v="7"/>
  </r>
  <r>
    <n v="80023496"/>
    <x v="113"/>
    <x v="59"/>
    <n v="75"/>
    <n v="11010233"/>
    <s v="FLAT RATE"/>
    <x v="1"/>
  </r>
  <r>
    <n v="80023500"/>
    <x v="113"/>
    <x v="59"/>
    <n v="75"/>
    <n v="10100242"/>
    <s v="FLAT RATE"/>
    <x v="1"/>
  </r>
  <r>
    <n v="80023501"/>
    <x v="113"/>
    <x v="0"/>
    <n v="460"/>
    <n v="11020102"/>
    <s v="VALUATION"/>
    <x v="27"/>
  </r>
  <r>
    <n v="80023501"/>
    <x v="113"/>
    <x v="14"/>
    <n v="230"/>
    <n v="11020102"/>
    <s v="VALUATION"/>
    <x v="27"/>
  </r>
  <r>
    <n v="80023503"/>
    <x v="113"/>
    <x v="5"/>
    <n v="25"/>
    <n v="11020189"/>
    <s v="PER FIXTURES"/>
    <x v="18"/>
  </r>
  <r>
    <n v="80023504"/>
    <x v="113"/>
    <x v="5"/>
    <n v="25"/>
    <n v="11020190"/>
    <s v="PER FIXTURES"/>
    <x v="7"/>
  </r>
  <r>
    <n v="80023505"/>
    <x v="114"/>
    <x v="61"/>
    <n v="25"/>
    <n v="11020194"/>
    <s v="FLAT RATE"/>
    <x v="1"/>
  </r>
  <r>
    <n v="80023506"/>
    <x v="114"/>
    <x v="0"/>
    <n v="120"/>
    <n v="11020108"/>
    <s v="VALUATION"/>
    <x v="12"/>
  </r>
  <r>
    <n v="80023506"/>
    <x v="114"/>
    <x v="0"/>
    <n v="120"/>
    <n v="11020109"/>
    <s v="VALUATION"/>
    <x v="12"/>
  </r>
  <r>
    <n v="80023506"/>
    <x v="114"/>
    <x v="0"/>
    <n v="120"/>
    <n v="11020110"/>
    <s v="VALUATION"/>
    <x v="12"/>
  </r>
  <r>
    <n v="80023507"/>
    <x v="114"/>
    <x v="0"/>
    <n v="170"/>
    <n v="11020152"/>
    <s v="VALUATION"/>
    <x v="24"/>
  </r>
  <r>
    <n v="80023507"/>
    <x v="114"/>
    <x v="14"/>
    <n v="85"/>
    <n v="11020152"/>
    <s v="VALUATION"/>
    <x v="24"/>
  </r>
  <r>
    <n v="80023510"/>
    <x v="114"/>
    <x v="48"/>
    <n v="20"/>
    <n v="11020128"/>
    <s v="FLAT RATE"/>
    <x v="1"/>
  </r>
  <r>
    <n v="80023510"/>
    <x v="114"/>
    <x v="0"/>
    <n v="1174"/>
    <n v="11020128"/>
    <s v="VALUATION"/>
    <x v="1"/>
  </r>
  <r>
    <n v="80023511"/>
    <x v="114"/>
    <x v="48"/>
    <n v="20"/>
    <n v="11020129"/>
    <s v="FLAT RATE"/>
    <x v="1"/>
  </r>
  <r>
    <n v="80023511"/>
    <x v="114"/>
    <x v="0"/>
    <n v="1336"/>
    <n v="11020129"/>
    <s v="VALUATION"/>
    <x v="1"/>
  </r>
  <r>
    <n v="80023513"/>
    <x v="114"/>
    <x v="57"/>
    <n v="15"/>
    <n v="8110089"/>
    <s v="FLAT RATE"/>
    <x v="1"/>
  </r>
  <r>
    <n v="80023514"/>
    <x v="114"/>
    <x v="5"/>
    <n v="40"/>
    <n v="11020202"/>
    <s v="PER FIXTURES"/>
    <x v="101"/>
  </r>
  <r>
    <n v="80023515"/>
    <x v="114"/>
    <x v="6"/>
    <n v="15"/>
    <n v="11020204"/>
    <s v="AMPS"/>
    <x v="6"/>
  </r>
  <r>
    <n v="80023515"/>
    <x v="114"/>
    <x v="7"/>
    <n v="46"/>
    <n v="11020204"/>
    <s v="PER POLE"/>
    <x v="6"/>
  </r>
  <r>
    <n v="80023520"/>
    <x v="114"/>
    <x v="5"/>
    <n v="25"/>
    <n v="11020216"/>
    <s v="PER FIXTURES"/>
    <x v="1"/>
  </r>
  <r>
    <n v="80023520"/>
    <x v="114"/>
    <x v="5"/>
    <n v="25"/>
    <n v="11020217"/>
    <s v="PER FIXTURES"/>
    <x v="1"/>
  </r>
  <r>
    <n v="80023521"/>
    <x v="114"/>
    <x v="20"/>
    <n v="27"/>
    <n v="11020215"/>
    <s v="BTU"/>
    <x v="40"/>
  </r>
  <r>
    <n v="80023521"/>
    <x v="114"/>
    <x v="34"/>
    <n v="25"/>
    <n v="11020215"/>
    <s v="TONS"/>
    <x v="40"/>
  </r>
  <r>
    <n v="80023522"/>
    <x v="8"/>
    <x v="20"/>
    <n v="25"/>
    <n v="11020224"/>
    <s v="BTU"/>
    <x v="57"/>
  </r>
  <r>
    <n v="80023522"/>
    <x v="8"/>
    <x v="34"/>
    <n v="25"/>
    <n v="11020224"/>
    <s v="TONS"/>
    <x v="57"/>
  </r>
  <r>
    <n v="80023523"/>
    <x v="8"/>
    <x v="7"/>
    <n v="25"/>
    <n v="11020225"/>
    <s v="PER POLE"/>
    <x v="9"/>
  </r>
  <r>
    <n v="80023523"/>
    <x v="8"/>
    <x v="7"/>
    <n v="25"/>
    <n v="11020226"/>
    <s v="PER POLE"/>
    <x v="9"/>
  </r>
  <r>
    <n v="80023523"/>
    <x v="8"/>
    <x v="7"/>
    <n v="25"/>
    <n v="11020227"/>
    <s v="PER POLE"/>
    <x v="9"/>
  </r>
  <r>
    <n v="80023524"/>
    <x v="8"/>
    <x v="7"/>
    <n v="25"/>
    <n v="11020229"/>
    <s v="PER POLE"/>
    <x v="1"/>
  </r>
  <r>
    <n v="80023526"/>
    <x v="8"/>
    <x v="10"/>
    <n v="30"/>
    <n v="11020236"/>
    <s v="AMPS"/>
    <x v="8"/>
  </r>
  <r>
    <n v="80023526"/>
    <x v="8"/>
    <x v="7"/>
    <n v="2"/>
    <n v="11020236"/>
    <s v="PER POLE"/>
    <x v="8"/>
  </r>
  <r>
    <n v="80023528"/>
    <x v="8"/>
    <x v="20"/>
    <n v="25"/>
    <n v="11020231"/>
    <s v="BTU"/>
    <x v="62"/>
  </r>
  <r>
    <n v="80023528"/>
    <x v="8"/>
    <x v="23"/>
    <n v="27"/>
    <n v="11020231"/>
    <s v="BTU"/>
    <x v="62"/>
  </r>
  <r>
    <n v="80023528"/>
    <x v="8"/>
    <x v="34"/>
    <n v="25"/>
    <n v="11020231"/>
    <s v="TONS"/>
    <x v="62"/>
  </r>
  <r>
    <n v="80023528"/>
    <x v="8"/>
    <x v="36"/>
    <n v="25"/>
    <n v="11020231"/>
    <s v="TONS"/>
    <x v="62"/>
  </r>
  <r>
    <n v="80023529"/>
    <x v="8"/>
    <x v="33"/>
    <n v="25"/>
    <n v="11020239"/>
    <s v="FLAT RATE"/>
    <x v="1"/>
  </r>
  <r>
    <n v="80023530"/>
    <x v="8"/>
    <x v="0"/>
    <n v="115"/>
    <n v="11020186"/>
    <s v="VALUATION"/>
    <x v="2"/>
  </r>
  <r>
    <n v="80023531"/>
    <x v="8"/>
    <x v="5"/>
    <n v="25"/>
    <n v="11020240"/>
    <s v="PER FIXTURES"/>
    <x v="9"/>
  </r>
  <r>
    <n v="80023532"/>
    <x v="8"/>
    <x v="10"/>
    <n v="25"/>
    <n v="11020243"/>
    <s v="AMPS"/>
    <x v="4"/>
  </r>
  <r>
    <n v="80023532"/>
    <x v="8"/>
    <x v="7"/>
    <n v="2"/>
    <n v="11020243"/>
    <s v="PER POLE"/>
    <x v="4"/>
  </r>
  <r>
    <n v="80023533"/>
    <x v="8"/>
    <x v="20"/>
    <n v="27"/>
    <n v="11020241"/>
    <s v="BTU"/>
    <x v="40"/>
  </r>
  <r>
    <n v="80023533"/>
    <x v="8"/>
    <x v="23"/>
    <n v="27"/>
    <n v="11020241"/>
    <s v="BTU"/>
    <x v="40"/>
  </r>
  <r>
    <n v="80023533"/>
    <x v="8"/>
    <x v="34"/>
    <n v="25"/>
    <n v="11020241"/>
    <s v="TONS"/>
    <x v="40"/>
  </r>
  <r>
    <n v="80023533"/>
    <x v="8"/>
    <x v="36"/>
    <n v="25"/>
    <n v="11020241"/>
    <s v="TONS"/>
    <x v="40"/>
  </r>
  <r>
    <n v="80023534"/>
    <x v="8"/>
    <x v="0"/>
    <n v="40"/>
    <n v="11020246"/>
    <s v="VALUATION"/>
    <x v="47"/>
  </r>
  <r>
    <n v="80023536"/>
    <x v="8"/>
    <x v="0"/>
    <n v="150"/>
    <n v="11020195"/>
    <s v="VALUATION"/>
    <x v="102"/>
  </r>
  <r>
    <n v="80023538"/>
    <x v="115"/>
    <x v="10"/>
    <n v="30"/>
    <n v="11020234"/>
    <s v="AMPS"/>
    <x v="8"/>
  </r>
  <r>
    <n v="80023538"/>
    <x v="115"/>
    <x v="7"/>
    <n v="30"/>
    <n v="11020234"/>
    <s v="PER POLE"/>
    <x v="8"/>
  </r>
  <r>
    <n v="80023538"/>
    <x v="115"/>
    <x v="13"/>
    <n v="25"/>
    <n v="11020234"/>
    <s v="PER T-POLE"/>
    <x v="8"/>
  </r>
  <r>
    <n v="80023538"/>
    <x v="115"/>
    <x v="10"/>
    <n v="30"/>
    <n v="11020235"/>
    <s v="AMPS"/>
    <x v="8"/>
  </r>
  <r>
    <n v="80023538"/>
    <x v="115"/>
    <x v="7"/>
    <n v="30"/>
    <n v="11020235"/>
    <s v="PER POLE"/>
    <x v="8"/>
  </r>
  <r>
    <n v="80023538"/>
    <x v="115"/>
    <x v="13"/>
    <n v="25"/>
    <n v="11020235"/>
    <s v="PER T-POLE"/>
    <x v="8"/>
  </r>
  <r>
    <n v="80023540"/>
    <x v="115"/>
    <x v="5"/>
    <n v="25"/>
    <n v="11020248"/>
    <s v="PER FIXTURES"/>
    <x v="9"/>
  </r>
  <r>
    <n v="80023541"/>
    <x v="115"/>
    <x v="61"/>
    <n v="25"/>
    <n v="11020249"/>
    <s v="FLAT RATE"/>
    <x v="1"/>
  </r>
  <r>
    <n v="80023541"/>
    <x v="115"/>
    <x v="61"/>
    <n v="25"/>
    <n v="11020250"/>
    <s v="FLAT RATE"/>
    <x v="1"/>
  </r>
  <r>
    <n v="80023542"/>
    <x v="115"/>
    <x v="5"/>
    <n v="80"/>
    <n v="11020251"/>
    <s v="PER FIXTURES"/>
    <x v="76"/>
  </r>
  <r>
    <n v="80023542"/>
    <x v="115"/>
    <x v="54"/>
    <n v="25"/>
    <n v="11020251"/>
    <s v="PER SEWER"/>
    <x v="76"/>
  </r>
  <r>
    <n v="80023542"/>
    <x v="115"/>
    <x v="53"/>
    <n v="25"/>
    <n v="11020251"/>
    <s v="PER WATER"/>
    <x v="76"/>
  </r>
  <r>
    <n v="80023542"/>
    <x v="115"/>
    <x v="5"/>
    <n v="80"/>
    <n v="11020252"/>
    <s v="PER FIXTURES"/>
    <x v="76"/>
  </r>
  <r>
    <n v="80023542"/>
    <x v="115"/>
    <x v="54"/>
    <n v="25"/>
    <n v="11020252"/>
    <s v="PER SEWER"/>
    <x v="76"/>
  </r>
  <r>
    <n v="80023542"/>
    <x v="115"/>
    <x v="53"/>
    <n v="25"/>
    <n v="11020252"/>
    <s v="PER WATER"/>
    <x v="76"/>
  </r>
  <r>
    <n v="80023542"/>
    <x v="115"/>
    <x v="5"/>
    <n v="80"/>
    <n v="11020253"/>
    <s v="PER FIXTURES"/>
    <x v="76"/>
  </r>
  <r>
    <n v="80023542"/>
    <x v="115"/>
    <x v="54"/>
    <n v="25"/>
    <n v="11020253"/>
    <s v="PER SEWER"/>
    <x v="76"/>
  </r>
  <r>
    <n v="80023542"/>
    <x v="115"/>
    <x v="53"/>
    <n v="25"/>
    <n v="11020253"/>
    <s v="PER WATER"/>
    <x v="76"/>
  </r>
  <r>
    <n v="80023543"/>
    <x v="115"/>
    <x v="5"/>
    <n v="68"/>
    <n v="11020254"/>
    <s v="PER FIXTURES"/>
    <x v="103"/>
  </r>
  <r>
    <n v="80023544"/>
    <x v="115"/>
    <x v="6"/>
    <n v="25"/>
    <n v="11020255"/>
    <s v="AMPS"/>
    <x v="44"/>
  </r>
  <r>
    <n v="80023544"/>
    <x v="115"/>
    <x v="7"/>
    <n v="4"/>
    <n v="11020255"/>
    <s v="PER POLE"/>
    <x v="44"/>
  </r>
  <r>
    <n v="80023544"/>
    <x v="115"/>
    <x v="2"/>
    <n v="25"/>
    <n v="11020256"/>
    <s v="FLAT RATE"/>
    <x v="1"/>
  </r>
  <r>
    <n v="80023545"/>
    <x v="115"/>
    <x v="6"/>
    <n v="25"/>
    <n v="11020258"/>
    <s v="AMPS"/>
    <x v="1"/>
  </r>
  <r>
    <n v="80023545"/>
    <x v="115"/>
    <x v="7"/>
    <n v="1"/>
    <n v="11020258"/>
    <s v="PER POLE"/>
    <x v="1"/>
  </r>
  <r>
    <n v="80023548"/>
    <x v="115"/>
    <x v="52"/>
    <n v="125"/>
    <n v="11020264"/>
    <s v="FLAT RATE"/>
    <x v="1"/>
  </r>
  <r>
    <n v="80023549"/>
    <x v="115"/>
    <x v="20"/>
    <n v="29"/>
    <n v="11020261"/>
    <s v="BTU"/>
    <x v="75"/>
  </r>
  <r>
    <n v="80023549"/>
    <x v="115"/>
    <x v="34"/>
    <n v="25"/>
    <n v="11020261"/>
    <s v="TONS"/>
    <x v="75"/>
  </r>
  <r>
    <n v="80023550"/>
    <x v="115"/>
    <x v="5"/>
    <n v="25"/>
    <n v="11020262"/>
    <s v="PER FIXTURES"/>
    <x v="1"/>
  </r>
  <r>
    <n v="80023550"/>
    <x v="115"/>
    <x v="5"/>
    <n v="25"/>
    <n v="11020263"/>
    <s v="PER FIXTURES"/>
    <x v="1"/>
  </r>
  <r>
    <n v="80023552"/>
    <x v="126"/>
    <x v="48"/>
    <n v="20"/>
    <n v="11020230"/>
    <s v="FLAT RATE"/>
    <x v="1"/>
  </r>
  <r>
    <n v="80023795"/>
    <x v="125"/>
    <x v="3"/>
    <n v="25"/>
    <n v="11030252"/>
    <s v="PER SIGN"/>
    <x v="1"/>
  </r>
  <r>
    <n v="80023552"/>
    <x v="126"/>
    <x v="0"/>
    <n v="270"/>
    <n v="11020230"/>
    <s v="VALUATION"/>
    <x v="1"/>
  </r>
  <r>
    <n v="80023553"/>
    <x v="126"/>
    <x v="0"/>
    <n v="25"/>
    <n v="11020267"/>
    <s v="VALUATION"/>
    <x v="50"/>
  </r>
  <r>
    <n v="80023554"/>
    <x v="126"/>
    <x v="7"/>
    <n v="25"/>
    <n v="11020268"/>
    <s v="PER POLE"/>
    <x v="83"/>
  </r>
  <r>
    <n v="80023556"/>
    <x v="126"/>
    <x v="6"/>
    <n v="60"/>
    <n v="11020269"/>
    <s v="AMPS"/>
    <x v="104"/>
  </r>
  <r>
    <n v="80023800"/>
    <x v="125"/>
    <x v="3"/>
    <n v="25"/>
    <n v="11030259"/>
    <s v="PER SIGN"/>
    <x v="1"/>
  </r>
  <r>
    <n v="80023800"/>
    <x v="125"/>
    <x v="3"/>
    <n v="25"/>
    <n v="11030260"/>
    <s v="PER SIGN"/>
    <x v="1"/>
  </r>
  <r>
    <n v="80023800"/>
    <x v="125"/>
    <x v="3"/>
    <n v="25"/>
    <n v="11030261"/>
    <s v="PER SIGN"/>
    <x v="1"/>
  </r>
  <r>
    <n v="80023801"/>
    <x v="125"/>
    <x v="3"/>
    <n v="25"/>
    <n v="11030262"/>
    <s v="PER SIGN"/>
    <x v="1"/>
  </r>
  <r>
    <n v="80023556"/>
    <x v="126"/>
    <x v="10"/>
    <n v="60"/>
    <n v="11020269"/>
    <s v="AMPS"/>
    <x v="104"/>
  </r>
  <r>
    <n v="90001719"/>
    <x v="125"/>
    <x v="42"/>
    <n v="50"/>
    <n v="11030266"/>
    <s v="FLAT RATE"/>
    <x v="1"/>
  </r>
  <r>
    <n v="80023556"/>
    <x v="126"/>
    <x v="7"/>
    <n v="42"/>
    <n v="11020269"/>
    <s v="PER POLE"/>
    <x v="104"/>
  </r>
  <r>
    <n v="80023556"/>
    <x v="126"/>
    <x v="50"/>
    <n v="42"/>
    <n v="11020269"/>
    <s v="PER POLE"/>
    <x v="104"/>
  </r>
  <r>
    <n v="80023557"/>
    <x v="126"/>
    <x v="20"/>
    <n v="37"/>
    <n v="11020270"/>
    <s v="BTU"/>
    <x v="105"/>
  </r>
  <r>
    <n v="80023557"/>
    <x v="126"/>
    <x v="34"/>
    <n v="35"/>
    <n v="11020270"/>
    <s v="TONS"/>
    <x v="105"/>
  </r>
  <r>
    <n v="80023557"/>
    <x v="126"/>
    <x v="36"/>
    <n v="25"/>
    <n v="11020270"/>
    <s v="TONS"/>
    <x v="105"/>
  </r>
  <r>
    <n v="80023558"/>
    <x v="10"/>
    <x v="34"/>
    <n v="25"/>
    <n v="11020272"/>
    <s v="TONS"/>
    <x v="7"/>
  </r>
  <r>
    <n v="80023559"/>
    <x v="10"/>
    <x v="20"/>
    <n v="27"/>
    <n v="11020273"/>
    <s v="BTU"/>
    <x v="3"/>
  </r>
  <r>
    <n v="80023559"/>
    <x v="10"/>
    <x v="34"/>
    <n v="25"/>
    <n v="11020273"/>
    <s v="TONS"/>
    <x v="3"/>
  </r>
  <r>
    <n v="80023560"/>
    <x v="10"/>
    <x v="20"/>
    <n v="25"/>
    <n v="11020274"/>
    <s v="BTU"/>
    <x v="54"/>
  </r>
  <r>
    <n v="80023560"/>
    <x v="10"/>
    <x v="34"/>
    <n v="25"/>
    <n v="11020274"/>
    <s v="TONS"/>
    <x v="54"/>
  </r>
  <r>
    <n v="80023806"/>
    <x v="127"/>
    <x v="3"/>
    <n v="25"/>
    <n v="11030273"/>
    <s v="PER SIGN"/>
    <x v="1"/>
  </r>
  <r>
    <n v="80023561"/>
    <x v="10"/>
    <x v="20"/>
    <n v="29"/>
    <n v="11020276"/>
    <s v="BTU"/>
    <x v="27"/>
  </r>
  <r>
    <n v="80023561"/>
    <x v="10"/>
    <x v="34"/>
    <n v="25"/>
    <n v="11020276"/>
    <s v="TONS"/>
    <x v="27"/>
  </r>
  <r>
    <n v="80023562"/>
    <x v="10"/>
    <x v="69"/>
    <n v="50"/>
    <n v="11020278"/>
    <s v="FLAT RATE"/>
    <x v="1"/>
  </r>
  <r>
    <n v="80023563"/>
    <x v="10"/>
    <x v="61"/>
    <n v="25"/>
    <n v="11020280"/>
    <s v="FLAT RATE"/>
    <x v="1"/>
  </r>
  <r>
    <n v="80023564"/>
    <x v="10"/>
    <x v="49"/>
    <n v="25"/>
    <n v="11020203"/>
    <s v="SYSTEM"/>
    <x v="1"/>
  </r>
  <r>
    <n v="80023565"/>
    <x v="10"/>
    <x v="7"/>
    <n v="25"/>
    <n v="11020284"/>
    <s v="PER POLE"/>
    <x v="9"/>
  </r>
  <r>
    <n v="80023566"/>
    <x v="10"/>
    <x v="0"/>
    <n v="120"/>
    <n v="11020283"/>
    <s v="VALUATION"/>
    <x v="12"/>
  </r>
  <r>
    <n v="80023566"/>
    <x v="10"/>
    <x v="14"/>
    <n v="60"/>
    <n v="11020283"/>
    <s v="VALUATION"/>
    <x v="12"/>
  </r>
  <r>
    <n v="80023567"/>
    <x v="10"/>
    <x v="5"/>
    <n v="4"/>
    <n v="11020281"/>
    <s v="PER FIXTURES"/>
    <x v="7"/>
  </r>
  <r>
    <n v="80023567"/>
    <x v="10"/>
    <x v="54"/>
    <n v="25"/>
    <n v="11020281"/>
    <s v="PER SEWER"/>
    <x v="7"/>
  </r>
  <r>
    <n v="80023568"/>
    <x v="10"/>
    <x v="20"/>
    <n v="31"/>
    <n v="11020282"/>
    <s v="BTU"/>
    <x v="39"/>
  </r>
  <r>
    <n v="80023568"/>
    <x v="10"/>
    <x v="23"/>
    <n v="31"/>
    <n v="11020282"/>
    <s v="BTU"/>
    <x v="39"/>
  </r>
  <r>
    <n v="80023568"/>
    <x v="10"/>
    <x v="24"/>
    <n v="31"/>
    <n v="11020282"/>
    <s v="BTU"/>
    <x v="39"/>
  </r>
  <r>
    <n v="80023568"/>
    <x v="10"/>
    <x v="25"/>
    <n v="31"/>
    <n v="11020282"/>
    <s v="BTU"/>
    <x v="39"/>
  </r>
  <r>
    <n v="80023818"/>
    <x v="128"/>
    <x v="71"/>
    <n v="3504"/>
    <n v="11020257"/>
    <s v="FLAT RATE"/>
    <x v="1"/>
  </r>
  <r>
    <n v="80023818"/>
    <x v="128"/>
    <x v="78"/>
    <n v="553"/>
    <n v="11020257"/>
    <s v="FLAT RATE"/>
    <x v="1"/>
  </r>
  <r>
    <n v="80023818"/>
    <x v="128"/>
    <x v="8"/>
    <n v="150"/>
    <n v="11020257"/>
    <s v="FLAT RATE"/>
    <x v="1"/>
  </r>
  <r>
    <n v="80023817"/>
    <x v="128"/>
    <x v="8"/>
    <n v="50"/>
    <n v="11020371"/>
    <s v="FLAT RATE"/>
    <x v="1"/>
  </r>
  <r>
    <n v="80023819"/>
    <x v="128"/>
    <x v="71"/>
    <n v="2628"/>
    <n v="11030046"/>
    <s v="FLAT RATE"/>
    <x v="1"/>
  </r>
  <r>
    <n v="80023819"/>
    <x v="128"/>
    <x v="78"/>
    <n v="553"/>
    <n v="11030046"/>
    <s v="FLAT RATE"/>
    <x v="1"/>
  </r>
  <r>
    <n v="80023819"/>
    <x v="128"/>
    <x v="8"/>
    <n v="150"/>
    <n v="11030046"/>
    <s v="FLAT RATE"/>
    <x v="1"/>
  </r>
  <r>
    <n v="80023813"/>
    <x v="128"/>
    <x v="3"/>
    <n v="25"/>
    <n v="11030289"/>
    <s v="PER SIGN"/>
    <x v="1"/>
  </r>
  <r>
    <n v="80023815"/>
    <x v="128"/>
    <x v="3"/>
    <n v="25"/>
    <n v="11030290"/>
    <s v="PER SIGN"/>
    <x v="1"/>
  </r>
  <r>
    <n v="80023568"/>
    <x v="10"/>
    <x v="34"/>
    <n v="35"/>
    <n v="11020282"/>
    <s v="TONS"/>
    <x v="39"/>
  </r>
  <r>
    <n v="80023822"/>
    <x v="128"/>
    <x v="67"/>
    <n v="100"/>
    <n v="11030296"/>
    <s v="FLAT RATE"/>
    <x v="1"/>
  </r>
  <r>
    <n v="80023824"/>
    <x v="128"/>
    <x v="3"/>
    <n v="50"/>
    <n v="11030299"/>
    <s v="PER SIGN"/>
    <x v="4"/>
  </r>
  <r>
    <n v="80023824"/>
    <x v="128"/>
    <x v="3"/>
    <n v="75"/>
    <n v="11030300"/>
    <s v="PER SIGN"/>
    <x v="9"/>
  </r>
  <r>
    <n v="80023826"/>
    <x v="128"/>
    <x v="42"/>
    <n v="50"/>
    <n v="11030305"/>
    <s v="FLAT RATE"/>
    <x v="1"/>
  </r>
  <r>
    <n v="80023825"/>
    <x v="128"/>
    <x v="3"/>
    <n v="25"/>
    <n v="11030306"/>
    <s v="PER SIGN"/>
    <x v="1"/>
  </r>
  <r>
    <n v="80023568"/>
    <x v="10"/>
    <x v="36"/>
    <n v="35"/>
    <n v="11020282"/>
    <s v="TONS"/>
    <x v="39"/>
  </r>
  <r>
    <n v="80023843"/>
    <x v="129"/>
    <x v="71"/>
    <n v="291"/>
    <n v="10120255"/>
    <s v="FLAT RATE"/>
    <x v="1"/>
  </r>
  <r>
    <n v="80023843"/>
    <x v="129"/>
    <x v="78"/>
    <n v="248"/>
    <n v="10120255"/>
    <s v="FLAT RATE"/>
    <x v="1"/>
  </r>
  <r>
    <n v="80023568"/>
    <x v="10"/>
    <x v="37"/>
    <n v="30"/>
    <n v="11020282"/>
    <s v="TONS"/>
    <x v="39"/>
  </r>
  <r>
    <n v="80023831"/>
    <x v="129"/>
    <x v="3"/>
    <n v="100"/>
    <n v="11030319"/>
    <s v="PER SIGN"/>
    <x v="7"/>
  </r>
  <r>
    <n v="80023832"/>
    <x v="129"/>
    <x v="12"/>
    <n v="50"/>
    <n v="11030321"/>
    <s v="ACRE"/>
    <x v="10"/>
  </r>
  <r>
    <n v="80023834"/>
    <x v="129"/>
    <x v="3"/>
    <n v="25"/>
    <n v="11030324"/>
    <s v="PER SIGN"/>
    <x v="1"/>
  </r>
  <r>
    <n v="80023836"/>
    <x v="129"/>
    <x v="3"/>
    <n v="100"/>
    <n v="11030327"/>
    <s v="PER SIGN"/>
    <x v="7"/>
  </r>
  <r>
    <n v="80023568"/>
    <x v="10"/>
    <x v="38"/>
    <n v="30"/>
    <n v="11020282"/>
    <s v="TONS"/>
    <x v="39"/>
  </r>
  <r>
    <n v="80023839"/>
    <x v="129"/>
    <x v="3"/>
    <n v="75"/>
    <n v="11030331"/>
    <s v="PER SIGN"/>
    <x v="9"/>
  </r>
  <r>
    <n v="80023841"/>
    <x v="129"/>
    <x v="3"/>
    <n v="25"/>
    <n v="11030333"/>
    <s v="PER SIGN"/>
    <x v="1"/>
  </r>
  <r>
    <n v="80023570"/>
    <x v="10"/>
    <x v="59"/>
    <n v="75"/>
    <n v="11020160"/>
    <s v="FLAT RATE"/>
    <x v="1"/>
  </r>
  <r>
    <n v="80023572"/>
    <x v="10"/>
    <x v="52"/>
    <n v="125"/>
    <n v="11020221"/>
    <s v="FLAT RATE"/>
    <x v="1"/>
  </r>
  <r>
    <n v="80023574"/>
    <x v="10"/>
    <x v="6"/>
    <n v="30"/>
    <n v="11020295"/>
    <s v="AMPS"/>
    <x v="8"/>
  </r>
  <r>
    <n v="80023844"/>
    <x v="130"/>
    <x v="32"/>
    <n v="250"/>
    <n v="11030334"/>
    <s v="ACRES"/>
    <x v="50"/>
  </r>
  <r>
    <n v="80023574"/>
    <x v="10"/>
    <x v="7"/>
    <n v="46"/>
    <n v="11020295"/>
    <s v="PER POLE"/>
    <x v="8"/>
  </r>
  <r>
    <n v="80023574"/>
    <x v="10"/>
    <x v="13"/>
    <n v="25"/>
    <n v="11020295"/>
    <s v="PER T-POLE"/>
    <x v="8"/>
  </r>
  <r>
    <n v="80023575"/>
    <x v="10"/>
    <x v="5"/>
    <n v="25"/>
    <n v="11020299"/>
    <s v="PER FIXTURES"/>
    <x v="1"/>
  </r>
  <r>
    <n v="80023576"/>
    <x v="10"/>
    <x v="7"/>
    <n v="25"/>
    <n v="11020300"/>
    <s v="PER POLE"/>
    <x v="4"/>
  </r>
  <r>
    <n v="80023578"/>
    <x v="10"/>
    <x v="2"/>
    <n v="25"/>
    <n v="11020304"/>
    <s v="FLAT RATE"/>
    <x v="1"/>
  </r>
  <r>
    <n v="80023580"/>
    <x v="10"/>
    <x v="20"/>
    <n v="25"/>
    <n v="11020301"/>
    <s v="BTU"/>
    <x v="57"/>
  </r>
  <r>
    <n v="80023580"/>
    <x v="10"/>
    <x v="34"/>
    <n v="25"/>
    <n v="11020301"/>
    <s v="TONS"/>
    <x v="57"/>
  </r>
  <r>
    <n v="80023849"/>
    <x v="130"/>
    <x v="3"/>
    <n v="25"/>
    <n v="11030343"/>
    <s v="PER SIGN"/>
    <x v="1"/>
  </r>
  <r>
    <n v="80023851"/>
    <x v="130"/>
    <x v="12"/>
    <n v="50"/>
    <n v="11030345"/>
    <s v="ACRE"/>
    <x v="10"/>
  </r>
  <r>
    <n v="80023582"/>
    <x v="116"/>
    <x v="48"/>
    <n v="20"/>
    <n v="11020103"/>
    <s v="FLAT RATE"/>
    <x v="1"/>
  </r>
  <r>
    <n v="80023582"/>
    <x v="116"/>
    <x v="0"/>
    <n v="1111"/>
    <n v="11020103"/>
    <s v="VALUATION"/>
    <x v="1"/>
  </r>
  <r>
    <n v="80023859"/>
    <x v="131"/>
    <x v="3"/>
    <n v="50"/>
    <n v="11030355"/>
    <s v="PER SIGN"/>
    <x v="4"/>
  </r>
  <r>
    <n v="80023859"/>
    <x v="131"/>
    <x v="3"/>
    <n v="25"/>
    <n v="11030356"/>
    <s v="PER SIGN"/>
    <x v="1"/>
  </r>
  <r>
    <n v="80023860"/>
    <x v="131"/>
    <x v="3"/>
    <n v="25"/>
    <n v="11030360"/>
    <s v="PER SIGN"/>
    <x v="1"/>
  </r>
  <r>
    <n v="80023583"/>
    <x v="116"/>
    <x v="0"/>
    <n v="55"/>
    <n v="11020310"/>
    <s v="VALUATION"/>
    <x v="71"/>
  </r>
  <r>
    <n v="80023584"/>
    <x v="116"/>
    <x v="0"/>
    <n v="170"/>
    <n v="11020311"/>
    <s v="VALUATION"/>
    <x v="24"/>
  </r>
  <r>
    <n v="80023586"/>
    <x v="116"/>
    <x v="6"/>
    <n v="25"/>
    <n v="11020313"/>
    <s v="AMPS"/>
    <x v="44"/>
  </r>
  <r>
    <n v="80023586"/>
    <x v="116"/>
    <x v="7"/>
    <n v="4"/>
    <n v="11020313"/>
    <s v="PER POLE"/>
    <x v="44"/>
  </r>
  <r>
    <n v="80023590"/>
    <x v="116"/>
    <x v="0"/>
    <n v="75"/>
    <n v="11020321"/>
    <s v="VALUATION"/>
    <x v="13"/>
  </r>
  <r>
    <n v="80023591"/>
    <x v="116"/>
    <x v="61"/>
    <n v="25"/>
    <n v="11020322"/>
    <s v="FLAT RATE"/>
    <x v="1"/>
  </r>
  <r>
    <n v="80023592"/>
    <x v="116"/>
    <x v="5"/>
    <n v="25"/>
    <n v="11020324"/>
    <s v="PER FIXTURES"/>
    <x v="9"/>
  </r>
  <r>
    <n v="80023593"/>
    <x v="117"/>
    <x v="5"/>
    <n v="25"/>
    <n v="11020325"/>
    <s v="PER FIXTURES"/>
    <x v="7"/>
  </r>
  <r>
    <n v="80023595"/>
    <x v="117"/>
    <x v="20"/>
    <n v="27"/>
    <n v="11020326"/>
    <s v="BTU"/>
    <x v="40"/>
  </r>
  <r>
    <n v="80023595"/>
    <x v="117"/>
    <x v="34"/>
    <n v="25"/>
    <n v="11020326"/>
    <s v="TONS"/>
    <x v="40"/>
  </r>
  <r>
    <n v="80023596"/>
    <x v="117"/>
    <x v="0"/>
    <n v="95"/>
    <n v="11020279"/>
    <s v="VALUATION"/>
    <x v="14"/>
  </r>
  <r>
    <n v="80023597"/>
    <x v="117"/>
    <x v="10"/>
    <n v="25"/>
    <n v="11020333"/>
    <s v="AMPS"/>
    <x v="44"/>
  </r>
  <r>
    <n v="80023598"/>
    <x v="117"/>
    <x v="5"/>
    <n v="72"/>
    <n v="11020334"/>
    <s v="PER FIXTURES"/>
    <x v="69"/>
  </r>
  <r>
    <n v="80023598"/>
    <x v="117"/>
    <x v="54"/>
    <n v="25"/>
    <n v="11020334"/>
    <s v="PER SEWER"/>
    <x v="69"/>
  </r>
  <r>
    <n v="80023863"/>
    <x v="131"/>
    <x v="51"/>
    <n v="2"/>
    <n v="11030370"/>
    <s v="FLAT RATE"/>
    <x v="40"/>
  </r>
  <r>
    <n v="80023598"/>
    <x v="117"/>
    <x v="53"/>
    <n v="25"/>
    <n v="11020334"/>
    <s v="PER WATER"/>
    <x v="69"/>
  </r>
  <r>
    <n v="80023601"/>
    <x v="117"/>
    <x v="20"/>
    <n v="29"/>
    <n v="11020338"/>
    <s v="BTU"/>
    <x v="96"/>
  </r>
  <r>
    <n v="80023601"/>
    <x v="117"/>
    <x v="34"/>
    <n v="25"/>
    <n v="11020338"/>
    <s v="TONS"/>
    <x v="96"/>
  </r>
  <r>
    <n v="80023602"/>
    <x v="117"/>
    <x v="20"/>
    <n v="27"/>
    <n v="11020339"/>
    <s v="BTU"/>
    <x v="40"/>
  </r>
  <r>
    <n v="80023602"/>
    <x v="117"/>
    <x v="23"/>
    <n v="29"/>
    <n v="11020339"/>
    <s v="BTU"/>
    <x v="40"/>
  </r>
  <r>
    <n v="80023602"/>
    <x v="117"/>
    <x v="34"/>
    <n v="25"/>
    <n v="11020339"/>
    <s v="TONS"/>
    <x v="40"/>
  </r>
  <r>
    <n v="80023866"/>
    <x v="131"/>
    <x v="51"/>
    <n v="25"/>
    <n v="11030373"/>
    <s v="FLAT RATE"/>
    <x v="8"/>
  </r>
  <r>
    <n v="80023602"/>
    <x v="117"/>
    <x v="36"/>
    <n v="25"/>
    <n v="11020339"/>
    <s v="TONS"/>
    <x v="40"/>
  </r>
  <r>
    <n v="80023603"/>
    <x v="117"/>
    <x v="7"/>
    <n v="25"/>
    <n v="11020340"/>
    <s v="PER POLE"/>
    <x v="4"/>
  </r>
  <r>
    <n v="80023604"/>
    <x v="117"/>
    <x v="48"/>
    <n v="20"/>
    <n v="11010213"/>
    <s v="FLAT RATE"/>
    <x v="1"/>
  </r>
  <r>
    <n v="80023604"/>
    <x v="117"/>
    <x v="0"/>
    <n v="883"/>
    <n v="11010213"/>
    <s v="VALUATION"/>
    <x v="1"/>
  </r>
  <r>
    <n v="80023605"/>
    <x v="117"/>
    <x v="20"/>
    <n v="27"/>
    <n v="11020329"/>
    <s v="BTU"/>
    <x v="3"/>
  </r>
  <r>
    <n v="80023605"/>
    <x v="117"/>
    <x v="34"/>
    <n v="25"/>
    <n v="11020329"/>
    <s v="TONS"/>
    <x v="3"/>
  </r>
  <r>
    <n v="80023606"/>
    <x v="117"/>
    <x v="20"/>
    <n v="29"/>
    <n v="11020327"/>
    <s v="BTU"/>
    <x v="27"/>
  </r>
  <r>
    <n v="80023606"/>
    <x v="117"/>
    <x v="34"/>
    <n v="25"/>
    <n v="11020327"/>
    <s v="TONS"/>
    <x v="27"/>
  </r>
  <r>
    <n v="90001720"/>
    <x v="132"/>
    <x v="15"/>
    <n v="50"/>
    <n v="11030352"/>
    <s v="FLAT RATE"/>
    <x v="1"/>
  </r>
  <r>
    <n v="80023607"/>
    <x v="117"/>
    <x v="20"/>
    <n v="25"/>
    <n v="11020328"/>
    <s v="BTU"/>
    <x v="0"/>
  </r>
  <r>
    <n v="70013965"/>
    <x v="132"/>
    <x v="12"/>
    <n v="50"/>
    <n v="11030381"/>
    <s v="ACRE"/>
    <x v="10"/>
  </r>
  <r>
    <n v="70013965"/>
    <x v="132"/>
    <x v="44"/>
    <n v="40"/>
    <n v="11030381"/>
    <s v="ACRES"/>
    <x v="10"/>
  </r>
  <r>
    <n v="16834"/>
    <x v="132"/>
    <x v="12"/>
    <n v="50"/>
    <n v="11030381"/>
    <s v="ACRE"/>
    <x v="10"/>
  </r>
  <r>
    <n v="16834"/>
    <x v="132"/>
    <x v="44"/>
    <n v="40"/>
    <n v="11030381"/>
    <s v="ACRES"/>
    <x v="10"/>
  </r>
  <r>
    <n v="80023881"/>
    <x v="132"/>
    <x v="12"/>
    <n v="50"/>
    <n v="11030381"/>
    <s v="ACRE"/>
    <x v="10"/>
  </r>
  <r>
    <n v="80023881"/>
    <x v="132"/>
    <x v="44"/>
    <n v="40"/>
    <n v="11030381"/>
    <s v="ACRES"/>
    <x v="10"/>
  </r>
  <r>
    <n v="80023608"/>
    <x v="117"/>
    <x v="20"/>
    <n v="25"/>
    <n v="11020343"/>
    <s v="BTU"/>
    <x v="24"/>
  </r>
  <r>
    <n v="80023869"/>
    <x v="132"/>
    <x v="3"/>
    <n v="50"/>
    <n v="11030389"/>
    <s v="PER SIGN"/>
    <x v="4"/>
  </r>
  <r>
    <n v="80023870"/>
    <x v="132"/>
    <x v="8"/>
    <n v="50"/>
    <n v="11030391"/>
    <s v="FLAT RATE"/>
    <x v="1"/>
  </r>
  <r>
    <n v="80023875"/>
    <x v="132"/>
    <x v="3"/>
    <n v="25"/>
    <n v="11030395"/>
    <s v="PER SIGN"/>
    <x v="1"/>
  </r>
  <r>
    <n v="80023874"/>
    <x v="132"/>
    <x v="3"/>
    <n v="25"/>
    <n v="11030396"/>
    <s v="PER SIGN"/>
    <x v="1"/>
  </r>
  <r>
    <n v="80023876"/>
    <x v="132"/>
    <x v="3"/>
    <n v="25"/>
    <n v="11030397"/>
    <s v="PER SIGN"/>
    <x v="1"/>
  </r>
  <r>
    <n v="80023878"/>
    <x v="132"/>
    <x v="3"/>
    <n v="25"/>
    <n v="11030398"/>
    <s v="PER SIGN"/>
    <x v="1"/>
  </r>
  <r>
    <n v="80023880"/>
    <x v="132"/>
    <x v="3"/>
    <n v="25"/>
    <n v="11030399"/>
    <s v="PER SIGN"/>
    <x v="1"/>
  </r>
  <r>
    <n v="80023608"/>
    <x v="117"/>
    <x v="34"/>
    <n v="25"/>
    <n v="11020343"/>
    <s v="TONS"/>
    <x v="24"/>
  </r>
  <r>
    <n v="80023608"/>
    <x v="117"/>
    <x v="36"/>
    <n v="25"/>
    <n v="11020343"/>
    <s v="TONS"/>
    <x v="24"/>
  </r>
  <r>
    <n v="80023608"/>
    <x v="117"/>
    <x v="37"/>
    <n v="25"/>
    <n v="11020343"/>
    <s v="TONS"/>
    <x v="24"/>
  </r>
  <r>
    <n v="80023609"/>
    <x v="117"/>
    <x v="20"/>
    <n v="27"/>
    <n v="11020345"/>
    <s v="BTU"/>
    <x v="48"/>
  </r>
  <r>
    <n v="80023609"/>
    <x v="117"/>
    <x v="34"/>
    <n v="25"/>
    <n v="11020345"/>
    <s v="TONS"/>
    <x v="48"/>
  </r>
  <r>
    <n v="80023610"/>
    <x v="117"/>
    <x v="5"/>
    <n v="25"/>
    <n v="11020346"/>
    <s v="PER FIXTURES"/>
    <x v="1"/>
  </r>
  <r>
    <n v="80023611"/>
    <x v="117"/>
    <x v="10"/>
    <n v="25"/>
    <n v="11020342"/>
    <s v="AMPS"/>
    <x v="23"/>
  </r>
  <r>
    <n v="80023612"/>
    <x v="117"/>
    <x v="52"/>
    <n v="125"/>
    <n v="11020348"/>
    <s v="FLAT RATE"/>
    <x v="1"/>
  </r>
  <r>
    <n v="80023612"/>
    <x v="117"/>
    <x v="52"/>
    <n v="125"/>
    <n v="11020349"/>
    <s v="FLAT RATE"/>
    <x v="1"/>
  </r>
  <r>
    <n v="80023613"/>
    <x v="117"/>
    <x v="52"/>
    <n v="125"/>
    <n v="11020350"/>
    <s v="FLAT RATE"/>
    <x v="1"/>
  </r>
  <r>
    <n v="80023614"/>
    <x v="11"/>
    <x v="0"/>
    <n v="150"/>
    <n v="11020181"/>
    <s v="VALUATION"/>
    <x v="102"/>
  </r>
  <r>
    <n v="80023882"/>
    <x v="133"/>
    <x v="3"/>
    <n v="75"/>
    <n v="11030400"/>
    <s v="PER SIGN"/>
    <x v="9"/>
  </r>
  <r>
    <n v="80023614"/>
    <x v="11"/>
    <x v="0"/>
    <n v="120"/>
    <n v="11020182"/>
    <s v="VALUATION"/>
    <x v="12"/>
  </r>
  <r>
    <n v="80023614"/>
    <x v="11"/>
    <x v="5"/>
    <n v="25"/>
    <n v="11020352"/>
    <s v="PER FIXTURES"/>
    <x v="1"/>
  </r>
  <r>
    <n v="80023614"/>
    <x v="11"/>
    <x v="2"/>
    <n v="25"/>
    <n v="11020353"/>
    <s v="FLAT RATE"/>
    <x v="1"/>
  </r>
  <r>
    <n v="80023614"/>
    <x v="11"/>
    <x v="5"/>
    <n v="25"/>
    <n v="11020354"/>
    <s v="PER FIXTURES"/>
    <x v="1"/>
  </r>
  <r>
    <n v="80023615"/>
    <x v="11"/>
    <x v="0"/>
    <n v="120"/>
    <n v="11020283"/>
    <s v="VALUATION"/>
    <x v="12"/>
  </r>
  <r>
    <n v="80023891"/>
    <x v="133"/>
    <x v="3"/>
    <n v="25"/>
    <n v="11030407"/>
    <s v="PER SIGN"/>
    <x v="1"/>
  </r>
  <r>
    <n v="80023892"/>
    <x v="133"/>
    <x v="3"/>
    <n v="25"/>
    <n v="11030408"/>
    <s v="PER SIGN"/>
    <x v="1"/>
  </r>
  <r>
    <n v="90001721"/>
    <x v="133"/>
    <x v="64"/>
    <n v="250"/>
    <n v="11030409"/>
    <s v="# OF VARIANCES"/>
    <x v="1"/>
  </r>
  <r>
    <n v="80023615"/>
    <x v="11"/>
    <x v="14"/>
    <n v="60"/>
    <n v="11020283"/>
    <s v="VALUATION"/>
    <x v="12"/>
  </r>
  <r>
    <n v="80023617"/>
    <x v="11"/>
    <x v="2"/>
    <n v="25"/>
    <n v="11020357"/>
    <s v="FLAT RATE"/>
    <x v="1"/>
  </r>
  <r>
    <n v="80023618"/>
    <x v="11"/>
    <x v="0"/>
    <n v="150"/>
    <n v="11020317"/>
    <s v="VALUATION"/>
    <x v="102"/>
  </r>
  <r>
    <n v="80023619"/>
    <x v="11"/>
    <x v="0"/>
    <n v="120"/>
    <n v="11020306"/>
    <s v="VALUATION"/>
    <x v="12"/>
  </r>
  <r>
    <n v="80023619"/>
    <x v="11"/>
    <x v="14"/>
    <n v="60"/>
    <n v="11020306"/>
    <s v="VALUATION"/>
    <x v="12"/>
  </r>
  <r>
    <n v="80023620"/>
    <x v="11"/>
    <x v="5"/>
    <n v="25"/>
    <n v="11020362"/>
    <s v="PER FIXTURES"/>
    <x v="1"/>
  </r>
  <r>
    <n v="80023620"/>
    <x v="11"/>
    <x v="5"/>
    <n v="25"/>
    <n v="11020363"/>
    <s v="PER FIXTURES"/>
    <x v="1"/>
  </r>
  <r>
    <n v="80023621"/>
    <x v="11"/>
    <x v="5"/>
    <n v="25"/>
    <n v="11020364"/>
    <s v="PER FIXTURES"/>
    <x v="50"/>
  </r>
  <r>
    <n v="80023622"/>
    <x v="11"/>
    <x v="10"/>
    <n v="90"/>
    <n v="11020365"/>
    <s v="AMPS"/>
    <x v="46"/>
  </r>
  <r>
    <n v="80023623"/>
    <x v="11"/>
    <x v="0"/>
    <n v="220"/>
    <n v="11010078"/>
    <s v="VALUATION"/>
    <x v="57"/>
  </r>
  <r>
    <n v="80023624"/>
    <x v="11"/>
    <x v="10"/>
    <n v="30"/>
    <n v="11020367"/>
    <s v="AMPS"/>
    <x v="8"/>
  </r>
  <r>
    <n v="80023624"/>
    <x v="11"/>
    <x v="7"/>
    <n v="30"/>
    <n v="11020367"/>
    <s v="PER POLE"/>
    <x v="8"/>
  </r>
  <r>
    <n v="80023624"/>
    <x v="11"/>
    <x v="13"/>
    <n v="25"/>
    <n v="11020367"/>
    <s v="PER T-POLE"/>
    <x v="8"/>
  </r>
  <r>
    <n v="80023625"/>
    <x v="118"/>
    <x v="60"/>
    <n v="50"/>
    <n v="11020152"/>
    <s v="FLAT RATE"/>
    <x v="24"/>
  </r>
  <r>
    <n v="80023627"/>
    <x v="118"/>
    <x v="0"/>
    <n v="40"/>
    <n v="11020302"/>
    <s v="VALUATION"/>
    <x v="47"/>
  </r>
  <r>
    <n v="80023628"/>
    <x v="118"/>
    <x v="5"/>
    <n v="72"/>
    <n v="11020379"/>
    <s v="PER FIXTURES"/>
    <x v="26"/>
  </r>
  <r>
    <n v="80023628"/>
    <x v="118"/>
    <x v="54"/>
    <n v="25"/>
    <n v="11020379"/>
    <s v="PER SEWER"/>
    <x v="26"/>
  </r>
  <r>
    <n v="80023628"/>
    <x v="118"/>
    <x v="53"/>
    <n v="25"/>
    <n v="11020379"/>
    <s v="PER WATER"/>
    <x v="26"/>
  </r>
  <r>
    <n v="80023629"/>
    <x v="118"/>
    <x v="13"/>
    <n v="25"/>
    <n v="11020380"/>
    <s v="PER T-POLE"/>
    <x v="1"/>
  </r>
  <r>
    <n v="80023630"/>
    <x v="118"/>
    <x v="7"/>
    <n v="25"/>
    <n v="11020381"/>
    <s v="PER POLE"/>
    <x v="1"/>
  </r>
  <r>
    <n v="80023632"/>
    <x v="118"/>
    <x v="0"/>
    <n v="70"/>
    <n v="11020385"/>
    <s v="VALUATION"/>
    <x v="51"/>
  </r>
  <r>
    <n v="80023632"/>
    <x v="118"/>
    <x v="14"/>
    <n v="35"/>
    <n v="11020385"/>
    <s v="VALUATION"/>
    <x v="51"/>
  </r>
  <r>
    <n v="80023633"/>
    <x v="118"/>
    <x v="20"/>
    <n v="27"/>
    <n v="11020386"/>
    <s v="BTU"/>
    <x v="48"/>
  </r>
  <r>
    <n v="80023633"/>
    <x v="118"/>
    <x v="34"/>
    <n v="25"/>
    <n v="11020386"/>
    <s v="TONS"/>
    <x v="48"/>
  </r>
  <r>
    <n v="80023634"/>
    <x v="118"/>
    <x v="7"/>
    <n v="25"/>
    <n v="11020387"/>
    <s v="PER POLE"/>
    <x v="20"/>
  </r>
  <r>
    <n v="80023635"/>
    <x v="118"/>
    <x v="0"/>
    <n v="130"/>
    <n v="11020368"/>
    <s v="VALUATION"/>
    <x v="106"/>
  </r>
  <r>
    <n v="80023900"/>
    <x v="134"/>
    <x v="8"/>
    <n v="150"/>
    <n v="11030284"/>
    <s v="FLAT RATE"/>
    <x v="1"/>
  </r>
  <r>
    <n v="80023639"/>
    <x v="118"/>
    <x v="2"/>
    <n v="25"/>
    <n v="11020398"/>
    <s v="FLAT RATE"/>
    <x v="1"/>
  </r>
  <r>
    <n v="80023640"/>
    <x v="118"/>
    <x v="5"/>
    <n v="25"/>
    <n v="11020399"/>
    <s v="PER FIXTURES"/>
    <x v="1"/>
  </r>
  <r>
    <n v="80023641"/>
    <x v="118"/>
    <x v="5"/>
    <n v="25"/>
    <n v="11020400"/>
    <s v="PER FIXTURES"/>
    <x v="1"/>
  </r>
  <r>
    <n v="80023643"/>
    <x v="118"/>
    <x v="5"/>
    <n v="25"/>
    <n v="11020402"/>
    <s v="PER FIXTURES"/>
    <x v="1"/>
  </r>
  <r>
    <n v="80023643"/>
    <x v="118"/>
    <x v="5"/>
    <n v="25"/>
    <n v="11020403"/>
    <s v="PER FIXTURES"/>
    <x v="1"/>
  </r>
  <r>
    <n v="80023643"/>
    <x v="118"/>
    <x v="5"/>
    <n v="25"/>
    <n v="11020404"/>
    <s v="PER FIXTURES"/>
    <x v="1"/>
  </r>
  <r>
    <n v="80023645"/>
    <x v="119"/>
    <x v="5"/>
    <n v="60"/>
    <n v="11030003"/>
    <s v="PER FIXTURES"/>
    <x v="38"/>
  </r>
  <r>
    <n v="80023645"/>
    <x v="119"/>
    <x v="54"/>
    <n v="25"/>
    <n v="11030003"/>
    <s v="PER SEWER"/>
    <x v="38"/>
  </r>
  <r>
    <n v="80023645"/>
    <x v="119"/>
    <x v="53"/>
    <n v="25"/>
    <n v="11030003"/>
    <s v="PER WATER"/>
    <x v="38"/>
  </r>
  <r>
    <n v="80023646"/>
    <x v="119"/>
    <x v="0"/>
    <n v="140"/>
    <n v="11020347"/>
    <s v="VALUATION"/>
    <x v="61"/>
  </r>
  <r>
    <n v="80023646"/>
    <x v="119"/>
    <x v="14"/>
    <n v="70"/>
    <n v="11020347"/>
    <s v="VALUATION"/>
    <x v="61"/>
  </r>
  <r>
    <n v="80023653"/>
    <x v="119"/>
    <x v="2"/>
    <n v="25"/>
    <n v="11030012"/>
    <s v="FLAT RATE"/>
    <x v="1"/>
  </r>
  <r>
    <n v="80023654"/>
    <x v="119"/>
    <x v="5"/>
    <n v="25"/>
    <n v="11030015"/>
    <s v="PER FIXTURES"/>
    <x v="1"/>
  </r>
  <r>
    <n v="80023656"/>
    <x v="119"/>
    <x v="1"/>
    <n v="25"/>
    <n v="11030019"/>
    <s v="PER GAS LINE"/>
    <x v="1"/>
  </r>
  <r>
    <n v="80023903"/>
    <x v="134"/>
    <x v="67"/>
    <n v="100"/>
    <n v="11030425"/>
    <s v="FLAT RATE"/>
    <x v="1"/>
  </r>
  <r>
    <n v="80023657"/>
    <x v="119"/>
    <x v="34"/>
    <n v="25"/>
    <n v="11030020"/>
    <s v="TONS"/>
    <x v="107"/>
  </r>
  <r>
    <n v="80023915"/>
    <x v="135"/>
    <x v="29"/>
    <n v="250"/>
    <n v="10100367"/>
    <s v="ACRES"/>
    <x v="50"/>
  </r>
  <r>
    <n v="80023915"/>
    <x v="135"/>
    <x v="32"/>
    <n v="50"/>
    <n v="10100367"/>
    <s v="ACRES"/>
    <x v="50"/>
  </r>
  <r>
    <n v="80023658"/>
    <x v="120"/>
    <x v="0"/>
    <n v="1060"/>
    <n v="11020377"/>
    <s v="VALUATION"/>
    <x v="108"/>
  </r>
  <r>
    <n v="80023660"/>
    <x v="120"/>
    <x v="0"/>
    <n v="25"/>
    <n v="11030026"/>
    <s v="VALUATION"/>
    <x v="8"/>
  </r>
  <r>
    <n v="80023662"/>
    <x v="120"/>
    <x v="20"/>
    <n v="27"/>
    <n v="11030030"/>
    <s v="BTU"/>
    <x v="40"/>
  </r>
  <r>
    <n v="80023662"/>
    <x v="120"/>
    <x v="23"/>
    <n v="25"/>
    <n v="11030030"/>
    <s v="BTU"/>
    <x v="40"/>
  </r>
  <r>
    <n v="80023662"/>
    <x v="120"/>
    <x v="34"/>
    <n v="25"/>
    <n v="11030030"/>
    <s v="TONS"/>
    <x v="40"/>
  </r>
  <r>
    <n v="80023923"/>
    <x v="135"/>
    <x v="16"/>
    <n v="59.93"/>
    <n v="11020177"/>
    <s v="FLAT RATE"/>
    <x v="1"/>
  </r>
  <r>
    <n v="80023923"/>
    <x v="135"/>
    <x v="17"/>
    <n v="533.02"/>
    <n v="11020177"/>
    <s v="FLAT RATE"/>
    <x v="1"/>
  </r>
  <r>
    <n v="80023923"/>
    <x v="135"/>
    <x v="18"/>
    <n v="1302.93"/>
    <n v="11020177"/>
    <s v="FLAT RATE"/>
    <x v="1"/>
  </r>
  <r>
    <n v="80023923"/>
    <x v="135"/>
    <x v="19"/>
    <n v="161.68"/>
    <n v="11020177"/>
    <s v="FLAT RATE"/>
    <x v="1"/>
  </r>
  <r>
    <n v="80023662"/>
    <x v="120"/>
    <x v="36"/>
    <n v="25"/>
    <n v="11030030"/>
    <s v="TONS"/>
    <x v="40"/>
  </r>
  <r>
    <n v="80023662"/>
    <x v="120"/>
    <x v="20"/>
    <n v="27"/>
    <n v="11030032"/>
    <s v="BTU"/>
    <x v="40"/>
  </r>
  <r>
    <n v="80023662"/>
    <x v="120"/>
    <x v="23"/>
    <n v="25"/>
    <n v="11030032"/>
    <s v="BTU"/>
    <x v="40"/>
  </r>
  <r>
    <n v="80023922"/>
    <x v="135"/>
    <x v="16"/>
    <n v="59.93"/>
    <n v="11020178"/>
    <s v="FLAT RATE"/>
    <x v="1"/>
  </r>
  <r>
    <n v="80023922"/>
    <x v="135"/>
    <x v="17"/>
    <n v="533.02"/>
    <n v="11020178"/>
    <s v="FLAT RATE"/>
    <x v="1"/>
  </r>
  <r>
    <n v="80023922"/>
    <x v="135"/>
    <x v="18"/>
    <n v="1302.93"/>
    <n v="11020178"/>
    <s v="FLAT RATE"/>
    <x v="1"/>
  </r>
  <r>
    <n v="80023922"/>
    <x v="135"/>
    <x v="19"/>
    <n v="161.68"/>
    <n v="11020178"/>
    <s v="FLAT RATE"/>
    <x v="1"/>
  </r>
  <r>
    <n v="80023662"/>
    <x v="120"/>
    <x v="34"/>
    <n v="25"/>
    <n v="11030032"/>
    <s v="TONS"/>
    <x v="40"/>
  </r>
  <r>
    <n v="80023662"/>
    <x v="120"/>
    <x v="36"/>
    <n v="25"/>
    <n v="11030032"/>
    <s v="TONS"/>
    <x v="40"/>
  </r>
  <r>
    <n v="80023662"/>
    <x v="120"/>
    <x v="20"/>
    <n v="27"/>
    <n v="11030033"/>
    <s v="BTU"/>
    <x v="40"/>
  </r>
  <r>
    <n v="80023921"/>
    <x v="135"/>
    <x v="16"/>
    <n v="59.93"/>
    <n v="11030106"/>
    <s v="FLAT RATE"/>
    <x v="1"/>
  </r>
  <r>
    <n v="80023921"/>
    <x v="135"/>
    <x v="17"/>
    <n v="533.02"/>
    <n v="11030106"/>
    <s v="FLAT RATE"/>
    <x v="1"/>
  </r>
  <r>
    <n v="80023921"/>
    <x v="135"/>
    <x v="18"/>
    <n v="1302.93"/>
    <n v="11030106"/>
    <s v="FLAT RATE"/>
    <x v="1"/>
  </r>
  <r>
    <n v="80023921"/>
    <x v="135"/>
    <x v="19"/>
    <n v="161.68"/>
    <n v="11030106"/>
    <s v="FLAT RATE"/>
    <x v="1"/>
  </r>
  <r>
    <n v="80023662"/>
    <x v="120"/>
    <x v="23"/>
    <n v="25"/>
    <n v="11030033"/>
    <s v="BTU"/>
    <x v="40"/>
  </r>
  <r>
    <n v="80023662"/>
    <x v="120"/>
    <x v="34"/>
    <n v="25"/>
    <n v="11030033"/>
    <s v="TONS"/>
    <x v="40"/>
  </r>
  <r>
    <n v="80023662"/>
    <x v="120"/>
    <x v="36"/>
    <n v="25"/>
    <n v="11030033"/>
    <s v="TONS"/>
    <x v="40"/>
  </r>
  <r>
    <n v="80023920"/>
    <x v="135"/>
    <x v="16"/>
    <n v="59.93"/>
    <n v="11030108"/>
    <s v="FLAT RATE"/>
    <x v="1"/>
  </r>
  <r>
    <n v="80023920"/>
    <x v="135"/>
    <x v="17"/>
    <n v="533.02"/>
    <n v="11030108"/>
    <s v="FLAT RATE"/>
    <x v="1"/>
  </r>
  <r>
    <n v="80023920"/>
    <x v="135"/>
    <x v="18"/>
    <n v="1302.93"/>
    <n v="11030108"/>
    <s v="FLAT RATE"/>
    <x v="1"/>
  </r>
  <r>
    <n v="80023920"/>
    <x v="135"/>
    <x v="19"/>
    <n v="161.68"/>
    <n v="11030108"/>
    <s v="FLAT RATE"/>
    <x v="1"/>
  </r>
  <r>
    <n v="80023663"/>
    <x v="120"/>
    <x v="48"/>
    <n v="20"/>
    <n v="11020378"/>
    <s v="FLAT RATE"/>
    <x v="1"/>
  </r>
  <r>
    <n v="80023663"/>
    <x v="120"/>
    <x v="0"/>
    <n v="170"/>
    <n v="11020378"/>
    <s v="VALUATION"/>
    <x v="1"/>
  </r>
  <r>
    <n v="80023665"/>
    <x v="120"/>
    <x v="0"/>
    <n v="105"/>
    <n v="11030038"/>
    <s v="VALUATION"/>
    <x v="109"/>
  </r>
  <r>
    <n v="80023665"/>
    <x v="120"/>
    <x v="5"/>
    <n v="25"/>
    <n v="11030040"/>
    <s v="PER FIXTURES"/>
    <x v="20"/>
  </r>
  <r>
    <n v="80023667"/>
    <x v="120"/>
    <x v="10"/>
    <n v="30"/>
    <n v="11030044"/>
    <s v="AMPS"/>
    <x v="8"/>
  </r>
  <r>
    <n v="80023667"/>
    <x v="120"/>
    <x v="7"/>
    <n v="42"/>
    <n v="11030044"/>
    <s v="PER POLE"/>
    <x v="8"/>
  </r>
  <r>
    <n v="80023919"/>
    <x v="135"/>
    <x v="16"/>
    <n v="59.93"/>
    <n v="11030110"/>
    <s v="FLAT RATE"/>
    <x v="1"/>
  </r>
  <r>
    <n v="80023919"/>
    <x v="135"/>
    <x v="17"/>
    <n v="533.02"/>
    <n v="11030110"/>
    <s v="FLAT RATE"/>
    <x v="1"/>
  </r>
  <r>
    <n v="80023919"/>
    <x v="135"/>
    <x v="18"/>
    <n v="1302.93"/>
    <n v="11030110"/>
    <s v="FLAT RATE"/>
    <x v="1"/>
  </r>
  <r>
    <n v="80023919"/>
    <x v="135"/>
    <x v="19"/>
    <n v="161.68"/>
    <n v="11030110"/>
    <s v="FLAT RATE"/>
    <x v="1"/>
  </r>
  <r>
    <n v="80023667"/>
    <x v="120"/>
    <x v="13"/>
    <n v="25"/>
    <n v="11030044"/>
    <s v="PER T-POLE"/>
    <x v="8"/>
  </r>
  <r>
    <n v="80023668"/>
    <x v="120"/>
    <x v="5"/>
    <n v="25"/>
    <n v="11030043"/>
    <s v="PER FIXTURES"/>
    <x v="1"/>
  </r>
  <r>
    <n v="80023669"/>
    <x v="120"/>
    <x v="5"/>
    <n v="25"/>
    <n v="11030042"/>
    <s v="PER FIXTURES"/>
    <x v="1"/>
  </r>
  <r>
    <n v="80023672"/>
    <x v="12"/>
    <x v="59"/>
    <n v="75"/>
    <n v="11020277"/>
    <s v="FLAT RATE"/>
    <x v="1"/>
  </r>
  <r>
    <n v="80023673"/>
    <x v="12"/>
    <x v="0"/>
    <n v="25"/>
    <n v="11030034"/>
    <s v="VALUATION"/>
    <x v="110"/>
  </r>
  <r>
    <n v="80023674"/>
    <x v="12"/>
    <x v="57"/>
    <n v="15"/>
    <n v="11030055"/>
    <s v="FLAT RATE"/>
    <x v="1"/>
  </r>
  <r>
    <n v="80023676"/>
    <x v="12"/>
    <x v="0"/>
    <n v="50"/>
    <n v="11030057"/>
    <s v="VALUATION"/>
    <x v="16"/>
  </r>
  <r>
    <n v="80023677"/>
    <x v="12"/>
    <x v="10"/>
    <n v="25"/>
    <n v="11030058"/>
    <s v="AMPS"/>
    <x v="67"/>
  </r>
  <r>
    <n v="80023677"/>
    <x v="12"/>
    <x v="7"/>
    <n v="1"/>
    <n v="11030058"/>
    <s v="PER POLE"/>
    <x v="67"/>
  </r>
  <r>
    <n v="80023678"/>
    <x v="12"/>
    <x v="0"/>
    <n v="75"/>
    <n v="11030059"/>
    <s v="VALUATION"/>
    <x v="13"/>
  </r>
  <r>
    <n v="80023679"/>
    <x v="13"/>
    <x v="7"/>
    <n v="25"/>
    <n v="11030062"/>
    <s v="PER POLE"/>
    <x v="101"/>
  </r>
  <r>
    <n v="80023908"/>
    <x v="135"/>
    <x v="3"/>
    <n v="25"/>
    <n v="11030432"/>
    <s v="PER SIGN"/>
    <x v="1"/>
  </r>
  <r>
    <n v="80023910"/>
    <x v="135"/>
    <x v="3"/>
    <n v="25"/>
    <n v="11030433"/>
    <s v="PER SIGN"/>
    <x v="1"/>
  </r>
  <r>
    <n v="80023682"/>
    <x v="13"/>
    <x v="0"/>
    <n v="170"/>
    <n v="11020366"/>
    <s v="VALUATION"/>
    <x v="24"/>
  </r>
  <r>
    <n v="80023682"/>
    <x v="13"/>
    <x v="14"/>
    <n v="85"/>
    <n v="11020366"/>
    <s v="VALUATION"/>
    <x v="24"/>
  </r>
  <r>
    <n v="80023686"/>
    <x v="13"/>
    <x v="48"/>
    <n v="20"/>
    <n v="11030013"/>
    <s v="FLAT RATE"/>
    <x v="1"/>
  </r>
  <r>
    <n v="80023686"/>
    <x v="13"/>
    <x v="0"/>
    <n v="185"/>
    <n v="11030013"/>
    <s v="VALUATION"/>
    <x v="1"/>
  </r>
  <r>
    <n v="80023690"/>
    <x v="13"/>
    <x v="52"/>
    <n v="125"/>
    <n v="11030077"/>
    <s v="FLAT RATE"/>
    <x v="1"/>
  </r>
  <r>
    <n v="80023691"/>
    <x v="13"/>
    <x v="52"/>
    <n v="125"/>
    <n v="11030078"/>
    <s v="FLAT RATE"/>
    <x v="1"/>
  </r>
  <r>
    <n v="80023692"/>
    <x v="13"/>
    <x v="5"/>
    <n v="25"/>
    <n v="11030073"/>
    <s v="PER FIXTURES"/>
    <x v="1"/>
  </r>
  <r>
    <n v="80023693"/>
    <x v="13"/>
    <x v="0"/>
    <n v="95"/>
    <n v="11030069"/>
    <s v="VALUATION"/>
    <x v="14"/>
  </r>
  <r>
    <n v="80023694"/>
    <x v="121"/>
    <x v="33"/>
    <n v="25"/>
    <n v="11030088"/>
    <s v="FLAT RATE"/>
    <x v="1"/>
  </r>
  <r>
    <n v="80023695"/>
    <x v="121"/>
    <x v="33"/>
    <n v="25"/>
    <n v="11030089"/>
    <s v="FLAT RATE"/>
    <x v="1"/>
  </r>
  <r>
    <n v="80023696"/>
    <x v="121"/>
    <x v="5"/>
    <n v="25"/>
    <n v="11030090"/>
    <s v="PER FIXTURES"/>
    <x v="9"/>
  </r>
  <r>
    <n v="80023697"/>
    <x v="121"/>
    <x v="20"/>
    <n v="29"/>
    <n v="11030091"/>
    <s v="BTU"/>
    <x v="27"/>
  </r>
  <r>
    <n v="80023697"/>
    <x v="121"/>
    <x v="23"/>
    <n v="27"/>
    <n v="11030091"/>
    <s v="BTU"/>
    <x v="27"/>
  </r>
  <r>
    <n v="80023941"/>
    <x v="136"/>
    <x v="16"/>
    <n v="59.93"/>
    <n v="11030117"/>
    <s v="FLAT RATE"/>
    <x v="1"/>
  </r>
  <r>
    <n v="80023941"/>
    <x v="136"/>
    <x v="17"/>
    <n v="533.02"/>
    <n v="11030117"/>
    <s v="FLAT RATE"/>
    <x v="1"/>
  </r>
  <r>
    <n v="80023941"/>
    <x v="136"/>
    <x v="18"/>
    <n v="1302.93"/>
    <n v="11030117"/>
    <s v="FLAT RATE"/>
    <x v="1"/>
  </r>
  <r>
    <n v="80023941"/>
    <x v="136"/>
    <x v="19"/>
    <n v="161.68"/>
    <n v="11030117"/>
    <s v="FLAT RATE"/>
    <x v="1"/>
  </r>
  <r>
    <n v="80023697"/>
    <x v="121"/>
    <x v="24"/>
    <n v="27"/>
    <n v="11030091"/>
    <s v="BTU"/>
    <x v="27"/>
  </r>
  <r>
    <n v="80023697"/>
    <x v="121"/>
    <x v="34"/>
    <n v="25"/>
    <n v="11030091"/>
    <s v="TONS"/>
    <x v="27"/>
  </r>
  <r>
    <n v="80023697"/>
    <x v="121"/>
    <x v="36"/>
    <n v="25"/>
    <n v="11030091"/>
    <s v="TONS"/>
    <x v="27"/>
  </r>
  <r>
    <n v="80023697"/>
    <x v="121"/>
    <x v="37"/>
    <n v="25"/>
    <n v="11030091"/>
    <s v="TONS"/>
    <x v="27"/>
  </r>
  <r>
    <n v="80023697"/>
    <x v="121"/>
    <x v="5"/>
    <n v="25"/>
    <n v="11030093"/>
    <s v="PER FIXTURES"/>
    <x v="20"/>
  </r>
  <r>
    <n v="80023698"/>
    <x v="121"/>
    <x v="20"/>
    <n v="27"/>
    <n v="11030095"/>
    <s v="BTU"/>
    <x v="40"/>
  </r>
  <r>
    <n v="80023940"/>
    <x v="136"/>
    <x v="12"/>
    <n v="105"/>
    <n v="11030451"/>
    <s v="ACRE"/>
    <x v="25"/>
  </r>
  <r>
    <n v="80023943"/>
    <x v="136"/>
    <x v="12"/>
    <n v="102.5"/>
    <n v="11030453"/>
    <s v="ACRE"/>
    <x v="11"/>
  </r>
  <r>
    <n v="80023944"/>
    <x v="136"/>
    <x v="12"/>
    <n v="182.5"/>
    <n v="11030455"/>
    <s v="ACRE"/>
    <x v="111"/>
  </r>
  <r>
    <n v="80023929"/>
    <x v="136"/>
    <x v="67"/>
    <n v="100"/>
    <n v="11030457"/>
    <s v="FLAT RATE"/>
    <x v="1"/>
  </r>
  <r>
    <n v="80023931"/>
    <x v="136"/>
    <x v="22"/>
    <n v="65"/>
    <n v="11030459"/>
    <s v="ACRE"/>
    <x v="112"/>
  </r>
  <r>
    <n v="80023932"/>
    <x v="136"/>
    <x v="22"/>
    <n v="50"/>
    <n v="11030460"/>
    <s v="ACRE"/>
    <x v="1"/>
  </r>
  <r>
    <n v="80023934"/>
    <x v="136"/>
    <x v="3"/>
    <n v="50"/>
    <n v="11030461"/>
    <s v="PER SIGN"/>
    <x v="4"/>
  </r>
  <r>
    <n v="80023698"/>
    <x v="121"/>
    <x v="23"/>
    <n v="29"/>
    <n v="11030095"/>
    <s v="BTU"/>
    <x v="40"/>
  </r>
  <r>
    <n v="80023939"/>
    <x v="136"/>
    <x v="67"/>
    <n v="100"/>
    <n v="11030464"/>
    <s v="FLAT RATE"/>
    <x v="1"/>
  </r>
  <r>
    <n v="90001722"/>
    <x v="136"/>
    <x v="42"/>
    <n v="50"/>
    <n v="11030465"/>
    <s v="FLAT RATE"/>
    <x v="1"/>
  </r>
  <r>
    <n v="80023942"/>
    <x v="136"/>
    <x v="12"/>
    <n v="55"/>
    <n v="11030467"/>
    <s v="ACRE"/>
    <x v="113"/>
  </r>
  <r>
    <n v="80023698"/>
    <x v="121"/>
    <x v="34"/>
    <n v="25"/>
    <n v="11030095"/>
    <s v="TONS"/>
    <x v="40"/>
  </r>
  <r>
    <n v="80023698"/>
    <x v="121"/>
    <x v="36"/>
    <n v="25"/>
    <n v="11030095"/>
    <s v="TONS"/>
    <x v="40"/>
  </r>
  <r>
    <n v="80023698"/>
    <x v="121"/>
    <x v="20"/>
    <n v="27"/>
    <n v="11030096"/>
    <s v="BTU"/>
    <x v="40"/>
  </r>
  <r>
    <n v="80023698"/>
    <x v="121"/>
    <x v="23"/>
    <n v="29"/>
    <n v="11030096"/>
    <s v="BTU"/>
    <x v="40"/>
  </r>
  <r>
    <n v="80023698"/>
    <x v="121"/>
    <x v="34"/>
    <n v="25"/>
    <n v="11030096"/>
    <s v="TONS"/>
    <x v="40"/>
  </r>
  <r>
    <n v="80023698"/>
    <x v="121"/>
    <x v="36"/>
    <n v="25"/>
    <n v="11030096"/>
    <s v="TONS"/>
    <x v="40"/>
  </r>
  <r>
    <n v="80023948"/>
    <x v="137"/>
    <x v="79"/>
    <n v="3.25"/>
    <n v="11010192"/>
    <s v="LF"/>
    <x v="22"/>
  </r>
  <r>
    <n v="80023948"/>
    <x v="137"/>
    <x v="80"/>
    <n v="20"/>
    <n v="11010192"/>
    <s v="EACH"/>
    <x v="22"/>
  </r>
  <r>
    <n v="80023948"/>
    <x v="137"/>
    <x v="81"/>
    <n v="150"/>
    <n v="11010192"/>
    <s v="EA"/>
    <x v="22"/>
  </r>
  <r>
    <n v="80023948"/>
    <x v="137"/>
    <x v="29"/>
    <n v="250"/>
    <n v="11010192"/>
    <s v="ACRES"/>
    <x v="22"/>
  </r>
  <r>
    <n v="80023948"/>
    <x v="137"/>
    <x v="82"/>
    <n v="84.15"/>
    <n v="11010192"/>
    <s v="SY"/>
    <x v="22"/>
  </r>
  <r>
    <n v="80023948"/>
    <x v="137"/>
    <x v="32"/>
    <n v="250"/>
    <n v="11010192"/>
    <s v="ACRES"/>
    <x v="22"/>
  </r>
  <r>
    <n v="80023948"/>
    <x v="137"/>
    <x v="83"/>
    <n v="8"/>
    <n v="11010192"/>
    <s v="LF"/>
    <x v="22"/>
  </r>
  <r>
    <n v="80023948"/>
    <x v="137"/>
    <x v="44"/>
    <n v="0"/>
    <n v="11010192"/>
    <s v="ACRES"/>
    <x v="22"/>
  </r>
  <r>
    <n v="80023699"/>
    <x v="121"/>
    <x v="0"/>
    <n v="210"/>
    <n v="11020376"/>
    <s v="VALUATION"/>
    <x v="114"/>
  </r>
  <r>
    <n v="80023699"/>
    <x v="121"/>
    <x v="14"/>
    <n v="105"/>
    <n v="11020376"/>
    <s v="VALUATION"/>
    <x v="114"/>
  </r>
  <r>
    <n v="80023700"/>
    <x v="121"/>
    <x v="2"/>
    <n v="25"/>
    <n v="11030097"/>
    <s v="FLAT RATE"/>
    <x v="1"/>
  </r>
  <r>
    <n v="80023701"/>
    <x v="121"/>
    <x v="7"/>
    <n v="25"/>
    <n v="11030100"/>
    <s v="PER POLE"/>
    <x v="4"/>
  </r>
  <r>
    <n v="80023702"/>
    <x v="121"/>
    <x v="52"/>
    <n v="125"/>
    <n v="11030102"/>
    <s v="FLAT RATE"/>
    <x v="1"/>
  </r>
  <r>
    <n v="80023952"/>
    <x v="137"/>
    <x v="12"/>
    <n v="50"/>
    <n v="11030479"/>
    <s v="ACRE"/>
    <x v="10"/>
  </r>
  <r>
    <n v="80023954"/>
    <x v="137"/>
    <x v="3"/>
    <n v="25"/>
    <n v="11030481"/>
    <s v="PER SIGN"/>
    <x v="1"/>
  </r>
  <r>
    <n v="80023955"/>
    <x v="137"/>
    <x v="12"/>
    <n v="50"/>
    <n v="11030483"/>
    <s v="ACRE"/>
    <x v="10"/>
  </r>
  <r>
    <n v="80023957"/>
    <x v="137"/>
    <x v="3"/>
    <n v="50"/>
    <n v="11030484"/>
    <s v="PER SIGN"/>
    <x v="4"/>
  </r>
  <r>
    <n v="80023702"/>
    <x v="121"/>
    <x v="52"/>
    <n v="125"/>
    <n v="11030103"/>
    <s v="FLAT RATE"/>
    <x v="1"/>
  </r>
  <r>
    <n v="80023959"/>
    <x v="137"/>
    <x v="3"/>
    <n v="25"/>
    <n v="11030486"/>
    <s v="PER SIGN"/>
    <x v="1"/>
  </r>
  <r>
    <n v="80023960"/>
    <x v="137"/>
    <x v="3"/>
    <n v="50"/>
    <n v="11030487"/>
    <s v="PER SIGN"/>
    <x v="4"/>
  </r>
  <r>
    <n v="80023703"/>
    <x v="121"/>
    <x v="7"/>
    <n v="25"/>
    <n v="11030104"/>
    <s v="PER POLE"/>
    <x v="7"/>
  </r>
  <r>
    <n v="80023708"/>
    <x v="121"/>
    <x v="61"/>
    <n v="25"/>
    <n v="11030112"/>
    <s v="FLAT RATE"/>
    <x v="1"/>
  </r>
  <r>
    <n v="80023709"/>
    <x v="14"/>
    <x v="6"/>
    <n v="25"/>
    <n v="11030116"/>
    <s v="AMPS"/>
    <x v="6"/>
  </r>
  <r>
    <n v="80023710"/>
    <x v="14"/>
    <x v="5"/>
    <n v="44"/>
    <n v="11030118"/>
    <s v="PER FIXTURES"/>
    <x v="55"/>
  </r>
  <r>
    <n v="80023713"/>
    <x v="14"/>
    <x v="6"/>
    <n v="30"/>
    <n v="11030126"/>
    <s v="AMPS"/>
    <x v="8"/>
  </r>
  <r>
    <n v="80023713"/>
    <x v="14"/>
    <x v="7"/>
    <n v="18"/>
    <n v="11030126"/>
    <s v="PER POLE"/>
    <x v="8"/>
  </r>
  <r>
    <n v="80023713"/>
    <x v="14"/>
    <x v="49"/>
    <n v="25"/>
    <n v="11030126"/>
    <s v="SYSTEM"/>
    <x v="8"/>
  </r>
  <r>
    <n v="80023714"/>
    <x v="14"/>
    <x v="0"/>
    <n v="70"/>
    <n v="11030061"/>
    <s v="VALUATION"/>
    <x v="51"/>
  </r>
  <r>
    <n v="80023715"/>
    <x v="14"/>
    <x v="6"/>
    <n v="15"/>
    <n v="11030128"/>
    <s v="AMPS"/>
    <x v="6"/>
  </r>
  <r>
    <n v="80023715"/>
    <x v="14"/>
    <x v="7"/>
    <n v="10"/>
    <n v="11030128"/>
    <s v="PER POLE"/>
    <x v="6"/>
  </r>
  <r>
    <n v="80023716"/>
    <x v="14"/>
    <x v="6"/>
    <n v="105"/>
    <n v="11030129"/>
    <s v="AMPS"/>
    <x v="115"/>
  </r>
  <r>
    <n v="80023716"/>
    <x v="14"/>
    <x v="10"/>
    <n v="25"/>
    <n v="11030129"/>
    <s v="AMPS"/>
    <x v="115"/>
  </r>
  <r>
    <n v="80023716"/>
    <x v="14"/>
    <x v="7"/>
    <n v="12"/>
    <n v="11030129"/>
    <s v="PER POLE"/>
    <x v="115"/>
  </r>
  <r>
    <n v="80023716"/>
    <x v="14"/>
    <x v="50"/>
    <n v="20"/>
    <n v="11030129"/>
    <s v="PER POLE"/>
    <x v="115"/>
  </r>
  <r>
    <n v="80023717"/>
    <x v="14"/>
    <x v="0"/>
    <n v="75"/>
    <n v="11030007"/>
    <s v="VALUATION"/>
    <x v="13"/>
  </r>
  <r>
    <n v="80023718"/>
    <x v="14"/>
    <x v="5"/>
    <n v="25"/>
    <n v="11030136"/>
    <s v="PER FIXTURES"/>
    <x v="18"/>
  </r>
  <r>
    <n v="80023719"/>
    <x v="14"/>
    <x v="48"/>
    <n v="20"/>
    <n v="11020184"/>
    <s v="FLAT RATE"/>
    <x v="1"/>
  </r>
  <r>
    <n v="80023719"/>
    <x v="14"/>
    <x v="0"/>
    <n v="970"/>
    <n v="11020184"/>
    <s v="VALUATION"/>
    <x v="1"/>
  </r>
  <r>
    <n v="90001723"/>
    <x v="16"/>
    <x v="11"/>
    <n v="350"/>
    <n v="11030490"/>
    <s v="DOLLAR VALUE"/>
    <x v="1"/>
  </r>
  <r>
    <n v="80023965"/>
    <x v="16"/>
    <x v="67"/>
    <n v="250"/>
    <n v="11030492"/>
    <s v="FLAT RATE"/>
    <x v="1"/>
  </r>
  <r>
    <n v="80023720"/>
    <x v="14"/>
    <x v="5"/>
    <n v="25"/>
    <n v="11030139"/>
    <s v="PER FIXTURES"/>
    <x v="9"/>
  </r>
  <r>
    <n v="80023963"/>
    <x v="16"/>
    <x v="3"/>
    <n v="75"/>
    <n v="11030494"/>
    <s v="PER SIGN"/>
    <x v="9"/>
  </r>
  <r>
    <n v="80023724"/>
    <x v="14"/>
    <x v="0"/>
    <n v="340"/>
    <n v="11020009"/>
    <s v="VALUATION"/>
    <x v="40"/>
  </r>
  <r>
    <n v="80023725"/>
    <x v="14"/>
    <x v="5"/>
    <n v="25"/>
    <n v="11030132"/>
    <s v="PER FIXTURES"/>
    <x v="1"/>
  </r>
  <r>
    <n v="80023725"/>
    <x v="14"/>
    <x v="5"/>
    <n v="25"/>
    <n v="11030133"/>
    <s v="PER FIXTURES"/>
    <x v="1"/>
  </r>
  <r>
    <n v="80023726"/>
    <x v="14"/>
    <x v="20"/>
    <n v="29"/>
    <n v="11030137"/>
    <s v="BTU"/>
    <x v="98"/>
  </r>
  <r>
    <n v="80023726"/>
    <x v="14"/>
    <x v="34"/>
    <n v="25"/>
    <n v="11030137"/>
    <s v="TONS"/>
    <x v="98"/>
  </r>
  <r>
    <n v="80023727"/>
    <x v="14"/>
    <x v="20"/>
    <n v="29"/>
    <n v="11030134"/>
    <s v="BTU"/>
    <x v="98"/>
  </r>
  <r>
    <n v="80023727"/>
    <x v="14"/>
    <x v="34"/>
    <n v="25"/>
    <n v="11030134"/>
    <s v="TONS"/>
    <x v="98"/>
  </r>
  <r>
    <n v="80023728"/>
    <x v="14"/>
    <x v="20"/>
    <n v="25"/>
    <n v="11030141"/>
    <s v="BTU"/>
    <x v="48"/>
  </r>
  <r>
    <n v="80023728"/>
    <x v="14"/>
    <x v="23"/>
    <n v="25"/>
    <n v="11030141"/>
    <s v="BTU"/>
    <x v="48"/>
  </r>
  <r>
    <n v="80023729"/>
    <x v="14"/>
    <x v="20"/>
    <n v="25"/>
    <n v="11030138"/>
    <s v="BTU"/>
    <x v="54"/>
  </r>
  <r>
    <n v="80023967"/>
    <x v="16"/>
    <x v="67"/>
    <n v="100"/>
    <n v="11030498"/>
    <s v="FLAT RATE"/>
    <x v="1"/>
  </r>
  <r>
    <n v="80023729"/>
    <x v="14"/>
    <x v="34"/>
    <n v="25"/>
    <n v="11030138"/>
    <s v="TONS"/>
    <x v="54"/>
  </r>
  <r>
    <n v="80023730"/>
    <x v="14"/>
    <x v="5"/>
    <n v="25"/>
    <n v="11030142"/>
    <s v="PER FIXTURES"/>
    <x v="1"/>
  </r>
  <r>
    <n v="80023731"/>
    <x v="14"/>
    <x v="5"/>
    <n v="25"/>
    <n v="11030142"/>
    <s v="PER FIXTURES"/>
    <x v="1"/>
  </r>
  <r>
    <n v="80023731"/>
    <x v="14"/>
    <x v="5"/>
    <n v="25"/>
    <n v="11030143"/>
    <s v="PER FIXTURES"/>
    <x v="1"/>
  </r>
  <r>
    <n v="80023732"/>
    <x v="122"/>
    <x v="20"/>
    <n v="29"/>
    <n v="11030144"/>
    <s v="BTU"/>
    <x v="75"/>
  </r>
  <r>
    <n v="70014008"/>
    <x v="16"/>
    <x v="12"/>
    <n v="50"/>
    <n v="11030506"/>
    <s v="ACRE"/>
    <x v="10"/>
  </r>
  <r>
    <n v="16839"/>
    <x v="16"/>
    <x v="12"/>
    <n v="50"/>
    <n v="11030506"/>
    <s v="ACRE"/>
    <x v="10"/>
  </r>
  <r>
    <n v="80023972"/>
    <x v="16"/>
    <x v="12"/>
    <n v="50"/>
    <n v="11030506"/>
    <s v="ACRE"/>
    <x v="10"/>
  </r>
  <r>
    <n v="80023733"/>
    <x v="122"/>
    <x v="84"/>
    <n v="119.6"/>
    <n v="10080341"/>
    <s v="FLAT RATE"/>
    <x v="1"/>
  </r>
  <r>
    <n v="80023971"/>
    <x v="16"/>
    <x v="3"/>
    <n v="25"/>
    <n v="11030513"/>
    <s v="PER SIGN"/>
    <x v="1"/>
  </r>
  <r>
    <n v="80023971"/>
    <x v="16"/>
    <x v="3"/>
    <n v="25"/>
    <n v="11030514"/>
    <s v="PER SIGN"/>
    <x v="1"/>
  </r>
  <r>
    <n v="80023971"/>
    <x v="16"/>
    <x v="3"/>
    <n v="25"/>
    <n v="11030515"/>
    <s v="PER SIGN"/>
    <x v="1"/>
  </r>
  <r>
    <n v="80023975"/>
    <x v="16"/>
    <x v="3"/>
    <n v="25"/>
    <n v="11030516"/>
    <s v="PER SIGN"/>
    <x v="1"/>
  </r>
  <r>
    <n v="80023735"/>
    <x v="122"/>
    <x v="33"/>
    <n v="25"/>
    <n v="11030151"/>
    <s v="FLAT RATE"/>
    <x v="1"/>
  </r>
  <r>
    <n v="80023736"/>
    <x v="122"/>
    <x v="5"/>
    <n v="25"/>
    <n v="11030152"/>
    <s v="PER FIXTURES"/>
    <x v="9"/>
  </r>
  <r>
    <n v="80023737"/>
    <x v="122"/>
    <x v="6"/>
    <n v="10"/>
    <n v="11030153"/>
    <s v="AMPS"/>
    <x v="116"/>
  </r>
  <r>
    <n v="80023737"/>
    <x v="122"/>
    <x v="7"/>
    <n v="15"/>
    <n v="11030153"/>
    <s v="PER POLE"/>
    <x v="116"/>
  </r>
  <r>
    <n v="80023738"/>
    <x v="122"/>
    <x v="0"/>
    <n v="80"/>
    <n v="11030094"/>
    <s v="VALUATION"/>
    <x v="93"/>
  </r>
  <r>
    <n v="80023739"/>
    <x v="122"/>
    <x v="5"/>
    <n v="40"/>
    <n v="11030155"/>
    <s v="PER FIXTURES"/>
    <x v="101"/>
  </r>
  <r>
    <n v="80023740"/>
    <x v="122"/>
    <x v="2"/>
    <n v="25"/>
    <n v="11030154"/>
    <s v="FLAT RATE"/>
    <x v="1"/>
  </r>
  <r>
    <n v="80023743"/>
    <x v="15"/>
    <x v="57"/>
    <n v="15"/>
    <n v="11030156"/>
    <s v="FLAT RATE"/>
    <x v="1"/>
  </r>
  <r>
    <n v="80023745"/>
    <x v="15"/>
    <x v="7"/>
    <n v="25"/>
    <n v="11030162"/>
    <s v="PER POLE"/>
    <x v="38"/>
  </r>
  <r>
    <n v="80023747"/>
    <x v="15"/>
    <x v="52"/>
    <n v="125"/>
    <n v="11030157"/>
    <s v="FLAT RATE"/>
    <x v="1"/>
  </r>
  <r>
    <n v="80023748"/>
    <x v="15"/>
    <x v="48"/>
    <n v="20"/>
    <n v="11020198"/>
    <s v="FLAT RATE"/>
    <x v="1"/>
  </r>
  <r>
    <n v="80023748"/>
    <x v="15"/>
    <x v="0"/>
    <n v="145"/>
    <n v="11020198"/>
    <s v="VALUATION"/>
    <x v="1"/>
  </r>
  <r>
    <n v="80023749"/>
    <x v="15"/>
    <x v="5"/>
    <n v="25"/>
    <n v="11030166"/>
    <s v="PER FIXTURES"/>
    <x v="1"/>
  </r>
  <r>
    <n v="80023749"/>
    <x v="15"/>
    <x v="5"/>
    <n v="25"/>
    <n v="11030167"/>
    <s v="PER FIXTURES"/>
    <x v="1"/>
  </r>
  <r>
    <n v="80023750"/>
    <x v="15"/>
    <x v="5"/>
    <n v="60"/>
    <n v="11030168"/>
    <s v="PER FIXTURES"/>
    <x v="38"/>
  </r>
  <r>
    <n v="80023754"/>
    <x v="15"/>
    <x v="0"/>
    <n v="180"/>
    <n v="11030131"/>
    <s v="VALUATION"/>
    <x v="15"/>
  </r>
  <r>
    <n v="80023756"/>
    <x v="123"/>
    <x v="57"/>
    <n v="45"/>
    <n v="11030085"/>
    <s v="FLAT RATE"/>
    <x v="9"/>
  </r>
  <r>
    <n v="80023756"/>
    <x v="123"/>
    <x v="59"/>
    <n v="75"/>
    <n v="11030171"/>
    <s v="FLAT RATE"/>
    <x v="1"/>
  </r>
  <r>
    <n v="80023757"/>
    <x v="123"/>
    <x v="48"/>
    <n v="20"/>
    <n v="11020388"/>
    <s v="FLAT RATE"/>
    <x v="1"/>
  </r>
  <r>
    <n v="80023757"/>
    <x v="123"/>
    <x v="0"/>
    <n v="1120"/>
    <n v="11020388"/>
    <s v="VALUATION"/>
    <x v="1"/>
  </r>
  <r>
    <n v="80023758"/>
    <x v="123"/>
    <x v="48"/>
    <n v="20"/>
    <n v="11020390"/>
    <s v="FLAT RATE"/>
    <x v="1"/>
  </r>
  <r>
    <n v="80023758"/>
    <x v="123"/>
    <x v="0"/>
    <n v="1153"/>
    <n v="11020390"/>
    <s v="VALUATION"/>
    <x v="1"/>
  </r>
  <r>
    <n v="80023759"/>
    <x v="123"/>
    <x v="48"/>
    <n v="20"/>
    <n v="11020394"/>
    <s v="FLAT RATE"/>
    <x v="1"/>
  </r>
  <r>
    <n v="80023759"/>
    <x v="123"/>
    <x v="0"/>
    <n v="1015"/>
    <n v="11020394"/>
    <s v="VALUATION"/>
    <x v="1"/>
  </r>
  <r>
    <n v="80023760"/>
    <x v="123"/>
    <x v="2"/>
    <n v="25"/>
    <n v="11030180"/>
    <s v="FLAT RATE"/>
    <x v="1"/>
  </r>
  <r>
    <n v="80023763"/>
    <x v="123"/>
    <x v="0"/>
    <n v="95"/>
    <n v="11020320"/>
    <s v="VALUATION"/>
    <x v="14"/>
  </r>
  <r>
    <n v="80023763"/>
    <x v="123"/>
    <x v="14"/>
    <n v="47.5"/>
    <n v="11020320"/>
    <s v="VALUATION"/>
    <x v="14"/>
  </r>
  <r>
    <n v="80023764"/>
    <x v="123"/>
    <x v="58"/>
    <n v="10"/>
    <n v="11030127"/>
    <s v="SQUARE FEET"/>
    <x v="50"/>
  </r>
  <r>
    <n v="80023764"/>
    <x v="123"/>
    <x v="0"/>
    <n v="220"/>
    <n v="11030127"/>
    <s v="VALUATION"/>
    <x v="50"/>
  </r>
  <r>
    <n v="80023764"/>
    <x v="123"/>
    <x v="14"/>
    <n v="110"/>
    <n v="11030127"/>
    <s v="VALUATION"/>
    <x v="50"/>
  </r>
  <r>
    <n v="80023765"/>
    <x v="123"/>
    <x v="5"/>
    <n v="25"/>
    <n v="11030193"/>
    <s v="PER FIXTURES"/>
    <x v="7"/>
  </r>
  <r>
    <n v="80023766"/>
    <x v="123"/>
    <x v="5"/>
    <n v="25"/>
    <n v="11030194"/>
    <s v="PER FIXTURES"/>
    <x v="1"/>
  </r>
  <r>
    <n v="80023767"/>
    <x v="124"/>
    <x v="0"/>
    <n v="185"/>
    <n v="11030036"/>
    <s v="VALUATION"/>
    <x v="117"/>
  </r>
  <r>
    <n v="80023767"/>
    <x v="124"/>
    <x v="14"/>
    <n v="92.5"/>
    <n v="11030036"/>
    <s v="VALUATION"/>
    <x v="117"/>
  </r>
  <r>
    <n v="80023768"/>
    <x v="124"/>
    <x v="2"/>
    <n v="25"/>
    <n v="11030198"/>
    <s v="FLAT RATE"/>
    <x v="1"/>
  </r>
  <r>
    <n v="80023770"/>
    <x v="124"/>
    <x v="20"/>
    <n v="25"/>
    <n v="11030201"/>
    <s v="BTU"/>
    <x v="45"/>
  </r>
  <r>
    <n v="80023770"/>
    <x v="124"/>
    <x v="23"/>
    <n v="25"/>
    <n v="11030201"/>
    <s v="BTU"/>
    <x v="45"/>
  </r>
  <r>
    <n v="80023770"/>
    <x v="124"/>
    <x v="24"/>
    <n v="25"/>
    <n v="11030201"/>
    <s v="BTU"/>
    <x v="45"/>
  </r>
  <r>
    <n v="80023770"/>
    <x v="124"/>
    <x v="25"/>
    <n v="25"/>
    <n v="11030201"/>
    <s v="BTU"/>
    <x v="45"/>
  </r>
  <r>
    <n v="80023770"/>
    <x v="124"/>
    <x v="26"/>
    <n v="25"/>
    <n v="11030201"/>
    <s v="BTU"/>
    <x v="45"/>
  </r>
  <r>
    <n v="80023770"/>
    <x v="124"/>
    <x v="27"/>
    <n v="25"/>
    <n v="11030201"/>
    <s v="BTU"/>
    <x v="45"/>
  </r>
  <r>
    <n v="80023770"/>
    <x v="124"/>
    <x v="28"/>
    <n v="25"/>
    <n v="11030201"/>
    <s v="BTU"/>
    <x v="45"/>
  </r>
  <r>
    <n v="80023770"/>
    <x v="124"/>
    <x v="30"/>
    <n v="25"/>
    <n v="11030201"/>
    <s v="BTU"/>
    <x v="45"/>
  </r>
  <r>
    <n v="80023770"/>
    <x v="124"/>
    <x v="34"/>
    <n v="25"/>
    <n v="11030201"/>
    <s v="TONS"/>
    <x v="45"/>
  </r>
  <r>
    <n v="80023770"/>
    <x v="124"/>
    <x v="36"/>
    <n v="25"/>
    <n v="11030201"/>
    <s v="TONS"/>
    <x v="45"/>
  </r>
  <r>
    <n v="80023770"/>
    <x v="124"/>
    <x v="37"/>
    <n v="25"/>
    <n v="11030201"/>
    <s v="TONS"/>
    <x v="45"/>
  </r>
  <r>
    <n v="80023770"/>
    <x v="124"/>
    <x v="38"/>
    <n v="25"/>
    <n v="11030201"/>
    <s v="TONS"/>
    <x v="45"/>
  </r>
  <r>
    <n v="80023770"/>
    <x v="124"/>
    <x v="39"/>
    <n v="25"/>
    <n v="11030201"/>
    <s v="TONS"/>
    <x v="45"/>
  </r>
  <r>
    <n v="80023770"/>
    <x v="124"/>
    <x v="40"/>
    <n v="25"/>
    <n v="11030201"/>
    <s v="TONS"/>
    <x v="45"/>
  </r>
  <r>
    <n v="80023770"/>
    <x v="124"/>
    <x v="41"/>
    <n v="25"/>
    <n v="11030201"/>
    <s v="TONS"/>
    <x v="45"/>
  </r>
  <r>
    <n v="80023770"/>
    <x v="124"/>
    <x v="43"/>
    <n v="25"/>
    <n v="11030201"/>
    <s v="TONS"/>
    <x v="45"/>
  </r>
  <r>
    <n v="80023771"/>
    <x v="124"/>
    <x v="0"/>
    <n v="60"/>
    <n v="11030164"/>
    <s v="VALUATION"/>
    <x v="34"/>
  </r>
  <r>
    <n v="80023773"/>
    <x v="124"/>
    <x v="52"/>
    <n v="125"/>
    <n v="11020383"/>
    <s v="FLAT RATE"/>
    <x v="1"/>
  </r>
  <r>
    <n v="80023776"/>
    <x v="124"/>
    <x v="5"/>
    <n v="72"/>
    <n v="11030207"/>
    <s v="PER FIXTURES"/>
    <x v="69"/>
  </r>
  <r>
    <n v="80023776"/>
    <x v="124"/>
    <x v="54"/>
    <n v="25"/>
    <n v="11030207"/>
    <s v="PER SEWER"/>
    <x v="69"/>
  </r>
  <r>
    <n v="80023776"/>
    <x v="124"/>
    <x v="53"/>
    <n v="25"/>
    <n v="11030207"/>
    <s v="PER WATER"/>
    <x v="69"/>
  </r>
  <r>
    <n v="80023778"/>
    <x v="124"/>
    <x v="5"/>
    <n v="288"/>
    <n v="11030213"/>
    <s v="PER FIXTURES"/>
    <x v="118"/>
  </r>
  <r>
    <n v="80023778"/>
    <x v="124"/>
    <x v="1"/>
    <n v="200"/>
    <n v="11030213"/>
    <s v="PER GAS LINE"/>
    <x v="118"/>
  </r>
  <r>
    <n v="80023784"/>
    <x v="124"/>
    <x v="5"/>
    <n v="25"/>
    <n v="11030222"/>
    <s v="PER FIXTURES"/>
    <x v="50"/>
  </r>
  <r>
    <n v="80023784"/>
    <x v="124"/>
    <x v="5"/>
    <n v="25"/>
    <n v="11030223"/>
    <s v="PER FIXTURES"/>
    <x v="50"/>
  </r>
  <r>
    <n v="80023785"/>
    <x v="124"/>
    <x v="0"/>
    <n v="95"/>
    <n v="11030189"/>
    <s v="VALUATION"/>
    <x v="14"/>
  </r>
  <r>
    <n v="80023785"/>
    <x v="124"/>
    <x v="2"/>
    <n v="25"/>
    <n v="11030225"/>
    <s v="FLAT RATE"/>
    <x v="1"/>
  </r>
  <r>
    <n v="80023786"/>
    <x v="124"/>
    <x v="10"/>
    <n v="25"/>
    <n v="11030224"/>
    <s v="AMPS"/>
    <x v="38"/>
  </r>
  <r>
    <n v="80023786"/>
    <x v="124"/>
    <x v="7"/>
    <n v="24"/>
    <n v="11030224"/>
    <s v="PER POLE"/>
    <x v="38"/>
  </r>
  <r>
    <n v="80023787"/>
    <x v="125"/>
    <x v="7"/>
    <n v="7"/>
    <n v="11030226"/>
    <s v="PER POLE"/>
    <x v="8"/>
  </r>
  <r>
    <n v="80023787"/>
    <x v="125"/>
    <x v="49"/>
    <n v="25"/>
    <n v="11030226"/>
    <s v="SYSTEM"/>
    <x v="8"/>
  </r>
  <r>
    <n v="80023789"/>
    <x v="125"/>
    <x v="5"/>
    <n v="25"/>
    <n v="11030237"/>
    <s v="PER FIXTURES"/>
    <x v="1"/>
  </r>
  <r>
    <n v="80023792"/>
    <x v="125"/>
    <x v="5"/>
    <n v="32"/>
    <n v="11030245"/>
    <s v="PER FIXTURES"/>
    <x v="31"/>
  </r>
  <r>
    <n v="80023793"/>
    <x v="125"/>
    <x v="20"/>
    <n v="27"/>
    <n v="11030247"/>
    <s v="BTU"/>
    <x v="40"/>
  </r>
  <r>
    <n v="80023793"/>
    <x v="125"/>
    <x v="23"/>
    <n v="27"/>
    <n v="11030247"/>
    <s v="BTU"/>
    <x v="40"/>
  </r>
  <r>
    <n v="80023793"/>
    <x v="125"/>
    <x v="34"/>
    <n v="25"/>
    <n v="11030247"/>
    <s v="TONS"/>
    <x v="40"/>
  </r>
  <r>
    <n v="80023793"/>
    <x v="125"/>
    <x v="36"/>
    <n v="25"/>
    <n v="11030247"/>
    <s v="TONS"/>
    <x v="40"/>
  </r>
  <r>
    <n v="80023793"/>
    <x v="125"/>
    <x v="20"/>
    <n v="27"/>
    <n v="11030248"/>
    <s v="BTU"/>
    <x v="40"/>
  </r>
  <r>
    <n v="80023793"/>
    <x v="125"/>
    <x v="23"/>
    <n v="27"/>
    <n v="11030248"/>
    <s v="BTU"/>
    <x v="40"/>
  </r>
  <r>
    <n v="80023793"/>
    <x v="125"/>
    <x v="34"/>
    <n v="25"/>
    <n v="11030248"/>
    <s v="TONS"/>
    <x v="40"/>
  </r>
  <r>
    <n v="80023793"/>
    <x v="125"/>
    <x v="36"/>
    <n v="25"/>
    <n v="11030248"/>
    <s v="TONS"/>
    <x v="40"/>
  </r>
  <r>
    <n v="80023793"/>
    <x v="125"/>
    <x v="20"/>
    <n v="27"/>
    <n v="11030249"/>
    <s v="BTU"/>
    <x v="40"/>
  </r>
  <r>
    <n v="80023793"/>
    <x v="125"/>
    <x v="23"/>
    <n v="29"/>
    <n v="11030249"/>
    <s v="BTU"/>
    <x v="40"/>
  </r>
  <r>
    <n v="80023793"/>
    <x v="125"/>
    <x v="34"/>
    <n v="25"/>
    <n v="11030249"/>
    <s v="TONS"/>
    <x v="40"/>
  </r>
  <r>
    <n v="80023793"/>
    <x v="125"/>
    <x v="36"/>
    <n v="25"/>
    <n v="11030249"/>
    <s v="TONS"/>
    <x v="40"/>
  </r>
  <r>
    <n v="80023794"/>
    <x v="125"/>
    <x v="6"/>
    <n v="18.75"/>
    <n v="11030250"/>
    <s v="AMPS"/>
    <x v="119"/>
  </r>
  <r>
    <n v="80023794"/>
    <x v="125"/>
    <x v="72"/>
    <n v="18.75"/>
    <n v="11030250"/>
    <s v="AMPS"/>
    <x v="119"/>
  </r>
  <r>
    <n v="80023794"/>
    <x v="125"/>
    <x v="73"/>
    <n v="18.75"/>
    <n v="11030250"/>
    <s v="AMPS"/>
    <x v="119"/>
  </r>
  <r>
    <n v="80023794"/>
    <x v="125"/>
    <x v="74"/>
    <n v="18.75"/>
    <n v="11030250"/>
    <s v="AMPS"/>
    <x v="119"/>
  </r>
  <r>
    <n v="80023794"/>
    <x v="125"/>
    <x v="85"/>
    <n v="18.75"/>
    <n v="11030250"/>
    <s v="AMPS"/>
    <x v="119"/>
  </r>
  <r>
    <n v="80023794"/>
    <x v="125"/>
    <x v="86"/>
    <n v="18.75"/>
    <n v="11030250"/>
    <s v="AMPS"/>
    <x v="119"/>
  </r>
  <r>
    <n v="80023794"/>
    <x v="125"/>
    <x v="87"/>
    <n v="18.75"/>
    <n v="11030250"/>
    <s v="AMPS"/>
    <x v="119"/>
  </r>
  <r>
    <n v="80023794"/>
    <x v="125"/>
    <x v="10"/>
    <n v="18.75"/>
    <n v="11030250"/>
    <s v="AMPS"/>
    <x v="119"/>
  </r>
  <r>
    <n v="80023794"/>
    <x v="125"/>
    <x v="7"/>
    <n v="15"/>
    <n v="11030250"/>
    <s v="PER POLE"/>
    <x v="119"/>
  </r>
  <r>
    <n v="80023794"/>
    <x v="125"/>
    <x v="50"/>
    <n v="15"/>
    <n v="11030250"/>
    <s v="PER POLE"/>
    <x v="119"/>
  </r>
  <r>
    <n v="80023794"/>
    <x v="125"/>
    <x v="75"/>
    <n v="15"/>
    <n v="11030250"/>
    <s v="PER POLE"/>
    <x v="119"/>
  </r>
  <r>
    <n v="80023794"/>
    <x v="125"/>
    <x v="76"/>
    <n v="15"/>
    <n v="11030250"/>
    <s v="PER POLE"/>
    <x v="119"/>
  </r>
  <r>
    <n v="80023794"/>
    <x v="125"/>
    <x v="77"/>
    <n v="15"/>
    <n v="11030250"/>
    <s v="PER POLE"/>
    <x v="119"/>
  </r>
  <r>
    <n v="80023794"/>
    <x v="125"/>
    <x v="88"/>
    <n v="15"/>
    <n v="11030250"/>
    <s v="PER POLE"/>
    <x v="119"/>
  </r>
  <r>
    <n v="80023794"/>
    <x v="125"/>
    <x v="89"/>
    <n v="15"/>
    <n v="11030250"/>
    <s v="PER POLE"/>
    <x v="119"/>
  </r>
  <r>
    <n v="80023794"/>
    <x v="125"/>
    <x v="90"/>
    <n v="15"/>
    <n v="11030250"/>
    <s v="PER POLE"/>
    <x v="119"/>
  </r>
  <r>
    <n v="80023796"/>
    <x v="125"/>
    <x v="0"/>
    <n v="50"/>
    <n v="11030253"/>
    <s v="VALUATION"/>
    <x v="1"/>
  </r>
  <r>
    <n v="80023797"/>
    <x v="125"/>
    <x v="53"/>
    <n v="25"/>
    <n v="11030255"/>
    <s v="PER WATER"/>
    <x v="1"/>
  </r>
  <r>
    <n v="80023798"/>
    <x v="125"/>
    <x v="53"/>
    <n v="25"/>
    <n v="11030256"/>
    <s v="PER WATER"/>
    <x v="1"/>
  </r>
  <r>
    <n v="80023799"/>
    <x v="125"/>
    <x v="57"/>
    <n v="15"/>
    <n v="11030257"/>
    <s v="FLAT RATE"/>
    <x v="1"/>
  </r>
  <r>
    <n v="80023802"/>
    <x v="125"/>
    <x v="2"/>
    <n v="25"/>
    <n v="11030263"/>
    <s v="FLAT RATE"/>
    <x v="1"/>
  </r>
  <r>
    <n v="80023803"/>
    <x v="127"/>
    <x v="2"/>
    <n v="25"/>
    <n v="11030268"/>
    <s v="FLAT RATE"/>
    <x v="1"/>
  </r>
  <r>
    <n v="80023804"/>
    <x v="127"/>
    <x v="5"/>
    <n v="60"/>
    <n v="11030269"/>
    <s v="PER FIXTURES"/>
    <x v="38"/>
  </r>
  <r>
    <n v="80023804"/>
    <x v="127"/>
    <x v="54"/>
    <n v="25"/>
    <n v="11030269"/>
    <s v="PER SEWER"/>
    <x v="38"/>
  </r>
  <r>
    <n v="80023804"/>
    <x v="127"/>
    <x v="53"/>
    <n v="25"/>
    <n v="11030269"/>
    <s v="PER WATER"/>
    <x v="38"/>
  </r>
  <r>
    <n v="80023804"/>
    <x v="127"/>
    <x v="5"/>
    <n v="52"/>
    <n v="11030270"/>
    <s v="PER FIXTURES"/>
    <x v="120"/>
  </r>
  <r>
    <n v="80023804"/>
    <x v="127"/>
    <x v="54"/>
    <n v="25"/>
    <n v="11030270"/>
    <s v="PER SEWER"/>
    <x v="120"/>
  </r>
  <r>
    <n v="80023804"/>
    <x v="127"/>
    <x v="53"/>
    <n v="25"/>
    <n v="11030270"/>
    <s v="PER WATER"/>
    <x v="120"/>
  </r>
  <r>
    <n v="80023804"/>
    <x v="127"/>
    <x v="5"/>
    <n v="60"/>
    <n v="11030271"/>
    <s v="PER FIXTURES"/>
    <x v="38"/>
  </r>
  <r>
    <n v="80023804"/>
    <x v="127"/>
    <x v="54"/>
    <n v="25"/>
    <n v="11030271"/>
    <s v="PER SEWER"/>
    <x v="38"/>
  </r>
  <r>
    <n v="80023804"/>
    <x v="127"/>
    <x v="53"/>
    <n v="25"/>
    <n v="11030271"/>
    <s v="PER WATER"/>
    <x v="38"/>
  </r>
  <r>
    <n v="80023805"/>
    <x v="127"/>
    <x v="2"/>
    <n v="25"/>
    <n v="11030272"/>
    <s v="FLAT RATE"/>
    <x v="1"/>
  </r>
  <r>
    <n v="80023807"/>
    <x v="127"/>
    <x v="6"/>
    <n v="30"/>
    <n v="11030274"/>
    <s v="AMPS"/>
    <x v="8"/>
  </r>
  <r>
    <n v="80023807"/>
    <x v="127"/>
    <x v="10"/>
    <n v="30"/>
    <n v="11030274"/>
    <s v="AMPS"/>
    <x v="8"/>
  </r>
  <r>
    <n v="80023807"/>
    <x v="127"/>
    <x v="7"/>
    <n v="20"/>
    <n v="11030274"/>
    <s v="PER POLE"/>
    <x v="8"/>
  </r>
  <r>
    <n v="80023807"/>
    <x v="127"/>
    <x v="13"/>
    <n v="25"/>
    <n v="11030274"/>
    <s v="PER T-POLE"/>
    <x v="8"/>
  </r>
  <r>
    <n v="80023807"/>
    <x v="127"/>
    <x v="50"/>
    <n v="20"/>
    <n v="11030274"/>
    <s v="PER POLE"/>
    <x v="8"/>
  </r>
  <r>
    <n v="80023807"/>
    <x v="127"/>
    <x v="20"/>
    <n v="29"/>
    <n v="11030275"/>
    <s v="BTU"/>
    <x v="75"/>
  </r>
  <r>
    <n v="80023807"/>
    <x v="127"/>
    <x v="23"/>
    <n v="29"/>
    <n v="11030275"/>
    <s v="BTU"/>
    <x v="75"/>
  </r>
  <r>
    <n v="80023807"/>
    <x v="127"/>
    <x v="34"/>
    <n v="25"/>
    <n v="11030275"/>
    <s v="TONS"/>
    <x v="75"/>
  </r>
  <r>
    <n v="80023807"/>
    <x v="127"/>
    <x v="36"/>
    <n v="25"/>
    <n v="11030275"/>
    <s v="TONS"/>
    <x v="75"/>
  </r>
  <r>
    <n v="80023807"/>
    <x v="127"/>
    <x v="5"/>
    <n v="128"/>
    <n v="11030276"/>
    <s v="PER FIXTURES"/>
    <x v="121"/>
  </r>
  <r>
    <n v="80023808"/>
    <x v="127"/>
    <x v="2"/>
    <n v="25"/>
    <n v="11030277"/>
    <s v="FLAT RATE"/>
    <x v="1"/>
  </r>
  <r>
    <n v="80023809"/>
    <x v="127"/>
    <x v="49"/>
    <n v="25"/>
    <n v="11030278"/>
    <s v="SYSTEM"/>
    <x v="1"/>
  </r>
  <r>
    <n v="80023810"/>
    <x v="127"/>
    <x v="0"/>
    <n v="40"/>
    <n v="11030282"/>
    <s v="VALUATION"/>
    <x v="47"/>
  </r>
  <r>
    <n v="80023811"/>
    <x v="127"/>
    <x v="5"/>
    <n v="25"/>
    <n v="11030279"/>
    <s v="PER FIXTURES"/>
    <x v="1"/>
  </r>
  <r>
    <n v="80023811"/>
    <x v="127"/>
    <x v="5"/>
    <n v="25"/>
    <n v="11030280"/>
    <s v="PER FIXTURES"/>
    <x v="1"/>
  </r>
  <r>
    <n v="80023811"/>
    <x v="127"/>
    <x v="5"/>
    <n v="25"/>
    <n v="11030281"/>
    <s v="PER FIXTURES"/>
    <x v="1"/>
  </r>
  <r>
    <n v="80023812"/>
    <x v="127"/>
    <x v="5"/>
    <n v="25"/>
    <n v="11030283"/>
    <s v="PER FIXTURES"/>
    <x v="1"/>
  </r>
  <r>
    <n v="80023814"/>
    <x v="128"/>
    <x v="57"/>
    <n v="15"/>
    <n v="11020314"/>
    <s v="FLAT RATE"/>
    <x v="1"/>
  </r>
  <r>
    <n v="80023814"/>
    <x v="128"/>
    <x v="57"/>
    <n v="15"/>
    <n v="11020315"/>
    <s v="FLAT RATE"/>
    <x v="1"/>
  </r>
  <r>
    <n v="80023816"/>
    <x v="128"/>
    <x v="5"/>
    <n v="25"/>
    <n v="11030291"/>
    <s v="PER FIXTURES"/>
    <x v="9"/>
  </r>
  <r>
    <n v="80023820"/>
    <x v="128"/>
    <x v="5"/>
    <n v="25"/>
    <n v="11030292"/>
    <s v="PER FIXTURES"/>
    <x v="1"/>
  </r>
  <r>
    <n v="80023821"/>
    <x v="128"/>
    <x v="5"/>
    <n v="25"/>
    <n v="11030294"/>
    <s v="PER FIXTURES"/>
    <x v="1"/>
  </r>
  <r>
    <n v="80023821"/>
    <x v="128"/>
    <x v="5"/>
    <n v="25"/>
    <n v="11030295"/>
    <s v="PER FIXTURES"/>
    <x v="1"/>
  </r>
  <r>
    <n v="80023823"/>
    <x v="128"/>
    <x v="48"/>
    <n v="20"/>
    <n v="11030147"/>
    <s v="FLAT RATE"/>
    <x v="1"/>
  </r>
  <r>
    <n v="80023823"/>
    <x v="128"/>
    <x v="0"/>
    <n v="300"/>
    <n v="11030147"/>
    <s v="VALUATION"/>
    <x v="1"/>
  </r>
  <r>
    <n v="80023827"/>
    <x v="128"/>
    <x v="9"/>
    <n v="25"/>
    <n v="11030145"/>
    <s v="PER HOOD SYS"/>
    <x v="1"/>
  </r>
  <r>
    <n v="80023828"/>
    <x v="128"/>
    <x v="5"/>
    <n v="68"/>
    <n v="11030308"/>
    <s v="PER FIXTURES"/>
    <x v="103"/>
  </r>
  <r>
    <n v="80023828"/>
    <x v="128"/>
    <x v="54"/>
    <n v="25"/>
    <n v="11030308"/>
    <s v="PER SEWER"/>
    <x v="103"/>
  </r>
  <r>
    <n v="80023828"/>
    <x v="128"/>
    <x v="53"/>
    <n v="25"/>
    <n v="11030308"/>
    <s v="PER WATER"/>
    <x v="103"/>
  </r>
  <r>
    <n v="80023829"/>
    <x v="128"/>
    <x v="2"/>
    <n v="25"/>
    <n v="11030309"/>
    <s v="FLAT RATE"/>
    <x v="1"/>
  </r>
  <r>
    <n v="80023830"/>
    <x v="129"/>
    <x v="0"/>
    <n v="215"/>
    <n v="11030130"/>
    <s v="VALUATION"/>
    <x v="122"/>
  </r>
  <r>
    <n v="80023833"/>
    <x v="129"/>
    <x v="5"/>
    <n v="25"/>
    <n v="11030322"/>
    <s v="PER FIXTURES"/>
    <x v="7"/>
  </r>
  <r>
    <n v="80023835"/>
    <x v="129"/>
    <x v="5"/>
    <n v="25"/>
    <n v="11030326"/>
    <s v="PER FIXTURES"/>
    <x v="9"/>
  </r>
  <r>
    <n v="80023837"/>
    <x v="129"/>
    <x v="57"/>
    <n v="15"/>
    <n v="11030071"/>
    <s v="FLAT RATE"/>
    <x v="1"/>
  </r>
  <r>
    <n v="80023837"/>
    <x v="129"/>
    <x v="57"/>
    <n v="15"/>
    <n v="11030072"/>
    <s v="FLAT RATE"/>
    <x v="1"/>
  </r>
  <r>
    <n v="80023837"/>
    <x v="129"/>
    <x v="59"/>
    <n v="75"/>
    <n v="11030075"/>
    <s v="FLAT RATE"/>
    <x v="1"/>
  </r>
  <r>
    <n v="80023837"/>
    <x v="129"/>
    <x v="59"/>
    <n v="75"/>
    <n v="11030076"/>
    <s v="FLAT RATE"/>
    <x v="1"/>
  </r>
  <r>
    <n v="80023838"/>
    <x v="129"/>
    <x v="5"/>
    <n v="25"/>
    <n v="11030330"/>
    <s v="PER FIXTURES"/>
    <x v="1"/>
  </r>
  <r>
    <n v="80023840"/>
    <x v="129"/>
    <x v="0"/>
    <n v="70"/>
    <n v="11030297"/>
    <s v="VALUATION"/>
    <x v="51"/>
  </r>
  <r>
    <n v="80023842"/>
    <x v="129"/>
    <x v="52"/>
    <n v="125"/>
    <n v="11030191"/>
    <s v="FLAT RATE"/>
    <x v="1"/>
  </r>
  <r>
    <n v="80023842"/>
    <x v="129"/>
    <x v="59"/>
    <n v="75"/>
    <n v="11030192"/>
    <s v="FLAT RATE"/>
    <x v="1"/>
  </r>
  <r>
    <n v="80023845"/>
    <x v="130"/>
    <x v="20"/>
    <n v="27"/>
    <n v="11030335"/>
    <s v="BTU"/>
    <x v="48"/>
  </r>
  <r>
    <n v="80023845"/>
    <x v="130"/>
    <x v="34"/>
    <n v="25"/>
    <n v="11030335"/>
    <s v="TONS"/>
    <x v="48"/>
  </r>
  <r>
    <n v="80023846"/>
    <x v="130"/>
    <x v="34"/>
    <n v="25"/>
    <n v="11030336"/>
    <s v="TONS"/>
    <x v="9"/>
  </r>
  <r>
    <n v="80023847"/>
    <x v="130"/>
    <x v="52"/>
    <n v="125"/>
    <n v="11020222"/>
    <s v="FLAT RATE"/>
    <x v="1"/>
  </r>
  <r>
    <n v="80023848"/>
    <x v="130"/>
    <x v="0"/>
    <n v="95"/>
    <n v="11030332"/>
    <s v="VALUATION"/>
    <x v="14"/>
  </r>
  <r>
    <n v="80023850"/>
    <x v="130"/>
    <x v="48"/>
    <n v="20"/>
    <n v="11030184"/>
    <s v="FLAT RATE"/>
    <x v="1"/>
  </r>
  <r>
    <n v="80023850"/>
    <x v="130"/>
    <x v="0"/>
    <n v="80"/>
    <n v="11030184"/>
    <s v="VALUATION"/>
    <x v="1"/>
  </r>
  <r>
    <n v="80023852"/>
    <x v="130"/>
    <x v="2"/>
    <n v="25"/>
    <n v="11030349"/>
    <s v="FLAT RATE"/>
    <x v="1"/>
  </r>
  <r>
    <n v="80023853"/>
    <x v="130"/>
    <x v="20"/>
    <n v="27"/>
    <n v="10110306"/>
    <s v="BTU"/>
    <x v="48"/>
  </r>
  <r>
    <n v="80023853"/>
    <x v="130"/>
    <x v="34"/>
    <n v="25"/>
    <n v="10110306"/>
    <s v="TONS"/>
    <x v="48"/>
  </r>
  <r>
    <n v="80023854"/>
    <x v="130"/>
    <x v="20"/>
    <n v="29"/>
    <n v="11030337"/>
    <s v="BTU"/>
    <x v="27"/>
  </r>
  <r>
    <n v="80023854"/>
    <x v="130"/>
    <x v="34"/>
    <n v="25"/>
    <n v="11030337"/>
    <s v="TONS"/>
    <x v="27"/>
  </r>
  <r>
    <n v="80023855"/>
    <x v="130"/>
    <x v="20"/>
    <n v="25"/>
    <n v="11030338"/>
    <s v="BTU"/>
    <x v="54"/>
  </r>
  <r>
    <n v="80023855"/>
    <x v="130"/>
    <x v="34"/>
    <n v="25"/>
    <n v="11030338"/>
    <s v="TONS"/>
    <x v="54"/>
  </r>
  <r>
    <n v="80023856"/>
    <x v="130"/>
    <x v="34"/>
    <n v="25"/>
    <n v="11030339"/>
    <s v="TONS"/>
    <x v="123"/>
  </r>
  <r>
    <n v="80023857"/>
    <x v="131"/>
    <x v="0"/>
    <n v="45"/>
    <n v="11030063"/>
    <s v="VALUATION"/>
    <x v="124"/>
  </r>
  <r>
    <n v="80023857"/>
    <x v="131"/>
    <x v="14"/>
    <n v="22.5"/>
    <n v="11030063"/>
    <s v="VALUATION"/>
    <x v="124"/>
  </r>
  <r>
    <n v="80023858"/>
    <x v="131"/>
    <x v="2"/>
    <n v="25"/>
    <n v="11030354"/>
    <s v="FLAT RATE"/>
    <x v="1"/>
  </r>
  <r>
    <n v="80023858"/>
    <x v="131"/>
    <x v="7"/>
    <n v="1"/>
    <n v="11030354"/>
    <s v="PER POLE"/>
    <x v="1"/>
  </r>
  <r>
    <n v="80023861"/>
    <x v="131"/>
    <x v="20"/>
    <n v="25"/>
    <n v="11030363"/>
    <s v="BTU"/>
    <x v="61"/>
  </r>
  <r>
    <n v="80023861"/>
    <x v="131"/>
    <x v="34"/>
    <n v="25"/>
    <n v="11030363"/>
    <s v="TONS"/>
    <x v="61"/>
  </r>
  <r>
    <n v="80023862"/>
    <x v="131"/>
    <x v="5"/>
    <n v="25"/>
    <n v="11030366"/>
    <s v="PER FIXTURES"/>
    <x v="1"/>
  </r>
  <r>
    <n v="80023862"/>
    <x v="131"/>
    <x v="5"/>
    <n v="25"/>
    <n v="11030367"/>
    <s v="PER FIXTURES"/>
    <x v="1"/>
  </r>
  <r>
    <n v="80023862"/>
    <x v="131"/>
    <x v="5"/>
    <n v="25"/>
    <n v="11030368"/>
    <s v="PER FIXTURES"/>
    <x v="1"/>
  </r>
  <r>
    <n v="80023862"/>
    <x v="131"/>
    <x v="5"/>
    <n v="25"/>
    <n v="11030369"/>
    <s v="PER FIXTURES"/>
    <x v="1"/>
  </r>
  <r>
    <n v="80023863"/>
    <x v="131"/>
    <x v="20"/>
    <n v="27"/>
    <n v="11030370"/>
    <s v="BTU"/>
    <x v="40"/>
  </r>
  <r>
    <n v="80023863"/>
    <x v="131"/>
    <x v="23"/>
    <n v="27"/>
    <n v="11030370"/>
    <s v="BTU"/>
    <x v="40"/>
  </r>
  <r>
    <n v="80023863"/>
    <x v="131"/>
    <x v="34"/>
    <n v="25"/>
    <n v="11030370"/>
    <s v="TONS"/>
    <x v="40"/>
  </r>
  <r>
    <n v="80023863"/>
    <x v="131"/>
    <x v="36"/>
    <n v="25"/>
    <n v="11030370"/>
    <s v="TONS"/>
    <x v="40"/>
  </r>
  <r>
    <n v="80023864"/>
    <x v="131"/>
    <x v="10"/>
    <n v="30"/>
    <n v="11030371"/>
    <s v="AMPS"/>
    <x v="8"/>
  </r>
  <r>
    <n v="80023864"/>
    <x v="131"/>
    <x v="7"/>
    <n v="42"/>
    <n v="11030371"/>
    <s v="PER POLE"/>
    <x v="8"/>
  </r>
  <r>
    <n v="80023864"/>
    <x v="131"/>
    <x v="13"/>
    <n v="25"/>
    <n v="11030371"/>
    <s v="PER T-POLE"/>
    <x v="8"/>
  </r>
  <r>
    <n v="80023864"/>
    <x v="131"/>
    <x v="10"/>
    <n v="30"/>
    <n v="11030374"/>
    <s v="AMPS"/>
    <x v="8"/>
  </r>
  <r>
    <n v="80023864"/>
    <x v="131"/>
    <x v="7"/>
    <n v="42"/>
    <n v="11030374"/>
    <s v="PER POLE"/>
    <x v="8"/>
  </r>
  <r>
    <n v="80023864"/>
    <x v="131"/>
    <x v="13"/>
    <n v="25"/>
    <n v="11030374"/>
    <s v="PER T-POLE"/>
    <x v="8"/>
  </r>
  <r>
    <n v="80023864"/>
    <x v="131"/>
    <x v="10"/>
    <n v="30"/>
    <n v="11030375"/>
    <s v="AMPS"/>
    <x v="8"/>
  </r>
  <r>
    <n v="80023864"/>
    <x v="131"/>
    <x v="7"/>
    <n v="42"/>
    <n v="11030375"/>
    <s v="PER POLE"/>
    <x v="8"/>
  </r>
  <r>
    <n v="80023864"/>
    <x v="131"/>
    <x v="13"/>
    <n v="25"/>
    <n v="11030375"/>
    <s v="PER T-POLE"/>
    <x v="8"/>
  </r>
  <r>
    <n v="80023865"/>
    <x v="131"/>
    <x v="34"/>
    <n v="25"/>
    <n v="11030376"/>
    <s v="TONS"/>
    <x v="4"/>
  </r>
  <r>
    <n v="80023865"/>
    <x v="131"/>
    <x v="36"/>
    <n v="25"/>
    <n v="11030376"/>
    <s v="TONS"/>
    <x v="4"/>
  </r>
  <r>
    <n v="80023866"/>
    <x v="131"/>
    <x v="10"/>
    <n v="30"/>
    <n v="11030373"/>
    <s v="AMPS"/>
    <x v="8"/>
  </r>
  <r>
    <n v="80023866"/>
    <x v="131"/>
    <x v="7"/>
    <n v="42"/>
    <n v="11030373"/>
    <s v="PER POLE"/>
    <x v="8"/>
  </r>
  <r>
    <n v="80023866"/>
    <x v="131"/>
    <x v="13"/>
    <n v="25"/>
    <n v="11030373"/>
    <s v="PER T-POLE"/>
    <x v="8"/>
  </r>
  <r>
    <n v="80023867"/>
    <x v="132"/>
    <x v="0"/>
    <n v="155"/>
    <n v="11030353"/>
    <s v="VALUATION"/>
    <x v="125"/>
  </r>
  <r>
    <n v="80023868"/>
    <x v="132"/>
    <x v="2"/>
    <n v="25"/>
    <n v="11030380"/>
    <s v="FLAT RATE"/>
    <x v="1"/>
  </r>
  <r>
    <n v="80023871"/>
    <x v="132"/>
    <x v="34"/>
    <n v="25"/>
    <n v="11030390"/>
    <s v="TONS"/>
    <x v="9"/>
  </r>
  <r>
    <n v="80023872"/>
    <x v="132"/>
    <x v="0"/>
    <n v="240"/>
    <n v="11030392"/>
    <s v="VALUATION"/>
    <x v="126"/>
  </r>
  <r>
    <n v="80023873"/>
    <x v="132"/>
    <x v="54"/>
    <n v="25"/>
    <n v="11030394"/>
    <s v="PER SEWER"/>
    <x v="1"/>
  </r>
  <r>
    <n v="80023877"/>
    <x v="132"/>
    <x v="59"/>
    <n v="75"/>
    <n v="11030285"/>
    <s v="FLAT RATE"/>
    <x v="1"/>
  </r>
  <r>
    <n v="80023877"/>
    <x v="132"/>
    <x v="59"/>
    <n v="75"/>
    <n v="11030286"/>
    <s v="FLAT RATE"/>
    <x v="1"/>
  </r>
  <r>
    <n v="80023879"/>
    <x v="132"/>
    <x v="52"/>
    <n v="125"/>
    <n v="11030385"/>
    <s v="FLAT RATE"/>
    <x v="1"/>
  </r>
  <r>
    <n v="80023883"/>
    <x v="133"/>
    <x v="0"/>
    <n v="610"/>
    <n v="11030348"/>
    <s v="VALUATION"/>
    <x v="17"/>
  </r>
  <r>
    <n v="80023884"/>
    <x v="133"/>
    <x v="0"/>
    <n v="364"/>
    <n v="11030388"/>
    <s v="VALUATION"/>
    <x v="127"/>
  </r>
  <r>
    <n v="80023885"/>
    <x v="133"/>
    <x v="48"/>
    <n v="20"/>
    <n v="11030010"/>
    <s v="FLAT RATE"/>
    <x v="1"/>
  </r>
  <r>
    <n v="80023885"/>
    <x v="133"/>
    <x v="0"/>
    <n v="145"/>
    <n v="11030010"/>
    <s v="VALUATION"/>
    <x v="1"/>
  </r>
  <r>
    <n v="80023886"/>
    <x v="133"/>
    <x v="6"/>
    <n v="25"/>
    <n v="11030403"/>
    <s v="AMPS"/>
    <x v="37"/>
  </r>
  <r>
    <n v="80023886"/>
    <x v="133"/>
    <x v="7"/>
    <n v="6"/>
    <n v="11030403"/>
    <s v="PER POLE"/>
    <x v="37"/>
  </r>
  <r>
    <n v="80023887"/>
    <x v="133"/>
    <x v="7"/>
    <n v="25"/>
    <n v="11030404"/>
    <s v="PER POLE"/>
    <x v="4"/>
  </r>
  <r>
    <n v="80023888"/>
    <x v="133"/>
    <x v="0"/>
    <n v="110"/>
    <n v="11030386"/>
    <s v="VALUATION"/>
    <x v="36"/>
  </r>
  <r>
    <n v="80023889"/>
    <x v="133"/>
    <x v="0"/>
    <n v="95"/>
    <n v="11030350"/>
    <s v="VALUATION"/>
    <x v="14"/>
  </r>
  <r>
    <n v="80023889"/>
    <x v="133"/>
    <x v="14"/>
    <n v="47.5"/>
    <n v="11030350"/>
    <s v="VALUATION"/>
    <x v="14"/>
  </r>
  <r>
    <n v="80023889"/>
    <x v="133"/>
    <x v="2"/>
    <n v="25"/>
    <n v="11030405"/>
    <s v="FLAT RATE"/>
    <x v="1"/>
  </r>
  <r>
    <n v="80023890"/>
    <x v="133"/>
    <x v="0"/>
    <n v="35"/>
    <n v="11030264"/>
    <s v="VALUATION"/>
    <x v="32"/>
  </r>
  <r>
    <n v="80023890"/>
    <x v="133"/>
    <x v="14"/>
    <n v="17.5"/>
    <n v="11030264"/>
    <s v="VALUATION"/>
    <x v="32"/>
  </r>
  <r>
    <n v="80023893"/>
    <x v="133"/>
    <x v="2"/>
    <n v="25"/>
    <n v="11030410"/>
    <s v="FLAT RATE"/>
    <x v="1"/>
  </r>
  <r>
    <n v="80023894"/>
    <x v="133"/>
    <x v="6"/>
    <n v="30"/>
    <n v="11030414"/>
    <s v="AMPS"/>
    <x v="8"/>
  </r>
  <r>
    <n v="80023894"/>
    <x v="133"/>
    <x v="10"/>
    <n v="30"/>
    <n v="11030414"/>
    <s v="AMPS"/>
    <x v="8"/>
  </r>
  <r>
    <n v="80023894"/>
    <x v="133"/>
    <x v="7"/>
    <n v="50"/>
    <n v="11030414"/>
    <s v="PER POLE"/>
    <x v="8"/>
  </r>
  <r>
    <n v="80023894"/>
    <x v="133"/>
    <x v="13"/>
    <n v="25"/>
    <n v="11030414"/>
    <s v="PER T-POLE"/>
    <x v="8"/>
  </r>
  <r>
    <n v="80023894"/>
    <x v="133"/>
    <x v="6"/>
    <n v="30"/>
    <n v="11030418"/>
    <s v="AMPS"/>
    <x v="8"/>
  </r>
  <r>
    <n v="80023894"/>
    <x v="133"/>
    <x v="10"/>
    <n v="30"/>
    <n v="11030418"/>
    <s v="AMPS"/>
    <x v="8"/>
  </r>
  <r>
    <n v="80023894"/>
    <x v="133"/>
    <x v="7"/>
    <n v="45"/>
    <n v="11030418"/>
    <s v="PER POLE"/>
    <x v="8"/>
  </r>
  <r>
    <n v="80023894"/>
    <x v="133"/>
    <x v="13"/>
    <n v="25"/>
    <n v="11030418"/>
    <s v="PER T-POLE"/>
    <x v="8"/>
  </r>
  <r>
    <n v="80023894"/>
    <x v="133"/>
    <x v="49"/>
    <n v="25"/>
    <n v="11030418"/>
    <s v="SYSTEM"/>
    <x v="8"/>
  </r>
  <r>
    <n v="80023895"/>
    <x v="133"/>
    <x v="5"/>
    <n v="25"/>
    <n v="11030412"/>
    <s v="PER FIXTURES"/>
    <x v="1"/>
  </r>
  <r>
    <n v="80023895"/>
    <x v="133"/>
    <x v="5"/>
    <n v="25"/>
    <n v="11030413"/>
    <s v="PER FIXTURES"/>
    <x v="1"/>
  </r>
  <r>
    <n v="80023896"/>
    <x v="133"/>
    <x v="0"/>
    <n v="120"/>
    <n v="11030320"/>
    <s v="VALUATION"/>
    <x v="12"/>
  </r>
  <r>
    <n v="80023897"/>
    <x v="133"/>
    <x v="20"/>
    <n v="27"/>
    <n v="11030411"/>
    <s v="BTU"/>
    <x v="3"/>
  </r>
  <r>
    <n v="80023897"/>
    <x v="133"/>
    <x v="23"/>
    <n v="27"/>
    <n v="11030411"/>
    <s v="BTU"/>
    <x v="3"/>
  </r>
  <r>
    <n v="80023897"/>
    <x v="133"/>
    <x v="34"/>
    <n v="25"/>
    <n v="11030411"/>
    <s v="TONS"/>
    <x v="3"/>
  </r>
  <r>
    <n v="80023897"/>
    <x v="133"/>
    <x v="36"/>
    <n v="25"/>
    <n v="11030411"/>
    <s v="TONS"/>
    <x v="3"/>
  </r>
  <r>
    <n v="80023898"/>
    <x v="133"/>
    <x v="53"/>
    <n v="25"/>
    <n v="11030415"/>
    <s v="PER WATER"/>
    <x v="1"/>
  </r>
  <r>
    <n v="80023898"/>
    <x v="133"/>
    <x v="53"/>
    <n v="25"/>
    <n v="11030417"/>
    <s v="PER WATER"/>
    <x v="1"/>
  </r>
  <r>
    <n v="80023899"/>
    <x v="134"/>
    <x v="0"/>
    <n v="300"/>
    <n v="11030178"/>
    <s v="VALUATION"/>
    <x v="54"/>
  </r>
  <r>
    <n v="80023899"/>
    <x v="134"/>
    <x v="14"/>
    <n v="150"/>
    <n v="11030178"/>
    <s v="VALUATION"/>
    <x v="54"/>
  </r>
  <r>
    <n v="80023901"/>
    <x v="134"/>
    <x v="20"/>
    <n v="33"/>
    <n v="11030421"/>
    <s v="BTU"/>
    <x v="17"/>
  </r>
  <r>
    <n v="80023901"/>
    <x v="134"/>
    <x v="34"/>
    <n v="25"/>
    <n v="11030421"/>
    <s v="TONS"/>
    <x v="17"/>
  </r>
  <r>
    <n v="80023901"/>
    <x v="134"/>
    <x v="46"/>
    <n v="10"/>
    <n v="11030421"/>
    <s v="PER UNIT"/>
    <x v="17"/>
  </r>
  <r>
    <n v="80023902"/>
    <x v="134"/>
    <x v="0"/>
    <n v="60"/>
    <n v="11030423"/>
    <s v="VALUATION"/>
    <x v="34"/>
  </r>
  <r>
    <n v="80023904"/>
    <x v="134"/>
    <x v="0"/>
    <n v="60"/>
    <n v="11030419"/>
    <s v="VALUATION"/>
    <x v="34"/>
  </r>
  <r>
    <n v="80023904"/>
    <x v="134"/>
    <x v="14"/>
    <n v="30"/>
    <n v="11030419"/>
    <s v="VALUATION"/>
    <x v="34"/>
  </r>
  <r>
    <n v="80023905"/>
    <x v="134"/>
    <x v="49"/>
    <n v="25"/>
    <n v="11030426"/>
    <s v="SYSTEM"/>
    <x v="1"/>
  </r>
  <r>
    <n v="80023906"/>
    <x v="135"/>
    <x v="0"/>
    <n v="664"/>
    <n v="11030301"/>
    <s v="VALUATION"/>
    <x v="128"/>
  </r>
  <r>
    <n v="80023906"/>
    <x v="135"/>
    <x v="14"/>
    <n v="332"/>
    <n v="11030301"/>
    <s v="VALUATION"/>
    <x v="128"/>
  </r>
  <r>
    <n v="80023907"/>
    <x v="135"/>
    <x v="48"/>
    <n v="20"/>
    <n v="11030416"/>
    <s v="FLAT RATE"/>
    <x v="1"/>
  </r>
  <r>
    <n v="80023907"/>
    <x v="135"/>
    <x v="0"/>
    <n v="30"/>
    <n v="11030416"/>
    <s v="VALUATION"/>
    <x v="1"/>
  </r>
  <r>
    <n v="80023909"/>
    <x v="135"/>
    <x v="91"/>
    <n v="25"/>
    <n v="11030364"/>
    <s v="EACH"/>
    <x v="1"/>
  </r>
  <r>
    <n v="80023911"/>
    <x v="135"/>
    <x v="48"/>
    <n v="20"/>
    <n v="11030393"/>
    <s v="FLAT RATE"/>
    <x v="1"/>
  </r>
  <r>
    <n v="80023911"/>
    <x v="135"/>
    <x v="0"/>
    <n v="165"/>
    <n v="11030393"/>
    <s v="VALUATION"/>
    <x v="1"/>
  </r>
  <r>
    <n v="80023912"/>
    <x v="135"/>
    <x v="2"/>
    <n v="25"/>
    <n v="11030434"/>
    <s v="FLAT RATE"/>
    <x v="1"/>
  </r>
  <r>
    <n v="80023913"/>
    <x v="135"/>
    <x v="5"/>
    <n v="25"/>
    <n v="11030439"/>
    <s v="PER FIXTURES"/>
    <x v="1"/>
  </r>
  <r>
    <n v="80023914"/>
    <x v="135"/>
    <x v="5"/>
    <n v="25"/>
    <n v="11030440"/>
    <s v="PER FIXTURES"/>
    <x v="1"/>
  </r>
  <r>
    <n v="80023916"/>
    <x v="135"/>
    <x v="0"/>
    <n v="120"/>
    <n v="11030328"/>
    <s v="VALUATION"/>
    <x v="12"/>
  </r>
  <r>
    <n v="80023916"/>
    <x v="135"/>
    <x v="14"/>
    <n v="60"/>
    <n v="11030328"/>
    <s v="VALUATION"/>
    <x v="12"/>
  </r>
  <r>
    <n v="80023917"/>
    <x v="135"/>
    <x v="5"/>
    <n v="25"/>
    <n v="11030442"/>
    <s v="PER FIXTURES"/>
    <x v="1"/>
  </r>
  <r>
    <n v="80023917"/>
    <x v="135"/>
    <x v="5"/>
    <n v="25"/>
    <n v="11030443"/>
    <s v="PER FIXTURES"/>
    <x v="1"/>
  </r>
  <r>
    <n v="80023918"/>
    <x v="135"/>
    <x v="0"/>
    <n v="45"/>
    <n v="11030444"/>
    <s v="VALUATION"/>
    <x v="124"/>
  </r>
  <r>
    <n v="80023919"/>
    <x v="135"/>
    <x v="48"/>
    <n v="20"/>
    <n v="11030110"/>
    <s v="FLAT RATE"/>
    <x v="1"/>
  </r>
  <r>
    <n v="80023919"/>
    <x v="135"/>
    <x v="0"/>
    <n v="1087"/>
    <n v="11030110"/>
    <s v="VALUATION"/>
    <x v="1"/>
  </r>
  <r>
    <n v="80023920"/>
    <x v="135"/>
    <x v="48"/>
    <n v="20"/>
    <n v="11030108"/>
    <s v="FLAT RATE"/>
    <x v="1"/>
  </r>
  <r>
    <n v="80023920"/>
    <x v="135"/>
    <x v="0"/>
    <n v="1258"/>
    <n v="11030108"/>
    <s v="VALUATION"/>
    <x v="1"/>
  </r>
  <r>
    <n v="80023921"/>
    <x v="135"/>
    <x v="48"/>
    <n v="20"/>
    <n v="11030106"/>
    <s v="FLAT RATE"/>
    <x v="1"/>
  </r>
  <r>
    <n v="80023921"/>
    <x v="135"/>
    <x v="0"/>
    <n v="997"/>
    <n v="11030106"/>
    <s v="VALUATION"/>
    <x v="1"/>
  </r>
  <r>
    <n v="80023922"/>
    <x v="135"/>
    <x v="48"/>
    <n v="20"/>
    <n v="11020178"/>
    <s v="FLAT RATE"/>
    <x v="1"/>
  </r>
  <r>
    <n v="80023922"/>
    <x v="135"/>
    <x v="0"/>
    <n v="1348"/>
    <n v="11020178"/>
    <s v="VALUATION"/>
    <x v="1"/>
  </r>
  <r>
    <n v="80023923"/>
    <x v="135"/>
    <x v="48"/>
    <n v="20"/>
    <n v="11020177"/>
    <s v="FLAT RATE"/>
    <x v="1"/>
  </r>
  <r>
    <n v="80023923"/>
    <x v="135"/>
    <x v="0"/>
    <n v="1231"/>
    <n v="11020177"/>
    <s v="VALUATION"/>
    <x v="1"/>
  </r>
  <r>
    <n v="80023924"/>
    <x v="135"/>
    <x v="2"/>
    <n v="25"/>
    <n v="11030445"/>
    <s v="FLAT RATE"/>
    <x v="1"/>
  </r>
  <r>
    <n v="80023925"/>
    <x v="136"/>
    <x v="52"/>
    <n v="125"/>
    <n v="11030446"/>
    <s v="FLAT RATE"/>
    <x v="1"/>
  </r>
  <r>
    <n v="80023926"/>
    <x v="136"/>
    <x v="48"/>
    <n v="20"/>
    <n v="11010269"/>
    <s v="FLAT RATE"/>
    <x v="1"/>
  </r>
  <r>
    <n v="80023926"/>
    <x v="136"/>
    <x v="0"/>
    <n v="170"/>
    <n v="11010269"/>
    <s v="VALUATION"/>
    <x v="1"/>
  </r>
  <r>
    <n v="80023927"/>
    <x v="136"/>
    <x v="5"/>
    <n v="25"/>
    <n v="11030447"/>
    <s v="PER FIXTURES"/>
    <x v="1"/>
  </r>
  <r>
    <n v="80023927"/>
    <x v="136"/>
    <x v="5"/>
    <n v="25"/>
    <n v="11030448"/>
    <s v="PER FIXTURES"/>
    <x v="1"/>
  </r>
  <r>
    <n v="80023927"/>
    <x v="136"/>
    <x v="5"/>
    <n v="25"/>
    <n v="11030449"/>
    <s v="PER FIXTURES"/>
    <x v="1"/>
  </r>
  <r>
    <n v="80023928"/>
    <x v="136"/>
    <x v="6"/>
    <n v="30"/>
    <n v="11030450"/>
    <s v="AMPS"/>
    <x v="8"/>
  </r>
  <r>
    <n v="80023928"/>
    <x v="136"/>
    <x v="10"/>
    <n v="30"/>
    <n v="11030450"/>
    <s v="AMPS"/>
    <x v="8"/>
  </r>
  <r>
    <n v="80023928"/>
    <x v="136"/>
    <x v="7"/>
    <n v="31"/>
    <n v="11030450"/>
    <s v="PER POLE"/>
    <x v="8"/>
  </r>
  <r>
    <n v="80023928"/>
    <x v="136"/>
    <x v="50"/>
    <n v="30"/>
    <n v="11030450"/>
    <s v="PER POLE"/>
    <x v="8"/>
  </r>
  <r>
    <n v="80023930"/>
    <x v="136"/>
    <x v="0"/>
    <n v="120"/>
    <n v="11030438"/>
    <s v="VALUATION"/>
    <x v="12"/>
  </r>
  <r>
    <n v="80023933"/>
    <x v="136"/>
    <x v="59"/>
    <n v="75"/>
    <n v="11030310"/>
    <s v="FLAT RATE"/>
    <x v="1"/>
  </r>
  <r>
    <n v="80023933"/>
    <x v="136"/>
    <x v="59"/>
    <n v="75"/>
    <n v="11030311"/>
    <s v="FLAT RATE"/>
    <x v="1"/>
  </r>
  <r>
    <n v="80023935"/>
    <x v="136"/>
    <x v="59"/>
    <n v="75"/>
    <n v="11030387"/>
    <s v="FLAT RATE"/>
    <x v="1"/>
  </r>
  <r>
    <n v="80023936"/>
    <x v="136"/>
    <x v="5"/>
    <n v="44"/>
    <n v="11030462"/>
    <s v="PER FIXTURES"/>
    <x v="55"/>
  </r>
  <r>
    <n v="80023936"/>
    <x v="136"/>
    <x v="53"/>
    <n v="25"/>
    <n v="11030462"/>
    <s v="PER WATER"/>
    <x v="55"/>
  </r>
  <r>
    <n v="80023937"/>
    <x v="136"/>
    <x v="48"/>
    <n v="20"/>
    <n v="11030323"/>
    <s v="FLAT RATE"/>
    <x v="1"/>
  </r>
  <r>
    <n v="80023937"/>
    <x v="136"/>
    <x v="0"/>
    <n v="160"/>
    <n v="11030323"/>
    <s v="VALUATION"/>
    <x v="1"/>
  </r>
  <r>
    <n v="80023938"/>
    <x v="136"/>
    <x v="2"/>
    <n v="25"/>
    <n v="11030463"/>
    <s v="FLAT RATE"/>
    <x v="1"/>
  </r>
  <r>
    <n v="80023941"/>
    <x v="136"/>
    <x v="48"/>
    <n v="20"/>
    <n v="11030117"/>
    <s v="FLAT RATE"/>
    <x v="1"/>
  </r>
  <r>
    <n v="80023941"/>
    <x v="136"/>
    <x v="0"/>
    <n v="994"/>
    <n v="11030117"/>
    <s v="VALUATION"/>
    <x v="1"/>
  </r>
  <r>
    <n v="80023945"/>
    <x v="136"/>
    <x v="20"/>
    <n v="27"/>
    <n v="11030470"/>
    <s v="BTU"/>
    <x v="40"/>
  </r>
  <r>
    <n v="80023945"/>
    <x v="136"/>
    <x v="23"/>
    <n v="27"/>
    <n v="11030470"/>
    <s v="BTU"/>
    <x v="40"/>
  </r>
  <r>
    <n v="80023945"/>
    <x v="136"/>
    <x v="34"/>
    <n v="25"/>
    <n v="11030470"/>
    <s v="TONS"/>
    <x v="40"/>
  </r>
  <r>
    <n v="80023945"/>
    <x v="136"/>
    <x v="36"/>
    <n v="25"/>
    <n v="11030470"/>
    <s v="TONS"/>
    <x v="40"/>
  </r>
  <r>
    <n v="80023946"/>
    <x v="136"/>
    <x v="48"/>
    <n v="20"/>
    <n v="11030066"/>
    <s v="FLAT RATE"/>
    <x v="1"/>
  </r>
  <r>
    <n v="80023946"/>
    <x v="136"/>
    <x v="0"/>
    <n v="120"/>
    <n v="11030066"/>
    <s v="VALUATION"/>
    <x v="1"/>
  </r>
  <r>
    <n v="80023947"/>
    <x v="137"/>
    <x v="34"/>
    <n v="25"/>
    <n v="11030471"/>
    <s v="TONS"/>
    <x v="9"/>
  </r>
  <r>
    <n v="80023947"/>
    <x v="137"/>
    <x v="36"/>
    <n v="25"/>
    <n v="11030471"/>
    <s v="TONS"/>
    <x v="9"/>
  </r>
  <r>
    <n v="80023949"/>
    <x v="137"/>
    <x v="5"/>
    <n v="25"/>
    <n v="11030473"/>
    <s v="PER FIXTURES"/>
    <x v="9"/>
  </r>
  <r>
    <n v="80023950"/>
    <x v="137"/>
    <x v="0"/>
    <n v="300"/>
    <n v="11030476"/>
    <s v="VALUATION"/>
    <x v="54"/>
  </r>
  <r>
    <n v="80023951"/>
    <x v="137"/>
    <x v="5"/>
    <n v="76"/>
    <n v="11030478"/>
    <s v="PER FIXTURES"/>
    <x v="79"/>
  </r>
  <r>
    <n v="80023953"/>
    <x v="137"/>
    <x v="73"/>
    <n v="12"/>
    <n v="9090430"/>
    <s v="AMPS"/>
    <x v="8"/>
  </r>
  <r>
    <n v="80023956"/>
    <x v="137"/>
    <x v="0"/>
    <n v="145"/>
    <n v="11030477"/>
    <s v="VALUATION"/>
    <x v="74"/>
  </r>
  <r>
    <n v="80023958"/>
    <x v="137"/>
    <x v="7"/>
    <n v="25"/>
    <n v="11030485"/>
    <s v="PER POLE"/>
    <x v="55"/>
  </r>
  <r>
    <n v="80023961"/>
    <x v="137"/>
    <x v="33"/>
    <n v="25"/>
    <n v="11030489"/>
    <s v="FLAT RATE"/>
    <x v="1"/>
  </r>
  <r>
    <n v="80023962"/>
    <x v="16"/>
    <x v="59"/>
    <n v="75"/>
    <n v="11030493"/>
    <s v="FLAT RATE"/>
    <x v="1"/>
  </r>
  <r>
    <n v="80023964"/>
    <x v="16"/>
    <x v="5"/>
    <n v="4"/>
    <n v="11030495"/>
    <s v="PER FIXTURES"/>
    <x v="1"/>
  </r>
  <r>
    <n v="80023964"/>
    <x v="16"/>
    <x v="1"/>
    <n v="25"/>
    <n v="11030495"/>
    <s v="PER GAS LINE"/>
    <x v="1"/>
  </r>
  <r>
    <n v="80023966"/>
    <x v="16"/>
    <x v="10"/>
    <n v="30"/>
    <n v="11030497"/>
    <s v="AMPS"/>
    <x v="8"/>
  </r>
  <r>
    <n v="80023966"/>
    <x v="16"/>
    <x v="7"/>
    <n v="40"/>
    <n v="11030497"/>
    <s v="PER POLE"/>
    <x v="8"/>
  </r>
  <r>
    <n v="80023968"/>
    <x v="16"/>
    <x v="0"/>
    <n v="70"/>
    <n v="11030052"/>
    <s v="VALUATION"/>
    <x v="51"/>
  </r>
  <r>
    <n v="80023968"/>
    <x v="16"/>
    <x v="14"/>
    <n v="35"/>
    <n v="11030052"/>
    <s v="VALUATION"/>
    <x v="51"/>
  </r>
  <r>
    <n v="80023969"/>
    <x v="16"/>
    <x v="7"/>
    <n v="25"/>
    <n v="11030499"/>
    <s v="PER POLE"/>
    <x v="83"/>
  </r>
  <r>
    <n v="80023970"/>
    <x v="16"/>
    <x v="2"/>
    <n v="25"/>
    <n v="11030503"/>
    <s v="FLAT RATE"/>
    <x v="1"/>
  </r>
  <r>
    <n v="80023973"/>
    <x v="16"/>
    <x v="0"/>
    <n v="50"/>
    <n v="11030304"/>
    <s v="VALUATION"/>
    <x v="16"/>
  </r>
  <r>
    <n v="80023973"/>
    <x v="16"/>
    <x v="14"/>
    <n v="25"/>
    <n v="11030304"/>
    <s v="VALUATION"/>
    <x v="16"/>
  </r>
  <r>
    <n v="80023974"/>
    <x v="16"/>
    <x v="7"/>
    <n v="25"/>
    <n v="11030501"/>
    <s v="PER POLE"/>
    <x v="1"/>
  </r>
  <r>
    <n v="80023976"/>
    <x v="16"/>
    <x v="20"/>
    <n v="25"/>
    <n v="11030517"/>
    <s v="BTU"/>
    <x v="45"/>
  </r>
  <r>
    <n v="80023976"/>
    <x v="16"/>
    <x v="34"/>
    <n v="25"/>
    <n v="11030517"/>
    <s v="TONS"/>
    <x v="45"/>
  </r>
  <r>
    <n v="80023977"/>
    <x v="16"/>
    <x v="5"/>
    <n v="25"/>
    <n v="11030507"/>
    <s v="PER FIXTURES"/>
    <x v="1"/>
  </r>
  <r>
    <n v="80023977"/>
    <x v="16"/>
    <x v="5"/>
    <n v="25"/>
    <n v="11030508"/>
    <s v="PER FIXTURES"/>
    <x v="1"/>
  </r>
  <r>
    <n v="80023977"/>
    <x v="16"/>
    <x v="5"/>
    <n v="25"/>
    <n v="11030509"/>
    <s v="PER FIXTURES"/>
    <x v="1"/>
  </r>
  <r>
    <n v="80023977"/>
    <x v="16"/>
    <x v="5"/>
    <n v="25"/>
    <n v="11030510"/>
    <s v="PER FIXTURES"/>
    <x v="1"/>
  </r>
  <r>
    <n v="80023978"/>
    <x v="16"/>
    <x v="5"/>
    <n v="4"/>
    <n v="11030495"/>
    <s v="PER FIXTURES"/>
    <x v="1"/>
  </r>
  <r>
    <n v="80023978"/>
    <x v="16"/>
    <x v="1"/>
    <n v="25"/>
    <n v="11030495"/>
    <s v="PER GAS LINE"/>
    <x v="1"/>
  </r>
  <r>
    <n v="80023979"/>
    <x v="18"/>
    <x v="5"/>
    <n v="4"/>
    <n v="11030495"/>
    <s v="PER FIXTURES"/>
    <x v="1"/>
  </r>
  <r>
    <n v="80023979"/>
    <x v="18"/>
    <x v="1"/>
    <n v="25"/>
    <n v="11030495"/>
    <s v="PER GAS LINE"/>
    <x v="1"/>
  </r>
  <r>
    <n v="80023980"/>
    <x v="18"/>
    <x v="20"/>
    <n v="33"/>
    <n v="11040003"/>
    <s v="BTU"/>
    <x v="17"/>
  </r>
  <r>
    <n v="80023980"/>
    <x v="18"/>
    <x v="21"/>
    <n v="33"/>
    <n v="11040003"/>
    <s v="BTU"/>
    <x v="17"/>
  </r>
  <r>
    <n v="80023980"/>
    <x v="18"/>
    <x v="23"/>
    <n v="33"/>
    <n v="11040003"/>
    <s v="BTU"/>
    <x v="17"/>
  </r>
  <r>
    <n v="80023980"/>
    <x v="18"/>
    <x v="24"/>
    <n v="33"/>
    <n v="11040003"/>
    <s v="BTU"/>
    <x v="17"/>
  </r>
  <r>
    <n v="80023980"/>
    <x v="18"/>
    <x v="25"/>
    <n v="33"/>
    <n v="11040003"/>
    <s v="BTU"/>
    <x v="17"/>
  </r>
  <r>
    <n v="80023980"/>
    <x v="18"/>
    <x v="26"/>
    <n v="33"/>
    <n v="11040003"/>
    <s v="BTU"/>
    <x v="17"/>
  </r>
  <r>
    <n v="80023980"/>
    <x v="18"/>
    <x v="27"/>
    <n v="29"/>
    <n v="11040003"/>
    <s v="BTU"/>
    <x v="17"/>
  </r>
  <r>
    <n v="80023980"/>
    <x v="18"/>
    <x v="28"/>
    <n v="29"/>
    <n v="11040003"/>
    <s v="BTU"/>
    <x v="17"/>
  </r>
  <r>
    <n v="80023980"/>
    <x v="18"/>
    <x v="30"/>
    <n v="29"/>
    <n v="11040003"/>
    <s v="BTU"/>
    <x v="17"/>
  </r>
  <r>
    <n v="80023983"/>
    <x v="18"/>
    <x v="3"/>
    <n v="25"/>
    <n v="11040008"/>
    <s v="PER SIGN"/>
    <x v="1"/>
  </r>
  <r>
    <n v="70014023"/>
    <x v="18"/>
    <x v="12"/>
    <n v="100"/>
    <n v="11040016"/>
    <s v="ACRE"/>
    <x v="129"/>
  </r>
  <r>
    <n v="16843"/>
    <x v="18"/>
    <x v="12"/>
    <n v="100"/>
    <n v="11040016"/>
    <s v="ACRE"/>
    <x v="129"/>
  </r>
  <r>
    <n v="70014026"/>
    <x v="18"/>
    <x v="12"/>
    <n v="100"/>
    <n v="11040016"/>
    <s v="ACRE"/>
    <x v="129"/>
  </r>
  <r>
    <n v="16844"/>
    <x v="18"/>
    <x v="12"/>
    <n v="100"/>
    <n v="11040016"/>
    <s v="ACRE"/>
    <x v="129"/>
  </r>
  <r>
    <n v="80023989"/>
    <x v="18"/>
    <x v="12"/>
    <n v="100"/>
    <n v="11040016"/>
    <s v="ACRE"/>
    <x v="129"/>
  </r>
  <r>
    <n v="80023991"/>
    <x v="138"/>
    <x v="3"/>
    <n v="25"/>
    <n v="11040020"/>
    <s v="PER SIGN"/>
    <x v="1"/>
  </r>
  <r>
    <n v="80023993"/>
    <x v="138"/>
    <x v="12"/>
    <n v="50"/>
    <n v="11040022"/>
    <s v="ACRE"/>
    <x v="50"/>
  </r>
  <r>
    <n v="80023994"/>
    <x v="138"/>
    <x v="67"/>
    <n v="100"/>
    <n v="11040023"/>
    <s v="FLAT RATE"/>
    <x v="1"/>
  </r>
  <r>
    <n v="80023980"/>
    <x v="18"/>
    <x v="31"/>
    <n v="33"/>
    <n v="11040003"/>
    <s v="BTU"/>
    <x v="17"/>
  </r>
  <r>
    <n v="80023999"/>
    <x v="138"/>
    <x v="12"/>
    <n v="57.5"/>
    <n v="11040033"/>
    <s v="ACRE"/>
    <x v="82"/>
  </r>
  <r>
    <n v="80024002"/>
    <x v="138"/>
    <x v="92"/>
    <n v="25"/>
    <n v="11040036"/>
    <s v="FLAT RATE"/>
    <x v="1"/>
  </r>
  <r>
    <n v="80024002"/>
    <x v="138"/>
    <x v="92"/>
    <n v="25"/>
    <n v="11040038"/>
    <s v="FLAT RATE"/>
    <x v="1"/>
  </r>
  <r>
    <n v="80024003"/>
    <x v="138"/>
    <x v="3"/>
    <n v="25"/>
    <n v="11040040"/>
    <s v="PER SIGN"/>
    <x v="1"/>
  </r>
  <r>
    <n v="80024003"/>
    <x v="138"/>
    <x v="3"/>
    <n v="25"/>
    <n v="11040041"/>
    <s v="PER SIGN"/>
    <x v="1"/>
  </r>
  <r>
    <n v="80023980"/>
    <x v="18"/>
    <x v="33"/>
    <n v="25"/>
    <n v="11040003"/>
    <s v="FLAT RATE"/>
    <x v="17"/>
  </r>
  <r>
    <n v="80024015"/>
    <x v="25"/>
    <x v="16"/>
    <n v="59.93"/>
    <n v="11030120"/>
    <s v="FLAT RATE"/>
    <x v="1"/>
  </r>
  <r>
    <n v="80024015"/>
    <x v="25"/>
    <x v="17"/>
    <n v="533.02"/>
    <n v="11030120"/>
    <s v="FLAT RATE"/>
    <x v="1"/>
  </r>
  <r>
    <n v="80024015"/>
    <x v="25"/>
    <x v="18"/>
    <n v="1302.93"/>
    <n v="11030120"/>
    <s v="FLAT RATE"/>
    <x v="1"/>
  </r>
  <r>
    <n v="80024015"/>
    <x v="25"/>
    <x v="19"/>
    <n v="161.68"/>
    <n v="11030120"/>
    <s v="FLAT RATE"/>
    <x v="1"/>
  </r>
  <r>
    <n v="80023980"/>
    <x v="18"/>
    <x v="34"/>
    <n v="35"/>
    <n v="11040003"/>
    <s v="TONS"/>
    <x v="17"/>
  </r>
  <r>
    <n v="80024015"/>
    <x v="25"/>
    <x v="16"/>
    <n v="59.93"/>
    <n v="11030122"/>
    <s v="FLAT RATE"/>
    <x v="1"/>
  </r>
  <r>
    <n v="80024015"/>
    <x v="25"/>
    <x v="17"/>
    <n v="533.02"/>
    <n v="11030122"/>
    <s v="FLAT RATE"/>
    <x v="1"/>
  </r>
  <r>
    <n v="80024015"/>
    <x v="25"/>
    <x v="18"/>
    <n v="1302.93"/>
    <n v="11030122"/>
    <s v="FLAT RATE"/>
    <x v="1"/>
  </r>
  <r>
    <n v="80024015"/>
    <x v="25"/>
    <x v="19"/>
    <n v="161.68"/>
    <n v="11030122"/>
    <s v="FLAT RATE"/>
    <x v="1"/>
  </r>
  <r>
    <n v="80024005"/>
    <x v="25"/>
    <x v="16"/>
    <n v="59.93"/>
    <n v="11030427"/>
    <s v="FLAT RATE"/>
    <x v="1"/>
  </r>
  <r>
    <n v="80024005"/>
    <x v="25"/>
    <x v="17"/>
    <n v="533.02"/>
    <n v="11030427"/>
    <s v="FLAT RATE"/>
    <x v="1"/>
  </r>
  <r>
    <n v="80024005"/>
    <x v="25"/>
    <x v="18"/>
    <n v="1302.93"/>
    <n v="11030427"/>
    <s v="FLAT RATE"/>
    <x v="1"/>
  </r>
  <r>
    <n v="80024005"/>
    <x v="25"/>
    <x v="19"/>
    <n v="161.68"/>
    <n v="11030427"/>
    <s v="FLAT RATE"/>
    <x v="1"/>
  </r>
  <r>
    <n v="80023980"/>
    <x v="18"/>
    <x v="35"/>
    <n v="35"/>
    <n v="11040003"/>
    <s v="TONS"/>
    <x v="17"/>
  </r>
  <r>
    <n v="16847"/>
    <x v="25"/>
    <x v="16"/>
    <n v="59.93"/>
    <n v="11030427"/>
    <s v="FLAT RATE"/>
    <x v="1"/>
  </r>
  <r>
    <n v="16847"/>
    <x v="25"/>
    <x v="17"/>
    <n v="533.02"/>
    <n v="11030427"/>
    <s v="FLAT RATE"/>
    <x v="1"/>
  </r>
  <r>
    <n v="16847"/>
    <x v="25"/>
    <x v="18"/>
    <n v="1302.93"/>
    <n v="11030427"/>
    <s v="FLAT RATE"/>
    <x v="1"/>
  </r>
  <r>
    <n v="16847"/>
    <x v="25"/>
    <x v="19"/>
    <n v="161.68"/>
    <n v="11030427"/>
    <s v="FLAT RATE"/>
    <x v="1"/>
  </r>
  <r>
    <n v="80024012"/>
    <x v="25"/>
    <x v="16"/>
    <n v="59.93"/>
    <n v="11030427"/>
    <s v="FLAT RATE"/>
    <x v="1"/>
  </r>
  <r>
    <n v="80024012"/>
    <x v="25"/>
    <x v="17"/>
    <n v="533.02"/>
    <n v="11030427"/>
    <s v="FLAT RATE"/>
    <x v="1"/>
  </r>
  <r>
    <n v="80024012"/>
    <x v="25"/>
    <x v="18"/>
    <n v="1302.93"/>
    <n v="11030427"/>
    <s v="FLAT RATE"/>
    <x v="1"/>
  </r>
  <r>
    <n v="80024012"/>
    <x v="25"/>
    <x v="19"/>
    <n v="161.68"/>
    <n v="11030427"/>
    <s v="FLAT RATE"/>
    <x v="1"/>
  </r>
  <r>
    <n v="80023980"/>
    <x v="18"/>
    <x v="36"/>
    <n v="35"/>
    <n v="11040003"/>
    <s v="TONS"/>
    <x v="17"/>
  </r>
  <r>
    <n v="80023980"/>
    <x v="18"/>
    <x v="37"/>
    <n v="35"/>
    <n v="11040003"/>
    <s v="TONS"/>
    <x v="17"/>
  </r>
  <r>
    <n v="80024004"/>
    <x v="25"/>
    <x v="22"/>
    <n v="65"/>
    <n v="11040045"/>
    <s v="ACRE"/>
    <x v="112"/>
  </r>
  <r>
    <n v="90001724"/>
    <x v="25"/>
    <x v="93"/>
    <n v="1400"/>
    <n v="11040051"/>
    <s v="ACRES"/>
    <x v="1"/>
  </r>
  <r>
    <n v="90001725"/>
    <x v="25"/>
    <x v="11"/>
    <n v="200"/>
    <n v="11040054"/>
    <s v="DOLLAR VALUE"/>
    <x v="1"/>
  </r>
  <r>
    <n v="90001726"/>
    <x v="25"/>
    <x v="11"/>
    <n v="200"/>
    <n v="11040056"/>
    <s v="DOLLAR VALUE"/>
    <x v="1"/>
  </r>
  <r>
    <n v="80024016"/>
    <x v="25"/>
    <x v="12"/>
    <n v="50"/>
    <n v="11040059"/>
    <s v="ACRE"/>
    <x v="130"/>
  </r>
  <r>
    <n v="80024018"/>
    <x v="25"/>
    <x v="3"/>
    <n v="25"/>
    <n v="11040061"/>
    <s v="PER SIGN"/>
    <x v="1"/>
  </r>
  <r>
    <n v="80023980"/>
    <x v="18"/>
    <x v="38"/>
    <n v="35"/>
    <n v="11040003"/>
    <s v="TONS"/>
    <x v="17"/>
  </r>
  <r>
    <n v="80024034"/>
    <x v="139"/>
    <x v="16"/>
    <n v="59.93"/>
    <n v="11030241"/>
    <s v="FLAT RATE"/>
    <x v="1"/>
  </r>
  <r>
    <n v="80024034"/>
    <x v="139"/>
    <x v="17"/>
    <n v="533.02"/>
    <n v="11030241"/>
    <s v="FLAT RATE"/>
    <x v="1"/>
  </r>
  <r>
    <n v="80024034"/>
    <x v="139"/>
    <x v="18"/>
    <n v="1302.93"/>
    <n v="11030241"/>
    <s v="FLAT RATE"/>
    <x v="1"/>
  </r>
  <r>
    <n v="80024034"/>
    <x v="139"/>
    <x v="19"/>
    <n v="161.68"/>
    <n v="11030241"/>
    <s v="FLAT RATE"/>
    <x v="1"/>
  </r>
  <r>
    <n v="80024035"/>
    <x v="139"/>
    <x v="16"/>
    <n v="59.93"/>
    <n v="11030243"/>
    <s v="FLAT RATE"/>
    <x v="1"/>
  </r>
  <r>
    <n v="80024035"/>
    <x v="139"/>
    <x v="17"/>
    <n v="533.02"/>
    <n v="11030243"/>
    <s v="FLAT RATE"/>
    <x v="1"/>
  </r>
  <r>
    <n v="80024035"/>
    <x v="139"/>
    <x v="18"/>
    <n v="1302.93"/>
    <n v="11030243"/>
    <s v="FLAT RATE"/>
    <x v="1"/>
  </r>
  <r>
    <n v="80024035"/>
    <x v="139"/>
    <x v="19"/>
    <n v="161.68"/>
    <n v="11030243"/>
    <s v="FLAT RATE"/>
    <x v="1"/>
  </r>
  <r>
    <n v="80023980"/>
    <x v="18"/>
    <x v="39"/>
    <n v="35"/>
    <n v="11040003"/>
    <s v="TONS"/>
    <x v="17"/>
  </r>
  <r>
    <n v="80024020"/>
    <x v="139"/>
    <x v="12"/>
    <n v="50"/>
    <n v="11040063"/>
    <s v="ACRE"/>
    <x v="10"/>
  </r>
  <r>
    <n v="80024019"/>
    <x v="139"/>
    <x v="22"/>
    <n v="50"/>
    <n v="11040070"/>
    <s v="ACRE"/>
    <x v="1"/>
  </r>
  <r>
    <n v="80023980"/>
    <x v="18"/>
    <x v="40"/>
    <n v="35"/>
    <n v="11040003"/>
    <s v="TONS"/>
    <x v="17"/>
  </r>
  <r>
    <n v="80024026"/>
    <x v="139"/>
    <x v="3"/>
    <n v="50"/>
    <n v="11040075"/>
    <s v="PER SIGN"/>
    <x v="4"/>
  </r>
  <r>
    <n v="80024029"/>
    <x v="139"/>
    <x v="67"/>
    <n v="100"/>
    <n v="11040079"/>
    <s v="FLAT RATE"/>
    <x v="1"/>
  </r>
  <r>
    <n v="80024031"/>
    <x v="139"/>
    <x v="12"/>
    <n v="137.5"/>
    <n v="11040085"/>
    <s v="ACRE"/>
    <x v="131"/>
  </r>
  <r>
    <n v="80024042"/>
    <x v="140"/>
    <x v="79"/>
    <n v="150.80000000000001"/>
    <n v="11020214"/>
    <s v="LF"/>
    <x v="59"/>
  </r>
  <r>
    <n v="80024042"/>
    <x v="140"/>
    <x v="80"/>
    <n v="20"/>
    <n v="11020214"/>
    <s v="EACH"/>
    <x v="59"/>
  </r>
  <r>
    <n v="80024042"/>
    <x v="140"/>
    <x v="29"/>
    <n v="475"/>
    <n v="11020214"/>
    <s v="ACRES"/>
    <x v="59"/>
  </r>
  <r>
    <n v="80024042"/>
    <x v="140"/>
    <x v="82"/>
    <n v="576.6"/>
    <n v="11020214"/>
    <s v="SY"/>
    <x v="59"/>
  </r>
  <r>
    <n v="80024042"/>
    <x v="140"/>
    <x v="83"/>
    <n v="118.8"/>
    <n v="11020214"/>
    <s v="LF"/>
    <x v="59"/>
  </r>
  <r>
    <n v="80024042"/>
    <x v="140"/>
    <x v="94"/>
    <n v="240"/>
    <n v="11020214"/>
    <s v="SIGN"/>
    <x v="59"/>
  </r>
  <r>
    <n v="80024042"/>
    <x v="140"/>
    <x v="95"/>
    <n v="164.5"/>
    <n v="11020214"/>
    <s v="LF"/>
    <x v="59"/>
  </r>
  <r>
    <n v="80024042"/>
    <x v="140"/>
    <x v="96"/>
    <n v="140"/>
    <n v="11020214"/>
    <s v="LF"/>
    <x v="59"/>
  </r>
  <r>
    <n v="80024042"/>
    <x v="140"/>
    <x v="44"/>
    <n v="76"/>
    <n v="11020214"/>
    <s v="ACRES"/>
    <x v="59"/>
  </r>
  <r>
    <n v="80024040"/>
    <x v="140"/>
    <x v="80"/>
    <n v="20"/>
    <n v="11030334"/>
    <s v="EACH"/>
    <x v="50"/>
  </r>
  <r>
    <n v="80024040"/>
    <x v="140"/>
    <x v="81"/>
    <n v="150"/>
    <n v="11030334"/>
    <s v="EA"/>
    <x v="50"/>
  </r>
  <r>
    <n v="80024040"/>
    <x v="140"/>
    <x v="29"/>
    <n v="250"/>
    <n v="11030334"/>
    <s v="ACRES"/>
    <x v="50"/>
  </r>
  <r>
    <n v="80024047"/>
    <x v="140"/>
    <x v="8"/>
    <n v="50"/>
    <n v="11040062"/>
    <s v="FLAT RATE"/>
    <x v="1"/>
  </r>
  <r>
    <n v="80024037"/>
    <x v="140"/>
    <x v="3"/>
    <n v="50"/>
    <n v="11040087"/>
    <s v="PER SIGN"/>
    <x v="4"/>
  </r>
  <r>
    <n v="80024041"/>
    <x v="140"/>
    <x v="3"/>
    <n v="25"/>
    <n v="11040093"/>
    <s v="PER SIGN"/>
    <x v="1"/>
  </r>
  <r>
    <n v="80024043"/>
    <x v="140"/>
    <x v="32"/>
    <n v="250"/>
    <n v="11040094"/>
    <s v="ACRES"/>
    <x v="1"/>
  </r>
  <r>
    <n v="80024044"/>
    <x v="140"/>
    <x v="3"/>
    <n v="25"/>
    <n v="11040095"/>
    <s v="PER SIGN"/>
    <x v="1"/>
  </r>
  <r>
    <n v="80024046"/>
    <x v="140"/>
    <x v="3"/>
    <n v="75"/>
    <n v="11040098"/>
    <s v="PER SIGN"/>
    <x v="9"/>
  </r>
  <r>
    <n v="80024050"/>
    <x v="140"/>
    <x v="3"/>
    <n v="25"/>
    <n v="11040101"/>
    <s v="PER SIGN"/>
    <x v="1"/>
  </r>
  <r>
    <n v="80024060"/>
    <x v="26"/>
    <x v="71"/>
    <n v="84"/>
    <n v="11030098"/>
    <s v="FLAT RATE"/>
    <x v="1"/>
  </r>
  <r>
    <n v="80024060"/>
    <x v="26"/>
    <x v="78"/>
    <n v="2"/>
    <n v="11030098"/>
    <s v="FLAT RATE"/>
    <x v="1"/>
  </r>
  <r>
    <n v="80023980"/>
    <x v="18"/>
    <x v="41"/>
    <n v="28"/>
    <n v="11040003"/>
    <s v="TONS"/>
    <x v="17"/>
  </r>
  <r>
    <n v="80024064"/>
    <x v="26"/>
    <x v="16"/>
    <n v="59.93"/>
    <n v="11030382"/>
    <s v="FLAT RATE"/>
    <x v="1"/>
  </r>
  <r>
    <n v="80024064"/>
    <x v="26"/>
    <x v="17"/>
    <n v="533.02"/>
    <n v="11030382"/>
    <s v="FLAT RATE"/>
    <x v="1"/>
  </r>
  <r>
    <n v="80024064"/>
    <x v="26"/>
    <x v="18"/>
    <n v="1302.93"/>
    <n v="11030382"/>
    <s v="FLAT RATE"/>
    <x v="1"/>
  </r>
  <r>
    <n v="80024064"/>
    <x v="26"/>
    <x v="19"/>
    <n v="161.68"/>
    <n v="11030382"/>
    <s v="FLAT RATE"/>
    <x v="1"/>
  </r>
  <r>
    <n v="80024063"/>
    <x v="26"/>
    <x v="29"/>
    <n v="652.5"/>
    <n v="11040084"/>
    <s v="ACRES"/>
    <x v="132"/>
  </r>
  <r>
    <n v="80024063"/>
    <x v="26"/>
    <x v="32"/>
    <n v="250"/>
    <n v="11040084"/>
    <s v="ACRES"/>
    <x v="132"/>
  </r>
  <r>
    <n v="80023980"/>
    <x v="18"/>
    <x v="43"/>
    <n v="30"/>
    <n v="11040003"/>
    <s v="TONS"/>
    <x v="17"/>
  </r>
  <r>
    <n v="80023980"/>
    <x v="18"/>
    <x v="45"/>
    <n v="25"/>
    <n v="11040003"/>
    <s v="TONS"/>
    <x v="17"/>
  </r>
  <r>
    <n v="80023980"/>
    <x v="18"/>
    <x v="46"/>
    <n v="10"/>
    <n v="11040003"/>
    <s v="PER UNIT"/>
    <x v="17"/>
  </r>
  <r>
    <n v="80024054"/>
    <x v="26"/>
    <x v="3"/>
    <n v="25"/>
    <n v="11040107"/>
    <s v="PER SIGN"/>
    <x v="1"/>
  </r>
  <r>
    <n v="80024056"/>
    <x v="26"/>
    <x v="67"/>
    <n v="100"/>
    <n v="11040111"/>
    <s v="FLAT RATE"/>
    <x v="1"/>
  </r>
  <r>
    <n v="80024059"/>
    <x v="26"/>
    <x v="12"/>
    <n v="50"/>
    <n v="11040114"/>
    <s v="ACRE"/>
    <x v="10"/>
  </r>
  <r>
    <n v="80024061"/>
    <x v="26"/>
    <x v="3"/>
    <n v="25"/>
    <n v="11040118"/>
    <s v="PER SIGN"/>
    <x v="1"/>
  </r>
  <r>
    <n v="80024065"/>
    <x v="26"/>
    <x v="3"/>
    <n v="25"/>
    <n v="11040122"/>
    <s v="PER SIGN"/>
    <x v="1"/>
  </r>
  <r>
    <n v="80023980"/>
    <x v="18"/>
    <x v="47"/>
    <n v="25"/>
    <n v="11040003"/>
    <s v="PER FIXTURES"/>
    <x v="17"/>
  </r>
  <r>
    <n v="80023981"/>
    <x v="18"/>
    <x v="20"/>
    <n v="33"/>
    <n v="11040003"/>
    <s v="BTU"/>
    <x v="17"/>
  </r>
  <r>
    <n v="80023981"/>
    <x v="18"/>
    <x v="21"/>
    <n v="33"/>
    <n v="11040003"/>
    <s v="BTU"/>
    <x v="17"/>
  </r>
  <r>
    <n v="80024073"/>
    <x v="27"/>
    <x v="16"/>
    <n v="59.93"/>
    <n v="11030001"/>
    <s v="FLAT RATE"/>
    <x v="1"/>
  </r>
  <r>
    <n v="80024073"/>
    <x v="27"/>
    <x v="17"/>
    <n v="533.02"/>
    <n v="11030001"/>
    <s v="FLAT RATE"/>
    <x v="1"/>
  </r>
  <r>
    <n v="80024073"/>
    <x v="27"/>
    <x v="18"/>
    <n v="1302.93"/>
    <n v="11030001"/>
    <s v="FLAT RATE"/>
    <x v="1"/>
  </r>
  <r>
    <n v="80024073"/>
    <x v="27"/>
    <x v="19"/>
    <n v="161.68"/>
    <n v="11030001"/>
    <s v="FLAT RATE"/>
    <x v="1"/>
  </r>
  <r>
    <n v="16849"/>
    <x v="27"/>
    <x v="16"/>
    <n v="59.93"/>
    <n v="11030001"/>
    <s v="FLAT RATE"/>
    <x v="1"/>
  </r>
  <r>
    <n v="16849"/>
    <x v="27"/>
    <x v="17"/>
    <n v="533.02"/>
    <n v="11030001"/>
    <s v="FLAT RATE"/>
    <x v="1"/>
  </r>
  <r>
    <n v="16849"/>
    <x v="27"/>
    <x v="18"/>
    <n v="1302.93"/>
    <n v="11030001"/>
    <s v="FLAT RATE"/>
    <x v="1"/>
  </r>
  <r>
    <n v="16849"/>
    <x v="27"/>
    <x v="19"/>
    <n v="161.68"/>
    <n v="11030001"/>
    <s v="FLAT RATE"/>
    <x v="1"/>
  </r>
  <r>
    <n v="80023981"/>
    <x v="18"/>
    <x v="23"/>
    <n v="33"/>
    <n v="11040003"/>
    <s v="BTU"/>
    <x v="17"/>
  </r>
  <r>
    <n v="80024078"/>
    <x v="27"/>
    <x v="16"/>
    <n v="59.93"/>
    <n v="11030001"/>
    <s v="FLAT RATE"/>
    <x v="1"/>
  </r>
  <r>
    <n v="80024078"/>
    <x v="27"/>
    <x v="17"/>
    <n v="533.02"/>
    <n v="11030001"/>
    <s v="FLAT RATE"/>
    <x v="1"/>
  </r>
  <r>
    <n v="80024078"/>
    <x v="27"/>
    <x v="18"/>
    <n v="1302.93"/>
    <n v="11030001"/>
    <s v="FLAT RATE"/>
    <x v="1"/>
  </r>
  <r>
    <n v="80024078"/>
    <x v="27"/>
    <x v="19"/>
    <n v="161.68"/>
    <n v="11030001"/>
    <s v="FLAT RATE"/>
    <x v="1"/>
  </r>
  <r>
    <n v="80023981"/>
    <x v="18"/>
    <x v="24"/>
    <n v="33"/>
    <n v="11040003"/>
    <s v="BTU"/>
    <x v="17"/>
  </r>
  <r>
    <n v="80024076"/>
    <x v="27"/>
    <x v="16"/>
    <n v="59.93"/>
    <n v="11030002"/>
    <s v="FLAT RATE"/>
    <x v="1"/>
  </r>
  <r>
    <n v="80024076"/>
    <x v="27"/>
    <x v="17"/>
    <n v="533.02"/>
    <n v="11030002"/>
    <s v="FLAT RATE"/>
    <x v="1"/>
  </r>
  <r>
    <n v="80024076"/>
    <x v="27"/>
    <x v="18"/>
    <n v="1302.93"/>
    <n v="11030002"/>
    <s v="FLAT RATE"/>
    <x v="1"/>
  </r>
  <r>
    <n v="80024076"/>
    <x v="27"/>
    <x v="19"/>
    <n v="161.68"/>
    <n v="11030002"/>
    <s v="FLAT RATE"/>
    <x v="1"/>
  </r>
  <r>
    <n v="80023981"/>
    <x v="18"/>
    <x v="25"/>
    <n v="33"/>
    <n v="11040003"/>
    <s v="BTU"/>
    <x v="17"/>
  </r>
  <r>
    <n v="80023981"/>
    <x v="18"/>
    <x v="26"/>
    <n v="33"/>
    <n v="11040003"/>
    <s v="BTU"/>
    <x v="17"/>
  </r>
  <r>
    <n v="80024083"/>
    <x v="27"/>
    <x v="67"/>
    <n v="100"/>
    <n v="11040127"/>
    <s v="FLAT RATE"/>
    <x v="1"/>
  </r>
  <r>
    <n v="80024070"/>
    <x v="27"/>
    <x v="3"/>
    <n v="25"/>
    <n v="11040133"/>
    <s v="PER SIGN"/>
    <x v="1"/>
  </r>
  <r>
    <n v="80024072"/>
    <x v="27"/>
    <x v="3"/>
    <n v="25"/>
    <n v="11040136"/>
    <s v="PER SIGN"/>
    <x v="1"/>
  </r>
  <r>
    <n v="80024079"/>
    <x v="27"/>
    <x v="3"/>
    <n v="25"/>
    <n v="11040140"/>
    <s v="PER SIGN"/>
    <x v="1"/>
  </r>
  <r>
    <n v="80024081"/>
    <x v="27"/>
    <x v="12"/>
    <n v="167.5"/>
    <n v="11040141"/>
    <s v="ACRE"/>
    <x v="81"/>
  </r>
  <r>
    <n v="80023981"/>
    <x v="18"/>
    <x v="27"/>
    <n v="29"/>
    <n v="11040003"/>
    <s v="BTU"/>
    <x v="17"/>
  </r>
  <r>
    <n v="80024090"/>
    <x v="141"/>
    <x v="22"/>
    <n v="50"/>
    <n v="11040152"/>
    <s v="ACRE"/>
    <x v="1"/>
  </r>
  <r>
    <n v="80024091"/>
    <x v="141"/>
    <x v="3"/>
    <n v="25"/>
    <n v="11040159"/>
    <s v="PER SIGN"/>
    <x v="1"/>
  </r>
  <r>
    <n v="80024095"/>
    <x v="141"/>
    <x v="3"/>
    <n v="25"/>
    <n v="11040164"/>
    <s v="PER SIGN"/>
    <x v="1"/>
  </r>
  <r>
    <n v="80023981"/>
    <x v="18"/>
    <x v="28"/>
    <n v="29"/>
    <n v="11040003"/>
    <s v="BTU"/>
    <x v="17"/>
  </r>
  <r>
    <n v="80024098"/>
    <x v="141"/>
    <x v="3"/>
    <n v="50"/>
    <n v="11040168"/>
    <s v="PER SIGN"/>
    <x v="4"/>
  </r>
  <r>
    <n v="80024099"/>
    <x v="141"/>
    <x v="12"/>
    <n v="182.5"/>
    <n v="11040170"/>
    <s v="ACRE"/>
    <x v="111"/>
  </r>
  <r>
    <n v="80024100"/>
    <x v="141"/>
    <x v="3"/>
    <n v="25"/>
    <n v="11040171"/>
    <s v="PER SIGN"/>
    <x v="1"/>
  </r>
  <r>
    <n v="80024103"/>
    <x v="141"/>
    <x v="67"/>
    <n v="100"/>
    <n v="11040176"/>
    <s v="FLAT RATE"/>
    <x v="1"/>
  </r>
  <r>
    <n v="80023981"/>
    <x v="18"/>
    <x v="30"/>
    <n v="29"/>
    <n v="11040003"/>
    <s v="BTU"/>
    <x v="17"/>
  </r>
  <r>
    <n v="80023981"/>
    <x v="18"/>
    <x v="31"/>
    <n v="33"/>
    <n v="11040003"/>
    <s v="BTU"/>
    <x v="17"/>
  </r>
  <r>
    <n v="80024113"/>
    <x v="142"/>
    <x v="3"/>
    <n v="25"/>
    <n v="11040191"/>
    <s v="PER SIGN"/>
    <x v="1"/>
  </r>
  <r>
    <n v="80023981"/>
    <x v="18"/>
    <x v="33"/>
    <n v="25"/>
    <n v="11040003"/>
    <s v="FLAT RATE"/>
    <x v="17"/>
  </r>
  <r>
    <n v="80023981"/>
    <x v="18"/>
    <x v="34"/>
    <n v="35"/>
    <n v="11040003"/>
    <s v="TONS"/>
    <x v="17"/>
  </r>
  <r>
    <n v="80023981"/>
    <x v="18"/>
    <x v="35"/>
    <n v="35"/>
    <n v="11040003"/>
    <s v="TONS"/>
    <x v="17"/>
  </r>
  <r>
    <n v="80023981"/>
    <x v="18"/>
    <x v="36"/>
    <n v="35"/>
    <n v="11040003"/>
    <s v="TONS"/>
    <x v="17"/>
  </r>
  <r>
    <n v="80024118"/>
    <x v="142"/>
    <x v="3"/>
    <n v="25"/>
    <n v="11040198"/>
    <s v="PER SIGN"/>
    <x v="1"/>
  </r>
  <r>
    <n v="80023981"/>
    <x v="18"/>
    <x v="37"/>
    <n v="35"/>
    <n v="11040003"/>
    <s v="TONS"/>
    <x v="17"/>
  </r>
  <r>
    <n v="80023981"/>
    <x v="18"/>
    <x v="38"/>
    <n v="35"/>
    <n v="11040003"/>
    <s v="TONS"/>
    <x v="17"/>
  </r>
  <r>
    <n v="80023981"/>
    <x v="18"/>
    <x v="39"/>
    <n v="35"/>
    <n v="11040003"/>
    <s v="TONS"/>
    <x v="17"/>
  </r>
  <r>
    <n v="80023981"/>
    <x v="18"/>
    <x v="40"/>
    <n v="35"/>
    <n v="11040003"/>
    <s v="TONS"/>
    <x v="17"/>
  </r>
  <r>
    <n v="80024122"/>
    <x v="143"/>
    <x v="3"/>
    <n v="25"/>
    <n v="11040210"/>
    <s v="PER SIGN"/>
    <x v="1"/>
  </r>
  <r>
    <n v="80024128"/>
    <x v="143"/>
    <x v="8"/>
    <n v="50"/>
    <n v="11040220"/>
    <s v="FLAT RATE"/>
    <x v="1"/>
  </r>
  <r>
    <n v="80023981"/>
    <x v="18"/>
    <x v="41"/>
    <n v="28"/>
    <n v="11040003"/>
    <s v="TONS"/>
    <x v="17"/>
  </r>
  <r>
    <n v="80023981"/>
    <x v="18"/>
    <x v="43"/>
    <n v="30"/>
    <n v="11040003"/>
    <s v="TONS"/>
    <x v="17"/>
  </r>
  <r>
    <n v="80023981"/>
    <x v="18"/>
    <x v="45"/>
    <n v="25"/>
    <n v="11040003"/>
    <s v="TONS"/>
    <x v="17"/>
  </r>
  <r>
    <n v="80024129"/>
    <x v="143"/>
    <x v="3"/>
    <n v="25"/>
    <n v="11040228"/>
    <s v="PER SIGN"/>
    <x v="1"/>
  </r>
  <r>
    <n v="80023982"/>
    <x v="18"/>
    <x v="33"/>
    <n v="25"/>
    <n v="11040006"/>
    <s v="FLAT RATE"/>
    <x v="1"/>
  </r>
  <r>
    <n v="80023984"/>
    <x v="18"/>
    <x v="58"/>
    <n v="20"/>
    <n v="11020361"/>
    <s v="SQUARE FEET"/>
    <x v="50"/>
  </r>
  <r>
    <n v="80024132"/>
    <x v="143"/>
    <x v="3"/>
    <n v="100"/>
    <n v="11040233"/>
    <s v="PER SIGN"/>
    <x v="7"/>
  </r>
  <r>
    <n v="80023984"/>
    <x v="18"/>
    <x v="0"/>
    <n v="560"/>
    <n v="11020361"/>
    <s v="VALUATION"/>
    <x v="50"/>
  </r>
  <r>
    <n v="80024133"/>
    <x v="143"/>
    <x v="12"/>
    <n v="50"/>
    <n v="11040239"/>
    <s v="ACRE"/>
    <x v="133"/>
  </r>
  <r>
    <n v="90001727"/>
    <x v="144"/>
    <x v="97"/>
    <n v="50"/>
    <n v="11040231"/>
    <s v="FLAT RATE"/>
    <x v="1"/>
  </r>
  <r>
    <n v="80023984"/>
    <x v="18"/>
    <x v="14"/>
    <n v="280"/>
    <n v="11020361"/>
    <s v="VALUATION"/>
    <x v="50"/>
  </r>
  <r>
    <n v="80024141"/>
    <x v="144"/>
    <x v="32"/>
    <n v="250"/>
    <n v="11040247"/>
    <s v="ACRES"/>
    <x v="1"/>
  </r>
  <r>
    <n v="80023985"/>
    <x v="18"/>
    <x v="5"/>
    <n v="60"/>
    <n v="11040011"/>
    <s v="PER FIXTURES"/>
    <x v="38"/>
  </r>
  <r>
    <n v="80023986"/>
    <x v="18"/>
    <x v="0"/>
    <n v="25"/>
    <n v="11030475"/>
    <s v="VALUATION"/>
    <x v="80"/>
  </r>
  <r>
    <n v="80023987"/>
    <x v="18"/>
    <x v="20"/>
    <n v="25"/>
    <n v="11040014"/>
    <s v="BTU"/>
    <x v="54"/>
  </r>
  <r>
    <n v="80023987"/>
    <x v="18"/>
    <x v="34"/>
    <n v="25"/>
    <n v="11040014"/>
    <s v="TONS"/>
    <x v="54"/>
  </r>
  <r>
    <n v="80023988"/>
    <x v="18"/>
    <x v="48"/>
    <n v="20"/>
    <n v="11030431"/>
    <s v="FLAT RATE"/>
    <x v="1"/>
  </r>
  <r>
    <n v="80023988"/>
    <x v="18"/>
    <x v="0"/>
    <n v="30"/>
    <n v="11030431"/>
    <s v="VALUATION"/>
    <x v="1"/>
  </r>
  <r>
    <n v="80023990"/>
    <x v="138"/>
    <x v="0"/>
    <n v="60"/>
    <n v="11030496"/>
    <s v="VALUATION"/>
    <x v="34"/>
  </r>
  <r>
    <n v="80023992"/>
    <x v="138"/>
    <x v="0"/>
    <n v="60"/>
    <n v="11030469"/>
    <s v="VALUATION"/>
    <x v="34"/>
  </r>
  <r>
    <n v="80023995"/>
    <x v="138"/>
    <x v="0"/>
    <n v="95"/>
    <n v="11030500"/>
    <s v="VALUATION"/>
    <x v="14"/>
  </r>
  <r>
    <n v="80023995"/>
    <x v="138"/>
    <x v="14"/>
    <n v="47.5"/>
    <n v="11030500"/>
    <s v="VALUATION"/>
    <x v="14"/>
  </r>
  <r>
    <n v="80023995"/>
    <x v="138"/>
    <x v="5"/>
    <n v="25"/>
    <n v="11040024"/>
    <s v="PER FIXTURES"/>
    <x v="4"/>
  </r>
  <r>
    <n v="80023995"/>
    <x v="138"/>
    <x v="7"/>
    <n v="25"/>
    <n v="11040025"/>
    <s v="PER POLE"/>
    <x v="7"/>
  </r>
  <r>
    <n v="80023995"/>
    <x v="138"/>
    <x v="61"/>
    <n v="25"/>
    <n v="11040026"/>
    <s v="FLAT RATE"/>
    <x v="1"/>
  </r>
  <r>
    <n v="80023996"/>
    <x v="138"/>
    <x v="0"/>
    <n v="760"/>
    <n v="11040027"/>
    <s v="VALUATION"/>
    <x v="105"/>
  </r>
  <r>
    <n v="80023997"/>
    <x v="138"/>
    <x v="56"/>
    <n v="25"/>
    <n v="11040028"/>
    <s v="FLAT RATE"/>
    <x v="1"/>
  </r>
  <r>
    <n v="80023998"/>
    <x v="138"/>
    <x v="0"/>
    <n v="90"/>
    <n v="11040029"/>
    <s v="VALUATION"/>
    <x v="134"/>
  </r>
  <r>
    <n v="80024001"/>
    <x v="138"/>
    <x v="10"/>
    <n v="30"/>
    <n v="11040034"/>
    <s v="AMPS"/>
    <x v="8"/>
  </r>
  <r>
    <n v="80024001"/>
    <x v="138"/>
    <x v="7"/>
    <n v="30"/>
    <n v="11040034"/>
    <s v="PER POLE"/>
    <x v="8"/>
  </r>
  <r>
    <n v="80024001"/>
    <x v="138"/>
    <x v="13"/>
    <n v="25"/>
    <n v="11040034"/>
    <s v="PER T-POLE"/>
    <x v="8"/>
  </r>
  <r>
    <n v="80024001"/>
    <x v="138"/>
    <x v="49"/>
    <n v="25"/>
    <n v="11040034"/>
    <s v="SYSTEM"/>
    <x v="8"/>
  </r>
  <r>
    <n v="80024145"/>
    <x v="144"/>
    <x v="67"/>
    <n v="100"/>
    <n v="11040259"/>
    <s v="FLAT RATE"/>
    <x v="1"/>
  </r>
  <r>
    <n v="80024146"/>
    <x v="144"/>
    <x v="3"/>
    <n v="25"/>
    <n v="11040262"/>
    <s v="PER SIGN"/>
    <x v="1"/>
  </r>
  <r>
    <n v="80024147"/>
    <x v="144"/>
    <x v="3"/>
    <n v="25"/>
    <n v="11040263"/>
    <s v="PER SIGN"/>
    <x v="1"/>
  </r>
  <r>
    <n v="80024005"/>
    <x v="25"/>
    <x v="48"/>
    <n v="20"/>
    <n v="11030427"/>
    <s v="FLAT RATE"/>
    <x v="1"/>
  </r>
  <r>
    <n v="80024005"/>
    <x v="25"/>
    <x v="0"/>
    <n v="1360"/>
    <n v="11030427"/>
    <s v="VALUATION"/>
    <x v="1"/>
  </r>
  <r>
    <n v="80024006"/>
    <x v="25"/>
    <x v="10"/>
    <n v="90"/>
    <n v="11040044"/>
    <s v="AMPS"/>
    <x v="135"/>
  </r>
  <r>
    <n v="80024006"/>
    <x v="25"/>
    <x v="7"/>
    <n v="50"/>
    <n v="11040044"/>
    <s v="PER POLE"/>
    <x v="135"/>
  </r>
  <r>
    <n v="80024006"/>
    <x v="25"/>
    <x v="49"/>
    <n v="50"/>
    <n v="11040044"/>
    <s v="SYSTEM"/>
    <x v="135"/>
  </r>
  <r>
    <n v="80024153"/>
    <x v="145"/>
    <x v="12"/>
    <n v="115"/>
    <n v="11040270"/>
    <s v="ACRE"/>
    <x v="136"/>
  </r>
  <r>
    <n v="80024152"/>
    <x v="145"/>
    <x v="12"/>
    <n v="105"/>
    <n v="11040272"/>
    <s v="ACRE"/>
    <x v="25"/>
  </r>
  <r>
    <n v="80024151"/>
    <x v="145"/>
    <x v="12"/>
    <n v="105"/>
    <n v="11040274"/>
    <s v="ACRE"/>
    <x v="25"/>
  </r>
  <r>
    <n v="80024155"/>
    <x v="145"/>
    <x v="12"/>
    <n v="50"/>
    <n v="11040277"/>
    <s v="ACRE"/>
    <x v="10"/>
  </r>
  <r>
    <n v="80024006"/>
    <x v="25"/>
    <x v="50"/>
    <n v="24"/>
    <n v="11040044"/>
    <s v="PER POLE"/>
    <x v="135"/>
  </r>
  <r>
    <n v="80024158"/>
    <x v="145"/>
    <x v="3"/>
    <n v="25"/>
    <n v="11040282"/>
    <s v="PER SIGN"/>
    <x v="1"/>
  </r>
  <r>
    <n v="80024006"/>
    <x v="25"/>
    <x v="75"/>
    <n v="24"/>
    <n v="11040044"/>
    <s v="PER POLE"/>
    <x v="135"/>
  </r>
  <r>
    <n v="80024165"/>
    <x v="145"/>
    <x v="22"/>
    <n v="50"/>
    <n v="11040287"/>
    <s v="ACRE"/>
    <x v="1"/>
  </r>
  <r>
    <n v="80024007"/>
    <x v="25"/>
    <x v="61"/>
    <n v="25"/>
    <n v="11040046"/>
    <s v="FLAT RATE"/>
    <x v="1"/>
  </r>
  <r>
    <n v="80024008"/>
    <x v="25"/>
    <x v="0"/>
    <n v="140"/>
    <n v="11030474"/>
    <s v="VALUATION"/>
    <x v="61"/>
  </r>
  <r>
    <n v="80024009"/>
    <x v="25"/>
    <x v="2"/>
    <n v="25"/>
    <n v="11040049"/>
    <s v="FLAT RATE"/>
    <x v="1"/>
  </r>
  <r>
    <n v="80024010"/>
    <x v="25"/>
    <x v="2"/>
    <n v="25"/>
    <n v="11040052"/>
    <s v="FLAT RATE"/>
    <x v="1"/>
  </r>
  <r>
    <n v="80024011"/>
    <x v="25"/>
    <x v="6"/>
    <n v="25"/>
    <n v="11040053"/>
    <s v="AMPS"/>
    <x v="44"/>
  </r>
  <r>
    <n v="80024011"/>
    <x v="25"/>
    <x v="7"/>
    <n v="12"/>
    <n v="11040053"/>
    <s v="PER POLE"/>
    <x v="44"/>
  </r>
  <r>
    <n v="80024012"/>
    <x v="25"/>
    <x v="48"/>
    <n v="20"/>
    <n v="11030427"/>
    <s v="FLAT RATE"/>
    <x v="1"/>
  </r>
  <r>
    <n v="80024012"/>
    <x v="25"/>
    <x v="0"/>
    <n v="1360"/>
    <n v="11030427"/>
    <s v="VALUATION"/>
    <x v="1"/>
  </r>
  <r>
    <n v="80024013"/>
    <x v="25"/>
    <x v="7"/>
    <n v="25"/>
    <n v="11040055"/>
    <s v="PER POLE"/>
    <x v="9"/>
  </r>
  <r>
    <n v="80024014"/>
    <x v="25"/>
    <x v="5"/>
    <n v="25"/>
    <n v="11040057"/>
    <s v="PER FIXTURES"/>
    <x v="7"/>
  </r>
  <r>
    <n v="80024015"/>
    <x v="25"/>
    <x v="48"/>
    <n v="20"/>
    <n v="11030120"/>
    <s v="FLAT RATE"/>
    <x v="1"/>
  </r>
  <r>
    <n v="80024175"/>
    <x v="146"/>
    <x v="8"/>
    <n v="150"/>
    <n v="11040288"/>
    <s v="FLAT RATE"/>
    <x v="1"/>
  </r>
  <r>
    <n v="80024015"/>
    <x v="25"/>
    <x v="0"/>
    <n v="994"/>
    <n v="11030120"/>
    <s v="VALUATION"/>
    <x v="1"/>
  </r>
  <r>
    <n v="80024169"/>
    <x v="146"/>
    <x v="67"/>
    <n v="100"/>
    <n v="11040290"/>
    <s v="FLAT RATE"/>
    <x v="1"/>
  </r>
  <r>
    <n v="80024172"/>
    <x v="146"/>
    <x v="67"/>
    <n v="100"/>
    <n v="11040292"/>
    <s v="FLAT RATE"/>
    <x v="1"/>
  </r>
  <r>
    <n v="80024176"/>
    <x v="146"/>
    <x v="67"/>
    <n v="100"/>
    <n v="11040298"/>
    <s v="FLAT RATE"/>
    <x v="1"/>
  </r>
  <r>
    <n v="80024015"/>
    <x v="25"/>
    <x v="48"/>
    <n v="20"/>
    <n v="11030122"/>
    <s v="FLAT RATE"/>
    <x v="1"/>
  </r>
  <r>
    <n v="80024015"/>
    <x v="25"/>
    <x v="0"/>
    <n v="994"/>
    <n v="11030122"/>
    <s v="VALUATION"/>
    <x v="1"/>
  </r>
  <r>
    <n v="80024017"/>
    <x v="25"/>
    <x v="0"/>
    <n v="70"/>
    <n v="11030190"/>
    <s v="VALUATION"/>
    <x v="51"/>
  </r>
  <r>
    <n v="80024188"/>
    <x v="147"/>
    <x v="16"/>
    <n v="59.93"/>
    <n v="11030466"/>
    <s v="FLAT RATE"/>
    <x v="1"/>
  </r>
  <r>
    <n v="80024188"/>
    <x v="147"/>
    <x v="17"/>
    <n v="533.02"/>
    <n v="11030466"/>
    <s v="FLAT RATE"/>
    <x v="1"/>
  </r>
  <r>
    <n v="80024188"/>
    <x v="147"/>
    <x v="18"/>
    <n v="1302.93"/>
    <n v="11030466"/>
    <s v="FLAT RATE"/>
    <x v="1"/>
  </r>
  <r>
    <n v="80024188"/>
    <x v="147"/>
    <x v="19"/>
    <n v="161.68"/>
    <n v="11030466"/>
    <s v="FLAT RATE"/>
    <x v="1"/>
  </r>
  <r>
    <n v="80024017"/>
    <x v="25"/>
    <x v="14"/>
    <n v="35"/>
    <n v="11030190"/>
    <s v="VALUATION"/>
    <x v="51"/>
  </r>
  <r>
    <n v="80024021"/>
    <x v="139"/>
    <x v="10"/>
    <n v="25"/>
    <n v="11040071"/>
    <s v="AMPS"/>
    <x v="67"/>
  </r>
  <r>
    <n v="80024021"/>
    <x v="139"/>
    <x v="7"/>
    <n v="20"/>
    <n v="11040071"/>
    <s v="PER POLE"/>
    <x v="67"/>
  </r>
  <r>
    <n v="80024022"/>
    <x v="139"/>
    <x v="0"/>
    <n v="160"/>
    <n v="11030482"/>
    <s v="VALUATION"/>
    <x v="28"/>
  </r>
  <r>
    <n v="80024023"/>
    <x v="139"/>
    <x v="7"/>
    <n v="25"/>
    <n v="11040072"/>
    <s v="PER POLE"/>
    <x v="38"/>
  </r>
  <r>
    <n v="80024024"/>
    <x v="139"/>
    <x v="48"/>
    <n v="20"/>
    <n v="11030186"/>
    <s v="FLAT RATE"/>
    <x v="1"/>
  </r>
  <r>
    <n v="80024024"/>
    <x v="139"/>
    <x v="0"/>
    <n v="270"/>
    <n v="11030186"/>
    <s v="VALUATION"/>
    <x v="1"/>
  </r>
  <r>
    <n v="80024188"/>
    <x v="147"/>
    <x v="16"/>
    <n v="59.93"/>
    <n v="11040058"/>
    <s v="FLAT RATE"/>
    <x v="1"/>
  </r>
  <r>
    <n v="80024188"/>
    <x v="147"/>
    <x v="17"/>
    <n v="533.02"/>
    <n v="11040058"/>
    <s v="FLAT RATE"/>
    <x v="1"/>
  </r>
  <r>
    <n v="80024188"/>
    <x v="147"/>
    <x v="18"/>
    <n v="1302.93"/>
    <n v="11040058"/>
    <s v="FLAT RATE"/>
    <x v="1"/>
  </r>
  <r>
    <n v="80024188"/>
    <x v="147"/>
    <x v="19"/>
    <n v="161.68"/>
    <n v="11040058"/>
    <s v="FLAT RATE"/>
    <x v="1"/>
  </r>
  <r>
    <n v="80024025"/>
    <x v="139"/>
    <x v="6"/>
    <n v="45"/>
    <n v="11040073"/>
    <s v="AMPS"/>
    <x v="135"/>
  </r>
  <r>
    <n v="80024027"/>
    <x v="139"/>
    <x v="59"/>
    <n v="75"/>
    <n v="11030488"/>
    <s v="FLAT RATE"/>
    <x v="1"/>
  </r>
  <r>
    <n v="80024028"/>
    <x v="139"/>
    <x v="7"/>
    <n v="25"/>
    <n v="11040076"/>
    <s v="PER POLE"/>
    <x v="83"/>
  </r>
  <r>
    <n v="80024185"/>
    <x v="147"/>
    <x v="3"/>
    <n v="25"/>
    <n v="11040306"/>
    <s v="PER SIGN"/>
    <x v="1"/>
  </r>
  <r>
    <n v="80024186"/>
    <x v="147"/>
    <x v="12"/>
    <n v="50"/>
    <n v="11040308"/>
    <s v="ACRE"/>
    <x v="130"/>
  </r>
  <r>
    <n v="80024030"/>
    <x v="139"/>
    <x v="0"/>
    <n v="270"/>
    <n v="11040021"/>
    <s v="VALUATION"/>
    <x v="0"/>
  </r>
  <r>
    <n v="80024030"/>
    <x v="139"/>
    <x v="14"/>
    <n v="135"/>
    <n v="11040021"/>
    <s v="VALUATION"/>
    <x v="0"/>
  </r>
  <r>
    <n v="80024032"/>
    <x v="139"/>
    <x v="61"/>
    <n v="25"/>
    <n v="11040086"/>
    <s v="FLAT RATE"/>
    <x v="1"/>
  </r>
  <r>
    <n v="80024034"/>
    <x v="139"/>
    <x v="0"/>
    <n v="1048"/>
    <n v="11030241"/>
    <s v="VALUATION"/>
    <x v="1"/>
  </r>
  <r>
    <n v="80024035"/>
    <x v="139"/>
    <x v="0"/>
    <n v="1141"/>
    <n v="11030243"/>
    <s v="VALUATION"/>
    <x v="1"/>
  </r>
  <r>
    <n v="80024036"/>
    <x v="139"/>
    <x v="48"/>
    <n v="20"/>
    <n v="11030241"/>
    <s v="FLAT RATE"/>
    <x v="1"/>
  </r>
  <r>
    <n v="80024191"/>
    <x v="147"/>
    <x v="3"/>
    <n v="25"/>
    <n v="11040314"/>
    <s v="PER SIGN"/>
    <x v="1"/>
  </r>
  <r>
    <n v="80024036"/>
    <x v="139"/>
    <x v="0"/>
    <n v="1048"/>
    <n v="11030241"/>
    <s v="VALUATION"/>
    <x v="1"/>
  </r>
  <r>
    <n v="80024194"/>
    <x v="147"/>
    <x v="12"/>
    <n v="50"/>
    <n v="11040316"/>
    <s v="ACRE"/>
    <x v="137"/>
  </r>
  <r>
    <n v="80024195"/>
    <x v="147"/>
    <x v="3"/>
    <n v="25"/>
    <n v="11040317"/>
    <s v="PER SIGN"/>
    <x v="1"/>
  </r>
  <r>
    <n v="80024197"/>
    <x v="147"/>
    <x v="3"/>
    <n v="25"/>
    <n v="11040319"/>
    <s v="PER SIGN"/>
    <x v="1"/>
  </r>
  <r>
    <n v="80024198"/>
    <x v="147"/>
    <x v="67"/>
    <n v="100"/>
    <n v="11040320"/>
    <s v="FLAT RATE"/>
    <x v="1"/>
  </r>
  <r>
    <n v="80024036"/>
    <x v="139"/>
    <x v="48"/>
    <n v="20"/>
    <n v="11030243"/>
    <s v="FLAT RATE"/>
    <x v="1"/>
  </r>
  <r>
    <n v="80024036"/>
    <x v="139"/>
    <x v="0"/>
    <n v="1141"/>
    <n v="11030243"/>
    <s v="VALUATION"/>
    <x v="1"/>
  </r>
  <r>
    <n v="80024038"/>
    <x v="140"/>
    <x v="33"/>
    <n v="25"/>
    <n v="11040088"/>
    <s v="FLAT RATE"/>
    <x v="1"/>
  </r>
  <r>
    <n v="80024039"/>
    <x v="140"/>
    <x v="61"/>
    <n v="25"/>
    <n v="11040089"/>
    <s v="FLAT RATE"/>
    <x v="1"/>
  </r>
  <r>
    <n v="80024039"/>
    <x v="140"/>
    <x v="33"/>
    <n v="25"/>
    <n v="11040090"/>
    <s v="FLAT RATE"/>
    <x v="1"/>
  </r>
  <r>
    <n v="80024045"/>
    <x v="140"/>
    <x v="2"/>
    <n v="25"/>
    <n v="11040097"/>
    <s v="FLAT RATE"/>
    <x v="1"/>
  </r>
  <r>
    <n v="80024048"/>
    <x v="140"/>
    <x v="5"/>
    <n v="25"/>
    <n v="11040100"/>
    <s v="PER FIXTURES"/>
    <x v="1"/>
  </r>
  <r>
    <n v="80024049"/>
    <x v="140"/>
    <x v="34"/>
    <n v="25"/>
    <n v="11040099"/>
    <s v="TONS"/>
    <x v="107"/>
  </r>
  <r>
    <n v="80024051"/>
    <x v="140"/>
    <x v="0"/>
    <n v="115"/>
    <n v="11040077"/>
    <s v="VALUATION"/>
    <x v="2"/>
  </r>
  <r>
    <n v="80024052"/>
    <x v="26"/>
    <x v="6"/>
    <n v="30"/>
    <n v="11040102"/>
    <s v="AMPS"/>
    <x v="8"/>
  </r>
  <r>
    <n v="80024052"/>
    <x v="26"/>
    <x v="10"/>
    <n v="25"/>
    <n v="11040102"/>
    <s v="AMPS"/>
    <x v="8"/>
  </r>
  <r>
    <n v="80024201"/>
    <x v="147"/>
    <x v="3"/>
    <n v="25"/>
    <n v="11040326"/>
    <s v="PER SIGN"/>
    <x v="1"/>
  </r>
  <r>
    <n v="80024201"/>
    <x v="147"/>
    <x v="3"/>
    <n v="25"/>
    <n v="11040327"/>
    <s v="PER SIGN"/>
    <x v="1"/>
  </r>
  <r>
    <n v="80024201"/>
    <x v="147"/>
    <x v="3"/>
    <n v="25"/>
    <n v="11040328"/>
    <s v="PER SIGN"/>
    <x v="1"/>
  </r>
  <r>
    <n v="80024201"/>
    <x v="147"/>
    <x v="3"/>
    <n v="25"/>
    <n v="11040329"/>
    <s v="PER SIGN"/>
    <x v="1"/>
  </r>
  <r>
    <n v="80024215"/>
    <x v="148"/>
    <x v="71"/>
    <n v="2160"/>
    <n v="10070172"/>
    <s v="FLAT RATE"/>
    <x v="1"/>
  </r>
  <r>
    <n v="80024215"/>
    <x v="148"/>
    <x v="78"/>
    <n v="228"/>
    <n v="10070172"/>
    <s v="FLAT RATE"/>
    <x v="1"/>
  </r>
  <r>
    <n v="80024052"/>
    <x v="26"/>
    <x v="7"/>
    <n v="25"/>
    <n v="11040102"/>
    <s v="PER POLE"/>
    <x v="8"/>
  </r>
  <r>
    <n v="80024052"/>
    <x v="26"/>
    <x v="13"/>
    <n v="25"/>
    <n v="11040102"/>
    <s v="PER T-POLE"/>
    <x v="8"/>
  </r>
  <r>
    <n v="80024206"/>
    <x v="148"/>
    <x v="3"/>
    <n v="25"/>
    <n v="11040335"/>
    <s v="PER SIGN"/>
    <x v="1"/>
  </r>
  <r>
    <n v="80024207"/>
    <x v="148"/>
    <x v="12"/>
    <n v="70"/>
    <n v="11040336"/>
    <s v="ACRE"/>
    <x v="97"/>
  </r>
  <r>
    <n v="80024052"/>
    <x v="26"/>
    <x v="49"/>
    <n v="25"/>
    <n v="11040102"/>
    <s v="SYSTEM"/>
    <x v="8"/>
  </r>
  <r>
    <n v="80024052"/>
    <x v="26"/>
    <x v="50"/>
    <n v="17"/>
    <n v="11040102"/>
    <s v="PER POLE"/>
    <x v="8"/>
  </r>
  <r>
    <n v="80024053"/>
    <x v="26"/>
    <x v="10"/>
    <n v="30"/>
    <n v="11040103"/>
    <s v="AMPS"/>
    <x v="8"/>
  </r>
  <r>
    <n v="80024053"/>
    <x v="26"/>
    <x v="7"/>
    <n v="36"/>
    <n v="11040103"/>
    <s v="PER POLE"/>
    <x v="8"/>
  </r>
  <r>
    <n v="80024057"/>
    <x v="26"/>
    <x v="57"/>
    <n v="15"/>
    <n v="11030384"/>
    <s v="FLAT RATE"/>
    <x v="1"/>
  </r>
  <r>
    <n v="80024058"/>
    <x v="26"/>
    <x v="33"/>
    <n v="25"/>
    <n v="11040109"/>
    <s v="FLAT RATE"/>
    <x v="1"/>
  </r>
  <r>
    <n v="80024064"/>
    <x v="26"/>
    <x v="48"/>
    <n v="20"/>
    <n v="11030382"/>
    <s v="FLAT RATE"/>
    <x v="1"/>
  </r>
  <r>
    <n v="80024064"/>
    <x v="26"/>
    <x v="0"/>
    <n v="904"/>
    <n v="11030382"/>
    <s v="VALUATION"/>
    <x v="1"/>
  </r>
  <r>
    <n v="80024066"/>
    <x v="26"/>
    <x v="20"/>
    <n v="27"/>
    <n v="11040124"/>
    <s v="BTU"/>
    <x v="48"/>
  </r>
  <r>
    <n v="80024066"/>
    <x v="26"/>
    <x v="34"/>
    <n v="25"/>
    <n v="11040124"/>
    <s v="TONS"/>
    <x v="48"/>
  </r>
  <r>
    <n v="80024067"/>
    <x v="26"/>
    <x v="20"/>
    <n v="27"/>
    <n v="11040119"/>
    <s v="BTU"/>
    <x v="48"/>
  </r>
  <r>
    <n v="80024067"/>
    <x v="26"/>
    <x v="34"/>
    <n v="25"/>
    <n v="11040119"/>
    <s v="TONS"/>
    <x v="48"/>
  </r>
  <r>
    <n v="80024068"/>
    <x v="26"/>
    <x v="10"/>
    <n v="30"/>
    <n v="11040125"/>
    <s v="AMPS"/>
    <x v="8"/>
  </r>
  <r>
    <n v="80024068"/>
    <x v="26"/>
    <x v="7"/>
    <n v="30"/>
    <n v="11040125"/>
    <s v="PER POLE"/>
    <x v="8"/>
  </r>
  <r>
    <n v="80024068"/>
    <x v="26"/>
    <x v="13"/>
    <n v="25"/>
    <n v="11040125"/>
    <s v="PER T-POLE"/>
    <x v="8"/>
  </r>
  <r>
    <n v="80024068"/>
    <x v="26"/>
    <x v="49"/>
    <n v="25"/>
    <n v="11040125"/>
    <s v="SYSTEM"/>
    <x v="8"/>
  </r>
  <r>
    <n v="80024068"/>
    <x v="26"/>
    <x v="10"/>
    <n v="30"/>
    <n v="11040126"/>
    <s v="AMPS"/>
    <x v="8"/>
  </r>
  <r>
    <n v="80024068"/>
    <x v="26"/>
    <x v="7"/>
    <n v="30"/>
    <n v="11040126"/>
    <s v="PER POLE"/>
    <x v="8"/>
  </r>
  <r>
    <n v="80024068"/>
    <x v="26"/>
    <x v="13"/>
    <n v="25"/>
    <n v="11040126"/>
    <s v="PER T-POLE"/>
    <x v="8"/>
  </r>
  <r>
    <n v="80024068"/>
    <x v="26"/>
    <x v="49"/>
    <n v="25"/>
    <n v="11040126"/>
    <s v="SYSTEM"/>
    <x v="8"/>
  </r>
  <r>
    <n v="80024069"/>
    <x v="26"/>
    <x v="5"/>
    <n v="25"/>
    <n v="11040129"/>
    <s v="PER FIXTURES"/>
    <x v="1"/>
  </r>
  <r>
    <n v="80024069"/>
    <x v="26"/>
    <x v="5"/>
    <n v="25"/>
    <n v="11040130"/>
    <s v="PER FIXTURES"/>
    <x v="1"/>
  </r>
  <r>
    <n v="80024069"/>
    <x v="26"/>
    <x v="5"/>
    <n v="25"/>
    <n v="11040131"/>
    <s v="PER FIXTURES"/>
    <x v="1"/>
  </r>
  <r>
    <n v="80024071"/>
    <x v="27"/>
    <x v="48"/>
    <n v="50"/>
    <n v="11040132"/>
    <s v="FLAT RATE"/>
    <x v="10"/>
  </r>
  <r>
    <n v="80024073"/>
    <x v="27"/>
    <x v="48"/>
    <n v="20"/>
    <n v="11030001"/>
    <s v="FLAT RATE"/>
    <x v="1"/>
  </r>
  <r>
    <n v="80024073"/>
    <x v="27"/>
    <x v="0"/>
    <n v="1048"/>
    <n v="11030001"/>
    <s v="VALUATION"/>
    <x v="1"/>
  </r>
  <r>
    <n v="80024074"/>
    <x v="27"/>
    <x v="2"/>
    <n v="25"/>
    <n v="11040137"/>
    <s v="FLAT RATE"/>
    <x v="1"/>
  </r>
  <r>
    <n v="80024075"/>
    <x v="27"/>
    <x v="59"/>
    <n v="75"/>
    <n v="11040019"/>
    <s v="FLAT RATE"/>
    <x v="1"/>
  </r>
  <r>
    <n v="80024218"/>
    <x v="148"/>
    <x v="3"/>
    <n v="25"/>
    <n v="11040346"/>
    <s v="PER SIGN"/>
    <x v="1"/>
  </r>
  <r>
    <n v="80024076"/>
    <x v="27"/>
    <x v="48"/>
    <n v="20"/>
    <n v="11030002"/>
    <s v="FLAT RATE"/>
    <x v="1"/>
  </r>
  <r>
    <n v="80024076"/>
    <x v="27"/>
    <x v="0"/>
    <n v="1141"/>
    <n v="11030002"/>
    <s v="VALUATION"/>
    <x v="1"/>
  </r>
  <r>
    <n v="80024077"/>
    <x v="27"/>
    <x v="5"/>
    <n v="25"/>
    <n v="11040139"/>
    <s v="PER FIXTURES"/>
    <x v="7"/>
  </r>
  <r>
    <n v="80024078"/>
    <x v="27"/>
    <x v="48"/>
    <n v="20"/>
    <n v="11030001"/>
    <s v="FLAT RATE"/>
    <x v="1"/>
  </r>
  <r>
    <n v="80024078"/>
    <x v="27"/>
    <x v="0"/>
    <n v="1048"/>
    <n v="11030001"/>
    <s v="VALUATION"/>
    <x v="1"/>
  </r>
  <r>
    <n v="80024219"/>
    <x v="149"/>
    <x v="3"/>
    <n v="125"/>
    <n v="11040349"/>
    <s v="PER SIGN"/>
    <x v="20"/>
  </r>
  <r>
    <n v="80024222"/>
    <x v="149"/>
    <x v="3"/>
    <n v="25"/>
    <n v="11040357"/>
    <s v="PER SIGN"/>
    <x v="1"/>
  </r>
  <r>
    <n v="80024080"/>
    <x v="27"/>
    <x v="0"/>
    <n v="170"/>
    <n v="11040030"/>
    <s v="VALUATION"/>
    <x v="24"/>
  </r>
  <r>
    <n v="80024080"/>
    <x v="27"/>
    <x v="14"/>
    <n v="85"/>
    <n v="11040030"/>
    <s v="VALUATION"/>
    <x v="24"/>
  </r>
  <r>
    <n v="80024082"/>
    <x v="27"/>
    <x v="53"/>
    <n v="25"/>
    <n v="11040143"/>
    <s v="PER WATER"/>
    <x v="1"/>
  </r>
  <r>
    <n v="80024084"/>
    <x v="27"/>
    <x v="5"/>
    <n v="25"/>
    <n v="11040144"/>
    <s v="PER FIXTURES"/>
    <x v="9"/>
  </r>
  <r>
    <n v="80024085"/>
    <x v="27"/>
    <x v="2"/>
    <n v="25"/>
    <n v="11040145"/>
    <s v="FLAT RATE"/>
    <x v="1"/>
  </r>
  <r>
    <n v="80024086"/>
    <x v="27"/>
    <x v="33"/>
    <n v="25"/>
    <n v="11040146"/>
    <s v="FLAT RATE"/>
    <x v="1"/>
  </r>
  <r>
    <n v="80024087"/>
    <x v="27"/>
    <x v="0"/>
    <n v="170"/>
    <n v="11040030"/>
    <s v="VALUATION"/>
    <x v="24"/>
  </r>
  <r>
    <n v="80024087"/>
    <x v="27"/>
    <x v="14"/>
    <n v="85"/>
    <n v="11040030"/>
    <s v="VALUATION"/>
    <x v="24"/>
  </r>
  <r>
    <n v="80024088"/>
    <x v="27"/>
    <x v="6"/>
    <n v="30"/>
    <n v="11040102"/>
    <s v="AMPS"/>
    <x v="8"/>
  </r>
  <r>
    <n v="80024088"/>
    <x v="27"/>
    <x v="10"/>
    <n v="25"/>
    <n v="11040102"/>
    <s v="AMPS"/>
    <x v="8"/>
  </r>
  <r>
    <n v="80024088"/>
    <x v="27"/>
    <x v="7"/>
    <n v="25"/>
    <n v="11040102"/>
    <s v="PER POLE"/>
    <x v="8"/>
  </r>
  <r>
    <n v="80024088"/>
    <x v="27"/>
    <x v="13"/>
    <n v="25"/>
    <n v="11040102"/>
    <s v="PER T-POLE"/>
    <x v="8"/>
  </r>
  <r>
    <n v="80024088"/>
    <x v="27"/>
    <x v="49"/>
    <n v="25"/>
    <n v="11040102"/>
    <s v="SYSTEM"/>
    <x v="8"/>
  </r>
  <r>
    <n v="80024234"/>
    <x v="29"/>
    <x v="3"/>
    <n v="25"/>
    <n v="11040377"/>
    <s v="PER SIGN"/>
    <x v="1"/>
  </r>
  <r>
    <n v="80024088"/>
    <x v="27"/>
    <x v="50"/>
    <n v="17"/>
    <n v="11040102"/>
    <s v="PER POLE"/>
    <x v="8"/>
  </r>
  <r>
    <n v="80024089"/>
    <x v="141"/>
    <x v="20"/>
    <n v="27"/>
    <n v="11040150"/>
    <s v="BTU"/>
    <x v="40"/>
  </r>
  <r>
    <n v="80024089"/>
    <x v="141"/>
    <x v="34"/>
    <n v="25"/>
    <n v="11040150"/>
    <s v="TONS"/>
    <x v="40"/>
  </r>
  <r>
    <n v="80024092"/>
    <x v="141"/>
    <x v="10"/>
    <n v="25"/>
    <n v="11040161"/>
    <s v="AMPS"/>
    <x v="138"/>
  </r>
  <r>
    <n v="80024093"/>
    <x v="141"/>
    <x v="10"/>
    <n v="25"/>
    <n v="11040162"/>
    <s v="AMPS"/>
    <x v="44"/>
  </r>
  <r>
    <n v="80024094"/>
    <x v="141"/>
    <x v="5"/>
    <n v="72"/>
    <n v="11040163"/>
    <s v="PER FIXTURES"/>
    <x v="69"/>
  </r>
  <r>
    <n v="80024094"/>
    <x v="141"/>
    <x v="54"/>
    <n v="25"/>
    <n v="11040163"/>
    <s v="PER SEWER"/>
    <x v="69"/>
  </r>
  <r>
    <n v="80024237"/>
    <x v="29"/>
    <x v="3"/>
    <n v="50"/>
    <n v="11040381"/>
    <s v="PER SIGN"/>
    <x v="4"/>
  </r>
  <r>
    <n v="80024094"/>
    <x v="141"/>
    <x v="53"/>
    <n v="25"/>
    <n v="11040163"/>
    <s v="PER WATER"/>
    <x v="69"/>
  </r>
  <r>
    <n v="80024096"/>
    <x v="141"/>
    <x v="0"/>
    <n v="80"/>
    <n v="10110378"/>
    <s v="VALUATION"/>
    <x v="93"/>
  </r>
  <r>
    <n v="80024096"/>
    <x v="141"/>
    <x v="14"/>
    <n v="40"/>
    <n v="10110378"/>
    <s v="VALUATION"/>
    <x v="93"/>
  </r>
  <r>
    <n v="80024097"/>
    <x v="141"/>
    <x v="6"/>
    <n v="30"/>
    <n v="11040167"/>
    <s v="AMPS"/>
    <x v="8"/>
  </r>
  <r>
    <n v="80024097"/>
    <x v="141"/>
    <x v="10"/>
    <n v="30"/>
    <n v="11040167"/>
    <s v="AMPS"/>
    <x v="8"/>
  </r>
  <r>
    <n v="80024097"/>
    <x v="141"/>
    <x v="7"/>
    <n v="36"/>
    <n v="11040167"/>
    <s v="PER POLE"/>
    <x v="8"/>
  </r>
  <r>
    <n v="80024097"/>
    <x v="141"/>
    <x v="50"/>
    <n v="20"/>
    <n v="11040167"/>
    <s v="PER POLE"/>
    <x v="8"/>
  </r>
  <r>
    <n v="80024101"/>
    <x v="141"/>
    <x v="61"/>
    <n v="25"/>
    <n v="11040172"/>
    <s v="FLAT RATE"/>
    <x v="1"/>
  </r>
  <r>
    <n v="80024102"/>
    <x v="141"/>
    <x v="33"/>
    <n v="25"/>
    <n v="11040177"/>
    <s v="FLAT RATE"/>
    <x v="1"/>
  </r>
  <r>
    <n v="80024104"/>
    <x v="142"/>
    <x v="5"/>
    <n v="25"/>
    <n v="11040180"/>
    <s v="PER FIXTURES"/>
    <x v="7"/>
  </r>
  <r>
    <n v="80024105"/>
    <x v="142"/>
    <x v="5"/>
    <n v="25"/>
    <n v="11040183"/>
    <s v="PER FIXTURES"/>
    <x v="9"/>
  </r>
  <r>
    <n v="80024106"/>
    <x v="142"/>
    <x v="33"/>
    <n v="50"/>
    <n v="11040184"/>
    <s v="FLAT RATE"/>
    <x v="1"/>
  </r>
  <r>
    <n v="80024107"/>
    <x v="142"/>
    <x v="5"/>
    <n v="28"/>
    <n v="11040185"/>
    <s v="PER FIXTURES"/>
    <x v="83"/>
  </r>
  <r>
    <n v="80024107"/>
    <x v="142"/>
    <x v="5"/>
    <n v="25"/>
    <n v="11040186"/>
    <s v="PER FIXTURES"/>
    <x v="20"/>
  </r>
  <r>
    <n v="80024108"/>
    <x v="142"/>
    <x v="2"/>
    <n v="25"/>
    <n v="11040187"/>
    <s v="FLAT RATE"/>
    <x v="1"/>
  </r>
  <r>
    <n v="80024109"/>
    <x v="142"/>
    <x v="48"/>
    <n v="20"/>
    <n v="11030480"/>
    <s v="FLAT RATE"/>
    <x v="1"/>
  </r>
  <r>
    <n v="80024109"/>
    <x v="142"/>
    <x v="0"/>
    <n v="145"/>
    <n v="11030480"/>
    <s v="VALUATION"/>
    <x v="1"/>
  </r>
  <r>
    <n v="80024110"/>
    <x v="142"/>
    <x v="59"/>
    <n v="75"/>
    <n v="11040074"/>
    <s v="FLAT RATE"/>
    <x v="1"/>
  </r>
  <r>
    <n v="80024111"/>
    <x v="142"/>
    <x v="1"/>
    <n v="25"/>
    <n v="11040190"/>
    <s v="PER GAS LINE"/>
    <x v="1"/>
  </r>
  <r>
    <n v="80024111"/>
    <x v="142"/>
    <x v="54"/>
    <n v="25"/>
    <n v="11040190"/>
    <s v="PER SEWER"/>
    <x v="1"/>
  </r>
  <r>
    <n v="80024111"/>
    <x v="142"/>
    <x v="53"/>
    <n v="25"/>
    <n v="11040190"/>
    <s v="PER WATER"/>
    <x v="1"/>
  </r>
  <r>
    <n v="80024265"/>
    <x v="150"/>
    <x v="79"/>
    <n v="118.3"/>
    <n v="11010145"/>
    <s v="LF"/>
    <x v="19"/>
  </r>
  <r>
    <n v="80024265"/>
    <x v="150"/>
    <x v="80"/>
    <n v="20"/>
    <n v="11010145"/>
    <s v="EACH"/>
    <x v="19"/>
  </r>
  <r>
    <n v="80024265"/>
    <x v="150"/>
    <x v="81"/>
    <n v="75"/>
    <n v="11010145"/>
    <s v="EA"/>
    <x v="19"/>
  </r>
  <r>
    <n v="80024265"/>
    <x v="150"/>
    <x v="29"/>
    <n v="250"/>
    <n v="11010145"/>
    <s v="ACRES"/>
    <x v="19"/>
  </r>
  <r>
    <n v="80024265"/>
    <x v="150"/>
    <x v="98"/>
    <n v="57.05"/>
    <n v="11010145"/>
    <s v="CF"/>
    <x v="19"/>
  </r>
  <r>
    <n v="80024265"/>
    <x v="150"/>
    <x v="82"/>
    <n v="152.4"/>
    <n v="11010145"/>
    <s v="SY"/>
    <x v="19"/>
  </r>
  <r>
    <n v="80024265"/>
    <x v="150"/>
    <x v="83"/>
    <n v="200"/>
    <n v="11010145"/>
    <s v="LF"/>
    <x v="19"/>
  </r>
  <r>
    <n v="80024265"/>
    <x v="150"/>
    <x v="99"/>
    <n v="120"/>
    <n v="11010145"/>
    <s v="EACH"/>
    <x v="19"/>
  </r>
  <r>
    <n v="80024265"/>
    <x v="150"/>
    <x v="94"/>
    <n v="120"/>
    <n v="11010145"/>
    <s v="SIGN"/>
    <x v="19"/>
  </r>
  <r>
    <n v="80024265"/>
    <x v="150"/>
    <x v="95"/>
    <n v="123.5"/>
    <n v="11010145"/>
    <s v="LF"/>
    <x v="19"/>
  </r>
  <r>
    <n v="80024265"/>
    <x v="150"/>
    <x v="100"/>
    <n v="250"/>
    <n v="11010145"/>
    <s v="SIGNS"/>
    <x v="19"/>
  </r>
  <r>
    <n v="80024265"/>
    <x v="150"/>
    <x v="96"/>
    <n v="56"/>
    <n v="11010145"/>
    <s v="LF"/>
    <x v="19"/>
  </r>
  <r>
    <n v="80024112"/>
    <x v="142"/>
    <x v="61"/>
    <n v="25"/>
    <n v="11040004"/>
    <s v="FLAT RATE"/>
    <x v="1"/>
  </r>
  <r>
    <n v="80024114"/>
    <x v="142"/>
    <x v="2"/>
    <n v="25"/>
    <n v="11040194"/>
    <s v="FLAT RATE"/>
    <x v="1"/>
  </r>
  <r>
    <n v="80024114"/>
    <x v="142"/>
    <x v="7"/>
    <n v="1"/>
    <n v="11040194"/>
    <s v="PER POLE"/>
    <x v="1"/>
  </r>
  <r>
    <n v="80024115"/>
    <x v="142"/>
    <x v="54"/>
    <n v="25"/>
    <n v="11040195"/>
    <s v="PER SEWER"/>
    <x v="1"/>
  </r>
  <r>
    <n v="80024116"/>
    <x v="142"/>
    <x v="6"/>
    <n v="30"/>
    <n v="11040196"/>
    <s v="AMPS"/>
    <x v="8"/>
  </r>
  <r>
    <n v="80024116"/>
    <x v="142"/>
    <x v="10"/>
    <n v="30"/>
    <n v="11040196"/>
    <s v="AMPS"/>
    <x v="8"/>
  </r>
  <r>
    <n v="80024256"/>
    <x v="150"/>
    <x v="3"/>
    <n v="25"/>
    <n v="11040403"/>
    <s v="PER SIGN"/>
    <x v="1"/>
  </r>
  <r>
    <n v="80024116"/>
    <x v="142"/>
    <x v="7"/>
    <n v="25"/>
    <n v="11040196"/>
    <s v="PER POLE"/>
    <x v="8"/>
  </r>
  <r>
    <n v="80024116"/>
    <x v="142"/>
    <x v="50"/>
    <n v="25"/>
    <n v="11040196"/>
    <s v="PER POLE"/>
    <x v="8"/>
  </r>
  <r>
    <n v="80024259"/>
    <x v="150"/>
    <x v="3"/>
    <n v="50"/>
    <n v="11040407"/>
    <s v="PER SIGN"/>
    <x v="4"/>
  </r>
  <r>
    <n v="80024260"/>
    <x v="150"/>
    <x v="3"/>
    <n v="25"/>
    <n v="11040409"/>
    <s v="PER SIGN"/>
    <x v="1"/>
  </r>
  <r>
    <n v="80024117"/>
    <x v="142"/>
    <x v="58"/>
    <n v="10"/>
    <n v="11010194"/>
    <s v="SQUARE FEET"/>
    <x v="50"/>
  </r>
  <r>
    <n v="80024117"/>
    <x v="142"/>
    <x v="0"/>
    <n v="1942"/>
    <n v="11010194"/>
    <s v="VALUATION"/>
    <x v="50"/>
  </r>
  <r>
    <n v="80024117"/>
    <x v="142"/>
    <x v="14"/>
    <n v="971"/>
    <n v="11010194"/>
    <s v="VALUATION"/>
    <x v="50"/>
  </r>
  <r>
    <n v="80024282"/>
    <x v="30"/>
    <x v="16"/>
    <n v="59.93"/>
    <n v="11030452"/>
    <s v="FLAT RATE"/>
    <x v="1"/>
  </r>
  <r>
    <n v="80024282"/>
    <x v="30"/>
    <x v="17"/>
    <n v="533.02"/>
    <n v="11030452"/>
    <s v="FLAT RATE"/>
    <x v="1"/>
  </r>
  <r>
    <n v="80024282"/>
    <x v="30"/>
    <x v="18"/>
    <n v="1302.93"/>
    <n v="11030452"/>
    <s v="FLAT RATE"/>
    <x v="1"/>
  </r>
  <r>
    <n v="80024282"/>
    <x v="30"/>
    <x v="19"/>
    <n v="161.68"/>
    <n v="11030452"/>
    <s v="FLAT RATE"/>
    <x v="1"/>
  </r>
  <r>
    <n v="80024117"/>
    <x v="142"/>
    <x v="6"/>
    <n v="90"/>
    <n v="11040197"/>
    <s v="AMPS"/>
    <x v="46"/>
  </r>
  <r>
    <n v="80024117"/>
    <x v="142"/>
    <x v="72"/>
    <n v="33.75"/>
    <n v="11040197"/>
    <s v="AMPS"/>
    <x v="46"/>
  </r>
  <r>
    <n v="80024284"/>
    <x v="30"/>
    <x v="16"/>
    <n v="59.93"/>
    <n v="11030454"/>
    <s v="FLAT RATE"/>
    <x v="1"/>
  </r>
  <r>
    <n v="80024284"/>
    <x v="30"/>
    <x v="17"/>
    <n v="533.02"/>
    <n v="11030454"/>
    <s v="FLAT RATE"/>
    <x v="1"/>
  </r>
  <r>
    <n v="80024284"/>
    <x v="30"/>
    <x v="18"/>
    <n v="1302.93"/>
    <n v="11030454"/>
    <s v="FLAT RATE"/>
    <x v="1"/>
  </r>
  <r>
    <n v="80024284"/>
    <x v="30"/>
    <x v="19"/>
    <n v="161.68"/>
    <n v="11030454"/>
    <s v="FLAT RATE"/>
    <x v="1"/>
  </r>
  <r>
    <n v="80024117"/>
    <x v="142"/>
    <x v="10"/>
    <n v="33.75"/>
    <n v="11040197"/>
    <s v="AMPS"/>
    <x v="46"/>
  </r>
  <r>
    <n v="80024117"/>
    <x v="142"/>
    <x v="7"/>
    <n v="30"/>
    <n v="11040197"/>
    <s v="PER POLE"/>
    <x v="46"/>
  </r>
  <r>
    <n v="80024117"/>
    <x v="142"/>
    <x v="49"/>
    <n v="25"/>
    <n v="11040197"/>
    <s v="SYSTEM"/>
    <x v="46"/>
  </r>
  <r>
    <n v="80024117"/>
    <x v="142"/>
    <x v="50"/>
    <n v="42"/>
    <n v="11040197"/>
    <s v="PER POLE"/>
    <x v="46"/>
  </r>
  <r>
    <n v="80024117"/>
    <x v="142"/>
    <x v="75"/>
    <n v="42"/>
    <n v="11040197"/>
    <s v="PER POLE"/>
    <x v="46"/>
  </r>
  <r>
    <n v="80024279"/>
    <x v="30"/>
    <x v="16"/>
    <n v="59.93"/>
    <n v="11040269"/>
    <s v="FLAT RATE"/>
    <x v="1"/>
  </r>
  <r>
    <n v="80024279"/>
    <x v="30"/>
    <x v="17"/>
    <n v="533.02"/>
    <n v="11040269"/>
    <s v="FLAT RATE"/>
    <x v="1"/>
  </r>
  <r>
    <n v="80024279"/>
    <x v="30"/>
    <x v="18"/>
    <n v="1302.93"/>
    <n v="11040269"/>
    <s v="FLAT RATE"/>
    <x v="1"/>
  </r>
  <r>
    <n v="80024279"/>
    <x v="30"/>
    <x v="19"/>
    <n v="161.68"/>
    <n v="11040269"/>
    <s v="FLAT RATE"/>
    <x v="1"/>
  </r>
  <r>
    <n v="80024119"/>
    <x v="142"/>
    <x v="20"/>
    <n v="29"/>
    <n v="11040209"/>
    <s v="BTU"/>
    <x v="27"/>
  </r>
  <r>
    <n v="80024119"/>
    <x v="142"/>
    <x v="23"/>
    <n v="27"/>
    <n v="11040209"/>
    <s v="BTU"/>
    <x v="27"/>
  </r>
  <r>
    <n v="80024281"/>
    <x v="30"/>
    <x v="16"/>
    <n v="59.93"/>
    <n v="11040271"/>
    <s v="FLAT RATE"/>
    <x v="1"/>
  </r>
  <r>
    <n v="80024281"/>
    <x v="30"/>
    <x v="17"/>
    <n v="533.02"/>
    <n v="11040271"/>
    <s v="FLAT RATE"/>
    <x v="1"/>
  </r>
  <r>
    <n v="80024281"/>
    <x v="30"/>
    <x v="18"/>
    <n v="1302.93"/>
    <n v="11040271"/>
    <s v="FLAT RATE"/>
    <x v="1"/>
  </r>
  <r>
    <n v="80024281"/>
    <x v="30"/>
    <x v="19"/>
    <n v="161.68"/>
    <n v="11040271"/>
    <s v="FLAT RATE"/>
    <x v="1"/>
  </r>
  <r>
    <n v="80024119"/>
    <x v="142"/>
    <x v="34"/>
    <n v="25"/>
    <n v="11040209"/>
    <s v="TONS"/>
    <x v="27"/>
  </r>
  <r>
    <n v="80024119"/>
    <x v="142"/>
    <x v="36"/>
    <n v="25"/>
    <n v="11040209"/>
    <s v="TONS"/>
    <x v="27"/>
  </r>
  <r>
    <n v="80024120"/>
    <x v="142"/>
    <x v="10"/>
    <n v="30"/>
    <n v="11040202"/>
    <s v="AMPS"/>
    <x v="8"/>
  </r>
  <r>
    <n v="80024280"/>
    <x v="30"/>
    <x v="16"/>
    <n v="59.93"/>
    <n v="11040273"/>
    <s v="FLAT RATE"/>
    <x v="1"/>
  </r>
  <r>
    <n v="80024280"/>
    <x v="30"/>
    <x v="17"/>
    <n v="533.02"/>
    <n v="11040273"/>
    <s v="FLAT RATE"/>
    <x v="1"/>
  </r>
  <r>
    <n v="80024280"/>
    <x v="30"/>
    <x v="18"/>
    <n v="1302.93"/>
    <n v="11040273"/>
    <s v="FLAT RATE"/>
    <x v="1"/>
  </r>
  <r>
    <n v="80024280"/>
    <x v="30"/>
    <x v="19"/>
    <n v="161.68"/>
    <n v="11040273"/>
    <s v="FLAT RATE"/>
    <x v="1"/>
  </r>
  <r>
    <n v="80024120"/>
    <x v="142"/>
    <x v="7"/>
    <n v="42"/>
    <n v="11040202"/>
    <s v="PER POLE"/>
    <x v="8"/>
  </r>
  <r>
    <n v="80024270"/>
    <x v="30"/>
    <x v="3"/>
    <n v="50"/>
    <n v="11040421"/>
    <s v="PER SIGN"/>
    <x v="4"/>
  </r>
  <r>
    <n v="80024120"/>
    <x v="142"/>
    <x v="13"/>
    <n v="25"/>
    <n v="11040202"/>
    <s v="PER T-POLE"/>
    <x v="8"/>
  </r>
  <r>
    <n v="80024120"/>
    <x v="142"/>
    <x v="10"/>
    <n v="30"/>
    <n v="11040204"/>
    <s v="AMPS"/>
    <x v="8"/>
  </r>
  <r>
    <n v="70014144"/>
    <x v="30"/>
    <x v="12"/>
    <n v="50"/>
    <n v="11040425"/>
    <s v="ACRE"/>
    <x v="10"/>
  </r>
  <r>
    <n v="16853"/>
    <x v="30"/>
    <x v="12"/>
    <n v="50"/>
    <n v="11040425"/>
    <s v="ACRE"/>
    <x v="10"/>
  </r>
  <r>
    <n v="80024274"/>
    <x v="30"/>
    <x v="12"/>
    <n v="50"/>
    <n v="11040425"/>
    <s v="ACRE"/>
    <x v="10"/>
  </r>
  <r>
    <n v="80024120"/>
    <x v="142"/>
    <x v="7"/>
    <n v="42"/>
    <n v="11040204"/>
    <s v="PER POLE"/>
    <x v="8"/>
  </r>
  <r>
    <n v="80024120"/>
    <x v="142"/>
    <x v="13"/>
    <n v="25"/>
    <n v="11040204"/>
    <s v="PER T-POLE"/>
    <x v="8"/>
  </r>
  <r>
    <n v="80024120"/>
    <x v="142"/>
    <x v="10"/>
    <n v="30"/>
    <n v="11040205"/>
    <s v="AMPS"/>
    <x v="8"/>
  </r>
  <r>
    <n v="80024120"/>
    <x v="142"/>
    <x v="7"/>
    <n v="42"/>
    <n v="11040205"/>
    <s v="PER POLE"/>
    <x v="8"/>
  </r>
  <r>
    <n v="80024120"/>
    <x v="142"/>
    <x v="13"/>
    <n v="25"/>
    <n v="11040205"/>
    <s v="PER T-POLE"/>
    <x v="8"/>
  </r>
  <r>
    <n v="70014149"/>
    <x v="30"/>
    <x v="3"/>
    <n v="25"/>
    <n v="11040435"/>
    <s v="PER SIGN"/>
    <x v="1"/>
  </r>
  <r>
    <n v="16856"/>
    <x v="30"/>
    <x v="3"/>
    <n v="25"/>
    <n v="11040435"/>
    <s v="PER SIGN"/>
    <x v="1"/>
  </r>
  <r>
    <n v="80024287"/>
    <x v="30"/>
    <x v="3"/>
    <n v="25"/>
    <n v="11040435"/>
    <s v="PER SIGN"/>
    <x v="1"/>
  </r>
  <r>
    <n v="80024120"/>
    <x v="142"/>
    <x v="10"/>
    <n v="30"/>
    <n v="11040206"/>
    <s v="AMPS"/>
    <x v="8"/>
  </r>
  <r>
    <n v="80024120"/>
    <x v="142"/>
    <x v="7"/>
    <n v="42"/>
    <n v="11040206"/>
    <s v="PER POLE"/>
    <x v="8"/>
  </r>
  <r>
    <n v="80024278"/>
    <x v="30"/>
    <x v="12"/>
    <n v="50"/>
    <n v="11040439"/>
    <s v="ACRE"/>
    <x v="10"/>
  </r>
  <r>
    <n v="80024120"/>
    <x v="142"/>
    <x v="13"/>
    <n v="25"/>
    <n v="11040206"/>
    <s v="PER T-POLE"/>
    <x v="8"/>
  </r>
  <r>
    <n v="80024299"/>
    <x v="30"/>
    <x v="3"/>
    <n v="25"/>
    <n v="11040446"/>
    <s v="PER SIGN"/>
    <x v="1"/>
  </r>
  <r>
    <n v="80024120"/>
    <x v="142"/>
    <x v="10"/>
    <n v="30"/>
    <n v="11040207"/>
    <s v="AMPS"/>
    <x v="8"/>
  </r>
  <r>
    <n v="80024120"/>
    <x v="142"/>
    <x v="7"/>
    <n v="42"/>
    <n v="11040207"/>
    <s v="PER POLE"/>
    <x v="8"/>
  </r>
  <r>
    <n v="80024120"/>
    <x v="142"/>
    <x v="13"/>
    <n v="25"/>
    <n v="11040207"/>
    <s v="PER T-POLE"/>
    <x v="8"/>
  </r>
  <r>
    <n v="80024120"/>
    <x v="142"/>
    <x v="10"/>
    <n v="30"/>
    <n v="11040208"/>
    <s v="AMPS"/>
    <x v="8"/>
  </r>
  <r>
    <n v="80024120"/>
    <x v="142"/>
    <x v="7"/>
    <n v="42"/>
    <n v="11040208"/>
    <s v="PER POLE"/>
    <x v="8"/>
  </r>
  <r>
    <n v="80024120"/>
    <x v="142"/>
    <x v="13"/>
    <n v="25"/>
    <n v="11040208"/>
    <s v="PER T-POLE"/>
    <x v="8"/>
  </r>
  <r>
    <n v="80024121"/>
    <x v="143"/>
    <x v="0"/>
    <n v="145"/>
    <n v="11040078"/>
    <s v="VALUATION"/>
    <x v="74"/>
  </r>
  <r>
    <n v="80024123"/>
    <x v="143"/>
    <x v="49"/>
    <n v="25"/>
    <n v="11040211"/>
    <s v="SYSTEM"/>
    <x v="1"/>
  </r>
  <r>
    <n v="80024124"/>
    <x v="143"/>
    <x v="5"/>
    <n v="25"/>
    <n v="11040214"/>
    <s v="PER FIXTURES"/>
    <x v="18"/>
  </r>
  <r>
    <n v="80024125"/>
    <x v="143"/>
    <x v="0"/>
    <n v="2540"/>
    <n v="11030458"/>
    <s v="VALUATION"/>
    <x v="139"/>
  </r>
  <r>
    <n v="80024125"/>
    <x v="143"/>
    <x v="14"/>
    <n v="1270"/>
    <n v="11030458"/>
    <s v="VALUATION"/>
    <x v="139"/>
  </r>
  <r>
    <n v="80024126"/>
    <x v="143"/>
    <x v="5"/>
    <n v="25"/>
    <n v="11040215"/>
    <s v="PER FIXTURES"/>
    <x v="1"/>
  </r>
  <r>
    <n v="80024126"/>
    <x v="143"/>
    <x v="5"/>
    <n v="25"/>
    <n v="11040216"/>
    <s v="PER FIXTURES"/>
    <x v="1"/>
  </r>
  <r>
    <n v="80024127"/>
    <x v="143"/>
    <x v="7"/>
    <n v="25"/>
    <n v="11040218"/>
    <s v="PER POLE"/>
    <x v="9"/>
  </r>
  <r>
    <n v="80024130"/>
    <x v="143"/>
    <x v="5"/>
    <n v="60"/>
    <n v="11040222"/>
    <s v="PER FIXTURES"/>
    <x v="38"/>
  </r>
  <r>
    <n v="80024130"/>
    <x v="143"/>
    <x v="54"/>
    <n v="25"/>
    <n v="11040222"/>
    <s v="PER SEWER"/>
    <x v="38"/>
  </r>
  <r>
    <n v="80024130"/>
    <x v="143"/>
    <x v="53"/>
    <n v="25"/>
    <n v="11040222"/>
    <s v="PER WATER"/>
    <x v="38"/>
  </r>
  <r>
    <n v="80024130"/>
    <x v="143"/>
    <x v="5"/>
    <n v="60"/>
    <n v="11040223"/>
    <s v="PER FIXTURES"/>
    <x v="38"/>
  </r>
  <r>
    <n v="80024130"/>
    <x v="143"/>
    <x v="54"/>
    <n v="25"/>
    <n v="11040223"/>
    <s v="PER SEWER"/>
    <x v="38"/>
  </r>
  <r>
    <n v="80024130"/>
    <x v="143"/>
    <x v="53"/>
    <n v="25"/>
    <n v="11040223"/>
    <s v="PER WATER"/>
    <x v="38"/>
  </r>
  <r>
    <n v="80024130"/>
    <x v="143"/>
    <x v="5"/>
    <n v="60"/>
    <n v="11040224"/>
    <s v="PER FIXTURES"/>
    <x v="38"/>
  </r>
  <r>
    <n v="80024130"/>
    <x v="143"/>
    <x v="54"/>
    <n v="25"/>
    <n v="11040224"/>
    <s v="PER SEWER"/>
    <x v="38"/>
  </r>
  <r>
    <n v="80024130"/>
    <x v="143"/>
    <x v="53"/>
    <n v="25"/>
    <n v="11040224"/>
    <s v="PER WATER"/>
    <x v="38"/>
  </r>
  <r>
    <n v="80024130"/>
    <x v="143"/>
    <x v="5"/>
    <n v="60"/>
    <n v="11040225"/>
    <s v="PER FIXTURES"/>
    <x v="38"/>
  </r>
  <r>
    <n v="80024300"/>
    <x v="31"/>
    <x v="32"/>
    <n v="250"/>
    <n v="11040447"/>
    <s v="ACRES"/>
    <x v="140"/>
  </r>
  <r>
    <n v="80024301"/>
    <x v="31"/>
    <x v="3"/>
    <n v="25"/>
    <n v="11040448"/>
    <s v="PER SIGN"/>
    <x v="1"/>
  </r>
  <r>
    <n v="70014156"/>
    <x v="31"/>
    <x v="3"/>
    <n v="100"/>
    <n v="11040449"/>
    <s v="PER SIGN"/>
    <x v="7"/>
  </r>
  <r>
    <n v="16862"/>
    <x v="31"/>
    <x v="3"/>
    <n v="100"/>
    <n v="11040449"/>
    <s v="PER SIGN"/>
    <x v="7"/>
  </r>
  <r>
    <n v="80024314"/>
    <x v="31"/>
    <x v="3"/>
    <n v="100"/>
    <n v="11040449"/>
    <s v="PER SIGN"/>
    <x v="7"/>
  </r>
  <r>
    <n v="80024302"/>
    <x v="31"/>
    <x v="3"/>
    <n v="25"/>
    <n v="11040450"/>
    <s v="PER SIGN"/>
    <x v="1"/>
  </r>
  <r>
    <n v="80024304"/>
    <x v="31"/>
    <x v="3"/>
    <n v="75"/>
    <n v="11040452"/>
    <s v="PER SIGN"/>
    <x v="9"/>
  </r>
  <r>
    <n v="80024313"/>
    <x v="31"/>
    <x v="3"/>
    <n v="75"/>
    <n v="11040453"/>
    <s v="PER SIGN"/>
    <x v="9"/>
  </r>
  <r>
    <n v="80024305"/>
    <x v="31"/>
    <x v="3"/>
    <n v="25"/>
    <n v="11040454"/>
    <s v="PER SIGN"/>
    <x v="1"/>
  </r>
  <r>
    <n v="70014161"/>
    <x v="31"/>
    <x v="3"/>
    <n v="25"/>
    <n v="11040455"/>
    <s v="PER SIGN"/>
    <x v="1"/>
  </r>
  <r>
    <n v="16860"/>
    <x v="31"/>
    <x v="3"/>
    <n v="25"/>
    <n v="11040455"/>
    <s v="PER SIGN"/>
    <x v="1"/>
  </r>
  <r>
    <n v="80024308"/>
    <x v="31"/>
    <x v="3"/>
    <n v="25"/>
    <n v="11040455"/>
    <s v="PER SIGN"/>
    <x v="1"/>
  </r>
  <r>
    <n v="80024130"/>
    <x v="143"/>
    <x v="54"/>
    <n v="25"/>
    <n v="11040225"/>
    <s v="PER SEWER"/>
    <x v="38"/>
  </r>
  <r>
    <n v="80024130"/>
    <x v="143"/>
    <x v="53"/>
    <n v="25"/>
    <n v="11040225"/>
    <s v="PER WATER"/>
    <x v="38"/>
  </r>
  <r>
    <n v="80024310"/>
    <x v="31"/>
    <x v="32"/>
    <n v="250"/>
    <n v="11040457"/>
    <s v="ACRES"/>
    <x v="50"/>
  </r>
  <r>
    <n v="80024309"/>
    <x v="31"/>
    <x v="67"/>
    <n v="100"/>
    <n v="11040458"/>
    <s v="FLAT RATE"/>
    <x v="1"/>
  </r>
  <r>
    <n v="80024311"/>
    <x v="31"/>
    <x v="32"/>
    <n v="250"/>
    <n v="11040459"/>
    <s v="ACRES"/>
    <x v="1"/>
  </r>
  <r>
    <n v="80024312"/>
    <x v="31"/>
    <x v="3"/>
    <n v="25"/>
    <n v="11040460"/>
    <s v="PER SIGN"/>
    <x v="1"/>
  </r>
  <r>
    <n v="80024130"/>
    <x v="143"/>
    <x v="5"/>
    <n v="60"/>
    <n v="11040226"/>
    <s v="PER FIXTURES"/>
    <x v="38"/>
  </r>
  <r>
    <n v="80024320"/>
    <x v="151"/>
    <x v="3"/>
    <n v="25"/>
    <n v="11040464"/>
    <s v="PER SIGN"/>
    <x v="1"/>
  </r>
  <r>
    <n v="80024323"/>
    <x v="151"/>
    <x v="3"/>
    <n v="25"/>
    <n v="11040467"/>
    <s v="PER SIGN"/>
    <x v="1"/>
  </r>
  <r>
    <n v="80024130"/>
    <x v="143"/>
    <x v="54"/>
    <n v="25"/>
    <n v="11040226"/>
    <s v="PER SEWER"/>
    <x v="38"/>
  </r>
  <r>
    <n v="80024130"/>
    <x v="143"/>
    <x v="53"/>
    <n v="25"/>
    <n v="11040226"/>
    <s v="PER WATER"/>
    <x v="38"/>
  </r>
  <r>
    <n v="80024130"/>
    <x v="143"/>
    <x v="5"/>
    <n v="60"/>
    <n v="11040227"/>
    <s v="PER FIXTURES"/>
    <x v="38"/>
  </r>
  <r>
    <n v="80024130"/>
    <x v="143"/>
    <x v="54"/>
    <n v="25"/>
    <n v="11040227"/>
    <s v="PER SEWER"/>
    <x v="38"/>
  </r>
  <r>
    <n v="80024130"/>
    <x v="143"/>
    <x v="53"/>
    <n v="25"/>
    <n v="11040227"/>
    <s v="PER WATER"/>
    <x v="38"/>
  </r>
  <r>
    <n v="80024131"/>
    <x v="143"/>
    <x v="0"/>
    <n v="1360"/>
    <n v="11030214"/>
    <s v="VALUATION"/>
    <x v="141"/>
  </r>
  <r>
    <n v="80024329"/>
    <x v="151"/>
    <x v="12"/>
    <n v="50"/>
    <n v="11040477"/>
    <s v="ACRE"/>
    <x v="56"/>
  </r>
  <r>
    <n v="80024332"/>
    <x v="151"/>
    <x v="12"/>
    <n v="92.5"/>
    <n v="11040479"/>
    <s v="ACRE"/>
    <x v="142"/>
  </r>
  <r>
    <n v="16867"/>
    <x v="151"/>
    <x v="12"/>
    <n v="92.5"/>
    <n v="11040479"/>
    <s v="ACRE"/>
    <x v="142"/>
  </r>
  <r>
    <n v="80024333"/>
    <x v="151"/>
    <x v="12"/>
    <n v="92.5"/>
    <n v="11040479"/>
    <s v="ACRE"/>
    <x v="142"/>
  </r>
  <r>
    <n v="80024331"/>
    <x v="151"/>
    <x v="3"/>
    <n v="25"/>
    <n v="11040482"/>
    <s v="PER SIGN"/>
    <x v="1"/>
  </r>
  <r>
    <n v="80024330"/>
    <x v="151"/>
    <x v="101"/>
    <n v="50"/>
    <n v="11040483"/>
    <s v="FLAT RATE"/>
    <x v="1"/>
  </r>
  <r>
    <n v="80024331"/>
    <x v="151"/>
    <x v="3"/>
    <n v="25"/>
    <n v="11040484"/>
    <s v="PER SIGN"/>
    <x v="1"/>
  </r>
  <r>
    <n v="80024131"/>
    <x v="143"/>
    <x v="14"/>
    <n v="680"/>
    <n v="11030214"/>
    <s v="VALUATION"/>
    <x v="141"/>
  </r>
  <r>
    <n v="80024340"/>
    <x v="32"/>
    <x v="79"/>
    <n v="160.63"/>
    <n v="11030056"/>
    <s v="LF"/>
    <x v="87"/>
  </r>
  <r>
    <n v="80024340"/>
    <x v="32"/>
    <x v="80"/>
    <n v="20"/>
    <n v="11030056"/>
    <s v="EACH"/>
    <x v="87"/>
  </r>
  <r>
    <n v="80024340"/>
    <x v="32"/>
    <x v="81"/>
    <n v="75"/>
    <n v="11030056"/>
    <s v="EA"/>
    <x v="87"/>
  </r>
  <r>
    <n v="80024340"/>
    <x v="32"/>
    <x v="29"/>
    <n v="525"/>
    <n v="11030056"/>
    <s v="ACRES"/>
    <x v="87"/>
  </r>
  <r>
    <n v="80024340"/>
    <x v="32"/>
    <x v="98"/>
    <n v="676.89"/>
    <n v="11030056"/>
    <s v="CF"/>
    <x v="87"/>
  </r>
  <r>
    <n v="80024340"/>
    <x v="32"/>
    <x v="82"/>
    <n v="264.14999999999998"/>
    <n v="11030056"/>
    <s v="SY"/>
    <x v="87"/>
  </r>
  <r>
    <n v="80024340"/>
    <x v="32"/>
    <x v="83"/>
    <n v="24"/>
    <n v="11030056"/>
    <s v="LF"/>
    <x v="87"/>
  </r>
  <r>
    <n v="80024340"/>
    <x v="32"/>
    <x v="102"/>
    <n v="200"/>
    <n v="11030056"/>
    <s v="LF"/>
    <x v="87"/>
  </r>
  <r>
    <n v="80024340"/>
    <x v="32"/>
    <x v="95"/>
    <n v="94.3"/>
    <n v="11030056"/>
    <s v="LF"/>
    <x v="87"/>
  </r>
  <r>
    <n v="80024340"/>
    <x v="32"/>
    <x v="96"/>
    <n v="174.5"/>
    <n v="11030056"/>
    <s v="LF"/>
    <x v="87"/>
  </r>
  <r>
    <n v="80024340"/>
    <x v="32"/>
    <x v="44"/>
    <n v="84"/>
    <n v="11030056"/>
    <s v="ACRES"/>
    <x v="87"/>
  </r>
  <r>
    <n v="80024134"/>
    <x v="143"/>
    <x v="20"/>
    <n v="29"/>
    <n v="11040232"/>
    <s v="BTU"/>
    <x v="75"/>
  </r>
  <r>
    <n v="80024134"/>
    <x v="143"/>
    <x v="23"/>
    <n v="29"/>
    <n v="11040232"/>
    <s v="BTU"/>
    <x v="75"/>
  </r>
  <r>
    <n v="80024134"/>
    <x v="143"/>
    <x v="34"/>
    <n v="25"/>
    <n v="11040232"/>
    <s v="TONS"/>
    <x v="75"/>
  </r>
  <r>
    <n v="80024134"/>
    <x v="143"/>
    <x v="36"/>
    <n v="25"/>
    <n v="11040232"/>
    <s v="TONS"/>
    <x v="75"/>
  </r>
  <r>
    <n v="80024135"/>
    <x v="143"/>
    <x v="20"/>
    <n v="25"/>
    <n v="11040229"/>
    <s v="BTU"/>
    <x v="40"/>
  </r>
  <r>
    <n v="80024135"/>
    <x v="143"/>
    <x v="34"/>
    <n v="25"/>
    <n v="11040229"/>
    <s v="TONS"/>
    <x v="40"/>
  </r>
  <r>
    <n v="80024347"/>
    <x v="32"/>
    <x v="103"/>
    <n v="948.3"/>
    <n v="11030113"/>
    <s v="FLAT RATE"/>
    <x v="71"/>
  </r>
  <r>
    <n v="80024347"/>
    <x v="32"/>
    <x v="104"/>
    <n v="9328.3799999999992"/>
    <n v="11030113"/>
    <s v="FLAT RATE"/>
    <x v="71"/>
  </r>
  <r>
    <n v="80024347"/>
    <x v="32"/>
    <x v="105"/>
    <n v="22281.74"/>
    <n v="11030113"/>
    <s v="FLAT RATE"/>
    <x v="71"/>
  </r>
  <r>
    <n v="80024135"/>
    <x v="143"/>
    <x v="20"/>
    <n v="25"/>
    <n v="11040230"/>
    <s v="BTU"/>
    <x v="75"/>
  </r>
  <r>
    <n v="80024135"/>
    <x v="143"/>
    <x v="34"/>
    <n v="25"/>
    <n v="11040230"/>
    <s v="TONS"/>
    <x v="75"/>
  </r>
  <r>
    <n v="80024136"/>
    <x v="143"/>
    <x v="5"/>
    <n v="25"/>
    <n v="11040234"/>
    <s v="PER FIXTURES"/>
    <x v="1"/>
  </r>
  <r>
    <n v="80024136"/>
    <x v="143"/>
    <x v="5"/>
    <n v="25"/>
    <n v="11040235"/>
    <s v="PER FIXTURES"/>
    <x v="1"/>
  </r>
  <r>
    <n v="80024137"/>
    <x v="144"/>
    <x v="6"/>
    <n v="15"/>
    <n v="11040240"/>
    <s v="AMPS"/>
    <x v="6"/>
  </r>
  <r>
    <n v="80024137"/>
    <x v="144"/>
    <x v="7"/>
    <n v="45"/>
    <n v="11040240"/>
    <s v="PER POLE"/>
    <x v="6"/>
  </r>
  <r>
    <n v="80024138"/>
    <x v="144"/>
    <x v="49"/>
    <n v="25"/>
    <n v="11040241"/>
    <s v="SYSTEM"/>
    <x v="1"/>
  </r>
  <r>
    <n v="80024139"/>
    <x v="144"/>
    <x v="20"/>
    <n v="27"/>
    <n v="11040244"/>
    <s v="BTU"/>
    <x v="3"/>
  </r>
  <r>
    <n v="80024337"/>
    <x v="32"/>
    <x v="16"/>
    <n v="59.93"/>
    <n v="11030456"/>
    <s v="FLAT RATE"/>
    <x v="1"/>
  </r>
  <r>
    <n v="80024337"/>
    <x v="32"/>
    <x v="17"/>
    <n v="533.02"/>
    <n v="11030456"/>
    <s v="FLAT RATE"/>
    <x v="1"/>
  </r>
  <r>
    <n v="80024337"/>
    <x v="32"/>
    <x v="18"/>
    <n v="1302.93"/>
    <n v="11030456"/>
    <s v="FLAT RATE"/>
    <x v="1"/>
  </r>
  <r>
    <n v="80024337"/>
    <x v="32"/>
    <x v="19"/>
    <n v="161.68"/>
    <n v="11030456"/>
    <s v="FLAT RATE"/>
    <x v="1"/>
  </r>
  <r>
    <n v="80024140"/>
    <x v="144"/>
    <x v="20"/>
    <n v="25"/>
    <n v="11040245"/>
    <s v="BTU"/>
    <x v="4"/>
  </r>
  <r>
    <n v="80024140"/>
    <x v="144"/>
    <x v="36"/>
    <n v="25"/>
    <n v="11040245"/>
    <s v="TONS"/>
    <x v="4"/>
  </r>
  <r>
    <n v="80024142"/>
    <x v="144"/>
    <x v="5"/>
    <n v="72"/>
    <n v="11040250"/>
    <s v="PER FIXTURES"/>
    <x v="69"/>
  </r>
  <r>
    <n v="80024142"/>
    <x v="144"/>
    <x v="54"/>
    <n v="25"/>
    <n v="11040250"/>
    <s v="PER SEWER"/>
    <x v="69"/>
  </r>
  <r>
    <n v="80024142"/>
    <x v="144"/>
    <x v="53"/>
    <n v="25"/>
    <n v="11040250"/>
    <s v="PER WATER"/>
    <x v="69"/>
  </r>
  <r>
    <n v="80024142"/>
    <x v="144"/>
    <x v="5"/>
    <n v="72"/>
    <n v="11040251"/>
    <s v="PER FIXTURES"/>
    <x v="69"/>
  </r>
  <r>
    <n v="80024142"/>
    <x v="144"/>
    <x v="54"/>
    <n v="25"/>
    <n v="11040251"/>
    <s v="PER SEWER"/>
    <x v="69"/>
  </r>
  <r>
    <n v="80024142"/>
    <x v="144"/>
    <x v="53"/>
    <n v="25"/>
    <n v="11040251"/>
    <s v="PER WATER"/>
    <x v="69"/>
  </r>
  <r>
    <n v="80024142"/>
    <x v="144"/>
    <x v="5"/>
    <n v="68"/>
    <n v="11040253"/>
    <s v="PER FIXTURES"/>
    <x v="103"/>
  </r>
  <r>
    <n v="80024142"/>
    <x v="144"/>
    <x v="54"/>
    <n v="25"/>
    <n v="11040253"/>
    <s v="PER SEWER"/>
    <x v="103"/>
  </r>
  <r>
    <n v="80024142"/>
    <x v="144"/>
    <x v="53"/>
    <n v="25"/>
    <n v="11040253"/>
    <s v="PER WATER"/>
    <x v="103"/>
  </r>
  <r>
    <n v="80024142"/>
    <x v="144"/>
    <x v="5"/>
    <n v="68"/>
    <n v="11040254"/>
    <s v="PER FIXTURES"/>
    <x v="103"/>
  </r>
  <r>
    <n v="80024142"/>
    <x v="144"/>
    <x v="54"/>
    <n v="25"/>
    <n v="11040254"/>
    <s v="PER SEWER"/>
    <x v="103"/>
  </r>
  <r>
    <n v="80024142"/>
    <x v="144"/>
    <x v="53"/>
    <n v="25"/>
    <n v="11040254"/>
    <s v="PER WATER"/>
    <x v="103"/>
  </r>
  <r>
    <n v="80024143"/>
    <x v="144"/>
    <x v="5"/>
    <n v="25"/>
    <n v="11040256"/>
    <s v="PER FIXTURES"/>
    <x v="7"/>
  </r>
  <r>
    <n v="80024144"/>
    <x v="144"/>
    <x v="49"/>
    <n v="25"/>
    <n v="11040258"/>
    <s v="SYSTEM"/>
    <x v="1"/>
  </r>
  <r>
    <n v="80024148"/>
    <x v="144"/>
    <x v="34"/>
    <n v="25"/>
    <n v="11040265"/>
    <s v="TONS"/>
    <x v="7"/>
  </r>
  <r>
    <n v="80024149"/>
    <x v="144"/>
    <x v="5"/>
    <n v="25"/>
    <n v="11040264"/>
    <s v="PER FIXTURES"/>
    <x v="1"/>
  </r>
  <r>
    <n v="80024150"/>
    <x v="144"/>
    <x v="1"/>
    <n v="25"/>
    <n v="11040266"/>
    <s v="PER GAS LINE"/>
    <x v="1"/>
  </r>
  <r>
    <n v="80024341"/>
    <x v="32"/>
    <x v="3"/>
    <n v="25"/>
    <n v="11050009"/>
    <s v="PER SIGN"/>
    <x v="1"/>
  </r>
  <r>
    <n v="80024342"/>
    <x v="32"/>
    <x v="67"/>
    <n v="100"/>
    <n v="11050010"/>
    <s v="FLAT RATE"/>
    <x v="1"/>
  </r>
  <r>
    <n v="80024154"/>
    <x v="145"/>
    <x v="2"/>
    <n v="25"/>
    <n v="11040276"/>
    <s v="FLAT RATE"/>
    <x v="1"/>
  </r>
  <r>
    <n v="80024156"/>
    <x v="145"/>
    <x v="48"/>
    <n v="20"/>
    <n v="11040148"/>
    <s v="FLAT RATE"/>
    <x v="1"/>
  </r>
  <r>
    <n v="80024345"/>
    <x v="32"/>
    <x v="12"/>
    <n v="50"/>
    <n v="11050013"/>
    <s v="ACRE"/>
    <x v="10"/>
  </r>
  <r>
    <n v="80024346"/>
    <x v="32"/>
    <x v="3"/>
    <n v="50"/>
    <n v="11050015"/>
    <s v="PER SIGN"/>
    <x v="4"/>
  </r>
  <r>
    <n v="80024353"/>
    <x v="32"/>
    <x v="67"/>
    <n v="100"/>
    <n v="11050019"/>
    <s v="FLAT RATE"/>
    <x v="1"/>
  </r>
  <r>
    <n v="80024156"/>
    <x v="145"/>
    <x v="0"/>
    <n v="180"/>
    <n v="11040148"/>
    <s v="VALUATION"/>
    <x v="1"/>
  </r>
  <r>
    <n v="80024157"/>
    <x v="145"/>
    <x v="33"/>
    <n v="25"/>
    <n v="11040280"/>
    <s v="FLAT RATE"/>
    <x v="1"/>
  </r>
  <r>
    <n v="80024354"/>
    <x v="32"/>
    <x v="3"/>
    <n v="25"/>
    <n v="11050023"/>
    <s v="PER SIGN"/>
    <x v="1"/>
  </r>
  <r>
    <n v="80024157"/>
    <x v="145"/>
    <x v="6"/>
    <n v="25"/>
    <n v="11040281"/>
    <s v="AMPS"/>
    <x v="143"/>
  </r>
  <r>
    <n v="80024157"/>
    <x v="145"/>
    <x v="7"/>
    <n v="8"/>
    <n v="11040281"/>
    <s v="PER POLE"/>
    <x v="143"/>
  </r>
  <r>
    <n v="80024159"/>
    <x v="145"/>
    <x v="49"/>
    <n v="25"/>
    <n v="11040283"/>
    <s v="SYSTEM"/>
    <x v="1"/>
  </r>
  <r>
    <n v="80024160"/>
    <x v="145"/>
    <x v="59"/>
    <n v="75"/>
    <n v="11040203"/>
    <s v="FLAT RATE"/>
    <x v="1"/>
  </r>
  <r>
    <n v="80024161"/>
    <x v="145"/>
    <x v="0"/>
    <n v="95"/>
    <n v="11040153"/>
    <s v="VALUATION"/>
    <x v="14"/>
  </r>
  <r>
    <n v="80024162"/>
    <x v="145"/>
    <x v="0"/>
    <n v="210"/>
    <n v="11040160"/>
    <s v="VALUATION"/>
    <x v="114"/>
  </r>
  <r>
    <n v="80024163"/>
    <x v="145"/>
    <x v="0"/>
    <n v="140"/>
    <n v="11040174"/>
    <s v="VALUATION"/>
    <x v="61"/>
  </r>
  <r>
    <n v="80024164"/>
    <x v="145"/>
    <x v="5"/>
    <n v="25"/>
    <n v="11040285"/>
    <s v="PER FIXTURES"/>
    <x v="1"/>
  </r>
  <r>
    <n v="80024164"/>
    <x v="145"/>
    <x v="5"/>
    <n v="25"/>
    <n v="11040286"/>
    <s v="PER FIXTURES"/>
    <x v="1"/>
  </r>
  <r>
    <n v="80024166"/>
    <x v="145"/>
    <x v="20"/>
    <n v="29"/>
    <n v="11030402"/>
    <s v="BTU"/>
    <x v="75"/>
  </r>
  <r>
    <n v="80024166"/>
    <x v="145"/>
    <x v="23"/>
    <n v="29"/>
    <n v="11030402"/>
    <s v="BTU"/>
    <x v="75"/>
  </r>
  <r>
    <n v="80024166"/>
    <x v="145"/>
    <x v="34"/>
    <n v="25"/>
    <n v="11030402"/>
    <s v="TONS"/>
    <x v="75"/>
  </r>
  <r>
    <n v="80024166"/>
    <x v="145"/>
    <x v="36"/>
    <n v="25"/>
    <n v="11030402"/>
    <s v="TONS"/>
    <x v="75"/>
  </r>
  <r>
    <n v="90001728"/>
    <x v="34"/>
    <x v="106"/>
    <n v="400"/>
    <n v="11050026"/>
    <s v="FLAT RATE"/>
    <x v="50"/>
  </r>
  <r>
    <n v="80024357"/>
    <x v="34"/>
    <x v="3"/>
    <n v="25"/>
    <n v="11050029"/>
    <s v="PER SIGN"/>
    <x v="1"/>
  </r>
  <r>
    <n v="80024167"/>
    <x v="146"/>
    <x v="0"/>
    <n v="268"/>
    <n v="11040104"/>
    <s v="VALUATION"/>
    <x v="144"/>
  </r>
  <r>
    <n v="80024167"/>
    <x v="146"/>
    <x v="14"/>
    <n v="134"/>
    <n v="11040104"/>
    <s v="VALUATION"/>
    <x v="144"/>
  </r>
  <r>
    <n v="80024168"/>
    <x v="146"/>
    <x v="6"/>
    <n v="25"/>
    <n v="11040289"/>
    <s v="AMPS"/>
    <x v="6"/>
  </r>
  <r>
    <n v="80024168"/>
    <x v="146"/>
    <x v="7"/>
    <n v="7"/>
    <n v="11040289"/>
    <s v="PER POLE"/>
    <x v="6"/>
  </r>
  <r>
    <n v="80024359"/>
    <x v="34"/>
    <x v="3"/>
    <n v="50"/>
    <n v="11050034"/>
    <s v="PER SIGN"/>
    <x v="1"/>
  </r>
  <r>
    <n v="80024361"/>
    <x v="34"/>
    <x v="3"/>
    <n v="25"/>
    <n v="11050036"/>
    <s v="PER SIGN"/>
    <x v="1"/>
  </r>
  <r>
    <n v="80024362"/>
    <x v="34"/>
    <x v="12"/>
    <n v="50"/>
    <n v="11050039"/>
    <s v="ACRE"/>
    <x v="10"/>
  </r>
  <r>
    <n v="80024170"/>
    <x v="146"/>
    <x v="48"/>
    <n v="20"/>
    <n v="11040246"/>
    <s v="FLAT RATE"/>
    <x v="1"/>
  </r>
  <r>
    <n v="80024170"/>
    <x v="146"/>
    <x v="0"/>
    <n v="95"/>
    <n v="11040246"/>
    <s v="VALUATION"/>
    <x v="1"/>
  </r>
  <r>
    <n v="80024171"/>
    <x v="146"/>
    <x v="5"/>
    <n v="25"/>
    <n v="11040291"/>
    <s v="PER FIXTURES"/>
    <x v="4"/>
  </r>
  <r>
    <n v="80024173"/>
    <x v="146"/>
    <x v="34"/>
    <n v="25"/>
    <n v="11040294"/>
    <s v="TONS"/>
    <x v="7"/>
  </r>
  <r>
    <n v="80024174"/>
    <x v="146"/>
    <x v="0"/>
    <n v="185"/>
    <n v="11040217"/>
    <s v="VALUATION"/>
    <x v="117"/>
  </r>
  <r>
    <n v="80024177"/>
    <x v="146"/>
    <x v="49"/>
    <n v="25"/>
    <n v="11040299"/>
    <s v="SYSTEM"/>
    <x v="1"/>
  </r>
  <r>
    <n v="80024178"/>
    <x v="146"/>
    <x v="7"/>
    <n v="25"/>
    <n v="11040302"/>
    <s v="PER POLE"/>
    <x v="18"/>
  </r>
  <r>
    <n v="80024179"/>
    <x v="146"/>
    <x v="54"/>
    <n v="25"/>
    <n v="11040301"/>
    <s v="PER SEWER"/>
    <x v="1"/>
  </r>
  <r>
    <n v="80024180"/>
    <x v="146"/>
    <x v="0"/>
    <n v="45"/>
    <n v="11040284"/>
    <s v="VALUATION"/>
    <x v="124"/>
  </r>
  <r>
    <n v="80024181"/>
    <x v="146"/>
    <x v="0"/>
    <n v="115"/>
    <n v="11040278"/>
    <s v="VALUATION"/>
    <x v="2"/>
  </r>
  <r>
    <n v="80024182"/>
    <x v="146"/>
    <x v="20"/>
    <n v="29"/>
    <n v="11040279"/>
    <s v="BTU"/>
    <x v="75"/>
  </r>
  <r>
    <n v="80024182"/>
    <x v="146"/>
    <x v="23"/>
    <n v="27"/>
    <n v="11040279"/>
    <s v="BTU"/>
    <x v="75"/>
  </r>
  <r>
    <n v="80024364"/>
    <x v="34"/>
    <x v="3"/>
    <n v="25"/>
    <n v="11050042"/>
    <s v="PER SIGN"/>
    <x v="1"/>
  </r>
  <r>
    <n v="80024366"/>
    <x v="34"/>
    <x v="3"/>
    <n v="25"/>
    <n v="11050043"/>
    <s v="PER SIGN"/>
    <x v="1"/>
  </r>
  <r>
    <n v="80024367"/>
    <x v="34"/>
    <x v="3"/>
    <n v="25"/>
    <n v="11050044"/>
    <s v="PER SIGN"/>
    <x v="1"/>
  </r>
  <r>
    <n v="80024369"/>
    <x v="34"/>
    <x v="3"/>
    <n v="25"/>
    <n v="11050045"/>
    <s v="PER SIGN"/>
    <x v="1"/>
  </r>
  <r>
    <n v="80024369"/>
    <x v="34"/>
    <x v="3"/>
    <n v="30"/>
    <n v="11050046"/>
    <s v="PER SIGN"/>
    <x v="1"/>
  </r>
  <r>
    <n v="80024182"/>
    <x v="146"/>
    <x v="34"/>
    <n v="25"/>
    <n v="11040279"/>
    <s v="TONS"/>
    <x v="75"/>
  </r>
  <r>
    <n v="80024182"/>
    <x v="146"/>
    <x v="36"/>
    <n v="25"/>
    <n v="11040279"/>
    <s v="TONS"/>
    <x v="75"/>
  </r>
  <r>
    <n v="80024183"/>
    <x v="146"/>
    <x v="5"/>
    <n v="25"/>
    <n v="11040303"/>
    <s v="PER FIXTURES"/>
    <x v="1"/>
  </r>
  <r>
    <n v="80024184"/>
    <x v="146"/>
    <x v="59"/>
    <n v="75"/>
    <n v="11040116"/>
    <s v="FLAT RATE"/>
    <x v="1"/>
  </r>
  <r>
    <n v="80024187"/>
    <x v="147"/>
    <x v="5"/>
    <n v="80"/>
    <n v="11040309"/>
    <s v="PER FIXTURES"/>
    <x v="76"/>
  </r>
  <r>
    <n v="80024187"/>
    <x v="147"/>
    <x v="54"/>
    <n v="25"/>
    <n v="11040309"/>
    <s v="PER SEWER"/>
    <x v="76"/>
  </r>
  <r>
    <n v="80024187"/>
    <x v="147"/>
    <x v="53"/>
    <n v="25"/>
    <n v="11040309"/>
    <s v="PER WATER"/>
    <x v="76"/>
  </r>
  <r>
    <n v="80024187"/>
    <x v="147"/>
    <x v="5"/>
    <n v="80"/>
    <n v="11040310"/>
    <s v="PER FIXTURES"/>
    <x v="76"/>
  </r>
  <r>
    <n v="80024187"/>
    <x v="147"/>
    <x v="54"/>
    <n v="25"/>
    <n v="11040310"/>
    <s v="PER SEWER"/>
    <x v="76"/>
  </r>
  <r>
    <n v="80024187"/>
    <x v="147"/>
    <x v="53"/>
    <n v="25"/>
    <n v="11040310"/>
    <s v="PER WATER"/>
    <x v="76"/>
  </r>
  <r>
    <n v="80024188"/>
    <x v="147"/>
    <x v="48"/>
    <n v="20"/>
    <n v="11030466"/>
    <s v="FLAT RATE"/>
    <x v="1"/>
  </r>
  <r>
    <n v="80024188"/>
    <x v="147"/>
    <x v="0"/>
    <n v="1030"/>
    <n v="11030466"/>
    <s v="VALUATION"/>
    <x v="1"/>
  </r>
  <r>
    <n v="80024390"/>
    <x v="152"/>
    <x v="80"/>
    <n v="20"/>
    <n v="10080157"/>
    <s v="EACH"/>
    <x v="1"/>
  </r>
  <r>
    <n v="80024390"/>
    <x v="152"/>
    <x v="81"/>
    <n v="75"/>
    <n v="10080157"/>
    <s v="EA"/>
    <x v="1"/>
  </r>
  <r>
    <n v="80024390"/>
    <x v="152"/>
    <x v="12"/>
    <n v="107.5"/>
    <n v="10080157"/>
    <s v="ACRE"/>
    <x v="1"/>
  </r>
  <r>
    <n v="80024390"/>
    <x v="152"/>
    <x v="32"/>
    <n v="50"/>
    <n v="10080157"/>
    <s v="ACRES"/>
    <x v="1"/>
  </r>
  <r>
    <n v="80024390"/>
    <x v="152"/>
    <x v="22"/>
    <n v="50"/>
    <n v="10080157"/>
    <s v="ACRE"/>
    <x v="1"/>
  </r>
  <r>
    <n v="80024389"/>
    <x v="152"/>
    <x v="80"/>
    <n v="20"/>
    <n v="11020039"/>
    <s v="EACH"/>
    <x v="1"/>
  </r>
  <r>
    <n v="80024389"/>
    <x v="152"/>
    <x v="29"/>
    <n v="337.5"/>
    <n v="11020039"/>
    <s v="ACRES"/>
    <x v="1"/>
  </r>
  <r>
    <n v="80024389"/>
    <x v="152"/>
    <x v="32"/>
    <n v="250"/>
    <n v="11020039"/>
    <s v="ACRES"/>
    <x v="1"/>
  </r>
  <r>
    <n v="80024389"/>
    <x v="152"/>
    <x v="95"/>
    <n v="58"/>
    <n v="11020039"/>
    <s v="LF"/>
    <x v="1"/>
  </r>
  <r>
    <n v="80024389"/>
    <x v="152"/>
    <x v="44"/>
    <n v="54"/>
    <n v="11020039"/>
    <s v="ACRES"/>
    <x v="1"/>
  </r>
  <r>
    <n v="80024389"/>
    <x v="152"/>
    <x v="107"/>
    <n v="9"/>
    <n v="11020039"/>
    <s v="PAGE"/>
    <x v="1"/>
  </r>
  <r>
    <n v="80024389"/>
    <x v="152"/>
    <x v="22"/>
    <n v="67.5"/>
    <n v="11020039"/>
    <s v="ACRE"/>
    <x v="1"/>
  </r>
  <r>
    <n v="80024380"/>
    <x v="152"/>
    <x v="12"/>
    <n v="125"/>
    <n v="11020286"/>
    <s v="ACRE"/>
    <x v="73"/>
  </r>
  <r>
    <n v="80024381"/>
    <x v="152"/>
    <x v="12"/>
    <n v="125"/>
    <n v="11020288"/>
    <s v="ACRE"/>
    <x v="73"/>
  </r>
  <r>
    <n v="80024188"/>
    <x v="147"/>
    <x v="48"/>
    <n v="20"/>
    <n v="11040058"/>
    <s v="FLAT RATE"/>
    <x v="1"/>
  </r>
  <r>
    <n v="90001729"/>
    <x v="152"/>
    <x v="11"/>
    <n v="350"/>
    <n v="11050062"/>
    <s v="DOLLAR VALUE"/>
    <x v="1"/>
  </r>
  <r>
    <n v="90001730"/>
    <x v="152"/>
    <x v="11"/>
    <n v="350"/>
    <n v="11050063"/>
    <s v="DOLLAR VALUE"/>
    <x v="1"/>
  </r>
  <r>
    <n v="80024379"/>
    <x v="152"/>
    <x v="3"/>
    <n v="25"/>
    <n v="11050067"/>
    <s v="PER SIGN"/>
    <x v="1"/>
  </r>
  <r>
    <n v="80024382"/>
    <x v="152"/>
    <x v="3"/>
    <n v="100"/>
    <n v="11050068"/>
    <s v="PER SIGN"/>
    <x v="7"/>
  </r>
  <r>
    <n v="80024188"/>
    <x v="147"/>
    <x v="0"/>
    <n v="1210"/>
    <n v="11040058"/>
    <s v="VALUATION"/>
    <x v="1"/>
  </r>
  <r>
    <n v="80024189"/>
    <x v="147"/>
    <x v="20"/>
    <n v="81"/>
    <n v="11040312"/>
    <s v="BTU"/>
    <x v="145"/>
  </r>
  <r>
    <n v="80024189"/>
    <x v="147"/>
    <x v="33"/>
    <n v="25"/>
    <n v="11040312"/>
    <s v="FLAT RATE"/>
    <x v="145"/>
  </r>
  <r>
    <n v="80024190"/>
    <x v="147"/>
    <x v="0"/>
    <n v="165"/>
    <n v="11040212"/>
    <s v="VALUATION"/>
    <x v="146"/>
  </r>
  <r>
    <n v="80024192"/>
    <x v="147"/>
    <x v="0"/>
    <n v="610"/>
    <n v="11040189"/>
    <s v="VALUATION"/>
    <x v="17"/>
  </r>
  <r>
    <n v="80024193"/>
    <x v="147"/>
    <x v="10"/>
    <n v="25"/>
    <n v="11040315"/>
    <s v="AMPS"/>
    <x v="6"/>
  </r>
  <r>
    <n v="80024196"/>
    <x v="147"/>
    <x v="59"/>
    <n v="75"/>
    <n v="11040121"/>
    <s v="FLAT RATE"/>
    <x v="1"/>
  </r>
  <r>
    <n v="90001731"/>
    <x v="152"/>
    <x v="11"/>
    <n v="200"/>
    <n v="11050073"/>
    <s v="DOLLAR VALUE"/>
    <x v="1"/>
  </r>
  <r>
    <n v="80024386"/>
    <x v="152"/>
    <x v="12"/>
    <n v="50"/>
    <n v="11050075"/>
    <s v="ACRE"/>
    <x v="10"/>
  </r>
  <r>
    <n v="80024387"/>
    <x v="152"/>
    <x v="12"/>
    <n v="50"/>
    <n v="11050077"/>
    <s v="ACRE"/>
    <x v="10"/>
  </r>
  <r>
    <n v="80024199"/>
    <x v="147"/>
    <x v="6"/>
    <n v="22.5"/>
    <n v="11040322"/>
    <s v="AMPS"/>
    <x v="67"/>
  </r>
  <r>
    <n v="80024199"/>
    <x v="147"/>
    <x v="7"/>
    <n v="30"/>
    <n v="11040322"/>
    <s v="PER POLE"/>
    <x v="67"/>
  </r>
  <r>
    <n v="80024199"/>
    <x v="147"/>
    <x v="13"/>
    <n v="25"/>
    <n v="11040322"/>
    <s v="PER T-POLE"/>
    <x v="67"/>
  </r>
  <r>
    <n v="80024199"/>
    <x v="147"/>
    <x v="6"/>
    <n v="22.5"/>
    <n v="11040323"/>
    <s v="AMPS"/>
    <x v="67"/>
  </r>
  <r>
    <n v="80024391"/>
    <x v="152"/>
    <x v="67"/>
    <n v="100"/>
    <n v="11050083"/>
    <s v="FLAT RATE"/>
    <x v="1"/>
  </r>
  <r>
    <n v="80024199"/>
    <x v="147"/>
    <x v="7"/>
    <n v="30"/>
    <n v="11040323"/>
    <s v="PER POLE"/>
    <x v="67"/>
  </r>
  <r>
    <n v="80024199"/>
    <x v="147"/>
    <x v="13"/>
    <n v="25"/>
    <n v="11040323"/>
    <s v="PER T-POLE"/>
    <x v="67"/>
  </r>
  <r>
    <n v="80024199"/>
    <x v="147"/>
    <x v="6"/>
    <n v="22.5"/>
    <n v="11040324"/>
    <s v="AMPS"/>
    <x v="67"/>
  </r>
  <r>
    <n v="80024395"/>
    <x v="152"/>
    <x v="67"/>
    <n v="100"/>
    <n v="11050087"/>
    <s v="FLAT RATE"/>
    <x v="1"/>
  </r>
  <r>
    <n v="80024199"/>
    <x v="147"/>
    <x v="7"/>
    <n v="30"/>
    <n v="11040324"/>
    <s v="PER POLE"/>
    <x v="67"/>
  </r>
  <r>
    <n v="80024199"/>
    <x v="147"/>
    <x v="13"/>
    <n v="25"/>
    <n v="11040324"/>
    <s v="PER T-POLE"/>
    <x v="67"/>
  </r>
  <r>
    <n v="80024199"/>
    <x v="147"/>
    <x v="6"/>
    <n v="22.5"/>
    <n v="11040325"/>
    <s v="AMPS"/>
    <x v="67"/>
  </r>
  <r>
    <n v="80024199"/>
    <x v="147"/>
    <x v="7"/>
    <n v="30"/>
    <n v="11040325"/>
    <s v="PER POLE"/>
    <x v="67"/>
  </r>
  <r>
    <n v="80024406"/>
    <x v="153"/>
    <x v="16"/>
    <n v="59.93"/>
    <n v="11030008"/>
    <s v="FLAT RATE"/>
    <x v="1"/>
  </r>
  <r>
    <n v="80024406"/>
    <x v="153"/>
    <x v="17"/>
    <n v="533.02"/>
    <n v="11030008"/>
    <s v="FLAT RATE"/>
    <x v="1"/>
  </r>
  <r>
    <n v="80024406"/>
    <x v="153"/>
    <x v="18"/>
    <n v="1302.93"/>
    <n v="11030008"/>
    <s v="FLAT RATE"/>
    <x v="1"/>
  </r>
  <r>
    <n v="80024406"/>
    <x v="153"/>
    <x v="19"/>
    <n v="161.68"/>
    <n v="11030008"/>
    <s v="FLAT RATE"/>
    <x v="1"/>
  </r>
  <r>
    <n v="80024199"/>
    <x v="147"/>
    <x v="13"/>
    <n v="25"/>
    <n v="11040325"/>
    <s v="PER T-POLE"/>
    <x v="67"/>
  </r>
  <r>
    <n v="80024397"/>
    <x v="153"/>
    <x v="8"/>
    <n v="50"/>
    <n v="11050092"/>
    <s v="FLAT RATE"/>
    <x v="1"/>
  </r>
  <r>
    <n v="80024398"/>
    <x v="153"/>
    <x v="67"/>
    <n v="100"/>
    <n v="11050094"/>
    <s v="FLAT RATE"/>
    <x v="1"/>
  </r>
  <r>
    <n v="80024200"/>
    <x v="147"/>
    <x v="52"/>
    <n v="125"/>
    <n v="11040165"/>
    <s v="FLAT RATE"/>
    <x v="1"/>
  </r>
  <r>
    <n v="80024202"/>
    <x v="148"/>
    <x v="5"/>
    <n v="36"/>
    <n v="11040330"/>
    <s v="PER FIXTURES"/>
    <x v="70"/>
  </r>
  <r>
    <n v="80024203"/>
    <x v="148"/>
    <x v="2"/>
    <n v="25"/>
    <n v="11040331"/>
    <s v="FLAT RATE"/>
    <x v="1"/>
  </r>
  <r>
    <n v="80024204"/>
    <x v="148"/>
    <x v="2"/>
    <n v="25"/>
    <n v="11040332"/>
    <s v="FLAT RATE"/>
    <x v="1"/>
  </r>
  <r>
    <n v="80024205"/>
    <x v="148"/>
    <x v="5"/>
    <n v="25"/>
    <n v="11040333"/>
    <s v="PER FIXTURES"/>
    <x v="9"/>
  </r>
  <r>
    <n v="80024208"/>
    <x v="148"/>
    <x v="9"/>
    <n v="25"/>
    <n v="11040175"/>
    <s v="PER HOOD SYS"/>
    <x v="1"/>
  </r>
  <r>
    <n v="80024209"/>
    <x v="148"/>
    <x v="6"/>
    <n v="18.75"/>
    <n v="11040339"/>
    <s v="AMPS"/>
    <x v="119"/>
  </r>
  <r>
    <n v="80024400"/>
    <x v="153"/>
    <x v="22"/>
    <n v="50"/>
    <n v="11050097"/>
    <s v="ACRE"/>
    <x v="1"/>
  </r>
  <r>
    <n v="80024401"/>
    <x v="153"/>
    <x v="3"/>
    <n v="25"/>
    <n v="11050099"/>
    <s v="PER SIGN"/>
    <x v="4"/>
  </r>
  <r>
    <n v="80024402"/>
    <x v="153"/>
    <x v="3"/>
    <n v="50"/>
    <n v="11050099"/>
    <s v="PER SIGN"/>
    <x v="4"/>
  </r>
  <r>
    <n v="80024209"/>
    <x v="148"/>
    <x v="72"/>
    <n v="37.5"/>
    <n v="11040339"/>
    <s v="AMPS"/>
    <x v="119"/>
  </r>
  <r>
    <n v="80024407"/>
    <x v="153"/>
    <x v="3"/>
    <n v="25"/>
    <n v="11050103"/>
    <s v="PER SIGN"/>
    <x v="1"/>
  </r>
  <r>
    <n v="80024409"/>
    <x v="153"/>
    <x v="3"/>
    <n v="25"/>
    <n v="11050106"/>
    <s v="PER SIGN"/>
    <x v="1"/>
  </r>
  <r>
    <n v="80024209"/>
    <x v="148"/>
    <x v="73"/>
    <n v="37.5"/>
    <n v="11040339"/>
    <s v="AMPS"/>
    <x v="119"/>
  </r>
  <r>
    <n v="80024411"/>
    <x v="154"/>
    <x v="16"/>
    <n v="59.93"/>
    <n v="11040032"/>
    <s v="FLAT RATE"/>
    <x v="1"/>
  </r>
  <r>
    <n v="80024411"/>
    <x v="154"/>
    <x v="17"/>
    <n v="533.02"/>
    <n v="11040032"/>
    <s v="FLAT RATE"/>
    <x v="1"/>
  </r>
  <r>
    <n v="80024411"/>
    <x v="154"/>
    <x v="18"/>
    <n v="1302.93"/>
    <n v="11040032"/>
    <s v="FLAT RATE"/>
    <x v="1"/>
  </r>
  <r>
    <n v="80024411"/>
    <x v="154"/>
    <x v="19"/>
    <n v="161.68"/>
    <n v="11040032"/>
    <s v="FLAT RATE"/>
    <x v="1"/>
  </r>
  <r>
    <n v="80024209"/>
    <x v="148"/>
    <x v="10"/>
    <n v="25"/>
    <n v="11040339"/>
    <s v="AMPS"/>
    <x v="119"/>
  </r>
  <r>
    <n v="80024412"/>
    <x v="154"/>
    <x v="3"/>
    <n v="25"/>
    <n v="11050111"/>
    <s v="PER SIGN"/>
    <x v="1"/>
  </r>
  <r>
    <n v="80024413"/>
    <x v="154"/>
    <x v="3"/>
    <n v="25"/>
    <n v="11050112"/>
    <s v="PER SIGN"/>
    <x v="1"/>
  </r>
  <r>
    <n v="80024209"/>
    <x v="148"/>
    <x v="7"/>
    <n v="42"/>
    <n v="11040339"/>
    <s v="PER POLE"/>
    <x v="119"/>
  </r>
  <r>
    <n v="80024209"/>
    <x v="148"/>
    <x v="49"/>
    <n v="25"/>
    <n v="11040339"/>
    <s v="SYSTEM"/>
    <x v="119"/>
  </r>
  <r>
    <n v="80024416"/>
    <x v="154"/>
    <x v="3"/>
    <n v="25"/>
    <n v="11050119"/>
    <s v="PER SIGN"/>
    <x v="1"/>
  </r>
  <r>
    <n v="80024417"/>
    <x v="154"/>
    <x v="12"/>
    <n v="172.5"/>
    <n v="11050120"/>
    <s v="ACRE"/>
    <x v="64"/>
  </r>
  <r>
    <n v="90001732"/>
    <x v="35"/>
    <x v="108"/>
    <n v="300"/>
    <n v="11050125"/>
    <s v="LOT"/>
    <x v="1"/>
  </r>
  <r>
    <n v="80024421"/>
    <x v="35"/>
    <x v="12"/>
    <n v="187.5"/>
    <n v="11050126"/>
    <s v="ACRE"/>
    <x v="147"/>
  </r>
  <r>
    <n v="80024421"/>
    <x v="35"/>
    <x v="12"/>
    <n v="187.5"/>
    <n v="11050127"/>
    <s v="ACRE"/>
    <x v="147"/>
  </r>
  <r>
    <n v="80024209"/>
    <x v="148"/>
    <x v="50"/>
    <n v="42"/>
    <n v="11040339"/>
    <s v="PER POLE"/>
    <x v="119"/>
  </r>
  <r>
    <n v="80024209"/>
    <x v="148"/>
    <x v="75"/>
    <n v="36"/>
    <n v="11040339"/>
    <s v="PER POLE"/>
    <x v="119"/>
  </r>
  <r>
    <n v="80024209"/>
    <x v="148"/>
    <x v="76"/>
    <n v="42"/>
    <n v="11040339"/>
    <s v="PER POLE"/>
    <x v="119"/>
  </r>
  <r>
    <n v="80024429"/>
    <x v="36"/>
    <x v="3"/>
    <n v="25"/>
    <n v="11050154"/>
    <s v="PER SIGN"/>
    <x v="1"/>
  </r>
  <r>
    <n v="80024210"/>
    <x v="148"/>
    <x v="2"/>
    <n v="25"/>
    <n v="11040340"/>
    <s v="FLAT RATE"/>
    <x v="1"/>
  </r>
  <r>
    <n v="80024211"/>
    <x v="148"/>
    <x v="59"/>
    <n v="75"/>
    <n v="11030053"/>
    <s v="FLAT RATE"/>
    <x v="1"/>
  </r>
  <r>
    <n v="80024211"/>
    <x v="148"/>
    <x v="59"/>
    <n v="75"/>
    <n v="11030054"/>
    <s v="FLAT RATE"/>
    <x v="1"/>
  </r>
  <r>
    <n v="80024212"/>
    <x v="148"/>
    <x v="59"/>
    <n v="75"/>
    <n v="11040341"/>
    <s v="FLAT RATE"/>
    <x v="1"/>
  </r>
  <r>
    <n v="80024213"/>
    <x v="148"/>
    <x v="1"/>
    <n v="25"/>
    <n v="11040342"/>
    <s v="PER GAS LINE"/>
    <x v="1"/>
  </r>
  <r>
    <n v="80024214"/>
    <x v="148"/>
    <x v="48"/>
    <n v="20"/>
    <n v="10090174"/>
    <s v="FLAT RATE"/>
    <x v="1"/>
  </r>
  <r>
    <n v="80024214"/>
    <x v="148"/>
    <x v="0"/>
    <n v="175"/>
    <n v="10090174"/>
    <s v="VALUATION"/>
    <x v="1"/>
  </r>
  <r>
    <n v="80024214"/>
    <x v="148"/>
    <x v="33"/>
    <n v="25"/>
    <n v="11040343"/>
    <s v="FLAT RATE"/>
    <x v="1"/>
  </r>
  <r>
    <n v="80024214"/>
    <x v="148"/>
    <x v="10"/>
    <n v="25"/>
    <n v="11040344"/>
    <s v="AMPS"/>
    <x v="37"/>
  </r>
  <r>
    <n v="80024216"/>
    <x v="148"/>
    <x v="0"/>
    <n v="45"/>
    <n v="11040345"/>
    <s v="VALUATION"/>
    <x v="124"/>
  </r>
  <r>
    <n v="80024217"/>
    <x v="148"/>
    <x v="59"/>
    <n v="75"/>
    <n v="11040304"/>
    <s v="FLAT RATE"/>
    <x v="1"/>
  </r>
  <r>
    <n v="80024220"/>
    <x v="149"/>
    <x v="2"/>
    <n v="25"/>
    <n v="11040351"/>
    <s v="FLAT RATE"/>
    <x v="1"/>
  </r>
  <r>
    <n v="80024221"/>
    <x v="149"/>
    <x v="5"/>
    <n v="25"/>
    <n v="11040356"/>
    <s v="PER FIXTURES"/>
    <x v="9"/>
  </r>
  <r>
    <n v="80024223"/>
    <x v="149"/>
    <x v="5"/>
    <n v="25"/>
    <n v="11040358"/>
    <s v="PER FIXTURES"/>
    <x v="1"/>
  </r>
  <r>
    <n v="80024224"/>
    <x v="149"/>
    <x v="20"/>
    <n v="29"/>
    <n v="11040361"/>
    <s v="BTU"/>
    <x v="75"/>
  </r>
  <r>
    <n v="80024224"/>
    <x v="149"/>
    <x v="34"/>
    <n v="25"/>
    <n v="11040361"/>
    <s v="TONS"/>
    <x v="75"/>
  </r>
  <r>
    <n v="80024224"/>
    <x v="149"/>
    <x v="20"/>
    <n v="29"/>
    <n v="11040362"/>
    <s v="BTU"/>
    <x v="75"/>
  </r>
  <r>
    <n v="80024224"/>
    <x v="149"/>
    <x v="34"/>
    <n v="25"/>
    <n v="11040362"/>
    <s v="TONS"/>
    <x v="75"/>
  </r>
  <r>
    <n v="80024224"/>
    <x v="149"/>
    <x v="20"/>
    <n v="27"/>
    <n v="11040363"/>
    <s v="BTU"/>
    <x v="45"/>
  </r>
  <r>
    <n v="80024224"/>
    <x v="149"/>
    <x v="23"/>
    <n v="27"/>
    <n v="11040363"/>
    <s v="BTU"/>
    <x v="45"/>
  </r>
  <r>
    <n v="80024224"/>
    <x v="149"/>
    <x v="34"/>
    <n v="25"/>
    <n v="11040363"/>
    <s v="TONS"/>
    <x v="45"/>
  </r>
  <r>
    <n v="80024224"/>
    <x v="149"/>
    <x v="36"/>
    <n v="25"/>
    <n v="11040363"/>
    <s v="TONS"/>
    <x v="45"/>
  </r>
  <r>
    <n v="80024225"/>
    <x v="149"/>
    <x v="7"/>
    <n v="25"/>
    <n v="11040364"/>
    <s v="PER POLE"/>
    <x v="9"/>
  </r>
  <r>
    <n v="80024226"/>
    <x v="149"/>
    <x v="33"/>
    <n v="25"/>
    <n v="11040365"/>
    <s v="FLAT RATE"/>
    <x v="1"/>
  </r>
  <r>
    <n v="80024226"/>
    <x v="149"/>
    <x v="33"/>
    <n v="25"/>
    <n v="11040366"/>
    <s v="FLAT RATE"/>
    <x v="1"/>
  </r>
  <r>
    <n v="80024227"/>
    <x v="149"/>
    <x v="0"/>
    <n v="30"/>
    <n v="11040275"/>
    <s v="VALUATION"/>
    <x v="72"/>
  </r>
  <r>
    <n v="80024227"/>
    <x v="149"/>
    <x v="14"/>
    <n v="15"/>
    <n v="11040275"/>
    <s v="VALUATION"/>
    <x v="72"/>
  </r>
  <r>
    <n v="80024227"/>
    <x v="149"/>
    <x v="7"/>
    <n v="25"/>
    <n v="11040355"/>
    <s v="PER POLE"/>
    <x v="4"/>
  </r>
  <r>
    <n v="80024228"/>
    <x v="149"/>
    <x v="0"/>
    <n v="220"/>
    <n v="11020046"/>
    <s v="VALUATION"/>
    <x v="57"/>
  </r>
  <r>
    <n v="80024228"/>
    <x v="149"/>
    <x v="14"/>
    <n v="110"/>
    <n v="11020046"/>
    <s v="VALUATION"/>
    <x v="57"/>
  </r>
  <r>
    <n v="80024438"/>
    <x v="36"/>
    <x v="8"/>
    <n v="50"/>
    <n v="11050168"/>
    <s v="FLAT RATE"/>
    <x v="1"/>
  </r>
  <r>
    <n v="80024229"/>
    <x v="149"/>
    <x v="4"/>
    <n v="25"/>
    <n v="11040369"/>
    <s v="PER IRRIGATION"/>
    <x v="1"/>
  </r>
  <r>
    <n v="80024230"/>
    <x v="149"/>
    <x v="7"/>
    <n v="25"/>
    <n v="11040370"/>
    <s v="PER POLE"/>
    <x v="18"/>
  </r>
  <r>
    <n v="80024439"/>
    <x v="36"/>
    <x v="12"/>
    <n v="50"/>
    <n v="11050170"/>
    <s v="ACRE"/>
    <x v="148"/>
  </r>
  <r>
    <n v="80024440"/>
    <x v="36"/>
    <x v="12"/>
    <n v="50"/>
    <n v="11050171"/>
    <s v="ACRE"/>
    <x v="148"/>
  </r>
  <r>
    <n v="80024231"/>
    <x v="149"/>
    <x v="57"/>
    <n v="30"/>
    <n v="11030429"/>
    <s v="FLAT RATE"/>
    <x v="4"/>
  </r>
  <r>
    <n v="80024231"/>
    <x v="149"/>
    <x v="59"/>
    <n v="75"/>
    <n v="11030429"/>
    <s v="FLAT RATE"/>
    <x v="4"/>
  </r>
  <r>
    <n v="80024232"/>
    <x v="29"/>
    <x v="20"/>
    <n v="29"/>
    <n v="11040374"/>
    <s v="BTU"/>
    <x v="27"/>
  </r>
  <r>
    <n v="80024232"/>
    <x v="29"/>
    <x v="34"/>
    <n v="25"/>
    <n v="11040374"/>
    <s v="TONS"/>
    <x v="27"/>
  </r>
  <r>
    <n v="80024233"/>
    <x v="29"/>
    <x v="61"/>
    <n v="25"/>
    <n v="11040375"/>
    <s v="FLAT RATE"/>
    <x v="1"/>
  </r>
  <r>
    <n v="80024235"/>
    <x v="29"/>
    <x v="9"/>
    <n v="25"/>
    <n v="11040031"/>
    <s v="PER HOOD SYS"/>
    <x v="1"/>
  </r>
  <r>
    <n v="80024236"/>
    <x v="29"/>
    <x v="5"/>
    <n v="25"/>
    <n v="11040378"/>
    <s v="PER FIXTURES"/>
    <x v="1"/>
  </r>
  <r>
    <n v="80024238"/>
    <x v="29"/>
    <x v="0"/>
    <n v="35"/>
    <n v="11040321"/>
    <s v="VALUATION"/>
    <x v="32"/>
  </r>
  <r>
    <n v="80024441"/>
    <x v="155"/>
    <x v="16"/>
    <n v="59.93"/>
    <n v="11040169"/>
    <s v="FLAT RATE"/>
    <x v="1"/>
  </r>
  <r>
    <n v="80024441"/>
    <x v="155"/>
    <x v="17"/>
    <n v="533.02"/>
    <n v="11040169"/>
    <s v="FLAT RATE"/>
    <x v="1"/>
  </r>
  <r>
    <n v="80024441"/>
    <x v="155"/>
    <x v="18"/>
    <n v="1302.93"/>
    <n v="11040169"/>
    <s v="FLAT RATE"/>
    <x v="1"/>
  </r>
  <r>
    <n v="80024441"/>
    <x v="155"/>
    <x v="19"/>
    <n v="161.68"/>
    <n v="11040169"/>
    <s v="FLAT RATE"/>
    <x v="1"/>
  </r>
  <r>
    <n v="80024239"/>
    <x v="29"/>
    <x v="54"/>
    <n v="25"/>
    <n v="11040382"/>
    <s v="PER SEWER"/>
    <x v="1"/>
  </r>
  <r>
    <n v="80024240"/>
    <x v="29"/>
    <x v="20"/>
    <n v="25"/>
    <n v="11040384"/>
    <s v="BTU"/>
    <x v="54"/>
  </r>
  <r>
    <n v="80024442"/>
    <x v="155"/>
    <x v="67"/>
    <n v="100"/>
    <n v="11050174"/>
    <s v="FLAT RATE"/>
    <x v="1"/>
  </r>
  <r>
    <n v="80024240"/>
    <x v="29"/>
    <x v="34"/>
    <n v="25"/>
    <n v="11040384"/>
    <s v="TONS"/>
    <x v="54"/>
  </r>
  <r>
    <n v="80024241"/>
    <x v="29"/>
    <x v="5"/>
    <n v="32"/>
    <n v="11040385"/>
    <s v="PER FIXTURES"/>
    <x v="31"/>
  </r>
  <r>
    <n v="80024242"/>
    <x v="29"/>
    <x v="59"/>
    <n v="75"/>
    <n v="11040261"/>
    <s v="FLAT RATE"/>
    <x v="1"/>
  </r>
  <r>
    <n v="80024243"/>
    <x v="29"/>
    <x v="7"/>
    <n v="21"/>
    <n v="11040387"/>
    <s v="PER POLE"/>
    <x v="26"/>
  </r>
  <r>
    <n v="80024243"/>
    <x v="29"/>
    <x v="49"/>
    <n v="25"/>
    <n v="11040387"/>
    <s v="SYSTEM"/>
    <x v="26"/>
  </r>
  <r>
    <n v="80024244"/>
    <x v="29"/>
    <x v="7"/>
    <n v="25"/>
    <n v="11040388"/>
    <s v="PER POLE"/>
    <x v="7"/>
  </r>
  <r>
    <n v="80024245"/>
    <x v="29"/>
    <x v="7"/>
    <n v="25"/>
    <n v="11040392"/>
    <s v="PER POLE"/>
    <x v="4"/>
  </r>
  <r>
    <n v="80024246"/>
    <x v="29"/>
    <x v="0"/>
    <n v="292"/>
    <n v="11040260"/>
    <s v="VALUATION"/>
    <x v="149"/>
  </r>
  <r>
    <n v="80024246"/>
    <x v="29"/>
    <x v="14"/>
    <n v="146"/>
    <n v="11040260"/>
    <s v="VALUATION"/>
    <x v="149"/>
  </r>
  <r>
    <n v="80024445"/>
    <x v="155"/>
    <x v="12"/>
    <n v="50"/>
    <n v="11050178"/>
    <s v="ACRE"/>
    <x v="56"/>
  </r>
  <r>
    <n v="80024247"/>
    <x v="29"/>
    <x v="10"/>
    <n v="30"/>
    <n v="11040379"/>
    <s v="AMPS"/>
    <x v="8"/>
  </r>
  <r>
    <n v="80024247"/>
    <x v="29"/>
    <x v="7"/>
    <n v="30"/>
    <n v="11040379"/>
    <s v="PER POLE"/>
    <x v="8"/>
  </r>
  <r>
    <n v="80024247"/>
    <x v="29"/>
    <x v="13"/>
    <n v="25"/>
    <n v="11040379"/>
    <s v="PER T-POLE"/>
    <x v="8"/>
  </r>
  <r>
    <n v="80024247"/>
    <x v="29"/>
    <x v="49"/>
    <n v="25"/>
    <n v="11040379"/>
    <s v="SYSTEM"/>
    <x v="8"/>
  </r>
  <r>
    <n v="80024247"/>
    <x v="29"/>
    <x v="10"/>
    <n v="30"/>
    <n v="11040383"/>
    <s v="AMPS"/>
    <x v="8"/>
  </r>
  <r>
    <n v="80024247"/>
    <x v="29"/>
    <x v="7"/>
    <n v="30"/>
    <n v="11040383"/>
    <s v="PER POLE"/>
    <x v="8"/>
  </r>
  <r>
    <n v="80024247"/>
    <x v="29"/>
    <x v="13"/>
    <n v="25"/>
    <n v="11040383"/>
    <s v="PER T-POLE"/>
    <x v="8"/>
  </r>
  <r>
    <n v="80024247"/>
    <x v="29"/>
    <x v="49"/>
    <n v="25"/>
    <n v="11040383"/>
    <s v="SYSTEM"/>
    <x v="8"/>
  </r>
  <r>
    <n v="80024248"/>
    <x v="29"/>
    <x v="5"/>
    <n v="25"/>
    <n v="11040398"/>
    <s v="PER FIXTURES"/>
    <x v="1"/>
  </r>
  <r>
    <n v="80024249"/>
    <x v="29"/>
    <x v="5"/>
    <n v="25"/>
    <n v="11040399"/>
    <s v="PER FIXTURES"/>
    <x v="1"/>
  </r>
  <r>
    <n v="80024250"/>
    <x v="29"/>
    <x v="5"/>
    <n v="25"/>
    <n v="11040400"/>
    <s v="PER FIXTURES"/>
    <x v="1"/>
  </r>
  <r>
    <n v="80024250"/>
    <x v="29"/>
    <x v="5"/>
    <n v="25"/>
    <n v="11040401"/>
    <s v="PER FIXTURES"/>
    <x v="1"/>
  </r>
  <r>
    <n v="80024251"/>
    <x v="29"/>
    <x v="20"/>
    <n v="25"/>
    <n v="11040394"/>
    <s v="BTU"/>
    <x v="54"/>
  </r>
  <r>
    <n v="80024251"/>
    <x v="29"/>
    <x v="34"/>
    <n v="25"/>
    <n v="11040394"/>
    <s v="TONS"/>
    <x v="54"/>
  </r>
  <r>
    <n v="80024252"/>
    <x v="29"/>
    <x v="20"/>
    <n v="25"/>
    <n v="11040395"/>
    <s v="BTU"/>
    <x v="24"/>
  </r>
  <r>
    <n v="80024252"/>
    <x v="29"/>
    <x v="34"/>
    <n v="25"/>
    <n v="11040395"/>
    <s v="TONS"/>
    <x v="24"/>
  </r>
  <r>
    <n v="80024253"/>
    <x v="29"/>
    <x v="10"/>
    <n v="25"/>
    <n v="11040380"/>
    <s v="AMPS"/>
    <x v="23"/>
  </r>
  <r>
    <n v="80024253"/>
    <x v="29"/>
    <x v="7"/>
    <n v="2"/>
    <n v="11040380"/>
    <s v="PER POLE"/>
    <x v="23"/>
  </r>
  <r>
    <n v="80024254"/>
    <x v="29"/>
    <x v="5"/>
    <n v="25"/>
    <n v="11040397"/>
    <s v="PER FIXTURES"/>
    <x v="1"/>
  </r>
  <r>
    <n v="80024255"/>
    <x v="150"/>
    <x v="7"/>
    <n v="25"/>
    <n v="11040402"/>
    <s v="PER POLE"/>
    <x v="101"/>
  </r>
  <r>
    <n v="80024257"/>
    <x v="150"/>
    <x v="2"/>
    <n v="25"/>
    <n v="11040404"/>
    <s v="FLAT RATE"/>
    <x v="1"/>
  </r>
  <r>
    <n v="80024258"/>
    <x v="150"/>
    <x v="5"/>
    <n v="25"/>
    <n v="11040405"/>
    <s v="PER FIXTURES"/>
    <x v="18"/>
  </r>
  <r>
    <n v="80024258"/>
    <x v="150"/>
    <x v="54"/>
    <n v="25"/>
    <n v="11040405"/>
    <s v="PER SEWER"/>
    <x v="18"/>
  </r>
  <r>
    <n v="80024258"/>
    <x v="150"/>
    <x v="53"/>
    <n v="25"/>
    <n v="11040405"/>
    <s v="PER WATER"/>
    <x v="18"/>
  </r>
  <r>
    <n v="80024261"/>
    <x v="150"/>
    <x v="7"/>
    <n v="25"/>
    <n v="11040410"/>
    <s v="PER POLE"/>
    <x v="1"/>
  </r>
  <r>
    <n v="80024262"/>
    <x v="150"/>
    <x v="57"/>
    <n v="15"/>
    <n v="11040305"/>
    <s v="FLAT RATE"/>
    <x v="1"/>
  </r>
  <r>
    <n v="80024262"/>
    <x v="150"/>
    <x v="59"/>
    <n v="75"/>
    <n v="11040305"/>
    <s v="FLAT RATE"/>
    <x v="1"/>
  </r>
  <r>
    <n v="80024263"/>
    <x v="150"/>
    <x v="52"/>
    <n v="125"/>
    <n v="11040411"/>
    <s v="FLAT RATE"/>
    <x v="1"/>
  </r>
  <r>
    <n v="80024264"/>
    <x v="150"/>
    <x v="5"/>
    <n v="64"/>
    <n v="11040412"/>
    <s v="PER FIXTURES"/>
    <x v="66"/>
  </r>
  <r>
    <n v="80024264"/>
    <x v="150"/>
    <x v="1"/>
    <n v="25"/>
    <n v="11040412"/>
    <s v="PER GAS LINE"/>
    <x v="66"/>
  </r>
  <r>
    <n v="80024266"/>
    <x v="150"/>
    <x v="5"/>
    <n v="25"/>
    <n v="11040416"/>
    <s v="PER FIXTURES"/>
    <x v="18"/>
  </r>
  <r>
    <n v="80024267"/>
    <x v="150"/>
    <x v="59"/>
    <n v="75"/>
    <n v="11040352"/>
    <s v="FLAT RATE"/>
    <x v="1"/>
  </r>
  <r>
    <n v="80024446"/>
    <x v="155"/>
    <x v="3"/>
    <n v="25"/>
    <n v="11050187"/>
    <s v="PER SIGN"/>
    <x v="1"/>
  </r>
  <r>
    <n v="80024268"/>
    <x v="150"/>
    <x v="0"/>
    <n v="220"/>
    <n v="11040043"/>
    <s v="VALUATION"/>
    <x v="57"/>
  </r>
  <r>
    <n v="80024455"/>
    <x v="155"/>
    <x v="3"/>
    <n v="100"/>
    <n v="11050193"/>
    <s v="PER SIGN"/>
    <x v="7"/>
  </r>
  <r>
    <n v="80024268"/>
    <x v="150"/>
    <x v="14"/>
    <n v="110"/>
    <n v="11040043"/>
    <s v="VALUATION"/>
    <x v="57"/>
  </r>
  <r>
    <n v="80024456"/>
    <x v="155"/>
    <x v="51"/>
    <n v="5"/>
    <n v="11050194"/>
    <s v="FLAT RATE"/>
    <x v="23"/>
  </r>
  <r>
    <n v="80024269"/>
    <x v="150"/>
    <x v="7"/>
    <n v="25"/>
    <n v="11040418"/>
    <s v="PER POLE"/>
    <x v="20"/>
  </r>
  <r>
    <n v="80024271"/>
    <x v="30"/>
    <x v="5"/>
    <n v="25"/>
    <n v="11040423"/>
    <s v="PER FIXTURES"/>
    <x v="7"/>
  </r>
  <r>
    <n v="80024272"/>
    <x v="30"/>
    <x v="0"/>
    <n v="25"/>
    <n v="11040373"/>
    <s v="VALUATION"/>
    <x v="50"/>
  </r>
  <r>
    <n v="80024275"/>
    <x v="30"/>
    <x v="58"/>
    <n v="20"/>
    <n v="11040005"/>
    <s v="SQUARE FEET"/>
    <x v="72"/>
  </r>
  <r>
    <n v="80024459"/>
    <x v="156"/>
    <x v="29"/>
    <n v="250"/>
    <n v="11050215"/>
    <s v="ACRES"/>
    <x v="1"/>
  </r>
  <r>
    <n v="80024275"/>
    <x v="30"/>
    <x v="0"/>
    <n v="380"/>
    <n v="11040005"/>
    <s v="VALUATION"/>
    <x v="72"/>
  </r>
  <r>
    <n v="80024275"/>
    <x v="30"/>
    <x v="14"/>
    <n v="190"/>
    <n v="11040005"/>
    <s v="VALUATION"/>
    <x v="72"/>
  </r>
  <r>
    <n v="80024276"/>
    <x v="30"/>
    <x v="0"/>
    <n v="55"/>
    <n v="11040313"/>
    <s v="VALUATION"/>
    <x v="71"/>
  </r>
  <r>
    <n v="80024277"/>
    <x v="30"/>
    <x v="49"/>
    <n v="25"/>
    <n v="11040427"/>
    <s v="SYSTEM"/>
    <x v="1"/>
  </r>
  <r>
    <n v="80024279"/>
    <x v="30"/>
    <x v="48"/>
    <n v="20"/>
    <n v="11040269"/>
    <s v="FLAT RATE"/>
    <x v="1"/>
  </r>
  <r>
    <n v="80024279"/>
    <x v="30"/>
    <x v="0"/>
    <n v="1042"/>
    <n v="11040269"/>
    <s v="VALUATION"/>
    <x v="1"/>
  </r>
  <r>
    <n v="80024280"/>
    <x v="30"/>
    <x v="48"/>
    <n v="20"/>
    <n v="11040273"/>
    <s v="FLAT RATE"/>
    <x v="1"/>
  </r>
  <r>
    <n v="80024280"/>
    <x v="30"/>
    <x v="0"/>
    <n v="1258"/>
    <n v="11040273"/>
    <s v="VALUATION"/>
    <x v="1"/>
  </r>
  <r>
    <n v="80024281"/>
    <x v="30"/>
    <x v="48"/>
    <n v="20"/>
    <n v="11040271"/>
    <s v="FLAT RATE"/>
    <x v="1"/>
  </r>
  <r>
    <n v="80024281"/>
    <x v="30"/>
    <x v="0"/>
    <n v="1132"/>
    <n v="11040271"/>
    <s v="VALUATION"/>
    <x v="1"/>
  </r>
  <r>
    <n v="80024282"/>
    <x v="30"/>
    <x v="48"/>
    <n v="20"/>
    <n v="11030452"/>
    <s v="FLAT RATE"/>
    <x v="1"/>
  </r>
  <r>
    <n v="80024282"/>
    <x v="30"/>
    <x v="0"/>
    <n v="1522"/>
    <n v="11030452"/>
    <s v="VALUATION"/>
    <x v="1"/>
  </r>
  <r>
    <n v="80024283"/>
    <x v="30"/>
    <x v="7"/>
    <n v="25"/>
    <n v="11040442"/>
    <s v="PER POLE"/>
    <x v="1"/>
  </r>
  <r>
    <n v="80024284"/>
    <x v="30"/>
    <x v="48"/>
    <n v="20"/>
    <n v="11030454"/>
    <s v="FLAT RATE"/>
    <x v="1"/>
  </r>
  <r>
    <n v="80024284"/>
    <x v="30"/>
    <x v="0"/>
    <n v="1300"/>
    <n v="11030454"/>
    <s v="VALUATION"/>
    <x v="1"/>
  </r>
  <r>
    <n v="80024285"/>
    <x v="30"/>
    <x v="0"/>
    <n v="110"/>
    <n v="11040386"/>
    <s v="VALUATION"/>
    <x v="36"/>
  </r>
  <r>
    <n v="80024286"/>
    <x v="30"/>
    <x v="7"/>
    <n v="25"/>
    <n v="11040436"/>
    <s v="PER POLE"/>
    <x v="20"/>
  </r>
  <r>
    <n v="80024288"/>
    <x v="30"/>
    <x v="34"/>
    <n v="25"/>
    <n v="11040443"/>
    <s v="TONS"/>
    <x v="4"/>
  </r>
  <r>
    <n v="80024289"/>
    <x v="30"/>
    <x v="0"/>
    <n v="460"/>
    <n v="11040115"/>
    <s v="VALUATION"/>
    <x v="27"/>
  </r>
  <r>
    <n v="80024289"/>
    <x v="30"/>
    <x v="14"/>
    <n v="230"/>
    <n v="11040115"/>
    <s v="VALUATION"/>
    <x v="27"/>
  </r>
  <r>
    <n v="80024290"/>
    <x v="30"/>
    <x v="20"/>
    <n v="27"/>
    <n v="11040434"/>
    <s v="BTU"/>
    <x v="3"/>
  </r>
  <r>
    <n v="80024290"/>
    <x v="30"/>
    <x v="34"/>
    <n v="25"/>
    <n v="11040434"/>
    <s v="TONS"/>
    <x v="3"/>
  </r>
  <r>
    <n v="80024291"/>
    <x v="30"/>
    <x v="2"/>
    <n v="25"/>
    <n v="11040437"/>
    <s v="FLAT RATE"/>
    <x v="1"/>
  </r>
  <r>
    <n v="80024292"/>
    <x v="30"/>
    <x v="20"/>
    <n v="25"/>
    <n v="11040428"/>
    <s v="BTU"/>
    <x v="36"/>
  </r>
  <r>
    <n v="80024292"/>
    <x v="30"/>
    <x v="34"/>
    <n v="25"/>
    <n v="11040428"/>
    <s v="TONS"/>
    <x v="36"/>
  </r>
  <r>
    <n v="80024293"/>
    <x v="30"/>
    <x v="34"/>
    <n v="25"/>
    <n v="11040430"/>
    <s v="TONS"/>
    <x v="35"/>
  </r>
  <r>
    <n v="80024294"/>
    <x v="30"/>
    <x v="20"/>
    <n v="25"/>
    <n v="11040432"/>
    <s v="BTU"/>
    <x v="1"/>
  </r>
  <r>
    <n v="80024295"/>
    <x v="30"/>
    <x v="34"/>
    <n v="25"/>
    <n v="11040429"/>
    <s v="TONS"/>
    <x v="9"/>
  </r>
  <r>
    <n v="80024296"/>
    <x v="30"/>
    <x v="5"/>
    <n v="25"/>
    <n v="11040445"/>
    <s v="PER FIXTURES"/>
    <x v="9"/>
  </r>
  <r>
    <n v="80024297"/>
    <x v="30"/>
    <x v="10"/>
    <n v="25"/>
    <n v="11040433"/>
    <s v="AMPS"/>
    <x v="23"/>
  </r>
  <r>
    <n v="80024297"/>
    <x v="30"/>
    <x v="13"/>
    <n v="2"/>
    <n v="11040433"/>
    <s v="PER T-POLE"/>
    <x v="23"/>
  </r>
  <r>
    <n v="80024298"/>
    <x v="30"/>
    <x v="5"/>
    <n v="25"/>
    <n v="11040422"/>
    <s v="PER FIXTURES"/>
    <x v="1"/>
  </r>
  <r>
    <n v="80024303"/>
    <x v="31"/>
    <x v="2"/>
    <n v="25"/>
    <n v="11040451"/>
    <s v="FLAT RATE"/>
    <x v="1"/>
  </r>
  <r>
    <n v="80024306"/>
    <x v="31"/>
    <x v="48"/>
    <n v="20"/>
    <n v="10090291"/>
    <s v="FLAT RATE"/>
    <x v="1"/>
  </r>
  <r>
    <n v="80024306"/>
    <x v="31"/>
    <x v="0"/>
    <n v="35"/>
    <n v="10090291"/>
    <s v="VALUATION"/>
    <x v="1"/>
  </r>
  <r>
    <n v="80024462"/>
    <x v="156"/>
    <x v="3"/>
    <n v="25"/>
    <n v="11050217"/>
    <s v="PER SIGN"/>
    <x v="1"/>
  </r>
  <r>
    <n v="80024306"/>
    <x v="31"/>
    <x v="0"/>
    <n v="25"/>
    <n v="11040348"/>
    <s v="VALUATION"/>
    <x v="115"/>
  </r>
  <r>
    <n v="80024307"/>
    <x v="31"/>
    <x v="5"/>
    <n v="88"/>
    <n v="11040456"/>
    <s v="PER FIXTURES"/>
    <x v="26"/>
  </r>
  <r>
    <n v="80024469"/>
    <x v="156"/>
    <x v="3"/>
    <n v="25"/>
    <n v="11050223"/>
    <s v="PER SIGN"/>
    <x v="1"/>
  </r>
  <r>
    <n v="80024307"/>
    <x v="31"/>
    <x v="1"/>
    <n v="25"/>
    <n v="11040456"/>
    <s v="PER GAS LINE"/>
    <x v="26"/>
  </r>
  <r>
    <n v="80024315"/>
    <x v="31"/>
    <x v="48"/>
    <n v="20"/>
    <n v="11040015"/>
    <s v="FLAT RATE"/>
    <x v="1"/>
  </r>
  <r>
    <n v="80024472"/>
    <x v="156"/>
    <x v="3"/>
    <n v="25"/>
    <n v="11050230"/>
    <s v="PER SIGN"/>
    <x v="1"/>
  </r>
  <r>
    <n v="80024489"/>
    <x v="157"/>
    <x v="80"/>
    <n v="20"/>
    <n v="11040459"/>
    <s v="EACH"/>
    <x v="1"/>
  </r>
  <r>
    <n v="80024489"/>
    <x v="157"/>
    <x v="12"/>
    <n v="350"/>
    <n v="11040459"/>
    <s v="ACRE"/>
    <x v="1"/>
  </r>
  <r>
    <n v="80024315"/>
    <x v="31"/>
    <x v="0"/>
    <n v="556"/>
    <n v="11040015"/>
    <s v="VALUATION"/>
    <x v="1"/>
  </r>
  <r>
    <n v="80024316"/>
    <x v="31"/>
    <x v="0"/>
    <n v="35"/>
    <n v="11040414"/>
    <s v="VALUATION"/>
    <x v="32"/>
  </r>
  <r>
    <n v="80024317"/>
    <x v="31"/>
    <x v="0"/>
    <n v="160"/>
    <n v="11040354"/>
    <s v="VALUATION"/>
    <x v="28"/>
  </r>
  <r>
    <n v="80024317"/>
    <x v="31"/>
    <x v="14"/>
    <n v="80"/>
    <n v="11040354"/>
    <s v="VALUATION"/>
    <x v="28"/>
  </r>
  <r>
    <n v="80024318"/>
    <x v="31"/>
    <x v="48"/>
    <n v="20"/>
    <n v="11030021"/>
    <s v="FLAT RATE"/>
    <x v="1"/>
  </r>
  <r>
    <n v="80024318"/>
    <x v="31"/>
    <x v="0"/>
    <n v="60"/>
    <n v="11030021"/>
    <s v="VALUATION"/>
    <x v="1"/>
  </r>
  <r>
    <n v="80024319"/>
    <x v="151"/>
    <x v="9"/>
    <n v="50"/>
    <n v="11040110"/>
    <s v="PER HOOD SYS"/>
    <x v="4"/>
  </r>
  <r>
    <n v="80024321"/>
    <x v="151"/>
    <x v="69"/>
    <n v="50"/>
    <n v="11040465"/>
    <s v="FLAT RATE"/>
    <x v="1"/>
  </r>
  <r>
    <n v="80024322"/>
    <x v="151"/>
    <x v="0"/>
    <n v="85"/>
    <n v="11040297"/>
    <s v="VALUATION"/>
    <x v="42"/>
  </r>
  <r>
    <n v="80024324"/>
    <x v="151"/>
    <x v="69"/>
    <n v="50"/>
    <n v="11040469"/>
    <s v="FLAT RATE"/>
    <x v="1"/>
  </r>
  <r>
    <n v="80024325"/>
    <x v="151"/>
    <x v="5"/>
    <n v="64"/>
    <n v="11040471"/>
    <s v="PER FIXTURES"/>
    <x v="66"/>
  </r>
  <r>
    <n v="80024325"/>
    <x v="151"/>
    <x v="54"/>
    <n v="25"/>
    <n v="11040471"/>
    <s v="PER SEWER"/>
    <x v="66"/>
  </r>
  <r>
    <n v="80024325"/>
    <x v="151"/>
    <x v="53"/>
    <n v="25"/>
    <n v="11040471"/>
    <s v="PER WATER"/>
    <x v="66"/>
  </r>
  <r>
    <n v="80024326"/>
    <x v="151"/>
    <x v="5"/>
    <n v="40"/>
    <n v="11040473"/>
    <s v="PER FIXTURES"/>
    <x v="101"/>
  </r>
  <r>
    <n v="80024327"/>
    <x v="151"/>
    <x v="0"/>
    <n v="30"/>
    <n v="11040371"/>
    <s v="VALUATION"/>
    <x v="72"/>
  </r>
  <r>
    <n v="80024328"/>
    <x v="151"/>
    <x v="52"/>
    <n v="125"/>
    <n v="11040476"/>
    <s v="FLAT RATE"/>
    <x v="1"/>
  </r>
  <r>
    <n v="80024334"/>
    <x v="151"/>
    <x v="5"/>
    <n v="25"/>
    <n v="11040485"/>
    <s v="PER FIXTURES"/>
    <x v="1"/>
  </r>
  <r>
    <n v="80024334"/>
    <x v="151"/>
    <x v="5"/>
    <n v="25"/>
    <n v="11040486"/>
    <s v="PER FIXTURES"/>
    <x v="1"/>
  </r>
  <r>
    <n v="80024335"/>
    <x v="151"/>
    <x v="20"/>
    <n v="25"/>
    <n v="11040475"/>
    <s v="BTU"/>
    <x v="89"/>
  </r>
  <r>
    <n v="80024335"/>
    <x v="151"/>
    <x v="34"/>
    <n v="25"/>
    <n v="11040475"/>
    <s v="TONS"/>
    <x v="89"/>
  </r>
  <r>
    <n v="80024336"/>
    <x v="151"/>
    <x v="5"/>
    <n v="28"/>
    <n v="11040474"/>
    <s v="PER FIXTURES"/>
    <x v="83"/>
  </r>
  <r>
    <n v="80024337"/>
    <x v="32"/>
    <x v="48"/>
    <n v="20"/>
    <n v="11030456"/>
    <s v="FLAT RATE"/>
    <x v="1"/>
  </r>
  <r>
    <n v="80024337"/>
    <x v="32"/>
    <x v="0"/>
    <n v="1201"/>
    <n v="11030456"/>
    <s v="VALUATION"/>
    <x v="1"/>
  </r>
  <r>
    <n v="80024338"/>
    <x v="32"/>
    <x v="2"/>
    <n v="25"/>
    <n v="11050007"/>
    <s v="FLAT RATE"/>
    <x v="1"/>
  </r>
  <r>
    <n v="80024339"/>
    <x v="32"/>
    <x v="6"/>
    <n v="180"/>
    <n v="11050008"/>
    <s v="AMPS"/>
    <x v="29"/>
  </r>
  <r>
    <n v="80024483"/>
    <x v="157"/>
    <x v="3"/>
    <n v="75"/>
    <n v="11050239"/>
    <s v="PER SIGN"/>
    <x v="9"/>
  </r>
  <r>
    <n v="80024486"/>
    <x v="157"/>
    <x v="3"/>
    <n v="125"/>
    <n v="11050243"/>
    <s v="PER SIGN"/>
    <x v="1"/>
  </r>
  <r>
    <n v="80024339"/>
    <x v="32"/>
    <x v="10"/>
    <n v="25"/>
    <n v="11050008"/>
    <s v="AMPS"/>
    <x v="29"/>
  </r>
  <r>
    <n v="80024493"/>
    <x v="37"/>
    <x v="92"/>
    <n v="25"/>
    <n v="11050248"/>
    <s v="FLAT RATE"/>
    <x v="1"/>
  </r>
  <r>
    <n v="16875"/>
    <x v="37"/>
    <x v="92"/>
    <n v="25"/>
    <n v="11050248"/>
    <s v="FLAT RATE"/>
    <x v="1"/>
  </r>
  <r>
    <n v="80024339"/>
    <x v="32"/>
    <x v="7"/>
    <n v="25"/>
    <n v="11050008"/>
    <s v="PER POLE"/>
    <x v="29"/>
  </r>
  <r>
    <n v="80024496"/>
    <x v="37"/>
    <x v="67"/>
    <n v="100"/>
    <n v="11050253"/>
    <s v="FLAT RATE"/>
    <x v="1"/>
  </r>
  <r>
    <n v="80024339"/>
    <x v="32"/>
    <x v="13"/>
    <n v="25"/>
    <n v="11050008"/>
    <s v="PER T-POLE"/>
    <x v="29"/>
  </r>
  <r>
    <n v="80024343"/>
    <x v="32"/>
    <x v="59"/>
    <n v="75"/>
    <n v="11050011"/>
    <s v="FLAT RATE"/>
    <x v="4"/>
  </r>
  <r>
    <n v="80024344"/>
    <x v="32"/>
    <x v="2"/>
    <n v="25"/>
    <n v="11050012"/>
    <s v="FLAT RATE"/>
    <x v="1"/>
  </r>
  <r>
    <n v="80024497"/>
    <x v="37"/>
    <x v="3"/>
    <n v="25"/>
    <n v="11050258"/>
    <s v="PER SIGN"/>
    <x v="1"/>
  </r>
  <r>
    <n v="80024347"/>
    <x v="32"/>
    <x v="58"/>
    <n v="70"/>
    <n v="11030113"/>
    <s v="SQUARE FEET"/>
    <x v="71"/>
  </r>
  <r>
    <n v="80024500"/>
    <x v="37"/>
    <x v="12"/>
    <n v="195"/>
    <n v="11050262"/>
    <s v="ACRE"/>
    <x v="150"/>
  </r>
  <r>
    <n v="80024502"/>
    <x v="37"/>
    <x v="3"/>
    <n v="100"/>
    <n v="11050266"/>
    <s v="PER SIGN"/>
    <x v="7"/>
  </r>
  <r>
    <n v="80024347"/>
    <x v="32"/>
    <x v="0"/>
    <n v="2460"/>
    <n v="11030113"/>
    <s v="VALUATION"/>
    <x v="71"/>
  </r>
  <r>
    <n v="80024503"/>
    <x v="37"/>
    <x v="3"/>
    <n v="25"/>
    <n v="11050272"/>
    <s v="PER SIGN"/>
    <x v="1"/>
  </r>
  <r>
    <n v="80024513"/>
    <x v="37"/>
    <x v="12"/>
    <n v="50"/>
    <n v="11050276"/>
    <s v="ACRE"/>
    <x v="10"/>
  </r>
  <r>
    <n v="80024347"/>
    <x v="32"/>
    <x v="14"/>
    <n v="1230"/>
    <n v="11030113"/>
    <s v="VALUATION"/>
    <x v="71"/>
  </r>
  <r>
    <n v="80024348"/>
    <x v="32"/>
    <x v="70"/>
    <n v="50"/>
    <n v="11040295"/>
    <s v="FLAT RATE"/>
    <x v="1"/>
  </r>
  <r>
    <n v="80024348"/>
    <x v="32"/>
    <x v="52"/>
    <n v="125"/>
    <n v="11040338"/>
    <s v="FLAT RATE"/>
    <x v="1"/>
  </r>
  <r>
    <n v="80024349"/>
    <x v="32"/>
    <x v="59"/>
    <n v="75"/>
    <n v="11040426"/>
    <s v="FLAT RATE"/>
    <x v="1"/>
  </r>
  <r>
    <n v="80024350"/>
    <x v="32"/>
    <x v="5"/>
    <n v="25"/>
    <n v="11050017"/>
    <s v="PER FIXTURES"/>
    <x v="9"/>
  </r>
  <r>
    <n v="80024351"/>
    <x v="32"/>
    <x v="7"/>
    <n v="25"/>
    <n v="11040387"/>
    <s v="PER POLE"/>
    <x v="26"/>
  </r>
  <r>
    <n v="80024351"/>
    <x v="32"/>
    <x v="49"/>
    <n v="25"/>
    <n v="11040387"/>
    <s v="SYSTEM"/>
    <x v="26"/>
  </r>
  <r>
    <n v="80024352"/>
    <x v="32"/>
    <x v="52"/>
    <n v="125"/>
    <n v="11040462"/>
    <s v="FLAT RATE"/>
    <x v="1"/>
  </r>
  <r>
    <n v="80024355"/>
    <x v="32"/>
    <x v="5"/>
    <n v="25"/>
    <n v="11050020"/>
    <s v="PER FIXTURES"/>
    <x v="1"/>
  </r>
  <r>
    <n v="80024355"/>
    <x v="32"/>
    <x v="5"/>
    <n v="25"/>
    <n v="11050021"/>
    <s v="PER FIXTURES"/>
    <x v="1"/>
  </r>
  <r>
    <n v="80024355"/>
    <x v="32"/>
    <x v="5"/>
    <n v="25"/>
    <n v="11050022"/>
    <s v="PER FIXTURES"/>
    <x v="1"/>
  </r>
  <r>
    <n v="80024356"/>
    <x v="32"/>
    <x v="48"/>
    <n v="20"/>
    <n v="11040238"/>
    <s v="FLAT RATE"/>
    <x v="1"/>
  </r>
  <r>
    <n v="80024356"/>
    <x v="32"/>
    <x v="0"/>
    <n v="160"/>
    <n v="11040238"/>
    <s v="VALUATION"/>
    <x v="1"/>
  </r>
  <r>
    <n v="80024358"/>
    <x v="34"/>
    <x v="33"/>
    <n v="25"/>
    <n v="11050030"/>
    <s v="FLAT RATE"/>
    <x v="1"/>
  </r>
  <r>
    <n v="80024358"/>
    <x v="34"/>
    <x v="6"/>
    <n v="25"/>
    <n v="11050031"/>
    <s v="AMPS"/>
    <x v="23"/>
  </r>
  <r>
    <n v="80024358"/>
    <x v="34"/>
    <x v="7"/>
    <n v="4"/>
    <n v="11050031"/>
    <s v="PER POLE"/>
    <x v="23"/>
  </r>
  <r>
    <n v="80024358"/>
    <x v="34"/>
    <x v="6"/>
    <n v="25"/>
    <n v="11050032"/>
    <s v="AMPS"/>
    <x v="23"/>
  </r>
  <r>
    <n v="80024358"/>
    <x v="34"/>
    <x v="7"/>
    <n v="4"/>
    <n v="11050032"/>
    <s v="PER POLE"/>
    <x v="23"/>
  </r>
  <r>
    <n v="80024358"/>
    <x v="34"/>
    <x v="33"/>
    <n v="25"/>
    <n v="11050033"/>
    <s v="FLAT RATE"/>
    <x v="1"/>
  </r>
  <r>
    <n v="80024516"/>
    <x v="158"/>
    <x v="3"/>
    <n v="25"/>
    <n v="11050283"/>
    <s v="PER SIGN"/>
    <x v="1"/>
  </r>
  <r>
    <n v="80024517"/>
    <x v="158"/>
    <x v="29"/>
    <n v="250"/>
    <n v="11050289"/>
    <s v="ACRES"/>
    <x v="142"/>
  </r>
  <r>
    <n v="80024360"/>
    <x v="34"/>
    <x v="0"/>
    <n v="60"/>
    <n v="11040438"/>
    <s v="VALUATION"/>
    <x v="34"/>
  </r>
  <r>
    <n v="80024360"/>
    <x v="34"/>
    <x v="14"/>
    <n v="30"/>
    <n v="11040438"/>
    <s v="VALUATION"/>
    <x v="34"/>
  </r>
  <r>
    <n v="80024363"/>
    <x v="34"/>
    <x v="5"/>
    <n v="56"/>
    <n v="11050040"/>
    <s v="PER FIXTURES"/>
    <x v="151"/>
  </r>
  <r>
    <n v="80024363"/>
    <x v="34"/>
    <x v="54"/>
    <n v="25"/>
    <n v="11050040"/>
    <s v="PER SEWER"/>
    <x v="151"/>
  </r>
  <r>
    <n v="80024521"/>
    <x v="158"/>
    <x v="12"/>
    <n v="50"/>
    <n v="11050295"/>
    <s v="ACRE"/>
    <x v="152"/>
  </r>
  <r>
    <n v="80024363"/>
    <x v="34"/>
    <x v="53"/>
    <n v="25"/>
    <n v="11050040"/>
    <s v="PER WATER"/>
    <x v="151"/>
  </r>
  <r>
    <n v="80024527"/>
    <x v="158"/>
    <x v="3"/>
    <n v="25"/>
    <n v="11050298"/>
    <s v="PER SIGN"/>
    <x v="1"/>
  </r>
  <r>
    <n v="80024363"/>
    <x v="34"/>
    <x v="5"/>
    <n v="56"/>
    <n v="11050041"/>
    <s v="PER FIXTURES"/>
    <x v="151"/>
  </r>
  <r>
    <n v="80024363"/>
    <x v="34"/>
    <x v="54"/>
    <n v="25"/>
    <n v="11050041"/>
    <s v="PER SEWER"/>
    <x v="151"/>
  </r>
  <r>
    <n v="80024363"/>
    <x v="34"/>
    <x v="53"/>
    <n v="25"/>
    <n v="11050041"/>
    <s v="PER WATER"/>
    <x v="151"/>
  </r>
  <r>
    <n v="80024365"/>
    <x v="34"/>
    <x v="6"/>
    <n v="30"/>
    <n v="11040194"/>
    <s v="AMPS"/>
    <x v="1"/>
  </r>
  <r>
    <n v="80024365"/>
    <x v="34"/>
    <x v="50"/>
    <n v="34"/>
    <n v="11040194"/>
    <s v="PER POLE"/>
    <x v="1"/>
  </r>
  <r>
    <n v="80024368"/>
    <x v="34"/>
    <x v="59"/>
    <n v="75"/>
    <n v="11040243"/>
    <s v="FLAT RATE"/>
    <x v="1"/>
  </r>
  <r>
    <n v="80024370"/>
    <x v="34"/>
    <x v="0"/>
    <n v="120"/>
    <n v="11040408"/>
    <s v="VALUATION"/>
    <x v="12"/>
  </r>
  <r>
    <n v="80024370"/>
    <x v="34"/>
    <x v="14"/>
    <n v="60"/>
    <n v="11040408"/>
    <s v="VALUATION"/>
    <x v="12"/>
  </r>
  <r>
    <n v="80024371"/>
    <x v="34"/>
    <x v="2"/>
    <n v="25"/>
    <n v="11050047"/>
    <s v="FLAT RATE"/>
    <x v="1"/>
  </r>
  <r>
    <n v="80024372"/>
    <x v="34"/>
    <x v="20"/>
    <n v="29"/>
    <n v="11050054"/>
    <s v="BTU"/>
    <x v="75"/>
  </r>
  <r>
    <n v="80024372"/>
    <x v="34"/>
    <x v="23"/>
    <n v="27"/>
    <n v="11050054"/>
    <s v="BTU"/>
    <x v="75"/>
  </r>
  <r>
    <n v="80024372"/>
    <x v="34"/>
    <x v="34"/>
    <n v="25"/>
    <n v="11050054"/>
    <s v="TONS"/>
    <x v="75"/>
  </r>
  <r>
    <n v="90001733"/>
    <x v="38"/>
    <x v="42"/>
    <n v="50"/>
    <n v="11050302"/>
    <s v="FLAT RATE"/>
    <x v="1"/>
  </r>
  <r>
    <n v="80024372"/>
    <x v="34"/>
    <x v="36"/>
    <n v="25"/>
    <n v="11050054"/>
    <s v="TONS"/>
    <x v="75"/>
  </r>
  <r>
    <n v="80024372"/>
    <x v="34"/>
    <x v="37"/>
    <n v="25"/>
    <n v="11050054"/>
    <s v="TONS"/>
    <x v="75"/>
  </r>
  <r>
    <n v="80024373"/>
    <x v="34"/>
    <x v="5"/>
    <n v="25"/>
    <n v="11050057"/>
    <s v="PER FIXTURES"/>
    <x v="20"/>
  </r>
  <r>
    <n v="80024374"/>
    <x v="34"/>
    <x v="0"/>
    <n v="95"/>
    <n v="11050056"/>
    <s v="VALUATION"/>
    <x v="14"/>
  </r>
  <r>
    <n v="70014269"/>
    <x v="38"/>
    <x v="3"/>
    <n v="25"/>
    <n v="11050304"/>
    <s v="PER SIGN"/>
    <x v="1"/>
  </r>
  <r>
    <n v="16877"/>
    <x v="38"/>
    <x v="3"/>
    <n v="25"/>
    <n v="11050304"/>
    <s v="PER SIGN"/>
    <x v="1"/>
  </r>
  <r>
    <n v="80024536"/>
    <x v="38"/>
    <x v="3"/>
    <n v="25"/>
    <n v="11050304"/>
    <s v="PER SIGN"/>
    <x v="1"/>
  </r>
  <r>
    <n v="80024374"/>
    <x v="34"/>
    <x v="14"/>
    <n v="47.5"/>
    <n v="11050056"/>
    <s v="VALUATION"/>
    <x v="14"/>
  </r>
  <r>
    <n v="80024375"/>
    <x v="34"/>
    <x v="0"/>
    <n v="1900"/>
    <n v="11030244"/>
    <s v="VALUATION"/>
    <x v="30"/>
  </r>
  <r>
    <n v="70014271"/>
    <x v="38"/>
    <x v="12"/>
    <n v="50"/>
    <n v="11050310"/>
    <s v="ACRE"/>
    <x v="153"/>
  </r>
  <r>
    <n v="16879"/>
    <x v="38"/>
    <x v="12"/>
    <n v="50"/>
    <n v="11050310"/>
    <s v="ACRE"/>
    <x v="153"/>
  </r>
  <r>
    <n v="80024550"/>
    <x v="38"/>
    <x v="12"/>
    <n v="50"/>
    <n v="11050310"/>
    <s v="ACRE"/>
    <x v="153"/>
  </r>
  <r>
    <n v="70014272"/>
    <x v="38"/>
    <x v="3"/>
    <n v="25"/>
    <n v="11050312"/>
    <s v="PER SIGN"/>
    <x v="1"/>
  </r>
  <r>
    <n v="16880"/>
    <x v="38"/>
    <x v="3"/>
    <n v="25"/>
    <n v="11050312"/>
    <s v="PER SIGN"/>
    <x v="1"/>
  </r>
  <r>
    <n v="80024551"/>
    <x v="38"/>
    <x v="3"/>
    <n v="25"/>
    <n v="11050312"/>
    <s v="PER SIGN"/>
    <x v="1"/>
  </r>
  <r>
    <n v="70014275"/>
    <x v="38"/>
    <x v="3"/>
    <n v="25"/>
    <n v="11050313"/>
    <s v="PER SIGN"/>
    <x v="1"/>
  </r>
  <r>
    <n v="16878"/>
    <x v="38"/>
    <x v="3"/>
    <n v="25"/>
    <n v="11050313"/>
    <s v="PER SIGN"/>
    <x v="1"/>
  </r>
  <r>
    <n v="80024549"/>
    <x v="38"/>
    <x v="3"/>
    <n v="25"/>
    <n v="11050313"/>
    <s v="PER SIGN"/>
    <x v="1"/>
  </r>
  <r>
    <n v="80024375"/>
    <x v="34"/>
    <x v="14"/>
    <n v="950"/>
    <n v="11030244"/>
    <s v="VALUATION"/>
    <x v="30"/>
  </r>
  <r>
    <n v="80024531"/>
    <x v="38"/>
    <x v="12"/>
    <n v="50"/>
    <n v="11050317"/>
    <s v="ACRE"/>
    <x v="10"/>
  </r>
  <r>
    <n v="80024534"/>
    <x v="38"/>
    <x v="29"/>
    <n v="250"/>
    <n v="11050319"/>
    <s v="ACRES"/>
    <x v="154"/>
  </r>
  <r>
    <n v="80024376"/>
    <x v="152"/>
    <x v="0"/>
    <n v="30"/>
    <n v="11040092"/>
    <s v="VALUATION"/>
    <x v="72"/>
  </r>
  <r>
    <n v="80024377"/>
    <x v="152"/>
    <x v="0"/>
    <n v="1900"/>
    <n v="11030244"/>
    <s v="VALUATION"/>
    <x v="30"/>
  </r>
  <r>
    <n v="80024542"/>
    <x v="38"/>
    <x v="67"/>
    <n v="100"/>
    <n v="11050325"/>
    <s v="FLAT RATE"/>
    <x v="1"/>
  </r>
  <r>
    <n v="80024377"/>
    <x v="152"/>
    <x v="14"/>
    <n v="950"/>
    <n v="11030244"/>
    <s v="VALUATION"/>
    <x v="30"/>
  </r>
  <r>
    <n v="80024378"/>
    <x v="152"/>
    <x v="7"/>
    <n v="25"/>
    <n v="11050065"/>
    <s v="PER POLE"/>
    <x v="60"/>
  </r>
  <r>
    <n v="80024548"/>
    <x v="38"/>
    <x v="67"/>
    <n v="100"/>
    <n v="11050330"/>
    <s v="FLAT RATE"/>
    <x v="1"/>
  </r>
  <r>
    <n v="80024383"/>
    <x v="152"/>
    <x v="54"/>
    <n v="25"/>
    <n v="11050069"/>
    <s v="PER SEWER"/>
    <x v="1"/>
  </r>
  <r>
    <n v="80024384"/>
    <x v="152"/>
    <x v="2"/>
    <n v="25"/>
    <n v="11050070"/>
    <s v="FLAT RATE"/>
    <x v="1"/>
  </r>
  <r>
    <n v="80024385"/>
    <x v="152"/>
    <x v="20"/>
    <n v="29"/>
    <n v="11050072"/>
    <s v="BTU"/>
    <x v="75"/>
  </r>
  <r>
    <n v="80024385"/>
    <x v="152"/>
    <x v="23"/>
    <n v="25"/>
    <n v="11050072"/>
    <s v="BTU"/>
    <x v="75"/>
  </r>
  <r>
    <n v="80024385"/>
    <x v="152"/>
    <x v="34"/>
    <n v="25"/>
    <n v="11050072"/>
    <s v="TONS"/>
    <x v="75"/>
  </r>
  <r>
    <n v="90001734"/>
    <x v="159"/>
    <x v="65"/>
    <n v="200"/>
    <n v="11050196"/>
    <s v="SQ FT"/>
    <x v="1"/>
  </r>
  <r>
    <n v="80024385"/>
    <x v="152"/>
    <x v="36"/>
    <n v="25"/>
    <n v="11050072"/>
    <s v="TONS"/>
    <x v="75"/>
  </r>
  <r>
    <n v="80024388"/>
    <x v="152"/>
    <x v="52"/>
    <n v="125"/>
    <n v="11050081"/>
    <s v="FLAT RATE"/>
    <x v="1"/>
  </r>
  <r>
    <n v="80024392"/>
    <x v="152"/>
    <x v="5"/>
    <n v="25"/>
    <n v="11050085"/>
    <s v="PER FIXTURES"/>
    <x v="1"/>
  </r>
  <r>
    <n v="80024393"/>
    <x v="152"/>
    <x v="34"/>
    <n v="25"/>
    <n v="11050086"/>
    <s v="TONS"/>
    <x v="4"/>
  </r>
  <r>
    <n v="80024394"/>
    <x v="152"/>
    <x v="10"/>
    <n v="30"/>
    <n v="11050082"/>
    <s v="AMPS"/>
    <x v="8"/>
  </r>
  <r>
    <n v="80024394"/>
    <x v="152"/>
    <x v="7"/>
    <n v="42"/>
    <n v="11050082"/>
    <s v="PER POLE"/>
    <x v="8"/>
  </r>
  <r>
    <n v="80024394"/>
    <x v="152"/>
    <x v="13"/>
    <n v="25"/>
    <n v="11050082"/>
    <s v="PER T-POLE"/>
    <x v="8"/>
  </r>
  <r>
    <n v="80024394"/>
    <x v="152"/>
    <x v="10"/>
    <n v="30"/>
    <n v="11050084"/>
    <s v="AMPS"/>
    <x v="8"/>
  </r>
  <r>
    <n v="80024394"/>
    <x v="152"/>
    <x v="7"/>
    <n v="42"/>
    <n v="11050084"/>
    <s v="PER POLE"/>
    <x v="8"/>
  </r>
  <r>
    <n v="80024394"/>
    <x v="152"/>
    <x v="13"/>
    <n v="25"/>
    <n v="11050084"/>
    <s v="PER T-POLE"/>
    <x v="8"/>
  </r>
  <r>
    <n v="80024396"/>
    <x v="153"/>
    <x v="0"/>
    <n v="70"/>
    <n v="11050052"/>
    <s v="VALUATION"/>
    <x v="51"/>
  </r>
  <r>
    <n v="80024399"/>
    <x v="153"/>
    <x v="20"/>
    <n v="27"/>
    <n v="11050096"/>
    <s v="BTU"/>
    <x v="155"/>
  </r>
  <r>
    <n v="80024399"/>
    <x v="153"/>
    <x v="23"/>
    <n v="51"/>
    <n v="11050096"/>
    <s v="BTU"/>
    <x v="155"/>
  </r>
  <r>
    <n v="80024399"/>
    <x v="153"/>
    <x v="34"/>
    <n v="25"/>
    <n v="11050096"/>
    <s v="TONS"/>
    <x v="155"/>
  </r>
  <r>
    <n v="80024399"/>
    <x v="153"/>
    <x v="36"/>
    <n v="45"/>
    <n v="11050096"/>
    <s v="TONS"/>
    <x v="155"/>
  </r>
  <r>
    <n v="80024403"/>
    <x v="153"/>
    <x v="5"/>
    <n v="25"/>
    <n v="11050101"/>
    <s v="PER FIXTURES"/>
    <x v="18"/>
  </r>
  <r>
    <n v="80024405"/>
    <x v="153"/>
    <x v="48"/>
    <n v="20"/>
    <n v="11030008"/>
    <s v="FLAT RATE"/>
    <x v="1"/>
  </r>
  <r>
    <n v="80024557"/>
    <x v="159"/>
    <x v="67"/>
    <n v="100"/>
    <n v="11050334"/>
    <s v="FLAT RATE"/>
    <x v="1"/>
  </r>
  <r>
    <n v="80024560"/>
    <x v="159"/>
    <x v="3"/>
    <n v="25"/>
    <n v="11050336"/>
    <s v="PER SIGN"/>
    <x v="1"/>
  </r>
  <r>
    <n v="80024562"/>
    <x v="159"/>
    <x v="3"/>
    <n v="25"/>
    <n v="11050337"/>
    <s v="PER SIGN"/>
    <x v="1"/>
  </r>
  <r>
    <n v="80024405"/>
    <x v="153"/>
    <x v="0"/>
    <n v="1138"/>
    <n v="11030008"/>
    <s v="VALUATION"/>
    <x v="1"/>
  </r>
  <r>
    <n v="80024408"/>
    <x v="153"/>
    <x v="0"/>
    <n v="35"/>
    <n v="11040466"/>
    <s v="VALUATION"/>
    <x v="32"/>
  </r>
  <r>
    <n v="80024410"/>
    <x v="154"/>
    <x v="0"/>
    <n v="170"/>
    <n v="11050093"/>
    <s v="VALUATION"/>
    <x v="24"/>
  </r>
  <r>
    <n v="80024411"/>
    <x v="154"/>
    <x v="48"/>
    <n v="20"/>
    <n v="11040032"/>
    <s v="FLAT RATE"/>
    <x v="1"/>
  </r>
  <r>
    <n v="80024411"/>
    <x v="154"/>
    <x v="0"/>
    <n v="1234"/>
    <n v="11040032"/>
    <s v="VALUATION"/>
    <x v="1"/>
  </r>
  <r>
    <n v="80024414"/>
    <x v="154"/>
    <x v="5"/>
    <n v="80"/>
    <n v="11050113"/>
    <s v="PER FIXTURES"/>
    <x v="76"/>
  </r>
  <r>
    <n v="80024414"/>
    <x v="154"/>
    <x v="54"/>
    <n v="25"/>
    <n v="11050113"/>
    <s v="PER SEWER"/>
    <x v="76"/>
  </r>
  <r>
    <n v="80024414"/>
    <x v="154"/>
    <x v="53"/>
    <n v="25"/>
    <n v="11050113"/>
    <s v="PER WATER"/>
    <x v="76"/>
  </r>
  <r>
    <n v="80024414"/>
    <x v="154"/>
    <x v="5"/>
    <n v="80"/>
    <n v="11050114"/>
    <s v="PER FIXTURES"/>
    <x v="76"/>
  </r>
  <r>
    <n v="80024414"/>
    <x v="154"/>
    <x v="54"/>
    <n v="25"/>
    <n v="11050114"/>
    <s v="PER SEWER"/>
    <x v="76"/>
  </r>
  <r>
    <n v="80024414"/>
    <x v="154"/>
    <x v="53"/>
    <n v="25"/>
    <n v="11050114"/>
    <s v="PER WATER"/>
    <x v="76"/>
  </r>
  <r>
    <n v="80024415"/>
    <x v="154"/>
    <x v="0"/>
    <n v="70"/>
    <n v="11040488"/>
    <s v="VALUATION"/>
    <x v="51"/>
  </r>
  <r>
    <n v="80024415"/>
    <x v="154"/>
    <x v="14"/>
    <n v="35"/>
    <n v="11040488"/>
    <s v="VALUATION"/>
    <x v="51"/>
  </r>
  <r>
    <n v="80024418"/>
    <x v="154"/>
    <x v="0"/>
    <n v="120"/>
    <n v="11050061"/>
    <s v="VALUATION"/>
    <x v="12"/>
  </r>
  <r>
    <n v="80024419"/>
    <x v="35"/>
    <x v="0"/>
    <n v="105"/>
    <n v="11050091"/>
    <s v="VALUATION"/>
    <x v="109"/>
  </r>
  <r>
    <n v="80024420"/>
    <x v="35"/>
    <x v="0"/>
    <n v="55"/>
    <n v="11030342"/>
    <s v="VALUATION"/>
    <x v="71"/>
  </r>
  <r>
    <n v="80024422"/>
    <x v="35"/>
    <x v="20"/>
    <n v="25"/>
    <n v="11050134"/>
    <s v="BTU"/>
    <x v="54"/>
  </r>
  <r>
    <n v="80024422"/>
    <x v="35"/>
    <x v="34"/>
    <n v="25"/>
    <n v="11050134"/>
    <s v="TONS"/>
    <x v="54"/>
  </r>
  <r>
    <n v="80024423"/>
    <x v="35"/>
    <x v="6"/>
    <n v="25"/>
    <n v="11050136"/>
    <s v="AMPS"/>
    <x v="37"/>
  </r>
  <r>
    <n v="80024423"/>
    <x v="35"/>
    <x v="7"/>
    <n v="6"/>
    <n v="11050136"/>
    <s v="PER POLE"/>
    <x v="37"/>
  </r>
  <r>
    <n v="80024424"/>
    <x v="35"/>
    <x v="59"/>
    <n v="75"/>
    <n v="11040001"/>
    <s v="FLAT RATE"/>
    <x v="1"/>
  </r>
  <r>
    <n v="80024425"/>
    <x v="35"/>
    <x v="4"/>
    <n v="25"/>
    <n v="11050139"/>
    <s v="PER IRRIGATION"/>
    <x v="1"/>
  </r>
  <r>
    <n v="80024425"/>
    <x v="35"/>
    <x v="4"/>
    <n v="25"/>
    <n v="11050140"/>
    <s v="PER IRRIGATION"/>
    <x v="1"/>
  </r>
  <r>
    <n v="80024425"/>
    <x v="35"/>
    <x v="4"/>
    <n v="25"/>
    <n v="11050141"/>
    <s v="PER IRRIGATION"/>
    <x v="1"/>
  </r>
  <r>
    <n v="80024426"/>
    <x v="36"/>
    <x v="59"/>
    <n v="75"/>
    <n v="11040017"/>
    <s v="FLAT RATE"/>
    <x v="1"/>
  </r>
  <r>
    <n v="80024426"/>
    <x v="36"/>
    <x v="52"/>
    <n v="125"/>
    <n v="11040018"/>
    <s v="FLAT RATE"/>
    <x v="1"/>
  </r>
  <r>
    <n v="80024427"/>
    <x v="36"/>
    <x v="61"/>
    <n v="25"/>
    <n v="11050130"/>
    <s v="FLAT RATE"/>
    <x v="1"/>
  </r>
  <r>
    <n v="80024428"/>
    <x v="36"/>
    <x v="2"/>
    <n v="25"/>
    <n v="11050151"/>
    <s v="FLAT RATE"/>
    <x v="1"/>
  </r>
  <r>
    <n v="80024428"/>
    <x v="36"/>
    <x v="7"/>
    <n v="2"/>
    <n v="11050151"/>
    <s v="PER POLE"/>
    <x v="1"/>
  </r>
  <r>
    <n v="80024430"/>
    <x v="36"/>
    <x v="2"/>
    <n v="25"/>
    <n v="11050155"/>
    <s v="FLAT RATE"/>
    <x v="1"/>
  </r>
  <r>
    <n v="80024431"/>
    <x v="36"/>
    <x v="20"/>
    <n v="25"/>
    <n v="11050159"/>
    <s v="BTU"/>
    <x v="36"/>
  </r>
  <r>
    <n v="80024431"/>
    <x v="36"/>
    <x v="34"/>
    <n v="25"/>
    <n v="11050159"/>
    <s v="TONS"/>
    <x v="36"/>
  </r>
  <r>
    <n v="80024432"/>
    <x v="36"/>
    <x v="20"/>
    <n v="25"/>
    <n v="11050161"/>
    <s v="BTU"/>
    <x v="45"/>
  </r>
  <r>
    <n v="80024432"/>
    <x v="36"/>
    <x v="23"/>
    <n v="25"/>
    <n v="11050161"/>
    <s v="BTU"/>
    <x v="45"/>
  </r>
  <r>
    <n v="80024432"/>
    <x v="36"/>
    <x v="34"/>
    <n v="25"/>
    <n v="11050161"/>
    <s v="TONS"/>
    <x v="45"/>
  </r>
  <r>
    <n v="80024432"/>
    <x v="36"/>
    <x v="36"/>
    <n v="25"/>
    <n v="11050161"/>
    <s v="TONS"/>
    <x v="45"/>
  </r>
  <r>
    <n v="80024433"/>
    <x v="36"/>
    <x v="20"/>
    <n v="27"/>
    <n v="11050158"/>
    <s v="BTU"/>
    <x v="48"/>
  </r>
  <r>
    <n v="80024433"/>
    <x v="36"/>
    <x v="23"/>
    <n v="27"/>
    <n v="11050158"/>
    <s v="BTU"/>
    <x v="48"/>
  </r>
  <r>
    <n v="80024433"/>
    <x v="36"/>
    <x v="34"/>
    <n v="25"/>
    <n v="11050158"/>
    <s v="TONS"/>
    <x v="48"/>
  </r>
  <r>
    <n v="80024570"/>
    <x v="159"/>
    <x v="3"/>
    <n v="25"/>
    <n v="11050350"/>
    <s v="PER SIGN"/>
    <x v="1"/>
  </r>
  <r>
    <n v="80024433"/>
    <x v="36"/>
    <x v="36"/>
    <n v="25"/>
    <n v="11050158"/>
    <s v="TONS"/>
    <x v="48"/>
  </r>
  <r>
    <n v="80024573"/>
    <x v="159"/>
    <x v="3"/>
    <n v="25"/>
    <n v="11050353"/>
    <s v="PER SIGN"/>
    <x v="1"/>
  </r>
  <r>
    <n v="80024434"/>
    <x v="36"/>
    <x v="20"/>
    <n v="25"/>
    <n v="11050156"/>
    <s v="BTU"/>
    <x v="40"/>
  </r>
  <r>
    <n v="80024434"/>
    <x v="36"/>
    <x v="23"/>
    <n v="25"/>
    <n v="11050156"/>
    <s v="BTU"/>
    <x v="40"/>
  </r>
  <r>
    <n v="80024434"/>
    <x v="36"/>
    <x v="34"/>
    <n v="25"/>
    <n v="11050156"/>
    <s v="TONS"/>
    <x v="40"/>
  </r>
  <r>
    <n v="80024585"/>
    <x v="39"/>
    <x v="79"/>
    <n v="0.13"/>
    <n v="11040094"/>
    <s v="LF"/>
    <x v="1"/>
  </r>
  <r>
    <n v="80024585"/>
    <x v="39"/>
    <x v="80"/>
    <n v="20"/>
    <n v="11040094"/>
    <s v="EACH"/>
    <x v="1"/>
  </r>
  <r>
    <n v="80024585"/>
    <x v="39"/>
    <x v="29"/>
    <n v="250"/>
    <n v="11040094"/>
    <s v="ACRES"/>
    <x v="1"/>
  </r>
  <r>
    <n v="80024585"/>
    <x v="39"/>
    <x v="98"/>
    <n v="41.52"/>
    <n v="11040094"/>
    <s v="CF"/>
    <x v="1"/>
  </r>
  <r>
    <n v="80024585"/>
    <x v="39"/>
    <x v="82"/>
    <n v="123.15"/>
    <n v="11040094"/>
    <s v="SY"/>
    <x v="1"/>
  </r>
  <r>
    <n v="80024585"/>
    <x v="39"/>
    <x v="32"/>
    <n v="50"/>
    <n v="11040094"/>
    <s v="ACRES"/>
    <x v="1"/>
  </r>
  <r>
    <n v="80024585"/>
    <x v="39"/>
    <x v="102"/>
    <n v="52"/>
    <n v="11040094"/>
    <s v="LF"/>
    <x v="1"/>
  </r>
  <r>
    <n v="80024585"/>
    <x v="39"/>
    <x v="96"/>
    <n v="43.5"/>
    <n v="11040094"/>
    <s v="LF"/>
    <x v="1"/>
  </r>
  <r>
    <n v="80024585"/>
    <x v="39"/>
    <x v="107"/>
    <n v="108"/>
    <n v="11040094"/>
    <s v="PAGE"/>
    <x v="1"/>
  </r>
  <r>
    <n v="80024585"/>
    <x v="39"/>
    <x v="22"/>
    <n v="50"/>
    <n v="11040094"/>
    <s v="ACRE"/>
    <x v="1"/>
  </r>
  <r>
    <n v="80024434"/>
    <x v="36"/>
    <x v="36"/>
    <n v="25"/>
    <n v="11050156"/>
    <s v="TONS"/>
    <x v="40"/>
  </r>
  <r>
    <n v="80024435"/>
    <x v="36"/>
    <x v="10"/>
    <n v="30"/>
    <n v="11050160"/>
    <s v="AMPS"/>
    <x v="8"/>
  </r>
  <r>
    <n v="80024435"/>
    <x v="36"/>
    <x v="7"/>
    <n v="42"/>
    <n v="11050160"/>
    <s v="PER POLE"/>
    <x v="8"/>
  </r>
  <r>
    <n v="80024435"/>
    <x v="36"/>
    <x v="13"/>
    <n v="25"/>
    <n v="11050160"/>
    <s v="PER T-POLE"/>
    <x v="8"/>
  </r>
  <r>
    <n v="80024436"/>
    <x v="36"/>
    <x v="2"/>
    <n v="25"/>
    <n v="11050167"/>
    <s v="FLAT RATE"/>
    <x v="1"/>
  </r>
  <r>
    <n v="80024437"/>
    <x v="36"/>
    <x v="5"/>
    <n v="212"/>
    <n v="11050169"/>
    <s v="PER FIXTURES"/>
    <x v="156"/>
  </r>
  <r>
    <n v="80024437"/>
    <x v="36"/>
    <x v="1"/>
    <n v="25"/>
    <n v="11050169"/>
    <s v="PER GAS LINE"/>
    <x v="156"/>
  </r>
  <r>
    <n v="80024441"/>
    <x v="155"/>
    <x v="48"/>
    <n v="20"/>
    <n v="11040169"/>
    <s v="FLAT RATE"/>
    <x v="1"/>
  </r>
  <r>
    <n v="80024441"/>
    <x v="155"/>
    <x v="0"/>
    <n v="1480"/>
    <n v="11040169"/>
    <s v="VALUATION"/>
    <x v="1"/>
  </r>
  <r>
    <n v="80024443"/>
    <x v="155"/>
    <x v="5"/>
    <n v="40"/>
    <n v="11050175"/>
    <s v="PER FIXTURES"/>
    <x v="101"/>
  </r>
  <r>
    <n v="80024443"/>
    <x v="155"/>
    <x v="54"/>
    <n v="25"/>
    <n v="11050175"/>
    <s v="PER SEWER"/>
    <x v="101"/>
  </r>
  <r>
    <n v="80024443"/>
    <x v="155"/>
    <x v="53"/>
    <n v="25"/>
    <n v="11050175"/>
    <s v="PER WATER"/>
    <x v="101"/>
  </r>
  <r>
    <n v="80024444"/>
    <x v="155"/>
    <x v="59"/>
    <n v="150"/>
    <n v="11050011"/>
    <s v="FLAT RATE"/>
    <x v="4"/>
  </r>
  <r>
    <n v="80024447"/>
    <x v="155"/>
    <x v="59"/>
    <n v="90"/>
    <n v="11050028"/>
    <s v="FLAT RATE"/>
    <x v="1"/>
  </r>
  <r>
    <n v="80024448"/>
    <x v="155"/>
    <x v="5"/>
    <n v="25"/>
    <n v="11050191"/>
    <s v="PER FIXTURES"/>
    <x v="1"/>
  </r>
  <r>
    <n v="80024449"/>
    <x v="155"/>
    <x v="5"/>
    <n v="25"/>
    <n v="11050192"/>
    <s v="PER FIXTURES"/>
    <x v="1"/>
  </r>
  <r>
    <n v="80024450"/>
    <x v="155"/>
    <x v="5"/>
    <n v="60"/>
    <n v="11050183"/>
    <s v="PER FIXTURES"/>
    <x v="38"/>
  </r>
  <r>
    <n v="80024450"/>
    <x v="155"/>
    <x v="54"/>
    <n v="25"/>
    <n v="11050183"/>
    <s v="PER SEWER"/>
    <x v="38"/>
  </r>
  <r>
    <n v="80024450"/>
    <x v="155"/>
    <x v="53"/>
    <n v="25"/>
    <n v="11050183"/>
    <s v="PER WATER"/>
    <x v="38"/>
  </r>
  <r>
    <n v="80024582"/>
    <x v="39"/>
    <x v="12"/>
    <n v="50"/>
    <n v="11050370"/>
    <s v="ACRE"/>
    <x v="10"/>
  </r>
  <r>
    <n v="80024586"/>
    <x v="39"/>
    <x v="12"/>
    <n v="87.5"/>
    <n v="11050371"/>
    <s v="ACRE"/>
    <x v="157"/>
  </r>
  <r>
    <n v="16882"/>
    <x v="39"/>
    <x v="12"/>
    <n v="87.5"/>
    <n v="11050371"/>
    <s v="ACRE"/>
    <x v="157"/>
  </r>
  <r>
    <n v="80024587"/>
    <x v="39"/>
    <x v="12"/>
    <n v="87.5"/>
    <n v="11050371"/>
    <s v="ACRE"/>
    <x v="157"/>
  </r>
  <r>
    <n v="80024586"/>
    <x v="39"/>
    <x v="12"/>
    <n v="62.5"/>
    <n v="11050374"/>
    <s v="ACRE"/>
    <x v="92"/>
  </r>
  <r>
    <n v="16882"/>
    <x v="39"/>
    <x v="12"/>
    <n v="62.5"/>
    <n v="11050374"/>
    <s v="ACRE"/>
    <x v="92"/>
  </r>
  <r>
    <n v="80024587"/>
    <x v="39"/>
    <x v="12"/>
    <n v="62.5"/>
    <n v="11050374"/>
    <s v="ACRE"/>
    <x v="92"/>
  </r>
  <r>
    <n v="80024451"/>
    <x v="155"/>
    <x v="0"/>
    <n v="75"/>
    <n v="11050131"/>
    <s v="VALUATION"/>
    <x v="13"/>
  </r>
  <r>
    <n v="80024452"/>
    <x v="155"/>
    <x v="20"/>
    <n v="29"/>
    <n v="11050179"/>
    <s v="BTU"/>
    <x v="75"/>
  </r>
  <r>
    <n v="80024452"/>
    <x v="155"/>
    <x v="23"/>
    <n v="29"/>
    <n v="11050179"/>
    <s v="BTU"/>
    <x v="75"/>
  </r>
  <r>
    <n v="80024452"/>
    <x v="155"/>
    <x v="34"/>
    <n v="25"/>
    <n v="11050179"/>
    <s v="TONS"/>
    <x v="75"/>
  </r>
  <r>
    <n v="80024452"/>
    <x v="155"/>
    <x v="36"/>
    <n v="25"/>
    <n v="11050179"/>
    <s v="TONS"/>
    <x v="75"/>
  </r>
  <r>
    <n v="80024452"/>
    <x v="155"/>
    <x v="20"/>
    <n v="29"/>
    <n v="11050180"/>
    <s v="BTU"/>
    <x v="75"/>
  </r>
  <r>
    <n v="80024452"/>
    <x v="155"/>
    <x v="23"/>
    <n v="27"/>
    <n v="11050180"/>
    <s v="BTU"/>
    <x v="75"/>
  </r>
  <r>
    <n v="80024606"/>
    <x v="160"/>
    <x v="3"/>
    <n v="50"/>
    <n v="11050386"/>
    <s v="PER SIGN"/>
    <x v="4"/>
  </r>
  <r>
    <n v="80024452"/>
    <x v="155"/>
    <x v="34"/>
    <n v="25"/>
    <n v="11050180"/>
    <s v="TONS"/>
    <x v="75"/>
  </r>
  <r>
    <n v="80024452"/>
    <x v="155"/>
    <x v="36"/>
    <n v="25"/>
    <n v="11050180"/>
    <s v="TONS"/>
    <x v="75"/>
  </r>
  <r>
    <n v="80024452"/>
    <x v="155"/>
    <x v="20"/>
    <n v="29"/>
    <n v="11050181"/>
    <s v="BTU"/>
    <x v="75"/>
  </r>
  <r>
    <n v="80024452"/>
    <x v="155"/>
    <x v="23"/>
    <n v="29"/>
    <n v="11050181"/>
    <s v="BTU"/>
    <x v="75"/>
  </r>
  <r>
    <n v="80024452"/>
    <x v="155"/>
    <x v="34"/>
    <n v="25"/>
    <n v="11050181"/>
    <s v="TONS"/>
    <x v="75"/>
  </r>
  <r>
    <n v="80024452"/>
    <x v="155"/>
    <x v="36"/>
    <n v="25"/>
    <n v="11050181"/>
    <s v="TONS"/>
    <x v="75"/>
  </r>
  <r>
    <n v="80024452"/>
    <x v="155"/>
    <x v="20"/>
    <n v="29"/>
    <n v="11050182"/>
    <s v="BTU"/>
    <x v="75"/>
  </r>
  <r>
    <n v="80024452"/>
    <x v="155"/>
    <x v="23"/>
    <n v="27"/>
    <n v="11050182"/>
    <s v="BTU"/>
    <x v="75"/>
  </r>
  <r>
    <n v="80024452"/>
    <x v="155"/>
    <x v="34"/>
    <n v="25"/>
    <n v="11050182"/>
    <s v="TONS"/>
    <x v="75"/>
  </r>
  <r>
    <n v="80024452"/>
    <x v="155"/>
    <x v="36"/>
    <n v="25"/>
    <n v="11050182"/>
    <s v="TONS"/>
    <x v="75"/>
  </r>
  <r>
    <n v="80024453"/>
    <x v="155"/>
    <x v="20"/>
    <n v="31"/>
    <n v="11050176"/>
    <s v="BTU"/>
    <x v="39"/>
  </r>
  <r>
    <n v="80024453"/>
    <x v="155"/>
    <x v="34"/>
    <n v="25"/>
    <n v="11050176"/>
    <s v="TONS"/>
    <x v="39"/>
  </r>
  <r>
    <n v="80024454"/>
    <x v="155"/>
    <x v="34"/>
    <n v="25"/>
    <n v="11050177"/>
    <s v="TONS"/>
    <x v="7"/>
  </r>
  <r>
    <n v="80024456"/>
    <x v="155"/>
    <x v="10"/>
    <n v="25"/>
    <n v="11050194"/>
    <s v="AMPS"/>
    <x v="23"/>
  </r>
  <r>
    <n v="80024456"/>
    <x v="155"/>
    <x v="7"/>
    <n v="4"/>
    <n v="11050194"/>
    <s v="PER POLE"/>
    <x v="23"/>
  </r>
  <r>
    <n v="80024457"/>
    <x v="156"/>
    <x v="61"/>
    <n v="25"/>
    <n v="11050149"/>
    <s v="FLAT RATE"/>
    <x v="1"/>
  </r>
  <r>
    <n v="80024458"/>
    <x v="156"/>
    <x v="59"/>
    <n v="75"/>
    <n v="11050016"/>
    <s v="FLAT RATE"/>
    <x v="1"/>
  </r>
  <r>
    <n v="80024460"/>
    <x v="156"/>
    <x v="0"/>
    <n v="85"/>
    <n v="11050107"/>
    <s v="VALUATION"/>
    <x v="42"/>
  </r>
  <r>
    <n v="80024461"/>
    <x v="156"/>
    <x v="20"/>
    <n v="29"/>
    <n v="11050216"/>
    <s v="BTU"/>
    <x v="158"/>
  </r>
  <r>
    <n v="80024461"/>
    <x v="156"/>
    <x v="23"/>
    <n v="29"/>
    <n v="11050216"/>
    <s v="BTU"/>
    <x v="158"/>
  </r>
  <r>
    <n v="80024461"/>
    <x v="156"/>
    <x v="24"/>
    <n v="27"/>
    <n v="11050216"/>
    <s v="BTU"/>
    <x v="158"/>
  </r>
  <r>
    <n v="80024461"/>
    <x v="156"/>
    <x v="25"/>
    <n v="29"/>
    <n v="11050216"/>
    <s v="BTU"/>
    <x v="158"/>
  </r>
  <r>
    <n v="80024461"/>
    <x v="156"/>
    <x v="26"/>
    <n v="29"/>
    <n v="11050216"/>
    <s v="BTU"/>
    <x v="158"/>
  </r>
  <r>
    <n v="80024461"/>
    <x v="156"/>
    <x v="34"/>
    <n v="25"/>
    <n v="11050216"/>
    <s v="TONS"/>
    <x v="158"/>
  </r>
  <r>
    <n v="80024461"/>
    <x v="156"/>
    <x v="36"/>
    <n v="25"/>
    <n v="11050216"/>
    <s v="TONS"/>
    <x v="158"/>
  </r>
  <r>
    <n v="80024461"/>
    <x v="156"/>
    <x v="37"/>
    <n v="25"/>
    <n v="11050216"/>
    <s v="TONS"/>
    <x v="158"/>
  </r>
  <r>
    <n v="80024461"/>
    <x v="156"/>
    <x v="38"/>
    <n v="25"/>
    <n v="11050216"/>
    <s v="TONS"/>
    <x v="158"/>
  </r>
  <r>
    <n v="80024461"/>
    <x v="156"/>
    <x v="39"/>
    <n v="25"/>
    <n v="11050216"/>
    <s v="TONS"/>
    <x v="158"/>
  </r>
  <r>
    <n v="80024463"/>
    <x v="156"/>
    <x v="1"/>
    <n v="25"/>
    <n v="11050218"/>
    <s v="PER GAS LINE"/>
    <x v="1"/>
  </r>
  <r>
    <n v="80024464"/>
    <x v="156"/>
    <x v="1"/>
    <n v="25"/>
    <n v="11050219"/>
    <s v="PER GAS LINE"/>
    <x v="1"/>
  </r>
  <r>
    <n v="80024465"/>
    <x v="156"/>
    <x v="61"/>
    <n v="25"/>
    <n v="11050221"/>
    <s v="FLAT RATE"/>
    <x v="1"/>
  </r>
  <r>
    <n v="80024466"/>
    <x v="156"/>
    <x v="0"/>
    <n v="95"/>
    <n v="11050135"/>
    <s v="VALUATION"/>
    <x v="14"/>
  </r>
  <r>
    <n v="80024467"/>
    <x v="156"/>
    <x v="48"/>
    <n v="20"/>
    <n v="11050110"/>
    <s v="FLAT RATE"/>
    <x v="1"/>
  </r>
  <r>
    <n v="80024467"/>
    <x v="156"/>
    <x v="0"/>
    <n v="120"/>
    <n v="11050110"/>
    <s v="VALUATION"/>
    <x v="1"/>
  </r>
  <r>
    <n v="80024468"/>
    <x v="156"/>
    <x v="7"/>
    <n v="25"/>
    <n v="11050222"/>
    <s v="PER POLE"/>
    <x v="4"/>
  </r>
  <r>
    <n v="80024470"/>
    <x v="156"/>
    <x v="5"/>
    <n v="25"/>
    <n v="11050226"/>
    <s v="PER FIXTURES"/>
    <x v="1"/>
  </r>
  <r>
    <n v="80024470"/>
    <x v="156"/>
    <x v="5"/>
    <n v="25"/>
    <n v="11050227"/>
    <s v="PER FIXTURES"/>
    <x v="1"/>
  </r>
  <r>
    <n v="80024471"/>
    <x v="156"/>
    <x v="0"/>
    <n v="910"/>
    <n v="11050229"/>
    <s v="VALUATION"/>
    <x v="159"/>
  </r>
  <r>
    <n v="80024473"/>
    <x v="156"/>
    <x v="5"/>
    <n v="32"/>
    <n v="11050232"/>
    <s v="PER FIXTURES"/>
    <x v="31"/>
  </r>
  <r>
    <n v="80024474"/>
    <x v="157"/>
    <x v="10"/>
    <n v="30"/>
    <n v="11050233"/>
    <s v="AMPS"/>
    <x v="8"/>
  </r>
  <r>
    <n v="80024474"/>
    <x v="157"/>
    <x v="7"/>
    <n v="30"/>
    <n v="11050233"/>
    <s v="PER POLE"/>
    <x v="8"/>
  </r>
  <r>
    <n v="80024474"/>
    <x v="157"/>
    <x v="13"/>
    <n v="25"/>
    <n v="11050233"/>
    <s v="PER T-POLE"/>
    <x v="8"/>
  </r>
  <r>
    <n v="80024475"/>
    <x v="157"/>
    <x v="61"/>
    <n v="25"/>
    <n v="11050234"/>
    <s v="FLAT RATE"/>
    <x v="1"/>
  </r>
  <r>
    <n v="80024476"/>
    <x v="157"/>
    <x v="5"/>
    <n v="25"/>
    <n v="11050235"/>
    <s v="PER FIXTURES"/>
    <x v="7"/>
  </r>
  <r>
    <n v="80024476"/>
    <x v="157"/>
    <x v="5"/>
    <n v="3"/>
    <n v="11050236"/>
    <s v="PER FIXTURES"/>
    <x v="9"/>
  </r>
  <r>
    <n v="80024476"/>
    <x v="157"/>
    <x v="1"/>
    <n v="25"/>
    <n v="11050236"/>
    <s v="PER GAS LINE"/>
    <x v="9"/>
  </r>
  <r>
    <n v="80024477"/>
    <x v="157"/>
    <x v="6"/>
    <n v="30"/>
    <n v="11050237"/>
    <s v="AMPS"/>
    <x v="8"/>
  </r>
  <r>
    <n v="80024477"/>
    <x v="157"/>
    <x v="10"/>
    <n v="25"/>
    <n v="11050237"/>
    <s v="AMPS"/>
    <x v="8"/>
  </r>
  <r>
    <n v="80024477"/>
    <x v="157"/>
    <x v="7"/>
    <n v="42"/>
    <n v="11050237"/>
    <s v="PER POLE"/>
    <x v="8"/>
  </r>
  <r>
    <n v="80024478"/>
    <x v="157"/>
    <x v="0"/>
    <n v="25"/>
    <n v="11050089"/>
    <s v="VALUATION"/>
    <x v="50"/>
  </r>
  <r>
    <n v="80024479"/>
    <x v="157"/>
    <x v="48"/>
    <n v="20"/>
    <n v="11040478"/>
    <s v="FLAT RATE"/>
    <x v="1"/>
  </r>
  <r>
    <n v="80024479"/>
    <x v="157"/>
    <x v="0"/>
    <n v="245"/>
    <n v="11040478"/>
    <s v="VALUATION"/>
    <x v="1"/>
  </r>
  <r>
    <n v="80024480"/>
    <x v="157"/>
    <x v="61"/>
    <n v="25"/>
    <n v="11050238"/>
    <s v="FLAT RATE"/>
    <x v="1"/>
  </r>
  <r>
    <n v="80024481"/>
    <x v="157"/>
    <x v="48"/>
    <n v="20"/>
    <n v="11050166"/>
    <s v="FLAT RATE"/>
    <x v="1"/>
  </r>
  <r>
    <n v="80024481"/>
    <x v="157"/>
    <x v="0"/>
    <n v="45"/>
    <n v="11050166"/>
    <s v="VALUATION"/>
    <x v="1"/>
  </r>
  <r>
    <n v="80024482"/>
    <x v="157"/>
    <x v="0"/>
    <n v="140"/>
    <n v="11050098"/>
    <s v="VALUATION"/>
    <x v="61"/>
  </r>
  <r>
    <n v="80024482"/>
    <x v="157"/>
    <x v="14"/>
    <n v="70"/>
    <n v="11050098"/>
    <s v="VALUATION"/>
    <x v="61"/>
  </r>
  <r>
    <n v="80024484"/>
    <x v="157"/>
    <x v="0"/>
    <n v="300"/>
    <n v="11050148"/>
    <s v="VALUATION"/>
    <x v="54"/>
  </r>
  <r>
    <n v="80024484"/>
    <x v="157"/>
    <x v="14"/>
    <n v="150"/>
    <n v="11050148"/>
    <s v="VALUATION"/>
    <x v="54"/>
  </r>
  <r>
    <n v="80024485"/>
    <x v="157"/>
    <x v="46"/>
    <n v="210"/>
    <n v="11050241"/>
    <s v="PER UNIT"/>
    <x v="78"/>
  </r>
  <r>
    <n v="80024485"/>
    <x v="157"/>
    <x v="5"/>
    <n v="25"/>
    <n v="11050242"/>
    <s v="PER FIXTURES"/>
    <x v="1"/>
  </r>
  <r>
    <n v="80024487"/>
    <x v="157"/>
    <x v="0"/>
    <n v="30"/>
    <n v="11050220"/>
    <s v="VALUATION"/>
    <x v="72"/>
  </r>
  <r>
    <n v="80024488"/>
    <x v="157"/>
    <x v="0"/>
    <n v="85"/>
    <n v="11050102"/>
    <s v="VALUATION"/>
    <x v="42"/>
  </r>
  <r>
    <n v="80024490"/>
    <x v="157"/>
    <x v="0"/>
    <n v="760"/>
    <n v="11040461"/>
    <s v="VALUATION"/>
    <x v="105"/>
  </r>
  <r>
    <n v="80024490"/>
    <x v="157"/>
    <x v="14"/>
    <n v="380"/>
    <n v="11040461"/>
    <s v="VALUATION"/>
    <x v="105"/>
  </r>
  <r>
    <n v="80024491"/>
    <x v="157"/>
    <x v="7"/>
    <n v="25"/>
    <n v="11050245"/>
    <s v="PER POLE"/>
    <x v="4"/>
  </r>
  <r>
    <n v="80024492"/>
    <x v="157"/>
    <x v="2"/>
    <n v="25"/>
    <n v="11050246"/>
    <s v="FLAT RATE"/>
    <x v="1"/>
  </r>
  <r>
    <n v="80024494"/>
    <x v="37"/>
    <x v="0"/>
    <n v="45"/>
    <n v="11050138"/>
    <s v="VALUATION"/>
    <x v="124"/>
  </r>
  <r>
    <n v="80024495"/>
    <x v="37"/>
    <x v="13"/>
    <n v="25"/>
    <n v="11050251"/>
    <s v="PER T-POLE"/>
    <x v="1"/>
  </r>
  <r>
    <n v="80024498"/>
    <x v="37"/>
    <x v="0"/>
    <n v="360"/>
    <n v="11050037"/>
    <s v="VALUATION"/>
    <x v="3"/>
  </r>
  <r>
    <n v="80024499"/>
    <x v="37"/>
    <x v="0"/>
    <n v="50"/>
    <n v="11050144"/>
    <s v="VALUATION"/>
    <x v="16"/>
  </r>
  <r>
    <n v="80024501"/>
    <x v="37"/>
    <x v="1"/>
    <n v="25"/>
    <n v="11050264"/>
    <s v="PER GAS LINE"/>
    <x v="1"/>
  </r>
  <r>
    <n v="80024504"/>
    <x v="37"/>
    <x v="34"/>
    <n v="25"/>
    <n v="11050273"/>
    <s v="TONS"/>
    <x v="4"/>
  </r>
  <r>
    <n v="80024505"/>
    <x v="37"/>
    <x v="5"/>
    <n v="25"/>
    <n v="11050267"/>
    <s v="PER FIXTURES"/>
    <x v="1"/>
  </r>
  <r>
    <n v="80024506"/>
    <x v="37"/>
    <x v="5"/>
    <n v="25"/>
    <n v="11050267"/>
    <s v="PER FIXTURES"/>
    <x v="1"/>
  </r>
  <r>
    <n v="80024506"/>
    <x v="37"/>
    <x v="5"/>
    <n v="25"/>
    <n v="11050268"/>
    <s v="PER FIXTURES"/>
    <x v="1"/>
  </r>
  <r>
    <n v="80024506"/>
    <x v="37"/>
    <x v="5"/>
    <n v="25"/>
    <n v="11050269"/>
    <s v="PER FIXTURES"/>
    <x v="1"/>
  </r>
  <r>
    <n v="80024507"/>
    <x v="37"/>
    <x v="5"/>
    <n v="25"/>
    <n v="11050270"/>
    <s v="PER FIXTURES"/>
    <x v="1"/>
  </r>
  <r>
    <n v="80024508"/>
    <x v="37"/>
    <x v="34"/>
    <n v="25"/>
    <n v="11050256"/>
    <s v="TONS"/>
    <x v="4"/>
  </r>
  <r>
    <n v="80024598"/>
    <x v="160"/>
    <x v="3"/>
    <n v="50"/>
    <n v="11050391"/>
    <s v="PER SIGN"/>
    <x v="4"/>
  </r>
  <r>
    <n v="80024508"/>
    <x v="37"/>
    <x v="36"/>
    <n v="25"/>
    <n v="11050256"/>
    <s v="TONS"/>
    <x v="4"/>
  </r>
  <r>
    <n v="80024509"/>
    <x v="37"/>
    <x v="20"/>
    <n v="25"/>
    <n v="11050257"/>
    <s v="BTU"/>
    <x v="45"/>
  </r>
  <r>
    <n v="80024509"/>
    <x v="37"/>
    <x v="34"/>
    <n v="25"/>
    <n v="11050257"/>
    <s v="TONS"/>
    <x v="45"/>
  </r>
  <r>
    <n v="80024510"/>
    <x v="37"/>
    <x v="34"/>
    <n v="25"/>
    <n v="11050254"/>
    <s v="TONS"/>
    <x v="1"/>
  </r>
  <r>
    <n v="80024511"/>
    <x v="37"/>
    <x v="34"/>
    <n v="25"/>
    <n v="11050259"/>
    <s v="TONS"/>
    <x v="4"/>
  </r>
  <r>
    <n v="80024512"/>
    <x v="37"/>
    <x v="34"/>
    <n v="25"/>
    <n v="11050271"/>
    <s v="TONS"/>
    <x v="7"/>
  </r>
  <r>
    <n v="80024514"/>
    <x v="158"/>
    <x v="0"/>
    <n v="60"/>
    <n v="11050150"/>
    <s v="VALUATION"/>
    <x v="34"/>
  </r>
  <r>
    <n v="80024514"/>
    <x v="158"/>
    <x v="14"/>
    <n v="30"/>
    <n v="11050150"/>
    <s v="VALUATION"/>
    <x v="34"/>
  </r>
  <r>
    <n v="80024515"/>
    <x v="158"/>
    <x v="0"/>
    <n v="390"/>
    <n v="11050165"/>
    <s v="VALUATION"/>
    <x v="49"/>
  </r>
  <r>
    <n v="80024518"/>
    <x v="158"/>
    <x v="6"/>
    <n v="22.5"/>
    <n v="11050293"/>
    <s v="AMPS"/>
    <x v="67"/>
  </r>
  <r>
    <n v="80024518"/>
    <x v="158"/>
    <x v="7"/>
    <n v="30"/>
    <n v="11050293"/>
    <s v="PER POLE"/>
    <x v="67"/>
  </r>
  <r>
    <n v="80024518"/>
    <x v="158"/>
    <x v="13"/>
    <n v="25"/>
    <n v="11050293"/>
    <s v="PER T-POLE"/>
    <x v="67"/>
  </r>
  <r>
    <n v="80024607"/>
    <x v="160"/>
    <x v="12"/>
    <n v="95"/>
    <n v="11050403"/>
    <s v="ACRE"/>
    <x v="160"/>
  </r>
  <r>
    <n v="80024519"/>
    <x v="158"/>
    <x v="2"/>
    <n v="25"/>
    <n v="11050292"/>
    <s v="FLAT RATE"/>
    <x v="1"/>
  </r>
  <r>
    <n v="80024520"/>
    <x v="158"/>
    <x v="0"/>
    <n v="60"/>
    <n v="11050173"/>
    <s v="VALUATION"/>
    <x v="34"/>
  </r>
  <r>
    <n v="80024522"/>
    <x v="158"/>
    <x v="59"/>
    <n v="75"/>
    <n v="11040359"/>
    <s v="FLAT RATE"/>
    <x v="1"/>
  </r>
  <r>
    <n v="80024522"/>
    <x v="158"/>
    <x v="59"/>
    <n v="75"/>
    <n v="11040360"/>
    <s v="FLAT RATE"/>
    <x v="1"/>
  </r>
  <r>
    <n v="80024523"/>
    <x v="158"/>
    <x v="49"/>
    <n v="25"/>
    <n v="11050296"/>
    <s v="SYSTEM"/>
    <x v="1"/>
  </r>
  <r>
    <n v="80024524"/>
    <x v="158"/>
    <x v="48"/>
    <n v="20"/>
    <n v="11050128"/>
    <s v="FLAT RATE"/>
    <x v="1"/>
  </r>
  <r>
    <n v="80024524"/>
    <x v="158"/>
    <x v="0"/>
    <n v="268"/>
    <n v="11050128"/>
    <s v="VALUATION"/>
    <x v="1"/>
  </r>
  <r>
    <n v="80024524"/>
    <x v="158"/>
    <x v="48"/>
    <n v="20"/>
    <n v="11050129"/>
    <s v="FLAT RATE"/>
    <x v="1"/>
  </r>
  <r>
    <n v="90001735"/>
    <x v="40"/>
    <x v="42"/>
    <n v="50"/>
    <n v="11050404"/>
    <s v="FLAT RATE"/>
    <x v="1"/>
  </r>
  <r>
    <n v="80024610"/>
    <x v="40"/>
    <x v="3"/>
    <n v="50"/>
    <n v="11050405"/>
    <s v="PER SIGN"/>
    <x v="4"/>
  </r>
  <r>
    <n v="80024610"/>
    <x v="40"/>
    <x v="3"/>
    <n v="50"/>
    <n v="11050406"/>
    <s v="PER SIGN"/>
    <x v="4"/>
  </r>
  <r>
    <n v="80024611"/>
    <x v="40"/>
    <x v="3"/>
    <n v="25"/>
    <n v="11050408"/>
    <s v="PER SIGN"/>
    <x v="1"/>
  </r>
  <r>
    <n v="80024612"/>
    <x v="40"/>
    <x v="3"/>
    <n v="25"/>
    <n v="11050409"/>
    <s v="PER SIGN"/>
    <x v="1"/>
  </r>
  <r>
    <n v="80024524"/>
    <x v="158"/>
    <x v="0"/>
    <n v="412"/>
    <n v="11050129"/>
    <s v="VALUATION"/>
    <x v="1"/>
  </r>
  <r>
    <n v="80024525"/>
    <x v="158"/>
    <x v="0"/>
    <n v="475"/>
    <n v="11050157"/>
    <s v="VALUATION"/>
    <x v="58"/>
  </r>
  <r>
    <n v="80024617"/>
    <x v="40"/>
    <x v="3"/>
    <n v="25"/>
    <n v="11050415"/>
    <s v="PER SIGN"/>
    <x v="1"/>
  </r>
  <r>
    <n v="80024618"/>
    <x v="40"/>
    <x v="3"/>
    <n v="25"/>
    <n v="11050418"/>
    <s v="PER SIGN"/>
    <x v="1"/>
  </r>
  <r>
    <n v="80024619"/>
    <x v="40"/>
    <x v="8"/>
    <n v="50"/>
    <n v="11050419"/>
    <s v="FLAT RATE"/>
    <x v="1"/>
  </r>
  <r>
    <n v="80024620"/>
    <x v="40"/>
    <x v="3"/>
    <n v="50"/>
    <n v="11050420"/>
    <s v="PER SIGN"/>
    <x v="4"/>
  </r>
  <r>
    <n v="80024621"/>
    <x v="40"/>
    <x v="3"/>
    <n v="25"/>
    <n v="11050424"/>
    <s v="PER SIGN"/>
    <x v="1"/>
  </r>
  <r>
    <n v="80024622"/>
    <x v="40"/>
    <x v="3"/>
    <n v="25"/>
    <n v="11050426"/>
    <s v="PER SIGN"/>
    <x v="4"/>
  </r>
  <r>
    <n v="80024623"/>
    <x v="40"/>
    <x v="3"/>
    <n v="25"/>
    <n v="11050431"/>
    <s v="PER SIGN"/>
    <x v="1"/>
  </r>
  <r>
    <n v="80024525"/>
    <x v="158"/>
    <x v="14"/>
    <n v="237.5"/>
    <n v="11050157"/>
    <s v="VALUATION"/>
    <x v="58"/>
  </r>
  <r>
    <n v="80024526"/>
    <x v="158"/>
    <x v="0"/>
    <n v="50"/>
    <n v="11050255"/>
    <s v="VALUATION"/>
    <x v="16"/>
  </r>
  <r>
    <n v="80024528"/>
    <x v="38"/>
    <x v="6"/>
    <n v="15"/>
    <n v="11050303"/>
    <s v="AMPS"/>
    <x v="6"/>
  </r>
  <r>
    <n v="80024528"/>
    <x v="38"/>
    <x v="10"/>
    <n v="180"/>
    <n v="11050303"/>
    <s v="AMPS"/>
    <x v="6"/>
  </r>
  <r>
    <n v="80024528"/>
    <x v="38"/>
    <x v="7"/>
    <n v="10"/>
    <n v="11050303"/>
    <s v="PER POLE"/>
    <x v="6"/>
  </r>
  <r>
    <n v="80024528"/>
    <x v="38"/>
    <x v="13"/>
    <n v="25"/>
    <n v="11050303"/>
    <s v="PER T-POLE"/>
    <x v="6"/>
  </r>
  <r>
    <n v="80024529"/>
    <x v="38"/>
    <x v="0"/>
    <n v="45"/>
    <n v="11050164"/>
    <s v="VALUATION"/>
    <x v="124"/>
  </r>
  <r>
    <n v="80024530"/>
    <x v="38"/>
    <x v="2"/>
    <n v="25"/>
    <n v="11050315"/>
    <s v="FLAT RATE"/>
    <x v="1"/>
  </r>
  <r>
    <n v="80024532"/>
    <x v="38"/>
    <x v="0"/>
    <n v="360"/>
    <n v="11050284"/>
    <s v="VALUATION"/>
    <x v="3"/>
  </r>
  <r>
    <n v="80024533"/>
    <x v="38"/>
    <x v="0"/>
    <n v="85"/>
    <n v="11050115"/>
    <s v="VALUATION"/>
    <x v="42"/>
  </r>
  <r>
    <n v="80024533"/>
    <x v="38"/>
    <x v="14"/>
    <n v="42.5"/>
    <n v="11050115"/>
    <s v="VALUATION"/>
    <x v="42"/>
  </r>
  <r>
    <n v="80024637"/>
    <x v="161"/>
    <x v="3"/>
    <n v="50"/>
    <n v="11050426"/>
    <s v="PER SIGN"/>
    <x v="4"/>
  </r>
  <r>
    <n v="90001736"/>
    <x v="161"/>
    <x v="15"/>
    <n v="50"/>
    <n v="11050432"/>
    <s v="FLAT RATE"/>
    <x v="1"/>
  </r>
  <r>
    <n v="90001737"/>
    <x v="161"/>
    <x v="15"/>
    <n v="50"/>
    <n v="11050433"/>
    <s v="FLAT RATE"/>
    <x v="1"/>
  </r>
  <r>
    <n v="80024535"/>
    <x v="38"/>
    <x v="57"/>
    <n v="15"/>
    <n v="11050228"/>
    <s v="FLAT RATE"/>
    <x v="1"/>
  </r>
  <r>
    <n v="80024537"/>
    <x v="38"/>
    <x v="5"/>
    <n v="25"/>
    <n v="11050307"/>
    <s v="PER FIXTURES"/>
    <x v="9"/>
  </r>
  <r>
    <n v="80024628"/>
    <x v="161"/>
    <x v="11"/>
    <n v="200"/>
    <n v="11050438"/>
    <s v="DOLLAR VALUE"/>
    <x v="1"/>
  </r>
  <r>
    <n v="80024538"/>
    <x v="38"/>
    <x v="5"/>
    <n v="80"/>
    <n v="11040444"/>
    <s v="PER FIXTURES"/>
    <x v="76"/>
  </r>
  <r>
    <n v="80024538"/>
    <x v="38"/>
    <x v="5"/>
    <n v="28"/>
    <n v="11050190"/>
    <s v="PER FIXTURES"/>
    <x v="83"/>
  </r>
  <r>
    <n v="80024539"/>
    <x v="38"/>
    <x v="5"/>
    <n v="25"/>
    <n v="11050309"/>
    <s v="PER FIXTURES"/>
    <x v="1"/>
  </r>
  <r>
    <n v="80024540"/>
    <x v="38"/>
    <x v="5"/>
    <n v="80"/>
    <n v="11050308"/>
    <s v="PER FIXTURES"/>
    <x v="76"/>
  </r>
  <r>
    <n v="80024540"/>
    <x v="38"/>
    <x v="54"/>
    <n v="25"/>
    <n v="11050308"/>
    <s v="PER SEWER"/>
    <x v="76"/>
  </r>
  <r>
    <n v="80024540"/>
    <x v="38"/>
    <x v="53"/>
    <n v="25"/>
    <n v="11050308"/>
    <s v="PER WATER"/>
    <x v="76"/>
  </r>
  <r>
    <n v="80024541"/>
    <x v="38"/>
    <x v="6"/>
    <n v="30"/>
    <n v="11050324"/>
    <s v="AMPS"/>
    <x v="8"/>
  </r>
  <r>
    <n v="80024541"/>
    <x v="38"/>
    <x v="7"/>
    <n v="30"/>
    <n v="11050324"/>
    <s v="PER POLE"/>
    <x v="8"/>
  </r>
  <r>
    <n v="80024543"/>
    <x v="38"/>
    <x v="0"/>
    <n v="460"/>
    <n v="11050078"/>
    <s v="VALUATION"/>
    <x v="27"/>
  </r>
  <r>
    <n v="80024543"/>
    <x v="38"/>
    <x v="14"/>
    <n v="230"/>
    <n v="11050078"/>
    <s v="VALUATION"/>
    <x v="27"/>
  </r>
  <r>
    <n v="80024635"/>
    <x v="161"/>
    <x v="8"/>
    <n v="50"/>
    <n v="11050445"/>
    <s v="FLAT RATE"/>
    <x v="1"/>
  </r>
  <r>
    <n v="80024635"/>
    <x v="161"/>
    <x v="3"/>
    <n v="25"/>
    <n v="11050446"/>
    <s v="PER SIGN"/>
    <x v="1"/>
  </r>
  <r>
    <n v="80024543"/>
    <x v="38"/>
    <x v="0"/>
    <n v="760"/>
    <n v="11050079"/>
    <s v="VALUATION"/>
    <x v="105"/>
  </r>
  <r>
    <n v="80024543"/>
    <x v="38"/>
    <x v="14"/>
    <n v="380"/>
    <n v="11050079"/>
    <s v="VALUATION"/>
    <x v="105"/>
  </r>
  <r>
    <n v="80024544"/>
    <x v="38"/>
    <x v="69"/>
    <n v="50"/>
    <n v="11050327"/>
    <s v="FLAT RATE"/>
    <x v="1"/>
  </r>
  <r>
    <n v="80024545"/>
    <x v="38"/>
    <x v="0"/>
    <n v="490"/>
    <n v="11050244"/>
    <s v="VALUATION"/>
    <x v="96"/>
  </r>
  <r>
    <n v="80024546"/>
    <x v="38"/>
    <x v="5"/>
    <n v="25"/>
    <n v="11050328"/>
    <s v="PER FIXTURES"/>
    <x v="1"/>
  </r>
  <r>
    <n v="80024546"/>
    <x v="38"/>
    <x v="5"/>
    <n v="25"/>
    <n v="11050329"/>
    <s v="PER FIXTURES"/>
    <x v="1"/>
  </r>
  <r>
    <n v="80024547"/>
    <x v="38"/>
    <x v="0"/>
    <n v="120"/>
    <n v="11050195"/>
    <s v="VALUATION"/>
    <x v="12"/>
  </r>
  <r>
    <n v="80024547"/>
    <x v="38"/>
    <x v="2"/>
    <n v="25"/>
    <n v="11050197"/>
    <s v="FLAT RATE"/>
    <x v="1"/>
  </r>
  <r>
    <n v="80024552"/>
    <x v="159"/>
    <x v="58"/>
    <n v="10"/>
    <n v="11050277"/>
    <s v="SQUARE FEET"/>
    <x v="50"/>
  </r>
  <r>
    <n v="80024552"/>
    <x v="159"/>
    <x v="0"/>
    <n v="65"/>
    <n v="11050277"/>
    <s v="VALUATION"/>
    <x v="50"/>
  </r>
  <r>
    <n v="80024552"/>
    <x v="159"/>
    <x v="14"/>
    <n v="32.5"/>
    <n v="11050277"/>
    <s v="VALUATION"/>
    <x v="50"/>
  </r>
  <r>
    <n v="80024553"/>
    <x v="159"/>
    <x v="20"/>
    <n v="29"/>
    <n v="11050332"/>
    <s v="BTU"/>
    <x v="27"/>
  </r>
  <r>
    <n v="80024553"/>
    <x v="159"/>
    <x v="34"/>
    <n v="25"/>
    <n v="11050332"/>
    <s v="TONS"/>
    <x v="27"/>
  </r>
  <r>
    <n v="80024554"/>
    <x v="159"/>
    <x v="6"/>
    <n v="15"/>
    <n v="11050331"/>
    <s v="AMPS"/>
    <x v="6"/>
  </r>
  <r>
    <n v="80024554"/>
    <x v="159"/>
    <x v="72"/>
    <n v="30"/>
    <n v="11050331"/>
    <s v="AMPS"/>
    <x v="6"/>
  </r>
  <r>
    <n v="80024554"/>
    <x v="159"/>
    <x v="7"/>
    <n v="105"/>
    <n v="11050331"/>
    <s v="PER POLE"/>
    <x v="6"/>
  </r>
  <r>
    <n v="80024554"/>
    <x v="159"/>
    <x v="49"/>
    <n v="25"/>
    <n v="11050331"/>
    <s v="SYSTEM"/>
    <x v="6"/>
  </r>
  <r>
    <n v="80024555"/>
    <x v="159"/>
    <x v="34"/>
    <n v="25"/>
    <n v="11050326"/>
    <s v="TONS"/>
    <x v="107"/>
  </r>
  <r>
    <n v="80024556"/>
    <x v="159"/>
    <x v="20"/>
    <n v="27"/>
    <n v="11050137"/>
    <s v="BTU"/>
    <x v="48"/>
  </r>
  <r>
    <n v="80024651"/>
    <x v="161"/>
    <x v="51"/>
    <n v="2"/>
    <n v="11050457"/>
    <s v="FLAT RATE"/>
    <x v="40"/>
  </r>
  <r>
    <n v="80024556"/>
    <x v="159"/>
    <x v="34"/>
    <n v="27"/>
    <n v="11050137"/>
    <s v="TONS"/>
    <x v="48"/>
  </r>
  <r>
    <n v="80024558"/>
    <x v="159"/>
    <x v="5"/>
    <n v="25"/>
    <n v="11050335"/>
    <s v="PER FIXTURES"/>
    <x v="1"/>
  </r>
  <r>
    <n v="80024559"/>
    <x v="159"/>
    <x v="0"/>
    <n v="60"/>
    <n v="11050285"/>
    <s v="VALUATION"/>
    <x v="34"/>
  </r>
  <r>
    <n v="80024559"/>
    <x v="159"/>
    <x v="14"/>
    <n v="30"/>
    <n v="11050285"/>
    <s v="VALUATION"/>
    <x v="34"/>
  </r>
  <r>
    <n v="80024561"/>
    <x v="159"/>
    <x v="48"/>
    <n v="20"/>
    <n v="11050076"/>
    <s v="FLAT RATE"/>
    <x v="1"/>
  </r>
  <r>
    <n v="80024561"/>
    <x v="159"/>
    <x v="0"/>
    <n v="185"/>
    <n v="11050076"/>
    <s v="VALUATION"/>
    <x v="1"/>
  </r>
  <r>
    <n v="80024563"/>
    <x v="159"/>
    <x v="34"/>
    <n v="25"/>
    <n v="11050338"/>
    <s v="TONS"/>
    <x v="4"/>
  </r>
  <r>
    <n v="80024563"/>
    <x v="159"/>
    <x v="34"/>
    <n v="25"/>
    <n v="11050339"/>
    <s v="TONS"/>
    <x v="4"/>
  </r>
  <r>
    <n v="80024564"/>
    <x v="159"/>
    <x v="52"/>
    <n v="125"/>
    <n v="11050080"/>
    <s v="FLAT RATE"/>
    <x v="1"/>
  </r>
  <r>
    <n v="80024564"/>
    <x v="159"/>
    <x v="59"/>
    <n v="75"/>
    <n v="11050080"/>
    <s v="FLAT RATE"/>
    <x v="1"/>
  </r>
  <r>
    <n v="80024565"/>
    <x v="159"/>
    <x v="61"/>
    <n v="25"/>
    <n v="11050286"/>
    <s v="FLAT RATE"/>
    <x v="1"/>
  </r>
  <r>
    <n v="80024566"/>
    <x v="159"/>
    <x v="34"/>
    <n v="25"/>
    <n v="11050345"/>
    <s v="TONS"/>
    <x v="9"/>
  </r>
  <r>
    <n v="80024567"/>
    <x v="159"/>
    <x v="20"/>
    <n v="27"/>
    <n v="11050344"/>
    <s v="BTU"/>
    <x v="40"/>
  </r>
  <r>
    <n v="80024567"/>
    <x v="159"/>
    <x v="34"/>
    <n v="25"/>
    <n v="11050344"/>
    <s v="TONS"/>
    <x v="40"/>
  </r>
  <r>
    <n v="80024568"/>
    <x v="159"/>
    <x v="6"/>
    <n v="30"/>
    <n v="11050346"/>
    <s v="AMPS"/>
    <x v="8"/>
  </r>
  <r>
    <n v="80024568"/>
    <x v="159"/>
    <x v="7"/>
    <n v="42"/>
    <n v="11050346"/>
    <s v="PER POLE"/>
    <x v="8"/>
  </r>
  <r>
    <n v="80024568"/>
    <x v="159"/>
    <x v="49"/>
    <n v="25"/>
    <n v="11050346"/>
    <s v="SYSTEM"/>
    <x v="8"/>
  </r>
  <r>
    <n v="80024652"/>
    <x v="161"/>
    <x v="3"/>
    <n v="25"/>
    <n v="11050465"/>
    <s v="PER SIGN"/>
    <x v="1"/>
  </r>
  <r>
    <n v="80024569"/>
    <x v="159"/>
    <x v="6"/>
    <n v="60"/>
    <n v="11050348"/>
    <s v="AMPS"/>
    <x v="104"/>
  </r>
  <r>
    <n v="80024655"/>
    <x v="162"/>
    <x v="71"/>
    <n v="1620"/>
    <n v="11030303"/>
    <s v="FLAT RATE"/>
    <x v="1"/>
  </r>
  <r>
    <n v="80024569"/>
    <x v="159"/>
    <x v="72"/>
    <n v="30"/>
    <n v="11050348"/>
    <s v="AMPS"/>
    <x v="104"/>
  </r>
  <r>
    <n v="80024657"/>
    <x v="162"/>
    <x v="16"/>
    <n v="59.93"/>
    <n v="11050184"/>
    <s v="FLAT RATE"/>
    <x v="1"/>
  </r>
  <r>
    <n v="80024657"/>
    <x v="162"/>
    <x v="17"/>
    <n v="533.02"/>
    <n v="11050184"/>
    <s v="FLAT RATE"/>
    <x v="1"/>
  </r>
  <r>
    <n v="80024657"/>
    <x v="162"/>
    <x v="18"/>
    <n v="1302.93"/>
    <n v="11050184"/>
    <s v="FLAT RATE"/>
    <x v="1"/>
  </r>
  <r>
    <n v="80024657"/>
    <x v="162"/>
    <x v="19"/>
    <n v="161.68"/>
    <n v="11050184"/>
    <s v="FLAT RATE"/>
    <x v="1"/>
  </r>
  <r>
    <n v="80024569"/>
    <x v="159"/>
    <x v="73"/>
    <n v="30"/>
    <n v="11050348"/>
    <s v="AMPS"/>
    <x v="104"/>
  </r>
  <r>
    <n v="80024657"/>
    <x v="162"/>
    <x v="16"/>
    <n v="59.93"/>
    <n v="11050188"/>
    <s v="FLAT RATE"/>
    <x v="1"/>
  </r>
  <r>
    <n v="80024657"/>
    <x v="162"/>
    <x v="17"/>
    <n v="533.02"/>
    <n v="11050188"/>
    <s v="FLAT RATE"/>
    <x v="1"/>
  </r>
  <r>
    <n v="80024657"/>
    <x v="162"/>
    <x v="18"/>
    <n v="1302.93"/>
    <n v="11050188"/>
    <s v="FLAT RATE"/>
    <x v="1"/>
  </r>
  <r>
    <n v="80024657"/>
    <x v="162"/>
    <x v="19"/>
    <n v="161.68"/>
    <n v="11050188"/>
    <s v="FLAT RATE"/>
    <x v="1"/>
  </r>
  <r>
    <n v="80024569"/>
    <x v="159"/>
    <x v="10"/>
    <n v="30"/>
    <n v="11050348"/>
    <s v="AMPS"/>
    <x v="104"/>
  </r>
  <r>
    <n v="80024569"/>
    <x v="159"/>
    <x v="7"/>
    <n v="25"/>
    <n v="11050348"/>
    <s v="PER POLE"/>
    <x v="104"/>
  </r>
  <r>
    <n v="80024657"/>
    <x v="162"/>
    <x v="16"/>
    <n v="59.93"/>
    <n v="11050189"/>
    <s v="FLAT RATE"/>
    <x v="1"/>
  </r>
  <r>
    <n v="80024657"/>
    <x v="162"/>
    <x v="17"/>
    <n v="533.02"/>
    <n v="11050189"/>
    <s v="FLAT RATE"/>
    <x v="1"/>
  </r>
  <r>
    <n v="80024657"/>
    <x v="162"/>
    <x v="18"/>
    <n v="1302.93"/>
    <n v="11050189"/>
    <s v="FLAT RATE"/>
    <x v="1"/>
  </r>
  <r>
    <n v="80024657"/>
    <x v="162"/>
    <x v="19"/>
    <n v="161.68"/>
    <n v="11050189"/>
    <s v="FLAT RATE"/>
    <x v="1"/>
  </r>
  <r>
    <n v="80024569"/>
    <x v="159"/>
    <x v="49"/>
    <n v="25"/>
    <n v="11050348"/>
    <s v="SYSTEM"/>
    <x v="104"/>
  </r>
  <r>
    <n v="80024569"/>
    <x v="159"/>
    <x v="50"/>
    <n v="42"/>
    <n v="11050348"/>
    <s v="PER POLE"/>
    <x v="104"/>
  </r>
  <r>
    <n v="80024569"/>
    <x v="159"/>
    <x v="75"/>
    <n v="42"/>
    <n v="11050348"/>
    <s v="PER POLE"/>
    <x v="104"/>
  </r>
  <r>
    <n v="80024569"/>
    <x v="159"/>
    <x v="76"/>
    <n v="30"/>
    <n v="11050348"/>
    <s v="PER POLE"/>
    <x v="104"/>
  </r>
  <r>
    <n v="80024571"/>
    <x v="159"/>
    <x v="33"/>
    <n v="25"/>
    <n v="11050352"/>
    <s v="FLAT RATE"/>
    <x v="1"/>
  </r>
  <r>
    <n v="80024572"/>
    <x v="159"/>
    <x v="0"/>
    <n v="50"/>
    <n v="11050288"/>
    <s v="VALUATION"/>
    <x v="16"/>
  </r>
  <r>
    <n v="80024574"/>
    <x v="39"/>
    <x v="59"/>
    <n v="75"/>
    <n v="11050185"/>
    <s v="FLAT RATE"/>
    <x v="1"/>
  </r>
  <r>
    <n v="80024574"/>
    <x v="39"/>
    <x v="57"/>
    <n v="15"/>
    <n v="11050186"/>
    <s v="FLAT RATE"/>
    <x v="1"/>
  </r>
  <r>
    <n v="80024575"/>
    <x v="39"/>
    <x v="48"/>
    <n v="20"/>
    <n v="11050014"/>
    <s v="FLAT RATE"/>
    <x v="1"/>
  </r>
  <r>
    <n v="80024662"/>
    <x v="162"/>
    <x v="12"/>
    <n v="50"/>
    <n v="11050477"/>
    <s v="ACRE"/>
    <x v="10"/>
  </r>
  <r>
    <n v="80024575"/>
    <x v="39"/>
    <x v="0"/>
    <n v="260"/>
    <n v="11050014"/>
    <s v="VALUATION"/>
    <x v="1"/>
  </r>
  <r>
    <n v="80024576"/>
    <x v="39"/>
    <x v="34"/>
    <n v="25"/>
    <n v="11050359"/>
    <s v="TONS"/>
    <x v="1"/>
  </r>
  <r>
    <n v="80024577"/>
    <x v="39"/>
    <x v="0"/>
    <n v="155"/>
    <n v="11050240"/>
    <s v="VALUATION"/>
    <x v="125"/>
  </r>
  <r>
    <n v="80024578"/>
    <x v="39"/>
    <x v="48"/>
    <n v="20"/>
    <n v="11040440"/>
    <s v="FLAT RATE"/>
    <x v="1"/>
  </r>
  <r>
    <n v="80024578"/>
    <x v="39"/>
    <x v="0"/>
    <n v="145"/>
    <n v="11040440"/>
    <s v="VALUATION"/>
    <x v="1"/>
  </r>
  <r>
    <n v="80024578"/>
    <x v="39"/>
    <x v="6"/>
    <n v="15"/>
    <n v="11050365"/>
    <s v="AMPS"/>
    <x v="6"/>
  </r>
  <r>
    <n v="80024578"/>
    <x v="39"/>
    <x v="7"/>
    <n v="16"/>
    <n v="11050365"/>
    <s v="PER POLE"/>
    <x v="6"/>
  </r>
  <r>
    <n v="80024579"/>
    <x v="39"/>
    <x v="34"/>
    <n v="25"/>
    <n v="11050366"/>
    <s v="TONS"/>
    <x v="1"/>
  </r>
  <r>
    <n v="80024580"/>
    <x v="39"/>
    <x v="2"/>
    <n v="25"/>
    <n v="11050355"/>
    <s v="FLAT RATE"/>
    <x v="1"/>
  </r>
  <r>
    <n v="80024580"/>
    <x v="39"/>
    <x v="7"/>
    <n v="25"/>
    <n v="11050368"/>
    <s v="PER POLE"/>
    <x v="18"/>
  </r>
  <r>
    <n v="80024581"/>
    <x v="39"/>
    <x v="6"/>
    <n v="30"/>
    <n v="11050362"/>
    <s v="AMPS"/>
    <x v="8"/>
  </r>
  <r>
    <n v="80024680"/>
    <x v="163"/>
    <x v="16"/>
    <n v="59.93"/>
    <n v="11020285"/>
    <s v="FLAT RATE"/>
    <x v="1"/>
  </r>
  <r>
    <n v="80024680"/>
    <x v="163"/>
    <x v="17"/>
    <n v="533.02"/>
    <n v="11020285"/>
    <s v="FLAT RATE"/>
    <x v="1"/>
  </r>
  <r>
    <n v="80024680"/>
    <x v="163"/>
    <x v="18"/>
    <n v="1302.93"/>
    <n v="11020285"/>
    <s v="FLAT RATE"/>
    <x v="1"/>
  </r>
  <r>
    <n v="80024680"/>
    <x v="163"/>
    <x v="19"/>
    <n v="161.68"/>
    <n v="11020285"/>
    <s v="FLAT RATE"/>
    <x v="1"/>
  </r>
  <r>
    <n v="80024581"/>
    <x v="39"/>
    <x v="7"/>
    <n v="42"/>
    <n v="11050362"/>
    <s v="PER POLE"/>
    <x v="8"/>
  </r>
  <r>
    <n v="80024581"/>
    <x v="39"/>
    <x v="13"/>
    <n v="25"/>
    <n v="11050362"/>
    <s v="PER T-POLE"/>
    <x v="8"/>
  </r>
  <r>
    <n v="80024581"/>
    <x v="39"/>
    <x v="6"/>
    <n v="30"/>
    <n v="11050363"/>
    <s v="AMPS"/>
    <x v="8"/>
  </r>
  <r>
    <n v="80024581"/>
    <x v="39"/>
    <x v="7"/>
    <n v="42"/>
    <n v="11050363"/>
    <s v="PER POLE"/>
    <x v="8"/>
  </r>
  <r>
    <n v="80024681"/>
    <x v="163"/>
    <x v="16"/>
    <n v="59.93"/>
    <n v="11020287"/>
    <s v="FLAT RATE"/>
    <x v="1"/>
  </r>
  <r>
    <n v="80024681"/>
    <x v="163"/>
    <x v="17"/>
    <n v="533.02"/>
    <n v="11020287"/>
    <s v="FLAT RATE"/>
    <x v="1"/>
  </r>
  <r>
    <n v="80024681"/>
    <x v="163"/>
    <x v="18"/>
    <n v="1302.93"/>
    <n v="11020287"/>
    <s v="FLAT RATE"/>
    <x v="1"/>
  </r>
  <r>
    <n v="80024681"/>
    <x v="163"/>
    <x v="19"/>
    <n v="161.68"/>
    <n v="11020287"/>
    <s v="FLAT RATE"/>
    <x v="1"/>
  </r>
  <r>
    <n v="80024581"/>
    <x v="39"/>
    <x v="13"/>
    <n v="25"/>
    <n v="11050363"/>
    <s v="PER T-POLE"/>
    <x v="8"/>
  </r>
  <r>
    <n v="80024581"/>
    <x v="39"/>
    <x v="6"/>
    <n v="30"/>
    <n v="11050364"/>
    <s v="AMPS"/>
    <x v="8"/>
  </r>
  <r>
    <n v="80024581"/>
    <x v="39"/>
    <x v="7"/>
    <n v="42"/>
    <n v="11050364"/>
    <s v="PER POLE"/>
    <x v="8"/>
  </r>
  <r>
    <n v="80024581"/>
    <x v="39"/>
    <x v="13"/>
    <n v="25"/>
    <n v="11050364"/>
    <s v="PER T-POLE"/>
    <x v="8"/>
  </r>
  <r>
    <n v="80024583"/>
    <x v="39"/>
    <x v="20"/>
    <n v="25"/>
    <n v="11050361"/>
    <s v="BTU"/>
    <x v="54"/>
  </r>
  <r>
    <n v="80024583"/>
    <x v="39"/>
    <x v="34"/>
    <n v="25"/>
    <n v="11050361"/>
    <s v="TONS"/>
    <x v="54"/>
  </r>
  <r>
    <n v="80024671"/>
    <x v="163"/>
    <x v="3"/>
    <n v="25"/>
    <n v="11050489"/>
    <s v="PER SIGN"/>
    <x v="1"/>
  </r>
  <r>
    <n v="80024673"/>
    <x v="163"/>
    <x v="29"/>
    <n v="250"/>
    <n v="11050490"/>
    <s v="ACRES"/>
    <x v="1"/>
  </r>
  <r>
    <n v="80024675"/>
    <x v="163"/>
    <x v="3"/>
    <n v="100"/>
    <n v="11050491"/>
    <s v="PER SIGN"/>
    <x v="7"/>
  </r>
  <r>
    <n v="80024677"/>
    <x v="163"/>
    <x v="3"/>
    <n v="200"/>
    <n v="11050493"/>
    <s v="PER SIGN"/>
    <x v="31"/>
  </r>
  <r>
    <n v="80024678"/>
    <x v="163"/>
    <x v="3"/>
    <n v="25"/>
    <n v="11050495"/>
    <s v="PER SIGN"/>
    <x v="1"/>
  </r>
  <r>
    <n v="80024584"/>
    <x v="39"/>
    <x v="20"/>
    <n v="25"/>
    <n v="11050360"/>
    <s v="BTU"/>
    <x v="54"/>
  </r>
  <r>
    <n v="80024584"/>
    <x v="39"/>
    <x v="34"/>
    <n v="25"/>
    <n v="11050360"/>
    <s v="TONS"/>
    <x v="54"/>
  </r>
  <r>
    <n v="80024588"/>
    <x v="39"/>
    <x v="59"/>
    <n v="75"/>
    <n v="11050372"/>
    <s v="FLAT RATE"/>
    <x v="1"/>
  </r>
  <r>
    <n v="80024589"/>
    <x v="39"/>
    <x v="48"/>
    <n v="20"/>
    <n v="11030188"/>
    <s v="FLAT RATE"/>
    <x v="1"/>
  </r>
  <r>
    <n v="80024589"/>
    <x v="39"/>
    <x v="0"/>
    <n v="320"/>
    <n v="11030188"/>
    <s v="VALUATION"/>
    <x v="1"/>
  </r>
  <r>
    <n v="80024590"/>
    <x v="160"/>
    <x v="34"/>
    <n v="25"/>
    <n v="11050377"/>
    <s v="TONS"/>
    <x v="9"/>
  </r>
  <r>
    <n v="80024591"/>
    <x v="160"/>
    <x v="0"/>
    <n v="100"/>
    <n v="11050252"/>
    <s v="VALUATION"/>
    <x v="161"/>
  </r>
  <r>
    <n v="80024592"/>
    <x v="160"/>
    <x v="5"/>
    <n v="32"/>
    <n v="11050385"/>
    <s v="PER FIXTURES"/>
    <x v="31"/>
  </r>
  <r>
    <n v="80024593"/>
    <x v="160"/>
    <x v="59"/>
    <n v="75"/>
    <n v="11040173"/>
    <s v="FLAT RATE"/>
    <x v="1"/>
  </r>
  <r>
    <n v="80024594"/>
    <x v="160"/>
    <x v="5"/>
    <n v="25"/>
    <n v="11050387"/>
    <s v="PER FIXTURES"/>
    <x v="20"/>
  </r>
  <r>
    <n v="80024595"/>
    <x v="160"/>
    <x v="20"/>
    <n v="25"/>
    <n v="11050388"/>
    <s v="BTU"/>
    <x v="54"/>
  </r>
  <r>
    <n v="80024595"/>
    <x v="160"/>
    <x v="23"/>
    <n v="35"/>
    <n v="11050388"/>
    <s v="BTU"/>
    <x v="54"/>
  </r>
  <r>
    <n v="80024683"/>
    <x v="163"/>
    <x v="51"/>
    <n v="2"/>
    <n v="11050500"/>
    <s v="FLAT RATE"/>
    <x v="40"/>
  </r>
  <r>
    <n v="80024595"/>
    <x v="160"/>
    <x v="24"/>
    <n v="35"/>
    <n v="11050388"/>
    <s v="BTU"/>
    <x v="54"/>
  </r>
  <r>
    <n v="80024683"/>
    <x v="163"/>
    <x v="51"/>
    <n v="2"/>
    <n v="11050501"/>
    <s v="FLAT RATE"/>
    <x v="40"/>
  </r>
  <r>
    <n v="80024685"/>
    <x v="164"/>
    <x v="12"/>
    <n v="50"/>
    <n v="11050508"/>
    <s v="ACRE"/>
    <x v="10"/>
  </r>
  <r>
    <n v="80024686"/>
    <x v="164"/>
    <x v="3"/>
    <n v="75"/>
    <n v="11050510"/>
    <s v="PER SIGN"/>
    <x v="9"/>
  </r>
  <r>
    <n v="80024595"/>
    <x v="160"/>
    <x v="25"/>
    <n v="33"/>
    <n v="11050388"/>
    <s v="BTU"/>
    <x v="54"/>
  </r>
  <r>
    <n v="80024688"/>
    <x v="164"/>
    <x v="12"/>
    <n v="50"/>
    <n v="11050514"/>
    <s v="ACRE"/>
    <x v="10"/>
  </r>
  <r>
    <n v="80024689"/>
    <x v="164"/>
    <x v="3"/>
    <n v="25"/>
    <n v="11050518"/>
    <s v="PER SIGN"/>
    <x v="1"/>
  </r>
  <r>
    <n v="80024692"/>
    <x v="165"/>
    <x v="3"/>
    <n v="25"/>
    <n v="11060005"/>
    <s v="PER SIGN"/>
    <x v="1"/>
  </r>
  <r>
    <n v="80024595"/>
    <x v="160"/>
    <x v="26"/>
    <n v="33"/>
    <n v="11050388"/>
    <s v="BTU"/>
    <x v="54"/>
  </r>
  <r>
    <n v="80024595"/>
    <x v="160"/>
    <x v="27"/>
    <n v="25"/>
    <n v="11050388"/>
    <s v="BTU"/>
    <x v="54"/>
  </r>
  <r>
    <n v="80024595"/>
    <x v="160"/>
    <x v="28"/>
    <n v="31"/>
    <n v="11050388"/>
    <s v="BTU"/>
    <x v="54"/>
  </r>
  <r>
    <n v="80024702"/>
    <x v="165"/>
    <x v="3"/>
    <n v="25"/>
    <n v="11060023"/>
    <s v="PER SIGN"/>
    <x v="1"/>
  </r>
  <r>
    <n v="80024595"/>
    <x v="160"/>
    <x v="33"/>
    <n v="25"/>
    <n v="11050388"/>
    <s v="FLAT RATE"/>
    <x v="54"/>
  </r>
  <r>
    <n v="80024706"/>
    <x v="166"/>
    <x v="22"/>
    <n v="136.5"/>
    <n v="11060026"/>
    <s v="ACRE"/>
    <x v="162"/>
  </r>
  <r>
    <n v="80024710"/>
    <x v="166"/>
    <x v="12"/>
    <n v="50"/>
    <n v="11060034"/>
    <s v="ACRE"/>
    <x v="10"/>
  </r>
  <r>
    <n v="80024595"/>
    <x v="160"/>
    <x v="34"/>
    <n v="25"/>
    <n v="11050388"/>
    <s v="TONS"/>
    <x v="54"/>
  </r>
  <r>
    <n v="80024715"/>
    <x v="166"/>
    <x v="3"/>
    <n v="25"/>
    <n v="11060039"/>
    <s v="PER SIGN"/>
    <x v="1"/>
  </r>
  <r>
    <n v="80024595"/>
    <x v="160"/>
    <x v="36"/>
    <n v="45"/>
    <n v="11050388"/>
    <s v="TONS"/>
    <x v="54"/>
  </r>
  <r>
    <n v="80024595"/>
    <x v="160"/>
    <x v="37"/>
    <n v="45"/>
    <n v="11050388"/>
    <s v="TONS"/>
    <x v="54"/>
  </r>
  <r>
    <n v="80024721"/>
    <x v="166"/>
    <x v="3"/>
    <n v="25"/>
    <n v="11060049"/>
    <s v="PER SIGN"/>
    <x v="1"/>
  </r>
  <r>
    <n v="80024595"/>
    <x v="160"/>
    <x v="38"/>
    <n v="41"/>
    <n v="11050388"/>
    <s v="TONS"/>
    <x v="54"/>
  </r>
  <r>
    <n v="80024723"/>
    <x v="167"/>
    <x v="3"/>
    <n v="25"/>
    <n v="11060058"/>
    <s v="PER SIGN"/>
    <x v="1"/>
  </r>
  <r>
    <n v="80024726"/>
    <x v="167"/>
    <x v="3"/>
    <n v="25"/>
    <n v="11060060"/>
    <s v="PER SIGN"/>
    <x v="1"/>
  </r>
  <r>
    <n v="80024595"/>
    <x v="160"/>
    <x v="39"/>
    <n v="41"/>
    <n v="11050388"/>
    <s v="TONS"/>
    <x v="54"/>
  </r>
  <r>
    <n v="80024729"/>
    <x v="167"/>
    <x v="51"/>
    <n v="2"/>
    <n v="11060063"/>
    <s v="FLAT RATE"/>
    <x v="45"/>
  </r>
  <r>
    <n v="80024595"/>
    <x v="160"/>
    <x v="40"/>
    <n v="25"/>
    <n v="11050388"/>
    <s v="TONS"/>
    <x v="54"/>
  </r>
  <r>
    <n v="80024595"/>
    <x v="160"/>
    <x v="41"/>
    <n v="35"/>
    <n v="11050388"/>
    <s v="TONS"/>
    <x v="54"/>
  </r>
  <r>
    <n v="80024729"/>
    <x v="167"/>
    <x v="51"/>
    <n v="2"/>
    <n v="11060064"/>
    <s v="FLAT RATE"/>
    <x v="45"/>
  </r>
  <r>
    <n v="80024730"/>
    <x v="167"/>
    <x v="22"/>
    <n v="50"/>
    <n v="11060065"/>
    <s v="ACRE"/>
    <x v="1"/>
  </r>
  <r>
    <n v="80024732"/>
    <x v="167"/>
    <x v="32"/>
    <n v="250"/>
    <n v="11060066"/>
    <s v="ACRES"/>
    <x v="1"/>
  </r>
  <r>
    <n v="80024733"/>
    <x v="167"/>
    <x v="12"/>
    <n v="50"/>
    <n v="11060070"/>
    <s v="ACRE"/>
    <x v="10"/>
  </r>
  <r>
    <n v="80024734"/>
    <x v="167"/>
    <x v="3"/>
    <n v="25"/>
    <n v="11060073"/>
    <s v="PER SIGN"/>
    <x v="1"/>
  </r>
  <r>
    <n v="80024596"/>
    <x v="160"/>
    <x v="48"/>
    <n v="20"/>
    <n v="11050074"/>
    <s v="FLAT RATE"/>
    <x v="1"/>
  </r>
  <r>
    <n v="80024596"/>
    <x v="160"/>
    <x v="0"/>
    <n v="165"/>
    <n v="11050074"/>
    <s v="VALUATION"/>
    <x v="1"/>
  </r>
  <r>
    <n v="70014376"/>
    <x v="167"/>
    <x v="3"/>
    <n v="25"/>
    <n v="11060078"/>
    <s v="PER SIGN"/>
    <x v="1"/>
  </r>
  <r>
    <n v="16886"/>
    <x v="167"/>
    <x v="3"/>
    <n v="25"/>
    <n v="11060078"/>
    <s v="PER SIGN"/>
    <x v="1"/>
  </r>
  <r>
    <n v="80024738"/>
    <x v="167"/>
    <x v="3"/>
    <n v="25"/>
    <n v="11060078"/>
    <s v="PER SIGN"/>
    <x v="1"/>
  </r>
  <r>
    <n v="80024737"/>
    <x v="167"/>
    <x v="3"/>
    <n v="25"/>
    <n v="11060080"/>
    <s v="PER SIGN"/>
    <x v="1"/>
  </r>
  <r>
    <n v="80024597"/>
    <x v="160"/>
    <x v="6"/>
    <n v="6"/>
    <n v="11050390"/>
    <s v="AMPS"/>
    <x v="143"/>
  </r>
  <r>
    <n v="80024753"/>
    <x v="168"/>
    <x v="22"/>
    <n v="92.5"/>
    <n v="11040481"/>
    <s v="ACRE"/>
    <x v="163"/>
  </r>
  <r>
    <n v="80024597"/>
    <x v="160"/>
    <x v="7"/>
    <n v="8"/>
    <n v="11050390"/>
    <s v="PER POLE"/>
    <x v="143"/>
  </r>
  <r>
    <n v="80024597"/>
    <x v="160"/>
    <x v="13"/>
    <n v="25"/>
    <n v="11050390"/>
    <s v="PER T-POLE"/>
    <x v="143"/>
  </r>
  <r>
    <n v="80024597"/>
    <x v="160"/>
    <x v="49"/>
    <n v="25"/>
    <n v="11050390"/>
    <s v="SYSTEM"/>
    <x v="143"/>
  </r>
  <r>
    <n v="90001738"/>
    <x v="168"/>
    <x v="42"/>
    <n v="50"/>
    <n v="11060081"/>
    <s v="FLAT RATE"/>
    <x v="1"/>
  </r>
  <r>
    <n v="90001739"/>
    <x v="168"/>
    <x v="42"/>
    <n v="50"/>
    <n v="11060082"/>
    <s v="FLAT RATE"/>
    <x v="1"/>
  </r>
  <r>
    <n v="80024597"/>
    <x v="160"/>
    <x v="33"/>
    <n v="25"/>
    <n v="11050392"/>
    <s v="FLAT RATE"/>
    <x v="1"/>
  </r>
  <r>
    <n v="80024599"/>
    <x v="160"/>
    <x v="0"/>
    <n v="380"/>
    <n v="11040470"/>
    <s v="VALUATION"/>
    <x v="48"/>
  </r>
  <r>
    <n v="80024600"/>
    <x v="160"/>
    <x v="53"/>
    <n v="25"/>
    <n v="11050394"/>
    <s v="PER WATER"/>
    <x v="1"/>
  </r>
  <r>
    <n v="80024601"/>
    <x v="160"/>
    <x v="0"/>
    <n v="95"/>
    <n v="11050265"/>
    <s v="VALUATION"/>
    <x v="14"/>
  </r>
  <r>
    <n v="80024741"/>
    <x v="168"/>
    <x v="12"/>
    <n v="50"/>
    <n v="11060085"/>
    <s v="ACRE"/>
    <x v="164"/>
  </r>
  <r>
    <n v="80024744"/>
    <x v="168"/>
    <x v="3"/>
    <n v="50"/>
    <n v="11060088"/>
    <s v="PER SIGN"/>
    <x v="4"/>
  </r>
  <r>
    <n v="80024601"/>
    <x v="160"/>
    <x v="14"/>
    <n v="47.5"/>
    <n v="11050265"/>
    <s v="VALUATION"/>
    <x v="14"/>
  </r>
  <r>
    <n v="80024747"/>
    <x v="168"/>
    <x v="3"/>
    <n v="25"/>
    <n v="11060091"/>
    <s v="PER SIGN"/>
    <x v="1"/>
  </r>
  <r>
    <n v="80024602"/>
    <x v="160"/>
    <x v="5"/>
    <n v="40"/>
    <n v="11050396"/>
    <s v="PER FIXTURES"/>
    <x v="101"/>
  </r>
  <r>
    <n v="80024603"/>
    <x v="160"/>
    <x v="57"/>
    <n v="15"/>
    <n v="11050132"/>
    <s v="FLAT RATE"/>
    <x v="1"/>
  </r>
  <r>
    <n v="80024604"/>
    <x v="160"/>
    <x v="0"/>
    <n v="140"/>
    <n v="11050401"/>
    <s v="VALUATION"/>
    <x v="61"/>
  </r>
  <r>
    <n v="80024605"/>
    <x v="160"/>
    <x v="5"/>
    <n v="25"/>
    <n v="11050402"/>
    <s v="PER FIXTURES"/>
    <x v="7"/>
  </r>
  <r>
    <n v="80024608"/>
    <x v="160"/>
    <x v="5"/>
    <n v="60"/>
    <n v="11050398"/>
    <s v="PER FIXTURES"/>
    <x v="38"/>
  </r>
  <r>
    <n v="80024754"/>
    <x v="168"/>
    <x v="12"/>
    <n v="50"/>
    <n v="11060099"/>
    <s v="ACRE"/>
    <x v="10"/>
  </r>
  <r>
    <n v="80024758"/>
    <x v="168"/>
    <x v="3"/>
    <n v="100"/>
    <n v="11060107"/>
    <s v="PER SIGN"/>
    <x v="7"/>
  </r>
  <r>
    <n v="80024608"/>
    <x v="160"/>
    <x v="54"/>
    <n v="25"/>
    <n v="11050398"/>
    <s v="PER SEWER"/>
    <x v="38"/>
  </r>
  <r>
    <n v="80024608"/>
    <x v="160"/>
    <x v="53"/>
    <n v="25"/>
    <n v="11050398"/>
    <s v="PER WATER"/>
    <x v="38"/>
  </r>
  <r>
    <n v="80024761"/>
    <x v="169"/>
    <x v="55"/>
    <n v="500"/>
    <n v="11060114"/>
    <s v="FLAT RATE"/>
    <x v="1"/>
  </r>
  <r>
    <n v="80024608"/>
    <x v="160"/>
    <x v="5"/>
    <n v="60"/>
    <n v="11050399"/>
    <s v="PER FIXTURES"/>
    <x v="38"/>
  </r>
  <r>
    <n v="80024608"/>
    <x v="160"/>
    <x v="54"/>
    <n v="25"/>
    <n v="11050399"/>
    <s v="PER SEWER"/>
    <x v="38"/>
  </r>
  <r>
    <n v="80024608"/>
    <x v="160"/>
    <x v="53"/>
    <n v="25"/>
    <n v="11050399"/>
    <s v="PER WATER"/>
    <x v="38"/>
  </r>
  <r>
    <n v="80024608"/>
    <x v="160"/>
    <x v="5"/>
    <n v="60"/>
    <n v="11050400"/>
    <s v="PER FIXTURES"/>
    <x v="38"/>
  </r>
  <r>
    <n v="80024608"/>
    <x v="160"/>
    <x v="54"/>
    <n v="25"/>
    <n v="11050400"/>
    <s v="PER SEWER"/>
    <x v="38"/>
  </r>
  <r>
    <n v="80024608"/>
    <x v="160"/>
    <x v="53"/>
    <n v="25"/>
    <n v="11050400"/>
    <s v="PER WATER"/>
    <x v="38"/>
  </r>
  <r>
    <n v="80024609"/>
    <x v="40"/>
    <x v="84"/>
    <n v="325"/>
    <n v="11020371"/>
    <s v="FLAT RATE"/>
    <x v="1"/>
  </r>
  <r>
    <n v="80024613"/>
    <x v="40"/>
    <x v="10"/>
    <n v="25"/>
    <n v="11050411"/>
    <s v="AMPS"/>
    <x v="67"/>
  </r>
  <r>
    <n v="80024613"/>
    <x v="40"/>
    <x v="7"/>
    <n v="20"/>
    <n v="11050411"/>
    <s v="PER POLE"/>
    <x v="67"/>
  </r>
  <r>
    <n v="80024614"/>
    <x v="40"/>
    <x v="49"/>
    <n v="25"/>
    <n v="11050412"/>
    <s v="SYSTEM"/>
    <x v="1"/>
  </r>
  <r>
    <n v="80024615"/>
    <x v="40"/>
    <x v="0"/>
    <n v="120"/>
    <n v="11050333"/>
    <s v="VALUATION"/>
    <x v="12"/>
  </r>
  <r>
    <n v="80024616"/>
    <x v="40"/>
    <x v="2"/>
    <n v="25"/>
    <n v="11050414"/>
    <s v="FLAT RATE"/>
    <x v="1"/>
  </r>
  <r>
    <n v="80024624"/>
    <x v="40"/>
    <x v="7"/>
    <n v="25"/>
    <n v="11050422"/>
    <s v="PER POLE"/>
    <x v="31"/>
  </r>
  <r>
    <n v="80024625"/>
    <x v="161"/>
    <x v="6"/>
    <n v="25"/>
    <n v="11050437"/>
    <s v="AMPS"/>
    <x v="6"/>
  </r>
  <r>
    <n v="90001740"/>
    <x v="169"/>
    <x v="93"/>
    <n v="1400"/>
    <n v="11060123"/>
    <s v="ACRES"/>
    <x v="1"/>
  </r>
  <r>
    <n v="80024625"/>
    <x v="161"/>
    <x v="7"/>
    <n v="2"/>
    <n v="11050437"/>
    <s v="PER POLE"/>
    <x v="6"/>
  </r>
  <r>
    <n v="90001741"/>
    <x v="169"/>
    <x v="64"/>
    <n v="250"/>
    <n v="11060126"/>
    <s v="# OF VARIANCES"/>
    <x v="1"/>
  </r>
  <r>
    <n v="90001742"/>
    <x v="169"/>
    <x v="11"/>
    <n v="350"/>
    <n v="11060130"/>
    <s v="DOLLAR VALUE"/>
    <x v="1"/>
  </r>
  <r>
    <n v="80024769"/>
    <x v="169"/>
    <x v="12"/>
    <n v="50"/>
    <n v="11060131"/>
    <s v="ACRE"/>
    <x v="10"/>
  </r>
  <r>
    <n v="80024629"/>
    <x v="161"/>
    <x v="0"/>
    <n v="1564"/>
    <n v="10120190"/>
    <s v="VALUATION"/>
    <x v="1"/>
  </r>
  <r>
    <n v="80024769"/>
    <x v="169"/>
    <x v="22"/>
    <n v="50"/>
    <n v="11060133"/>
    <s v="ACRE"/>
    <x v="1"/>
  </r>
  <r>
    <n v="80024630"/>
    <x v="161"/>
    <x v="49"/>
    <n v="25"/>
    <n v="11050442"/>
    <s v="SYSTEM"/>
    <x v="1"/>
  </r>
  <r>
    <n v="80024631"/>
    <x v="161"/>
    <x v="20"/>
    <n v="27"/>
    <n v="11050443"/>
    <s v="BTU"/>
    <x v="40"/>
  </r>
  <r>
    <n v="80024631"/>
    <x v="161"/>
    <x v="23"/>
    <n v="27"/>
    <n v="11050443"/>
    <s v="BTU"/>
    <x v="40"/>
  </r>
  <r>
    <n v="80024771"/>
    <x v="169"/>
    <x v="8"/>
    <n v="150"/>
    <n v="11060142"/>
    <s v="FLAT RATE"/>
    <x v="1"/>
  </r>
  <r>
    <n v="90001743"/>
    <x v="169"/>
    <x v="11"/>
    <n v="200"/>
    <n v="11060143"/>
    <s v="DOLLAR VALUE"/>
    <x v="1"/>
  </r>
  <r>
    <n v="80024772"/>
    <x v="169"/>
    <x v="12"/>
    <n v="50"/>
    <n v="11060144"/>
    <s v="ACRE"/>
    <x v="10"/>
  </r>
  <r>
    <n v="90001744"/>
    <x v="169"/>
    <x v="11"/>
    <n v="350"/>
    <n v="11060146"/>
    <s v="DOLLAR VALUE"/>
    <x v="1"/>
  </r>
  <r>
    <n v="70014393"/>
    <x v="169"/>
    <x v="55"/>
    <n v="500"/>
    <n v="11060147"/>
    <s v="FLAT RATE"/>
    <x v="1"/>
  </r>
  <r>
    <n v="16887"/>
    <x v="169"/>
    <x v="55"/>
    <n v="500"/>
    <n v="11060147"/>
    <s v="FLAT RATE"/>
    <x v="1"/>
  </r>
  <r>
    <n v="80024780"/>
    <x v="169"/>
    <x v="55"/>
    <n v="500"/>
    <n v="11060147"/>
    <s v="FLAT RATE"/>
    <x v="1"/>
  </r>
  <r>
    <n v="80024631"/>
    <x v="161"/>
    <x v="34"/>
    <n v="25"/>
    <n v="11050443"/>
    <s v="TONS"/>
    <x v="40"/>
  </r>
  <r>
    <n v="80024631"/>
    <x v="161"/>
    <x v="36"/>
    <n v="25"/>
    <n v="11050443"/>
    <s v="TONS"/>
    <x v="40"/>
  </r>
  <r>
    <n v="80024632"/>
    <x v="161"/>
    <x v="0"/>
    <n v="210"/>
    <n v="11050407"/>
    <s v="VALUATION"/>
    <x v="114"/>
  </r>
  <r>
    <n v="80024633"/>
    <x v="161"/>
    <x v="0"/>
    <n v="220"/>
    <n v="11050024"/>
    <s v="VALUATION"/>
    <x v="57"/>
  </r>
  <r>
    <n v="80024794"/>
    <x v="170"/>
    <x v="16"/>
    <n v="59.93"/>
    <n v="11040142"/>
    <s v="FLAT RATE"/>
    <x v="1"/>
  </r>
  <r>
    <n v="80024794"/>
    <x v="170"/>
    <x v="17"/>
    <n v="533.02"/>
    <n v="11040142"/>
    <s v="FLAT RATE"/>
    <x v="1"/>
  </r>
  <r>
    <n v="80024794"/>
    <x v="170"/>
    <x v="18"/>
    <n v="1302.93"/>
    <n v="11040142"/>
    <s v="FLAT RATE"/>
    <x v="1"/>
  </r>
  <r>
    <n v="80024794"/>
    <x v="170"/>
    <x v="19"/>
    <n v="161.68"/>
    <n v="11040142"/>
    <s v="FLAT RATE"/>
    <x v="1"/>
  </r>
  <r>
    <n v="80024633"/>
    <x v="161"/>
    <x v="14"/>
    <n v="110"/>
    <n v="11050024"/>
    <s v="VALUATION"/>
    <x v="57"/>
  </r>
  <r>
    <n v="80024634"/>
    <x v="161"/>
    <x v="6"/>
    <n v="25"/>
    <n v="11050444"/>
    <s v="AMPS"/>
    <x v="143"/>
  </r>
  <r>
    <n v="80024636"/>
    <x v="161"/>
    <x v="7"/>
    <n v="25"/>
    <n v="11050448"/>
    <s v="PER POLE"/>
    <x v="9"/>
  </r>
  <r>
    <n v="80024638"/>
    <x v="161"/>
    <x v="0"/>
    <n v="55"/>
    <n v="11040213"/>
    <s v="VALUATION"/>
    <x v="71"/>
  </r>
  <r>
    <n v="80024638"/>
    <x v="161"/>
    <x v="14"/>
    <n v="27.5"/>
    <n v="11040213"/>
    <s v="VALUATION"/>
    <x v="71"/>
  </r>
  <r>
    <n v="80024784"/>
    <x v="170"/>
    <x v="8"/>
    <n v="50"/>
    <n v="11060145"/>
    <s v="FLAT RATE"/>
    <x v="1"/>
  </r>
  <r>
    <n v="90001745"/>
    <x v="170"/>
    <x v="42"/>
    <n v="50"/>
    <n v="11060153"/>
    <s v="FLAT RATE"/>
    <x v="1"/>
  </r>
  <r>
    <n v="90001746"/>
    <x v="170"/>
    <x v="11"/>
    <n v="200"/>
    <n v="11060154"/>
    <s v="DOLLAR VALUE"/>
    <x v="1"/>
  </r>
  <r>
    <n v="80024639"/>
    <x v="161"/>
    <x v="33"/>
    <n v="25"/>
    <n v="11050451"/>
    <s v="FLAT RATE"/>
    <x v="1"/>
  </r>
  <r>
    <n v="80024640"/>
    <x v="161"/>
    <x v="0"/>
    <n v="685"/>
    <n v="11030346"/>
    <s v="VALUATION"/>
    <x v="95"/>
  </r>
  <r>
    <n v="80024640"/>
    <x v="161"/>
    <x v="14"/>
    <n v="342.5"/>
    <n v="11030346"/>
    <s v="VALUATION"/>
    <x v="95"/>
  </r>
  <r>
    <n v="80024641"/>
    <x v="161"/>
    <x v="6"/>
    <n v="30"/>
    <n v="11050459"/>
    <s v="AMPS"/>
    <x v="8"/>
  </r>
  <r>
    <n v="80024641"/>
    <x v="161"/>
    <x v="7"/>
    <n v="28"/>
    <n v="11050459"/>
    <s v="PER POLE"/>
    <x v="8"/>
  </r>
  <r>
    <n v="80024641"/>
    <x v="161"/>
    <x v="13"/>
    <n v="25"/>
    <n v="11050459"/>
    <s v="PER T-POLE"/>
    <x v="8"/>
  </r>
  <r>
    <n v="80024788"/>
    <x v="170"/>
    <x v="67"/>
    <n v="100"/>
    <n v="11060161"/>
    <s v="FLAT RATE"/>
    <x v="1"/>
  </r>
  <r>
    <n v="80024642"/>
    <x v="161"/>
    <x v="59"/>
    <n v="75"/>
    <n v="11050299"/>
    <s v="FLAT RATE"/>
    <x v="1"/>
  </r>
  <r>
    <n v="80024643"/>
    <x v="161"/>
    <x v="0"/>
    <n v="160"/>
    <n v="11050464"/>
    <s v="VALUATION"/>
    <x v="28"/>
  </r>
  <r>
    <n v="80024644"/>
    <x v="161"/>
    <x v="20"/>
    <n v="27"/>
    <n v="11050460"/>
    <s v="BTU"/>
    <x v="75"/>
  </r>
  <r>
    <n v="80024792"/>
    <x v="170"/>
    <x v="3"/>
    <n v="25"/>
    <n v="11060167"/>
    <s v="PER SIGN"/>
    <x v="1"/>
  </r>
  <r>
    <n v="80024795"/>
    <x v="170"/>
    <x v="12"/>
    <n v="175"/>
    <n v="11060168"/>
    <s v="ACRE"/>
    <x v="165"/>
  </r>
  <r>
    <n v="80024793"/>
    <x v="170"/>
    <x v="12"/>
    <n v="50"/>
    <n v="11060169"/>
    <s v="ACRE"/>
    <x v="10"/>
  </r>
  <r>
    <n v="80024644"/>
    <x v="161"/>
    <x v="23"/>
    <n v="27"/>
    <n v="11050460"/>
    <s v="BTU"/>
    <x v="75"/>
  </r>
  <r>
    <n v="80024644"/>
    <x v="161"/>
    <x v="34"/>
    <n v="25"/>
    <n v="11050460"/>
    <s v="TONS"/>
    <x v="75"/>
  </r>
  <r>
    <n v="80024644"/>
    <x v="161"/>
    <x v="36"/>
    <n v="25"/>
    <n v="11050460"/>
    <s v="TONS"/>
    <x v="75"/>
  </r>
  <r>
    <n v="80024645"/>
    <x v="161"/>
    <x v="5"/>
    <n v="25"/>
    <n v="11050461"/>
    <s v="PER FIXTURES"/>
    <x v="1"/>
  </r>
  <r>
    <n v="80024645"/>
    <x v="161"/>
    <x v="5"/>
    <n v="25"/>
    <n v="11050462"/>
    <s v="PER FIXTURES"/>
    <x v="1"/>
  </r>
  <r>
    <n v="80024645"/>
    <x v="161"/>
    <x v="5"/>
    <n v="25"/>
    <n v="11050463"/>
    <s v="PER FIXTURES"/>
    <x v="1"/>
  </r>
  <r>
    <n v="80024646"/>
    <x v="161"/>
    <x v="20"/>
    <n v="29"/>
    <n v="11050456"/>
    <s v="BTU"/>
    <x v="27"/>
  </r>
  <r>
    <n v="80024646"/>
    <x v="161"/>
    <x v="34"/>
    <n v="25"/>
    <n v="11050456"/>
    <s v="TONS"/>
    <x v="27"/>
  </r>
  <r>
    <n v="80024647"/>
    <x v="161"/>
    <x v="20"/>
    <n v="27"/>
    <n v="11050455"/>
    <s v="BTU"/>
    <x v="40"/>
  </r>
  <r>
    <n v="80024647"/>
    <x v="161"/>
    <x v="23"/>
    <n v="27"/>
    <n v="11050455"/>
    <s v="BTU"/>
    <x v="40"/>
  </r>
  <r>
    <n v="80024647"/>
    <x v="161"/>
    <x v="34"/>
    <n v="25"/>
    <n v="11050455"/>
    <s v="TONS"/>
    <x v="40"/>
  </r>
  <r>
    <n v="80024647"/>
    <x v="161"/>
    <x v="36"/>
    <n v="25"/>
    <n v="11050455"/>
    <s v="TONS"/>
    <x v="40"/>
  </r>
  <r>
    <n v="80024648"/>
    <x v="161"/>
    <x v="20"/>
    <n v="27"/>
    <n v="11050453"/>
    <s v="BTU"/>
    <x v="40"/>
  </r>
  <r>
    <n v="80024648"/>
    <x v="161"/>
    <x v="23"/>
    <n v="27"/>
    <n v="11050453"/>
    <s v="BTU"/>
    <x v="40"/>
  </r>
  <r>
    <n v="80024648"/>
    <x v="161"/>
    <x v="34"/>
    <n v="25"/>
    <n v="11050453"/>
    <s v="TONS"/>
    <x v="40"/>
  </r>
  <r>
    <n v="80024648"/>
    <x v="161"/>
    <x v="36"/>
    <n v="25"/>
    <n v="11050453"/>
    <s v="TONS"/>
    <x v="40"/>
  </r>
  <r>
    <n v="80024649"/>
    <x v="161"/>
    <x v="34"/>
    <n v="25"/>
    <n v="11050452"/>
    <s v="TONS"/>
    <x v="107"/>
  </r>
  <r>
    <n v="80024650"/>
    <x v="161"/>
    <x v="20"/>
    <n v="27"/>
    <n v="11050450"/>
    <s v="BTU"/>
    <x v="40"/>
  </r>
  <r>
    <n v="80024650"/>
    <x v="161"/>
    <x v="34"/>
    <n v="25"/>
    <n v="11050450"/>
    <s v="TONS"/>
    <x v="40"/>
  </r>
  <r>
    <n v="80024651"/>
    <x v="161"/>
    <x v="20"/>
    <n v="27"/>
    <n v="11050457"/>
    <s v="BTU"/>
    <x v="40"/>
  </r>
  <r>
    <n v="80024651"/>
    <x v="161"/>
    <x v="23"/>
    <n v="29"/>
    <n v="11050457"/>
    <s v="BTU"/>
    <x v="40"/>
  </r>
  <r>
    <n v="80024817"/>
    <x v="171"/>
    <x v="51"/>
    <n v="9"/>
    <n v="11060197"/>
    <s v="FLAT RATE"/>
    <x v="23"/>
  </r>
  <r>
    <n v="80024811"/>
    <x v="171"/>
    <x v="3"/>
    <n v="50"/>
    <n v="11060201"/>
    <s v="PER SIGN"/>
    <x v="4"/>
  </r>
  <r>
    <n v="80024813"/>
    <x v="171"/>
    <x v="3"/>
    <n v="25"/>
    <n v="11060203"/>
    <s v="PER SIGN"/>
    <x v="1"/>
  </r>
  <r>
    <n v="80024651"/>
    <x v="161"/>
    <x v="34"/>
    <n v="25"/>
    <n v="11050457"/>
    <s v="TONS"/>
    <x v="40"/>
  </r>
  <r>
    <n v="80024829"/>
    <x v="172"/>
    <x v="8"/>
    <n v="50"/>
    <n v="11050416"/>
    <s v="FLAT RATE"/>
    <x v="1"/>
  </r>
  <r>
    <n v="80024651"/>
    <x v="161"/>
    <x v="36"/>
    <n v="25"/>
    <n v="11050457"/>
    <s v="TONS"/>
    <x v="40"/>
  </r>
  <r>
    <n v="80024651"/>
    <x v="161"/>
    <x v="20"/>
    <n v="31"/>
    <n v="11050458"/>
    <s v="BTU"/>
    <x v="98"/>
  </r>
  <r>
    <n v="80024651"/>
    <x v="161"/>
    <x v="34"/>
    <n v="25"/>
    <n v="11050458"/>
    <s v="TONS"/>
    <x v="98"/>
  </r>
  <r>
    <n v="80024653"/>
    <x v="162"/>
    <x v="2"/>
    <n v="25"/>
    <n v="11050466"/>
    <s v="FLAT RATE"/>
    <x v="1"/>
  </r>
  <r>
    <n v="80024654"/>
    <x v="162"/>
    <x v="20"/>
    <n v="29"/>
    <n v="11050467"/>
    <s v="BTU"/>
    <x v="27"/>
  </r>
  <r>
    <n v="80024654"/>
    <x v="162"/>
    <x v="23"/>
    <n v="25"/>
    <n v="11050467"/>
    <s v="BTU"/>
    <x v="27"/>
  </r>
  <r>
    <n v="80024824"/>
    <x v="172"/>
    <x v="3"/>
    <n v="25"/>
    <n v="11060212"/>
    <s v="PER SIGN"/>
    <x v="1"/>
  </r>
  <r>
    <n v="80024825"/>
    <x v="172"/>
    <x v="3"/>
    <n v="25"/>
    <n v="11060213"/>
    <s v="PER SIGN"/>
    <x v="1"/>
  </r>
  <r>
    <n v="80024827"/>
    <x v="172"/>
    <x v="12"/>
    <n v="50"/>
    <n v="11060217"/>
    <s v="ACRE"/>
    <x v="10"/>
  </r>
  <r>
    <n v="80024830"/>
    <x v="172"/>
    <x v="3"/>
    <n v="25"/>
    <n v="11060218"/>
    <s v="PER SIGN"/>
    <x v="1"/>
  </r>
  <r>
    <n v="80024654"/>
    <x v="162"/>
    <x v="24"/>
    <n v="25"/>
    <n v="11050467"/>
    <s v="BTU"/>
    <x v="27"/>
  </r>
  <r>
    <n v="80024832"/>
    <x v="172"/>
    <x v="3"/>
    <n v="25"/>
    <n v="11060225"/>
    <s v="PER SIGN"/>
    <x v="1"/>
  </r>
  <r>
    <n v="80024835"/>
    <x v="172"/>
    <x v="3"/>
    <n v="50"/>
    <n v="11060226"/>
    <s v="PER SIGN"/>
    <x v="4"/>
  </r>
  <r>
    <n v="80024855"/>
    <x v="41"/>
    <x v="29"/>
    <n v="250"/>
    <n v="7030260"/>
    <s v="ACRES"/>
    <x v="1"/>
  </r>
  <r>
    <n v="16889"/>
    <x v="41"/>
    <x v="29"/>
    <n v="250"/>
    <n v="7030260"/>
    <s v="ACRES"/>
    <x v="1"/>
  </r>
  <r>
    <n v="80024654"/>
    <x v="162"/>
    <x v="34"/>
    <n v="25"/>
    <n v="11050467"/>
    <s v="TONS"/>
    <x v="27"/>
  </r>
  <r>
    <n v="80024654"/>
    <x v="162"/>
    <x v="36"/>
    <n v="25"/>
    <n v="11050467"/>
    <s v="TONS"/>
    <x v="27"/>
  </r>
  <r>
    <n v="80024836"/>
    <x v="41"/>
    <x v="12"/>
    <n v="50"/>
    <n v="11060172"/>
    <s v="ACRE"/>
    <x v="10"/>
  </r>
  <r>
    <n v="80024840"/>
    <x v="41"/>
    <x v="12"/>
    <n v="50"/>
    <n v="11060229"/>
    <s v="ACRE"/>
    <x v="10"/>
  </r>
  <r>
    <n v="80024838"/>
    <x v="41"/>
    <x v="67"/>
    <n v="100"/>
    <n v="11060230"/>
    <s v="FLAT RATE"/>
    <x v="1"/>
  </r>
  <r>
    <n v="80024654"/>
    <x v="162"/>
    <x v="37"/>
    <n v="25"/>
    <n v="11050467"/>
    <s v="TONS"/>
    <x v="27"/>
  </r>
  <r>
    <n v="80024844"/>
    <x v="41"/>
    <x v="3"/>
    <n v="25"/>
    <n v="11060234"/>
    <s v="PER SIGN"/>
    <x v="1"/>
  </r>
  <r>
    <n v="80024845"/>
    <x v="41"/>
    <x v="12"/>
    <n v="50"/>
    <n v="11060235"/>
    <s v="ACRE"/>
    <x v="10"/>
  </r>
  <r>
    <n v="16890"/>
    <x v="41"/>
    <x v="12"/>
    <n v="50"/>
    <n v="11060235"/>
    <s v="ACRE"/>
    <x v="10"/>
  </r>
  <r>
    <n v="80024863"/>
    <x v="41"/>
    <x v="12"/>
    <n v="50"/>
    <n v="11060235"/>
    <s v="ACRE"/>
    <x v="10"/>
  </r>
  <r>
    <n v="80024656"/>
    <x v="162"/>
    <x v="2"/>
    <n v="25"/>
    <n v="11050469"/>
    <s v="FLAT RATE"/>
    <x v="1"/>
  </r>
  <r>
    <n v="80024657"/>
    <x v="162"/>
    <x v="48"/>
    <n v="20"/>
    <n v="11050184"/>
    <s v="FLAT RATE"/>
    <x v="1"/>
  </r>
  <r>
    <n v="80024657"/>
    <x v="162"/>
    <x v="0"/>
    <n v="898"/>
    <n v="11050184"/>
    <s v="VALUATION"/>
    <x v="1"/>
  </r>
  <r>
    <n v="80024657"/>
    <x v="162"/>
    <x v="48"/>
    <n v="20"/>
    <n v="11050188"/>
    <s v="FLAT RATE"/>
    <x v="1"/>
  </r>
  <r>
    <n v="80024657"/>
    <x v="162"/>
    <x v="0"/>
    <n v="898"/>
    <n v="11050188"/>
    <s v="VALUATION"/>
    <x v="1"/>
  </r>
  <r>
    <n v="80024657"/>
    <x v="162"/>
    <x v="48"/>
    <n v="20"/>
    <n v="11050189"/>
    <s v="FLAT RATE"/>
    <x v="1"/>
  </r>
  <r>
    <n v="80024657"/>
    <x v="162"/>
    <x v="0"/>
    <n v="874"/>
    <n v="11050189"/>
    <s v="VALUATION"/>
    <x v="1"/>
  </r>
  <r>
    <n v="80024658"/>
    <x v="162"/>
    <x v="0"/>
    <n v="80"/>
    <n v="11050435"/>
    <s v="VALUATION"/>
    <x v="93"/>
  </r>
  <r>
    <n v="80024659"/>
    <x v="162"/>
    <x v="1"/>
    <n v="25"/>
    <n v="11050473"/>
    <s v="PER GAS LINE"/>
    <x v="1"/>
  </r>
  <r>
    <n v="80024660"/>
    <x v="162"/>
    <x v="54"/>
    <n v="25"/>
    <n v="11050474"/>
    <s v="PER SEWER"/>
    <x v="1"/>
  </r>
  <r>
    <n v="80024660"/>
    <x v="162"/>
    <x v="53"/>
    <n v="25"/>
    <n v="11050474"/>
    <s v="PER WATER"/>
    <x v="1"/>
  </r>
  <r>
    <n v="80024661"/>
    <x v="162"/>
    <x v="48"/>
    <n v="20"/>
    <n v="11050275"/>
    <s v="FLAT RATE"/>
    <x v="1"/>
  </r>
  <r>
    <n v="80024661"/>
    <x v="162"/>
    <x v="0"/>
    <n v="165"/>
    <n v="11050275"/>
    <s v="VALUATION"/>
    <x v="1"/>
  </r>
  <r>
    <n v="80024663"/>
    <x v="162"/>
    <x v="0"/>
    <n v="70"/>
    <n v="11050060"/>
    <s v="VALUATION"/>
    <x v="51"/>
  </r>
  <r>
    <n v="80024664"/>
    <x v="162"/>
    <x v="6"/>
    <n v="30"/>
    <n v="11030226"/>
    <s v="AMPS"/>
    <x v="8"/>
  </r>
  <r>
    <n v="80024665"/>
    <x v="162"/>
    <x v="7"/>
    <n v="25"/>
    <n v="11050479"/>
    <s v="PER POLE"/>
    <x v="18"/>
  </r>
  <r>
    <n v="80024666"/>
    <x v="162"/>
    <x v="20"/>
    <n v="25"/>
    <n v="11050480"/>
    <s v="BTU"/>
    <x v="54"/>
  </r>
  <r>
    <n v="80024666"/>
    <x v="162"/>
    <x v="34"/>
    <n v="25"/>
    <n v="11050480"/>
    <s v="TONS"/>
    <x v="54"/>
  </r>
  <r>
    <n v="80024667"/>
    <x v="162"/>
    <x v="2"/>
    <n v="25"/>
    <n v="11050481"/>
    <s v="FLAT RATE"/>
    <x v="1"/>
  </r>
  <r>
    <n v="80024668"/>
    <x v="163"/>
    <x v="59"/>
    <n v="75"/>
    <n v="11050249"/>
    <s v="FLAT RATE"/>
    <x v="1"/>
  </r>
  <r>
    <n v="80024669"/>
    <x v="163"/>
    <x v="20"/>
    <n v="25"/>
    <n v="11050482"/>
    <s v="BTU"/>
    <x v="54"/>
  </r>
  <r>
    <n v="80024669"/>
    <x v="163"/>
    <x v="34"/>
    <n v="25"/>
    <n v="11050482"/>
    <s v="TONS"/>
    <x v="54"/>
  </r>
  <r>
    <n v="80024669"/>
    <x v="163"/>
    <x v="20"/>
    <n v="25"/>
    <n v="11050483"/>
    <s v="BTU"/>
    <x v="54"/>
  </r>
  <r>
    <n v="80024669"/>
    <x v="163"/>
    <x v="34"/>
    <n v="25"/>
    <n v="11050483"/>
    <s v="TONS"/>
    <x v="54"/>
  </r>
  <r>
    <n v="80024670"/>
    <x v="163"/>
    <x v="48"/>
    <n v="20"/>
    <n v="11050316"/>
    <s v="FLAT RATE"/>
    <x v="1"/>
  </r>
  <r>
    <n v="80024670"/>
    <x v="163"/>
    <x v="0"/>
    <n v="120"/>
    <n v="11050316"/>
    <s v="VALUATION"/>
    <x v="1"/>
  </r>
  <r>
    <n v="80024672"/>
    <x v="163"/>
    <x v="59"/>
    <n v="75"/>
    <n v="11050471"/>
    <s v="FLAT RATE"/>
    <x v="1"/>
  </r>
  <r>
    <n v="80024674"/>
    <x v="163"/>
    <x v="0"/>
    <n v="145"/>
    <n v="11050475"/>
    <s v="VALUATION"/>
    <x v="74"/>
  </r>
  <r>
    <n v="80024676"/>
    <x v="163"/>
    <x v="1"/>
    <n v="25"/>
    <n v="11050492"/>
    <s v="PER GAS LINE"/>
    <x v="1"/>
  </r>
  <r>
    <n v="80024679"/>
    <x v="163"/>
    <x v="7"/>
    <n v="25"/>
    <n v="11050499"/>
    <s v="PER POLE"/>
    <x v="7"/>
  </r>
  <r>
    <n v="80024680"/>
    <x v="163"/>
    <x v="48"/>
    <n v="20"/>
    <n v="11020285"/>
    <s v="FLAT RATE"/>
    <x v="1"/>
  </r>
  <r>
    <n v="80024680"/>
    <x v="163"/>
    <x v="0"/>
    <n v="1429"/>
    <n v="11020285"/>
    <s v="VALUATION"/>
    <x v="1"/>
  </r>
  <r>
    <n v="80024681"/>
    <x v="163"/>
    <x v="48"/>
    <n v="20"/>
    <n v="11020287"/>
    <s v="FLAT RATE"/>
    <x v="1"/>
  </r>
  <r>
    <n v="80024681"/>
    <x v="163"/>
    <x v="0"/>
    <n v="1495"/>
    <n v="11020287"/>
    <s v="VALUATION"/>
    <x v="1"/>
  </r>
  <r>
    <n v="80024851"/>
    <x v="41"/>
    <x v="3"/>
    <n v="25"/>
    <n v="11060247"/>
    <s v="PER SIGN"/>
    <x v="1"/>
  </r>
  <r>
    <n v="80024682"/>
    <x v="163"/>
    <x v="52"/>
    <n v="125"/>
    <n v="11050502"/>
    <s v="FLAT RATE"/>
    <x v="1"/>
  </r>
  <r>
    <n v="80024683"/>
    <x v="163"/>
    <x v="20"/>
    <n v="25"/>
    <n v="11050497"/>
    <s v="BTU"/>
    <x v="45"/>
  </r>
  <r>
    <n v="80024857"/>
    <x v="41"/>
    <x v="29"/>
    <n v="250"/>
    <n v="11060252"/>
    <s v="ACRES"/>
    <x v="1"/>
  </r>
  <r>
    <n v="80024683"/>
    <x v="163"/>
    <x v="23"/>
    <n v="29"/>
    <n v="11050497"/>
    <s v="BTU"/>
    <x v="45"/>
  </r>
  <r>
    <n v="80024683"/>
    <x v="163"/>
    <x v="34"/>
    <n v="25"/>
    <n v="11050497"/>
    <s v="TONS"/>
    <x v="45"/>
  </r>
  <r>
    <n v="80024683"/>
    <x v="163"/>
    <x v="36"/>
    <n v="25"/>
    <n v="11050497"/>
    <s v="TONS"/>
    <x v="45"/>
  </r>
  <r>
    <n v="80024683"/>
    <x v="163"/>
    <x v="20"/>
    <n v="27"/>
    <n v="11050500"/>
    <s v="BTU"/>
    <x v="40"/>
  </r>
  <r>
    <n v="80024683"/>
    <x v="163"/>
    <x v="23"/>
    <n v="29"/>
    <n v="11050500"/>
    <s v="BTU"/>
    <x v="40"/>
  </r>
  <r>
    <n v="80024864"/>
    <x v="173"/>
    <x v="109"/>
    <n v="53.24"/>
    <n v="11040064"/>
    <s v="DWELLING UNITS"/>
    <x v="1"/>
  </r>
  <r>
    <n v="80024864"/>
    <x v="173"/>
    <x v="110"/>
    <n v="362.15"/>
    <n v="11040064"/>
    <s v="DWELLING UNITS"/>
    <x v="1"/>
  </r>
  <r>
    <n v="80024864"/>
    <x v="173"/>
    <x v="111"/>
    <n v="1302.93"/>
    <n v="11040064"/>
    <s v="DWELLING UNITS"/>
    <x v="1"/>
  </r>
  <r>
    <n v="80024864"/>
    <x v="173"/>
    <x v="112"/>
    <n v="109.54"/>
    <n v="11040064"/>
    <s v="DWELLING UNITS"/>
    <x v="1"/>
  </r>
  <r>
    <n v="80024683"/>
    <x v="163"/>
    <x v="34"/>
    <n v="25"/>
    <n v="11050500"/>
    <s v="TONS"/>
    <x v="40"/>
  </r>
  <r>
    <n v="80024683"/>
    <x v="163"/>
    <x v="36"/>
    <n v="25"/>
    <n v="11050500"/>
    <s v="TONS"/>
    <x v="40"/>
  </r>
  <r>
    <n v="80024683"/>
    <x v="163"/>
    <x v="20"/>
    <n v="27"/>
    <n v="11050501"/>
    <s v="BTU"/>
    <x v="40"/>
  </r>
  <r>
    <n v="80024683"/>
    <x v="163"/>
    <x v="23"/>
    <n v="29"/>
    <n v="11050501"/>
    <s v="BTU"/>
    <x v="40"/>
  </r>
  <r>
    <n v="80024865"/>
    <x v="173"/>
    <x v="109"/>
    <n v="53.24"/>
    <n v="11040065"/>
    <s v="DWELLING UNITS"/>
    <x v="1"/>
  </r>
  <r>
    <n v="80024865"/>
    <x v="173"/>
    <x v="110"/>
    <n v="362.15"/>
    <n v="11040065"/>
    <s v="DWELLING UNITS"/>
    <x v="1"/>
  </r>
  <r>
    <n v="80024865"/>
    <x v="173"/>
    <x v="111"/>
    <n v="1302.93"/>
    <n v="11040065"/>
    <s v="DWELLING UNITS"/>
    <x v="1"/>
  </r>
  <r>
    <n v="80024865"/>
    <x v="173"/>
    <x v="112"/>
    <n v="109.54"/>
    <n v="11040065"/>
    <s v="DWELLING UNITS"/>
    <x v="1"/>
  </r>
  <r>
    <n v="80024683"/>
    <x v="163"/>
    <x v="34"/>
    <n v="25"/>
    <n v="11050501"/>
    <s v="TONS"/>
    <x v="40"/>
  </r>
  <r>
    <n v="80024683"/>
    <x v="163"/>
    <x v="36"/>
    <n v="25"/>
    <n v="11050501"/>
    <s v="TONS"/>
    <x v="40"/>
  </r>
  <r>
    <n v="80024684"/>
    <x v="164"/>
    <x v="5"/>
    <n v="25"/>
    <n v="11050506"/>
    <s v="PER FIXTURES"/>
    <x v="9"/>
  </r>
  <r>
    <n v="80024687"/>
    <x v="164"/>
    <x v="61"/>
    <n v="25"/>
    <n v="11050511"/>
    <s v="FLAT RATE"/>
    <x v="1"/>
  </r>
  <r>
    <n v="80024690"/>
    <x v="165"/>
    <x v="20"/>
    <n v="25"/>
    <n v="11060001"/>
    <s v="BTU"/>
    <x v="54"/>
  </r>
  <r>
    <n v="80024690"/>
    <x v="165"/>
    <x v="34"/>
    <n v="25"/>
    <n v="11060001"/>
    <s v="TONS"/>
    <x v="54"/>
  </r>
  <r>
    <n v="80024691"/>
    <x v="165"/>
    <x v="0"/>
    <n v="100"/>
    <n v="11050447"/>
    <s v="VALUATION"/>
    <x v="161"/>
  </r>
  <r>
    <n v="80024693"/>
    <x v="165"/>
    <x v="20"/>
    <n v="27"/>
    <n v="11060006"/>
    <s v="BTU"/>
    <x v="40"/>
  </r>
  <r>
    <n v="80024869"/>
    <x v="173"/>
    <x v="109"/>
    <n v="53.24"/>
    <n v="11040066"/>
    <s v="DWELLING UNITS"/>
    <x v="1"/>
  </r>
  <r>
    <n v="80024869"/>
    <x v="173"/>
    <x v="110"/>
    <n v="362.15"/>
    <n v="11040066"/>
    <s v="DWELLING UNITS"/>
    <x v="1"/>
  </r>
  <r>
    <n v="80024869"/>
    <x v="173"/>
    <x v="111"/>
    <n v="1302.93"/>
    <n v="11040066"/>
    <s v="DWELLING UNITS"/>
    <x v="1"/>
  </r>
  <r>
    <n v="80024869"/>
    <x v="173"/>
    <x v="112"/>
    <n v="109.54"/>
    <n v="11040066"/>
    <s v="DWELLING UNITS"/>
    <x v="1"/>
  </r>
  <r>
    <n v="80024693"/>
    <x v="165"/>
    <x v="23"/>
    <n v="27"/>
    <n v="11060006"/>
    <s v="BTU"/>
    <x v="40"/>
  </r>
  <r>
    <n v="80024693"/>
    <x v="165"/>
    <x v="34"/>
    <n v="25"/>
    <n v="11060006"/>
    <s v="TONS"/>
    <x v="40"/>
  </r>
  <r>
    <n v="80024693"/>
    <x v="165"/>
    <x v="36"/>
    <n v="25"/>
    <n v="11060006"/>
    <s v="TONS"/>
    <x v="40"/>
  </r>
  <r>
    <n v="80024694"/>
    <x v="165"/>
    <x v="0"/>
    <n v="90"/>
    <n v="11050410"/>
    <s v="VALUATION"/>
    <x v="134"/>
  </r>
  <r>
    <n v="80024695"/>
    <x v="165"/>
    <x v="59"/>
    <n v="75"/>
    <n v="11050305"/>
    <s v="FLAT RATE"/>
    <x v="1"/>
  </r>
  <r>
    <n v="80024696"/>
    <x v="165"/>
    <x v="1"/>
    <n v="25"/>
    <n v="11060010"/>
    <s v="PER GAS LINE"/>
    <x v="1"/>
  </r>
  <r>
    <n v="80024697"/>
    <x v="165"/>
    <x v="52"/>
    <n v="125"/>
    <n v="11060008"/>
    <s v="FLAT RATE"/>
    <x v="1"/>
  </r>
  <r>
    <n v="80024698"/>
    <x v="165"/>
    <x v="61"/>
    <n v="25"/>
    <n v="11060014"/>
    <s v="FLAT RATE"/>
    <x v="1"/>
  </r>
  <r>
    <n v="80024698"/>
    <x v="165"/>
    <x v="20"/>
    <n v="77"/>
    <n v="11060015"/>
    <s v="BTU"/>
    <x v="166"/>
  </r>
  <r>
    <n v="80024870"/>
    <x v="173"/>
    <x v="109"/>
    <n v="53.24"/>
    <n v="11040067"/>
    <s v="DWELLING UNITS"/>
    <x v="1"/>
  </r>
  <r>
    <n v="80024870"/>
    <x v="173"/>
    <x v="110"/>
    <n v="362.15"/>
    <n v="11040067"/>
    <s v="DWELLING UNITS"/>
    <x v="1"/>
  </r>
  <r>
    <n v="80024870"/>
    <x v="173"/>
    <x v="111"/>
    <n v="1302.93"/>
    <n v="11040067"/>
    <s v="DWELLING UNITS"/>
    <x v="1"/>
  </r>
  <r>
    <n v="80024870"/>
    <x v="173"/>
    <x v="112"/>
    <n v="109.54"/>
    <n v="11040067"/>
    <s v="DWELLING UNITS"/>
    <x v="1"/>
  </r>
  <r>
    <n v="80024698"/>
    <x v="165"/>
    <x v="34"/>
    <n v="65"/>
    <n v="11060015"/>
    <s v="TONS"/>
    <x v="166"/>
  </r>
  <r>
    <n v="80024698"/>
    <x v="165"/>
    <x v="36"/>
    <n v="65"/>
    <n v="11060015"/>
    <s v="TONS"/>
    <x v="166"/>
  </r>
  <r>
    <n v="80024698"/>
    <x v="165"/>
    <x v="37"/>
    <n v="31"/>
    <n v="11060015"/>
    <s v="TONS"/>
    <x v="166"/>
  </r>
  <r>
    <n v="80024699"/>
    <x v="165"/>
    <x v="0"/>
    <n v="280"/>
    <n v="11050436"/>
    <s v="VALUATION"/>
    <x v="65"/>
  </r>
  <r>
    <n v="80024700"/>
    <x v="165"/>
    <x v="59"/>
    <n v="75"/>
    <n v="11050224"/>
    <s v="FLAT RATE"/>
    <x v="1"/>
  </r>
  <r>
    <n v="80024701"/>
    <x v="165"/>
    <x v="5"/>
    <n v="25"/>
    <n v="11060022"/>
    <s v="PER FIXTURES"/>
    <x v="1"/>
  </r>
  <r>
    <n v="80024703"/>
    <x v="166"/>
    <x v="6"/>
    <n v="25"/>
    <n v="11060025"/>
    <s v="AMPS"/>
    <x v="6"/>
  </r>
  <r>
    <n v="80024704"/>
    <x v="166"/>
    <x v="0"/>
    <n v="130"/>
    <n v="11050509"/>
    <s v="VALUATION"/>
    <x v="106"/>
  </r>
  <r>
    <n v="80024705"/>
    <x v="166"/>
    <x v="5"/>
    <n v="25"/>
    <n v="11060027"/>
    <s v="PER FIXTURES"/>
    <x v="18"/>
  </r>
  <r>
    <n v="80024707"/>
    <x v="166"/>
    <x v="48"/>
    <n v="20"/>
    <n v="11050472"/>
    <s v="FLAT RATE"/>
    <x v="1"/>
  </r>
  <r>
    <n v="80024707"/>
    <x v="166"/>
    <x v="0"/>
    <n v="348"/>
    <n v="11050472"/>
    <s v="VALUATION"/>
    <x v="1"/>
  </r>
  <r>
    <n v="80024871"/>
    <x v="173"/>
    <x v="109"/>
    <n v="53.24"/>
    <n v="11040068"/>
    <s v="DWELLING UNITS"/>
    <x v="1"/>
  </r>
  <r>
    <n v="80024871"/>
    <x v="173"/>
    <x v="110"/>
    <n v="362.15"/>
    <n v="11040068"/>
    <s v="DWELLING UNITS"/>
    <x v="1"/>
  </r>
  <r>
    <n v="80024871"/>
    <x v="173"/>
    <x v="111"/>
    <n v="1302.93"/>
    <n v="11040068"/>
    <s v="DWELLING UNITS"/>
    <x v="1"/>
  </r>
  <r>
    <n v="80024871"/>
    <x v="173"/>
    <x v="112"/>
    <n v="109.54"/>
    <n v="11040068"/>
    <s v="DWELLING UNITS"/>
    <x v="1"/>
  </r>
  <r>
    <n v="80024709"/>
    <x v="166"/>
    <x v="34"/>
    <n v="25"/>
    <n v="11060029"/>
    <s v="TONS"/>
    <x v="4"/>
  </r>
  <r>
    <n v="80024711"/>
    <x v="166"/>
    <x v="7"/>
    <n v="25"/>
    <n v="11060037"/>
    <s v="PER POLE"/>
    <x v="101"/>
  </r>
  <r>
    <n v="80024712"/>
    <x v="166"/>
    <x v="48"/>
    <n v="20"/>
    <n v="11050470"/>
    <s v="FLAT RATE"/>
    <x v="1"/>
  </r>
  <r>
    <n v="80024712"/>
    <x v="166"/>
    <x v="0"/>
    <n v="70"/>
    <n v="11050470"/>
    <s v="VALUATION"/>
    <x v="1"/>
  </r>
  <r>
    <n v="80024713"/>
    <x v="166"/>
    <x v="0"/>
    <n v="85"/>
    <n v="11050380"/>
    <s v="VALUATION"/>
    <x v="42"/>
  </r>
  <r>
    <n v="80024713"/>
    <x v="166"/>
    <x v="14"/>
    <n v="42.5"/>
    <n v="11050380"/>
    <s v="VALUATION"/>
    <x v="42"/>
  </r>
  <r>
    <n v="80024714"/>
    <x v="166"/>
    <x v="34"/>
    <n v="25"/>
    <n v="11060038"/>
    <s v="TONS"/>
    <x v="1"/>
  </r>
  <r>
    <n v="80024716"/>
    <x v="166"/>
    <x v="34"/>
    <n v="25"/>
    <n v="11060031"/>
    <s v="TONS"/>
    <x v="9"/>
  </r>
  <r>
    <n v="80024872"/>
    <x v="173"/>
    <x v="109"/>
    <n v="53.24"/>
    <n v="11040069"/>
    <s v="DWELLING UNITS"/>
    <x v="1"/>
  </r>
  <r>
    <n v="80024872"/>
    <x v="173"/>
    <x v="110"/>
    <n v="362.15"/>
    <n v="11040069"/>
    <s v="DWELLING UNITS"/>
    <x v="1"/>
  </r>
  <r>
    <n v="80024872"/>
    <x v="173"/>
    <x v="111"/>
    <n v="1302.93"/>
    <n v="11040069"/>
    <s v="DWELLING UNITS"/>
    <x v="1"/>
  </r>
  <r>
    <n v="80024872"/>
    <x v="173"/>
    <x v="112"/>
    <n v="109.54"/>
    <n v="11040069"/>
    <s v="DWELLING UNITS"/>
    <x v="1"/>
  </r>
  <r>
    <n v="80024716"/>
    <x v="166"/>
    <x v="36"/>
    <n v="25"/>
    <n v="11060031"/>
    <s v="TONS"/>
    <x v="9"/>
  </r>
  <r>
    <n v="80024717"/>
    <x v="166"/>
    <x v="5"/>
    <n v="25"/>
    <n v="11060036"/>
    <s v="PER FIXTURES"/>
    <x v="1"/>
  </r>
  <r>
    <n v="80024718"/>
    <x v="166"/>
    <x v="0"/>
    <n v="195"/>
    <n v="11060040"/>
    <s v="VALUATION"/>
    <x v="49"/>
  </r>
  <r>
    <n v="80024719"/>
    <x v="166"/>
    <x v="10"/>
    <n v="30"/>
    <n v="11060041"/>
    <s v="AMPS"/>
    <x v="8"/>
  </r>
  <r>
    <n v="80024719"/>
    <x v="166"/>
    <x v="7"/>
    <n v="30"/>
    <n v="11060041"/>
    <s v="PER POLE"/>
    <x v="8"/>
  </r>
  <r>
    <n v="80024719"/>
    <x v="166"/>
    <x v="13"/>
    <n v="25"/>
    <n v="11060041"/>
    <s v="PER T-POLE"/>
    <x v="8"/>
  </r>
  <r>
    <n v="80024719"/>
    <x v="166"/>
    <x v="49"/>
    <n v="25"/>
    <n v="11060041"/>
    <s v="SYSTEM"/>
    <x v="8"/>
  </r>
  <r>
    <n v="80024719"/>
    <x v="166"/>
    <x v="10"/>
    <n v="30"/>
    <n v="11060043"/>
    <s v="AMPS"/>
    <x v="8"/>
  </r>
  <r>
    <n v="80024719"/>
    <x v="166"/>
    <x v="7"/>
    <n v="30"/>
    <n v="11060043"/>
    <s v="PER POLE"/>
    <x v="8"/>
  </r>
  <r>
    <n v="80024719"/>
    <x v="166"/>
    <x v="13"/>
    <n v="25"/>
    <n v="11060043"/>
    <s v="PER T-POLE"/>
    <x v="8"/>
  </r>
  <r>
    <n v="80024719"/>
    <x v="166"/>
    <x v="49"/>
    <n v="25"/>
    <n v="11060043"/>
    <s v="SYSTEM"/>
    <x v="8"/>
  </r>
  <r>
    <n v="80024720"/>
    <x v="166"/>
    <x v="59"/>
    <n v="75"/>
    <n v="11050449"/>
    <s v="FLAT RATE"/>
    <x v="1"/>
  </r>
  <r>
    <n v="80024722"/>
    <x v="166"/>
    <x v="20"/>
    <n v="25"/>
    <n v="11060055"/>
    <s v="BTU"/>
    <x v="54"/>
  </r>
  <r>
    <n v="80024722"/>
    <x v="166"/>
    <x v="34"/>
    <n v="25"/>
    <n v="11060055"/>
    <s v="TONS"/>
    <x v="54"/>
  </r>
  <r>
    <n v="16891"/>
    <x v="173"/>
    <x v="12"/>
    <n v="50"/>
    <n v="11060172"/>
    <s v="ACRE"/>
    <x v="10"/>
  </r>
  <r>
    <n v="16893"/>
    <x v="173"/>
    <x v="12"/>
    <n v="50"/>
    <n v="11060229"/>
    <s v="ACRE"/>
    <x v="10"/>
  </r>
  <r>
    <n v="80024868"/>
    <x v="173"/>
    <x v="12"/>
    <n v="50"/>
    <n v="11060229"/>
    <s v="ACRE"/>
    <x v="10"/>
  </r>
  <r>
    <n v="80024873"/>
    <x v="173"/>
    <x v="12"/>
    <n v="50"/>
    <n v="11060232"/>
    <s v="ACRE"/>
    <x v="10"/>
  </r>
  <r>
    <n v="16892"/>
    <x v="173"/>
    <x v="12"/>
    <n v="50"/>
    <n v="11060235"/>
    <s v="ACRE"/>
    <x v="10"/>
  </r>
  <r>
    <n v="80024867"/>
    <x v="173"/>
    <x v="12"/>
    <n v="50"/>
    <n v="11060235"/>
    <s v="ACRE"/>
    <x v="10"/>
  </r>
  <r>
    <n v="80024724"/>
    <x v="167"/>
    <x v="7"/>
    <n v="25"/>
    <n v="11060057"/>
    <s v="PER POLE"/>
    <x v="7"/>
  </r>
  <r>
    <n v="80024725"/>
    <x v="167"/>
    <x v="20"/>
    <n v="25"/>
    <n v="11060017"/>
    <s v="BTU"/>
    <x v="74"/>
  </r>
  <r>
    <n v="80024725"/>
    <x v="167"/>
    <x v="34"/>
    <n v="25"/>
    <n v="11060017"/>
    <s v="TONS"/>
    <x v="74"/>
  </r>
  <r>
    <n v="80024727"/>
    <x v="167"/>
    <x v="5"/>
    <n v="25"/>
    <n v="11060059"/>
    <s v="PER FIXTURES"/>
    <x v="9"/>
  </r>
  <r>
    <n v="80024728"/>
    <x v="167"/>
    <x v="6"/>
    <n v="30"/>
    <n v="11060062"/>
    <s v="AMPS"/>
    <x v="8"/>
  </r>
  <r>
    <n v="80024728"/>
    <x v="167"/>
    <x v="7"/>
    <n v="40"/>
    <n v="11060062"/>
    <s v="PER POLE"/>
    <x v="8"/>
  </r>
  <r>
    <n v="80024729"/>
    <x v="167"/>
    <x v="20"/>
    <n v="25"/>
    <n v="11060063"/>
    <s v="BTU"/>
    <x v="45"/>
  </r>
  <r>
    <n v="80024729"/>
    <x v="167"/>
    <x v="23"/>
    <n v="27"/>
    <n v="11060063"/>
    <s v="BTU"/>
    <x v="45"/>
  </r>
  <r>
    <n v="80024729"/>
    <x v="167"/>
    <x v="34"/>
    <n v="25"/>
    <n v="11060063"/>
    <s v="TONS"/>
    <x v="45"/>
  </r>
  <r>
    <n v="80024729"/>
    <x v="167"/>
    <x v="36"/>
    <n v="25"/>
    <n v="11060063"/>
    <s v="TONS"/>
    <x v="45"/>
  </r>
  <r>
    <n v="80024729"/>
    <x v="167"/>
    <x v="20"/>
    <n v="25"/>
    <n v="11060064"/>
    <s v="BTU"/>
    <x v="45"/>
  </r>
  <r>
    <n v="80024729"/>
    <x v="167"/>
    <x v="23"/>
    <n v="27"/>
    <n v="11060064"/>
    <s v="BTU"/>
    <x v="45"/>
  </r>
  <r>
    <n v="80024889"/>
    <x v="174"/>
    <x v="109"/>
    <n v="53.24"/>
    <n v="11010033"/>
    <s v="DWELLING UNITS"/>
    <x v="1"/>
  </r>
  <r>
    <n v="80024889"/>
    <x v="174"/>
    <x v="110"/>
    <n v="362.15"/>
    <n v="11010033"/>
    <s v="DWELLING UNITS"/>
    <x v="1"/>
  </r>
  <r>
    <n v="80024889"/>
    <x v="174"/>
    <x v="111"/>
    <n v="1302.93"/>
    <n v="11010033"/>
    <s v="DWELLING UNITS"/>
    <x v="1"/>
  </r>
  <r>
    <n v="80024889"/>
    <x v="174"/>
    <x v="112"/>
    <n v="109.54"/>
    <n v="11010033"/>
    <s v="DWELLING UNITS"/>
    <x v="1"/>
  </r>
  <r>
    <n v="80024729"/>
    <x v="167"/>
    <x v="34"/>
    <n v="25"/>
    <n v="11060064"/>
    <s v="TONS"/>
    <x v="45"/>
  </r>
  <r>
    <n v="80024729"/>
    <x v="167"/>
    <x v="36"/>
    <n v="25"/>
    <n v="11060064"/>
    <s v="TONS"/>
    <x v="45"/>
  </r>
  <r>
    <n v="80024731"/>
    <x v="167"/>
    <x v="52"/>
    <n v="125"/>
    <n v="11050351"/>
    <s v="FLAT RATE"/>
    <x v="1"/>
  </r>
  <r>
    <n v="80024735"/>
    <x v="167"/>
    <x v="9"/>
    <n v="25"/>
    <n v="11050488"/>
    <s v="PER HOOD SYS"/>
    <x v="1"/>
  </r>
  <r>
    <n v="80024736"/>
    <x v="167"/>
    <x v="6"/>
    <n v="30"/>
    <n v="11060077"/>
    <s v="AMPS"/>
    <x v="8"/>
  </r>
  <r>
    <n v="80024736"/>
    <x v="167"/>
    <x v="10"/>
    <n v="30"/>
    <n v="11060077"/>
    <s v="AMPS"/>
    <x v="8"/>
  </r>
  <r>
    <n v="80024889"/>
    <x v="174"/>
    <x v="109"/>
    <n v="53.24"/>
    <n v="11010123"/>
    <s v="DWELLING UNITS"/>
    <x v="1"/>
  </r>
  <r>
    <n v="80024889"/>
    <x v="174"/>
    <x v="110"/>
    <n v="362.15"/>
    <n v="11010123"/>
    <s v="DWELLING UNITS"/>
    <x v="1"/>
  </r>
  <r>
    <n v="80024889"/>
    <x v="174"/>
    <x v="111"/>
    <n v="1302.93"/>
    <n v="11010123"/>
    <s v="DWELLING UNITS"/>
    <x v="1"/>
  </r>
  <r>
    <n v="80024889"/>
    <x v="174"/>
    <x v="112"/>
    <n v="109.54"/>
    <n v="11010123"/>
    <s v="DWELLING UNITS"/>
    <x v="1"/>
  </r>
  <r>
    <n v="80024736"/>
    <x v="167"/>
    <x v="7"/>
    <n v="2"/>
    <n v="11060077"/>
    <s v="PER POLE"/>
    <x v="8"/>
  </r>
  <r>
    <n v="80024736"/>
    <x v="167"/>
    <x v="50"/>
    <n v="2"/>
    <n v="11060077"/>
    <s v="PER POLE"/>
    <x v="8"/>
  </r>
  <r>
    <n v="80024739"/>
    <x v="168"/>
    <x v="5"/>
    <n v="80"/>
    <n v="11060084"/>
    <s v="PER FIXTURES"/>
    <x v="76"/>
  </r>
  <r>
    <n v="80024739"/>
    <x v="168"/>
    <x v="54"/>
    <n v="25"/>
    <n v="11060084"/>
    <s v="PER SEWER"/>
    <x v="76"/>
  </r>
  <r>
    <n v="80024739"/>
    <x v="168"/>
    <x v="53"/>
    <n v="25"/>
    <n v="11060084"/>
    <s v="PER WATER"/>
    <x v="76"/>
  </r>
  <r>
    <n v="80024740"/>
    <x v="168"/>
    <x v="0"/>
    <n v="30"/>
    <n v="11050517"/>
    <s v="VALUATION"/>
    <x v="72"/>
  </r>
  <r>
    <n v="80024889"/>
    <x v="174"/>
    <x v="109"/>
    <n v="53.24"/>
    <n v="11010124"/>
    <s v="DWELLING UNITS"/>
    <x v="1"/>
  </r>
  <r>
    <n v="80024889"/>
    <x v="174"/>
    <x v="110"/>
    <n v="362.15"/>
    <n v="11010124"/>
    <s v="DWELLING UNITS"/>
    <x v="1"/>
  </r>
  <r>
    <n v="80024889"/>
    <x v="174"/>
    <x v="111"/>
    <n v="1302.93"/>
    <n v="11010124"/>
    <s v="DWELLING UNITS"/>
    <x v="1"/>
  </r>
  <r>
    <n v="80024889"/>
    <x v="174"/>
    <x v="112"/>
    <n v="109.54"/>
    <n v="11010124"/>
    <s v="DWELLING UNITS"/>
    <x v="1"/>
  </r>
  <r>
    <n v="80024742"/>
    <x v="168"/>
    <x v="0"/>
    <n v="50"/>
    <n v="11060004"/>
    <s v="VALUATION"/>
    <x v="16"/>
  </r>
  <r>
    <n v="80024743"/>
    <x v="168"/>
    <x v="2"/>
    <n v="25"/>
    <n v="11060087"/>
    <s v="FLAT RATE"/>
    <x v="1"/>
  </r>
  <r>
    <n v="80024745"/>
    <x v="168"/>
    <x v="5"/>
    <n v="25"/>
    <n v="11060090"/>
    <s v="PER FIXTURES"/>
    <x v="1"/>
  </r>
  <r>
    <n v="80024746"/>
    <x v="168"/>
    <x v="10"/>
    <n v="25"/>
    <n v="11060089"/>
    <s v="AMPS"/>
    <x v="67"/>
  </r>
  <r>
    <n v="80024746"/>
    <x v="168"/>
    <x v="7"/>
    <n v="40"/>
    <n v="11060089"/>
    <s v="PER POLE"/>
    <x v="67"/>
  </r>
  <r>
    <n v="80024748"/>
    <x v="168"/>
    <x v="5"/>
    <n v="112"/>
    <n v="11060092"/>
    <s v="PER FIXTURES"/>
    <x v="167"/>
  </r>
  <r>
    <n v="80024749"/>
    <x v="168"/>
    <x v="0"/>
    <n v="95"/>
    <n v="11060016"/>
    <s v="VALUATION"/>
    <x v="14"/>
  </r>
  <r>
    <n v="80024749"/>
    <x v="168"/>
    <x v="14"/>
    <n v="47.5"/>
    <n v="11060016"/>
    <s v="VALUATION"/>
    <x v="14"/>
  </r>
  <r>
    <n v="80024750"/>
    <x v="168"/>
    <x v="6"/>
    <n v="25"/>
    <n v="11060095"/>
    <s v="AMPS"/>
    <x v="44"/>
  </r>
  <r>
    <n v="80024750"/>
    <x v="168"/>
    <x v="7"/>
    <n v="6"/>
    <n v="11060095"/>
    <s v="PER POLE"/>
    <x v="44"/>
  </r>
  <r>
    <n v="80024751"/>
    <x v="168"/>
    <x v="7"/>
    <n v="25"/>
    <n v="11060096"/>
    <s v="PER POLE"/>
    <x v="20"/>
  </r>
  <r>
    <n v="80024752"/>
    <x v="168"/>
    <x v="48"/>
    <n v="20"/>
    <n v="11040480"/>
    <s v="FLAT RATE"/>
    <x v="1"/>
  </r>
  <r>
    <n v="80024889"/>
    <x v="174"/>
    <x v="109"/>
    <n v="53.24"/>
    <n v="11010125"/>
    <s v="DWELLING UNITS"/>
    <x v="1"/>
  </r>
  <r>
    <n v="80024889"/>
    <x v="174"/>
    <x v="110"/>
    <n v="362.15"/>
    <n v="11010125"/>
    <s v="DWELLING UNITS"/>
    <x v="1"/>
  </r>
  <r>
    <n v="80024889"/>
    <x v="174"/>
    <x v="111"/>
    <n v="1302.93"/>
    <n v="11010125"/>
    <s v="DWELLING UNITS"/>
    <x v="1"/>
  </r>
  <r>
    <n v="80024889"/>
    <x v="174"/>
    <x v="112"/>
    <n v="109.54"/>
    <n v="11010125"/>
    <s v="DWELLING UNITS"/>
    <x v="1"/>
  </r>
  <r>
    <n v="80024752"/>
    <x v="168"/>
    <x v="0"/>
    <n v="1135"/>
    <n v="11040480"/>
    <s v="VALUATION"/>
    <x v="1"/>
  </r>
  <r>
    <n v="80024755"/>
    <x v="168"/>
    <x v="0"/>
    <n v="80"/>
    <n v="11060044"/>
    <s v="VALUATION"/>
    <x v="93"/>
  </r>
  <r>
    <n v="80024755"/>
    <x v="168"/>
    <x v="0"/>
    <n v="55"/>
    <n v="11060045"/>
    <s v="VALUATION"/>
    <x v="71"/>
  </r>
  <r>
    <n v="80024756"/>
    <x v="168"/>
    <x v="5"/>
    <n v="25"/>
    <n v="11060100"/>
    <s v="PER FIXTURES"/>
    <x v="1"/>
  </r>
  <r>
    <n v="80024757"/>
    <x v="168"/>
    <x v="5"/>
    <n v="25"/>
    <n v="11060105"/>
    <s v="PER FIXTURES"/>
    <x v="18"/>
  </r>
  <r>
    <n v="80024759"/>
    <x v="169"/>
    <x v="52"/>
    <n v="125"/>
    <n v="11060112"/>
    <s v="FLAT RATE"/>
    <x v="1"/>
  </r>
  <r>
    <n v="80024760"/>
    <x v="169"/>
    <x v="0"/>
    <n v="265"/>
    <n v="11060012"/>
    <s v="VALUATION"/>
    <x v="168"/>
  </r>
  <r>
    <n v="80024762"/>
    <x v="169"/>
    <x v="34"/>
    <n v="25"/>
    <n v="11060117"/>
    <s v="TONS"/>
    <x v="7"/>
  </r>
  <r>
    <n v="80024763"/>
    <x v="169"/>
    <x v="0"/>
    <n v="35"/>
    <n v="11060061"/>
    <s v="VALUATION"/>
    <x v="32"/>
  </r>
  <r>
    <n v="80024764"/>
    <x v="169"/>
    <x v="6"/>
    <n v="25"/>
    <n v="11060118"/>
    <s v="AMPS"/>
    <x v="44"/>
  </r>
  <r>
    <n v="80024764"/>
    <x v="169"/>
    <x v="7"/>
    <n v="2"/>
    <n v="11060118"/>
    <s v="PER POLE"/>
    <x v="44"/>
  </r>
  <r>
    <n v="80024765"/>
    <x v="169"/>
    <x v="20"/>
    <n v="27"/>
    <n v="11060120"/>
    <s v="BTU"/>
    <x v="40"/>
  </r>
  <r>
    <n v="80024765"/>
    <x v="169"/>
    <x v="23"/>
    <n v="29"/>
    <n v="11060120"/>
    <s v="BTU"/>
    <x v="40"/>
  </r>
  <r>
    <n v="80024889"/>
    <x v="174"/>
    <x v="109"/>
    <n v="53.24"/>
    <n v="11010126"/>
    <s v="DWELLING UNITS"/>
    <x v="1"/>
  </r>
  <r>
    <n v="80024889"/>
    <x v="174"/>
    <x v="110"/>
    <n v="362.15"/>
    <n v="11010126"/>
    <s v="DWELLING UNITS"/>
    <x v="1"/>
  </r>
  <r>
    <n v="80024889"/>
    <x v="174"/>
    <x v="111"/>
    <n v="1302.93"/>
    <n v="11010126"/>
    <s v="DWELLING UNITS"/>
    <x v="1"/>
  </r>
  <r>
    <n v="80024889"/>
    <x v="174"/>
    <x v="112"/>
    <n v="109.54"/>
    <n v="11010126"/>
    <s v="DWELLING UNITS"/>
    <x v="1"/>
  </r>
  <r>
    <n v="80024765"/>
    <x v="169"/>
    <x v="34"/>
    <n v="25"/>
    <n v="11060120"/>
    <s v="TONS"/>
    <x v="40"/>
  </r>
  <r>
    <n v="80024765"/>
    <x v="169"/>
    <x v="36"/>
    <n v="25"/>
    <n v="11060120"/>
    <s v="TONS"/>
    <x v="40"/>
  </r>
  <r>
    <n v="80024765"/>
    <x v="169"/>
    <x v="20"/>
    <n v="27"/>
    <n v="11060121"/>
    <s v="BTU"/>
    <x v="40"/>
  </r>
  <r>
    <n v="80024765"/>
    <x v="169"/>
    <x v="23"/>
    <n v="29"/>
    <n v="11060121"/>
    <s v="BTU"/>
    <x v="40"/>
  </r>
  <r>
    <n v="80024765"/>
    <x v="169"/>
    <x v="34"/>
    <n v="25"/>
    <n v="11060121"/>
    <s v="TONS"/>
    <x v="40"/>
  </r>
  <r>
    <n v="80024889"/>
    <x v="174"/>
    <x v="109"/>
    <n v="53.24"/>
    <n v="11010127"/>
    <s v="DWELLING UNITS"/>
    <x v="1"/>
  </r>
  <r>
    <n v="80024889"/>
    <x v="174"/>
    <x v="110"/>
    <n v="362.15"/>
    <n v="11010127"/>
    <s v="DWELLING UNITS"/>
    <x v="1"/>
  </r>
  <r>
    <n v="80024889"/>
    <x v="174"/>
    <x v="111"/>
    <n v="1302.93"/>
    <n v="11010127"/>
    <s v="DWELLING UNITS"/>
    <x v="1"/>
  </r>
  <r>
    <n v="80024889"/>
    <x v="174"/>
    <x v="112"/>
    <n v="109.54"/>
    <n v="11010127"/>
    <s v="DWELLING UNITS"/>
    <x v="1"/>
  </r>
  <r>
    <n v="80024765"/>
    <x v="169"/>
    <x v="36"/>
    <n v="25"/>
    <n v="11060121"/>
    <s v="TONS"/>
    <x v="40"/>
  </r>
  <r>
    <n v="80024766"/>
    <x v="169"/>
    <x v="2"/>
    <n v="25"/>
    <n v="11060122"/>
    <s v="FLAT RATE"/>
    <x v="1"/>
  </r>
  <r>
    <n v="80024767"/>
    <x v="169"/>
    <x v="1"/>
    <n v="25"/>
    <n v="11060125"/>
    <s v="PER GAS LINE"/>
    <x v="1"/>
  </r>
  <r>
    <n v="80024768"/>
    <x v="169"/>
    <x v="2"/>
    <n v="25"/>
    <n v="11060129"/>
    <s v="FLAT RATE"/>
    <x v="1"/>
  </r>
  <r>
    <n v="80024770"/>
    <x v="169"/>
    <x v="0"/>
    <n v="50"/>
    <n v="11060076"/>
    <s v="VALUATION"/>
    <x v="16"/>
  </r>
  <r>
    <n v="80024773"/>
    <x v="169"/>
    <x v="2"/>
    <n v="25"/>
    <n v="11060148"/>
    <s v="FLAT RATE"/>
    <x v="1"/>
  </r>
  <r>
    <n v="80024774"/>
    <x v="169"/>
    <x v="33"/>
    <n v="25"/>
    <n v="11060134"/>
    <s v="FLAT RATE"/>
    <x v="1"/>
  </r>
  <r>
    <n v="80024775"/>
    <x v="169"/>
    <x v="10"/>
    <n v="25"/>
    <n v="11060135"/>
    <s v="AMPS"/>
    <x v="23"/>
  </r>
  <r>
    <n v="80024775"/>
    <x v="169"/>
    <x v="7"/>
    <n v="2"/>
    <n v="11060135"/>
    <s v="PER POLE"/>
    <x v="23"/>
  </r>
  <r>
    <n v="80024776"/>
    <x v="169"/>
    <x v="5"/>
    <n v="25"/>
    <n v="11060132"/>
    <s v="PER FIXTURES"/>
    <x v="1"/>
  </r>
  <r>
    <n v="80024777"/>
    <x v="169"/>
    <x v="34"/>
    <n v="25"/>
    <n v="11060138"/>
    <s v="TONS"/>
    <x v="1"/>
  </r>
  <r>
    <n v="80024778"/>
    <x v="169"/>
    <x v="34"/>
    <n v="25"/>
    <n v="11060139"/>
    <s v="TONS"/>
    <x v="1"/>
  </r>
  <r>
    <n v="80024779"/>
    <x v="169"/>
    <x v="20"/>
    <n v="27"/>
    <n v="11060140"/>
    <s v="BTU"/>
    <x v="40"/>
  </r>
  <r>
    <n v="80024779"/>
    <x v="169"/>
    <x v="34"/>
    <n v="25"/>
    <n v="11060140"/>
    <s v="TONS"/>
    <x v="40"/>
  </r>
  <r>
    <n v="80024889"/>
    <x v="174"/>
    <x v="109"/>
    <n v="53.24"/>
    <n v="11010128"/>
    <s v="DWELLING UNITS"/>
    <x v="1"/>
  </r>
  <r>
    <n v="80024889"/>
    <x v="174"/>
    <x v="110"/>
    <n v="362.15"/>
    <n v="11010128"/>
    <s v="DWELLING UNITS"/>
    <x v="1"/>
  </r>
  <r>
    <n v="80024889"/>
    <x v="174"/>
    <x v="111"/>
    <n v="1302.93"/>
    <n v="11010128"/>
    <s v="DWELLING UNITS"/>
    <x v="1"/>
  </r>
  <r>
    <n v="80024889"/>
    <x v="174"/>
    <x v="112"/>
    <n v="109.54"/>
    <n v="11010128"/>
    <s v="DWELLING UNITS"/>
    <x v="1"/>
  </r>
  <r>
    <n v="80024781"/>
    <x v="169"/>
    <x v="7"/>
    <n v="2"/>
    <n v="11060151"/>
    <s v="PER POLE"/>
    <x v="4"/>
  </r>
  <r>
    <n v="80024781"/>
    <x v="169"/>
    <x v="49"/>
    <n v="25"/>
    <n v="11060151"/>
    <s v="SYSTEM"/>
    <x v="4"/>
  </r>
  <r>
    <n v="80024897"/>
    <x v="174"/>
    <x v="3"/>
    <n v="25"/>
    <n v="11060267"/>
    <s v="PER SIGN"/>
    <x v="1"/>
  </r>
  <r>
    <n v="80024887"/>
    <x v="174"/>
    <x v="22"/>
    <n v="50"/>
    <n v="11060268"/>
    <s v="ACRE"/>
    <x v="1"/>
  </r>
  <r>
    <n v="80024782"/>
    <x v="170"/>
    <x v="0"/>
    <n v="45"/>
    <n v="11050486"/>
    <s v="VALUATION"/>
    <x v="124"/>
  </r>
  <r>
    <n v="80024782"/>
    <x v="170"/>
    <x v="14"/>
    <n v="22.5"/>
    <n v="11050486"/>
    <s v="VALUATION"/>
    <x v="124"/>
  </r>
  <r>
    <n v="80024783"/>
    <x v="170"/>
    <x v="6"/>
    <n v="15"/>
    <n v="11060155"/>
    <s v="AMPS"/>
    <x v="6"/>
  </r>
  <r>
    <n v="80024783"/>
    <x v="170"/>
    <x v="10"/>
    <n v="30"/>
    <n v="11060155"/>
    <s v="AMPS"/>
    <x v="6"/>
  </r>
  <r>
    <n v="80024783"/>
    <x v="170"/>
    <x v="7"/>
    <n v="40"/>
    <n v="11060155"/>
    <s v="PER POLE"/>
    <x v="6"/>
  </r>
  <r>
    <n v="80024783"/>
    <x v="170"/>
    <x v="50"/>
    <n v="20"/>
    <n v="11060155"/>
    <s v="PER POLE"/>
    <x v="6"/>
  </r>
  <r>
    <n v="80024785"/>
    <x v="170"/>
    <x v="0"/>
    <n v="270"/>
    <n v="11060157"/>
    <s v="VALUATION"/>
    <x v="0"/>
  </r>
  <r>
    <n v="80024786"/>
    <x v="170"/>
    <x v="34"/>
    <n v="25"/>
    <n v="11060158"/>
    <s v="TONS"/>
    <x v="35"/>
  </r>
  <r>
    <n v="80024787"/>
    <x v="170"/>
    <x v="2"/>
    <n v="25"/>
    <n v="11060160"/>
    <s v="FLAT RATE"/>
    <x v="1"/>
  </r>
  <r>
    <n v="80024789"/>
    <x v="170"/>
    <x v="48"/>
    <n v="20"/>
    <n v="11050311"/>
    <s v="FLAT RATE"/>
    <x v="1"/>
  </r>
  <r>
    <n v="80024789"/>
    <x v="170"/>
    <x v="0"/>
    <n v="320"/>
    <n v="11050311"/>
    <s v="VALUATION"/>
    <x v="1"/>
  </r>
  <r>
    <n v="80024790"/>
    <x v="170"/>
    <x v="5"/>
    <n v="25"/>
    <n v="11060162"/>
    <s v="PER FIXTURES"/>
    <x v="1"/>
  </r>
  <r>
    <n v="80024791"/>
    <x v="170"/>
    <x v="2"/>
    <n v="25"/>
    <n v="11060163"/>
    <s v="FLAT RATE"/>
    <x v="1"/>
  </r>
  <r>
    <n v="80024794"/>
    <x v="170"/>
    <x v="48"/>
    <n v="20"/>
    <n v="11040142"/>
    <s v="FLAT RATE"/>
    <x v="1"/>
  </r>
  <r>
    <n v="80024794"/>
    <x v="170"/>
    <x v="0"/>
    <n v="1261"/>
    <n v="11040142"/>
    <s v="VALUATION"/>
    <x v="1"/>
  </r>
  <r>
    <n v="80024796"/>
    <x v="170"/>
    <x v="5"/>
    <n v="25"/>
    <n v="11060164"/>
    <s v="PER FIXTURES"/>
    <x v="1"/>
  </r>
  <r>
    <n v="80024903"/>
    <x v="175"/>
    <x v="3"/>
    <n v="25"/>
    <n v="11060291"/>
    <s v="PER SIGN"/>
    <x v="1"/>
  </r>
  <r>
    <n v="80024903"/>
    <x v="175"/>
    <x v="3"/>
    <n v="25"/>
    <n v="11060292"/>
    <s v="PER SIGN"/>
    <x v="1"/>
  </r>
  <r>
    <n v="80024796"/>
    <x v="170"/>
    <x v="5"/>
    <n v="25"/>
    <n v="11060165"/>
    <s v="PER FIXTURES"/>
    <x v="1"/>
  </r>
  <r>
    <n v="80024796"/>
    <x v="170"/>
    <x v="5"/>
    <n v="25"/>
    <n v="11060166"/>
    <s v="PER FIXTURES"/>
    <x v="1"/>
  </r>
  <r>
    <n v="80024797"/>
    <x v="170"/>
    <x v="0"/>
    <n v="30"/>
    <n v="11060128"/>
    <s v="VALUATION"/>
    <x v="72"/>
  </r>
  <r>
    <n v="80024798"/>
    <x v="171"/>
    <x v="4"/>
    <n v="25"/>
    <n v="11020334"/>
    <s v="PER IRRIGATION"/>
    <x v="69"/>
  </r>
  <r>
    <n v="80024798"/>
    <x v="171"/>
    <x v="5"/>
    <n v="88"/>
    <n v="11020379"/>
    <s v="PER FIXTURES"/>
    <x v="26"/>
  </r>
  <r>
    <n v="80024907"/>
    <x v="175"/>
    <x v="12"/>
    <n v="50"/>
    <n v="11060298"/>
    <s v="ACRE"/>
    <x v="10"/>
  </r>
  <r>
    <n v="80024798"/>
    <x v="171"/>
    <x v="4"/>
    <n v="25"/>
    <n v="11020379"/>
    <s v="PER IRRIGATION"/>
    <x v="26"/>
  </r>
  <r>
    <n v="80024798"/>
    <x v="171"/>
    <x v="4"/>
    <n v="25"/>
    <n v="11040163"/>
    <s v="PER IRRIGATION"/>
    <x v="69"/>
  </r>
  <r>
    <n v="80024799"/>
    <x v="171"/>
    <x v="2"/>
    <n v="25"/>
    <n v="11060176"/>
    <s v="FLAT RATE"/>
    <x v="1"/>
  </r>
  <r>
    <n v="80024800"/>
    <x v="171"/>
    <x v="5"/>
    <n v="25"/>
    <n v="11060177"/>
    <s v="PER FIXTURES"/>
    <x v="9"/>
  </r>
  <r>
    <n v="80024801"/>
    <x v="171"/>
    <x v="5"/>
    <n v="25"/>
    <n v="11060179"/>
    <s v="PER FIXTURES"/>
    <x v="7"/>
  </r>
  <r>
    <n v="80024802"/>
    <x v="171"/>
    <x v="49"/>
    <n v="25"/>
    <n v="11060180"/>
    <s v="SYSTEM"/>
    <x v="1"/>
  </r>
  <r>
    <n v="80024803"/>
    <x v="171"/>
    <x v="5"/>
    <n v="25"/>
    <n v="11060183"/>
    <s v="PER FIXTURES"/>
    <x v="20"/>
  </r>
  <r>
    <n v="80024804"/>
    <x v="171"/>
    <x v="5"/>
    <n v="25"/>
    <n v="11060185"/>
    <s v="PER FIXTURES"/>
    <x v="1"/>
  </r>
  <r>
    <n v="80024805"/>
    <x v="171"/>
    <x v="0"/>
    <n v="95"/>
    <n v="11050231"/>
    <s v="VALUATION"/>
    <x v="14"/>
  </r>
  <r>
    <n v="80024914"/>
    <x v="175"/>
    <x v="32"/>
    <n v="250"/>
    <n v="11060305"/>
    <s v="ACRES"/>
    <x v="169"/>
  </r>
  <r>
    <n v="80024915"/>
    <x v="175"/>
    <x v="3"/>
    <n v="25"/>
    <n v="11060306"/>
    <s v="PER SIGN"/>
    <x v="1"/>
  </r>
  <r>
    <n v="80024917"/>
    <x v="175"/>
    <x v="3"/>
    <n v="25"/>
    <n v="11060307"/>
    <s v="PER SIGN"/>
    <x v="1"/>
  </r>
  <r>
    <n v="80024916"/>
    <x v="175"/>
    <x v="3"/>
    <n v="25"/>
    <n v="11060308"/>
    <s v="PER SIGN"/>
    <x v="1"/>
  </r>
  <r>
    <n v="80024928"/>
    <x v="176"/>
    <x v="71"/>
    <n v="1000"/>
    <n v="11040288"/>
    <s v="FLAT RATE"/>
    <x v="1"/>
  </r>
  <r>
    <n v="80024918"/>
    <x v="176"/>
    <x v="3"/>
    <n v="25"/>
    <n v="11060312"/>
    <s v="PER SIGN"/>
    <x v="1"/>
  </r>
  <r>
    <n v="80024805"/>
    <x v="171"/>
    <x v="14"/>
    <n v="47.5"/>
    <n v="11050231"/>
    <s v="VALUATION"/>
    <x v="14"/>
  </r>
  <r>
    <n v="80024806"/>
    <x v="171"/>
    <x v="20"/>
    <n v="29"/>
    <n v="11060186"/>
    <s v="BTU"/>
    <x v="75"/>
  </r>
  <r>
    <n v="80024806"/>
    <x v="171"/>
    <x v="34"/>
    <n v="25"/>
    <n v="11060186"/>
    <s v="TONS"/>
    <x v="75"/>
  </r>
  <r>
    <n v="80024807"/>
    <x v="171"/>
    <x v="20"/>
    <n v="29"/>
    <n v="11060188"/>
    <s v="BTU"/>
    <x v="75"/>
  </r>
  <r>
    <n v="80024807"/>
    <x v="171"/>
    <x v="34"/>
    <n v="25"/>
    <n v="11060190"/>
    <s v="TONS"/>
    <x v="4"/>
  </r>
  <r>
    <n v="80024808"/>
    <x v="171"/>
    <x v="0"/>
    <n v="352"/>
    <n v="11060156"/>
    <s v="VALUATION"/>
    <x v="170"/>
  </r>
  <r>
    <n v="80024809"/>
    <x v="171"/>
    <x v="20"/>
    <n v="27"/>
    <n v="11060191"/>
    <s v="BTU"/>
    <x v="48"/>
  </r>
  <r>
    <n v="80024809"/>
    <x v="171"/>
    <x v="34"/>
    <n v="25"/>
    <n v="11060191"/>
    <s v="TONS"/>
    <x v="48"/>
  </r>
  <r>
    <n v="80024810"/>
    <x v="171"/>
    <x v="52"/>
    <n v="125"/>
    <n v="11060199"/>
    <s v="FLAT RATE"/>
    <x v="1"/>
  </r>
  <r>
    <n v="80024812"/>
    <x v="171"/>
    <x v="61"/>
    <n v="25"/>
    <n v="11060202"/>
    <s v="FLAT RATE"/>
    <x v="1"/>
  </r>
  <r>
    <n v="80024814"/>
    <x v="171"/>
    <x v="20"/>
    <n v="27"/>
    <n v="11060193"/>
    <s v="BTU"/>
    <x v="40"/>
  </r>
  <r>
    <n v="80024814"/>
    <x v="171"/>
    <x v="34"/>
    <n v="25"/>
    <n v="11060193"/>
    <s v="TONS"/>
    <x v="40"/>
  </r>
  <r>
    <n v="80024815"/>
    <x v="171"/>
    <x v="20"/>
    <n v="27"/>
    <n v="11060194"/>
    <s v="BTU"/>
    <x v="40"/>
  </r>
  <r>
    <n v="80024815"/>
    <x v="171"/>
    <x v="34"/>
    <n v="25"/>
    <n v="11060194"/>
    <s v="TONS"/>
    <x v="40"/>
  </r>
  <r>
    <n v="80024816"/>
    <x v="171"/>
    <x v="20"/>
    <n v="27"/>
    <n v="11060195"/>
    <s v="BTU"/>
    <x v="48"/>
  </r>
  <r>
    <n v="80024816"/>
    <x v="171"/>
    <x v="34"/>
    <n v="25"/>
    <n v="11060195"/>
    <s v="TONS"/>
    <x v="48"/>
  </r>
  <r>
    <n v="80024817"/>
    <x v="171"/>
    <x v="10"/>
    <n v="21"/>
    <n v="11060197"/>
    <s v="AMPS"/>
    <x v="23"/>
  </r>
  <r>
    <n v="80024817"/>
    <x v="171"/>
    <x v="7"/>
    <n v="4"/>
    <n v="11060197"/>
    <s v="PER POLE"/>
    <x v="23"/>
  </r>
  <r>
    <n v="80024818"/>
    <x v="171"/>
    <x v="5"/>
    <n v="25"/>
    <n v="11060198"/>
    <s v="PER FIXTURES"/>
    <x v="1"/>
  </r>
  <r>
    <n v="80024819"/>
    <x v="171"/>
    <x v="0"/>
    <n v="40"/>
    <n v="11060127"/>
    <s v="VALUATION"/>
    <x v="47"/>
  </r>
  <r>
    <n v="80024820"/>
    <x v="172"/>
    <x v="2"/>
    <n v="25"/>
    <n v="11060208"/>
    <s v="FLAT RATE"/>
    <x v="1"/>
  </r>
  <r>
    <n v="80024821"/>
    <x v="172"/>
    <x v="7"/>
    <n v="10"/>
    <n v="11060208"/>
    <s v="PER POLE"/>
    <x v="1"/>
  </r>
  <r>
    <n v="80024822"/>
    <x v="172"/>
    <x v="0"/>
    <n v="70"/>
    <n v="11060003"/>
    <s v="VALUATION"/>
    <x v="51"/>
  </r>
  <r>
    <n v="80024823"/>
    <x v="172"/>
    <x v="5"/>
    <n v="80"/>
    <n v="11060211"/>
    <s v="PER FIXTURES"/>
    <x v="76"/>
  </r>
  <r>
    <n v="80024823"/>
    <x v="172"/>
    <x v="54"/>
    <n v="25"/>
    <n v="11060211"/>
    <s v="PER SEWER"/>
    <x v="76"/>
  </r>
  <r>
    <n v="80024823"/>
    <x v="172"/>
    <x v="53"/>
    <n v="25"/>
    <n v="11060211"/>
    <s v="PER WATER"/>
    <x v="76"/>
  </r>
  <r>
    <n v="80024826"/>
    <x v="172"/>
    <x v="0"/>
    <n v="45"/>
    <n v="11050427"/>
    <s v="VALUATION"/>
    <x v="124"/>
  </r>
  <r>
    <n v="80024826"/>
    <x v="172"/>
    <x v="14"/>
    <n v="22.5"/>
    <n v="11050427"/>
    <s v="VALUATION"/>
    <x v="124"/>
  </r>
  <r>
    <n v="80024828"/>
    <x v="172"/>
    <x v="0"/>
    <n v="115"/>
    <n v="11050356"/>
    <s v="VALUATION"/>
    <x v="2"/>
  </r>
  <r>
    <n v="80024828"/>
    <x v="172"/>
    <x v="14"/>
    <n v="57.5"/>
    <n v="11050356"/>
    <s v="VALUATION"/>
    <x v="2"/>
  </r>
  <r>
    <n v="80024831"/>
    <x v="172"/>
    <x v="49"/>
    <n v="25"/>
    <n v="11060224"/>
    <s v="SYSTEM"/>
    <x v="1"/>
  </r>
  <r>
    <n v="80024924"/>
    <x v="176"/>
    <x v="8"/>
    <n v="50"/>
    <n v="11060325"/>
    <s v="FLAT RATE"/>
    <x v="1"/>
  </r>
  <r>
    <n v="80024925"/>
    <x v="176"/>
    <x v="3"/>
    <n v="25"/>
    <n v="11060326"/>
    <s v="PER SIGN"/>
    <x v="1"/>
  </r>
  <r>
    <n v="80024833"/>
    <x v="172"/>
    <x v="34"/>
    <n v="25"/>
    <n v="11060223"/>
    <s v="TONS"/>
    <x v="4"/>
  </r>
  <r>
    <n v="80024834"/>
    <x v="172"/>
    <x v="20"/>
    <n v="25"/>
    <n v="11060221"/>
    <s v="BTU"/>
    <x v="54"/>
  </r>
  <r>
    <n v="80024834"/>
    <x v="172"/>
    <x v="34"/>
    <n v="25"/>
    <n v="11060221"/>
    <s v="TONS"/>
    <x v="54"/>
  </r>
  <r>
    <n v="80024837"/>
    <x v="41"/>
    <x v="0"/>
    <n v="70"/>
    <n v="11060101"/>
    <s v="VALUATION"/>
    <x v="51"/>
  </r>
  <r>
    <n v="80024839"/>
    <x v="41"/>
    <x v="0"/>
    <n v="220"/>
    <n v="11060119"/>
    <s v="VALUATION"/>
    <x v="57"/>
  </r>
  <r>
    <n v="80024841"/>
    <x v="41"/>
    <x v="7"/>
    <n v="20"/>
    <n v="11060231"/>
    <s v="PER POLE"/>
    <x v="76"/>
  </r>
  <r>
    <n v="80024841"/>
    <x v="41"/>
    <x v="49"/>
    <n v="25"/>
    <n v="11060231"/>
    <s v="SYSTEM"/>
    <x v="76"/>
  </r>
  <r>
    <n v="80024842"/>
    <x v="41"/>
    <x v="48"/>
    <n v="20"/>
    <n v="11050476"/>
    <s v="FLAT RATE"/>
    <x v="1"/>
  </r>
  <r>
    <n v="80024842"/>
    <x v="41"/>
    <x v="0"/>
    <n v="175"/>
    <n v="11050476"/>
    <s v="VALUATION"/>
    <x v="1"/>
  </r>
  <r>
    <n v="80024843"/>
    <x v="41"/>
    <x v="57"/>
    <n v="15"/>
    <n v="11060028"/>
    <s v="FLAT RATE"/>
    <x v="1"/>
  </r>
  <r>
    <n v="80024932"/>
    <x v="176"/>
    <x v="3"/>
    <n v="50"/>
    <n v="11060335"/>
    <s v="PER SIGN"/>
    <x v="4"/>
  </r>
  <r>
    <n v="80024843"/>
    <x v="41"/>
    <x v="59"/>
    <n v="75"/>
    <n v="11060028"/>
    <s v="FLAT RATE"/>
    <x v="1"/>
  </r>
  <r>
    <n v="80024846"/>
    <x v="41"/>
    <x v="5"/>
    <n v="25"/>
    <n v="11060237"/>
    <s v="PER FIXTURES"/>
    <x v="1"/>
  </r>
  <r>
    <n v="80024847"/>
    <x v="41"/>
    <x v="6"/>
    <n v="60"/>
    <n v="11060238"/>
    <s v="AMPS"/>
    <x v="104"/>
  </r>
  <r>
    <n v="80024933"/>
    <x v="177"/>
    <x v="3"/>
    <n v="50"/>
    <n v="11060338"/>
    <s v="PER SIGN"/>
    <x v="4"/>
  </r>
  <r>
    <n v="80024934"/>
    <x v="177"/>
    <x v="12"/>
    <n v="50"/>
    <n v="11060339"/>
    <s v="ACRE"/>
    <x v="10"/>
  </r>
  <r>
    <n v="80024935"/>
    <x v="177"/>
    <x v="67"/>
    <n v="100"/>
    <n v="11060342"/>
    <s v="FLAT RATE"/>
    <x v="1"/>
  </r>
  <r>
    <n v="80024847"/>
    <x v="41"/>
    <x v="10"/>
    <n v="60"/>
    <n v="11060238"/>
    <s v="AMPS"/>
    <x v="104"/>
  </r>
  <r>
    <n v="80024847"/>
    <x v="41"/>
    <x v="7"/>
    <n v="30"/>
    <n v="11060238"/>
    <s v="PER POLE"/>
    <x v="104"/>
  </r>
  <r>
    <n v="80024941"/>
    <x v="177"/>
    <x v="3"/>
    <n v="25"/>
    <n v="11060350"/>
    <s v="PER SIGN"/>
    <x v="1"/>
  </r>
  <r>
    <n v="80024941"/>
    <x v="177"/>
    <x v="3"/>
    <n v="25"/>
    <n v="11060351"/>
    <s v="PER SIGN"/>
    <x v="1"/>
  </r>
  <r>
    <n v="80024941"/>
    <x v="177"/>
    <x v="3"/>
    <n v="25"/>
    <n v="11060352"/>
    <s v="PER SIGN"/>
    <x v="1"/>
  </r>
  <r>
    <n v="80024945"/>
    <x v="177"/>
    <x v="12"/>
    <n v="50"/>
    <n v="11060356"/>
    <s v="ACRE"/>
    <x v="10"/>
  </r>
  <r>
    <n v="80024847"/>
    <x v="41"/>
    <x v="50"/>
    <n v="30"/>
    <n v="11060238"/>
    <s v="PER POLE"/>
    <x v="104"/>
  </r>
  <r>
    <n v="80024949"/>
    <x v="177"/>
    <x v="12"/>
    <n v="50"/>
    <n v="11060363"/>
    <s v="ACRE"/>
    <x v="10"/>
  </r>
  <r>
    <n v="80024848"/>
    <x v="41"/>
    <x v="59"/>
    <n v="75"/>
    <n v="11050413"/>
    <s v="FLAT RATE"/>
    <x v="1"/>
  </r>
  <r>
    <n v="80024849"/>
    <x v="41"/>
    <x v="2"/>
    <n v="25"/>
    <n v="11060246"/>
    <s v="FLAT RATE"/>
    <x v="1"/>
  </r>
  <r>
    <n v="80024852"/>
    <x v="41"/>
    <x v="20"/>
    <n v="25"/>
    <n v="11060241"/>
    <s v="BTU"/>
    <x v="57"/>
  </r>
  <r>
    <n v="80024852"/>
    <x v="41"/>
    <x v="34"/>
    <n v="25"/>
    <n v="11060241"/>
    <s v="TONS"/>
    <x v="57"/>
  </r>
  <r>
    <n v="80024853"/>
    <x v="41"/>
    <x v="5"/>
    <n v="84"/>
    <n v="11060248"/>
    <s v="PER FIXTURES"/>
    <x v="78"/>
  </r>
  <r>
    <n v="80024853"/>
    <x v="41"/>
    <x v="54"/>
    <n v="25"/>
    <n v="11060248"/>
    <s v="PER SEWER"/>
    <x v="78"/>
  </r>
  <r>
    <n v="80024853"/>
    <x v="41"/>
    <x v="53"/>
    <n v="25"/>
    <n v="11060248"/>
    <s v="PER WATER"/>
    <x v="78"/>
  </r>
  <r>
    <n v="80024854"/>
    <x v="41"/>
    <x v="6"/>
    <n v="120"/>
    <n v="11060242"/>
    <s v="AMPS"/>
    <x v="171"/>
  </r>
  <r>
    <n v="80024854"/>
    <x v="41"/>
    <x v="72"/>
    <n v="60"/>
    <n v="11060242"/>
    <s v="AMPS"/>
    <x v="171"/>
  </r>
  <r>
    <n v="80024954"/>
    <x v="178"/>
    <x v="3"/>
    <n v="25"/>
    <n v="11060373"/>
    <s v="PER SIGN"/>
    <x v="1"/>
  </r>
  <r>
    <n v="80024854"/>
    <x v="41"/>
    <x v="73"/>
    <n v="60"/>
    <n v="11060242"/>
    <s v="AMPS"/>
    <x v="171"/>
  </r>
  <r>
    <n v="80024854"/>
    <x v="41"/>
    <x v="10"/>
    <n v="30"/>
    <n v="11060242"/>
    <s v="AMPS"/>
    <x v="171"/>
  </r>
  <r>
    <n v="80024854"/>
    <x v="41"/>
    <x v="7"/>
    <n v="25"/>
    <n v="11060242"/>
    <s v="PER POLE"/>
    <x v="171"/>
  </r>
  <r>
    <n v="80024963"/>
    <x v="178"/>
    <x v="51"/>
    <n v="2"/>
    <n v="11060381"/>
    <s v="FLAT RATE"/>
    <x v="23"/>
  </r>
  <r>
    <n v="80024854"/>
    <x v="41"/>
    <x v="50"/>
    <n v="1"/>
    <n v="11060242"/>
    <s v="PER POLE"/>
    <x v="171"/>
  </r>
  <r>
    <n v="80024965"/>
    <x v="178"/>
    <x v="3"/>
    <n v="100"/>
    <n v="11060389"/>
    <s v="PER SIGN"/>
    <x v="7"/>
  </r>
  <r>
    <n v="80024971"/>
    <x v="178"/>
    <x v="3"/>
    <n v="50"/>
    <n v="11060390"/>
    <s v="PER SIGN"/>
    <x v="4"/>
  </r>
  <r>
    <n v="80024854"/>
    <x v="41"/>
    <x v="75"/>
    <n v="20"/>
    <n v="11060242"/>
    <s v="PER POLE"/>
    <x v="171"/>
  </r>
  <r>
    <n v="80024854"/>
    <x v="41"/>
    <x v="76"/>
    <n v="40"/>
    <n v="11060242"/>
    <s v="PER POLE"/>
    <x v="171"/>
  </r>
  <r>
    <n v="80024977"/>
    <x v="42"/>
    <x v="16"/>
    <n v="59.93"/>
    <n v="11050373"/>
    <s v="FLAT RATE"/>
    <x v="1"/>
  </r>
  <r>
    <n v="80024977"/>
    <x v="42"/>
    <x v="17"/>
    <n v="533.02"/>
    <n v="11050373"/>
    <s v="FLAT RATE"/>
    <x v="1"/>
  </r>
  <r>
    <n v="80024977"/>
    <x v="42"/>
    <x v="18"/>
    <n v="1302.93"/>
    <n v="11050373"/>
    <s v="FLAT RATE"/>
    <x v="1"/>
  </r>
  <r>
    <n v="80024977"/>
    <x v="42"/>
    <x v="19"/>
    <n v="161.68"/>
    <n v="11050373"/>
    <s v="FLAT RATE"/>
    <x v="1"/>
  </r>
  <r>
    <n v="80024856"/>
    <x v="41"/>
    <x v="34"/>
    <n v="25"/>
    <n v="11060030"/>
    <s v="TONS"/>
    <x v="107"/>
  </r>
  <r>
    <n v="80024856"/>
    <x v="41"/>
    <x v="36"/>
    <n v="25"/>
    <n v="11060030"/>
    <s v="TONS"/>
    <x v="107"/>
  </r>
  <r>
    <n v="80024858"/>
    <x v="41"/>
    <x v="34"/>
    <n v="25"/>
    <n v="11060239"/>
    <s v="TONS"/>
    <x v="9"/>
  </r>
  <r>
    <n v="80024859"/>
    <x v="41"/>
    <x v="34"/>
    <n v="25"/>
    <n v="11060240"/>
    <s v="TONS"/>
    <x v="9"/>
  </r>
  <r>
    <n v="80024859"/>
    <x v="41"/>
    <x v="36"/>
    <n v="25"/>
    <n v="11060240"/>
    <s v="TONS"/>
    <x v="9"/>
  </r>
  <r>
    <n v="80024976"/>
    <x v="42"/>
    <x v="16"/>
    <n v="59.93"/>
    <n v="11050375"/>
    <s v="FLAT RATE"/>
    <x v="1"/>
  </r>
  <r>
    <n v="80024976"/>
    <x v="42"/>
    <x v="17"/>
    <n v="533.02"/>
    <n v="11050375"/>
    <s v="FLAT RATE"/>
    <x v="1"/>
  </r>
  <r>
    <n v="80024976"/>
    <x v="42"/>
    <x v="18"/>
    <n v="1302.93"/>
    <n v="11050375"/>
    <s v="FLAT RATE"/>
    <x v="1"/>
  </r>
  <r>
    <n v="80024976"/>
    <x v="42"/>
    <x v="19"/>
    <n v="161.68"/>
    <n v="11050375"/>
    <s v="FLAT RATE"/>
    <x v="1"/>
  </r>
  <r>
    <n v="80024860"/>
    <x v="41"/>
    <x v="34"/>
    <n v="25"/>
    <n v="11060243"/>
    <s v="TONS"/>
    <x v="9"/>
  </r>
  <r>
    <n v="80024861"/>
    <x v="41"/>
    <x v="20"/>
    <n v="25"/>
    <n v="11060244"/>
    <s v="BTU"/>
    <x v="54"/>
  </r>
  <r>
    <n v="80024861"/>
    <x v="41"/>
    <x v="34"/>
    <n v="25"/>
    <n v="11060244"/>
    <s v="TONS"/>
    <x v="54"/>
  </r>
  <r>
    <n v="80024862"/>
    <x v="41"/>
    <x v="0"/>
    <n v="90"/>
    <n v="11060220"/>
    <s v="VALUATION"/>
    <x v="134"/>
  </r>
  <r>
    <n v="80024864"/>
    <x v="173"/>
    <x v="48"/>
    <n v="20"/>
    <n v="11040064"/>
    <s v="FLAT RATE"/>
    <x v="1"/>
  </r>
  <r>
    <n v="80024864"/>
    <x v="173"/>
    <x v="0"/>
    <n v="778"/>
    <n v="11040064"/>
    <s v="VALUATION"/>
    <x v="1"/>
  </r>
  <r>
    <n v="80024864"/>
    <x v="173"/>
    <x v="14"/>
    <n v="389"/>
    <n v="11040064"/>
    <s v="VALUATION"/>
    <x v="1"/>
  </r>
  <r>
    <n v="80024975"/>
    <x v="42"/>
    <x v="12"/>
    <n v="50"/>
    <n v="11060395"/>
    <s v="ACRE"/>
    <x v="10"/>
  </r>
  <r>
    <n v="80024978"/>
    <x v="42"/>
    <x v="3"/>
    <n v="100"/>
    <n v="11060397"/>
    <s v="PER SIGN"/>
    <x v="7"/>
  </r>
  <r>
    <n v="80024980"/>
    <x v="42"/>
    <x v="3"/>
    <n v="25"/>
    <n v="11060402"/>
    <s v="PER SIGN"/>
    <x v="1"/>
  </r>
  <r>
    <n v="80024865"/>
    <x v="173"/>
    <x v="48"/>
    <n v="20"/>
    <n v="11040065"/>
    <s v="FLAT RATE"/>
    <x v="1"/>
  </r>
  <r>
    <n v="80024985"/>
    <x v="42"/>
    <x v="12"/>
    <n v="50"/>
    <n v="11060407"/>
    <s v="ACRE"/>
    <x v="133"/>
  </r>
  <r>
    <n v="80024986"/>
    <x v="42"/>
    <x v="3"/>
    <n v="25"/>
    <n v="11060409"/>
    <s v="PER SIGN"/>
    <x v="1"/>
  </r>
  <r>
    <n v="80024865"/>
    <x v="173"/>
    <x v="0"/>
    <n v="778"/>
    <n v="11040065"/>
    <s v="VALUATION"/>
    <x v="1"/>
  </r>
  <r>
    <n v="80024865"/>
    <x v="173"/>
    <x v="14"/>
    <n v="389"/>
    <n v="11040065"/>
    <s v="VALUATION"/>
    <x v="1"/>
  </r>
  <r>
    <n v="80024866"/>
    <x v="173"/>
    <x v="7"/>
    <n v="25"/>
    <n v="11060255"/>
    <s v="PER POLE"/>
    <x v="1"/>
  </r>
  <r>
    <n v="80024869"/>
    <x v="173"/>
    <x v="48"/>
    <n v="20"/>
    <n v="11040066"/>
    <s v="FLAT RATE"/>
    <x v="1"/>
  </r>
  <r>
    <n v="80024869"/>
    <x v="173"/>
    <x v="0"/>
    <n v="778"/>
    <n v="11040066"/>
    <s v="VALUATION"/>
    <x v="1"/>
  </r>
  <r>
    <n v="80024869"/>
    <x v="173"/>
    <x v="14"/>
    <n v="389"/>
    <n v="11040066"/>
    <s v="VALUATION"/>
    <x v="1"/>
  </r>
  <r>
    <n v="80024870"/>
    <x v="173"/>
    <x v="48"/>
    <n v="20"/>
    <n v="11040067"/>
    <s v="FLAT RATE"/>
    <x v="1"/>
  </r>
  <r>
    <n v="80024870"/>
    <x v="173"/>
    <x v="0"/>
    <n v="778"/>
    <n v="11040067"/>
    <s v="VALUATION"/>
    <x v="1"/>
  </r>
  <r>
    <n v="80024870"/>
    <x v="173"/>
    <x v="14"/>
    <n v="389"/>
    <n v="11040067"/>
    <s v="VALUATION"/>
    <x v="1"/>
  </r>
  <r>
    <n v="80024871"/>
    <x v="173"/>
    <x v="48"/>
    <n v="20"/>
    <n v="11040068"/>
    <s v="FLAT RATE"/>
    <x v="1"/>
  </r>
  <r>
    <n v="80024871"/>
    <x v="173"/>
    <x v="0"/>
    <n v="778"/>
    <n v="11040068"/>
    <s v="VALUATION"/>
    <x v="1"/>
  </r>
  <r>
    <n v="80024871"/>
    <x v="173"/>
    <x v="14"/>
    <n v="389"/>
    <n v="11040068"/>
    <s v="VALUATION"/>
    <x v="1"/>
  </r>
  <r>
    <n v="80024872"/>
    <x v="173"/>
    <x v="48"/>
    <n v="20"/>
    <n v="11040069"/>
    <s v="FLAT RATE"/>
    <x v="1"/>
  </r>
  <r>
    <n v="80024991"/>
    <x v="179"/>
    <x v="12"/>
    <n v="50"/>
    <n v="11060426"/>
    <s v="ACRE"/>
    <x v="133"/>
  </r>
  <r>
    <n v="80024995"/>
    <x v="179"/>
    <x v="3"/>
    <n v="100"/>
    <n v="11060430"/>
    <s v="PER SIGN"/>
    <x v="7"/>
  </r>
  <r>
    <n v="80024872"/>
    <x v="173"/>
    <x v="0"/>
    <n v="778"/>
    <n v="11040069"/>
    <s v="VALUATION"/>
    <x v="1"/>
  </r>
  <r>
    <n v="80024872"/>
    <x v="173"/>
    <x v="14"/>
    <n v="389"/>
    <n v="11040069"/>
    <s v="VALUATION"/>
    <x v="1"/>
  </r>
  <r>
    <n v="80024998"/>
    <x v="179"/>
    <x v="12"/>
    <n v="105"/>
    <n v="11060439"/>
    <s v="ACRE"/>
    <x v="25"/>
  </r>
  <r>
    <n v="80024874"/>
    <x v="173"/>
    <x v="49"/>
    <n v="25"/>
    <n v="11040390"/>
    <s v="SYSTEM"/>
    <x v="1"/>
  </r>
  <r>
    <n v="80024875"/>
    <x v="173"/>
    <x v="5"/>
    <n v="32"/>
    <n v="11060259"/>
    <s v="PER FIXTURES"/>
    <x v="31"/>
  </r>
  <r>
    <n v="80024876"/>
    <x v="173"/>
    <x v="5"/>
    <n v="40"/>
    <n v="11060260"/>
    <s v="PER FIXTURES"/>
    <x v="101"/>
  </r>
  <r>
    <n v="80024877"/>
    <x v="173"/>
    <x v="34"/>
    <n v="25"/>
    <n v="11060261"/>
    <s v="TONS"/>
    <x v="4"/>
  </r>
  <r>
    <n v="80024878"/>
    <x v="173"/>
    <x v="59"/>
    <n v="75"/>
    <n v="11060074"/>
    <s v="FLAT RATE"/>
    <x v="1"/>
  </r>
  <r>
    <n v="80024879"/>
    <x v="173"/>
    <x v="61"/>
    <n v="25"/>
    <n v="11060262"/>
    <s v="FLAT RATE"/>
    <x v="1"/>
  </r>
  <r>
    <n v="80024880"/>
    <x v="173"/>
    <x v="7"/>
    <n v="25"/>
    <n v="11060263"/>
    <s v="PER POLE"/>
    <x v="7"/>
  </r>
  <r>
    <n v="80024881"/>
    <x v="173"/>
    <x v="20"/>
    <n v="27"/>
    <n v="11060264"/>
    <s v="BTU"/>
    <x v="40"/>
  </r>
  <r>
    <n v="80024881"/>
    <x v="173"/>
    <x v="34"/>
    <n v="25"/>
    <n v="11060264"/>
    <s v="TONS"/>
    <x v="40"/>
  </r>
  <r>
    <n v="80024882"/>
    <x v="173"/>
    <x v="58"/>
    <n v="120"/>
    <n v="11050378"/>
    <s v="SQUARE FEET"/>
    <x v="93"/>
  </r>
  <r>
    <n v="80024882"/>
    <x v="173"/>
    <x v="0"/>
    <n v="2794"/>
    <n v="11050378"/>
    <s v="VALUATION"/>
    <x v="93"/>
  </r>
  <r>
    <n v="80024882"/>
    <x v="173"/>
    <x v="14"/>
    <n v="1397"/>
    <n v="11050378"/>
    <s v="VALUATION"/>
    <x v="93"/>
  </r>
  <r>
    <n v="80024883"/>
    <x v="173"/>
    <x v="59"/>
    <n v="75"/>
    <n v="11060149"/>
    <s v="FLAT RATE"/>
    <x v="1"/>
  </r>
  <r>
    <n v="80024883"/>
    <x v="173"/>
    <x v="57"/>
    <n v="15"/>
    <n v="11060150"/>
    <s v="FLAT RATE"/>
    <x v="1"/>
  </r>
  <r>
    <n v="80024883"/>
    <x v="173"/>
    <x v="59"/>
    <n v="75"/>
    <n v="11060204"/>
    <s v="FLAT RATE"/>
    <x v="1"/>
  </r>
  <r>
    <n v="80024884"/>
    <x v="173"/>
    <x v="0"/>
    <n v="25"/>
    <n v="11050354"/>
    <s v="VALUATION"/>
    <x v="50"/>
  </r>
  <r>
    <n v="80024884"/>
    <x v="173"/>
    <x v="14"/>
    <n v="12.5"/>
    <n v="11050354"/>
    <s v="VALUATION"/>
    <x v="50"/>
  </r>
  <r>
    <n v="80024885"/>
    <x v="173"/>
    <x v="0"/>
    <n v="380"/>
    <n v="11060002"/>
    <s v="VALUATION"/>
    <x v="48"/>
  </r>
  <r>
    <n v="80024885"/>
    <x v="173"/>
    <x v="14"/>
    <n v="190"/>
    <n v="11060002"/>
    <s v="VALUATION"/>
    <x v="48"/>
  </r>
  <r>
    <n v="80024886"/>
    <x v="173"/>
    <x v="0"/>
    <n v="70"/>
    <n v="11060256"/>
    <s v="VALUATION"/>
    <x v="51"/>
  </r>
  <r>
    <n v="80024888"/>
    <x v="174"/>
    <x v="48"/>
    <n v="20"/>
    <n v="11010033"/>
    <s v="FLAT RATE"/>
    <x v="1"/>
  </r>
  <r>
    <n v="80025008"/>
    <x v="43"/>
    <x v="8"/>
    <n v="50"/>
    <n v="11060413"/>
    <s v="FLAT RATE"/>
    <x v="1"/>
  </r>
  <r>
    <n v="80024888"/>
    <x v="174"/>
    <x v="0"/>
    <n v="550"/>
    <n v="11010033"/>
    <s v="VALUATION"/>
    <x v="1"/>
  </r>
  <r>
    <n v="80024888"/>
    <x v="174"/>
    <x v="14"/>
    <n v="160"/>
    <n v="11010033"/>
    <s v="VALUATION"/>
    <x v="1"/>
  </r>
  <r>
    <n v="80024888"/>
    <x v="174"/>
    <x v="48"/>
    <n v="20"/>
    <n v="11010123"/>
    <s v="FLAT RATE"/>
    <x v="1"/>
  </r>
  <r>
    <n v="80025007"/>
    <x v="43"/>
    <x v="3"/>
    <n v="50"/>
    <n v="11060459"/>
    <s v="PER SIGN"/>
    <x v="4"/>
  </r>
  <r>
    <n v="80024888"/>
    <x v="174"/>
    <x v="0"/>
    <n v="550"/>
    <n v="11010123"/>
    <s v="VALUATION"/>
    <x v="1"/>
  </r>
  <r>
    <n v="80024888"/>
    <x v="174"/>
    <x v="14"/>
    <n v="160"/>
    <n v="11010123"/>
    <s v="VALUATION"/>
    <x v="1"/>
  </r>
  <r>
    <n v="80024888"/>
    <x v="174"/>
    <x v="48"/>
    <n v="20"/>
    <n v="11010124"/>
    <s v="FLAT RATE"/>
    <x v="1"/>
  </r>
  <r>
    <n v="80024888"/>
    <x v="174"/>
    <x v="0"/>
    <n v="550"/>
    <n v="11010124"/>
    <s v="VALUATION"/>
    <x v="1"/>
  </r>
  <r>
    <n v="80024888"/>
    <x v="174"/>
    <x v="14"/>
    <n v="160"/>
    <n v="11010124"/>
    <s v="VALUATION"/>
    <x v="1"/>
  </r>
  <r>
    <n v="80025014"/>
    <x v="43"/>
    <x v="51"/>
    <n v="9"/>
    <n v="11060465"/>
    <s v="FLAT RATE"/>
    <x v="23"/>
  </r>
  <r>
    <n v="80024888"/>
    <x v="174"/>
    <x v="48"/>
    <n v="20"/>
    <n v="11010125"/>
    <s v="FLAT RATE"/>
    <x v="1"/>
  </r>
  <r>
    <n v="90001747"/>
    <x v="44"/>
    <x v="42"/>
    <n v="50"/>
    <n v="11060468"/>
    <s v="FLAT RATE"/>
    <x v="1"/>
  </r>
  <r>
    <n v="80025017"/>
    <x v="44"/>
    <x v="3"/>
    <n v="25"/>
    <n v="11060471"/>
    <s v="PER SIGN"/>
    <x v="1"/>
  </r>
  <r>
    <n v="90001748"/>
    <x v="44"/>
    <x v="42"/>
    <n v="50"/>
    <n v="11060472"/>
    <s v="FLAT RATE"/>
    <x v="1"/>
  </r>
  <r>
    <n v="80024888"/>
    <x v="174"/>
    <x v="0"/>
    <n v="550"/>
    <n v="11010125"/>
    <s v="VALUATION"/>
    <x v="1"/>
  </r>
  <r>
    <n v="80024888"/>
    <x v="174"/>
    <x v="14"/>
    <n v="160"/>
    <n v="11010125"/>
    <s v="VALUATION"/>
    <x v="1"/>
  </r>
  <r>
    <n v="80024888"/>
    <x v="174"/>
    <x v="48"/>
    <n v="20"/>
    <n v="11010126"/>
    <s v="FLAT RATE"/>
    <x v="1"/>
  </r>
  <r>
    <n v="80024888"/>
    <x v="174"/>
    <x v="0"/>
    <n v="550"/>
    <n v="11010126"/>
    <s v="VALUATION"/>
    <x v="1"/>
  </r>
  <r>
    <n v="80024888"/>
    <x v="174"/>
    <x v="14"/>
    <n v="160"/>
    <n v="11010126"/>
    <s v="VALUATION"/>
    <x v="1"/>
  </r>
  <r>
    <n v="80024888"/>
    <x v="174"/>
    <x v="48"/>
    <n v="20"/>
    <n v="11010127"/>
    <s v="FLAT RATE"/>
    <x v="1"/>
  </r>
  <r>
    <n v="80024888"/>
    <x v="174"/>
    <x v="0"/>
    <n v="550"/>
    <n v="11010127"/>
    <s v="VALUATION"/>
    <x v="1"/>
  </r>
  <r>
    <n v="80024888"/>
    <x v="174"/>
    <x v="14"/>
    <n v="160"/>
    <n v="11010127"/>
    <s v="VALUATION"/>
    <x v="1"/>
  </r>
  <r>
    <n v="80024888"/>
    <x v="174"/>
    <x v="48"/>
    <n v="20"/>
    <n v="11010128"/>
    <s v="FLAT RATE"/>
    <x v="1"/>
  </r>
  <r>
    <n v="80025026"/>
    <x v="44"/>
    <x v="3"/>
    <n v="25"/>
    <n v="11060480"/>
    <s v="PER SIGN"/>
    <x v="1"/>
  </r>
  <r>
    <n v="80024888"/>
    <x v="174"/>
    <x v="0"/>
    <n v="550"/>
    <n v="11010128"/>
    <s v="VALUATION"/>
    <x v="1"/>
  </r>
  <r>
    <n v="80024888"/>
    <x v="174"/>
    <x v="14"/>
    <n v="160"/>
    <n v="11010128"/>
    <s v="VALUATION"/>
    <x v="1"/>
  </r>
  <r>
    <n v="80024890"/>
    <x v="174"/>
    <x v="48"/>
    <n v="20"/>
    <n v="11060071"/>
    <s v="FLAT RATE"/>
    <x v="1"/>
  </r>
  <r>
    <n v="80024890"/>
    <x v="174"/>
    <x v="0"/>
    <n v="145"/>
    <n v="11060071"/>
    <s v="VALUATION"/>
    <x v="1"/>
  </r>
  <r>
    <n v="80024891"/>
    <x v="174"/>
    <x v="0"/>
    <n v="70"/>
    <n v="11060228"/>
    <s v="VALUATION"/>
    <x v="51"/>
  </r>
  <r>
    <n v="80024892"/>
    <x v="174"/>
    <x v="5"/>
    <n v="88"/>
    <n v="11060274"/>
    <s v="PER FIXTURES"/>
    <x v="26"/>
  </r>
  <r>
    <n v="80024892"/>
    <x v="174"/>
    <x v="54"/>
    <n v="25"/>
    <n v="11060274"/>
    <s v="PER SEWER"/>
    <x v="26"/>
  </r>
  <r>
    <n v="80024892"/>
    <x v="174"/>
    <x v="53"/>
    <n v="25"/>
    <n v="11060274"/>
    <s v="PER WATER"/>
    <x v="26"/>
  </r>
  <r>
    <n v="80024892"/>
    <x v="174"/>
    <x v="5"/>
    <n v="88"/>
    <n v="11060275"/>
    <s v="PER FIXTURES"/>
    <x v="26"/>
  </r>
  <r>
    <n v="80024892"/>
    <x v="174"/>
    <x v="54"/>
    <n v="25"/>
    <n v="11060275"/>
    <s v="PER SEWER"/>
    <x v="26"/>
  </r>
  <r>
    <n v="80024892"/>
    <x v="174"/>
    <x v="53"/>
    <n v="25"/>
    <n v="11060275"/>
    <s v="PER WATER"/>
    <x v="26"/>
  </r>
  <r>
    <n v="90001749"/>
    <x v="180"/>
    <x v="15"/>
    <n v="50"/>
    <n v="11060488"/>
    <s v="FLAT RATE"/>
    <x v="1"/>
  </r>
  <r>
    <n v="80025031"/>
    <x v="180"/>
    <x v="3"/>
    <n v="25"/>
    <n v="11060491"/>
    <s v="PER SIGN"/>
    <x v="1"/>
  </r>
  <r>
    <n v="80025034"/>
    <x v="180"/>
    <x v="3"/>
    <n v="25"/>
    <n v="11060493"/>
    <s v="PER SIGN"/>
    <x v="1"/>
  </r>
  <r>
    <n v="80024892"/>
    <x v="174"/>
    <x v="5"/>
    <n v="88"/>
    <n v="11060276"/>
    <s v="PER FIXTURES"/>
    <x v="26"/>
  </r>
  <r>
    <n v="80024892"/>
    <x v="174"/>
    <x v="54"/>
    <n v="25"/>
    <n v="11060276"/>
    <s v="PER SEWER"/>
    <x v="26"/>
  </r>
  <r>
    <n v="80024892"/>
    <x v="174"/>
    <x v="53"/>
    <n v="25"/>
    <n v="11060276"/>
    <s v="PER WATER"/>
    <x v="26"/>
  </r>
  <r>
    <n v="80024893"/>
    <x v="174"/>
    <x v="0"/>
    <n v="1303"/>
    <n v="10120261"/>
    <s v="VALUATION"/>
    <x v="1"/>
  </r>
  <r>
    <n v="80024894"/>
    <x v="174"/>
    <x v="49"/>
    <n v="25"/>
    <n v="11060277"/>
    <s v="SYSTEM"/>
    <x v="1"/>
  </r>
  <r>
    <n v="80024895"/>
    <x v="174"/>
    <x v="5"/>
    <n v="32"/>
    <n v="11060278"/>
    <s v="PER FIXTURES"/>
    <x v="31"/>
  </r>
  <r>
    <n v="80024896"/>
    <x v="174"/>
    <x v="6"/>
    <n v="6"/>
    <n v="11060279"/>
    <s v="AMPS"/>
    <x v="143"/>
  </r>
  <r>
    <n v="80024896"/>
    <x v="174"/>
    <x v="7"/>
    <n v="19"/>
    <n v="11060279"/>
    <s v="PER POLE"/>
    <x v="143"/>
  </r>
  <r>
    <n v="80024898"/>
    <x v="174"/>
    <x v="20"/>
    <n v="25"/>
    <n v="11060280"/>
    <s v="BTU"/>
    <x v="54"/>
  </r>
  <r>
    <n v="80024898"/>
    <x v="174"/>
    <x v="34"/>
    <n v="25"/>
    <n v="11060280"/>
    <s v="TONS"/>
    <x v="54"/>
  </r>
  <r>
    <n v="80024899"/>
    <x v="174"/>
    <x v="5"/>
    <n v="25"/>
    <n v="11060282"/>
    <s v="PER FIXTURES"/>
    <x v="1"/>
  </r>
  <r>
    <n v="80024900"/>
    <x v="174"/>
    <x v="5"/>
    <n v="25"/>
    <n v="11060284"/>
    <s v="PER FIXTURES"/>
    <x v="1"/>
  </r>
  <r>
    <n v="80024901"/>
    <x v="174"/>
    <x v="5"/>
    <n v="25"/>
    <n v="11060285"/>
    <s v="PER FIXTURES"/>
    <x v="1"/>
  </r>
  <r>
    <n v="80024902"/>
    <x v="174"/>
    <x v="6"/>
    <n v="22.5"/>
    <n v="11060289"/>
    <s v="AMPS"/>
    <x v="67"/>
  </r>
  <r>
    <n v="80024902"/>
    <x v="174"/>
    <x v="113"/>
    <n v="27"/>
    <n v="11060289"/>
    <s v="PER POLE"/>
    <x v="67"/>
  </r>
  <r>
    <n v="80024904"/>
    <x v="175"/>
    <x v="0"/>
    <n v="30"/>
    <n v="11060200"/>
    <s v="VALUATION"/>
    <x v="72"/>
  </r>
  <r>
    <n v="80025044"/>
    <x v="180"/>
    <x v="51"/>
    <n v="2"/>
    <n v="11060500"/>
    <s v="FLAT RATE"/>
    <x v="45"/>
  </r>
  <r>
    <n v="80024905"/>
    <x v="175"/>
    <x v="49"/>
    <n v="25"/>
    <n v="11060187"/>
    <s v="SYSTEM"/>
    <x v="1"/>
  </r>
  <r>
    <n v="80024905"/>
    <x v="175"/>
    <x v="7"/>
    <n v="25"/>
    <n v="11060294"/>
    <s v="PER POLE"/>
    <x v="4"/>
  </r>
  <r>
    <n v="80024905"/>
    <x v="175"/>
    <x v="10"/>
    <n v="60"/>
    <n v="11060295"/>
    <s v="AMPS"/>
    <x v="104"/>
  </r>
  <r>
    <n v="80024905"/>
    <x v="175"/>
    <x v="7"/>
    <n v="3"/>
    <n v="11060295"/>
    <s v="PER POLE"/>
    <x v="104"/>
  </r>
  <r>
    <n v="80024906"/>
    <x v="175"/>
    <x v="20"/>
    <n v="25"/>
    <n v="11060297"/>
    <s v="BTU"/>
    <x v="74"/>
  </r>
  <r>
    <n v="80024906"/>
    <x v="175"/>
    <x v="34"/>
    <n v="25"/>
    <n v="11060297"/>
    <s v="TONS"/>
    <x v="74"/>
  </r>
  <r>
    <n v="80024908"/>
    <x v="175"/>
    <x v="48"/>
    <n v="20"/>
    <n v="11060035"/>
    <s v="FLAT RATE"/>
    <x v="1"/>
  </r>
  <r>
    <n v="80024908"/>
    <x v="175"/>
    <x v="0"/>
    <n v="170"/>
    <n v="11060035"/>
    <s v="VALUATION"/>
    <x v="1"/>
  </r>
  <r>
    <n v="80024909"/>
    <x v="175"/>
    <x v="2"/>
    <n v="25"/>
    <n v="11060299"/>
    <s v="FLAT RATE"/>
    <x v="1"/>
  </r>
  <r>
    <n v="80024910"/>
    <x v="175"/>
    <x v="20"/>
    <n v="27"/>
    <n v="11060301"/>
    <s v="BTU"/>
    <x v="3"/>
  </r>
  <r>
    <n v="80024910"/>
    <x v="175"/>
    <x v="34"/>
    <n v="25"/>
    <n v="11060301"/>
    <s v="TONS"/>
    <x v="3"/>
  </r>
  <r>
    <n v="80024911"/>
    <x v="175"/>
    <x v="5"/>
    <n v="25"/>
    <n v="11060303"/>
    <s v="PER FIXTURES"/>
    <x v="1"/>
  </r>
  <r>
    <n v="80024912"/>
    <x v="175"/>
    <x v="10"/>
    <n v="30"/>
    <n v="11060302"/>
    <s v="AMPS"/>
    <x v="8"/>
  </r>
  <r>
    <n v="80024912"/>
    <x v="175"/>
    <x v="7"/>
    <n v="42"/>
    <n v="11060302"/>
    <s v="PER POLE"/>
    <x v="8"/>
  </r>
  <r>
    <n v="80024912"/>
    <x v="175"/>
    <x v="13"/>
    <n v="25"/>
    <n v="11060302"/>
    <s v="PER T-POLE"/>
    <x v="8"/>
  </r>
  <r>
    <n v="80024913"/>
    <x v="175"/>
    <x v="10"/>
    <n v="25"/>
    <n v="11060304"/>
    <s v="AMPS"/>
    <x v="6"/>
  </r>
  <r>
    <n v="80024919"/>
    <x v="176"/>
    <x v="59"/>
    <n v="75"/>
    <n v="11050516"/>
    <s v="FLAT RATE"/>
    <x v="1"/>
  </r>
  <r>
    <n v="80024920"/>
    <x v="176"/>
    <x v="2"/>
    <n v="25"/>
    <n v="11060313"/>
    <s v="FLAT RATE"/>
    <x v="1"/>
  </r>
  <r>
    <n v="80024921"/>
    <x v="176"/>
    <x v="5"/>
    <n v="48"/>
    <n v="11060314"/>
    <s v="PER FIXTURES"/>
    <x v="60"/>
  </r>
  <r>
    <n v="80024921"/>
    <x v="176"/>
    <x v="54"/>
    <n v="25"/>
    <n v="11060314"/>
    <s v="PER SEWER"/>
    <x v="60"/>
  </r>
  <r>
    <n v="80024921"/>
    <x v="176"/>
    <x v="53"/>
    <n v="25"/>
    <n v="11060314"/>
    <s v="PER WATER"/>
    <x v="60"/>
  </r>
  <r>
    <n v="80024921"/>
    <x v="176"/>
    <x v="5"/>
    <n v="48"/>
    <n v="11060315"/>
    <s v="PER FIXTURES"/>
    <x v="60"/>
  </r>
  <r>
    <n v="80024921"/>
    <x v="176"/>
    <x v="54"/>
    <n v="25"/>
    <n v="11060315"/>
    <s v="PER SEWER"/>
    <x v="60"/>
  </r>
  <r>
    <n v="80024921"/>
    <x v="176"/>
    <x v="53"/>
    <n v="25"/>
    <n v="11060315"/>
    <s v="PER WATER"/>
    <x v="60"/>
  </r>
  <r>
    <n v="80024921"/>
    <x v="176"/>
    <x v="5"/>
    <n v="48"/>
    <n v="11060316"/>
    <s v="PER FIXTURES"/>
    <x v="60"/>
  </r>
  <r>
    <n v="80024921"/>
    <x v="176"/>
    <x v="54"/>
    <n v="25"/>
    <n v="11060316"/>
    <s v="PER SEWER"/>
    <x v="60"/>
  </r>
  <r>
    <n v="80024921"/>
    <x v="176"/>
    <x v="53"/>
    <n v="25"/>
    <n v="11060316"/>
    <s v="PER WATER"/>
    <x v="60"/>
  </r>
  <r>
    <n v="80024921"/>
    <x v="176"/>
    <x v="5"/>
    <n v="48"/>
    <n v="11060317"/>
    <s v="PER FIXTURES"/>
    <x v="60"/>
  </r>
  <r>
    <n v="80024921"/>
    <x v="176"/>
    <x v="54"/>
    <n v="25"/>
    <n v="11060317"/>
    <s v="PER SEWER"/>
    <x v="60"/>
  </r>
  <r>
    <n v="80024921"/>
    <x v="176"/>
    <x v="53"/>
    <n v="25"/>
    <n v="11060317"/>
    <s v="PER WATER"/>
    <x v="60"/>
  </r>
  <r>
    <n v="80024921"/>
    <x v="176"/>
    <x v="5"/>
    <n v="48"/>
    <n v="11060318"/>
    <s v="PER FIXTURES"/>
    <x v="60"/>
  </r>
  <r>
    <n v="80024921"/>
    <x v="176"/>
    <x v="54"/>
    <n v="25"/>
    <n v="11060318"/>
    <s v="PER SEWER"/>
    <x v="60"/>
  </r>
  <r>
    <n v="80024921"/>
    <x v="176"/>
    <x v="53"/>
    <n v="25"/>
    <n v="11060318"/>
    <s v="PER WATER"/>
    <x v="60"/>
  </r>
  <r>
    <n v="80024921"/>
    <x v="176"/>
    <x v="5"/>
    <n v="48"/>
    <n v="11060321"/>
    <s v="PER FIXTURES"/>
    <x v="60"/>
  </r>
  <r>
    <n v="80024921"/>
    <x v="176"/>
    <x v="54"/>
    <n v="25"/>
    <n v="11060321"/>
    <s v="PER SEWER"/>
    <x v="60"/>
  </r>
  <r>
    <n v="80024921"/>
    <x v="176"/>
    <x v="53"/>
    <n v="25"/>
    <n v="11060321"/>
    <s v="PER WATER"/>
    <x v="60"/>
  </r>
  <r>
    <n v="80024921"/>
    <x v="176"/>
    <x v="5"/>
    <n v="48"/>
    <n v="11060322"/>
    <s v="PER FIXTURES"/>
    <x v="60"/>
  </r>
  <r>
    <n v="80025054"/>
    <x v="45"/>
    <x v="3"/>
    <n v="25"/>
    <n v="11060540"/>
    <s v="PER SIGN"/>
    <x v="1"/>
  </r>
  <r>
    <n v="80024921"/>
    <x v="176"/>
    <x v="54"/>
    <n v="25"/>
    <n v="11060322"/>
    <s v="PER SEWER"/>
    <x v="60"/>
  </r>
  <r>
    <n v="80024921"/>
    <x v="176"/>
    <x v="53"/>
    <n v="25"/>
    <n v="11060322"/>
    <s v="PER WATER"/>
    <x v="60"/>
  </r>
  <r>
    <n v="80024922"/>
    <x v="176"/>
    <x v="5"/>
    <n v="28"/>
    <n v="11060324"/>
    <s v="PER FIXTURES"/>
    <x v="83"/>
  </r>
  <r>
    <n v="80024923"/>
    <x v="176"/>
    <x v="57"/>
    <n v="15"/>
    <n v="11050395"/>
    <s v="FLAT RATE"/>
    <x v="1"/>
  </r>
  <r>
    <n v="80024926"/>
    <x v="176"/>
    <x v="0"/>
    <n v="170"/>
    <n v="11060327"/>
    <s v="VALUATION"/>
    <x v="24"/>
  </r>
  <r>
    <n v="80024927"/>
    <x v="176"/>
    <x v="0"/>
    <n v="70"/>
    <n v="11060332"/>
    <s v="VALUATION"/>
    <x v="51"/>
  </r>
  <r>
    <n v="80024929"/>
    <x v="176"/>
    <x v="5"/>
    <n v="60"/>
    <n v="11060333"/>
    <s v="PER FIXTURES"/>
    <x v="38"/>
  </r>
  <r>
    <n v="80024929"/>
    <x v="176"/>
    <x v="54"/>
    <n v="25"/>
    <n v="11060333"/>
    <s v="PER SEWER"/>
    <x v="38"/>
  </r>
  <r>
    <n v="80024929"/>
    <x v="176"/>
    <x v="53"/>
    <n v="25"/>
    <n v="11060333"/>
    <s v="PER WATER"/>
    <x v="38"/>
  </r>
  <r>
    <n v="80025069"/>
    <x v="45"/>
    <x v="51"/>
    <n v="2"/>
    <n v="11060544"/>
    <s v="FLAT RATE"/>
    <x v="45"/>
  </r>
  <r>
    <n v="80024930"/>
    <x v="176"/>
    <x v="34"/>
    <n v="25"/>
    <n v="11060331"/>
    <s v="TONS"/>
    <x v="4"/>
  </r>
  <r>
    <n v="80025062"/>
    <x v="45"/>
    <x v="3"/>
    <n v="25"/>
    <n v="11060546"/>
    <s v="PER SIGN"/>
    <x v="1"/>
  </r>
  <r>
    <n v="80024931"/>
    <x v="176"/>
    <x v="20"/>
    <n v="25"/>
    <n v="11060330"/>
    <s v="BTU"/>
    <x v="0"/>
  </r>
  <r>
    <n v="80025064"/>
    <x v="45"/>
    <x v="3"/>
    <n v="25"/>
    <n v="11060549"/>
    <s v="PER SIGN"/>
    <x v="1"/>
  </r>
  <r>
    <n v="80024936"/>
    <x v="177"/>
    <x v="7"/>
    <n v="25"/>
    <n v="11060343"/>
    <s v="PER POLE"/>
    <x v="9"/>
  </r>
  <r>
    <n v="80024936"/>
    <x v="177"/>
    <x v="7"/>
    <n v="25"/>
    <n v="11060344"/>
    <s v="PER POLE"/>
    <x v="1"/>
  </r>
  <r>
    <n v="80024936"/>
    <x v="177"/>
    <x v="7"/>
    <n v="25"/>
    <n v="11060345"/>
    <s v="PER POLE"/>
    <x v="101"/>
  </r>
  <r>
    <n v="80024937"/>
    <x v="177"/>
    <x v="59"/>
    <n v="75"/>
    <n v="11050485"/>
    <s v="FLAT RATE"/>
    <x v="1"/>
  </r>
  <r>
    <n v="80024938"/>
    <x v="177"/>
    <x v="1"/>
    <n v="25"/>
    <n v="11060349"/>
    <s v="PER GAS LINE"/>
    <x v="1"/>
  </r>
  <r>
    <n v="80024939"/>
    <x v="177"/>
    <x v="1"/>
    <n v="25"/>
    <n v="11060347"/>
    <s v="PER GAS LINE"/>
    <x v="1"/>
  </r>
  <r>
    <n v="80024939"/>
    <x v="177"/>
    <x v="1"/>
    <n v="25"/>
    <n v="11060348"/>
    <s v="PER GAS LINE"/>
    <x v="1"/>
  </r>
  <r>
    <n v="80024940"/>
    <x v="177"/>
    <x v="0"/>
    <n v="70"/>
    <n v="11060283"/>
    <s v="VALUATION"/>
    <x v="51"/>
  </r>
  <r>
    <n v="80024940"/>
    <x v="177"/>
    <x v="14"/>
    <n v="35"/>
    <n v="11060283"/>
    <s v="VALUATION"/>
    <x v="51"/>
  </r>
  <r>
    <n v="80024942"/>
    <x v="177"/>
    <x v="61"/>
    <n v="25"/>
    <n v="11060354"/>
    <s v="FLAT RATE"/>
    <x v="1"/>
  </r>
  <r>
    <n v="80024943"/>
    <x v="177"/>
    <x v="0"/>
    <n v="60"/>
    <n v="11050417"/>
    <s v="VALUATION"/>
    <x v="34"/>
  </r>
  <r>
    <n v="80024944"/>
    <x v="177"/>
    <x v="62"/>
    <n v="25"/>
    <n v="11060265"/>
    <s v="PER SYSTEM"/>
    <x v="1"/>
  </r>
  <r>
    <n v="80024946"/>
    <x v="177"/>
    <x v="5"/>
    <n v="25"/>
    <n v="11060359"/>
    <s v="PER FIXTURES"/>
    <x v="1"/>
  </r>
  <r>
    <n v="80024947"/>
    <x v="177"/>
    <x v="5"/>
    <n v="25"/>
    <n v="11060358"/>
    <s v="PER FIXTURES"/>
    <x v="1"/>
  </r>
  <r>
    <n v="80024948"/>
    <x v="177"/>
    <x v="5"/>
    <n v="25"/>
    <n v="11060360"/>
    <s v="PER FIXTURES"/>
    <x v="1"/>
  </r>
  <r>
    <n v="80025073"/>
    <x v="181"/>
    <x v="12"/>
    <n v="50"/>
    <n v="11070002"/>
    <s v="ACRE"/>
    <x v="153"/>
  </r>
  <r>
    <n v="80025077"/>
    <x v="181"/>
    <x v="3"/>
    <n v="25"/>
    <n v="11070005"/>
    <s v="PER SIGN"/>
    <x v="1"/>
  </r>
  <r>
    <n v="80025078"/>
    <x v="181"/>
    <x v="3"/>
    <n v="25"/>
    <n v="11070007"/>
    <s v="PER SIGN"/>
    <x v="1"/>
  </r>
  <r>
    <n v="80024950"/>
    <x v="178"/>
    <x v="0"/>
    <n v="40"/>
    <n v="11060266"/>
    <s v="VALUATION"/>
    <x v="47"/>
  </r>
  <r>
    <n v="80024951"/>
    <x v="178"/>
    <x v="5"/>
    <n v="24"/>
    <n v="11060367"/>
    <s v="PER FIXTURES"/>
    <x v="18"/>
  </r>
  <r>
    <n v="80024951"/>
    <x v="178"/>
    <x v="54"/>
    <n v="25"/>
    <n v="11060367"/>
    <s v="PER SEWER"/>
    <x v="18"/>
  </r>
  <r>
    <n v="80024952"/>
    <x v="178"/>
    <x v="0"/>
    <n v="155"/>
    <n v="11060269"/>
    <s v="VALUATION"/>
    <x v="125"/>
  </r>
  <r>
    <n v="80024952"/>
    <x v="178"/>
    <x v="14"/>
    <n v="77.5"/>
    <n v="11060269"/>
    <s v="VALUATION"/>
    <x v="125"/>
  </r>
  <r>
    <n v="80024952"/>
    <x v="178"/>
    <x v="0"/>
    <n v="190"/>
    <n v="11060270"/>
    <s v="VALUATION"/>
    <x v="172"/>
  </r>
  <r>
    <n v="80024952"/>
    <x v="178"/>
    <x v="14"/>
    <n v="95"/>
    <n v="11060270"/>
    <s v="VALUATION"/>
    <x v="172"/>
  </r>
  <r>
    <n v="80024952"/>
    <x v="178"/>
    <x v="0"/>
    <n v="205"/>
    <n v="11060271"/>
    <s v="VALUATION"/>
    <x v="173"/>
  </r>
  <r>
    <n v="80024952"/>
    <x v="178"/>
    <x v="14"/>
    <n v="102.5"/>
    <n v="11060271"/>
    <s v="VALUATION"/>
    <x v="173"/>
  </r>
  <r>
    <n v="80024953"/>
    <x v="178"/>
    <x v="48"/>
    <n v="20"/>
    <n v="11060013"/>
    <s v="FLAT RATE"/>
    <x v="1"/>
  </r>
  <r>
    <n v="80024953"/>
    <x v="178"/>
    <x v="0"/>
    <n v="70"/>
    <n v="11060013"/>
    <s v="VALUATION"/>
    <x v="1"/>
  </r>
  <r>
    <n v="80024955"/>
    <x v="178"/>
    <x v="2"/>
    <n v="25"/>
    <n v="11060374"/>
    <s v="FLAT RATE"/>
    <x v="1"/>
  </r>
  <r>
    <n v="80024956"/>
    <x v="178"/>
    <x v="5"/>
    <n v="25"/>
    <n v="11060375"/>
    <s v="PER FIXTURES"/>
    <x v="4"/>
  </r>
  <r>
    <n v="80024957"/>
    <x v="178"/>
    <x v="6"/>
    <n v="30"/>
    <n v="11060376"/>
    <s v="AMPS"/>
    <x v="8"/>
  </r>
  <r>
    <n v="80025087"/>
    <x v="182"/>
    <x v="12"/>
    <n v="50"/>
    <n v="11070020"/>
    <s v="ACRE"/>
    <x v="174"/>
  </r>
  <r>
    <n v="80025088"/>
    <x v="182"/>
    <x v="32"/>
    <n v="250"/>
    <n v="11070022"/>
    <s v="ACRES"/>
    <x v="1"/>
  </r>
  <r>
    <n v="80025089"/>
    <x v="182"/>
    <x v="12"/>
    <n v="50"/>
    <n v="11070023"/>
    <s v="ACRE"/>
    <x v="1"/>
  </r>
  <r>
    <n v="80024957"/>
    <x v="178"/>
    <x v="7"/>
    <n v="42"/>
    <n v="11060376"/>
    <s v="PER POLE"/>
    <x v="8"/>
  </r>
  <r>
    <n v="80024958"/>
    <x v="178"/>
    <x v="20"/>
    <n v="25"/>
    <n v="11060380"/>
    <s v="BTU"/>
    <x v="45"/>
  </r>
  <r>
    <n v="80024958"/>
    <x v="178"/>
    <x v="23"/>
    <n v="25"/>
    <n v="11060380"/>
    <s v="BTU"/>
    <x v="45"/>
  </r>
  <r>
    <n v="80024958"/>
    <x v="178"/>
    <x v="34"/>
    <n v="25"/>
    <n v="11060380"/>
    <s v="TONS"/>
    <x v="45"/>
  </r>
  <r>
    <n v="80024958"/>
    <x v="178"/>
    <x v="36"/>
    <n v="25"/>
    <n v="11060380"/>
    <s v="TONS"/>
    <x v="45"/>
  </r>
  <r>
    <n v="80024959"/>
    <x v="178"/>
    <x v="34"/>
    <n v="25"/>
    <n v="11060387"/>
    <s v="TONS"/>
    <x v="4"/>
  </r>
  <r>
    <n v="80024960"/>
    <x v="178"/>
    <x v="0"/>
    <n v="598"/>
    <n v="11060109"/>
    <s v="VALUATION"/>
    <x v="175"/>
  </r>
  <r>
    <n v="80024960"/>
    <x v="178"/>
    <x v="14"/>
    <n v="299"/>
    <n v="11060109"/>
    <s v="VALUATION"/>
    <x v="175"/>
  </r>
  <r>
    <n v="80024961"/>
    <x v="178"/>
    <x v="61"/>
    <n v="25"/>
    <n v="11060388"/>
    <s v="FLAT RATE"/>
    <x v="1"/>
  </r>
  <r>
    <n v="80024962"/>
    <x v="178"/>
    <x v="34"/>
    <n v="25"/>
    <n v="11060281"/>
    <s v="TONS"/>
    <x v="4"/>
  </r>
  <r>
    <n v="80024963"/>
    <x v="178"/>
    <x v="10"/>
    <n v="25"/>
    <n v="11060381"/>
    <s v="AMPS"/>
    <x v="23"/>
  </r>
  <r>
    <n v="80024964"/>
    <x v="178"/>
    <x v="20"/>
    <n v="27"/>
    <n v="11060377"/>
    <s v="BTU"/>
    <x v="48"/>
  </r>
  <r>
    <n v="80024964"/>
    <x v="178"/>
    <x v="34"/>
    <n v="25"/>
    <n v="11060377"/>
    <s v="TONS"/>
    <x v="48"/>
  </r>
  <r>
    <n v="80024966"/>
    <x v="178"/>
    <x v="52"/>
    <n v="125"/>
    <n v="11060382"/>
    <s v="FLAT RATE"/>
    <x v="1"/>
  </r>
  <r>
    <n v="80024967"/>
    <x v="178"/>
    <x v="52"/>
    <n v="125"/>
    <n v="11060383"/>
    <s v="FLAT RATE"/>
    <x v="1"/>
  </r>
  <r>
    <n v="80024968"/>
    <x v="178"/>
    <x v="52"/>
    <n v="125"/>
    <n v="11060384"/>
    <s v="FLAT RATE"/>
    <x v="1"/>
  </r>
  <r>
    <n v="80024969"/>
    <x v="178"/>
    <x v="52"/>
    <n v="125"/>
    <n v="11060385"/>
    <s v="FLAT RATE"/>
    <x v="1"/>
  </r>
  <r>
    <n v="80024970"/>
    <x v="178"/>
    <x v="52"/>
    <n v="125"/>
    <n v="11060386"/>
    <s v="FLAT RATE"/>
    <x v="1"/>
  </r>
  <r>
    <n v="80024971"/>
    <x v="178"/>
    <x v="59"/>
    <n v="75"/>
    <n v="11060205"/>
    <s v="FLAT RATE"/>
    <x v="1"/>
  </r>
  <r>
    <n v="80024972"/>
    <x v="42"/>
    <x v="5"/>
    <n v="25"/>
    <n v="11060391"/>
    <s v="PER FIXTURES"/>
    <x v="1"/>
  </r>
  <r>
    <n v="80024973"/>
    <x v="42"/>
    <x v="2"/>
    <n v="25"/>
    <n v="11060393"/>
    <s v="FLAT RATE"/>
    <x v="1"/>
  </r>
  <r>
    <n v="80024974"/>
    <x v="42"/>
    <x v="5"/>
    <n v="80"/>
    <n v="11060392"/>
    <s v="PER FIXTURES"/>
    <x v="76"/>
  </r>
  <r>
    <n v="80024974"/>
    <x v="42"/>
    <x v="54"/>
    <n v="25"/>
    <n v="11060392"/>
    <s v="PER SEWER"/>
    <x v="76"/>
  </r>
  <r>
    <n v="80024974"/>
    <x v="42"/>
    <x v="53"/>
    <n v="25"/>
    <n v="11060392"/>
    <s v="PER WATER"/>
    <x v="76"/>
  </r>
  <r>
    <n v="80024974"/>
    <x v="42"/>
    <x v="5"/>
    <n v="80"/>
    <n v="11060394"/>
    <s v="PER FIXTURES"/>
    <x v="76"/>
  </r>
  <r>
    <n v="80024974"/>
    <x v="42"/>
    <x v="54"/>
    <n v="25"/>
    <n v="11060394"/>
    <s v="PER SEWER"/>
    <x v="76"/>
  </r>
  <r>
    <n v="80024974"/>
    <x v="42"/>
    <x v="53"/>
    <n v="25"/>
    <n v="11060394"/>
    <s v="PER WATER"/>
    <x v="76"/>
  </r>
  <r>
    <n v="80024976"/>
    <x v="42"/>
    <x v="48"/>
    <n v="20"/>
    <n v="11050375"/>
    <s v="FLAT RATE"/>
    <x v="1"/>
  </r>
  <r>
    <n v="80024976"/>
    <x v="42"/>
    <x v="0"/>
    <n v="1153"/>
    <n v="11050375"/>
    <s v="VALUATION"/>
    <x v="1"/>
  </r>
  <r>
    <n v="80024977"/>
    <x v="42"/>
    <x v="48"/>
    <n v="20"/>
    <n v="11050373"/>
    <s v="FLAT RATE"/>
    <x v="1"/>
  </r>
  <r>
    <n v="80024977"/>
    <x v="42"/>
    <x v="0"/>
    <n v="1174"/>
    <n v="11050373"/>
    <s v="VALUATION"/>
    <x v="1"/>
  </r>
  <r>
    <n v="80024979"/>
    <x v="42"/>
    <x v="13"/>
    <n v="25"/>
    <n v="11060399"/>
    <s v="PER T-POLE"/>
    <x v="1"/>
  </r>
  <r>
    <n v="80024981"/>
    <x v="42"/>
    <x v="2"/>
    <n v="25"/>
    <n v="11060403"/>
    <s v="FLAT RATE"/>
    <x v="18"/>
  </r>
  <r>
    <n v="80024982"/>
    <x v="42"/>
    <x v="7"/>
    <n v="25"/>
    <n v="11060403"/>
    <s v="PER POLE"/>
    <x v="18"/>
  </r>
  <r>
    <n v="80024983"/>
    <x v="42"/>
    <x v="2"/>
    <n v="25"/>
    <n v="11060405"/>
    <s v="FLAT RATE"/>
    <x v="1"/>
  </r>
  <r>
    <n v="80024984"/>
    <x v="42"/>
    <x v="10"/>
    <n v="22.5"/>
    <n v="11060406"/>
    <s v="AMPS"/>
    <x v="67"/>
  </r>
  <r>
    <n v="80024984"/>
    <x v="42"/>
    <x v="7"/>
    <n v="30"/>
    <n v="11060406"/>
    <s v="PER POLE"/>
    <x v="67"/>
  </r>
  <r>
    <n v="80024987"/>
    <x v="42"/>
    <x v="48"/>
    <n v="20"/>
    <n v="11060086"/>
    <s v="FLAT RATE"/>
    <x v="1"/>
  </r>
  <r>
    <n v="80024987"/>
    <x v="42"/>
    <x v="0"/>
    <n v="535"/>
    <n v="11060086"/>
    <s v="VALUATION"/>
    <x v="1"/>
  </r>
  <r>
    <n v="80024988"/>
    <x v="42"/>
    <x v="6"/>
    <n v="30"/>
    <n v="11060414"/>
    <s v="AMPS"/>
    <x v="8"/>
  </r>
  <r>
    <n v="80024988"/>
    <x v="42"/>
    <x v="7"/>
    <n v="35"/>
    <n v="11060414"/>
    <s v="PER POLE"/>
    <x v="8"/>
  </r>
  <r>
    <n v="80025100"/>
    <x v="46"/>
    <x v="12"/>
    <n v="172.5"/>
    <n v="11070039"/>
    <s v="ACRE"/>
    <x v="64"/>
  </r>
  <r>
    <n v="80025101"/>
    <x v="46"/>
    <x v="12"/>
    <n v="177.5"/>
    <n v="11070041"/>
    <s v="ACRE"/>
    <x v="176"/>
  </r>
  <r>
    <n v="90001750"/>
    <x v="46"/>
    <x v="11"/>
    <n v="350"/>
    <n v="11070042"/>
    <s v="DOLLAR VALUE"/>
    <x v="1"/>
  </r>
  <r>
    <n v="80024988"/>
    <x v="42"/>
    <x v="13"/>
    <n v="25"/>
    <n v="11060414"/>
    <s v="PER T-POLE"/>
    <x v="8"/>
  </r>
  <r>
    <n v="90001751"/>
    <x v="46"/>
    <x v="42"/>
    <n v="50"/>
    <n v="11070046"/>
    <s v="FLAT RATE"/>
    <x v="1"/>
  </r>
  <r>
    <n v="80024988"/>
    <x v="42"/>
    <x v="49"/>
    <n v="25"/>
    <n v="11060414"/>
    <s v="SYSTEM"/>
    <x v="8"/>
  </r>
  <r>
    <n v="80024988"/>
    <x v="42"/>
    <x v="6"/>
    <n v="30"/>
    <n v="11060415"/>
    <s v="AMPS"/>
    <x v="8"/>
  </r>
  <r>
    <n v="80024988"/>
    <x v="42"/>
    <x v="7"/>
    <n v="35"/>
    <n v="11060415"/>
    <s v="PER POLE"/>
    <x v="8"/>
  </r>
  <r>
    <n v="80024988"/>
    <x v="42"/>
    <x v="13"/>
    <n v="25"/>
    <n v="11060415"/>
    <s v="PER T-POLE"/>
    <x v="8"/>
  </r>
  <r>
    <n v="80024988"/>
    <x v="42"/>
    <x v="49"/>
    <n v="25"/>
    <n v="11060415"/>
    <s v="SYSTEM"/>
    <x v="8"/>
  </r>
  <r>
    <n v="80024988"/>
    <x v="42"/>
    <x v="6"/>
    <n v="30"/>
    <n v="11060416"/>
    <s v="AMPS"/>
    <x v="8"/>
  </r>
  <r>
    <n v="80025104"/>
    <x v="46"/>
    <x v="3"/>
    <n v="25"/>
    <n v="11070059"/>
    <s v="PER SIGN"/>
    <x v="1"/>
  </r>
  <r>
    <n v="80024988"/>
    <x v="42"/>
    <x v="7"/>
    <n v="35"/>
    <n v="11060416"/>
    <s v="PER POLE"/>
    <x v="8"/>
  </r>
  <r>
    <n v="80024988"/>
    <x v="42"/>
    <x v="49"/>
    <n v="25"/>
    <n v="11060416"/>
    <s v="SYSTEM"/>
    <x v="8"/>
  </r>
  <r>
    <n v="80024988"/>
    <x v="42"/>
    <x v="6"/>
    <n v="30"/>
    <n v="11060417"/>
    <s v="AMPS"/>
    <x v="8"/>
  </r>
  <r>
    <n v="80024988"/>
    <x v="42"/>
    <x v="7"/>
    <n v="35"/>
    <n v="11060417"/>
    <s v="PER POLE"/>
    <x v="8"/>
  </r>
  <r>
    <n v="80024988"/>
    <x v="42"/>
    <x v="49"/>
    <n v="25"/>
    <n v="11060417"/>
    <s v="SYSTEM"/>
    <x v="8"/>
  </r>
  <r>
    <n v="80024988"/>
    <x v="42"/>
    <x v="6"/>
    <n v="30"/>
    <n v="11060418"/>
    <s v="AMPS"/>
    <x v="8"/>
  </r>
  <r>
    <n v="80024988"/>
    <x v="42"/>
    <x v="7"/>
    <n v="35"/>
    <n v="11060418"/>
    <s v="PER POLE"/>
    <x v="8"/>
  </r>
  <r>
    <n v="80024988"/>
    <x v="42"/>
    <x v="49"/>
    <n v="25"/>
    <n v="11060418"/>
    <s v="SYSTEM"/>
    <x v="8"/>
  </r>
  <r>
    <n v="80024988"/>
    <x v="42"/>
    <x v="6"/>
    <n v="30"/>
    <n v="11060420"/>
    <s v="AMPS"/>
    <x v="8"/>
  </r>
  <r>
    <n v="80024988"/>
    <x v="42"/>
    <x v="7"/>
    <n v="35"/>
    <n v="11060420"/>
    <s v="PER POLE"/>
    <x v="8"/>
  </r>
  <r>
    <n v="80024988"/>
    <x v="42"/>
    <x v="49"/>
    <n v="25"/>
    <n v="11060420"/>
    <s v="SYSTEM"/>
    <x v="8"/>
  </r>
  <r>
    <n v="80024989"/>
    <x v="42"/>
    <x v="7"/>
    <n v="30"/>
    <n v="11060422"/>
    <s v="PER POLE"/>
    <x v="23"/>
  </r>
  <r>
    <n v="80024990"/>
    <x v="179"/>
    <x v="5"/>
    <n v="64"/>
    <n v="11060425"/>
    <s v="PER FIXTURES"/>
    <x v="66"/>
  </r>
  <r>
    <n v="80024990"/>
    <x v="179"/>
    <x v="1"/>
    <n v="25"/>
    <n v="11060425"/>
    <s v="PER GAS LINE"/>
    <x v="66"/>
  </r>
  <r>
    <n v="80024992"/>
    <x v="179"/>
    <x v="5"/>
    <n v="28"/>
    <n v="11060428"/>
    <s v="PER FIXTURES"/>
    <x v="83"/>
  </r>
  <r>
    <n v="80024993"/>
    <x v="179"/>
    <x v="6"/>
    <n v="25"/>
    <n v="11060431"/>
    <s v="AMPS"/>
    <x v="37"/>
  </r>
  <r>
    <n v="80024993"/>
    <x v="179"/>
    <x v="7"/>
    <n v="4"/>
    <n v="11060431"/>
    <s v="PER POLE"/>
    <x v="37"/>
  </r>
  <r>
    <n v="80024993"/>
    <x v="179"/>
    <x v="6"/>
    <n v="25"/>
    <n v="11060432"/>
    <s v="AMPS"/>
    <x v="23"/>
  </r>
  <r>
    <n v="80024993"/>
    <x v="179"/>
    <x v="7"/>
    <n v="6"/>
    <n v="11060432"/>
    <s v="PER POLE"/>
    <x v="23"/>
  </r>
  <r>
    <n v="80024994"/>
    <x v="179"/>
    <x v="7"/>
    <n v="25"/>
    <n v="11060433"/>
    <s v="PER POLE"/>
    <x v="9"/>
  </r>
  <r>
    <n v="80024996"/>
    <x v="179"/>
    <x v="48"/>
    <n v="20"/>
    <n v="11060098"/>
    <s v="FLAT RATE"/>
    <x v="1"/>
  </r>
  <r>
    <n v="80024996"/>
    <x v="179"/>
    <x v="0"/>
    <n v="220"/>
    <n v="11060098"/>
    <s v="VALUATION"/>
    <x v="1"/>
  </r>
  <r>
    <n v="80024996"/>
    <x v="179"/>
    <x v="48"/>
    <n v="20"/>
    <n v="11060141"/>
    <s v="FLAT RATE"/>
    <x v="1"/>
  </r>
  <r>
    <n v="80024996"/>
    <x v="179"/>
    <x v="0"/>
    <n v="245"/>
    <n v="11060141"/>
    <s v="VALUATION"/>
    <x v="1"/>
  </r>
  <r>
    <n v="80024997"/>
    <x v="179"/>
    <x v="0"/>
    <n v="70"/>
    <n v="11060435"/>
    <s v="VALUATION"/>
    <x v="51"/>
  </r>
  <r>
    <n v="80024997"/>
    <x v="179"/>
    <x v="0"/>
    <n v="70"/>
    <n v="11060436"/>
    <s v="VALUATION"/>
    <x v="51"/>
  </r>
  <r>
    <n v="80024997"/>
    <x v="179"/>
    <x v="7"/>
    <n v="25"/>
    <n v="11060437"/>
    <s v="PER POLE"/>
    <x v="4"/>
  </r>
  <r>
    <n v="80024997"/>
    <x v="179"/>
    <x v="7"/>
    <n v="25"/>
    <n v="11060438"/>
    <s v="PER POLE"/>
    <x v="4"/>
  </r>
  <r>
    <n v="80024999"/>
    <x v="179"/>
    <x v="59"/>
    <n v="75"/>
    <n v="11060441"/>
    <s v="FLAT RATE"/>
    <x v="1"/>
  </r>
  <r>
    <n v="80025000"/>
    <x v="179"/>
    <x v="7"/>
    <n v="25"/>
    <n v="11060442"/>
    <s v="PER POLE"/>
    <x v="4"/>
  </r>
  <r>
    <n v="80025001"/>
    <x v="179"/>
    <x v="5"/>
    <n v="64"/>
    <n v="11060443"/>
    <s v="PER FIXTURES"/>
    <x v="66"/>
  </r>
  <r>
    <n v="80025001"/>
    <x v="179"/>
    <x v="54"/>
    <n v="25"/>
    <n v="11060443"/>
    <s v="PER SEWER"/>
    <x v="66"/>
  </r>
  <r>
    <n v="80025001"/>
    <x v="179"/>
    <x v="53"/>
    <n v="25"/>
    <n v="11060443"/>
    <s v="PER WATER"/>
    <x v="66"/>
  </r>
  <r>
    <n v="80025001"/>
    <x v="179"/>
    <x v="5"/>
    <n v="64"/>
    <n v="11060444"/>
    <s v="PER FIXTURES"/>
    <x v="66"/>
  </r>
  <r>
    <n v="80025001"/>
    <x v="179"/>
    <x v="54"/>
    <n v="25"/>
    <n v="11060444"/>
    <s v="PER SEWER"/>
    <x v="66"/>
  </r>
  <r>
    <n v="80025001"/>
    <x v="179"/>
    <x v="53"/>
    <n v="25"/>
    <n v="11060444"/>
    <s v="PER WATER"/>
    <x v="66"/>
  </r>
  <r>
    <n v="80025001"/>
    <x v="179"/>
    <x v="5"/>
    <n v="64"/>
    <n v="11060445"/>
    <s v="PER FIXTURES"/>
    <x v="66"/>
  </r>
  <r>
    <n v="80025001"/>
    <x v="179"/>
    <x v="54"/>
    <n v="25"/>
    <n v="11060445"/>
    <s v="PER SEWER"/>
    <x v="66"/>
  </r>
  <r>
    <n v="80025001"/>
    <x v="179"/>
    <x v="53"/>
    <n v="25"/>
    <n v="11060445"/>
    <s v="PER WATER"/>
    <x v="66"/>
  </r>
  <r>
    <n v="80025001"/>
    <x v="179"/>
    <x v="5"/>
    <n v="64"/>
    <n v="11060446"/>
    <s v="PER FIXTURES"/>
    <x v="66"/>
  </r>
  <r>
    <n v="80025001"/>
    <x v="179"/>
    <x v="54"/>
    <n v="25"/>
    <n v="11060446"/>
    <s v="PER SEWER"/>
    <x v="66"/>
  </r>
  <r>
    <n v="80025001"/>
    <x v="179"/>
    <x v="53"/>
    <n v="25"/>
    <n v="11060446"/>
    <s v="PER WATER"/>
    <x v="66"/>
  </r>
  <r>
    <n v="80025001"/>
    <x v="179"/>
    <x v="5"/>
    <n v="64"/>
    <n v="11060447"/>
    <s v="PER FIXTURES"/>
    <x v="66"/>
  </r>
  <r>
    <n v="80025001"/>
    <x v="179"/>
    <x v="54"/>
    <n v="25"/>
    <n v="11060447"/>
    <s v="PER SEWER"/>
    <x v="66"/>
  </r>
  <r>
    <n v="80025001"/>
    <x v="179"/>
    <x v="53"/>
    <n v="25"/>
    <n v="11060447"/>
    <s v="PER WATER"/>
    <x v="66"/>
  </r>
  <r>
    <n v="80025001"/>
    <x v="179"/>
    <x v="5"/>
    <n v="64"/>
    <n v="11060448"/>
    <s v="PER FIXTURES"/>
    <x v="66"/>
  </r>
  <r>
    <n v="80025001"/>
    <x v="179"/>
    <x v="54"/>
    <n v="25"/>
    <n v="11060448"/>
    <s v="PER SEWER"/>
    <x v="66"/>
  </r>
  <r>
    <n v="80025001"/>
    <x v="179"/>
    <x v="53"/>
    <n v="25"/>
    <n v="11060448"/>
    <s v="PER WATER"/>
    <x v="66"/>
  </r>
  <r>
    <n v="80025002"/>
    <x v="179"/>
    <x v="52"/>
    <n v="125"/>
    <n v="11060449"/>
    <s v="FLAT RATE"/>
    <x v="1"/>
  </r>
  <r>
    <n v="80025003"/>
    <x v="179"/>
    <x v="5"/>
    <n v="25"/>
    <n v="11060450"/>
    <s v="PER FIXTURES"/>
    <x v="1"/>
  </r>
  <r>
    <n v="80025003"/>
    <x v="179"/>
    <x v="5"/>
    <n v="25"/>
    <n v="11060451"/>
    <s v="PER FIXTURES"/>
    <x v="1"/>
  </r>
  <r>
    <n v="80025004"/>
    <x v="179"/>
    <x v="7"/>
    <n v="25"/>
    <n v="11060452"/>
    <s v="PER POLE"/>
    <x v="4"/>
  </r>
  <r>
    <n v="80025005"/>
    <x v="43"/>
    <x v="34"/>
    <n v="25"/>
    <n v="11060456"/>
    <s v="TONS"/>
    <x v="4"/>
  </r>
  <r>
    <n v="80025006"/>
    <x v="43"/>
    <x v="10"/>
    <n v="30"/>
    <n v="11060457"/>
    <s v="AMPS"/>
    <x v="8"/>
  </r>
  <r>
    <n v="80025006"/>
    <x v="43"/>
    <x v="7"/>
    <n v="40"/>
    <n v="11060457"/>
    <s v="PER POLE"/>
    <x v="8"/>
  </r>
  <r>
    <n v="80025006"/>
    <x v="43"/>
    <x v="13"/>
    <n v="25"/>
    <n v="11060457"/>
    <s v="PER T-POLE"/>
    <x v="8"/>
  </r>
  <r>
    <n v="80025118"/>
    <x v="183"/>
    <x v="67"/>
    <n v="100"/>
    <n v="11070074"/>
    <s v="FLAT RATE"/>
    <x v="1"/>
  </r>
  <r>
    <n v="80025006"/>
    <x v="43"/>
    <x v="10"/>
    <n v="30"/>
    <n v="11060458"/>
    <s v="AMPS"/>
    <x v="8"/>
  </r>
  <r>
    <n v="80025006"/>
    <x v="43"/>
    <x v="7"/>
    <n v="40"/>
    <n v="11060458"/>
    <s v="PER POLE"/>
    <x v="8"/>
  </r>
  <r>
    <n v="80025006"/>
    <x v="43"/>
    <x v="13"/>
    <n v="25"/>
    <n v="11060458"/>
    <s v="PER T-POLE"/>
    <x v="8"/>
  </r>
  <r>
    <n v="80025009"/>
    <x v="43"/>
    <x v="0"/>
    <n v="35"/>
    <n v="11060362"/>
    <s v="VALUATION"/>
    <x v="32"/>
  </r>
  <r>
    <n v="80025010"/>
    <x v="43"/>
    <x v="6"/>
    <n v="30"/>
    <n v="11060461"/>
    <s v="AMPS"/>
    <x v="8"/>
  </r>
  <r>
    <n v="90001752"/>
    <x v="183"/>
    <x v="42"/>
    <n v="50"/>
    <n v="11070080"/>
    <s v="FLAT RATE"/>
    <x v="1"/>
  </r>
  <r>
    <n v="80025122"/>
    <x v="183"/>
    <x v="12"/>
    <n v="220"/>
    <n v="11070082"/>
    <s v="ACRE"/>
    <x v="177"/>
  </r>
  <r>
    <n v="80025123"/>
    <x v="183"/>
    <x v="12"/>
    <n v="172.5"/>
    <n v="11070084"/>
    <s v="ACRE"/>
    <x v="64"/>
  </r>
  <r>
    <n v="80025124"/>
    <x v="183"/>
    <x v="12"/>
    <n v="172.5"/>
    <n v="11070086"/>
    <s v="ACRE"/>
    <x v="64"/>
  </r>
  <r>
    <n v="80025136"/>
    <x v="47"/>
    <x v="80"/>
    <n v="20"/>
    <n v="11060252"/>
    <s v="EACH"/>
    <x v="1"/>
  </r>
  <r>
    <n v="80025136"/>
    <x v="47"/>
    <x v="81"/>
    <n v="150"/>
    <n v="11060252"/>
    <s v="EA"/>
    <x v="1"/>
  </r>
  <r>
    <n v="80025136"/>
    <x v="47"/>
    <x v="29"/>
    <n v="525"/>
    <n v="11060252"/>
    <s v="ACRES"/>
    <x v="1"/>
  </r>
  <r>
    <n v="80025136"/>
    <x v="47"/>
    <x v="32"/>
    <n v="250"/>
    <n v="11060252"/>
    <s v="ACRES"/>
    <x v="1"/>
  </r>
  <r>
    <n v="80025136"/>
    <x v="47"/>
    <x v="95"/>
    <n v="111"/>
    <n v="11060252"/>
    <s v="LF"/>
    <x v="1"/>
  </r>
  <r>
    <n v="80025136"/>
    <x v="47"/>
    <x v="44"/>
    <n v="84"/>
    <n v="11060252"/>
    <s v="ACRES"/>
    <x v="1"/>
  </r>
  <r>
    <n v="80025136"/>
    <x v="47"/>
    <x v="107"/>
    <n v="9"/>
    <n v="11060252"/>
    <s v="PAGE"/>
    <x v="1"/>
  </r>
  <r>
    <n v="80025010"/>
    <x v="43"/>
    <x v="7"/>
    <n v="9"/>
    <n v="11060461"/>
    <s v="PER POLE"/>
    <x v="8"/>
  </r>
  <r>
    <n v="80025011"/>
    <x v="43"/>
    <x v="52"/>
    <n v="125"/>
    <n v="11060273"/>
    <s v="FLAT RATE"/>
    <x v="1"/>
  </r>
  <r>
    <n v="80025012"/>
    <x v="43"/>
    <x v="20"/>
    <n v="27"/>
    <n v="11060462"/>
    <s v="BTU"/>
    <x v="40"/>
  </r>
  <r>
    <n v="80025012"/>
    <x v="43"/>
    <x v="23"/>
    <n v="25"/>
    <n v="11060462"/>
    <s v="BTU"/>
    <x v="40"/>
  </r>
  <r>
    <n v="80025012"/>
    <x v="43"/>
    <x v="34"/>
    <n v="25"/>
    <n v="11060462"/>
    <s v="TONS"/>
    <x v="40"/>
  </r>
  <r>
    <n v="80025012"/>
    <x v="43"/>
    <x v="36"/>
    <n v="25"/>
    <n v="11060462"/>
    <s v="TONS"/>
    <x v="40"/>
  </r>
  <r>
    <n v="80025013"/>
    <x v="43"/>
    <x v="49"/>
    <n v="25"/>
    <n v="11060464"/>
    <s v="SYSTEM"/>
    <x v="1"/>
  </r>
  <r>
    <n v="80025014"/>
    <x v="43"/>
    <x v="10"/>
    <n v="25"/>
    <n v="11060465"/>
    <s v="AMPS"/>
    <x v="23"/>
  </r>
  <r>
    <n v="80025015"/>
    <x v="43"/>
    <x v="6"/>
    <n v="30"/>
    <n v="11060461"/>
    <s v="AMPS"/>
    <x v="8"/>
  </r>
  <r>
    <n v="80025015"/>
    <x v="43"/>
    <x v="7"/>
    <n v="9"/>
    <n v="11060461"/>
    <s v="PER POLE"/>
    <x v="8"/>
  </r>
  <r>
    <n v="80025016"/>
    <x v="43"/>
    <x v="0"/>
    <n v="35"/>
    <n v="11060362"/>
    <s v="VALUATION"/>
    <x v="32"/>
  </r>
  <r>
    <n v="80025018"/>
    <x v="44"/>
    <x v="59"/>
    <n v="75"/>
    <n v="11060011"/>
    <s v="FLAT RATE"/>
    <x v="1"/>
  </r>
  <r>
    <n v="80025019"/>
    <x v="44"/>
    <x v="6"/>
    <n v="30"/>
    <n v="11060473"/>
    <s v="AMPS"/>
    <x v="8"/>
  </r>
  <r>
    <n v="90001753"/>
    <x v="47"/>
    <x v="42"/>
    <n v="50"/>
    <n v="11070090"/>
    <s v="FLAT RATE"/>
    <x v="1"/>
  </r>
  <r>
    <n v="80025019"/>
    <x v="44"/>
    <x v="72"/>
    <n v="18.75"/>
    <n v="11060473"/>
    <s v="AMPS"/>
    <x v="8"/>
  </r>
  <r>
    <n v="80025019"/>
    <x v="44"/>
    <x v="10"/>
    <n v="45"/>
    <n v="11060473"/>
    <s v="AMPS"/>
    <x v="8"/>
  </r>
  <r>
    <n v="80025019"/>
    <x v="44"/>
    <x v="7"/>
    <n v="42"/>
    <n v="11060473"/>
    <s v="PER POLE"/>
    <x v="8"/>
  </r>
  <r>
    <n v="80025019"/>
    <x v="44"/>
    <x v="50"/>
    <n v="42"/>
    <n v="11060473"/>
    <s v="PER POLE"/>
    <x v="8"/>
  </r>
  <r>
    <n v="80025127"/>
    <x v="47"/>
    <x v="12"/>
    <n v="180"/>
    <n v="11070096"/>
    <s v="ACRE"/>
    <x v="178"/>
  </r>
  <r>
    <n v="80025019"/>
    <x v="44"/>
    <x v="75"/>
    <n v="6"/>
    <n v="11060473"/>
    <s v="PER POLE"/>
    <x v="8"/>
  </r>
  <r>
    <n v="80025020"/>
    <x v="44"/>
    <x v="48"/>
    <n v="20"/>
    <n v="11050294"/>
    <s v="FLAT RATE"/>
    <x v="1"/>
  </r>
  <r>
    <n v="80025020"/>
    <x v="44"/>
    <x v="0"/>
    <n v="270"/>
    <n v="11050294"/>
    <s v="VALUATION"/>
    <x v="1"/>
  </r>
  <r>
    <n v="80025020"/>
    <x v="44"/>
    <x v="48"/>
    <n v="20"/>
    <n v="11050507"/>
    <s v="FLAT RATE"/>
    <x v="1"/>
  </r>
  <r>
    <n v="80025020"/>
    <x v="44"/>
    <x v="0"/>
    <n v="220"/>
    <n v="11050507"/>
    <s v="VALUATION"/>
    <x v="1"/>
  </r>
  <r>
    <n v="80025021"/>
    <x v="44"/>
    <x v="0"/>
    <n v="25"/>
    <n v="11060329"/>
    <s v="VALUATION"/>
    <x v="80"/>
  </r>
  <r>
    <n v="80025022"/>
    <x v="44"/>
    <x v="0"/>
    <n v="70"/>
    <n v="11060474"/>
    <s v="VALUATION"/>
    <x v="51"/>
  </r>
  <r>
    <n v="80025022"/>
    <x v="44"/>
    <x v="14"/>
    <n v="35"/>
    <n v="11060474"/>
    <s v="VALUATION"/>
    <x v="51"/>
  </r>
  <r>
    <n v="80025129"/>
    <x v="47"/>
    <x v="3"/>
    <n v="25"/>
    <n v="11070100"/>
    <s v="PER SIGN"/>
    <x v="1"/>
  </r>
  <r>
    <n v="80025131"/>
    <x v="47"/>
    <x v="12"/>
    <n v="50"/>
    <n v="11070104"/>
    <s v="ACRE"/>
    <x v="179"/>
  </r>
  <r>
    <n v="80025132"/>
    <x v="47"/>
    <x v="3"/>
    <n v="100"/>
    <n v="11070106"/>
    <s v="PER SIGN"/>
    <x v="7"/>
  </r>
  <r>
    <n v="80025135"/>
    <x v="47"/>
    <x v="22"/>
    <n v="85"/>
    <n v="11070108"/>
    <s v="ACRE"/>
    <x v="180"/>
  </r>
  <r>
    <n v="80025137"/>
    <x v="47"/>
    <x v="67"/>
    <n v="100"/>
    <n v="11070109"/>
    <s v="FLAT RATE"/>
    <x v="1"/>
  </r>
  <r>
    <n v="80025138"/>
    <x v="47"/>
    <x v="67"/>
    <n v="250"/>
    <n v="11070110"/>
    <s v="FLAT RATE"/>
    <x v="1"/>
  </r>
  <r>
    <n v="80025023"/>
    <x v="44"/>
    <x v="5"/>
    <n v="25"/>
    <n v="11060477"/>
    <s v="PER FIXTURES"/>
    <x v="1"/>
  </r>
  <r>
    <n v="80025024"/>
    <x v="44"/>
    <x v="20"/>
    <n v="29"/>
    <n v="11060476"/>
    <s v="BTU"/>
    <x v="75"/>
  </r>
  <r>
    <n v="80025024"/>
    <x v="44"/>
    <x v="34"/>
    <n v="25"/>
    <n v="11060476"/>
    <s v="TONS"/>
    <x v="75"/>
  </r>
  <r>
    <n v="80025025"/>
    <x v="44"/>
    <x v="20"/>
    <n v="25"/>
    <n v="11060475"/>
    <s v="BTU"/>
    <x v="54"/>
  </r>
  <r>
    <n v="80025025"/>
    <x v="44"/>
    <x v="34"/>
    <n v="25"/>
    <n v="11060475"/>
    <s v="TONS"/>
    <x v="54"/>
  </r>
  <r>
    <n v="80025027"/>
    <x v="44"/>
    <x v="5"/>
    <n v="25"/>
    <n v="11060477"/>
    <s v="PER FIXTURES"/>
    <x v="1"/>
  </r>
  <r>
    <n v="80025027"/>
    <x v="44"/>
    <x v="5"/>
    <n v="25"/>
    <n v="11060481"/>
    <s v="PER FIXTURES"/>
    <x v="1"/>
  </r>
  <r>
    <n v="80025028"/>
    <x v="44"/>
    <x v="0"/>
    <n v="170"/>
    <n v="11060463"/>
    <s v="VALUATION"/>
    <x v="24"/>
  </r>
  <r>
    <n v="80025029"/>
    <x v="44"/>
    <x v="0"/>
    <n v="45"/>
    <n v="11060482"/>
    <s v="VALUATION"/>
    <x v="124"/>
  </r>
  <r>
    <n v="80025029"/>
    <x v="44"/>
    <x v="14"/>
    <n v="22.5"/>
    <n v="11060482"/>
    <s v="VALUATION"/>
    <x v="124"/>
  </r>
  <r>
    <n v="80025029"/>
    <x v="44"/>
    <x v="0"/>
    <n v="45"/>
    <n v="11060483"/>
    <s v="VALUATION"/>
    <x v="124"/>
  </r>
  <r>
    <n v="80025029"/>
    <x v="44"/>
    <x v="14"/>
    <n v="22.5"/>
    <n v="11060483"/>
    <s v="VALUATION"/>
    <x v="124"/>
  </r>
  <r>
    <n v="80025146"/>
    <x v="48"/>
    <x v="3"/>
    <n v="45"/>
    <n v="11070119"/>
    <s v="PER SIGN"/>
    <x v="9"/>
  </r>
  <r>
    <n v="80025149"/>
    <x v="48"/>
    <x v="3"/>
    <n v="25"/>
    <n v="11070124"/>
    <s v="PER SIGN"/>
    <x v="1"/>
  </r>
  <r>
    <n v="80025030"/>
    <x v="44"/>
    <x v="0"/>
    <n v="30"/>
    <n v="11060484"/>
    <s v="VALUATION"/>
    <x v="72"/>
  </r>
  <r>
    <n v="80025032"/>
    <x v="180"/>
    <x v="0"/>
    <n v="120"/>
    <n v="11060346"/>
    <s v="VALUATION"/>
    <x v="12"/>
  </r>
  <r>
    <n v="80025032"/>
    <x v="180"/>
    <x v="14"/>
    <n v="60"/>
    <n v="11060346"/>
    <s v="VALUATION"/>
    <x v="12"/>
  </r>
  <r>
    <n v="80025033"/>
    <x v="180"/>
    <x v="7"/>
    <n v="25"/>
    <n v="11060492"/>
    <s v="PER POLE"/>
    <x v="18"/>
  </r>
  <r>
    <n v="80025035"/>
    <x v="180"/>
    <x v="5"/>
    <n v="25"/>
    <n v="11060494"/>
    <s v="PER FIXTURES"/>
    <x v="18"/>
  </r>
  <r>
    <n v="80025036"/>
    <x v="180"/>
    <x v="48"/>
    <n v="20"/>
    <n v="11050512"/>
    <s v="FLAT RATE"/>
    <x v="1"/>
  </r>
  <r>
    <n v="80025036"/>
    <x v="180"/>
    <x v="0"/>
    <n v="180"/>
    <n v="11050512"/>
    <s v="VALUATION"/>
    <x v="1"/>
  </r>
  <r>
    <n v="80025037"/>
    <x v="180"/>
    <x v="62"/>
    <n v="5"/>
    <n v="11060110"/>
    <s v="PER SYSTEM"/>
    <x v="1"/>
  </r>
  <r>
    <n v="80025037"/>
    <x v="180"/>
    <x v="9"/>
    <n v="25"/>
    <n v="11060110"/>
    <s v="PER HOOD SYS"/>
    <x v="1"/>
  </r>
  <r>
    <n v="80025038"/>
    <x v="180"/>
    <x v="6"/>
    <n v="25"/>
    <n v="11060497"/>
    <s v="AMPS"/>
    <x v="143"/>
  </r>
  <r>
    <n v="80025038"/>
    <x v="180"/>
    <x v="7"/>
    <n v="6"/>
    <n v="11060497"/>
    <s v="PER POLE"/>
    <x v="143"/>
  </r>
  <r>
    <n v="80025039"/>
    <x v="180"/>
    <x v="20"/>
    <n v="25"/>
    <n v="11060498"/>
    <s v="BTU"/>
    <x v="54"/>
  </r>
  <r>
    <n v="80025157"/>
    <x v="184"/>
    <x v="16"/>
    <n v="59.93"/>
    <n v="11050121"/>
    <s v="FLAT RATE"/>
    <x v="1"/>
  </r>
  <r>
    <n v="80025157"/>
    <x v="184"/>
    <x v="17"/>
    <n v="533.02"/>
    <n v="11050121"/>
    <s v="FLAT RATE"/>
    <x v="1"/>
  </r>
  <r>
    <n v="80025157"/>
    <x v="184"/>
    <x v="18"/>
    <n v="1302.93"/>
    <n v="11050121"/>
    <s v="FLAT RATE"/>
    <x v="1"/>
  </r>
  <r>
    <n v="80025157"/>
    <x v="184"/>
    <x v="19"/>
    <n v="161.68"/>
    <n v="11050121"/>
    <s v="FLAT RATE"/>
    <x v="1"/>
  </r>
  <r>
    <n v="80025039"/>
    <x v="180"/>
    <x v="34"/>
    <n v="25"/>
    <n v="11060498"/>
    <s v="TONS"/>
    <x v="54"/>
  </r>
  <r>
    <n v="80025040"/>
    <x v="180"/>
    <x v="4"/>
    <n v="25"/>
    <n v="11060501"/>
    <s v="PER IRRIGATION"/>
    <x v="1"/>
  </r>
  <r>
    <n v="80025041"/>
    <x v="180"/>
    <x v="20"/>
    <n v="25"/>
    <n v="11060379"/>
    <s v="BTU"/>
    <x v="24"/>
  </r>
  <r>
    <n v="80025041"/>
    <x v="180"/>
    <x v="34"/>
    <n v="25"/>
    <n v="11060379"/>
    <s v="TONS"/>
    <x v="24"/>
  </r>
  <r>
    <n v="80025042"/>
    <x v="180"/>
    <x v="20"/>
    <n v="25"/>
    <n v="11060502"/>
    <s v="BTU"/>
    <x v="61"/>
  </r>
  <r>
    <n v="80025042"/>
    <x v="180"/>
    <x v="23"/>
    <n v="25"/>
    <n v="11060502"/>
    <s v="BTU"/>
    <x v="61"/>
  </r>
  <r>
    <n v="80025042"/>
    <x v="180"/>
    <x v="34"/>
    <n v="25"/>
    <n v="11060502"/>
    <s v="TONS"/>
    <x v="61"/>
  </r>
  <r>
    <n v="80025042"/>
    <x v="180"/>
    <x v="36"/>
    <n v="25"/>
    <n v="11060502"/>
    <s v="TONS"/>
    <x v="61"/>
  </r>
  <r>
    <n v="16906"/>
    <x v="184"/>
    <x v="22"/>
    <n v="85"/>
    <n v="11070108"/>
    <s v="ACRE"/>
    <x v="180"/>
  </r>
  <r>
    <n v="80025170"/>
    <x v="184"/>
    <x v="22"/>
    <n v="85"/>
    <n v="11070108"/>
    <s v="ACRE"/>
    <x v="180"/>
  </r>
  <r>
    <n v="16907"/>
    <x v="184"/>
    <x v="22"/>
    <n v="85"/>
    <n v="11070108"/>
    <s v="ACRE"/>
    <x v="180"/>
  </r>
  <r>
    <n v="80025043"/>
    <x v="180"/>
    <x v="20"/>
    <n v="25"/>
    <n v="11060499"/>
    <s v="BTU"/>
    <x v="54"/>
  </r>
  <r>
    <n v="80025159"/>
    <x v="184"/>
    <x v="3"/>
    <n v="25"/>
    <n v="11070137"/>
    <s v="PER SIGN"/>
    <x v="1"/>
  </r>
  <r>
    <n v="80025043"/>
    <x v="180"/>
    <x v="34"/>
    <n v="25"/>
    <n v="11060499"/>
    <s v="TONS"/>
    <x v="54"/>
  </r>
  <r>
    <n v="80025044"/>
    <x v="180"/>
    <x v="20"/>
    <n v="25"/>
    <n v="11060500"/>
    <s v="BTU"/>
    <x v="45"/>
  </r>
  <r>
    <n v="80025044"/>
    <x v="180"/>
    <x v="23"/>
    <n v="27"/>
    <n v="11060500"/>
    <s v="BTU"/>
    <x v="45"/>
  </r>
  <r>
    <n v="80025044"/>
    <x v="180"/>
    <x v="34"/>
    <n v="25"/>
    <n v="11060500"/>
    <s v="TONS"/>
    <x v="45"/>
  </r>
  <r>
    <n v="80025044"/>
    <x v="180"/>
    <x v="36"/>
    <n v="25"/>
    <n v="11060500"/>
    <s v="TONS"/>
    <x v="45"/>
  </r>
  <r>
    <n v="80025046"/>
    <x v="185"/>
    <x v="20"/>
    <n v="27"/>
    <n v="11060504"/>
    <s v="BTU"/>
    <x v="181"/>
  </r>
  <r>
    <n v="80025046"/>
    <x v="185"/>
    <x v="23"/>
    <n v="27"/>
    <n v="11060504"/>
    <s v="BTU"/>
    <x v="181"/>
  </r>
  <r>
    <n v="80025178"/>
    <x v="50"/>
    <x v="3"/>
    <n v="25"/>
    <n v="11070153"/>
    <s v="PER SIGN"/>
    <x v="1"/>
  </r>
  <r>
    <n v="80025179"/>
    <x v="50"/>
    <x v="3"/>
    <n v="25"/>
    <n v="11070154"/>
    <s v="PER SIGN"/>
    <x v="1"/>
  </r>
  <r>
    <n v="80025046"/>
    <x v="185"/>
    <x v="34"/>
    <n v="25"/>
    <n v="11060504"/>
    <s v="TONS"/>
    <x v="181"/>
  </r>
  <r>
    <n v="80025046"/>
    <x v="185"/>
    <x v="36"/>
    <n v="25"/>
    <n v="11060504"/>
    <s v="TONS"/>
    <x v="181"/>
  </r>
  <r>
    <n v="80025047"/>
    <x v="185"/>
    <x v="20"/>
    <n v="25"/>
    <n v="11060505"/>
    <s v="BTU"/>
    <x v="12"/>
  </r>
  <r>
    <n v="80025047"/>
    <x v="185"/>
    <x v="34"/>
    <n v="25"/>
    <n v="11060505"/>
    <s v="TONS"/>
    <x v="12"/>
  </r>
  <r>
    <n v="90001754"/>
    <x v="51"/>
    <x v="42"/>
    <n v="50"/>
    <n v="11070166"/>
    <s v="FLAT RATE"/>
    <x v="1"/>
  </r>
  <r>
    <n v="80025048"/>
    <x v="185"/>
    <x v="0"/>
    <n v="300"/>
    <n v="11060487"/>
    <s v="VALUATION"/>
    <x v="54"/>
  </r>
  <r>
    <n v="80025189"/>
    <x v="51"/>
    <x v="22"/>
    <n v="72.5"/>
    <n v="11070171"/>
    <s v="ACRE"/>
    <x v="1"/>
  </r>
  <r>
    <n v="80025049"/>
    <x v="185"/>
    <x v="5"/>
    <n v="80"/>
    <n v="11060508"/>
    <s v="PER FIXTURES"/>
    <x v="76"/>
  </r>
  <r>
    <n v="80025049"/>
    <x v="185"/>
    <x v="54"/>
    <n v="25"/>
    <n v="11060508"/>
    <s v="PER SEWER"/>
    <x v="76"/>
  </r>
  <r>
    <n v="80025049"/>
    <x v="185"/>
    <x v="53"/>
    <n v="25"/>
    <n v="11060508"/>
    <s v="PER WATER"/>
    <x v="76"/>
  </r>
  <r>
    <n v="80025049"/>
    <x v="185"/>
    <x v="5"/>
    <n v="80"/>
    <n v="11060509"/>
    <s v="PER FIXTURES"/>
    <x v="76"/>
  </r>
  <r>
    <n v="80025049"/>
    <x v="185"/>
    <x v="54"/>
    <n v="25"/>
    <n v="11060509"/>
    <s v="PER SEWER"/>
    <x v="76"/>
  </r>
  <r>
    <n v="80025049"/>
    <x v="185"/>
    <x v="53"/>
    <n v="25"/>
    <n v="11060509"/>
    <s v="PER WATER"/>
    <x v="76"/>
  </r>
  <r>
    <n v="80025050"/>
    <x v="185"/>
    <x v="7"/>
    <n v="25"/>
    <n v="11060514"/>
    <s v="PER POLE"/>
    <x v="4"/>
  </r>
  <r>
    <n v="80025050"/>
    <x v="185"/>
    <x v="7"/>
    <n v="25"/>
    <n v="11060515"/>
    <s v="PER POLE"/>
    <x v="1"/>
  </r>
  <r>
    <n v="80025051"/>
    <x v="185"/>
    <x v="34"/>
    <n v="25"/>
    <n v="11060516"/>
    <s v="TONS"/>
    <x v="4"/>
  </r>
  <r>
    <n v="80025051"/>
    <x v="185"/>
    <x v="34"/>
    <n v="25"/>
    <n v="11060518"/>
    <s v="TONS"/>
    <x v="4"/>
  </r>
  <r>
    <n v="80025051"/>
    <x v="185"/>
    <x v="34"/>
    <n v="25"/>
    <n v="11060519"/>
    <s v="TONS"/>
    <x v="4"/>
  </r>
  <r>
    <n v="80025051"/>
    <x v="185"/>
    <x v="34"/>
    <n v="25"/>
    <n v="11060520"/>
    <s v="TONS"/>
    <x v="4"/>
  </r>
  <r>
    <n v="80025051"/>
    <x v="185"/>
    <x v="34"/>
    <n v="25"/>
    <n v="11060521"/>
    <s v="TONS"/>
    <x v="4"/>
  </r>
  <r>
    <n v="80025051"/>
    <x v="185"/>
    <x v="34"/>
    <n v="25"/>
    <n v="11060522"/>
    <s v="TONS"/>
    <x v="4"/>
  </r>
  <r>
    <n v="80025051"/>
    <x v="185"/>
    <x v="34"/>
    <n v="25"/>
    <n v="11060523"/>
    <s v="TONS"/>
    <x v="4"/>
  </r>
  <r>
    <n v="80025052"/>
    <x v="45"/>
    <x v="59"/>
    <n v="75"/>
    <n v="11060528"/>
    <s v="FLAT RATE"/>
    <x v="1"/>
  </r>
  <r>
    <n v="80025052"/>
    <x v="45"/>
    <x v="59"/>
    <n v="75"/>
    <n v="11060531"/>
    <s v="FLAT RATE"/>
    <x v="1"/>
  </r>
  <r>
    <n v="80025052"/>
    <x v="45"/>
    <x v="52"/>
    <n v="125"/>
    <n v="11060532"/>
    <s v="FLAT RATE"/>
    <x v="1"/>
  </r>
  <r>
    <n v="80025052"/>
    <x v="45"/>
    <x v="59"/>
    <n v="75"/>
    <n v="11060533"/>
    <s v="FLAT RATE"/>
    <x v="1"/>
  </r>
  <r>
    <n v="80025053"/>
    <x v="45"/>
    <x v="5"/>
    <n v="25"/>
    <n v="11060539"/>
    <s v="PER FIXTURES"/>
    <x v="18"/>
  </r>
  <r>
    <n v="80025055"/>
    <x v="45"/>
    <x v="2"/>
    <n v="25"/>
    <n v="11060541"/>
    <s v="FLAT RATE"/>
    <x v="1"/>
  </r>
  <r>
    <n v="80025056"/>
    <x v="45"/>
    <x v="20"/>
    <n v="27"/>
    <n v="11060542"/>
    <s v="BTU"/>
    <x v="40"/>
  </r>
  <r>
    <n v="80025057"/>
    <x v="45"/>
    <x v="5"/>
    <n v="25"/>
    <n v="11060543"/>
    <s v="PER FIXTURES"/>
    <x v="18"/>
  </r>
  <r>
    <n v="80025058"/>
    <x v="45"/>
    <x v="48"/>
    <n v="20"/>
    <n v="11040112"/>
    <s v="FLAT RATE"/>
    <x v="1"/>
  </r>
  <r>
    <n v="80025058"/>
    <x v="45"/>
    <x v="0"/>
    <n v="220"/>
    <n v="11040112"/>
    <s v="VALUATION"/>
    <x v="1"/>
  </r>
  <r>
    <n v="80025059"/>
    <x v="45"/>
    <x v="48"/>
    <n v="20"/>
    <n v="11060170"/>
    <s v="FLAT RATE"/>
    <x v="1"/>
  </r>
  <r>
    <n v="80025059"/>
    <x v="45"/>
    <x v="0"/>
    <n v="120"/>
    <n v="11060170"/>
    <s v="VALUATION"/>
    <x v="1"/>
  </r>
  <r>
    <n v="80025060"/>
    <x v="45"/>
    <x v="0"/>
    <n v="30"/>
    <n v="11060525"/>
    <s v="VALUATION"/>
    <x v="72"/>
  </r>
  <r>
    <n v="80025061"/>
    <x v="45"/>
    <x v="0"/>
    <n v="170"/>
    <n v="11060479"/>
    <s v="VALUATION"/>
    <x v="24"/>
  </r>
  <r>
    <n v="80025062"/>
    <x v="45"/>
    <x v="59"/>
    <n v="75"/>
    <n v="11060355"/>
    <s v="FLAT RATE"/>
    <x v="1"/>
  </r>
  <r>
    <n v="80025063"/>
    <x v="45"/>
    <x v="2"/>
    <n v="25"/>
    <n v="11060547"/>
    <s v="FLAT RATE"/>
    <x v="1"/>
  </r>
  <r>
    <n v="80025065"/>
    <x v="45"/>
    <x v="49"/>
    <n v="25"/>
    <n v="11060550"/>
    <s v="SYSTEM"/>
    <x v="1"/>
  </r>
  <r>
    <n v="80025066"/>
    <x v="45"/>
    <x v="2"/>
    <n v="25"/>
    <n v="11060551"/>
    <s v="FLAT RATE"/>
    <x v="1"/>
  </r>
  <r>
    <n v="80025067"/>
    <x v="45"/>
    <x v="7"/>
    <n v="25"/>
    <n v="11060552"/>
    <s v="PER POLE"/>
    <x v="4"/>
  </r>
  <r>
    <n v="80025068"/>
    <x v="45"/>
    <x v="0"/>
    <n v="30"/>
    <n v="11060455"/>
    <s v="VALUATION"/>
    <x v="72"/>
  </r>
  <r>
    <n v="80025069"/>
    <x v="45"/>
    <x v="20"/>
    <n v="25"/>
    <n v="11060544"/>
    <s v="BTU"/>
    <x v="45"/>
  </r>
  <r>
    <n v="80025069"/>
    <x v="45"/>
    <x v="23"/>
    <n v="27"/>
    <n v="11060544"/>
    <s v="BTU"/>
    <x v="45"/>
  </r>
  <r>
    <n v="80025069"/>
    <x v="45"/>
    <x v="34"/>
    <n v="25"/>
    <n v="11060544"/>
    <s v="TONS"/>
    <x v="45"/>
  </r>
  <r>
    <n v="80025069"/>
    <x v="45"/>
    <x v="36"/>
    <n v="25"/>
    <n v="11060544"/>
    <s v="TONS"/>
    <x v="45"/>
  </r>
  <r>
    <n v="80025070"/>
    <x v="45"/>
    <x v="2"/>
    <n v="25"/>
    <n v="11060545"/>
    <s v="FLAT RATE"/>
    <x v="1"/>
  </r>
  <r>
    <n v="80025071"/>
    <x v="45"/>
    <x v="0"/>
    <n v="1660"/>
    <n v="11050145"/>
    <s v="VALUATION"/>
    <x v="182"/>
  </r>
  <r>
    <n v="80025071"/>
    <x v="45"/>
    <x v="14"/>
    <n v="830"/>
    <n v="11050145"/>
    <s v="VALUATION"/>
    <x v="182"/>
  </r>
  <r>
    <n v="80025072"/>
    <x v="45"/>
    <x v="2"/>
    <n v="25"/>
    <n v="11060553"/>
    <s v="FLAT RATE"/>
    <x v="1"/>
  </r>
  <r>
    <n v="80025074"/>
    <x v="181"/>
    <x v="0"/>
    <n v="805"/>
    <n v="11060398"/>
    <s v="VALUATION"/>
    <x v="183"/>
  </r>
  <r>
    <n v="80025074"/>
    <x v="181"/>
    <x v="14"/>
    <n v="402.5"/>
    <n v="11060398"/>
    <s v="VALUATION"/>
    <x v="183"/>
  </r>
  <r>
    <n v="80025075"/>
    <x v="181"/>
    <x v="59"/>
    <n v="75"/>
    <n v="11060048"/>
    <s v="FLAT RATE"/>
    <x v="1"/>
  </r>
  <r>
    <n v="80025076"/>
    <x v="181"/>
    <x v="61"/>
    <n v="25"/>
    <n v="11070015"/>
    <s v="FLAT RATE"/>
    <x v="1"/>
  </r>
  <r>
    <n v="80025079"/>
    <x v="181"/>
    <x v="7"/>
    <n v="25"/>
    <n v="11070014"/>
    <s v="PER POLE"/>
    <x v="18"/>
  </r>
  <r>
    <n v="80025080"/>
    <x v="181"/>
    <x v="20"/>
    <n v="27"/>
    <n v="11070010"/>
    <s v="BTU"/>
    <x v="75"/>
  </r>
  <r>
    <n v="80025080"/>
    <x v="181"/>
    <x v="34"/>
    <n v="25"/>
    <n v="11070010"/>
    <s v="TONS"/>
    <x v="75"/>
  </r>
  <r>
    <n v="80025081"/>
    <x v="181"/>
    <x v="2"/>
    <n v="25"/>
    <n v="11070011"/>
    <s v="FLAT RATE"/>
    <x v="1"/>
  </r>
  <r>
    <n v="80025082"/>
    <x v="181"/>
    <x v="20"/>
    <n v="27"/>
    <n v="11070012"/>
    <s v="BTU"/>
    <x v="48"/>
  </r>
  <r>
    <n v="80025082"/>
    <x v="181"/>
    <x v="34"/>
    <n v="25"/>
    <n v="11070012"/>
    <s v="TONS"/>
    <x v="48"/>
  </r>
  <r>
    <n v="80025083"/>
    <x v="181"/>
    <x v="5"/>
    <n v="25"/>
    <n v="11070013"/>
    <s v="PER FIXTURES"/>
    <x v="1"/>
  </r>
  <r>
    <n v="80025084"/>
    <x v="182"/>
    <x v="48"/>
    <n v="20"/>
    <n v="11070016"/>
    <s v="FLAT RATE"/>
    <x v="1"/>
  </r>
  <r>
    <n v="80025084"/>
    <x v="182"/>
    <x v="0"/>
    <n v="45"/>
    <n v="11070016"/>
    <s v="VALUATION"/>
    <x v="1"/>
  </r>
  <r>
    <n v="80025085"/>
    <x v="182"/>
    <x v="48"/>
    <n v="20"/>
    <n v="11060530"/>
    <s v="FLAT RATE"/>
    <x v="1"/>
  </r>
  <r>
    <n v="80025085"/>
    <x v="182"/>
    <x v="0"/>
    <n v="245"/>
    <n v="11060530"/>
    <s v="VALUATION"/>
    <x v="1"/>
  </r>
  <r>
    <n v="80025086"/>
    <x v="182"/>
    <x v="34"/>
    <n v="25"/>
    <n v="11070018"/>
    <s v="TONS"/>
    <x v="4"/>
  </r>
  <r>
    <n v="80025090"/>
    <x v="182"/>
    <x v="7"/>
    <n v="25"/>
    <n v="11070024"/>
    <s v="PER POLE"/>
    <x v="7"/>
  </r>
  <r>
    <n v="80025091"/>
    <x v="182"/>
    <x v="0"/>
    <n v="460"/>
    <n v="11060372"/>
    <s v="VALUATION"/>
    <x v="27"/>
  </r>
  <r>
    <n v="80025091"/>
    <x v="182"/>
    <x v="14"/>
    <n v="230"/>
    <n v="11060372"/>
    <s v="VALUATION"/>
    <x v="27"/>
  </r>
  <r>
    <n v="80025092"/>
    <x v="182"/>
    <x v="5"/>
    <n v="20"/>
    <n v="11070026"/>
    <s v="PER FIXTURES"/>
    <x v="20"/>
  </r>
  <r>
    <n v="80025092"/>
    <x v="182"/>
    <x v="53"/>
    <n v="25"/>
    <n v="11070026"/>
    <s v="PER WATER"/>
    <x v="20"/>
  </r>
  <r>
    <n v="80025093"/>
    <x v="182"/>
    <x v="6"/>
    <n v="60"/>
    <n v="11070027"/>
    <s v="AMPS"/>
    <x v="104"/>
  </r>
  <r>
    <n v="80025093"/>
    <x v="182"/>
    <x v="7"/>
    <n v="3"/>
    <n v="11070027"/>
    <s v="PER POLE"/>
    <x v="104"/>
  </r>
  <r>
    <n v="80025094"/>
    <x v="182"/>
    <x v="49"/>
    <n v="25"/>
    <n v="11070030"/>
    <s v="SYSTEM"/>
    <x v="1"/>
  </r>
  <r>
    <n v="80025095"/>
    <x v="182"/>
    <x v="5"/>
    <n v="25"/>
    <n v="11070031"/>
    <s v="PER FIXTURES"/>
    <x v="1"/>
  </r>
  <r>
    <n v="80025096"/>
    <x v="182"/>
    <x v="34"/>
    <n v="25"/>
    <n v="11070032"/>
    <s v="TONS"/>
    <x v="1"/>
  </r>
  <r>
    <n v="80025096"/>
    <x v="182"/>
    <x v="36"/>
    <n v="25"/>
    <n v="11070032"/>
    <s v="TONS"/>
    <x v="1"/>
  </r>
  <r>
    <n v="80025097"/>
    <x v="182"/>
    <x v="6"/>
    <n v="10.5"/>
    <n v="11070033"/>
    <s v="AMPS"/>
    <x v="116"/>
  </r>
  <r>
    <n v="80025097"/>
    <x v="182"/>
    <x v="72"/>
    <n v="30"/>
    <n v="11070033"/>
    <s v="AMPS"/>
    <x v="116"/>
  </r>
  <r>
    <n v="80025097"/>
    <x v="182"/>
    <x v="73"/>
    <n v="10.5"/>
    <n v="11070033"/>
    <s v="AMPS"/>
    <x v="116"/>
  </r>
  <r>
    <n v="80025097"/>
    <x v="182"/>
    <x v="10"/>
    <n v="25"/>
    <n v="11070033"/>
    <s v="AMPS"/>
    <x v="116"/>
  </r>
  <r>
    <n v="80025097"/>
    <x v="182"/>
    <x v="7"/>
    <n v="25"/>
    <n v="11070033"/>
    <s v="PER POLE"/>
    <x v="116"/>
  </r>
  <r>
    <n v="80025097"/>
    <x v="182"/>
    <x v="50"/>
    <n v="25"/>
    <n v="11070033"/>
    <s v="PER POLE"/>
    <x v="116"/>
  </r>
  <r>
    <n v="80025201"/>
    <x v="186"/>
    <x v="3"/>
    <n v="25"/>
    <n v="11070190"/>
    <s v="PER SIGN"/>
    <x v="1"/>
  </r>
  <r>
    <n v="80025097"/>
    <x v="182"/>
    <x v="76"/>
    <n v="15"/>
    <n v="11070033"/>
    <s v="PER POLE"/>
    <x v="116"/>
  </r>
  <r>
    <n v="80025202"/>
    <x v="186"/>
    <x v="3"/>
    <n v="25"/>
    <n v="11070194"/>
    <s v="PER SIGN"/>
    <x v="1"/>
  </r>
  <r>
    <n v="80025205"/>
    <x v="186"/>
    <x v="3"/>
    <n v="25"/>
    <n v="11070201"/>
    <s v="PER SIGN"/>
    <x v="1"/>
  </r>
  <r>
    <n v="80025208"/>
    <x v="186"/>
    <x v="3"/>
    <n v="25"/>
    <n v="11070202"/>
    <s v="PER SIGN"/>
    <x v="1"/>
  </r>
  <r>
    <n v="80025213"/>
    <x v="187"/>
    <x v="79"/>
    <n v="17.940000000000001"/>
    <n v="11040353"/>
    <s v="LF"/>
    <x v="184"/>
  </r>
  <r>
    <n v="80025213"/>
    <x v="187"/>
    <x v="29"/>
    <n v="250"/>
    <n v="11040353"/>
    <s v="ACRES"/>
    <x v="184"/>
  </r>
  <r>
    <n v="80025213"/>
    <x v="187"/>
    <x v="98"/>
    <n v="4.13"/>
    <n v="11040353"/>
    <s v="CF"/>
    <x v="184"/>
  </r>
  <r>
    <n v="80025213"/>
    <x v="187"/>
    <x v="82"/>
    <n v="49.05"/>
    <n v="11040353"/>
    <s v="SY"/>
    <x v="184"/>
  </r>
  <r>
    <n v="80025213"/>
    <x v="187"/>
    <x v="32"/>
    <n v="250"/>
    <n v="11040353"/>
    <s v="ACRES"/>
    <x v="184"/>
  </r>
  <r>
    <n v="80025213"/>
    <x v="187"/>
    <x v="83"/>
    <n v="24"/>
    <n v="11040353"/>
    <s v="LF"/>
    <x v="184"/>
  </r>
  <r>
    <n v="80025225"/>
    <x v="187"/>
    <x v="79"/>
    <n v="345.41"/>
    <n v="11040447"/>
    <s v="LF"/>
    <x v="140"/>
  </r>
  <r>
    <n v="80025225"/>
    <x v="187"/>
    <x v="80"/>
    <n v="20"/>
    <n v="11040447"/>
    <s v="EACH"/>
    <x v="140"/>
  </r>
  <r>
    <n v="80025225"/>
    <x v="187"/>
    <x v="81"/>
    <n v="150"/>
    <n v="11040447"/>
    <s v="EA"/>
    <x v="140"/>
  </r>
  <r>
    <n v="80025225"/>
    <x v="187"/>
    <x v="29"/>
    <n v="1350"/>
    <n v="11040447"/>
    <s v="ACRES"/>
    <x v="140"/>
  </r>
  <r>
    <n v="80025225"/>
    <x v="187"/>
    <x v="98"/>
    <n v="562.09"/>
    <n v="11040447"/>
    <s v="CF"/>
    <x v="140"/>
  </r>
  <r>
    <n v="80025225"/>
    <x v="187"/>
    <x v="82"/>
    <n v="857.1"/>
    <n v="11040447"/>
    <s v="SY"/>
    <x v="140"/>
  </r>
  <r>
    <n v="80025225"/>
    <x v="187"/>
    <x v="83"/>
    <n v="169.2"/>
    <n v="11040447"/>
    <s v="LF"/>
    <x v="140"/>
  </r>
  <r>
    <n v="80025225"/>
    <x v="187"/>
    <x v="94"/>
    <n v="240"/>
    <n v="11040447"/>
    <s v="SIGN"/>
    <x v="140"/>
  </r>
  <r>
    <n v="80025225"/>
    <x v="187"/>
    <x v="95"/>
    <n v="770.31"/>
    <n v="11040447"/>
    <s v="LF"/>
    <x v="140"/>
  </r>
  <r>
    <n v="80025225"/>
    <x v="187"/>
    <x v="96"/>
    <n v="516"/>
    <n v="11040447"/>
    <s v="LF"/>
    <x v="140"/>
  </r>
  <r>
    <n v="80025225"/>
    <x v="187"/>
    <x v="44"/>
    <n v="216"/>
    <n v="11040447"/>
    <s v="ACRES"/>
    <x v="140"/>
  </r>
  <r>
    <n v="80025225"/>
    <x v="187"/>
    <x v="107"/>
    <n v="63"/>
    <n v="11040447"/>
    <s v="PAGE"/>
    <x v="140"/>
  </r>
  <r>
    <n v="80025098"/>
    <x v="46"/>
    <x v="0"/>
    <n v="45"/>
    <n v="11070028"/>
    <s v="VALUATION"/>
    <x v="124"/>
  </r>
  <r>
    <n v="80025228"/>
    <x v="187"/>
    <x v="12"/>
    <n v="160"/>
    <n v="11060286"/>
    <s v="ACRE"/>
    <x v="185"/>
  </r>
  <r>
    <n v="80025098"/>
    <x v="46"/>
    <x v="14"/>
    <n v="22.5"/>
    <n v="11070028"/>
    <s v="VALUATION"/>
    <x v="124"/>
  </r>
  <r>
    <n v="80025098"/>
    <x v="46"/>
    <x v="0"/>
    <n v="45"/>
    <n v="11070029"/>
    <s v="VALUATION"/>
    <x v="124"/>
  </r>
  <r>
    <n v="80025225"/>
    <x v="187"/>
    <x v="22"/>
    <n v="574.65"/>
    <n v="11070103"/>
    <s v="ACRE"/>
    <x v="186"/>
  </r>
  <r>
    <n v="80025225"/>
    <x v="187"/>
    <x v="114"/>
    <n v="44100"/>
    <n v="11070103"/>
    <s v="DENSITY UNITS"/>
    <x v="186"/>
  </r>
  <r>
    <n v="80025098"/>
    <x v="46"/>
    <x v="14"/>
    <n v="22.5"/>
    <n v="11070029"/>
    <s v="VALUATION"/>
    <x v="124"/>
  </r>
  <r>
    <n v="80025219"/>
    <x v="187"/>
    <x v="3"/>
    <n v="25"/>
    <n v="11070213"/>
    <s v="PER SIGN"/>
    <x v="1"/>
  </r>
  <r>
    <n v="80025099"/>
    <x v="46"/>
    <x v="7"/>
    <n v="25"/>
    <n v="11070037"/>
    <s v="PER POLE"/>
    <x v="1"/>
  </r>
  <r>
    <n v="80025223"/>
    <x v="187"/>
    <x v="12"/>
    <n v="85"/>
    <n v="11070216"/>
    <s v="ACRE"/>
    <x v="187"/>
  </r>
  <r>
    <n v="80025223"/>
    <x v="187"/>
    <x v="12"/>
    <n v="65"/>
    <n v="11070218"/>
    <s v="ACRE"/>
    <x v="188"/>
  </r>
  <r>
    <n v="80025224"/>
    <x v="187"/>
    <x v="12"/>
    <n v="50"/>
    <n v="11070220"/>
    <s v="ACRE"/>
    <x v="133"/>
  </r>
  <r>
    <n v="80025102"/>
    <x v="46"/>
    <x v="6"/>
    <n v="25"/>
    <n v="11070043"/>
    <s v="AMPS"/>
    <x v="44"/>
  </r>
  <r>
    <n v="80025102"/>
    <x v="46"/>
    <x v="7"/>
    <n v="4"/>
    <n v="11070043"/>
    <s v="PER POLE"/>
    <x v="44"/>
  </r>
  <r>
    <n v="80025102"/>
    <x v="46"/>
    <x v="33"/>
    <n v="25"/>
    <n v="11070044"/>
    <s v="FLAT RATE"/>
    <x v="1"/>
  </r>
  <r>
    <n v="80025103"/>
    <x v="46"/>
    <x v="2"/>
    <n v="25"/>
    <n v="11070035"/>
    <s v="FLAT RATE"/>
    <x v="1"/>
  </r>
  <r>
    <n v="80025105"/>
    <x v="46"/>
    <x v="48"/>
    <n v="20"/>
    <n v="11060233"/>
    <s v="FLAT RATE"/>
    <x v="1"/>
  </r>
  <r>
    <n v="80025105"/>
    <x v="46"/>
    <x v="0"/>
    <n v="95"/>
    <n v="11060233"/>
    <s v="VALUATION"/>
    <x v="1"/>
  </r>
  <r>
    <n v="80025106"/>
    <x v="46"/>
    <x v="20"/>
    <n v="27"/>
    <n v="11070050"/>
    <s v="BTU"/>
    <x v="40"/>
  </r>
  <r>
    <n v="80025106"/>
    <x v="46"/>
    <x v="23"/>
    <n v="27"/>
    <n v="11070050"/>
    <s v="BTU"/>
    <x v="40"/>
  </r>
  <r>
    <n v="80025106"/>
    <x v="46"/>
    <x v="34"/>
    <n v="25"/>
    <n v="11070050"/>
    <s v="TONS"/>
    <x v="40"/>
  </r>
  <r>
    <n v="80025106"/>
    <x v="46"/>
    <x v="36"/>
    <n v="25"/>
    <n v="11070050"/>
    <s v="TONS"/>
    <x v="40"/>
  </r>
  <r>
    <n v="80025229"/>
    <x v="187"/>
    <x v="22"/>
    <n v="50"/>
    <n v="11070224"/>
    <s v="ACRE"/>
    <x v="1"/>
  </r>
  <r>
    <n v="80025240"/>
    <x v="52"/>
    <x v="80"/>
    <n v="20"/>
    <n v="11040247"/>
    <s v="EACH"/>
    <x v="1"/>
  </r>
  <r>
    <n v="80025240"/>
    <x v="52"/>
    <x v="29"/>
    <n v="250"/>
    <n v="11040247"/>
    <s v="ACRES"/>
    <x v="1"/>
  </r>
  <r>
    <n v="80025240"/>
    <x v="52"/>
    <x v="32"/>
    <n v="50"/>
    <n v="11040247"/>
    <s v="ACRES"/>
    <x v="1"/>
  </r>
  <r>
    <n v="80025107"/>
    <x v="46"/>
    <x v="20"/>
    <n v="27"/>
    <n v="11070049"/>
    <s v="BTU"/>
    <x v="40"/>
  </r>
  <r>
    <n v="80025107"/>
    <x v="46"/>
    <x v="34"/>
    <n v="25"/>
    <n v="11070049"/>
    <s v="TONS"/>
    <x v="40"/>
  </r>
  <r>
    <n v="80025108"/>
    <x v="46"/>
    <x v="34"/>
    <n v="25"/>
    <n v="11070051"/>
    <s v="TONS"/>
    <x v="35"/>
  </r>
  <r>
    <n v="80025109"/>
    <x v="46"/>
    <x v="34"/>
    <n v="25"/>
    <n v="11070052"/>
    <s v="TONS"/>
    <x v="9"/>
  </r>
  <r>
    <n v="80025110"/>
    <x v="183"/>
    <x v="0"/>
    <n v="120"/>
    <n v="11060529"/>
    <s v="VALUATION"/>
    <x v="34"/>
  </r>
  <r>
    <n v="80025111"/>
    <x v="183"/>
    <x v="5"/>
    <n v="25"/>
    <n v="11070064"/>
    <s v="PER FIXTURES"/>
    <x v="7"/>
  </r>
  <r>
    <n v="80025111"/>
    <x v="183"/>
    <x v="33"/>
    <n v="25"/>
    <n v="11070065"/>
    <s v="FLAT RATE"/>
    <x v="1"/>
  </r>
  <r>
    <n v="80025112"/>
    <x v="183"/>
    <x v="20"/>
    <n v="35"/>
    <n v="11070066"/>
    <s v="BTU"/>
    <x v="189"/>
  </r>
  <r>
    <n v="80025112"/>
    <x v="183"/>
    <x v="23"/>
    <n v="35"/>
    <n v="11070066"/>
    <s v="BTU"/>
    <x v="189"/>
  </r>
  <r>
    <n v="80025244"/>
    <x v="52"/>
    <x v="109"/>
    <n v="53.24"/>
    <n v="11070053"/>
    <s v="DWELLING UNITS"/>
    <x v="1"/>
  </r>
  <r>
    <n v="80025244"/>
    <x v="52"/>
    <x v="110"/>
    <n v="362.15"/>
    <n v="11070053"/>
    <s v="DWELLING UNITS"/>
    <x v="1"/>
  </r>
  <r>
    <n v="80025244"/>
    <x v="52"/>
    <x v="111"/>
    <n v="1302.93"/>
    <n v="11070053"/>
    <s v="DWELLING UNITS"/>
    <x v="1"/>
  </r>
  <r>
    <n v="80025244"/>
    <x v="52"/>
    <x v="112"/>
    <n v="109.54"/>
    <n v="11070053"/>
    <s v="DWELLING UNITS"/>
    <x v="1"/>
  </r>
  <r>
    <n v="80025112"/>
    <x v="183"/>
    <x v="24"/>
    <n v="35"/>
    <n v="11070066"/>
    <s v="BTU"/>
    <x v="189"/>
  </r>
  <r>
    <n v="80025112"/>
    <x v="183"/>
    <x v="25"/>
    <n v="35"/>
    <n v="11070066"/>
    <s v="BTU"/>
    <x v="189"/>
  </r>
  <r>
    <n v="80025244"/>
    <x v="52"/>
    <x v="109"/>
    <n v="53.24"/>
    <n v="11070054"/>
    <s v="DWELLING UNITS"/>
    <x v="1"/>
  </r>
  <r>
    <n v="80025244"/>
    <x v="52"/>
    <x v="110"/>
    <n v="362.15"/>
    <n v="11070054"/>
    <s v="DWELLING UNITS"/>
    <x v="1"/>
  </r>
  <r>
    <n v="80025244"/>
    <x v="52"/>
    <x v="111"/>
    <n v="1302.93"/>
    <n v="11070054"/>
    <s v="DWELLING UNITS"/>
    <x v="1"/>
  </r>
  <r>
    <n v="80025244"/>
    <x v="52"/>
    <x v="112"/>
    <n v="109.54"/>
    <n v="11070054"/>
    <s v="DWELLING UNITS"/>
    <x v="1"/>
  </r>
  <r>
    <n v="80025112"/>
    <x v="183"/>
    <x v="26"/>
    <n v="35"/>
    <n v="11070066"/>
    <s v="BTU"/>
    <x v="189"/>
  </r>
  <r>
    <n v="80025112"/>
    <x v="183"/>
    <x v="34"/>
    <n v="40"/>
    <n v="11070066"/>
    <s v="TONS"/>
    <x v="189"/>
  </r>
  <r>
    <n v="80025244"/>
    <x v="52"/>
    <x v="109"/>
    <n v="53.24"/>
    <n v="11070055"/>
    <s v="DWELLING UNITS"/>
    <x v="1"/>
  </r>
  <r>
    <n v="80025244"/>
    <x v="52"/>
    <x v="110"/>
    <n v="362.15"/>
    <n v="11070055"/>
    <s v="DWELLING UNITS"/>
    <x v="1"/>
  </r>
  <r>
    <n v="80025244"/>
    <x v="52"/>
    <x v="111"/>
    <n v="1302.93"/>
    <n v="11070055"/>
    <s v="DWELLING UNITS"/>
    <x v="1"/>
  </r>
  <r>
    <n v="80025244"/>
    <x v="52"/>
    <x v="112"/>
    <n v="109.54"/>
    <n v="11070055"/>
    <s v="DWELLING UNITS"/>
    <x v="1"/>
  </r>
  <r>
    <n v="80025112"/>
    <x v="183"/>
    <x v="36"/>
    <n v="35"/>
    <n v="11070066"/>
    <s v="TONS"/>
    <x v="189"/>
  </r>
  <r>
    <n v="80025112"/>
    <x v="183"/>
    <x v="37"/>
    <n v="40"/>
    <n v="11070066"/>
    <s v="TONS"/>
    <x v="189"/>
  </r>
  <r>
    <n v="80025232"/>
    <x v="52"/>
    <x v="3"/>
    <n v="25"/>
    <n v="11070227"/>
    <s v="PER SIGN"/>
    <x v="1"/>
  </r>
  <r>
    <n v="80025233"/>
    <x v="52"/>
    <x v="12"/>
    <n v="50"/>
    <n v="11070228"/>
    <s v="ACRE"/>
    <x v="10"/>
  </r>
  <r>
    <n v="80025112"/>
    <x v="183"/>
    <x v="38"/>
    <n v="35"/>
    <n v="11070066"/>
    <s v="TONS"/>
    <x v="189"/>
  </r>
  <r>
    <n v="80025112"/>
    <x v="183"/>
    <x v="39"/>
    <n v="40"/>
    <n v="11070066"/>
    <s v="TONS"/>
    <x v="189"/>
  </r>
  <r>
    <n v="80025113"/>
    <x v="183"/>
    <x v="20"/>
    <n v="54"/>
    <n v="11070067"/>
    <s v="BTU"/>
    <x v="48"/>
  </r>
  <r>
    <n v="80025113"/>
    <x v="183"/>
    <x v="34"/>
    <n v="50"/>
    <n v="11070067"/>
    <s v="TONS"/>
    <x v="48"/>
  </r>
  <r>
    <n v="80025114"/>
    <x v="183"/>
    <x v="2"/>
    <n v="25"/>
    <n v="11070068"/>
    <s v="FLAT RATE"/>
    <x v="1"/>
  </r>
  <r>
    <n v="80025115"/>
    <x v="183"/>
    <x v="7"/>
    <n v="25"/>
    <n v="11070069"/>
    <s v="PER POLE"/>
    <x v="44"/>
  </r>
  <r>
    <n v="80025116"/>
    <x v="183"/>
    <x v="0"/>
    <n v="574"/>
    <n v="11060046"/>
    <s v="VALUATION"/>
    <x v="53"/>
  </r>
  <r>
    <n v="80025235"/>
    <x v="52"/>
    <x v="3"/>
    <n v="75"/>
    <n v="11070234"/>
    <s v="PER SIGN"/>
    <x v="9"/>
  </r>
  <r>
    <n v="80025237"/>
    <x v="52"/>
    <x v="67"/>
    <n v="100"/>
    <n v="11070236"/>
    <s v="FLAT RATE"/>
    <x v="1"/>
  </r>
  <r>
    <n v="80025238"/>
    <x v="52"/>
    <x v="3"/>
    <n v="25"/>
    <n v="11070238"/>
    <s v="PER SIGN"/>
    <x v="1"/>
  </r>
  <r>
    <n v="80025239"/>
    <x v="52"/>
    <x v="3"/>
    <n v="25"/>
    <n v="11070240"/>
    <s v="PER SIGN"/>
    <x v="1"/>
  </r>
  <r>
    <n v="80025116"/>
    <x v="183"/>
    <x v="14"/>
    <n v="287"/>
    <n v="11060046"/>
    <s v="VALUATION"/>
    <x v="53"/>
  </r>
  <r>
    <n v="80025117"/>
    <x v="183"/>
    <x v="6"/>
    <n v="30"/>
    <n v="11070072"/>
    <s v="AMPS"/>
    <x v="8"/>
  </r>
  <r>
    <n v="80025117"/>
    <x v="183"/>
    <x v="10"/>
    <n v="30"/>
    <n v="11070072"/>
    <s v="AMPS"/>
    <x v="8"/>
  </r>
  <r>
    <n v="80025245"/>
    <x v="52"/>
    <x v="3"/>
    <n v="60"/>
    <n v="11070243"/>
    <s v="PER SIGN"/>
    <x v="7"/>
  </r>
  <r>
    <n v="80025248"/>
    <x v="52"/>
    <x v="67"/>
    <n v="100"/>
    <n v="11070246"/>
    <s v="FLAT RATE"/>
    <x v="1"/>
  </r>
  <r>
    <n v="80025117"/>
    <x v="183"/>
    <x v="7"/>
    <n v="8"/>
    <n v="11070072"/>
    <s v="PER POLE"/>
    <x v="8"/>
  </r>
  <r>
    <n v="80025117"/>
    <x v="183"/>
    <x v="50"/>
    <n v="8"/>
    <n v="11070072"/>
    <s v="PER POLE"/>
    <x v="8"/>
  </r>
  <r>
    <n v="80025119"/>
    <x v="183"/>
    <x v="5"/>
    <n v="72"/>
    <n v="11070076"/>
    <s v="PER FIXTURES"/>
    <x v="69"/>
  </r>
  <r>
    <n v="80025119"/>
    <x v="183"/>
    <x v="54"/>
    <n v="25"/>
    <n v="11070076"/>
    <s v="PER SEWER"/>
    <x v="69"/>
  </r>
  <r>
    <n v="80025119"/>
    <x v="183"/>
    <x v="53"/>
    <n v="25"/>
    <n v="11070076"/>
    <s v="PER WATER"/>
    <x v="69"/>
  </r>
  <r>
    <n v="80025119"/>
    <x v="183"/>
    <x v="5"/>
    <n v="25"/>
    <n v="11070077"/>
    <s v="PER FIXTURES"/>
    <x v="1"/>
  </r>
  <r>
    <n v="80025120"/>
    <x v="183"/>
    <x v="0"/>
    <n v="30"/>
    <n v="11070019"/>
    <s v="VALUATION"/>
    <x v="72"/>
  </r>
  <r>
    <n v="80025121"/>
    <x v="183"/>
    <x v="34"/>
    <n v="25"/>
    <n v="11070075"/>
    <s v="TONS"/>
    <x v="35"/>
  </r>
  <r>
    <n v="80025121"/>
    <x v="183"/>
    <x v="20"/>
    <n v="25"/>
    <n v="11070078"/>
    <s v="BTU"/>
    <x v="54"/>
  </r>
  <r>
    <n v="80025125"/>
    <x v="47"/>
    <x v="6"/>
    <n v="30"/>
    <n v="11070092"/>
    <s v="AMPS"/>
    <x v="8"/>
  </r>
  <r>
    <n v="80025125"/>
    <x v="47"/>
    <x v="7"/>
    <n v="23"/>
    <n v="11070092"/>
    <s v="PER POLE"/>
    <x v="8"/>
  </r>
  <r>
    <n v="80025125"/>
    <x v="47"/>
    <x v="13"/>
    <n v="25"/>
    <n v="11070092"/>
    <s v="PER T-POLE"/>
    <x v="8"/>
  </r>
  <r>
    <n v="80025254"/>
    <x v="188"/>
    <x v="3"/>
    <n v="50"/>
    <n v="11070257"/>
    <s v="PER SIGN"/>
    <x v="4"/>
  </r>
  <r>
    <n v="80025125"/>
    <x v="47"/>
    <x v="6"/>
    <n v="30"/>
    <n v="11070093"/>
    <s v="AMPS"/>
    <x v="8"/>
  </r>
  <r>
    <n v="80025125"/>
    <x v="47"/>
    <x v="7"/>
    <n v="23"/>
    <n v="11070093"/>
    <s v="PER POLE"/>
    <x v="8"/>
  </r>
  <r>
    <n v="90001755"/>
    <x v="188"/>
    <x v="42"/>
    <n v="50"/>
    <n v="11070262"/>
    <s v="FLAT RATE"/>
    <x v="1"/>
  </r>
  <r>
    <n v="80025125"/>
    <x v="47"/>
    <x v="13"/>
    <n v="25"/>
    <n v="11070093"/>
    <s v="PER T-POLE"/>
    <x v="8"/>
  </r>
  <r>
    <n v="80025125"/>
    <x v="47"/>
    <x v="6"/>
    <n v="30"/>
    <n v="11070094"/>
    <s v="AMPS"/>
    <x v="8"/>
  </r>
  <r>
    <n v="80025125"/>
    <x v="47"/>
    <x v="7"/>
    <n v="23"/>
    <n v="11070094"/>
    <s v="PER POLE"/>
    <x v="8"/>
  </r>
  <r>
    <n v="80025259"/>
    <x v="189"/>
    <x v="80"/>
    <n v="20"/>
    <n v="11050490"/>
    <s v="EACH"/>
    <x v="1"/>
  </r>
  <r>
    <n v="80025259"/>
    <x v="189"/>
    <x v="98"/>
    <n v="136.47"/>
    <n v="11050490"/>
    <s v="CF"/>
    <x v="1"/>
  </r>
  <r>
    <n v="80025259"/>
    <x v="189"/>
    <x v="82"/>
    <n v="13.95"/>
    <n v="11050490"/>
    <s v="SY"/>
    <x v="1"/>
  </r>
  <r>
    <n v="80025259"/>
    <x v="189"/>
    <x v="32"/>
    <n v="50"/>
    <n v="11050490"/>
    <s v="ACRES"/>
    <x v="1"/>
  </r>
  <r>
    <n v="80025259"/>
    <x v="189"/>
    <x v="95"/>
    <n v="83.5"/>
    <n v="11050490"/>
    <s v="LF"/>
    <x v="1"/>
  </r>
  <r>
    <n v="80025259"/>
    <x v="189"/>
    <x v="107"/>
    <n v="9"/>
    <n v="11050490"/>
    <s v="PAGE"/>
    <x v="1"/>
  </r>
  <r>
    <n v="80025125"/>
    <x v="47"/>
    <x v="13"/>
    <n v="25"/>
    <n v="11070094"/>
    <s v="PER T-POLE"/>
    <x v="8"/>
  </r>
  <r>
    <n v="80025126"/>
    <x v="47"/>
    <x v="0"/>
    <n v="95"/>
    <n v="11070088"/>
    <s v="VALUATION"/>
    <x v="14"/>
  </r>
  <r>
    <n v="80025128"/>
    <x v="47"/>
    <x v="10"/>
    <n v="30"/>
    <n v="11070097"/>
    <s v="AMPS"/>
    <x v="8"/>
  </r>
  <r>
    <n v="80025128"/>
    <x v="47"/>
    <x v="7"/>
    <n v="30"/>
    <n v="11070097"/>
    <s v="PER POLE"/>
    <x v="8"/>
  </r>
  <r>
    <n v="80025128"/>
    <x v="47"/>
    <x v="13"/>
    <n v="25"/>
    <n v="11070097"/>
    <s v="PER T-POLE"/>
    <x v="8"/>
  </r>
  <r>
    <n v="80025128"/>
    <x v="47"/>
    <x v="10"/>
    <n v="30"/>
    <n v="11070098"/>
    <s v="AMPS"/>
    <x v="8"/>
  </r>
  <r>
    <n v="80025128"/>
    <x v="47"/>
    <x v="7"/>
    <n v="30"/>
    <n v="11070098"/>
    <s v="PER POLE"/>
    <x v="8"/>
  </r>
  <r>
    <n v="80025128"/>
    <x v="47"/>
    <x v="10"/>
    <n v="30"/>
    <n v="11070099"/>
    <s v="AMPS"/>
    <x v="8"/>
  </r>
  <r>
    <n v="80025128"/>
    <x v="47"/>
    <x v="7"/>
    <n v="30"/>
    <n v="11070099"/>
    <s v="PER POLE"/>
    <x v="8"/>
  </r>
  <r>
    <n v="80025128"/>
    <x v="47"/>
    <x v="13"/>
    <n v="25"/>
    <n v="11070099"/>
    <s v="PER T-POLE"/>
    <x v="8"/>
  </r>
  <r>
    <n v="80025130"/>
    <x v="47"/>
    <x v="0"/>
    <n v="1285"/>
    <n v="11060365"/>
    <s v="VALUATION"/>
    <x v="190"/>
  </r>
  <r>
    <n v="80025130"/>
    <x v="47"/>
    <x v="14"/>
    <n v="642.5"/>
    <n v="11060365"/>
    <s v="VALUATION"/>
    <x v="190"/>
  </r>
  <r>
    <n v="80025133"/>
    <x v="47"/>
    <x v="48"/>
    <n v="20"/>
    <n v="11060396"/>
    <s v="FLAT RATE"/>
    <x v="1"/>
  </r>
  <r>
    <n v="80025133"/>
    <x v="47"/>
    <x v="0"/>
    <n v="195"/>
    <n v="11060396"/>
    <s v="VALUATION"/>
    <x v="1"/>
  </r>
  <r>
    <n v="80025266"/>
    <x v="189"/>
    <x v="3"/>
    <n v="50"/>
    <n v="11070279"/>
    <s v="PER SIGN"/>
    <x v="4"/>
  </r>
  <r>
    <n v="90001756"/>
    <x v="189"/>
    <x v="11"/>
    <n v="350"/>
    <n v="11070281"/>
    <s v="DOLLAR VALUE"/>
    <x v="1"/>
  </r>
  <r>
    <n v="80025134"/>
    <x v="47"/>
    <x v="0"/>
    <n v="40"/>
    <n v="11060429"/>
    <s v="VALUATION"/>
    <x v="47"/>
  </r>
  <r>
    <n v="80025273"/>
    <x v="189"/>
    <x v="12"/>
    <n v="50"/>
    <n v="11070283"/>
    <s v="ACRE"/>
    <x v="191"/>
  </r>
  <r>
    <n v="80025274"/>
    <x v="189"/>
    <x v="3"/>
    <n v="25"/>
    <n v="11070286"/>
    <s v="PER SIGN"/>
    <x v="1"/>
  </r>
  <r>
    <n v="90001757"/>
    <x v="189"/>
    <x v="42"/>
    <n v="50"/>
    <n v="11070287"/>
    <s v="FLAT RATE"/>
    <x v="1"/>
  </r>
  <r>
    <n v="80025277"/>
    <x v="189"/>
    <x v="12"/>
    <n v="182.5"/>
    <n v="11070291"/>
    <s v="ACRE"/>
    <x v="111"/>
  </r>
  <r>
    <n v="80025278"/>
    <x v="189"/>
    <x v="3"/>
    <n v="25"/>
    <n v="11070294"/>
    <s v="PER SIGN"/>
    <x v="1"/>
  </r>
  <r>
    <n v="80025134"/>
    <x v="47"/>
    <x v="14"/>
    <n v="20"/>
    <n v="11060429"/>
    <s v="VALUATION"/>
    <x v="47"/>
  </r>
  <r>
    <n v="80025139"/>
    <x v="47"/>
    <x v="34"/>
    <n v="25"/>
    <n v="11070112"/>
    <s v="TONS"/>
    <x v="107"/>
  </r>
  <r>
    <n v="80025139"/>
    <x v="47"/>
    <x v="36"/>
    <n v="25"/>
    <n v="11070112"/>
    <s v="TONS"/>
    <x v="107"/>
  </r>
  <r>
    <n v="80025140"/>
    <x v="47"/>
    <x v="5"/>
    <n v="25"/>
    <n v="11070113"/>
    <s v="PER FIXTURES"/>
    <x v="1"/>
  </r>
  <r>
    <n v="80025141"/>
    <x v="47"/>
    <x v="20"/>
    <n v="29"/>
    <n v="11070111"/>
    <s v="BTU"/>
    <x v="192"/>
  </r>
  <r>
    <n v="80025141"/>
    <x v="47"/>
    <x v="34"/>
    <n v="25"/>
    <n v="11070111"/>
    <s v="TONS"/>
    <x v="192"/>
  </r>
  <r>
    <n v="80025142"/>
    <x v="47"/>
    <x v="52"/>
    <n v="125"/>
    <n v="11070089"/>
    <s v="FLAT RATE"/>
    <x v="1"/>
  </r>
  <r>
    <n v="80025143"/>
    <x v="48"/>
    <x v="0"/>
    <n v="145"/>
    <n v="11070116"/>
    <s v="VALUATION"/>
    <x v="74"/>
  </r>
  <r>
    <n v="80025143"/>
    <x v="48"/>
    <x v="7"/>
    <n v="25"/>
    <n v="11070117"/>
    <s v="PER POLE"/>
    <x v="4"/>
  </r>
  <r>
    <n v="80025143"/>
    <x v="48"/>
    <x v="61"/>
    <n v="25"/>
    <n v="11070118"/>
    <s v="FLAT RATE"/>
    <x v="1"/>
  </r>
  <r>
    <n v="80025144"/>
    <x v="48"/>
    <x v="0"/>
    <n v="324"/>
    <n v="11060400"/>
    <s v="VALUATION"/>
    <x v="193"/>
  </r>
  <r>
    <n v="80025144"/>
    <x v="48"/>
    <x v="14"/>
    <n v="162"/>
    <n v="11060400"/>
    <s v="VALUATION"/>
    <x v="193"/>
  </r>
  <r>
    <n v="80025145"/>
    <x v="48"/>
    <x v="0"/>
    <n v="880"/>
    <n v="11050389"/>
    <s v="VALUATION"/>
    <x v="5"/>
  </r>
  <r>
    <n v="80025145"/>
    <x v="48"/>
    <x v="14"/>
    <n v="440"/>
    <n v="11050389"/>
    <s v="VALUATION"/>
    <x v="5"/>
  </r>
  <r>
    <n v="80025147"/>
    <x v="48"/>
    <x v="0"/>
    <n v="270"/>
    <n v="11070017"/>
    <s v="VALUATION"/>
    <x v="0"/>
  </r>
  <r>
    <n v="80025286"/>
    <x v="190"/>
    <x v="67"/>
    <n v="100"/>
    <n v="11070290"/>
    <s v="FLAT RATE"/>
    <x v="1"/>
  </r>
  <r>
    <n v="80025147"/>
    <x v="48"/>
    <x v="14"/>
    <n v="135"/>
    <n v="11070017"/>
    <s v="VALUATION"/>
    <x v="0"/>
  </r>
  <r>
    <n v="80025285"/>
    <x v="190"/>
    <x v="3"/>
    <n v="50"/>
    <n v="11070299"/>
    <s v="PER SIGN"/>
    <x v="4"/>
  </r>
  <r>
    <n v="80025289"/>
    <x v="190"/>
    <x v="22"/>
    <n v="235"/>
    <n v="11070302"/>
    <s v="ACRE"/>
    <x v="194"/>
  </r>
  <r>
    <n v="80025148"/>
    <x v="48"/>
    <x v="0"/>
    <n v="205"/>
    <n v="11060311"/>
    <s v="VALUATION"/>
    <x v="173"/>
  </r>
  <r>
    <n v="80025291"/>
    <x v="190"/>
    <x v="32"/>
    <n v="250"/>
    <n v="11070305"/>
    <s v="ACRES"/>
    <x v="1"/>
  </r>
  <r>
    <n v="80025150"/>
    <x v="48"/>
    <x v="5"/>
    <n v="25"/>
    <n v="11070132"/>
    <s v="PER FIXTURES"/>
    <x v="1"/>
  </r>
  <r>
    <n v="80025293"/>
    <x v="190"/>
    <x v="32"/>
    <n v="250"/>
    <n v="11070308"/>
    <s v="ACRES"/>
    <x v="195"/>
  </r>
  <r>
    <n v="80025150"/>
    <x v="48"/>
    <x v="5"/>
    <n v="25"/>
    <n v="11070133"/>
    <s v="PER FIXTURES"/>
    <x v="1"/>
  </r>
  <r>
    <n v="80025302"/>
    <x v="191"/>
    <x v="67"/>
    <n v="250"/>
    <n v="11070293"/>
    <s v="FLAT RATE"/>
    <x v="1"/>
  </r>
  <r>
    <n v="80025151"/>
    <x v="48"/>
    <x v="5"/>
    <n v="25"/>
    <n v="11070130"/>
    <s v="PER FIXTURES"/>
    <x v="1"/>
  </r>
  <r>
    <n v="80025151"/>
    <x v="48"/>
    <x v="5"/>
    <n v="25"/>
    <n v="11070131"/>
    <s v="PER FIXTURES"/>
    <x v="1"/>
  </r>
  <r>
    <n v="80025152"/>
    <x v="48"/>
    <x v="20"/>
    <n v="25"/>
    <n v="11070129"/>
    <s v="BTU"/>
    <x v="0"/>
  </r>
  <r>
    <n v="80025153"/>
    <x v="48"/>
    <x v="34"/>
    <n v="25"/>
    <n v="11070128"/>
    <s v="TONS"/>
    <x v="20"/>
  </r>
  <r>
    <n v="80025154"/>
    <x v="48"/>
    <x v="34"/>
    <n v="25"/>
    <n v="11070127"/>
    <s v="TONS"/>
    <x v="123"/>
  </r>
  <r>
    <n v="80025155"/>
    <x v="48"/>
    <x v="20"/>
    <n v="27"/>
    <n v="11070126"/>
    <s v="BTU"/>
    <x v="48"/>
  </r>
  <r>
    <n v="80025300"/>
    <x v="191"/>
    <x v="3"/>
    <n v="25"/>
    <n v="11070316"/>
    <s v="PER SIGN"/>
    <x v="1"/>
  </r>
  <r>
    <n v="80025155"/>
    <x v="48"/>
    <x v="34"/>
    <n v="25"/>
    <n v="11070126"/>
    <s v="TONS"/>
    <x v="48"/>
  </r>
  <r>
    <n v="80025303"/>
    <x v="191"/>
    <x v="12"/>
    <n v="175"/>
    <n v="11070322"/>
    <s v="ACRE"/>
    <x v="165"/>
  </r>
  <r>
    <n v="80025156"/>
    <x v="48"/>
    <x v="2"/>
    <n v="25"/>
    <n v="11070135"/>
    <s v="FLAT RATE"/>
    <x v="1"/>
  </r>
  <r>
    <n v="80025157"/>
    <x v="184"/>
    <x v="48"/>
    <n v="20"/>
    <n v="11050121"/>
    <s v="FLAT RATE"/>
    <x v="1"/>
  </r>
  <r>
    <n v="80025157"/>
    <x v="184"/>
    <x v="0"/>
    <n v="1680"/>
    <n v="11050121"/>
    <s v="VALUATION"/>
    <x v="1"/>
  </r>
  <r>
    <n v="80025311"/>
    <x v="191"/>
    <x v="3"/>
    <n v="25"/>
    <n v="11070326"/>
    <s v="PER SIGN"/>
    <x v="1"/>
  </r>
  <r>
    <n v="80025158"/>
    <x v="184"/>
    <x v="20"/>
    <n v="27"/>
    <n v="11070134"/>
    <s v="BTU"/>
    <x v="48"/>
  </r>
  <r>
    <n v="80025158"/>
    <x v="184"/>
    <x v="34"/>
    <n v="25"/>
    <n v="11070134"/>
    <s v="TONS"/>
    <x v="48"/>
  </r>
  <r>
    <n v="80025160"/>
    <x v="184"/>
    <x v="2"/>
    <n v="25"/>
    <n v="11070138"/>
    <s v="FLAT RATE"/>
    <x v="1"/>
  </r>
  <r>
    <n v="80025161"/>
    <x v="184"/>
    <x v="2"/>
    <n v="25"/>
    <n v="11070139"/>
    <s v="FLAT RATE"/>
    <x v="1"/>
  </r>
  <r>
    <n v="80025162"/>
    <x v="184"/>
    <x v="59"/>
    <n v="75"/>
    <n v="11070048"/>
    <s v="FLAT RATE"/>
    <x v="1"/>
  </r>
  <r>
    <n v="80025163"/>
    <x v="184"/>
    <x v="6"/>
    <n v="25"/>
    <n v="11070143"/>
    <s v="AMPS"/>
    <x v="67"/>
  </r>
  <r>
    <n v="80025310"/>
    <x v="191"/>
    <x v="8"/>
    <n v="50"/>
    <n v="11070334"/>
    <s v="FLAT RATE"/>
    <x v="1"/>
  </r>
  <r>
    <n v="16912"/>
    <x v="191"/>
    <x v="8"/>
    <n v="50"/>
    <n v="11070334"/>
    <s v="FLAT RATE"/>
    <x v="1"/>
  </r>
  <r>
    <n v="80025312"/>
    <x v="191"/>
    <x v="3"/>
    <n v="25"/>
    <n v="11070337"/>
    <s v="PER SIGN"/>
    <x v="1"/>
  </r>
  <r>
    <n v="16913"/>
    <x v="191"/>
    <x v="3"/>
    <n v="25"/>
    <n v="11070337"/>
    <s v="PER SIGN"/>
    <x v="1"/>
  </r>
  <r>
    <n v="80025315"/>
    <x v="191"/>
    <x v="3"/>
    <n v="50"/>
    <n v="11070337"/>
    <s v="PER SIGN"/>
    <x v="1"/>
  </r>
  <r>
    <n v="80025163"/>
    <x v="184"/>
    <x v="7"/>
    <n v="32"/>
    <n v="11070143"/>
    <s v="PER POLE"/>
    <x v="67"/>
  </r>
  <r>
    <n v="80025164"/>
    <x v="184"/>
    <x v="52"/>
    <n v="125"/>
    <n v="11070008"/>
    <s v="FLAT RATE"/>
    <x v="1"/>
  </r>
  <r>
    <n v="80025164"/>
    <x v="184"/>
    <x v="59"/>
    <n v="75"/>
    <n v="11070008"/>
    <s v="FLAT RATE"/>
    <x v="1"/>
  </r>
  <r>
    <n v="80025165"/>
    <x v="184"/>
    <x v="0"/>
    <n v="160"/>
    <n v="11060548"/>
    <s v="VALUATION"/>
    <x v="28"/>
  </r>
  <r>
    <n v="80025165"/>
    <x v="184"/>
    <x v="14"/>
    <n v="80"/>
    <n v="11060548"/>
    <s v="VALUATION"/>
    <x v="28"/>
  </r>
  <r>
    <n v="80025323"/>
    <x v="192"/>
    <x v="8"/>
    <n v="50"/>
    <n v="11070334"/>
    <s v="FLAT RATE"/>
    <x v="1"/>
  </r>
  <r>
    <n v="80025166"/>
    <x v="184"/>
    <x v="5"/>
    <n v="25"/>
    <n v="11070145"/>
    <s v="PER FIXTURES"/>
    <x v="1"/>
  </r>
  <r>
    <n v="80025167"/>
    <x v="184"/>
    <x v="59"/>
    <n v="75"/>
    <n v="11070045"/>
    <s v="FLAT RATE"/>
    <x v="1"/>
  </r>
  <r>
    <n v="80025168"/>
    <x v="184"/>
    <x v="59"/>
    <n v="75"/>
    <n v="11070146"/>
    <s v="FLAT RATE"/>
    <x v="1"/>
  </r>
  <r>
    <n v="80025169"/>
    <x v="184"/>
    <x v="0"/>
    <n v="45"/>
    <n v="11060496"/>
    <s v="VALUATION"/>
    <x v="124"/>
  </r>
  <r>
    <n v="80025169"/>
    <x v="184"/>
    <x v="14"/>
    <n v="22.5"/>
    <n v="11060496"/>
    <s v="VALUATION"/>
    <x v="124"/>
  </r>
  <r>
    <n v="80025171"/>
    <x v="50"/>
    <x v="0"/>
    <n v="160"/>
    <n v="11070148"/>
    <s v="VALUATION"/>
    <x v="28"/>
  </r>
  <r>
    <n v="80025172"/>
    <x v="50"/>
    <x v="0"/>
    <n v="270"/>
    <n v="11060524"/>
    <s v="VALUATION"/>
    <x v="0"/>
  </r>
  <r>
    <n v="80025172"/>
    <x v="50"/>
    <x v="14"/>
    <n v="135"/>
    <n v="11060524"/>
    <s v="VALUATION"/>
    <x v="0"/>
  </r>
  <r>
    <n v="80025173"/>
    <x v="50"/>
    <x v="59"/>
    <n v="75"/>
    <n v="11060526"/>
    <s v="FLAT RATE"/>
    <x v="1"/>
  </r>
  <r>
    <n v="80025173"/>
    <x v="50"/>
    <x v="57"/>
    <n v="15"/>
    <n v="11060527"/>
    <s v="FLAT RATE"/>
    <x v="1"/>
  </r>
  <r>
    <n v="80025174"/>
    <x v="50"/>
    <x v="5"/>
    <n v="25"/>
    <n v="11070149"/>
    <s v="PER FIXTURES"/>
    <x v="1"/>
  </r>
  <r>
    <n v="80025175"/>
    <x v="50"/>
    <x v="5"/>
    <n v="25"/>
    <n v="11070150"/>
    <s v="PER FIXTURES"/>
    <x v="1"/>
  </r>
  <r>
    <n v="80025176"/>
    <x v="50"/>
    <x v="0"/>
    <n v="160"/>
    <n v="11070101"/>
    <s v="VALUATION"/>
    <x v="28"/>
  </r>
  <r>
    <n v="80025177"/>
    <x v="50"/>
    <x v="5"/>
    <n v="25"/>
    <n v="11070152"/>
    <s v="PER FIXTURES"/>
    <x v="4"/>
  </r>
  <r>
    <n v="80025180"/>
    <x v="50"/>
    <x v="5"/>
    <n v="25"/>
    <n v="11070156"/>
    <s v="PER FIXTURES"/>
    <x v="1"/>
  </r>
  <r>
    <n v="80025181"/>
    <x v="50"/>
    <x v="33"/>
    <n v="25"/>
    <n v="11070158"/>
    <s v="FLAT RATE"/>
    <x v="1"/>
  </r>
  <r>
    <n v="80025181"/>
    <x v="50"/>
    <x v="61"/>
    <n v="25"/>
    <n v="11070158"/>
    <s v="FLAT RATE"/>
    <x v="1"/>
  </r>
  <r>
    <n v="80025182"/>
    <x v="50"/>
    <x v="0"/>
    <n v="45"/>
    <n v="11070140"/>
    <s v="VALUATION"/>
    <x v="124"/>
  </r>
  <r>
    <n v="80025182"/>
    <x v="50"/>
    <x v="14"/>
    <n v="22.5"/>
    <n v="11070140"/>
    <s v="VALUATION"/>
    <x v="124"/>
  </r>
  <r>
    <n v="80025182"/>
    <x v="50"/>
    <x v="0"/>
    <n v="45"/>
    <n v="11070141"/>
    <s v="VALUATION"/>
    <x v="124"/>
  </r>
  <r>
    <n v="80025182"/>
    <x v="50"/>
    <x v="14"/>
    <n v="22.5"/>
    <n v="11070141"/>
    <s v="VALUATION"/>
    <x v="124"/>
  </r>
  <r>
    <n v="80025183"/>
    <x v="50"/>
    <x v="5"/>
    <n v="25"/>
    <n v="11070150"/>
    <s v="PER FIXTURES"/>
    <x v="1"/>
  </r>
  <r>
    <n v="80025184"/>
    <x v="50"/>
    <x v="2"/>
    <n v="25"/>
    <n v="11070161"/>
    <s v="FLAT RATE"/>
    <x v="1"/>
  </r>
  <r>
    <n v="80025185"/>
    <x v="50"/>
    <x v="5"/>
    <n v="25"/>
    <n v="11070162"/>
    <s v="PER FIXTURES"/>
    <x v="9"/>
  </r>
  <r>
    <n v="80025186"/>
    <x v="50"/>
    <x v="61"/>
    <n v="25"/>
    <n v="11070163"/>
    <s v="FLAT RATE"/>
    <x v="1"/>
  </r>
  <r>
    <n v="80025187"/>
    <x v="51"/>
    <x v="2"/>
    <n v="25"/>
    <n v="11070167"/>
    <s v="FLAT RATE"/>
    <x v="1"/>
  </r>
  <r>
    <n v="80025188"/>
    <x v="51"/>
    <x v="5"/>
    <n v="48"/>
    <n v="11070169"/>
    <s v="PER FIXTURES"/>
    <x v="60"/>
  </r>
  <r>
    <n v="80025190"/>
    <x v="51"/>
    <x v="61"/>
    <n v="25"/>
    <n v="11070173"/>
    <s v="FLAT RATE"/>
    <x v="1"/>
  </r>
  <r>
    <n v="80025190"/>
    <x v="51"/>
    <x v="34"/>
    <n v="25"/>
    <n v="11070173"/>
    <s v="TONS"/>
    <x v="1"/>
  </r>
  <r>
    <n v="80025190"/>
    <x v="51"/>
    <x v="35"/>
    <n v="40"/>
    <n v="11070173"/>
    <s v="TONS"/>
    <x v="1"/>
  </r>
  <r>
    <n v="80025190"/>
    <x v="51"/>
    <x v="115"/>
    <n v="55"/>
    <n v="11070173"/>
    <s v="TONS"/>
    <x v="1"/>
  </r>
  <r>
    <n v="80025190"/>
    <x v="51"/>
    <x v="36"/>
    <n v="25"/>
    <n v="11070173"/>
    <s v="TONS"/>
    <x v="1"/>
  </r>
  <r>
    <n v="80025322"/>
    <x v="192"/>
    <x v="3"/>
    <n v="25"/>
    <n v="11070342"/>
    <s v="PER SIGN"/>
    <x v="1"/>
  </r>
  <r>
    <n v="80025322"/>
    <x v="192"/>
    <x v="3"/>
    <n v="25"/>
    <n v="11070343"/>
    <s v="PER SIGN"/>
    <x v="1"/>
  </r>
  <r>
    <n v="80025190"/>
    <x v="51"/>
    <x v="37"/>
    <n v="25"/>
    <n v="11070173"/>
    <s v="TONS"/>
    <x v="1"/>
  </r>
  <r>
    <n v="80025330"/>
    <x v="192"/>
    <x v="51"/>
    <n v="2"/>
    <n v="11070350"/>
    <s v="FLAT RATE"/>
    <x v="23"/>
  </r>
  <r>
    <n v="80025330"/>
    <x v="192"/>
    <x v="51"/>
    <n v="2"/>
    <n v="11070351"/>
    <s v="FLAT RATE"/>
    <x v="23"/>
  </r>
  <r>
    <n v="80025190"/>
    <x v="51"/>
    <x v="38"/>
    <n v="25"/>
    <n v="11070173"/>
    <s v="TONS"/>
    <x v="1"/>
  </r>
  <r>
    <n v="80025190"/>
    <x v="51"/>
    <x v="39"/>
    <n v="25"/>
    <n v="11070173"/>
    <s v="TONS"/>
    <x v="1"/>
  </r>
  <r>
    <n v="80025341"/>
    <x v="53"/>
    <x v="16"/>
    <n v="59.93"/>
    <n v="11060287"/>
    <s v="FLAT RATE"/>
    <x v="1"/>
  </r>
  <r>
    <n v="80025341"/>
    <x v="53"/>
    <x v="17"/>
    <n v="533.02"/>
    <n v="11060287"/>
    <s v="FLAT RATE"/>
    <x v="1"/>
  </r>
  <r>
    <n v="80025341"/>
    <x v="53"/>
    <x v="18"/>
    <n v="1302.93"/>
    <n v="11060287"/>
    <s v="FLAT RATE"/>
    <x v="1"/>
  </r>
  <r>
    <n v="80025341"/>
    <x v="53"/>
    <x v="19"/>
    <n v="161.68"/>
    <n v="11060287"/>
    <s v="FLAT RATE"/>
    <x v="1"/>
  </r>
  <r>
    <n v="90001758"/>
    <x v="53"/>
    <x v="42"/>
    <n v="50"/>
    <n v="11070359"/>
    <s v="FLAT RATE"/>
    <x v="1"/>
  </r>
  <r>
    <n v="80025336"/>
    <x v="53"/>
    <x v="3"/>
    <n v="50"/>
    <n v="11070361"/>
    <s v="PER SIGN"/>
    <x v="4"/>
  </r>
  <r>
    <n v="80025336"/>
    <x v="53"/>
    <x v="3"/>
    <n v="50"/>
    <n v="11070362"/>
    <s v="PER SIGN"/>
    <x v="4"/>
  </r>
  <r>
    <n v="90001759"/>
    <x v="53"/>
    <x v="42"/>
    <n v="50"/>
    <n v="11070363"/>
    <s v="FLAT RATE"/>
    <x v="1"/>
  </r>
  <r>
    <n v="80025190"/>
    <x v="51"/>
    <x v="40"/>
    <n v="25"/>
    <n v="11070173"/>
    <s v="TONS"/>
    <x v="1"/>
  </r>
  <r>
    <n v="80025190"/>
    <x v="51"/>
    <x v="41"/>
    <n v="25"/>
    <n v="11070173"/>
    <s v="TONS"/>
    <x v="1"/>
  </r>
  <r>
    <n v="80025190"/>
    <x v="51"/>
    <x v="43"/>
    <n v="30"/>
    <n v="11070173"/>
    <s v="TONS"/>
    <x v="1"/>
  </r>
  <r>
    <n v="80025190"/>
    <x v="51"/>
    <x v="45"/>
    <n v="40"/>
    <n v="11070173"/>
    <s v="TONS"/>
    <x v="1"/>
  </r>
  <r>
    <n v="80025191"/>
    <x v="51"/>
    <x v="5"/>
    <n v="40"/>
    <n v="11070180"/>
    <s v="PER FIXTURES"/>
    <x v="101"/>
  </r>
  <r>
    <n v="80025192"/>
    <x v="51"/>
    <x v="0"/>
    <n v="364"/>
    <n v="11070179"/>
    <s v="VALUATION"/>
    <x v="127"/>
  </r>
  <r>
    <n v="80025192"/>
    <x v="51"/>
    <x v="14"/>
    <n v="182"/>
    <n v="11070179"/>
    <s v="VALUATION"/>
    <x v="127"/>
  </r>
  <r>
    <n v="80025193"/>
    <x v="51"/>
    <x v="0"/>
    <n v="55"/>
    <n v="11060097"/>
    <s v="VALUATION"/>
    <x v="71"/>
  </r>
  <r>
    <n v="80025193"/>
    <x v="51"/>
    <x v="14"/>
    <n v="27.5"/>
    <n v="11060097"/>
    <s v="VALUATION"/>
    <x v="71"/>
  </r>
  <r>
    <n v="80025194"/>
    <x v="51"/>
    <x v="10"/>
    <n v="30"/>
    <n v="11070182"/>
    <s v="AMPS"/>
    <x v="8"/>
  </r>
  <r>
    <n v="80025195"/>
    <x v="51"/>
    <x v="34"/>
    <n v="25"/>
    <n v="11070175"/>
    <s v="TONS"/>
    <x v="4"/>
  </r>
  <r>
    <n v="80025196"/>
    <x v="51"/>
    <x v="34"/>
    <n v="25"/>
    <n v="11070176"/>
    <s v="TONS"/>
    <x v="4"/>
  </r>
  <r>
    <n v="80025197"/>
    <x v="51"/>
    <x v="5"/>
    <n v="25"/>
    <n v="11070177"/>
    <s v="PER FIXTURES"/>
    <x v="1"/>
  </r>
  <r>
    <n v="80025197"/>
    <x v="51"/>
    <x v="5"/>
    <n v="25"/>
    <n v="11070178"/>
    <s v="PER FIXTURES"/>
    <x v="1"/>
  </r>
  <r>
    <n v="80025198"/>
    <x v="186"/>
    <x v="49"/>
    <n v="25"/>
    <n v="11070186"/>
    <s v="SYSTEM"/>
    <x v="1"/>
  </r>
  <r>
    <n v="80025199"/>
    <x v="186"/>
    <x v="61"/>
    <n v="25"/>
    <n v="11070188"/>
    <s v="FLAT RATE"/>
    <x v="1"/>
  </r>
  <r>
    <n v="80025200"/>
    <x v="186"/>
    <x v="34"/>
    <n v="25"/>
    <n v="11070189"/>
    <s v="TONS"/>
    <x v="123"/>
  </r>
  <r>
    <n v="80025203"/>
    <x v="186"/>
    <x v="70"/>
    <n v="50"/>
    <n v="11070102"/>
    <s v="FLAT RATE"/>
    <x v="1"/>
  </r>
  <r>
    <n v="80025204"/>
    <x v="186"/>
    <x v="2"/>
    <n v="25"/>
    <n v="11070195"/>
    <s v="FLAT RATE"/>
    <x v="1"/>
  </r>
  <r>
    <n v="80025204"/>
    <x v="186"/>
    <x v="2"/>
    <n v="25"/>
    <n v="11070198"/>
    <s v="FLAT RATE"/>
    <x v="1"/>
  </r>
  <r>
    <n v="80025204"/>
    <x v="186"/>
    <x v="2"/>
    <n v="25"/>
    <n v="11070199"/>
    <s v="FLAT RATE"/>
    <x v="1"/>
  </r>
  <r>
    <n v="80025206"/>
    <x v="186"/>
    <x v="0"/>
    <n v="25"/>
    <n v="11070120"/>
    <s v="VALUATION"/>
    <x v="50"/>
  </r>
  <r>
    <n v="80025207"/>
    <x v="186"/>
    <x v="52"/>
    <n v="125"/>
    <n v="11070061"/>
    <s v="FLAT RATE"/>
    <x v="1"/>
  </r>
  <r>
    <n v="80025207"/>
    <x v="186"/>
    <x v="59"/>
    <n v="75"/>
    <n v="11070062"/>
    <s v="FLAT RATE"/>
    <x v="1"/>
  </r>
  <r>
    <n v="80025209"/>
    <x v="186"/>
    <x v="23"/>
    <n v="27"/>
    <n v="11070192"/>
    <s v="BTU"/>
    <x v="40"/>
  </r>
  <r>
    <n v="80025209"/>
    <x v="186"/>
    <x v="34"/>
    <n v="25"/>
    <n v="11070192"/>
    <s v="TONS"/>
    <x v="40"/>
  </r>
  <r>
    <n v="80025210"/>
    <x v="186"/>
    <x v="34"/>
    <n v="25"/>
    <n v="11070191"/>
    <s v="TONS"/>
    <x v="4"/>
  </r>
  <r>
    <n v="80025211"/>
    <x v="186"/>
    <x v="20"/>
    <n v="27"/>
    <n v="11070193"/>
    <s v="BTU"/>
    <x v="40"/>
  </r>
  <r>
    <n v="80025211"/>
    <x v="186"/>
    <x v="34"/>
    <n v="25"/>
    <n v="11070193"/>
    <s v="TONS"/>
    <x v="40"/>
  </r>
  <r>
    <n v="80025212"/>
    <x v="187"/>
    <x v="0"/>
    <n v="70"/>
    <n v="11070208"/>
    <s v="VALUATION"/>
    <x v="51"/>
  </r>
  <r>
    <n v="80025214"/>
    <x v="187"/>
    <x v="0"/>
    <n v="2578"/>
    <n v="11050058"/>
    <s v="VALUATION"/>
    <x v="196"/>
  </r>
  <r>
    <n v="80025214"/>
    <x v="187"/>
    <x v="14"/>
    <n v="1289"/>
    <n v="11050058"/>
    <s v="VALUATION"/>
    <x v="196"/>
  </r>
  <r>
    <n v="80025215"/>
    <x v="187"/>
    <x v="20"/>
    <n v="25"/>
    <n v="11070209"/>
    <s v="BTU"/>
    <x v="61"/>
  </r>
  <r>
    <n v="80025215"/>
    <x v="187"/>
    <x v="34"/>
    <n v="25"/>
    <n v="11070209"/>
    <s v="TONS"/>
    <x v="61"/>
  </r>
  <r>
    <n v="80025216"/>
    <x v="187"/>
    <x v="7"/>
    <n v="60"/>
    <n v="11070210"/>
    <s v="PER POLE"/>
    <x v="44"/>
  </r>
  <r>
    <n v="80025217"/>
    <x v="187"/>
    <x v="49"/>
    <n v="25"/>
    <n v="11070151"/>
    <s v="SYSTEM"/>
    <x v="1"/>
  </r>
  <r>
    <n v="80025218"/>
    <x v="187"/>
    <x v="7"/>
    <n v="25"/>
    <n v="11070212"/>
    <s v="PER POLE"/>
    <x v="76"/>
  </r>
  <r>
    <n v="80025220"/>
    <x v="187"/>
    <x v="52"/>
    <n v="125"/>
    <n v="11070214"/>
    <s v="FLAT RATE"/>
    <x v="1"/>
  </r>
  <r>
    <n v="80025221"/>
    <x v="187"/>
    <x v="0"/>
    <n v="270"/>
    <n v="11070184"/>
    <s v="VALUATION"/>
    <x v="0"/>
  </r>
  <r>
    <n v="80025222"/>
    <x v="187"/>
    <x v="54"/>
    <n v="25"/>
    <n v="11070215"/>
    <s v="PER SEWER"/>
    <x v="1"/>
  </r>
  <r>
    <n v="80025226"/>
    <x v="187"/>
    <x v="0"/>
    <n v="70"/>
    <n v="11070001"/>
    <s v="VALUATION"/>
    <x v="51"/>
  </r>
  <r>
    <n v="80025226"/>
    <x v="187"/>
    <x v="14"/>
    <n v="35"/>
    <n v="11070001"/>
    <s v="VALUATION"/>
    <x v="51"/>
  </r>
  <r>
    <n v="80025227"/>
    <x v="187"/>
    <x v="0"/>
    <n v="45"/>
    <n v="11070222"/>
    <s v="VALUATION"/>
    <x v="124"/>
  </r>
  <r>
    <n v="80025227"/>
    <x v="187"/>
    <x v="14"/>
    <n v="22.5"/>
    <n v="11070222"/>
    <s v="VALUATION"/>
    <x v="124"/>
  </r>
  <r>
    <n v="80025227"/>
    <x v="187"/>
    <x v="0"/>
    <n v="45"/>
    <n v="11070223"/>
    <s v="VALUATION"/>
    <x v="124"/>
  </r>
  <r>
    <n v="80025227"/>
    <x v="187"/>
    <x v="14"/>
    <n v="22.5"/>
    <n v="11070223"/>
    <s v="VALUATION"/>
    <x v="124"/>
  </r>
  <r>
    <n v="80025230"/>
    <x v="187"/>
    <x v="0"/>
    <n v="316"/>
    <n v="11070203"/>
    <s v="VALUATION"/>
    <x v="197"/>
  </r>
  <r>
    <n v="80025231"/>
    <x v="52"/>
    <x v="48"/>
    <n v="20"/>
    <n v="11070003"/>
    <s v="FLAT RATE"/>
    <x v="1"/>
  </r>
  <r>
    <n v="80025231"/>
    <x v="52"/>
    <x v="0"/>
    <n v="120"/>
    <n v="11070003"/>
    <s v="VALUATION"/>
    <x v="1"/>
  </r>
  <r>
    <n v="80025234"/>
    <x v="52"/>
    <x v="2"/>
    <n v="25"/>
    <n v="11070231"/>
    <s v="FLAT RATE"/>
    <x v="1"/>
  </r>
  <r>
    <n v="80025236"/>
    <x v="52"/>
    <x v="20"/>
    <n v="29"/>
    <n v="11070185"/>
    <s v="BTU"/>
    <x v="75"/>
  </r>
  <r>
    <n v="80025236"/>
    <x v="52"/>
    <x v="23"/>
    <n v="29"/>
    <n v="11070185"/>
    <s v="BTU"/>
    <x v="75"/>
  </r>
  <r>
    <n v="80025236"/>
    <x v="52"/>
    <x v="34"/>
    <n v="25"/>
    <n v="11070185"/>
    <s v="TONS"/>
    <x v="75"/>
  </r>
  <r>
    <n v="80025236"/>
    <x v="52"/>
    <x v="36"/>
    <n v="25"/>
    <n v="11070185"/>
    <s v="TONS"/>
    <x v="75"/>
  </r>
  <r>
    <n v="80025236"/>
    <x v="52"/>
    <x v="20"/>
    <n v="29"/>
    <n v="11070232"/>
    <s v="BTU"/>
    <x v="75"/>
  </r>
  <r>
    <n v="80025236"/>
    <x v="52"/>
    <x v="23"/>
    <n v="29"/>
    <n v="11070232"/>
    <s v="BTU"/>
    <x v="75"/>
  </r>
  <r>
    <n v="80025236"/>
    <x v="52"/>
    <x v="34"/>
    <n v="25"/>
    <n v="11070232"/>
    <s v="TONS"/>
    <x v="75"/>
  </r>
  <r>
    <n v="80025236"/>
    <x v="52"/>
    <x v="36"/>
    <n v="25"/>
    <n v="11070232"/>
    <s v="TONS"/>
    <x v="75"/>
  </r>
  <r>
    <n v="80025236"/>
    <x v="52"/>
    <x v="20"/>
    <n v="29"/>
    <n v="11070233"/>
    <s v="BTU"/>
    <x v="75"/>
  </r>
  <r>
    <n v="80025236"/>
    <x v="52"/>
    <x v="23"/>
    <n v="29"/>
    <n v="11070233"/>
    <s v="BTU"/>
    <x v="75"/>
  </r>
  <r>
    <n v="80025236"/>
    <x v="52"/>
    <x v="34"/>
    <n v="25"/>
    <n v="11070233"/>
    <s v="TONS"/>
    <x v="75"/>
  </r>
  <r>
    <n v="80025236"/>
    <x v="52"/>
    <x v="36"/>
    <n v="25"/>
    <n v="11070233"/>
    <s v="TONS"/>
    <x v="75"/>
  </r>
  <r>
    <n v="80025241"/>
    <x v="52"/>
    <x v="53"/>
    <n v="25"/>
    <n v="11070241"/>
    <s v="PER WATER"/>
    <x v="1"/>
  </r>
  <r>
    <n v="80025242"/>
    <x v="52"/>
    <x v="53"/>
    <n v="25"/>
    <n v="11070241"/>
    <s v="PER WATER"/>
    <x v="1"/>
  </r>
  <r>
    <n v="80025243"/>
    <x v="52"/>
    <x v="2"/>
    <n v="25"/>
    <n v="11070242"/>
    <s v="FLAT RATE"/>
    <x v="1"/>
  </r>
  <r>
    <n v="80025243"/>
    <x v="52"/>
    <x v="49"/>
    <n v="25"/>
    <n v="11070242"/>
    <s v="SYSTEM"/>
    <x v="1"/>
  </r>
  <r>
    <n v="80025244"/>
    <x v="52"/>
    <x v="48"/>
    <n v="20"/>
    <n v="11070053"/>
    <s v="FLAT RATE"/>
    <x v="1"/>
  </r>
  <r>
    <n v="80025244"/>
    <x v="52"/>
    <x v="0"/>
    <n v="1330"/>
    <n v="11070053"/>
    <s v="VALUATION"/>
    <x v="1"/>
  </r>
  <r>
    <n v="80025244"/>
    <x v="52"/>
    <x v="14"/>
    <n v="665"/>
    <n v="11070053"/>
    <s v="VALUATION"/>
    <x v="1"/>
  </r>
  <r>
    <n v="80025244"/>
    <x v="52"/>
    <x v="48"/>
    <n v="20"/>
    <n v="11070054"/>
    <s v="FLAT RATE"/>
    <x v="1"/>
  </r>
  <r>
    <n v="80025244"/>
    <x v="52"/>
    <x v="0"/>
    <n v="1219"/>
    <n v="11070054"/>
    <s v="VALUATION"/>
    <x v="1"/>
  </r>
  <r>
    <n v="80025244"/>
    <x v="52"/>
    <x v="14"/>
    <n v="609.5"/>
    <n v="11070054"/>
    <s v="VALUATION"/>
    <x v="1"/>
  </r>
  <r>
    <n v="80025244"/>
    <x v="52"/>
    <x v="48"/>
    <n v="20"/>
    <n v="11070055"/>
    <s v="FLAT RATE"/>
    <x v="1"/>
  </r>
  <r>
    <n v="80025244"/>
    <x v="52"/>
    <x v="0"/>
    <n v="1219"/>
    <n v="11070055"/>
    <s v="VALUATION"/>
    <x v="1"/>
  </r>
  <r>
    <n v="80025244"/>
    <x v="52"/>
    <x v="14"/>
    <n v="609.5"/>
    <n v="11070055"/>
    <s v="VALUATION"/>
    <x v="1"/>
  </r>
  <r>
    <n v="80025246"/>
    <x v="52"/>
    <x v="6"/>
    <n v="9"/>
    <n v="11070069"/>
    <s v="AMPS"/>
    <x v="44"/>
  </r>
  <r>
    <n v="80025247"/>
    <x v="52"/>
    <x v="0"/>
    <n v="30"/>
    <n v="11070229"/>
    <s v="VALUATION"/>
    <x v="72"/>
  </r>
  <r>
    <n v="80025249"/>
    <x v="52"/>
    <x v="0"/>
    <n v="105"/>
    <n v="11070079"/>
    <s v="VALUATION"/>
    <x v="109"/>
  </r>
  <r>
    <n v="80025250"/>
    <x v="52"/>
    <x v="54"/>
    <n v="25"/>
    <n v="11070245"/>
    <s v="PER SEWER"/>
    <x v="1"/>
  </r>
  <r>
    <n v="80025251"/>
    <x v="188"/>
    <x v="49"/>
    <n v="25"/>
    <n v="11070253"/>
    <s v="SYSTEM"/>
    <x v="1"/>
  </r>
  <r>
    <n v="80025252"/>
    <x v="188"/>
    <x v="0"/>
    <n v="145"/>
    <n v="11070211"/>
    <s v="VALUATION"/>
    <x v="74"/>
  </r>
  <r>
    <n v="80025253"/>
    <x v="188"/>
    <x v="20"/>
    <n v="29"/>
    <n v="11070256"/>
    <s v="BTU"/>
    <x v="75"/>
  </r>
  <r>
    <n v="80025253"/>
    <x v="188"/>
    <x v="23"/>
    <n v="29"/>
    <n v="11070256"/>
    <s v="BTU"/>
    <x v="75"/>
  </r>
  <r>
    <n v="80025253"/>
    <x v="188"/>
    <x v="34"/>
    <n v="25"/>
    <n v="11070256"/>
    <s v="TONS"/>
    <x v="75"/>
  </r>
  <r>
    <n v="80025253"/>
    <x v="188"/>
    <x v="36"/>
    <n v="25"/>
    <n v="11070256"/>
    <s v="TONS"/>
    <x v="75"/>
  </r>
  <r>
    <n v="80025255"/>
    <x v="188"/>
    <x v="48"/>
    <n v="20"/>
    <n v="11060364"/>
    <s v="FLAT RATE"/>
    <x v="1"/>
  </r>
  <r>
    <n v="80025255"/>
    <x v="188"/>
    <x v="0"/>
    <n v="120"/>
    <n v="11060364"/>
    <s v="VALUATION"/>
    <x v="1"/>
  </r>
  <r>
    <n v="80025256"/>
    <x v="188"/>
    <x v="0"/>
    <n v="25"/>
    <n v="11070122"/>
    <s v="VALUATION"/>
    <x v="80"/>
  </r>
  <r>
    <n v="80025256"/>
    <x v="188"/>
    <x v="14"/>
    <n v="12.5"/>
    <n v="11070122"/>
    <s v="VALUATION"/>
    <x v="80"/>
  </r>
  <r>
    <n v="80025257"/>
    <x v="188"/>
    <x v="53"/>
    <n v="25"/>
    <n v="11070260"/>
    <s v="PER WATER"/>
    <x v="1"/>
  </r>
  <r>
    <n v="80025258"/>
    <x v="188"/>
    <x v="48"/>
    <n v="20"/>
    <n v="11070259"/>
    <s v="FLAT RATE"/>
    <x v="1"/>
  </r>
  <r>
    <n v="80025258"/>
    <x v="188"/>
    <x v="0"/>
    <n v="25"/>
    <n v="11070259"/>
    <s v="VALUATION"/>
    <x v="1"/>
  </r>
  <r>
    <n v="80025260"/>
    <x v="189"/>
    <x v="58"/>
    <n v="30"/>
    <n v="11050434"/>
    <s v="SQUARE FEET"/>
    <x v="32"/>
  </r>
  <r>
    <n v="80025260"/>
    <x v="189"/>
    <x v="0"/>
    <n v="697"/>
    <n v="11050434"/>
    <s v="VALUATION"/>
    <x v="32"/>
  </r>
  <r>
    <n v="80025260"/>
    <x v="189"/>
    <x v="14"/>
    <n v="348.5"/>
    <n v="11050434"/>
    <s v="VALUATION"/>
    <x v="32"/>
  </r>
  <r>
    <n v="80025261"/>
    <x v="189"/>
    <x v="0"/>
    <n v="135"/>
    <n v="11070174"/>
    <s v="VALUATION"/>
    <x v="198"/>
  </r>
  <r>
    <n v="80025262"/>
    <x v="189"/>
    <x v="49"/>
    <n v="25"/>
    <n v="11070265"/>
    <s v="SYSTEM"/>
    <x v="1"/>
  </r>
  <r>
    <n v="80025263"/>
    <x v="189"/>
    <x v="0"/>
    <n v="45"/>
    <n v="11070267"/>
    <s v="VALUATION"/>
    <x v="124"/>
  </r>
  <r>
    <n v="80025263"/>
    <x v="189"/>
    <x v="14"/>
    <n v="22.5"/>
    <n v="11070267"/>
    <s v="VALUATION"/>
    <x v="124"/>
  </r>
  <r>
    <n v="80025343"/>
    <x v="53"/>
    <x v="3"/>
    <n v="25"/>
    <n v="11070369"/>
    <s v="PER SIGN"/>
    <x v="1"/>
  </r>
  <r>
    <n v="80025264"/>
    <x v="189"/>
    <x v="20"/>
    <n v="25"/>
    <n v="11070268"/>
    <s v="BTU"/>
    <x v="146"/>
  </r>
  <r>
    <n v="80025264"/>
    <x v="189"/>
    <x v="34"/>
    <n v="25"/>
    <n v="11070268"/>
    <s v="TONS"/>
    <x v="146"/>
  </r>
  <r>
    <n v="80025265"/>
    <x v="189"/>
    <x v="20"/>
    <n v="25"/>
    <n v="11070273"/>
    <s v="BTU"/>
    <x v="54"/>
  </r>
  <r>
    <n v="80025265"/>
    <x v="189"/>
    <x v="23"/>
    <n v="29"/>
    <n v="11070273"/>
    <s v="BTU"/>
    <x v="54"/>
  </r>
  <r>
    <n v="80025347"/>
    <x v="53"/>
    <x v="51"/>
    <n v="3"/>
    <n v="11070373"/>
    <s v="FLAT RATE"/>
    <x v="4"/>
  </r>
  <r>
    <n v="80025265"/>
    <x v="189"/>
    <x v="34"/>
    <n v="25"/>
    <n v="11070273"/>
    <s v="TONS"/>
    <x v="54"/>
  </r>
  <r>
    <n v="80025265"/>
    <x v="189"/>
    <x v="36"/>
    <n v="25"/>
    <n v="11070273"/>
    <s v="TONS"/>
    <x v="54"/>
  </r>
  <r>
    <n v="80025267"/>
    <x v="189"/>
    <x v="0"/>
    <n v="145"/>
    <n v="11060538"/>
    <s v="VALUATION"/>
    <x v="74"/>
  </r>
  <r>
    <n v="80025350"/>
    <x v="193"/>
    <x v="16"/>
    <n v="59.93"/>
    <n v="11070038"/>
    <s v="FLAT RATE"/>
    <x v="1"/>
  </r>
  <r>
    <n v="80025350"/>
    <x v="193"/>
    <x v="17"/>
    <n v="533.02"/>
    <n v="11070038"/>
    <s v="FLAT RATE"/>
    <x v="1"/>
  </r>
  <r>
    <n v="80025350"/>
    <x v="193"/>
    <x v="18"/>
    <n v="1302.93"/>
    <n v="11070038"/>
    <s v="FLAT RATE"/>
    <x v="1"/>
  </r>
  <r>
    <n v="80025350"/>
    <x v="193"/>
    <x v="19"/>
    <n v="161.68"/>
    <n v="11070038"/>
    <s v="FLAT RATE"/>
    <x v="1"/>
  </r>
  <r>
    <n v="80025267"/>
    <x v="189"/>
    <x v="14"/>
    <n v="72.5"/>
    <n v="11060538"/>
    <s v="VALUATION"/>
    <x v="74"/>
  </r>
  <r>
    <n v="80025268"/>
    <x v="189"/>
    <x v="34"/>
    <n v="25"/>
    <n v="11070272"/>
    <s v="TONS"/>
    <x v="9"/>
  </r>
  <r>
    <n v="80025269"/>
    <x v="189"/>
    <x v="5"/>
    <n v="25"/>
    <n v="11070274"/>
    <s v="PER FIXTURES"/>
    <x v="1"/>
  </r>
  <r>
    <n v="80025269"/>
    <x v="189"/>
    <x v="5"/>
    <n v="25"/>
    <n v="11070275"/>
    <s v="PER FIXTURES"/>
    <x v="1"/>
  </r>
  <r>
    <n v="80025270"/>
    <x v="189"/>
    <x v="5"/>
    <n v="25"/>
    <n v="11070276"/>
    <s v="PER FIXTURES"/>
    <x v="1"/>
  </r>
  <r>
    <n v="80025271"/>
    <x v="189"/>
    <x v="5"/>
    <n v="25"/>
    <n v="11070277"/>
    <s v="PER FIXTURES"/>
    <x v="1"/>
  </r>
  <r>
    <n v="80025349"/>
    <x v="193"/>
    <x v="16"/>
    <n v="59.93"/>
    <n v="11070040"/>
    <s v="FLAT RATE"/>
    <x v="1"/>
  </r>
  <r>
    <n v="80025349"/>
    <x v="193"/>
    <x v="17"/>
    <n v="533.02"/>
    <n v="11070040"/>
    <s v="FLAT RATE"/>
    <x v="1"/>
  </r>
  <r>
    <n v="80025349"/>
    <x v="193"/>
    <x v="18"/>
    <n v="1302.93"/>
    <n v="11070040"/>
    <s v="FLAT RATE"/>
    <x v="1"/>
  </r>
  <r>
    <n v="80025349"/>
    <x v="193"/>
    <x v="19"/>
    <n v="161.68"/>
    <n v="11070040"/>
    <s v="FLAT RATE"/>
    <x v="1"/>
  </r>
  <r>
    <n v="80025272"/>
    <x v="189"/>
    <x v="33"/>
    <n v="25"/>
    <n v="11070282"/>
    <s v="FLAT RATE"/>
    <x v="1"/>
  </r>
  <r>
    <n v="80025275"/>
    <x v="189"/>
    <x v="52"/>
    <n v="125"/>
    <n v="11070289"/>
    <s v="FLAT RATE"/>
    <x v="1"/>
  </r>
  <r>
    <n v="80025276"/>
    <x v="189"/>
    <x v="52"/>
    <n v="125"/>
    <n v="11070288"/>
    <s v="FLAT RATE"/>
    <x v="1"/>
  </r>
  <r>
    <n v="80025279"/>
    <x v="190"/>
    <x v="0"/>
    <n v="2718"/>
    <n v="11060421"/>
    <s v="VALUATION"/>
    <x v="199"/>
  </r>
  <r>
    <n v="80025279"/>
    <x v="190"/>
    <x v="14"/>
    <n v="1359"/>
    <n v="11060421"/>
    <s v="VALUATION"/>
    <x v="199"/>
  </r>
  <r>
    <n v="80025351"/>
    <x v="193"/>
    <x v="3"/>
    <n v="25"/>
    <n v="11070377"/>
    <s v="PER SIGN"/>
    <x v="1"/>
  </r>
  <r>
    <n v="80025352"/>
    <x v="193"/>
    <x v="42"/>
    <n v="50"/>
    <n v="11070378"/>
    <s v="FLAT RATE"/>
    <x v="1"/>
  </r>
  <r>
    <n v="80025280"/>
    <x v="190"/>
    <x v="48"/>
    <n v="20"/>
    <n v="11070263"/>
    <s v="FLAT RATE"/>
    <x v="1"/>
  </r>
  <r>
    <n v="80025280"/>
    <x v="190"/>
    <x v="0"/>
    <n v="25"/>
    <n v="11070263"/>
    <s v="VALUATION"/>
    <x v="1"/>
  </r>
  <r>
    <n v="80025281"/>
    <x v="190"/>
    <x v="0"/>
    <n v="130"/>
    <n v="11070252"/>
    <s v="VALUATION"/>
    <x v="106"/>
  </r>
  <r>
    <n v="80025282"/>
    <x v="190"/>
    <x v="0"/>
    <n v="200"/>
    <n v="11070278"/>
    <s v="VALUATION"/>
    <x v="89"/>
  </r>
  <r>
    <n v="80025283"/>
    <x v="190"/>
    <x v="52"/>
    <n v="125"/>
    <n v="11070235"/>
    <s v="FLAT RATE"/>
    <x v="1"/>
  </r>
  <r>
    <n v="80025284"/>
    <x v="190"/>
    <x v="20"/>
    <n v="25"/>
    <n v="11070297"/>
    <s v="BTU"/>
    <x v="54"/>
  </r>
  <r>
    <n v="80025356"/>
    <x v="193"/>
    <x v="3"/>
    <n v="25"/>
    <n v="11070381"/>
    <s v="PER SIGN"/>
    <x v="1"/>
  </r>
  <r>
    <n v="80025284"/>
    <x v="190"/>
    <x v="34"/>
    <n v="25"/>
    <n v="11070297"/>
    <s v="TONS"/>
    <x v="54"/>
  </r>
  <r>
    <n v="80025287"/>
    <x v="190"/>
    <x v="10"/>
    <n v="25"/>
    <n v="11070301"/>
    <s v="AMPS"/>
    <x v="6"/>
  </r>
  <r>
    <n v="80025288"/>
    <x v="190"/>
    <x v="0"/>
    <n v="85"/>
    <n v="11070071"/>
    <s v="VALUATION"/>
    <x v="42"/>
  </r>
  <r>
    <n v="80025359"/>
    <x v="193"/>
    <x v="12"/>
    <n v="50"/>
    <n v="11070385"/>
    <s v="ACRE"/>
    <x v="174"/>
  </r>
  <r>
    <n v="80025288"/>
    <x v="190"/>
    <x v="14"/>
    <n v="42.5"/>
    <n v="11070071"/>
    <s v="VALUATION"/>
    <x v="42"/>
  </r>
  <r>
    <n v="80025290"/>
    <x v="190"/>
    <x v="0"/>
    <n v="100"/>
    <n v="11070264"/>
    <s v="VALUATION"/>
    <x v="161"/>
  </r>
  <r>
    <n v="80025290"/>
    <x v="190"/>
    <x v="14"/>
    <n v="50"/>
    <n v="11070264"/>
    <s v="VALUATION"/>
    <x v="161"/>
  </r>
  <r>
    <n v="80025290"/>
    <x v="190"/>
    <x v="2"/>
    <n v="25"/>
    <n v="11070303"/>
    <s v="FLAT RATE"/>
    <x v="1"/>
  </r>
  <r>
    <n v="80025361"/>
    <x v="193"/>
    <x v="3"/>
    <n v="25"/>
    <n v="11070392"/>
    <s v="PER SIGN"/>
    <x v="1"/>
  </r>
  <r>
    <n v="80025364"/>
    <x v="193"/>
    <x v="22"/>
    <n v="50"/>
    <n v="11070393"/>
    <s v="ACRE"/>
    <x v="1"/>
  </r>
  <r>
    <n v="80025292"/>
    <x v="190"/>
    <x v="34"/>
    <n v="25"/>
    <n v="11070306"/>
    <s v="TONS"/>
    <x v="7"/>
  </r>
  <r>
    <n v="80025365"/>
    <x v="193"/>
    <x v="12"/>
    <n v="117.5"/>
    <n v="11070398"/>
    <s v="ACRE"/>
    <x v="200"/>
  </r>
  <r>
    <n v="80025294"/>
    <x v="190"/>
    <x v="58"/>
    <n v="10"/>
    <n v="11070200"/>
    <s v="SQUARE FEET"/>
    <x v="80"/>
  </r>
  <r>
    <n v="80025294"/>
    <x v="190"/>
    <x v="0"/>
    <n v="120"/>
    <n v="11070200"/>
    <s v="VALUATION"/>
    <x v="80"/>
  </r>
  <r>
    <n v="80025294"/>
    <x v="190"/>
    <x v="14"/>
    <n v="60"/>
    <n v="11070200"/>
    <s v="VALUATION"/>
    <x v="80"/>
  </r>
  <r>
    <n v="80025295"/>
    <x v="191"/>
    <x v="33"/>
    <n v="25"/>
    <n v="11070312"/>
    <s v="FLAT RATE"/>
    <x v="1"/>
  </r>
  <r>
    <n v="80025296"/>
    <x v="191"/>
    <x v="0"/>
    <n v="70"/>
    <n v="11070266"/>
    <s v="VALUATION"/>
    <x v="51"/>
  </r>
  <r>
    <n v="80025297"/>
    <x v="191"/>
    <x v="6"/>
    <n v="25"/>
    <n v="11070314"/>
    <s v="AMPS"/>
    <x v="6"/>
  </r>
  <r>
    <n v="80025297"/>
    <x v="191"/>
    <x v="7"/>
    <n v="5"/>
    <n v="11070314"/>
    <s v="PER POLE"/>
    <x v="6"/>
  </r>
  <r>
    <n v="80025298"/>
    <x v="191"/>
    <x v="0"/>
    <n v="60"/>
    <n v="11070315"/>
    <s v="VALUATION"/>
    <x v="34"/>
  </r>
  <r>
    <n v="80025299"/>
    <x v="191"/>
    <x v="5"/>
    <n v="160"/>
    <n v="11070319"/>
    <s v="PER FIXTURES"/>
    <x v="143"/>
  </r>
  <r>
    <n v="80025301"/>
    <x v="191"/>
    <x v="53"/>
    <n v="25"/>
    <n v="11070320"/>
    <s v="PER WATER"/>
    <x v="1"/>
  </r>
  <r>
    <n v="80025304"/>
    <x v="191"/>
    <x v="6"/>
    <n v="9"/>
    <n v="11070325"/>
    <s v="AMPS"/>
    <x v="44"/>
  </r>
  <r>
    <n v="80025304"/>
    <x v="191"/>
    <x v="7"/>
    <n v="8"/>
    <n v="11070325"/>
    <s v="PER POLE"/>
    <x v="44"/>
  </r>
  <r>
    <n v="80025304"/>
    <x v="191"/>
    <x v="49"/>
    <n v="25"/>
    <n v="11070325"/>
    <s v="SYSTEM"/>
    <x v="44"/>
  </r>
  <r>
    <n v="80025305"/>
    <x v="191"/>
    <x v="6"/>
    <n v="9"/>
    <n v="11070327"/>
    <s v="AMPS"/>
    <x v="44"/>
  </r>
  <r>
    <n v="80025305"/>
    <x v="191"/>
    <x v="7"/>
    <n v="30"/>
    <n v="11070327"/>
    <s v="PER POLE"/>
    <x v="44"/>
  </r>
  <r>
    <n v="80025306"/>
    <x v="191"/>
    <x v="52"/>
    <n v="125"/>
    <n v="11070331"/>
    <s v="FLAT RATE"/>
    <x v="1"/>
  </r>
  <r>
    <n v="80025307"/>
    <x v="191"/>
    <x v="59"/>
    <n v="75"/>
    <n v="11070330"/>
    <s v="FLAT RATE"/>
    <x v="1"/>
  </r>
  <r>
    <n v="80025308"/>
    <x v="191"/>
    <x v="59"/>
    <n v="75"/>
    <n v="11070329"/>
    <s v="FLAT RATE"/>
    <x v="1"/>
  </r>
  <r>
    <n v="80025309"/>
    <x v="191"/>
    <x v="59"/>
    <n v="75"/>
    <n v="11070328"/>
    <s v="FLAT RATE"/>
    <x v="1"/>
  </r>
  <r>
    <n v="80025313"/>
    <x v="191"/>
    <x v="10"/>
    <n v="15"/>
    <n v="11070332"/>
    <s v="AMPS"/>
    <x v="6"/>
  </r>
  <r>
    <n v="80025313"/>
    <x v="191"/>
    <x v="7"/>
    <n v="14"/>
    <n v="11070332"/>
    <s v="PER POLE"/>
    <x v="6"/>
  </r>
  <r>
    <n v="80025372"/>
    <x v="194"/>
    <x v="3"/>
    <n v="25"/>
    <n v="11070414"/>
    <s v="PER SIGN"/>
    <x v="1"/>
  </r>
  <r>
    <n v="80025373"/>
    <x v="194"/>
    <x v="3"/>
    <n v="100"/>
    <n v="11070415"/>
    <s v="PER SIGN"/>
    <x v="7"/>
  </r>
  <r>
    <n v="80025314"/>
    <x v="191"/>
    <x v="5"/>
    <n v="25"/>
    <n v="11070333"/>
    <s v="PER FIXTURES"/>
    <x v="1"/>
  </r>
  <r>
    <n v="80025316"/>
    <x v="192"/>
    <x v="2"/>
    <n v="25"/>
    <n v="11070339"/>
    <s v="FLAT RATE"/>
    <x v="1"/>
  </r>
  <r>
    <n v="80025378"/>
    <x v="194"/>
    <x v="3"/>
    <n v="25"/>
    <n v="11070423"/>
    <s v="PER SIGN"/>
    <x v="1"/>
  </r>
  <r>
    <n v="80025379"/>
    <x v="194"/>
    <x v="3"/>
    <n v="100"/>
    <n v="11070424"/>
    <s v="PER SIGN"/>
    <x v="7"/>
  </r>
  <r>
    <n v="80025317"/>
    <x v="192"/>
    <x v="52"/>
    <n v="125"/>
    <n v="11030312"/>
    <s v="FLAT RATE"/>
    <x v="1"/>
  </r>
  <r>
    <n v="80025318"/>
    <x v="192"/>
    <x v="5"/>
    <n v="25"/>
    <n v="11070340"/>
    <s v="PER FIXTURES"/>
    <x v="9"/>
  </r>
  <r>
    <n v="80025319"/>
    <x v="192"/>
    <x v="0"/>
    <n v="320"/>
    <n v="11070247"/>
    <s v="VALUATION"/>
    <x v="88"/>
  </r>
  <r>
    <n v="80025319"/>
    <x v="192"/>
    <x v="14"/>
    <n v="160"/>
    <n v="11070247"/>
    <s v="VALUATION"/>
    <x v="88"/>
  </r>
  <r>
    <n v="80025320"/>
    <x v="192"/>
    <x v="48"/>
    <n v="20"/>
    <n v="11070021"/>
    <s v="FLAT RATE"/>
    <x v="1"/>
  </r>
  <r>
    <n v="80025320"/>
    <x v="192"/>
    <x v="0"/>
    <n v="245"/>
    <n v="11070021"/>
    <s v="VALUATION"/>
    <x v="1"/>
  </r>
  <r>
    <n v="80025321"/>
    <x v="192"/>
    <x v="6"/>
    <n v="33.75"/>
    <n v="11070341"/>
    <s v="AMPS"/>
    <x v="201"/>
  </r>
  <r>
    <n v="80025385"/>
    <x v="195"/>
    <x v="22"/>
    <n v="1650"/>
    <n v="11080004"/>
    <s v="ACRE"/>
    <x v="1"/>
  </r>
  <r>
    <n v="80025321"/>
    <x v="192"/>
    <x v="72"/>
    <n v="33.75"/>
    <n v="11070341"/>
    <s v="AMPS"/>
    <x v="201"/>
  </r>
  <r>
    <n v="80025321"/>
    <x v="192"/>
    <x v="73"/>
    <n v="33.75"/>
    <n v="11070341"/>
    <s v="AMPS"/>
    <x v="201"/>
  </r>
  <r>
    <n v="80025321"/>
    <x v="192"/>
    <x v="74"/>
    <n v="33.75"/>
    <n v="11070341"/>
    <s v="AMPS"/>
    <x v="201"/>
  </r>
  <r>
    <n v="80025321"/>
    <x v="192"/>
    <x v="10"/>
    <n v="180"/>
    <n v="11070341"/>
    <s v="AMPS"/>
    <x v="201"/>
  </r>
  <r>
    <n v="80025321"/>
    <x v="192"/>
    <x v="7"/>
    <n v="18"/>
    <n v="11070341"/>
    <s v="PER POLE"/>
    <x v="201"/>
  </r>
  <r>
    <n v="80025396"/>
    <x v="195"/>
    <x v="116"/>
    <n v="25"/>
    <n v="11080018"/>
    <s v="UNITS"/>
    <x v="1"/>
  </r>
  <r>
    <n v="80025397"/>
    <x v="195"/>
    <x v="3"/>
    <n v="50"/>
    <n v="11080021"/>
    <s v="PER SIGN"/>
    <x v="4"/>
  </r>
  <r>
    <n v="80025321"/>
    <x v="192"/>
    <x v="50"/>
    <n v="42"/>
    <n v="11070341"/>
    <s v="PER POLE"/>
    <x v="201"/>
  </r>
  <r>
    <n v="80025321"/>
    <x v="192"/>
    <x v="75"/>
    <n v="36"/>
    <n v="11070341"/>
    <s v="PER POLE"/>
    <x v="201"/>
  </r>
  <r>
    <n v="80025401"/>
    <x v="196"/>
    <x v="16"/>
    <n v="59.93"/>
    <n v="11040337"/>
    <s v="FLAT RATE"/>
    <x v="1"/>
  </r>
  <r>
    <n v="80025401"/>
    <x v="196"/>
    <x v="17"/>
    <n v="533.02"/>
    <n v="11040337"/>
    <s v="FLAT RATE"/>
    <x v="1"/>
  </r>
  <r>
    <n v="80025401"/>
    <x v="196"/>
    <x v="18"/>
    <n v="1302.93"/>
    <n v="11040337"/>
    <s v="FLAT RATE"/>
    <x v="1"/>
  </r>
  <r>
    <n v="80025401"/>
    <x v="196"/>
    <x v="19"/>
    <n v="161.68"/>
    <n v="11040337"/>
    <s v="FLAT RATE"/>
    <x v="1"/>
  </r>
  <r>
    <n v="80025321"/>
    <x v="192"/>
    <x v="76"/>
    <n v="23"/>
    <n v="11070341"/>
    <s v="PER POLE"/>
    <x v="201"/>
  </r>
  <r>
    <n v="80025321"/>
    <x v="192"/>
    <x v="77"/>
    <n v="27"/>
    <n v="11070341"/>
    <s v="PER POLE"/>
    <x v="201"/>
  </r>
  <r>
    <n v="80025412"/>
    <x v="196"/>
    <x v="16"/>
    <n v="59.93"/>
    <n v="11060440"/>
    <s v="FLAT RATE"/>
    <x v="1"/>
  </r>
  <r>
    <n v="80025412"/>
    <x v="196"/>
    <x v="17"/>
    <n v="533.02"/>
    <n v="11060440"/>
    <s v="FLAT RATE"/>
    <x v="1"/>
  </r>
  <r>
    <n v="80025412"/>
    <x v="196"/>
    <x v="18"/>
    <n v="1302.93"/>
    <n v="11060440"/>
    <s v="FLAT RATE"/>
    <x v="1"/>
  </r>
  <r>
    <n v="80025412"/>
    <x v="196"/>
    <x v="19"/>
    <n v="161.68"/>
    <n v="11060440"/>
    <s v="FLAT RATE"/>
    <x v="1"/>
  </r>
  <r>
    <n v="80025325"/>
    <x v="192"/>
    <x v="49"/>
    <n v="25"/>
    <n v="11070344"/>
    <s v="SYSTEM"/>
    <x v="1"/>
  </r>
  <r>
    <n v="80025326"/>
    <x v="192"/>
    <x v="61"/>
    <n v="25"/>
    <n v="11070345"/>
    <s v="FLAT RATE"/>
    <x v="1"/>
  </r>
  <r>
    <n v="80025327"/>
    <x v="192"/>
    <x v="49"/>
    <n v="25"/>
    <n v="11070346"/>
    <s v="SYSTEM"/>
    <x v="1"/>
  </r>
  <r>
    <n v="80025328"/>
    <x v="192"/>
    <x v="0"/>
    <n v="245"/>
    <n v="11070307"/>
    <s v="VALUATION"/>
    <x v="45"/>
  </r>
  <r>
    <n v="80025329"/>
    <x v="192"/>
    <x v="7"/>
    <n v="25"/>
    <n v="11070349"/>
    <s v="PER POLE"/>
    <x v="101"/>
  </r>
  <r>
    <n v="80025330"/>
    <x v="192"/>
    <x v="10"/>
    <n v="25"/>
    <n v="11070350"/>
    <s v="AMPS"/>
    <x v="23"/>
  </r>
  <r>
    <n v="80025330"/>
    <x v="192"/>
    <x v="10"/>
    <n v="25"/>
    <n v="11070351"/>
    <s v="AMPS"/>
    <x v="23"/>
  </r>
  <r>
    <n v="80025405"/>
    <x v="196"/>
    <x v="3"/>
    <n v="25"/>
    <n v="11080029"/>
    <s v="PER SIGN"/>
    <x v="1"/>
  </r>
  <r>
    <n v="80025406"/>
    <x v="196"/>
    <x v="3"/>
    <n v="50"/>
    <n v="11080030"/>
    <s v="PER SIGN"/>
    <x v="4"/>
  </r>
  <r>
    <n v="80025331"/>
    <x v="192"/>
    <x v="34"/>
    <n v="25"/>
    <n v="11070352"/>
    <s v="TONS"/>
    <x v="4"/>
  </r>
  <r>
    <n v="80025332"/>
    <x v="192"/>
    <x v="20"/>
    <n v="25"/>
    <n v="11070353"/>
    <s v="BTU"/>
    <x v="0"/>
  </r>
  <r>
    <n v="80025332"/>
    <x v="192"/>
    <x v="34"/>
    <n v="25"/>
    <n v="11070353"/>
    <s v="TONS"/>
    <x v="0"/>
  </r>
  <r>
    <n v="80025333"/>
    <x v="192"/>
    <x v="5"/>
    <n v="25"/>
    <n v="11070354"/>
    <s v="PER FIXTURES"/>
    <x v="1"/>
  </r>
  <r>
    <n v="80025333"/>
    <x v="192"/>
    <x v="5"/>
    <n v="25"/>
    <n v="11070355"/>
    <s v="PER FIXTURES"/>
    <x v="1"/>
  </r>
  <r>
    <n v="80025333"/>
    <x v="192"/>
    <x v="5"/>
    <n v="25"/>
    <n v="11070356"/>
    <s v="PER FIXTURES"/>
    <x v="1"/>
  </r>
  <r>
    <n v="80025334"/>
    <x v="53"/>
    <x v="2"/>
    <n v="25"/>
    <n v="11070357"/>
    <s v="FLAT RATE"/>
    <x v="1"/>
  </r>
  <r>
    <n v="80025417"/>
    <x v="196"/>
    <x v="3"/>
    <n v="25"/>
    <n v="11080044"/>
    <s v="PER SIGN"/>
    <x v="1"/>
  </r>
  <r>
    <n v="80025417"/>
    <x v="196"/>
    <x v="3"/>
    <n v="25"/>
    <n v="11080045"/>
    <s v="PER SIGN"/>
    <x v="1"/>
  </r>
  <r>
    <n v="80025418"/>
    <x v="196"/>
    <x v="8"/>
    <n v="150"/>
    <n v="11080046"/>
    <s v="FLAT RATE"/>
    <x v="1"/>
  </r>
  <r>
    <n v="80025419"/>
    <x v="196"/>
    <x v="67"/>
    <n v="250"/>
    <n v="11080047"/>
    <s v="FLAT RATE"/>
    <x v="1"/>
  </r>
  <r>
    <n v="80025427"/>
    <x v="197"/>
    <x v="79"/>
    <n v="10.92"/>
    <n v="11050319"/>
    <s v="LF"/>
    <x v="154"/>
  </r>
  <r>
    <n v="80025427"/>
    <x v="197"/>
    <x v="80"/>
    <n v="20"/>
    <n v="11050319"/>
    <s v="EACH"/>
    <x v="154"/>
  </r>
  <r>
    <n v="80025427"/>
    <x v="197"/>
    <x v="32"/>
    <n v="50"/>
    <n v="11050319"/>
    <s v="ACRES"/>
    <x v="154"/>
  </r>
  <r>
    <n v="80025427"/>
    <x v="197"/>
    <x v="83"/>
    <n v="33.6"/>
    <n v="11050319"/>
    <s v="LF"/>
    <x v="154"/>
  </r>
  <r>
    <n v="80025427"/>
    <x v="197"/>
    <x v="117"/>
    <n v="53.76"/>
    <n v="11050319"/>
    <s v="UNITS"/>
    <x v="154"/>
  </r>
  <r>
    <n v="80025427"/>
    <x v="197"/>
    <x v="95"/>
    <n v="20"/>
    <n v="11050319"/>
    <s v="LF"/>
    <x v="154"/>
  </r>
  <r>
    <n v="80025335"/>
    <x v="53"/>
    <x v="20"/>
    <n v="31"/>
    <n v="11070360"/>
    <s v="BTU"/>
    <x v="39"/>
  </r>
  <r>
    <n v="80025335"/>
    <x v="53"/>
    <x v="34"/>
    <n v="25"/>
    <n v="11070360"/>
    <s v="TONS"/>
    <x v="39"/>
  </r>
  <r>
    <n v="80025337"/>
    <x v="53"/>
    <x v="20"/>
    <n v="29"/>
    <n v="11070364"/>
    <s v="BTU"/>
    <x v="27"/>
  </r>
  <r>
    <n v="80025337"/>
    <x v="53"/>
    <x v="34"/>
    <n v="25"/>
    <n v="11070364"/>
    <s v="TONS"/>
    <x v="27"/>
  </r>
  <r>
    <n v="80025338"/>
    <x v="53"/>
    <x v="0"/>
    <n v="25"/>
    <n v="11070207"/>
    <s v="VALUATION"/>
    <x v="33"/>
  </r>
  <r>
    <n v="80025339"/>
    <x v="53"/>
    <x v="20"/>
    <n v="29"/>
    <n v="11070366"/>
    <s v="BTU"/>
    <x v="27"/>
  </r>
  <r>
    <n v="80025339"/>
    <x v="53"/>
    <x v="23"/>
    <n v="27"/>
    <n v="11070366"/>
    <s v="BTU"/>
    <x v="27"/>
  </r>
  <r>
    <n v="80025421"/>
    <x v="197"/>
    <x v="3"/>
    <n v="25"/>
    <n v="11080051"/>
    <s v="PER SIGN"/>
    <x v="1"/>
  </r>
  <r>
    <n v="80025339"/>
    <x v="53"/>
    <x v="24"/>
    <n v="27"/>
    <n v="11070366"/>
    <s v="BTU"/>
    <x v="27"/>
  </r>
  <r>
    <n v="80025339"/>
    <x v="53"/>
    <x v="25"/>
    <n v="29"/>
    <n v="11070366"/>
    <s v="BTU"/>
    <x v="27"/>
  </r>
  <r>
    <n v="80025339"/>
    <x v="53"/>
    <x v="26"/>
    <n v="31"/>
    <n v="11070366"/>
    <s v="BTU"/>
    <x v="27"/>
  </r>
  <r>
    <n v="80025339"/>
    <x v="53"/>
    <x v="34"/>
    <n v="25"/>
    <n v="11070366"/>
    <s v="TONS"/>
    <x v="27"/>
  </r>
  <r>
    <n v="80025430"/>
    <x v="197"/>
    <x v="12"/>
    <n v="187.5"/>
    <n v="11080069"/>
    <s v="ACRE"/>
    <x v="147"/>
  </r>
  <r>
    <n v="80025433"/>
    <x v="197"/>
    <x v="12"/>
    <n v="172.5"/>
    <n v="11080071"/>
    <s v="ACRE"/>
    <x v="64"/>
  </r>
  <r>
    <n v="90001760"/>
    <x v="198"/>
    <x v="42"/>
    <n v="50"/>
    <n v="11080073"/>
    <s v="FLAT RATE"/>
    <x v="1"/>
  </r>
  <r>
    <n v="80025443"/>
    <x v="198"/>
    <x v="3"/>
    <n v="50"/>
    <n v="11080076"/>
    <s v="PER SIGN"/>
    <x v="4"/>
  </r>
  <r>
    <n v="80025339"/>
    <x v="53"/>
    <x v="36"/>
    <n v="25"/>
    <n v="11070366"/>
    <s v="TONS"/>
    <x v="27"/>
  </r>
  <r>
    <n v="80025449"/>
    <x v="198"/>
    <x v="12"/>
    <n v="50"/>
    <n v="11080086"/>
    <s v="ACRE"/>
    <x v="10"/>
  </r>
  <r>
    <n v="80025448"/>
    <x v="198"/>
    <x v="12"/>
    <n v="50"/>
    <n v="11080087"/>
    <s v="ACRE"/>
    <x v="56"/>
  </r>
  <r>
    <n v="80025339"/>
    <x v="53"/>
    <x v="37"/>
    <n v="25"/>
    <n v="11070366"/>
    <s v="TONS"/>
    <x v="27"/>
  </r>
  <r>
    <n v="80025339"/>
    <x v="53"/>
    <x v="38"/>
    <n v="25"/>
    <n v="11070366"/>
    <s v="TONS"/>
    <x v="27"/>
  </r>
  <r>
    <n v="80025339"/>
    <x v="53"/>
    <x v="39"/>
    <n v="25"/>
    <n v="11070366"/>
    <s v="TONS"/>
    <x v="27"/>
  </r>
  <r>
    <n v="80025457"/>
    <x v="199"/>
    <x v="42"/>
    <n v="50"/>
    <n v="11080095"/>
    <s v="FLAT RATE"/>
    <x v="1"/>
  </r>
  <r>
    <n v="80025340"/>
    <x v="53"/>
    <x v="20"/>
    <n v="29"/>
    <n v="11070366"/>
    <s v="BTU"/>
    <x v="27"/>
  </r>
  <r>
    <n v="80025459"/>
    <x v="199"/>
    <x v="3"/>
    <n v="25"/>
    <n v="11080100"/>
    <s v="PER SIGN"/>
    <x v="1"/>
  </r>
  <r>
    <n v="80025460"/>
    <x v="199"/>
    <x v="12"/>
    <n v="50"/>
    <n v="11080101"/>
    <s v="ACRE"/>
    <x v="10"/>
  </r>
  <r>
    <n v="80025461"/>
    <x v="199"/>
    <x v="3"/>
    <n v="25"/>
    <n v="11080102"/>
    <s v="PER SIGN"/>
    <x v="1"/>
  </r>
  <r>
    <n v="80025465"/>
    <x v="199"/>
    <x v="67"/>
    <n v="100"/>
    <n v="11080103"/>
    <s v="FLAT RATE"/>
    <x v="1"/>
  </r>
  <r>
    <n v="80025340"/>
    <x v="53"/>
    <x v="23"/>
    <n v="27"/>
    <n v="11070366"/>
    <s v="BTU"/>
    <x v="27"/>
  </r>
  <r>
    <n v="80025469"/>
    <x v="200"/>
    <x v="3"/>
    <n v="25"/>
    <n v="11080106"/>
    <s v="PER SIGN"/>
    <x v="1"/>
  </r>
  <r>
    <n v="80025340"/>
    <x v="53"/>
    <x v="24"/>
    <n v="27"/>
    <n v="11070366"/>
    <s v="BTU"/>
    <x v="27"/>
  </r>
  <r>
    <n v="80025474"/>
    <x v="200"/>
    <x v="22"/>
    <n v="100"/>
    <n v="11080114"/>
    <s v="ACRE"/>
    <x v="4"/>
  </r>
  <r>
    <n v="80025476"/>
    <x v="200"/>
    <x v="12"/>
    <n v="50"/>
    <n v="11080117"/>
    <s v="ACRE"/>
    <x v="10"/>
  </r>
  <r>
    <n v="80025477"/>
    <x v="200"/>
    <x v="3"/>
    <n v="25"/>
    <n v="11080118"/>
    <s v="PER SIGN"/>
    <x v="1"/>
  </r>
  <r>
    <n v="80025478"/>
    <x v="200"/>
    <x v="3"/>
    <n v="25"/>
    <n v="11080119"/>
    <s v="PER SIGN"/>
    <x v="1"/>
  </r>
  <r>
    <n v="80025340"/>
    <x v="53"/>
    <x v="25"/>
    <n v="29"/>
    <n v="11070366"/>
    <s v="BTU"/>
    <x v="27"/>
  </r>
  <r>
    <n v="90001761"/>
    <x v="200"/>
    <x v="42"/>
    <n v="50"/>
    <n v="11080123"/>
    <s v="FLAT RATE"/>
    <x v="1"/>
  </r>
  <r>
    <n v="80025482"/>
    <x v="200"/>
    <x v="12"/>
    <n v="50"/>
    <n v="11080125"/>
    <s v="ACRE"/>
    <x v="133"/>
  </r>
  <r>
    <n v="80025486"/>
    <x v="200"/>
    <x v="3"/>
    <n v="25"/>
    <n v="11080128"/>
    <s v="PER SIGN"/>
    <x v="1"/>
  </r>
  <r>
    <n v="80025340"/>
    <x v="53"/>
    <x v="26"/>
    <n v="31"/>
    <n v="11070366"/>
    <s v="BTU"/>
    <x v="27"/>
  </r>
  <r>
    <n v="80025501"/>
    <x v="201"/>
    <x v="16"/>
    <n v="59.93"/>
    <n v="11050261"/>
    <s v="FLAT RATE"/>
    <x v="1"/>
  </r>
  <r>
    <n v="80025501"/>
    <x v="201"/>
    <x v="17"/>
    <n v="533.02"/>
    <n v="11050261"/>
    <s v="FLAT RATE"/>
    <x v="1"/>
  </r>
  <r>
    <n v="80025501"/>
    <x v="201"/>
    <x v="18"/>
    <n v="1302.93"/>
    <n v="11050261"/>
    <s v="FLAT RATE"/>
    <x v="1"/>
  </r>
  <r>
    <n v="80025501"/>
    <x v="201"/>
    <x v="19"/>
    <n v="161.68"/>
    <n v="11050261"/>
    <s v="FLAT RATE"/>
    <x v="1"/>
  </r>
  <r>
    <n v="80025340"/>
    <x v="53"/>
    <x v="34"/>
    <n v="25"/>
    <n v="11070366"/>
    <s v="TONS"/>
    <x v="27"/>
  </r>
  <r>
    <n v="80025340"/>
    <x v="53"/>
    <x v="36"/>
    <n v="25"/>
    <n v="11070366"/>
    <s v="TONS"/>
    <x v="27"/>
  </r>
  <r>
    <n v="80025492"/>
    <x v="201"/>
    <x v="12"/>
    <n v="50"/>
    <n v="11080133"/>
    <s v="ACRE"/>
    <x v="10"/>
  </r>
  <r>
    <n v="80025340"/>
    <x v="53"/>
    <x v="37"/>
    <n v="25"/>
    <n v="11070366"/>
    <s v="TONS"/>
    <x v="27"/>
  </r>
  <r>
    <n v="80025340"/>
    <x v="53"/>
    <x v="38"/>
    <n v="25"/>
    <n v="11070366"/>
    <s v="TONS"/>
    <x v="27"/>
  </r>
  <r>
    <n v="80025499"/>
    <x v="201"/>
    <x v="12"/>
    <n v="172.5"/>
    <n v="11080141"/>
    <s v="ACRE"/>
    <x v="64"/>
  </r>
  <r>
    <n v="80025500"/>
    <x v="201"/>
    <x v="12"/>
    <n v="172.5"/>
    <n v="11080144"/>
    <s v="ACRE"/>
    <x v="64"/>
  </r>
  <r>
    <n v="80025340"/>
    <x v="53"/>
    <x v="39"/>
    <n v="25"/>
    <n v="11070366"/>
    <s v="TONS"/>
    <x v="27"/>
  </r>
  <r>
    <n v="80025341"/>
    <x v="53"/>
    <x v="48"/>
    <n v="20"/>
    <n v="11060287"/>
    <s v="FLAT RATE"/>
    <x v="1"/>
  </r>
  <r>
    <n v="80025341"/>
    <x v="53"/>
    <x v="0"/>
    <n v="1210"/>
    <n v="11060287"/>
    <s v="VALUATION"/>
    <x v="1"/>
  </r>
  <r>
    <n v="80025342"/>
    <x v="53"/>
    <x v="20"/>
    <n v="31"/>
    <n v="11070368"/>
    <s v="BTU"/>
    <x v="39"/>
  </r>
  <r>
    <n v="80025504"/>
    <x v="201"/>
    <x v="3"/>
    <n v="25"/>
    <n v="11080149"/>
    <s v="PER SIGN"/>
    <x v="1"/>
  </r>
  <r>
    <n v="80025342"/>
    <x v="53"/>
    <x v="23"/>
    <n v="31"/>
    <n v="11070368"/>
    <s v="BTU"/>
    <x v="39"/>
  </r>
  <r>
    <n v="80025342"/>
    <x v="53"/>
    <x v="34"/>
    <n v="25"/>
    <n v="11070368"/>
    <s v="TONS"/>
    <x v="39"/>
  </r>
  <r>
    <n v="80025342"/>
    <x v="53"/>
    <x v="36"/>
    <n v="25"/>
    <n v="11070368"/>
    <s v="TONS"/>
    <x v="39"/>
  </r>
  <r>
    <n v="80025344"/>
    <x v="53"/>
    <x v="20"/>
    <n v="27"/>
    <n v="11070370"/>
    <s v="BTU"/>
    <x v="40"/>
  </r>
  <r>
    <n v="80025344"/>
    <x v="53"/>
    <x v="34"/>
    <n v="25"/>
    <n v="11070370"/>
    <s v="TONS"/>
    <x v="40"/>
  </r>
  <r>
    <n v="80025345"/>
    <x v="53"/>
    <x v="20"/>
    <n v="29"/>
    <n v="11070371"/>
    <s v="BTU"/>
    <x v="27"/>
  </r>
  <r>
    <n v="80025345"/>
    <x v="53"/>
    <x v="34"/>
    <n v="25"/>
    <n v="11070371"/>
    <s v="TONS"/>
    <x v="27"/>
  </r>
  <r>
    <n v="80025346"/>
    <x v="53"/>
    <x v="0"/>
    <n v="25"/>
    <n v="11070207"/>
    <s v="VALUATION"/>
    <x v="33"/>
  </r>
  <r>
    <n v="80025347"/>
    <x v="53"/>
    <x v="34"/>
    <n v="25"/>
    <n v="11070373"/>
    <s v="TONS"/>
    <x v="4"/>
  </r>
  <r>
    <n v="80025348"/>
    <x v="53"/>
    <x v="34"/>
    <n v="25"/>
    <n v="11070372"/>
    <s v="TONS"/>
    <x v="4"/>
  </r>
  <r>
    <n v="80025349"/>
    <x v="193"/>
    <x v="48"/>
    <n v="20"/>
    <n v="11070040"/>
    <s v="FLAT RATE"/>
    <x v="1"/>
  </r>
  <r>
    <n v="80025507"/>
    <x v="202"/>
    <x v="3"/>
    <n v="25"/>
    <n v="11080154"/>
    <s v="PER SIGN"/>
    <x v="1"/>
  </r>
  <r>
    <n v="80025349"/>
    <x v="193"/>
    <x v="0"/>
    <n v="1207"/>
    <n v="11070040"/>
    <s v="VALUATION"/>
    <x v="1"/>
  </r>
  <r>
    <n v="80025350"/>
    <x v="193"/>
    <x v="48"/>
    <n v="20"/>
    <n v="11070038"/>
    <s v="FLAT RATE"/>
    <x v="1"/>
  </r>
  <r>
    <n v="80025350"/>
    <x v="193"/>
    <x v="0"/>
    <n v="1108"/>
    <n v="11070038"/>
    <s v="VALUATION"/>
    <x v="1"/>
  </r>
  <r>
    <n v="80025353"/>
    <x v="193"/>
    <x v="34"/>
    <n v="25"/>
    <n v="11070379"/>
    <s v="TONS"/>
    <x v="35"/>
  </r>
  <r>
    <n v="80025354"/>
    <x v="193"/>
    <x v="0"/>
    <n v="50"/>
    <n v="11070269"/>
    <s v="VALUATION"/>
    <x v="16"/>
  </r>
  <r>
    <n v="80025355"/>
    <x v="193"/>
    <x v="5"/>
    <n v="25"/>
    <n v="11070380"/>
    <s v="PER FIXTURES"/>
    <x v="9"/>
  </r>
  <r>
    <n v="80025355"/>
    <x v="193"/>
    <x v="54"/>
    <n v="25"/>
    <n v="11070380"/>
    <s v="PER SEWER"/>
    <x v="9"/>
  </r>
  <r>
    <n v="80025355"/>
    <x v="193"/>
    <x v="53"/>
    <n v="25"/>
    <n v="11070380"/>
    <s v="PER WATER"/>
    <x v="9"/>
  </r>
  <r>
    <n v="80025510"/>
    <x v="202"/>
    <x v="3"/>
    <n v="50"/>
    <n v="11080162"/>
    <s v="PER SIGN"/>
    <x v="4"/>
  </r>
  <r>
    <n v="80025510"/>
    <x v="202"/>
    <x v="3"/>
    <n v="25"/>
    <n v="11080163"/>
    <s v="PER SIGN"/>
    <x v="1"/>
  </r>
  <r>
    <n v="80025511"/>
    <x v="202"/>
    <x v="3"/>
    <n v="25"/>
    <n v="11080164"/>
    <s v="PER SIGN"/>
    <x v="1"/>
  </r>
  <r>
    <n v="80025357"/>
    <x v="193"/>
    <x v="33"/>
    <n v="25"/>
    <n v="11070382"/>
    <s v="FLAT RATE"/>
    <x v="1"/>
  </r>
  <r>
    <n v="80025358"/>
    <x v="193"/>
    <x v="5"/>
    <n v="136"/>
    <n v="11070383"/>
    <s v="PER FIXTURES"/>
    <x v="202"/>
  </r>
  <r>
    <n v="80025358"/>
    <x v="193"/>
    <x v="53"/>
    <n v="25"/>
    <n v="11070383"/>
    <s v="PER WATER"/>
    <x v="202"/>
  </r>
  <r>
    <n v="80025360"/>
    <x v="193"/>
    <x v="20"/>
    <n v="25"/>
    <n v="11070388"/>
    <s v="BTU"/>
    <x v="61"/>
  </r>
  <r>
    <n v="80025360"/>
    <x v="193"/>
    <x v="34"/>
    <n v="25"/>
    <n v="11070388"/>
    <s v="TONS"/>
    <x v="61"/>
  </r>
  <r>
    <n v="80025360"/>
    <x v="193"/>
    <x v="20"/>
    <n v="25"/>
    <n v="11070389"/>
    <s v="BTU"/>
    <x v="61"/>
  </r>
  <r>
    <n v="80025360"/>
    <x v="193"/>
    <x v="34"/>
    <n v="25"/>
    <n v="11070389"/>
    <s v="TONS"/>
    <x v="61"/>
  </r>
  <r>
    <n v="80025360"/>
    <x v="193"/>
    <x v="20"/>
    <n v="25"/>
    <n v="11070390"/>
    <s v="BTU"/>
    <x v="61"/>
  </r>
  <r>
    <n v="80025360"/>
    <x v="193"/>
    <x v="34"/>
    <n v="25"/>
    <n v="11070390"/>
    <s v="TONS"/>
    <x v="61"/>
  </r>
  <r>
    <n v="80025360"/>
    <x v="193"/>
    <x v="20"/>
    <n v="25"/>
    <n v="11070391"/>
    <s v="BTU"/>
    <x v="61"/>
  </r>
  <r>
    <n v="80025360"/>
    <x v="193"/>
    <x v="34"/>
    <n v="25"/>
    <n v="11070391"/>
    <s v="TONS"/>
    <x v="61"/>
  </r>
  <r>
    <n v="80025512"/>
    <x v="202"/>
    <x v="51"/>
    <n v="6"/>
    <n v="11080165"/>
    <s v="FLAT RATE"/>
    <x v="45"/>
  </r>
  <r>
    <n v="80025362"/>
    <x v="193"/>
    <x v="0"/>
    <n v="125"/>
    <n v="11070204"/>
    <s v="VALUATION"/>
    <x v="52"/>
  </r>
  <r>
    <n v="80025363"/>
    <x v="193"/>
    <x v="0"/>
    <n v="130"/>
    <n v="11070396"/>
    <s v="VALUATION"/>
    <x v="106"/>
  </r>
  <r>
    <n v="80025366"/>
    <x v="193"/>
    <x v="48"/>
    <n v="20"/>
    <n v="11070358"/>
    <s v="FLAT RATE"/>
    <x v="1"/>
  </r>
  <r>
    <n v="80025366"/>
    <x v="193"/>
    <x v="0"/>
    <n v="120"/>
    <n v="11070358"/>
    <s v="VALUATION"/>
    <x v="1"/>
  </r>
  <r>
    <n v="80025517"/>
    <x v="202"/>
    <x v="3"/>
    <n v="60"/>
    <n v="11080171"/>
    <s v="PER SIGN"/>
    <x v="7"/>
  </r>
  <r>
    <n v="80025367"/>
    <x v="193"/>
    <x v="5"/>
    <n v="25"/>
    <n v="11070399"/>
    <s v="PER FIXTURES"/>
    <x v="1"/>
  </r>
  <r>
    <n v="80025368"/>
    <x v="193"/>
    <x v="5"/>
    <n v="25"/>
    <n v="11070400"/>
    <s v="PER FIXTURES"/>
    <x v="1"/>
  </r>
  <r>
    <n v="80025521"/>
    <x v="202"/>
    <x v="3"/>
    <n v="75"/>
    <n v="11080179"/>
    <s v="PER SIGN"/>
    <x v="9"/>
  </r>
  <r>
    <n v="80025521"/>
    <x v="202"/>
    <x v="3"/>
    <n v="25"/>
    <n v="11080180"/>
    <s v="PER SIGN"/>
    <x v="1"/>
  </r>
  <r>
    <n v="80025521"/>
    <x v="202"/>
    <x v="3"/>
    <n v="25"/>
    <n v="11080181"/>
    <s v="PER SIGN"/>
    <x v="1"/>
  </r>
  <r>
    <n v="80025369"/>
    <x v="194"/>
    <x v="20"/>
    <n v="29"/>
    <n v="11070402"/>
    <s v="BTU"/>
    <x v="27"/>
  </r>
  <r>
    <n v="80025369"/>
    <x v="194"/>
    <x v="23"/>
    <n v="29"/>
    <n v="11070402"/>
    <s v="BTU"/>
    <x v="27"/>
  </r>
  <r>
    <n v="80025369"/>
    <x v="194"/>
    <x v="34"/>
    <n v="25"/>
    <n v="11070402"/>
    <s v="TONS"/>
    <x v="27"/>
  </r>
  <r>
    <n v="80025530"/>
    <x v="203"/>
    <x v="8"/>
    <n v="50"/>
    <n v="11080107"/>
    <s v="FLAT RATE"/>
    <x v="1"/>
  </r>
  <r>
    <n v="80025369"/>
    <x v="194"/>
    <x v="36"/>
    <n v="25"/>
    <n v="11070402"/>
    <s v="TONS"/>
    <x v="27"/>
  </r>
  <r>
    <n v="80025370"/>
    <x v="194"/>
    <x v="20"/>
    <n v="29"/>
    <n v="11070412"/>
    <s v="BTU"/>
    <x v="75"/>
  </r>
  <r>
    <n v="80025529"/>
    <x v="203"/>
    <x v="3"/>
    <n v="25"/>
    <n v="11080199"/>
    <s v="PER SIGN"/>
    <x v="1"/>
  </r>
  <r>
    <n v="80025370"/>
    <x v="194"/>
    <x v="23"/>
    <n v="25"/>
    <n v="11070412"/>
    <s v="BTU"/>
    <x v="75"/>
  </r>
  <r>
    <n v="80025533"/>
    <x v="203"/>
    <x v="8"/>
    <n v="50"/>
    <n v="11080203"/>
    <s v="FLAT RATE"/>
    <x v="1"/>
  </r>
  <r>
    <n v="80025532"/>
    <x v="203"/>
    <x v="3"/>
    <n v="100"/>
    <n v="11080204"/>
    <s v="PER SIGN"/>
    <x v="7"/>
  </r>
  <r>
    <n v="80025370"/>
    <x v="194"/>
    <x v="34"/>
    <n v="25"/>
    <n v="11070412"/>
    <s v="TONS"/>
    <x v="75"/>
  </r>
  <r>
    <n v="80025370"/>
    <x v="194"/>
    <x v="36"/>
    <n v="25"/>
    <n v="11070412"/>
    <s v="TONS"/>
    <x v="75"/>
  </r>
  <r>
    <n v="80025371"/>
    <x v="194"/>
    <x v="5"/>
    <n v="25"/>
    <n v="11070413"/>
    <s v="PER FIXTURES"/>
    <x v="9"/>
  </r>
  <r>
    <n v="80025536"/>
    <x v="203"/>
    <x v="3"/>
    <n v="50"/>
    <n v="11080208"/>
    <s v="PER SIGN"/>
    <x v="4"/>
  </r>
  <r>
    <n v="80025537"/>
    <x v="203"/>
    <x v="67"/>
    <n v="100"/>
    <n v="11080211"/>
    <s v="FLAT RATE"/>
    <x v="1"/>
  </r>
  <r>
    <n v="80025374"/>
    <x v="194"/>
    <x v="49"/>
    <n v="25"/>
    <n v="11070416"/>
    <s v="SYSTEM"/>
    <x v="1"/>
  </r>
  <r>
    <n v="80025375"/>
    <x v="194"/>
    <x v="52"/>
    <n v="125"/>
    <n v="11070254"/>
    <s v="FLAT RATE"/>
    <x v="1"/>
  </r>
  <r>
    <n v="80025376"/>
    <x v="194"/>
    <x v="5"/>
    <n v="25"/>
    <n v="11070419"/>
    <s v="PER FIXTURES"/>
    <x v="7"/>
  </r>
  <r>
    <n v="80025377"/>
    <x v="194"/>
    <x v="6"/>
    <n v="240"/>
    <n v="11070422"/>
    <s v="AMPS"/>
    <x v="203"/>
  </r>
  <r>
    <n v="80025380"/>
    <x v="194"/>
    <x v="0"/>
    <n v="40"/>
    <n v="11070336"/>
    <s v="VALUATION"/>
    <x v="47"/>
  </r>
  <r>
    <n v="80025381"/>
    <x v="194"/>
    <x v="0"/>
    <n v="80"/>
    <n v="11070425"/>
    <s v="VALUATION"/>
    <x v="93"/>
  </r>
  <r>
    <n v="80025382"/>
    <x v="194"/>
    <x v="0"/>
    <n v="60"/>
    <n v="11070395"/>
    <s v="VALUATION"/>
    <x v="34"/>
  </r>
  <r>
    <n v="80025383"/>
    <x v="194"/>
    <x v="1"/>
    <n v="25"/>
    <n v="11070427"/>
    <s v="PER GAS LINE"/>
    <x v="1"/>
  </r>
  <r>
    <n v="80025384"/>
    <x v="195"/>
    <x v="0"/>
    <n v="75"/>
    <n v="11070309"/>
    <s v="VALUATION"/>
    <x v="13"/>
  </r>
  <r>
    <n v="80025386"/>
    <x v="195"/>
    <x v="6"/>
    <n v="30"/>
    <n v="11080006"/>
    <s v="AMPS"/>
    <x v="8"/>
  </r>
  <r>
    <n v="80025548"/>
    <x v="204"/>
    <x v="16"/>
    <n v="59.93"/>
    <n v="11070087"/>
    <s v="FLAT RATE"/>
    <x v="1"/>
  </r>
  <r>
    <n v="80025548"/>
    <x v="204"/>
    <x v="17"/>
    <n v="533.02"/>
    <n v="11070087"/>
    <s v="FLAT RATE"/>
    <x v="1"/>
  </r>
  <r>
    <n v="80025548"/>
    <x v="204"/>
    <x v="18"/>
    <n v="1302.93"/>
    <n v="11070087"/>
    <s v="FLAT RATE"/>
    <x v="1"/>
  </r>
  <r>
    <n v="80025548"/>
    <x v="204"/>
    <x v="19"/>
    <n v="161.68"/>
    <n v="11070087"/>
    <s v="FLAT RATE"/>
    <x v="1"/>
  </r>
  <r>
    <n v="80025386"/>
    <x v="195"/>
    <x v="10"/>
    <n v="30"/>
    <n v="11080006"/>
    <s v="AMPS"/>
    <x v="8"/>
  </r>
  <r>
    <n v="80025386"/>
    <x v="195"/>
    <x v="7"/>
    <n v="30"/>
    <n v="11080006"/>
    <s v="PER POLE"/>
    <x v="8"/>
  </r>
  <r>
    <n v="80025386"/>
    <x v="195"/>
    <x v="13"/>
    <n v="25"/>
    <n v="11080006"/>
    <s v="PER T-POLE"/>
    <x v="8"/>
  </r>
  <r>
    <n v="80025386"/>
    <x v="195"/>
    <x v="49"/>
    <n v="25"/>
    <n v="11080006"/>
    <s v="SYSTEM"/>
    <x v="8"/>
  </r>
  <r>
    <n v="80025386"/>
    <x v="195"/>
    <x v="50"/>
    <n v="20"/>
    <n v="11080006"/>
    <s v="PER POLE"/>
    <x v="8"/>
  </r>
  <r>
    <n v="80025387"/>
    <x v="195"/>
    <x v="6"/>
    <n v="25"/>
    <n v="11080008"/>
    <s v="AMPS"/>
    <x v="44"/>
  </r>
  <r>
    <n v="80025387"/>
    <x v="195"/>
    <x v="7"/>
    <n v="8"/>
    <n v="11080008"/>
    <s v="PER POLE"/>
    <x v="44"/>
  </r>
  <r>
    <n v="80025388"/>
    <x v="195"/>
    <x v="5"/>
    <n v="25"/>
    <n v="11080009"/>
    <s v="PER FIXTURES"/>
    <x v="7"/>
  </r>
  <r>
    <n v="80025389"/>
    <x v="195"/>
    <x v="49"/>
    <n v="25"/>
    <n v="11080012"/>
    <s v="SYSTEM"/>
    <x v="1"/>
  </r>
  <r>
    <n v="80025390"/>
    <x v="195"/>
    <x v="4"/>
    <n v="25"/>
    <n v="11080013"/>
    <s v="PER IRRIGATION"/>
    <x v="1"/>
  </r>
  <r>
    <n v="80025391"/>
    <x v="195"/>
    <x v="2"/>
    <n v="25"/>
    <n v="11080015"/>
    <s v="FLAT RATE"/>
    <x v="1"/>
  </r>
  <r>
    <n v="80025392"/>
    <x v="195"/>
    <x v="0"/>
    <n v="95"/>
    <n v="11080016"/>
    <s v="VALUATION"/>
    <x v="14"/>
  </r>
  <r>
    <n v="80025393"/>
    <x v="195"/>
    <x v="1"/>
    <n v="25"/>
    <n v="11080017"/>
    <s v="PER GAS LINE"/>
    <x v="1"/>
  </r>
  <r>
    <n v="80025393"/>
    <x v="195"/>
    <x v="1"/>
    <n v="25"/>
    <n v="11080019"/>
    <s v="PER GAS LINE"/>
    <x v="1"/>
  </r>
  <r>
    <n v="80025394"/>
    <x v="195"/>
    <x v="6"/>
    <n v="25"/>
    <n v="11080020"/>
    <s v="AMPS"/>
    <x v="6"/>
  </r>
  <r>
    <n v="80025394"/>
    <x v="195"/>
    <x v="7"/>
    <n v="4"/>
    <n v="11080020"/>
    <s v="PER POLE"/>
    <x v="6"/>
  </r>
  <r>
    <n v="80025395"/>
    <x v="195"/>
    <x v="0"/>
    <n v="85"/>
    <n v="11070374"/>
    <s v="VALUATION"/>
    <x v="42"/>
  </r>
  <r>
    <n v="80025395"/>
    <x v="195"/>
    <x v="14"/>
    <n v="42.5"/>
    <n v="11070374"/>
    <s v="VALUATION"/>
    <x v="42"/>
  </r>
  <r>
    <n v="80025398"/>
    <x v="195"/>
    <x v="10"/>
    <n v="120"/>
    <n v="11080024"/>
    <s v="AMPS"/>
    <x v="171"/>
  </r>
  <r>
    <n v="80025398"/>
    <x v="195"/>
    <x v="7"/>
    <n v="8"/>
    <n v="11080024"/>
    <s v="PER POLE"/>
    <x v="171"/>
  </r>
  <r>
    <n v="80025399"/>
    <x v="195"/>
    <x v="20"/>
    <n v="25"/>
    <n v="11080026"/>
    <s v="BTU"/>
    <x v="54"/>
  </r>
  <r>
    <n v="80025399"/>
    <x v="195"/>
    <x v="34"/>
    <n v="25"/>
    <n v="11080026"/>
    <s v="TONS"/>
    <x v="54"/>
  </r>
  <r>
    <n v="80025400"/>
    <x v="195"/>
    <x v="20"/>
    <n v="25"/>
    <n v="11080025"/>
    <s v="BTU"/>
    <x v="54"/>
  </r>
  <r>
    <n v="80025400"/>
    <x v="195"/>
    <x v="34"/>
    <n v="25"/>
    <n v="11080025"/>
    <s v="TONS"/>
    <x v="54"/>
  </r>
  <r>
    <n v="80025401"/>
    <x v="196"/>
    <x v="48"/>
    <n v="20"/>
    <n v="11040337"/>
    <s v="FLAT RATE"/>
    <x v="1"/>
  </r>
  <r>
    <n v="80025401"/>
    <x v="196"/>
    <x v="0"/>
    <n v="1459"/>
    <n v="11040337"/>
    <s v="VALUATION"/>
    <x v="1"/>
  </r>
  <r>
    <n v="80025539"/>
    <x v="204"/>
    <x v="3"/>
    <n v="25"/>
    <n v="11080214"/>
    <s v="PER SIGN"/>
    <x v="1"/>
  </r>
  <r>
    <n v="80025541"/>
    <x v="204"/>
    <x v="12"/>
    <n v="50"/>
    <n v="11080217"/>
    <s v="ACRE"/>
    <x v="10"/>
  </r>
  <r>
    <n v="80025542"/>
    <x v="204"/>
    <x v="3"/>
    <n v="25"/>
    <n v="11080218"/>
    <s v="PER SIGN"/>
    <x v="1"/>
  </r>
  <r>
    <n v="80025402"/>
    <x v="196"/>
    <x v="34"/>
    <n v="30"/>
    <n v="11080028"/>
    <s v="TONS"/>
    <x v="204"/>
  </r>
  <r>
    <n v="80025402"/>
    <x v="196"/>
    <x v="46"/>
    <n v="10"/>
    <n v="11080028"/>
    <s v="PER UNIT"/>
    <x v="204"/>
  </r>
  <r>
    <n v="80025403"/>
    <x v="196"/>
    <x v="52"/>
    <n v="125"/>
    <n v="11070365"/>
    <s v="FLAT RATE"/>
    <x v="1"/>
  </r>
  <r>
    <n v="80025546"/>
    <x v="204"/>
    <x v="3"/>
    <n v="25"/>
    <n v="11080222"/>
    <s v="PER SIGN"/>
    <x v="1"/>
  </r>
  <r>
    <n v="80025547"/>
    <x v="204"/>
    <x v="3"/>
    <n v="25"/>
    <n v="11080223"/>
    <s v="PER SIGN"/>
    <x v="1"/>
  </r>
  <r>
    <n v="80025549"/>
    <x v="204"/>
    <x v="3"/>
    <n v="25"/>
    <n v="11080225"/>
    <s v="PER SIGN"/>
    <x v="1"/>
  </r>
  <r>
    <n v="70014616"/>
    <x v="204"/>
    <x v="22"/>
    <n v="50"/>
    <n v="11080226"/>
    <s v="ACRE"/>
    <x v="1"/>
  </r>
  <r>
    <n v="16922"/>
    <x v="204"/>
    <x v="22"/>
    <n v="50"/>
    <n v="11080226"/>
    <s v="ACRE"/>
    <x v="1"/>
  </r>
  <r>
    <n v="80025550"/>
    <x v="204"/>
    <x v="22"/>
    <n v="50"/>
    <n v="11080226"/>
    <s v="ACRE"/>
    <x v="1"/>
  </r>
  <r>
    <n v="80025551"/>
    <x v="204"/>
    <x v="3"/>
    <n v="25"/>
    <n v="11080231"/>
    <s v="PER SIGN"/>
    <x v="1"/>
  </r>
  <r>
    <n v="80025403"/>
    <x v="196"/>
    <x v="59"/>
    <n v="75"/>
    <n v="11070365"/>
    <s v="FLAT RATE"/>
    <x v="1"/>
  </r>
  <r>
    <n v="80025404"/>
    <x v="196"/>
    <x v="0"/>
    <n v="65"/>
    <n v="11070147"/>
    <s v="VALUATION"/>
    <x v="41"/>
  </r>
  <r>
    <n v="80025407"/>
    <x v="196"/>
    <x v="48"/>
    <n v="20"/>
    <n v="11070270"/>
    <s v="FLAT RATE"/>
    <x v="1"/>
  </r>
  <r>
    <n v="80025407"/>
    <x v="196"/>
    <x v="0"/>
    <n v="505"/>
    <n v="11070270"/>
    <s v="VALUATION"/>
    <x v="1"/>
  </r>
  <r>
    <n v="80025408"/>
    <x v="196"/>
    <x v="48"/>
    <n v="20"/>
    <n v="11060236"/>
    <s v="FLAT RATE"/>
    <x v="1"/>
  </r>
  <r>
    <n v="80025408"/>
    <x v="196"/>
    <x v="0"/>
    <n v="165"/>
    <n v="11060236"/>
    <s v="VALUATION"/>
    <x v="1"/>
  </r>
  <r>
    <n v="80025409"/>
    <x v="196"/>
    <x v="2"/>
    <n v="25"/>
    <n v="11080035"/>
    <s v="FLAT RATE"/>
    <x v="1"/>
  </r>
  <r>
    <n v="80025410"/>
    <x v="196"/>
    <x v="5"/>
    <n v="25"/>
    <n v="11080036"/>
    <s v="PER FIXTURES"/>
    <x v="20"/>
  </r>
  <r>
    <n v="80025411"/>
    <x v="196"/>
    <x v="2"/>
    <n v="25"/>
    <n v="11080037"/>
    <s v="FLAT RATE"/>
    <x v="1"/>
  </r>
  <r>
    <n v="80025412"/>
    <x v="196"/>
    <x v="48"/>
    <n v="20"/>
    <n v="11060440"/>
    <s v="FLAT RATE"/>
    <x v="1"/>
  </r>
  <r>
    <n v="80025412"/>
    <x v="196"/>
    <x v="0"/>
    <n v="1318"/>
    <n v="11060440"/>
    <s v="VALUATION"/>
    <x v="1"/>
  </r>
  <r>
    <n v="80025413"/>
    <x v="196"/>
    <x v="5"/>
    <n v="25"/>
    <n v="11080041"/>
    <s v="PER FIXTURES"/>
    <x v="7"/>
  </r>
  <r>
    <n v="80025414"/>
    <x v="196"/>
    <x v="59"/>
    <n v="75"/>
    <n v="11080042"/>
    <s v="FLAT RATE"/>
    <x v="1"/>
  </r>
  <r>
    <n v="80025414"/>
    <x v="196"/>
    <x v="59"/>
    <n v="75"/>
    <n v="11080043"/>
    <s v="FLAT RATE"/>
    <x v="1"/>
  </r>
  <r>
    <n v="80025415"/>
    <x v="196"/>
    <x v="34"/>
    <n v="25"/>
    <n v="11080040"/>
    <s v="TONS"/>
    <x v="9"/>
  </r>
  <r>
    <n v="80025416"/>
    <x v="196"/>
    <x v="20"/>
    <n v="27"/>
    <n v="11080039"/>
    <s v="BTU"/>
    <x v="40"/>
  </r>
  <r>
    <n v="80025416"/>
    <x v="196"/>
    <x v="34"/>
    <n v="25"/>
    <n v="11080039"/>
    <s v="TONS"/>
    <x v="40"/>
  </r>
  <r>
    <n v="80025420"/>
    <x v="197"/>
    <x v="48"/>
    <n v="20"/>
    <n v="11060427"/>
    <s v="FLAT RATE"/>
    <x v="1"/>
  </r>
  <r>
    <n v="80025420"/>
    <x v="197"/>
    <x v="0"/>
    <n v="170"/>
    <n v="11060427"/>
    <s v="VALUATION"/>
    <x v="1"/>
  </r>
  <r>
    <n v="80025422"/>
    <x v="197"/>
    <x v="57"/>
    <n v="15"/>
    <n v="11070225"/>
    <s v="FLAT RATE"/>
    <x v="1"/>
  </r>
  <r>
    <n v="80025422"/>
    <x v="197"/>
    <x v="59"/>
    <n v="75"/>
    <n v="11070226"/>
    <s v="FLAT RATE"/>
    <x v="1"/>
  </r>
  <r>
    <n v="80025423"/>
    <x v="197"/>
    <x v="4"/>
    <n v="25"/>
    <n v="11080053"/>
    <s v="PER IRRIGATION"/>
    <x v="1"/>
  </r>
  <r>
    <n v="80025424"/>
    <x v="197"/>
    <x v="0"/>
    <n v="65"/>
    <n v="11070296"/>
    <s v="VALUATION"/>
    <x v="41"/>
  </r>
  <r>
    <n v="80025563"/>
    <x v="205"/>
    <x v="3"/>
    <n v="25"/>
    <n v="11080252"/>
    <s v="PER SIGN"/>
    <x v="1"/>
  </r>
  <r>
    <n v="90001762"/>
    <x v="205"/>
    <x v="42"/>
    <n v="50"/>
    <n v="11080256"/>
    <s v="FLAT RATE"/>
    <x v="1"/>
  </r>
  <r>
    <n v="80025424"/>
    <x v="197"/>
    <x v="14"/>
    <n v="32.5"/>
    <n v="11070296"/>
    <s v="VALUATION"/>
    <x v="41"/>
  </r>
  <r>
    <n v="80025425"/>
    <x v="197"/>
    <x v="2"/>
    <n v="25"/>
    <n v="11080055"/>
    <s v="FLAT RATE"/>
    <x v="1"/>
  </r>
  <r>
    <n v="80025426"/>
    <x v="197"/>
    <x v="2"/>
    <n v="25"/>
    <n v="11080056"/>
    <s v="FLAT RATE"/>
    <x v="1"/>
  </r>
  <r>
    <n v="80025428"/>
    <x v="197"/>
    <x v="20"/>
    <n v="25"/>
    <n v="11080057"/>
    <s v="BTU"/>
    <x v="61"/>
  </r>
  <r>
    <n v="80025428"/>
    <x v="197"/>
    <x v="34"/>
    <n v="25"/>
    <n v="11080057"/>
    <s v="TONS"/>
    <x v="61"/>
  </r>
  <r>
    <n v="80025429"/>
    <x v="197"/>
    <x v="0"/>
    <n v="1000"/>
    <n v="11070142"/>
    <s v="VALUATION"/>
    <x v="205"/>
  </r>
  <r>
    <n v="80025571"/>
    <x v="206"/>
    <x v="3"/>
    <n v="25"/>
    <n v="11080263"/>
    <s v="PER SIGN"/>
    <x v="1"/>
  </r>
  <r>
    <n v="80025429"/>
    <x v="197"/>
    <x v="14"/>
    <n v="500"/>
    <n v="11070142"/>
    <s v="VALUATION"/>
    <x v="205"/>
  </r>
  <r>
    <n v="80025574"/>
    <x v="206"/>
    <x v="3"/>
    <n v="25"/>
    <n v="11080267"/>
    <s v="PER SIGN"/>
    <x v="1"/>
  </r>
  <r>
    <n v="80025578"/>
    <x v="206"/>
    <x v="12"/>
    <n v="50"/>
    <n v="11080273"/>
    <s v="ACRE"/>
    <x v="10"/>
  </r>
  <r>
    <n v="80025431"/>
    <x v="197"/>
    <x v="34"/>
    <n v="25"/>
    <n v="11080064"/>
    <s v="TONS"/>
    <x v="9"/>
  </r>
  <r>
    <n v="80025432"/>
    <x v="197"/>
    <x v="34"/>
    <n v="25"/>
    <n v="11080065"/>
    <s v="TONS"/>
    <x v="4"/>
  </r>
  <r>
    <n v="80025434"/>
    <x v="197"/>
    <x v="34"/>
    <n v="25"/>
    <n v="11080059"/>
    <s v="TONS"/>
    <x v="7"/>
  </r>
  <r>
    <n v="80025434"/>
    <x v="197"/>
    <x v="36"/>
    <n v="25"/>
    <n v="11080059"/>
    <s v="TONS"/>
    <x v="7"/>
  </r>
  <r>
    <n v="80025435"/>
    <x v="197"/>
    <x v="0"/>
    <n v="60"/>
    <n v="11080034"/>
    <s v="VALUATION"/>
    <x v="34"/>
  </r>
  <r>
    <n v="80025436"/>
    <x v="197"/>
    <x v="34"/>
    <n v="25"/>
    <n v="11080063"/>
    <s v="TONS"/>
    <x v="35"/>
  </r>
  <r>
    <n v="80025437"/>
    <x v="197"/>
    <x v="20"/>
    <n v="27"/>
    <n v="11080060"/>
    <s v="BTU"/>
    <x v="40"/>
  </r>
  <r>
    <n v="80025437"/>
    <x v="197"/>
    <x v="34"/>
    <n v="25"/>
    <n v="11080060"/>
    <s v="TONS"/>
    <x v="40"/>
  </r>
  <r>
    <n v="80025438"/>
    <x v="197"/>
    <x v="34"/>
    <n v="25"/>
    <n v="11080061"/>
    <s v="TONS"/>
    <x v="20"/>
  </r>
  <r>
    <n v="80025439"/>
    <x v="197"/>
    <x v="34"/>
    <n v="25"/>
    <n v="11080062"/>
    <s v="TONS"/>
    <x v="4"/>
  </r>
  <r>
    <n v="80025440"/>
    <x v="197"/>
    <x v="20"/>
    <n v="27"/>
    <n v="11080066"/>
    <s v="BTU"/>
    <x v="3"/>
  </r>
  <r>
    <n v="80025440"/>
    <x v="197"/>
    <x v="23"/>
    <n v="27"/>
    <n v="11080066"/>
    <s v="BTU"/>
    <x v="3"/>
  </r>
  <r>
    <n v="80025440"/>
    <x v="197"/>
    <x v="34"/>
    <n v="25"/>
    <n v="11080066"/>
    <s v="TONS"/>
    <x v="3"/>
  </r>
  <r>
    <n v="80025440"/>
    <x v="197"/>
    <x v="36"/>
    <n v="25"/>
    <n v="11080066"/>
    <s v="TONS"/>
    <x v="3"/>
  </r>
  <r>
    <n v="80025441"/>
    <x v="197"/>
    <x v="5"/>
    <n v="25"/>
    <n v="11080067"/>
    <s v="PER FIXTURES"/>
    <x v="4"/>
  </r>
  <r>
    <n v="80025442"/>
    <x v="198"/>
    <x v="0"/>
    <n v="60"/>
    <n v="11080007"/>
    <s v="VALUATION"/>
    <x v="34"/>
  </r>
  <r>
    <n v="80025442"/>
    <x v="198"/>
    <x v="14"/>
    <n v="30"/>
    <n v="11080007"/>
    <s v="VALUATION"/>
    <x v="34"/>
  </r>
  <r>
    <n v="80025444"/>
    <x v="198"/>
    <x v="0"/>
    <n v="215"/>
    <n v="11080010"/>
    <s v="VALUATION"/>
    <x v="122"/>
  </r>
  <r>
    <n v="80025445"/>
    <x v="198"/>
    <x v="7"/>
    <n v="25"/>
    <n v="11080082"/>
    <s v="PER POLE"/>
    <x v="31"/>
  </r>
  <r>
    <n v="80025446"/>
    <x v="198"/>
    <x v="59"/>
    <n v="75"/>
    <n v="11080027"/>
    <s v="FLAT RATE"/>
    <x v="1"/>
  </r>
  <r>
    <n v="80025447"/>
    <x v="198"/>
    <x v="7"/>
    <n v="25"/>
    <n v="11080083"/>
    <s v="PER POLE"/>
    <x v="31"/>
  </r>
  <r>
    <n v="80025450"/>
    <x v="198"/>
    <x v="7"/>
    <n v="25"/>
    <n v="11080090"/>
    <s v="PER POLE"/>
    <x v="38"/>
  </r>
  <r>
    <n v="80025451"/>
    <x v="198"/>
    <x v="2"/>
    <n v="25"/>
    <n v="11080089"/>
    <s v="FLAT RATE"/>
    <x v="1"/>
  </r>
  <r>
    <n v="80025452"/>
    <x v="198"/>
    <x v="5"/>
    <n v="28"/>
    <n v="11080088"/>
    <s v="PER FIXTURES"/>
    <x v="83"/>
  </r>
  <r>
    <n v="80025453"/>
    <x v="198"/>
    <x v="20"/>
    <n v="25"/>
    <n v="11080085"/>
    <s v="BTU"/>
    <x v="54"/>
  </r>
  <r>
    <n v="80025453"/>
    <x v="198"/>
    <x v="34"/>
    <n v="25"/>
    <n v="11080085"/>
    <s v="TONS"/>
    <x v="54"/>
  </r>
  <r>
    <n v="80025454"/>
    <x v="199"/>
    <x v="6"/>
    <n v="30"/>
    <n v="11080091"/>
    <s v="AMPS"/>
    <x v="8"/>
  </r>
  <r>
    <n v="80025454"/>
    <x v="199"/>
    <x v="10"/>
    <n v="30"/>
    <n v="11080091"/>
    <s v="AMPS"/>
    <x v="8"/>
  </r>
  <r>
    <n v="80025454"/>
    <x v="199"/>
    <x v="7"/>
    <n v="45"/>
    <n v="11080091"/>
    <s v="PER POLE"/>
    <x v="8"/>
  </r>
  <r>
    <n v="80025454"/>
    <x v="199"/>
    <x v="13"/>
    <n v="25"/>
    <n v="11080091"/>
    <s v="PER T-POLE"/>
    <x v="8"/>
  </r>
  <r>
    <n v="80025454"/>
    <x v="199"/>
    <x v="6"/>
    <n v="30"/>
    <n v="11080092"/>
    <s v="AMPS"/>
    <x v="8"/>
  </r>
  <r>
    <n v="80025454"/>
    <x v="199"/>
    <x v="10"/>
    <n v="30"/>
    <n v="11080092"/>
    <s v="AMPS"/>
    <x v="8"/>
  </r>
  <r>
    <n v="80025454"/>
    <x v="199"/>
    <x v="7"/>
    <n v="45"/>
    <n v="11080092"/>
    <s v="PER POLE"/>
    <x v="8"/>
  </r>
  <r>
    <n v="80025454"/>
    <x v="199"/>
    <x v="10"/>
    <n v="30"/>
    <n v="11080093"/>
    <s v="AMPS"/>
    <x v="8"/>
  </r>
  <r>
    <n v="80025454"/>
    <x v="199"/>
    <x v="7"/>
    <n v="35"/>
    <n v="11080093"/>
    <s v="PER POLE"/>
    <x v="8"/>
  </r>
  <r>
    <n v="80025455"/>
    <x v="199"/>
    <x v="0"/>
    <n v="30"/>
    <n v="11080077"/>
    <s v="VALUATION"/>
    <x v="72"/>
  </r>
  <r>
    <n v="80025456"/>
    <x v="199"/>
    <x v="59"/>
    <n v="75"/>
    <n v="11070300"/>
    <s v="FLAT RATE"/>
    <x v="1"/>
  </r>
  <r>
    <n v="80025458"/>
    <x v="199"/>
    <x v="61"/>
    <n v="25"/>
    <n v="11080097"/>
    <s v="FLAT RATE"/>
    <x v="1"/>
  </r>
  <r>
    <n v="80025462"/>
    <x v="199"/>
    <x v="7"/>
    <n v="25"/>
    <n v="11080104"/>
    <s v="PER POLE"/>
    <x v="151"/>
  </r>
  <r>
    <n v="80025464"/>
    <x v="199"/>
    <x v="5"/>
    <n v="25"/>
    <n v="11080099"/>
    <s v="PER FIXTURES"/>
    <x v="1"/>
  </r>
  <r>
    <n v="80025466"/>
    <x v="199"/>
    <x v="20"/>
    <n v="25"/>
    <n v="11080098"/>
    <s v="BTU"/>
    <x v="0"/>
  </r>
  <r>
    <n v="80025466"/>
    <x v="199"/>
    <x v="34"/>
    <n v="25"/>
    <n v="11080098"/>
    <s v="TONS"/>
    <x v="0"/>
  </r>
  <r>
    <n v="80025467"/>
    <x v="199"/>
    <x v="5"/>
    <n v="25"/>
    <n v="11080096"/>
    <s v="PER FIXTURES"/>
    <x v="1"/>
  </r>
  <r>
    <n v="80025468"/>
    <x v="199"/>
    <x v="0"/>
    <n v="45"/>
    <n v="11080033"/>
    <s v="VALUATION"/>
    <x v="124"/>
  </r>
  <r>
    <n v="80025470"/>
    <x v="200"/>
    <x v="5"/>
    <n v="25"/>
    <n v="11080108"/>
    <s v="PER FIXTURES"/>
    <x v="18"/>
  </r>
  <r>
    <n v="80025471"/>
    <x v="200"/>
    <x v="49"/>
    <n v="25"/>
    <n v="11080110"/>
    <s v="SYSTEM"/>
    <x v="1"/>
  </r>
  <r>
    <n v="80025471"/>
    <x v="200"/>
    <x v="49"/>
    <n v="25"/>
    <n v="11080111"/>
    <s v="SYSTEM"/>
    <x v="1"/>
  </r>
  <r>
    <n v="80025471"/>
    <x v="200"/>
    <x v="49"/>
    <n v="25"/>
    <n v="11080112"/>
    <s v="SYSTEM"/>
    <x v="1"/>
  </r>
  <r>
    <n v="80025472"/>
    <x v="200"/>
    <x v="49"/>
    <n v="25"/>
    <n v="11080113"/>
    <s v="SYSTEM"/>
    <x v="1"/>
  </r>
  <r>
    <n v="80025473"/>
    <x v="200"/>
    <x v="48"/>
    <n v="20"/>
    <n v="11070323"/>
    <s v="FLAT RATE"/>
    <x v="1"/>
  </r>
  <r>
    <n v="80025473"/>
    <x v="200"/>
    <x v="0"/>
    <n v="90"/>
    <n v="11070323"/>
    <s v="VALUATION"/>
    <x v="1"/>
  </r>
  <r>
    <n v="80025475"/>
    <x v="200"/>
    <x v="0"/>
    <n v="170"/>
    <n v="11070386"/>
    <s v="VALUATION"/>
    <x v="24"/>
  </r>
  <r>
    <n v="80025475"/>
    <x v="200"/>
    <x v="14"/>
    <n v="85"/>
    <n v="11070386"/>
    <s v="VALUATION"/>
    <x v="24"/>
  </r>
  <r>
    <n v="80025479"/>
    <x v="200"/>
    <x v="6"/>
    <n v="25"/>
    <n v="11080121"/>
    <s v="AMPS"/>
    <x v="23"/>
  </r>
  <r>
    <n v="80025479"/>
    <x v="200"/>
    <x v="7"/>
    <n v="4"/>
    <n v="11080121"/>
    <s v="PER POLE"/>
    <x v="23"/>
  </r>
  <r>
    <n v="80025479"/>
    <x v="200"/>
    <x v="6"/>
    <n v="25"/>
    <n v="11080122"/>
    <s v="AMPS"/>
    <x v="23"/>
  </r>
  <r>
    <n v="80025479"/>
    <x v="200"/>
    <x v="7"/>
    <n v="4"/>
    <n v="11080122"/>
    <s v="PER POLE"/>
    <x v="23"/>
  </r>
  <r>
    <n v="80025480"/>
    <x v="200"/>
    <x v="0"/>
    <n v="140"/>
    <n v="11080050"/>
    <s v="VALUATION"/>
    <x v="61"/>
  </r>
  <r>
    <n v="80025481"/>
    <x v="200"/>
    <x v="2"/>
    <n v="25"/>
    <n v="11080124"/>
    <s v="FLAT RATE"/>
    <x v="1"/>
  </r>
  <r>
    <n v="80025483"/>
    <x v="200"/>
    <x v="2"/>
    <n v="25"/>
    <n v="11080126"/>
    <s v="FLAT RATE"/>
    <x v="1"/>
  </r>
  <r>
    <n v="80025484"/>
    <x v="200"/>
    <x v="48"/>
    <n v="20"/>
    <n v="11070324"/>
    <s v="FLAT RATE"/>
    <x v="1"/>
  </r>
  <r>
    <n v="80025484"/>
    <x v="200"/>
    <x v="0"/>
    <n v="80"/>
    <n v="11070324"/>
    <s v="VALUATION"/>
    <x v="1"/>
  </r>
  <r>
    <n v="80025485"/>
    <x v="200"/>
    <x v="2"/>
    <n v="25"/>
    <n v="11080127"/>
    <s v="FLAT RATE"/>
    <x v="1"/>
  </r>
  <r>
    <n v="80025487"/>
    <x v="201"/>
    <x v="13"/>
    <n v="25"/>
    <n v="11080129"/>
    <s v="PER T-POLE"/>
    <x v="1"/>
  </r>
  <r>
    <n v="80025488"/>
    <x v="201"/>
    <x v="57"/>
    <n v="15"/>
    <n v="11080074"/>
    <s v="FLAT RATE"/>
    <x v="1"/>
  </r>
  <r>
    <n v="80025489"/>
    <x v="201"/>
    <x v="57"/>
    <n v="15"/>
    <n v="11080075"/>
    <s v="FLAT RATE"/>
    <x v="1"/>
  </r>
  <r>
    <n v="80025490"/>
    <x v="201"/>
    <x v="5"/>
    <n v="16"/>
    <n v="11080130"/>
    <s v="PER FIXTURES"/>
    <x v="7"/>
  </r>
  <r>
    <n v="80025490"/>
    <x v="201"/>
    <x v="1"/>
    <n v="25"/>
    <n v="11080130"/>
    <s v="PER GAS LINE"/>
    <x v="7"/>
  </r>
  <r>
    <n v="80025491"/>
    <x v="201"/>
    <x v="1"/>
    <n v="25"/>
    <n v="11080131"/>
    <s v="PER GAS LINE"/>
    <x v="1"/>
  </r>
  <r>
    <n v="80025493"/>
    <x v="201"/>
    <x v="10"/>
    <n v="30"/>
    <n v="11080137"/>
    <s v="AMPS"/>
    <x v="8"/>
  </r>
  <r>
    <n v="80025493"/>
    <x v="201"/>
    <x v="7"/>
    <n v="42"/>
    <n v="11080137"/>
    <s v="PER POLE"/>
    <x v="8"/>
  </r>
  <r>
    <n v="80025493"/>
    <x v="201"/>
    <x v="13"/>
    <n v="25"/>
    <n v="11080137"/>
    <s v="PER T-POLE"/>
    <x v="8"/>
  </r>
  <r>
    <n v="80025494"/>
    <x v="201"/>
    <x v="20"/>
    <n v="29"/>
    <n v="11080136"/>
    <s v="BTU"/>
    <x v="27"/>
  </r>
  <r>
    <n v="80025495"/>
    <x v="201"/>
    <x v="5"/>
    <n v="80"/>
    <n v="11080135"/>
    <s v="PER FIXTURES"/>
    <x v="76"/>
  </r>
  <r>
    <n v="80025495"/>
    <x v="201"/>
    <x v="54"/>
    <n v="25"/>
    <n v="11080135"/>
    <s v="PER SEWER"/>
    <x v="76"/>
  </r>
  <r>
    <n v="80025495"/>
    <x v="201"/>
    <x v="53"/>
    <n v="25"/>
    <n v="11080135"/>
    <s v="PER WATER"/>
    <x v="76"/>
  </r>
  <r>
    <n v="80025496"/>
    <x v="201"/>
    <x v="0"/>
    <n v="145"/>
    <n v="11080058"/>
    <s v="VALUATION"/>
    <x v="74"/>
  </r>
  <r>
    <n v="80025497"/>
    <x v="201"/>
    <x v="34"/>
    <n v="25"/>
    <n v="11080139"/>
    <s v="TONS"/>
    <x v="35"/>
  </r>
  <r>
    <n v="80025498"/>
    <x v="201"/>
    <x v="0"/>
    <n v="55"/>
    <n v="11080038"/>
    <s v="VALUATION"/>
    <x v="71"/>
  </r>
  <r>
    <n v="80025501"/>
    <x v="201"/>
    <x v="48"/>
    <n v="20"/>
    <n v="11050261"/>
    <s v="FLAT RATE"/>
    <x v="1"/>
  </r>
  <r>
    <n v="80025501"/>
    <x v="201"/>
    <x v="0"/>
    <n v="1588"/>
    <n v="11050261"/>
    <s v="VALUATION"/>
    <x v="1"/>
  </r>
  <r>
    <n v="80025502"/>
    <x v="201"/>
    <x v="10"/>
    <n v="30"/>
    <n v="11080145"/>
    <s v="AMPS"/>
    <x v="8"/>
  </r>
  <r>
    <n v="80025502"/>
    <x v="201"/>
    <x v="7"/>
    <n v="7"/>
    <n v="11080145"/>
    <s v="PER POLE"/>
    <x v="8"/>
  </r>
  <r>
    <n v="80025503"/>
    <x v="201"/>
    <x v="5"/>
    <n v="72"/>
    <n v="11080146"/>
    <s v="PER FIXTURES"/>
    <x v="69"/>
  </r>
  <r>
    <n v="80025503"/>
    <x v="201"/>
    <x v="54"/>
    <n v="25"/>
    <n v="11080146"/>
    <s v="PER SEWER"/>
    <x v="69"/>
  </r>
  <r>
    <n v="80025503"/>
    <x v="201"/>
    <x v="53"/>
    <n v="25"/>
    <n v="11080146"/>
    <s v="PER WATER"/>
    <x v="69"/>
  </r>
  <r>
    <n v="80025580"/>
    <x v="206"/>
    <x v="67"/>
    <n v="100"/>
    <n v="11080275"/>
    <s v="FLAT RATE"/>
    <x v="1"/>
  </r>
  <r>
    <n v="80025503"/>
    <x v="201"/>
    <x v="5"/>
    <n v="72"/>
    <n v="11080147"/>
    <s v="PER FIXTURES"/>
    <x v="69"/>
  </r>
  <r>
    <n v="80025503"/>
    <x v="201"/>
    <x v="54"/>
    <n v="25"/>
    <n v="11080147"/>
    <s v="PER SEWER"/>
    <x v="69"/>
  </r>
  <r>
    <n v="80025503"/>
    <x v="201"/>
    <x v="53"/>
    <n v="25"/>
    <n v="11080147"/>
    <s v="PER WATER"/>
    <x v="69"/>
  </r>
  <r>
    <n v="80025503"/>
    <x v="201"/>
    <x v="5"/>
    <n v="72"/>
    <n v="11080148"/>
    <s v="PER FIXTURES"/>
    <x v="69"/>
  </r>
  <r>
    <n v="80025597"/>
    <x v="207"/>
    <x v="16"/>
    <n v="59.93"/>
    <n v="11070085"/>
    <s v="FLAT RATE"/>
    <x v="1"/>
  </r>
  <r>
    <n v="80025597"/>
    <x v="207"/>
    <x v="17"/>
    <n v="533.02"/>
    <n v="11070085"/>
    <s v="FLAT RATE"/>
    <x v="1"/>
  </r>
  <r>
    <n v="80025597"/>
    <x v="207"/>
    <x v="18"/>
    <n v="1302.93"/>
    <n v="11070085"/>
    <s v="FLAT RATE"/>
    <x v="1"/>
  </r>
  <r>
    <n v="80025597"/>
    <x v="207"/>
    <x v="19"/>
    <n v="161.68"/>
    <n v="11070085"/>
    <s v="FLAT RATE"/>
    <x v="1"/>
  </r>
  <r>
    <n v="80025503"/>
    <x v="201"/>
    <x v="54"/>
    <n v="25"/>
    <n v="11080148"/>
    <s v="PER SEWER"/>
    <x v="69"/>
  </r>
  <r>
    <n v="80025503"/>
    <x v="201"/>
    <x v="53"/>
    <n v="25"/>
    <n v="11080148"/>
    <s v="PER WATER"/>
    <x v="69"/>
  </r>
  <r>
    <n v="80025505"/>
    <x v="201"/>
    <x v="10"/>
    <n v="30"/>
    <n v="11080150"/>
    <s v="AMPS"/>
    <x v="8"/>
  </r>
  <r>
    <n v="80025593"/>
    <x v="207"/>
    <x v="16"/>
    <n v="59.93"/>
    <n v="11070292"/>
    <s v="FLAT RATE"/>
    <x v="1"/>
  </r>
  <r>
    <n v="80025593"/>
    <x v="207"/>
    <x v="17"/>
    <n v="533.02"/>
    <n v="11070292"/>
    <s v="FLAT RATE"/>
    <x v="1"/>
  </r>
  <r>
    <n v="80025593"/>
    <x v="207"/>
    <x v="18"/>
    <n v="1302.93"/>
    <n v="11070292"/>
    <s v="FLAT RATE"/>
    <x v="1"/>
  </r>
  <r>
    <n v="80025593"/>
    <x v="207"/>
    <x v="19"/>
    <n v="161.68"/>
    <n v="11070292"/>
    <s v="FLAT RATE"/>
    <x v="1"/>
  </r>
  <r>
    <n v="80025505"/>
    <x v="201"/>
    <x v="7"/>
    <n v="30"/>
    <n v="11080150"/>
    <s v="PER POLE"/>
    <x v="8"/>
  </r>
  <r>
    <n v="80025505"/>
    <x v="201"/>
    <x v="13"/>
    <n v="25"/>
    <n v="11080150"/>
    <s v="PER T-POLE"/>
    <x v="8"/>
  </r>
  <r>
    <n v="80025505"/>
    <x v="201"/>
    <x v="49"/>
    <n v="25"/>
    <n v="11080150"/>
    <s v="SYSTEM"/>
    <x v="8"/>
  </r>
  <r>
    <n v="80025506"/>
    <x v="201"/>
    <x v="0"/>
    <n v="646"/>
    <n v="11070237"/>
    <s v="VALUATION"/>
    <x v="206"/>
  </r>
  <r>
    <n v="80025506"/>
    <x v="201"/>
    <x v="14"/>
    <n v="323"/>
    <n v="11070237"/>
    <s v="VALUATION"/>
    <x v="206"/>
  </r>
  <r>
    <n v="80025581"/>
    <x v="207"/>
    <x v="3"/>
    <n v="25"/>
    <n v="11080277"/>
    <s v="PER SIGN"/>
    <x v="1"/>
  </r>
  <r>
    <n v="80025508"/>
    <x v="202"/>
    <x v="20"/>
    <n v="29"/>
    <n v="11080156"/>
    <s v="BTU"/>
    <x v="75"/>
  </r>
  <r>
    <n v="80025508"/>
    <x v="202"/>
    <x v="34"/>
    <n v="25"/>
    <n v="11080156"/>
    <s v="TONS"/>
    <x v="75"/>
  </r>
  <r>
    <n v="80025508"/>
    <x v="202"/>
    <x v="20"/>
    <n v="29"/>
    <n v="11080157"/>
    <s v="BTU"/>
    <x v="75"/>
  </r>
  <r>
    <n v="80025508"/>
    <x v="202"/>
    <x v="34"/>
    <n v="25"/>
    <n v="11080157"/>
    <s v="TONS"/>
    <x v="75"/>
  </r>
  <r>
    <n v="80025508"/>
    <x v="202"/>
    <x v="20"/>
    <n v="29"/>
    <n v="11080158"/>
    <s v="BTU"/>
    <x v="75"/>
  </r>
  <r>
    <n v="80025508"/>
    <x v="202"/>
    <x v="34"/>
    <n v="25"/>
    <n v="11080158"/>
    <s v="TONS"/>
    <x v="75"/>
  </r>
  <r>
    <n v="80025508"/>
    <x v="202"/>
    <x v="20"/>
    <n v="29"/>
    <n v="11080159"/>
    <s v="BTU"/>
    <x v="75"/>
  </r>
  <r>
    <n v="80025508"/>
    <x v="202"/>
    <x v="34"/>
    <n v="25"/>
    <n v="11080159"/>
    <s v="TONS"/>
    <x v="75"/>
  </r>
  <r>
    <n v="80025508"/>
    <x v="202"/>
    <x v="20"/>
    <n v="29"/>
    <n v="11080160"/>
    <s v="BTU"/>
    <x v="75"/>
  </r>
  <r>
    <n v="80025508"/>
    <x v="202"/>
    <x v="34"/>
    <n v="25"/>
    <n v="11080160"/>
    <s v="TONS"/>
    <x v="75"/>
  </r>
  <r>
    <n v="80025509"/>
    <x v="202"/>
    <x v="20"/>
    <n v="27"/>
    <n v="11080161"/>
    <s v="BTU"/>
    <x v="40"/>
  </r>
  <r>
    <n v="80025509"/>
    <x v="202"/>
    <x v="23"/>
    <n v="27"/>
    <n v="11080161"/>
    <s v="BTU"/>
    <x v="40"/>
  </r>
  <r>
    <n v="80025509"/>
    <x v="202"/>
    <x v="34"/>
    <n v="25"/>
    <n v="11080161"/>
    <s v="TONS"/>
    <x v="40"/>
  </r>
  <r>
    <n v="80025509"/>
    <x v="202"/>
    <x v="36"/>
    <n v="25"/>
    <n v="11080161"/>
    <s v="TONS"/>
    <x v="40"/>
  </r>
  <r>
    <n v="80025512"/>
    <x v="202"/>
    <x v="20"/>
    <n v="25"/>
    <n v="11080165"/>
    <s v="BTU"/>
    <x v="45"/>
  </r>
  <r>
    <n v="80025512"/>
    <x v="202"/>
    <x v="23"/>
    <n v="27"/>
    <n v="11080165"/>
    <s v="BTU"/>
    <x v="45"/>
  </r>
  <r>
    <n v="80025512"/>
    <x v="202"/>
    <x v="34"/>
    <n v="25"/>
    <n v="11080165"/>
    <s v="TONS"/>
    <x v="45"/>
  </r>
  <r>
    <n v="80025584"/>
    <x v="207"/>
    <x v="12"/>
    <n v="172.5"/>
    <n v="11080281"/>
    <s v="ACRE"/>
    <x v="64"/>
  </r>
  <r>
    <n v="80025512"/>
    <x v="202"/>
    <x v="36"/>
    <n v="25"/>
    <n v="11080165"/>
    <s v="TONS"/>
    <x v="45"/>
  </r>
  <r>
    <n v="80025513"/>
    <x v="202"/>
    <x v="5"/>
    <n v="25"/>
    <n v="11080166"/>
    <s v="PER FIXTURES"/>
    <x v="4"/>
  </r>
  <r>
    <n v="80025514"/>
    <x v="202"/>
    <x v="53"/>
    <n v="25"/>
    <n v="11080167"/>
    <s v="PER WATER"/>
    <x v="1"/>
  </r>
  <r>
    <n v="80025515"/>
    <x v="202"/>
    <x v="2"/>
    <n v="25"/>
    <n v="11080169"/>
    <s v="FLAT RATE"/>
    <x v="1"/>
  </r>
  <r>
    <n v="80025516"/>
    <x v="202"/>
    <x v="6"/>
    <n v="15"/>
    <n v="11080170"/>
    <s v="AMPS"/>
    <x v="6"/>
  </r>
  <r>
    <n v="80025516"/>
    <x v="202"/>
    <x v="7"/>
    <n v="20"/>
    <n v="11080170"/>
    <s v="PER POLE"/>
    <x v="6"/>
  </r>
  <r>
    <n v="80025518"/>
    <x v="202"/>
    <x v="2"/>
    <n v="25"/>
    <n v="11080175"/>
    <s v="FLAT RATE"/>
    <x v="1"/>
  </r>
  <r>
    <n v="80025519"/>
    <x v="202"/>
    <x v="0"/>
    <n v="60"/>
    <n v="11070421"/>
    <s v="VALUATION"/>
    <x v="34"/>
  </r>
  <r>
    <n v="80025519"/>
    <x v="202"/>
    <x v="14"/>
    <n v="30"/>
    <n v="11070421"/>
    <s v="VALUATION"/>
    <x v="34"/>
  </r>
  <r>
    <n v="80025520"/>
    <x v="202"/>
    <x v="0"/>
    <n v="115"/>
    <n v="11080176"/>
    <s v="VALUATION"/>
    <x v="2"/>
  </r>
  <r>
    <n v="80025522"/>
    <x v="202"/>
    <x v="5"/>
    <n v="25"/>
    <n v="11080190"/>
    <s v="PER FIXTURES"/>
    <x v="4"/>
  </r>
  <r>
    <n v="80025523"/>
    <x v="203"/>
    <x v="57"/>
    <n v="15"/>
    <n v="11070310"/>
    <s v="FLAT RATE"/>
    <x v="1"/>
  </r>
  <r>
    <n v="90001763"/>
    <x v="207"/>
    <x v="42"/>
    <n v="50"/>
    <n v="11080288"/>
    <s v="FLAT RATE"/>
    <x v="1"/>
  </r>
  <r>
    <n v="80025524"/>
    <x v="203"/>
    <x v="10"/>
    <n v="25"/>
    <n v="11080192"/>
    <s v="AMPS"/>
    <x v="67"/>
  </r>
  <r>
    <n v="80025524"/>
    <x v="203"/>
    <x v="7"/>
    <n v="27"/>
    <n v="11080192"/>
    <s v="PER POLE"/>
    <x v="67"/>
  </r>
  <r>
    <n v="80025525"/>
    <x v="203"/>
    <x v="2"/>
    <n v="25"/>
    <n v="11080196"/>
    <s v="FLAT RATE"/>
    <x v="1"/>
  </r>
  <r>
    <n v="80025594"/>
    <x v="207"/>
    <x v="51"/>
    <n v="7"/>
    <n v="11080295"/>
    <s v="FLAT RATE"/>
    <x v="23"/>
  </r>
  <r>
    <n v="80025526"/>
    <x v="203"/>
    <x v="10"/>
    <n v="30"/>
    <n v="11080197"/>
    <s v="AMPS"/>
    <x v="8"/>
  </r>
  <r>
    <n v="80025527"/>
    <x v="203"/>
    <x v="60"/>
    <n v="50"/>
    <n v="11050373"/>
    <s v="FLAT RATE"/>
    <x v="1"/>
  </r>
  <r>
    <n v="80025595"/>
    <x v="207"/>
    <x v="3"/>
    <n v="25"/>
    <n v="11080300"/>
    <s v="PER SIGN"/>
    <x v="1"/>
  </r>
  <r>
    <n v="80025528"/>
    <x v="203"/>
    <x v="61"/>
    <n v="25"/>
    <n v="11080202"/>
    <s v="FLAT RATE"/>
    <x v="1"/>
  </r>
  <r>
    <n v="80025531"/>
    <x v="203"/>
    <x v="48"/>
    <n v="20"/>
    <n v="11080138"/>
    <s v="FLAT RATE"/>
    <x v="1"/>
  </r>
  <r>
    <n v="80025531"/>
    <x v="203"/>
    <x v="0"/>
    <n v="35"/>
    <n v="11080138"/>
    <s v="VALUATION"/>
    <x v="1"/>
  </r>
  <r>
    <n v="80025534"/>
    <x v="203"/>
    <x v="0"/>
    <n v="80"/>
    <n v="11080206"/>
    <s v="VALUATION"/>
    <x v="93"/>
  </r>
  <r>
    <n v="80025598"/>
    <x v="208"/>
    <x v="16"/>
    <n v="59.93"/>
    <n v="11080068"/>
    <s v="FLAT RATE"/>
    <x v="1"/>
  </r>
  <r>
    <n v="80025598"/>
    <x v="208"/>
    <x v="17"/>
    <n v="533.02"/>
    <n v="11080068"/>
    <s v="FLAT RATE"/>
    <x v="1"/>
  </r>
  <r>
    <n v="80025598"/>
    <x v="208"/>
    <x v="18"/>
    <n v="1302.93"/>
    <n v="11080068"/>
    <s v="FLAT RATE"/>
    <x v="1"/>
  </r>
  <r>
    <n v="80025598"/>
    <x v="208"/>
    <x v="19"/>
    <n v="161.68"/>
    <n v="11080068"/>
    <s v="FLAT RATE"/>
    <x v="1"/>
  </r>
  <r>
    <n v="80025534"/>
    <x v="203"/>
    <x v="14"/>
    <n v="40"/>
    <n v="11080206"/>
    <s v="VALUATION"/>
    <x v="93"/>
  </r>
  <r>
    <n v="80025535"/>
    <x v="203"/>
    <x v="52"/>
    <n v="125"/>
    <n v="11070401"/>
    <s v="FLAT RATE"/>
    <x v="1"/>
  </r>
  <r>
    <n v="80025538"/>
    <x v="204"/>
    <x v="20"/>
    <n v="25"/>
    <n v="11080213"/>
    <s v="BTU"/>
    <x v="54"/>
  </r>
  <r>
    <n v="80025599"/>
    <x v="208"/>
    <x v="16"/>
    <n v="59.93"/>
    <n v="11080070"/>
    <s v="FLAT RATE"/>
    <x v="1"/>
  </r>
  <r>
    <n v="80025599"/>
    <x v="208"/>
    <x v="17"/>
    <n v="533.02"/>
    <n v="11080070"/>
    <s v="FLAT RATE"/>
    <x v="1"/>
  </r>
  <r>
    <n v="80025599"/>
    <x v="208"/>
    <x v="18"/>
    <n v="1302.93"/>
    <n v="11080070"/>
    <s v="FLAT RATE"/>
    <x v="1"/>
  </r>
  <r>
    <n v="80025599"/>
    <x v="208"/>
    <x v="19"/>
    <n v="161.68"/>
    <n v="11080070"/>
    <s v="FLAT RATE"/>
    <x v="1"/>
  </r>
  <r>
    <n v="80025538"/>
    <x v="204"/>
    <x v="23"/>
    <n v="25"/>
    <n v="11080213"/>
    <s v="BTU"/>
    <x v="54"/>
  </r>
  <r>
    <n v="80025538"/>
    <x v="204"/>
    <x v="24"/>
    <n v="25"/>
    <n v="11080213"/>
    <s v="BTU"/>
    <x v="54"/>
  </r>
  <r>
    <n v="80025538"/>
    <x v="204"/>
    <x v="25"/>
    <n v="25"/>
    <n v="11080213"/>
    <s v="BTU"/>
    <x v="54"/>
  </r>
  <r>
    <n v="80025538"/>
    <x v="204"/>
    <x v="26"/>
    <n v="25"/>
    <n v="11080213"/>
    <s v="BTU"/>
    <x v="54"/>
  </r>
  <r>
    <n v="80025538"/>
    <x v="204"/>
    <x v="27"/>
    <n v="25"/>
    <n v="11080213"/>
    <s v="BTU"/>
    <x v="54"/>
  </r>
  <r>
    <n v="80025538"/>
    <x v="204"/>
    <x v="28"/>
    <n v="25"/>
    <n v="11080213"/>
    <s v="BTU"/>
    <x v="54"/>
  </r>
  <r>
    <n v="80025538"/>
    <x v="204"/>
    <x v="30"/>
    <n v="25"/>
    <n v="11080213"/>
    <s v="BTU"/>
    <x v="54"/>
  </r>
  <r>
    <n v="80025538"/>
    <x v="204"/>
    <x v="34"/>
    <n v="35"/>
    <n v="11080213"/>
    <s v="TONS"/>
    <x v="54"/>
  </r>
  <r>
    <n v="80025540"/>
    <x v="204"/>
    <x v="34"/>
    <n v="25"/>
    <n v="11080215"/>
    <s v="TONS"/>
    <x v="4"/>
  </r>
  <r>
    <n v="80025543"/>
    <x v="204"/>
    <x v="57"/>
    <n v="15"/>
    <n v="11080048"/>
    <s v="FLAT RATE"/>
    <x v="1"/>
  </r>
  <r>
    <n v="80025543"/>
    <x v="204"/>
    <x v="59"/>
    <n v="75"/>
    <n v="11080049"/>
    <s v="FLAT RATE"/>
    <x v="1"/>
  </r>
  <r>
    <n v="80025544"/>
    <x v="204"/>
    <x v="53"/>
    <n v="25"/>
    <n v="11080219"/>
    <s v="PER WATER"/>
    <x v="1"/>
  </r>
  <r>
    <n v="80025545"/>
    <x v="204"/>
    <x v="5"/>
    <n v="80"/>
    <n v="11080220"/>
    <s v="PER FIXTURES"/>
    <x v="76"/>
  </r>
  <r>
    <n v="80025545"/>
    <x v="204"/>
    <x v="53"/>
    <n v="25"/>
    <n v="11080220"/>
    <s v="PER WATER"/>
    <x v="76"/>
  </r>
  <r>
    <n v="80025548"/>
    <x v="204"/>
    <x v="48"/>
    <n v="20"/>
    <n v="11070087"/>
    <s v="FLAT RATE"/>
    <x v="1"/>
  </r>
  <r>
    <n v="80025548"/>
    <x v="204"/>
    <x v="0"/>
    <n v="1597"/>
    <n v="11070087"/>
    <s v="VALUATION"/>
    <x v="1"/>
  </r>
  <r>
    <n v="80025552"/>
    <x v="204"/>
    <x v="7"/>
    <n v="25"/>
    <n v="11080230"/>
    <s v="PER POLE"/>
    <x v="60"/>
  </r>
  <r>
    <n v="80025553"/>
    <x v="204"/>
    <x v="34"/>
    <n v="25"/>
    <n v="11080232"/>
    <s v="TONS"/>
    <x v="9"/>
  </r>
  <r>
    <n v="80025554"/>
    <x v="204"/>
    <x v="5"/>
    <n v="25"/>
    <n v="11080233"/>
    <s v="PER FIXTURES"/>
    <x v="1"/>
  </r>
  <r>
    <n v="80025554"/>
    <x v="204"/>
    <x v="5"/>
    <n v="25"/>
    <n v="11080234"/>
    <s v="PER FIXTURES"/>
    <x v="1"/>
  </r>
  <r>
    <n v="80025555"/>
    <x v="205"/>
    <x v="5"/>
    <n v="25"/>
    <n v="11080237"/>
    <s v="PER FIXTURES"/>
    <x v="4"/>
  </r>
  <r>
    <n v="80025556"/>
    <x v="205"/>
    <x v="57"/>
    <n v="15"/>
    <n v="11080134"/>
    <s v="FLAT RATE"/>
    <x v="1"/>
  </r>
  <r>
    <n v="80025557"/>
    <x v="205"/>
    <x v="2"/>
    <n v="25"/>
    <n v="11080239"/>
    <s v="FLAT RATE"/>
    <x v="1"/>
  </r>
  <r>
    <n v="80025558"/>
    <x v="205"/>
    <x v="6"/>
    <n v="25"/>
    <n v="11080242"/>
    <s v="AMPS"/>
    <x v="8"/>
  </r>
  <r>
    <n v="80025558"/>
    <x v="205"/>
    <x v="7"/>
    <n v="8"/>
    <n v="11080242"/>
    <s v="PER POLE"/>
    <x v="8"/>
  </r>
  <r>
    <n v="80025559"/>
    <x v="205"/>
    <x v="0"/>
    <n v="35"/>
    <n v="11080094"/>
    <s v="VALUATION"/>
    <x v="32"/>
  </r>
  <r>
    <n v="80025560"/>
    <x v="205"/>
    <x v="6"/>
    <n v="17"/>
    <n v="11080247"/>
    <s v="AMPS"/>
    <x v="6"/>
  </r>
  <r>
    <n v="80025560"/>
    <x v="205"/>
    <x v="7"/>
    <n v="8"/>
    <n v="11080247"/>
    <s v="PER POLE"/>
    <x v="6"/>
  </r>
  <r>
    <n v="80025561"/>
    <x v="205"/>
    <x v="5"/>
    <n v="25"/>
    <n v="11080248"/>
    <s v="PER FIXTURES"/>
    <x v="1"/>
  </r>
  <r>
    <n v="80025561"/>
    <x v="205"/>
    <x v="5"/>
    <n v="25"/>
    <n v="11080249"/>
    <s v="PER FIXTURES"/>
    <x v="1"/>
  </r>
  <r>
    <n v="80025562"/>
    <x v="205"/>
    <x v="20"/>
    <n v="27"/>
    <n v="11080250"/>
    <s v="BTU"/>
    <x v="3"/>
  </r>
  <r>
    <n v="80025562"/>
    <x v="205"/>
    <x v="23"/>
    <n v="27"/>
    <n v="11080250"/>
    <s v="BTU"/>
    <x v="3"/>
  </r>
  <r>
    <n v="80025562"/>
    <x v="205"/>
    <x v="34"/>
    <n v="25"/>
    <n v="11080250"/>
    <s v="TONS"/>
    <x v="3"/>
  </r>
  <r>
    <n v="80025562"/>
    <x v="205"/>
    <x v="36"/>
    <n v="25"/>
    <n v="11080250"/>
    <s v="TONS"/>
    <x v="3"/>
  </r>
  <r>
    <n v="80025605"/>
    <x v="208"/>
    <x v="3"/>
    <n v="25"/>
    <n v="11080314"/>
    <s v="PER SIGN"/>
    <x v="1"/>
  </r>
  <r>
    <n v="80025607"/>
    <x v="208"/>
    <x v="12"/>
    <n v="50"/>
    <n v="11080316"/>
    <s v="ACRE"/>
    <x v="10"/>
  </r>
  <r>
    <n v="80025609"/>
    <x v="208"/>
    <x v="3"/>
    <n v="100"/>
    <n v="11080319"/>
    <s v="PER SIGN"/>
    <x v="7"/>
  </r>
  <r>
    <n v="80025610"/>
    <x v="208"/>
    <x v="3"/>
    <n v="50"/>
    <n v="11080321"/>
    <s v="PER SIGN"/>
    <x v="4"/>
  </r>
  <r>
    <n v="80025564"/>
    <x v="205"/>
    <x v="61"/>
    <n v="25"/>
    <n v="11080253"/>
    <s v="FLAT RATE"/>
    <x v="1"/>
  </r>
  <r>
    <n v="80025565"/>
    <x v="205"/>
    <x v="57"/>
    <n v="15"/>
    <n v="11070403"/>
    <s v="FLAT RATE"/>
    <x v="1"/>
  </r>
  <r>
    <n v="80025565"/>
    <x v="205"/>
    <x v="57"/>
    <n v="15"/>
    <n v="11070404"/>
    <s v="FLAT RATE"/>
    <x v="1"/>
  </r>
  <r>
    <n v="80025643"/>
    <x v="209"/>
    <x v="71"/>
    <n v="2628"/>
    <n v="11030046"/>
    <s v="FLAT RATE"/>
    <x v="1"/>
  </r>
  <r>
    <n v="80025643"/>
    <x v="209"/>
    <x v="78"/>
    <n v="553"/>
    <n v="11030046"/>
    <s v="FLAT RATE"/>
    <x v="1"/>
  </r>
  <r>
    <n v="80025649"/>
    <x v="209"/>
    <x v="80"/>
    <n v="20"/>
    <n v="11060066"/>
    <s v="EACH"/>
    <x v="1"/>
  </r>
  <r>
    <n v="80025649"/>
    <x v="209"/>
    <x v="29"/>
    <n v="750"/>
    <n v="11060066"/>
    <s v="ACRES"/>
    <x v="1"/>
  </r>
  <r>
    <n v="80025649"/>
    <x v="209"/>
    <x v="82"/>
    <n v="127.5"/>
    <n v="11060066"/>
    <s v="SY"/>
    <x v="1"/>
  </r>
  <r>
    <n v="80025649"/>
    <x v="209"/>
    <x v="44"/>
    <n v="120"/>
    <n v="11060066"/>
    <s v="ACRES"/>
    <x v="1"/>
  </r>
  <r>
    <n v="80025632"/>
    <x v="209"/>
    <x v="80"/>
    <n v="20"/>
    <n v="11070022"/>
    <s v="EACH"/>
    <x v="1"/>
  </r>
  <r>
    <n v="80025632"/>
    <x v="209"/>
    <x v="29"/>
    <n v="250"/>
    <n v="11070022"/>
    <s v="ACRES"/>
    <x v="1"/>
  </r>
  <r>
    <n v="80025632"/>
    <x v="209"/>
    <x v="32"/>
    <n v="50"/>
    <n v="11070022"/>
    <s v="ACRES"/>
    <x v="1"/>
  </r>
  <r>
    <n v="80025632"/>
    <x v="209"/>
    <x v="95"/>
    <n v="54"/>
    <n v="11070022"/>
    <s v="LF"/>
    <x v="1"/>
  </r>
  <r>
    <n v="80025623"/>
    <x v="209"/>
    <x v="12"/>
    <n v="247.5"/>
    <n v="11070096"/>
    <s v="ACRE"/>
    <x v="178"/>
  </r>
  <r>
    <n v="80025623"/>
    <x v="209"/>
    <x v="32"/>
    <n v="250"/>
    <n v="11070096"/>
    <s v="ACRES"/>
    <x v="178"/>
  </r>
  <r>
    <n v="80025638"/>
    <x v="209"/>
    <x v="80"/>
    <n v="20"/>
    <n v="11070305"/>
    <s v="EACH"/>
    <x v="1"/>
  </r>
  <r>
    <n v="80025638"/>
    <x v="209"/>
    <x v="81"/>
    <n v="75"/>
    <n v="11070305"/>
    <s v="EA"/>
    <x v="1"/>
  </r>
  <r>
    <n v="80025638"/>
    <x v="209"/>
    <x v="29"/>
    <n v="850"/>
    <n v="11070305"/>
    <s v="ACRES"/>
    <x v="1"/>
  </r>
  <r>
    <n v="80025638"/>
    <x v="209"/>
    <x v="44"/>
    <n v="136"/>
    <n v="11070305"/>
    <s v="ACRES"/>
    <x v="1"/>
  </r>
  <r>
    <n v="80025627"/>
    <x v="209"/>
    <x v="12"/>
    <n v="125"/>
    <n v="11080078"/>
    <s v="ACRE"/>
    <x v="73"/>
  </r>
  <r>
    <n v="80025565"/>
    <x v="205"/>
    <x v="57"/>
    <n v="15"/>
    <n v="11070405"/>
    <s v="FLAT RATE"/>
    <x v="1"/>
  </r>
  <r>
    <n v="80025565"/>
    <x v="205"/>
    <x v="57"/>
    <n v="15"/>
    <n v="11070406"/>
    <s v="FLAT RATE"/>
    <x v="1"/>
  </r>
  <r>
    <n v="80025627"/>
    <x v="209"/>
    <x v="22"/>
    <n v="50"/>
    <n v="11080315"/>
    <s v="ACRE"/>
    <x v="1"/>
  </r>
  <r>
    <n v="80025565"/>
    <x v="205"/>
    <x v="57"/>
    <n v="15"/>
    <n v="11070407"/>
    <s v="FLAT RATE"/>
    <x v="1"/>
  </r>
  <r>
    <n v="80025628"/>
    <x v="209"/>
    <x v="12"/>
    <n v="172.5"/>
    <n v="11080329"/>
    <s v="ACRE"/>
    <x v="64"/>
  </r>
  <r>
    <n v="80025565"/>
    <x v="205"/>
    <x v="57"/>
    <n v="15"/>
    <n v="11070408"/>
    <s v="FLAT RATE"/>
    <x v="1"/>
  </r>
  <r>
    <n v="80025565"/>
    <x v="205"/>
    <x v="57"/>
    <n v="15"/>
    <n v="11070409"/>
    <s v="FLAT RATE"/>
    <x v="1"/>
  </r>
  <r>
    <n v="80025565"/>
    <x v="205"/>
    <x v="57"/>
    <n v="15"/>
    <n v="11070410"/>
    <s v="FLAT RATE"/>
    <x v="1"/>
  </r>
  <r>
    <n v="80025565"/>
    <x v="205"/>
    <x v="57"/>
    <n v="15"/>
    <n v="11070411"/>
    <s v="FLAT RATE"/>
    <x v="1"/>
  </r>
  <r>
    <n v="80025566"/>
    <x v="205"/>
    <x v="20"/>
    <n v="53"/>
    <n v="11080258"/>
    <s v="BTU"/>
    <x v="141"/>
  </r>
  <r>
    <n v="80025634"/>
    <x v="209"/>
    <x v="3"/>
    <n v="50"/>
    <n v="11080334"/>
    <s v="PER SIGN"/>
    <x v="4"/>
  </r>
  <r>
    <n v="80025566"/>
    <x v="205"/>
    <x v="46"/>
    <n v="10"/>
    <n v="11080258"/>
    <s v="PER UNIT"/>
    <x v="141"/>
  </r>
  <r>
    <n v="80025567"/>
    <x v="206"/>
    <x v="49"/>
    <n v="25"/>
    <n v="11080260"/>
    <s v="SYSTEM"/>
    <x v="1"/>
  </r>
  <r>
    <n v="80025568"/>
    <x v="206"/>
    <x v="6"/>
    <n v="25"/>
    <n v="11080262"/>
    <s v="AMPS"/>
    <x v="44"/>
  </r>
  <r>
    <n v="80025568"/>
    <x v="206"/>
    <x v="7"/>
    <n v="12"/>
    <n v="11080262"/>
    <s v="PER POLE"/>
    <x v="44"/>
  </r>
  <r>
    <n v="80025569"/>
    <x v="206"/>
    <x v="0"/>
    <n v="185"/>
    <n v="11080177"/>
    <s v="VALUATION"/>
    <x v="117"/>
  </r>
  <r>
    <n v="80025570"/>
    <x v="206"/>
    <x v="0"/>
    <n v="45"/>
    <n v="11080221"/>
    <s v="VALUATION"/>
    <x v="124"/>
  </r>
  <r>
    <n v="80025572"/>
    <x v="206"/>
    <x v="34"/>
    <n v="25"/>
    <n v="11080265"/>
    <s v="TONS"/>
    <x v="123"/>
  </r>
  <r>
    <n v="80025573"/>
    <x v="206"/>
    <x v="5"/>
    <n v="64"/>
    <n v="11080266"/>
    <s v="PER FIXTURES"/>
    <x v="66"/>
  </r>
  <r>
    <n v="80025575"/>
    <x v="206"/>
    <x v="59"/>
    <n v="75"/>
    <n v="11080189"/>
    <s v="FLAT RATE"/>
    <x v="1"/>
  </r>
  <r>
    <n v="80025576"/>
    <x v="206"/>
    <x v="7"/>
    <n v="25"/>
    <n v="11080268"/>
    <s v="PER POLE"/>
    <x v="76"/>
  </r>
  <r>
    <n v="80025577"/>
    <x v="206"/>
    <x v="0"/>
    <n v="50"/>
    <n v="11080207"/>
    <s v="VALUATION"/>
    <x v="16"/>
  </r>
  <r>
    <n v="80025579"/>
    <x v="206"/>
    <x v="6"/>
    <n v="33.75"/>
    <n v="11080274"/>
    <s v="AMPS"/>
    <x v="201"/>
  </r>
  <r>
    <n v="80025636"/>
    <x v="209"/>
    <x v="3"/>
    <n v="25"/>
    <n v="11080343"/>
    <s v="PER SIGN"/>
    <x v="1"/>
  </r>
  <r>
    <n v="80025579"/>
    <x v="206"/>
    <x v="72"/>
    <n v="33.75"/>
    <n v="11080274"/>
    <s v="AMPS"/>
    <x v="201"/>
  </r>
  <r>
    <n v="80025579"/>
    <x v="206"/>
    <x v="73"/>
    <n v="33.75"/>
    <n v="11080274"/>
    <s v="AMPS"/>
    <x v="201"/>
  </r>
  <r>
    <n v="80025579"/>
    <x v="206"/>
    <x v="74"/>
    <n v="33.75"/>
    <n v="11080274"/>
    <s v="AMPS"/>
    <x v="201"/>
  </r>
  <r>
    <n v="80025639"/>
    <x v="209"/>
    <x v="51"/>
    <n v="0.5"/>
    <n v="11080349"/>
    <s v="FLAT RATE"/>
    <x v="23"/>
  </r>
  <r>
    <n v="80025579"/>
    <x v="206"/>
    <x v="85"/>
    <n v="33.75"/>
    <n v="11080274"/>
    <s v="AMPS"/>
    <x v="201"/>
  </r>
  <r>
    <n v="80025651"/>
    <x v="210"/>
    <x v="16"/>
    <n v="59.93"/>
    <n v="11070217"/>
    <s v="FLAT RATE"/>
    <x v="1"/>
  </r>
  <r>
    <n v="80025651"/>
    <x v="210"/>
    <x v="17"/>
    <n v="533.02"/>
    <n v="11070217"/>
    <s v="FLAT RATE"/>
    <x v="1"/>
  </r>
  <r>
    <n v="80025651"/>
    <x v="210"/>
    <x v="18"/>
    <n v="1302.93"/>
    <n v="11070217"/>
    <s v="FLAT RATE"/>
    <x v="1"/>
  </r>
  <r>
    <n v="80025651"/>
    <x v="210"/>
    <x v="19"/>
    <n v="161.68"/>
    <n v="11070217"/>
    <s v="FLAT RATE"/>
    <x v="1"/>
  </r>
  <r>
    <n v="80025579"/>
    <x v="206"/>
    <x v="10"/>
    <n v="180"/>
    <n v="11080274"/>
    <s v="AMPS"/>
    <x v="201"/>
  </r>
  <r>
    <n v="80025652"/>
    <x v="210"/>
    <x v="16"/>
    <n v="59.93"/>
    <n v="11070219"/>
    <s v="FLAT RATE"/>
    <x v="1"/>
  </r>
  <r>
    <n v="80025652"/>
    <x v="210"/>
    <x v="17"/>
    <n v="533.02"/>
    <n v="11070219"/>
    <s v="FLAT RATE"/>
    <x v="1"/>
  </r>
  <r>
    <n v="80025652"/>
    <x v="210"/>
    <x v="18"/>
    <n v="1302.93"/>
    <n v="11070219"/>
    <s v="FLAT RATE"/>
    <x v="1"/>
  </r>
  <r>
    <n v="80025652"/>
    <x v="210"/>
    <x v="19"/>
    <n v="161.68"/>
    <n v="11070219"/>
    <s v="FLAT RATE"/>
    <x v="1"/>
  </r>
  <r>
    <n v="80025579"/>
    <x v="206"/>
    <x v="7"/>
    <n v="45"/>
    <n v="11080274"/>
    <s v="PER POLE"/>
    <x v="201"/>
  </r>
  <r>
    <n v="80025579"/>
    <x v="206"/>
    <x v="13"/>
    <n v="25"/>
    <n v="11080274"/>
    <s v="PER T-POLE"/>
    <x v="201"/>
  </r>
  <r>
    <n v="80025655"/>
    <x v="210"/>
    <x v="3"/>
    <n v="50"/>
    <n v="11080354"/>
    <s v="PER SIGN"/>
    <x v="4"/>
  </r>
  <r>
    <n v="80025579"/>
    <x v="206"/>
    <x v="50"/>
    <n v="37"/>
    <n v="11080274"/>
    <s v="PER POLE"/>
    <x v="201"/>
  </r>
  <r>
    <n v="80025579"/>
    <x v="206"/>
    <x v="75"/>
    <n v="24"/>
    <n v="11080274"/>
    <s v="PER POLE"/>
    <x v="201"/>
  </r>
  <r>
    <n v="80025579"/>
    <x v="206"/>
    <x v="76"/>
    <n v="28"/>
    <n v="11080274"/>
    <s v="PER POLE"/>
    <x v="201"/>
  </r>
  <r>
    <n v="80025579"/>
    <x v="206"/>
    <x v="77"/>
    <n v="41"/>
    <n v="11080274"/>
    <s v="PER POLE"/>
    <x v="201"/>
  </r>
  <r>
    <n v="80025668"/>
    <x v="210"/>
    <x v="3"/>
    <n v="25"/>
    <n v="11080365"/>
    <s v="PER SIGN"/>
    <x v="1"/>
  </r>
  <r>
    <n v="80025579"/>
    <x v="206"/>
    <x v="88"/>
    <n v="29"/>
    <n v="11080274"/>
    <s v="PER POLE"/>
    <x v="201"/>
  </r>
  <r>
    <n v="80025582"/>
    <x v="207"/>
    <x v="20"/>
    <n v="29"/>
    <n v="11080278"/>
    <s v="BTU"/>
    <x v="75"/>
  </r>
  <r>
    <n v="80025582"/>
    <x v="207"/>
    <x v="23"/>
    <n v="33"/>
    <n v="11080278"/>
    <s v="BTU"/>
    <x v="75"/>
  </r>
  <r>
    <n v="80025582"/>
    <x v="207"/>
    <x v="24"/>
    <n v="43"/>
    <n v="11080278"/>
    <s v="BTU"/>
    <x v="75"/>
  </r>
  <r>
    <n v="80025582"/>
    <x v="207"/>
    <x v="33"/>
    <n v="25"/>
    <n v="11080278"/>
    <s v="FLAT RATE"/>
    <x v="75"/>
  </r>
  <r>
    <n v="80025582"/>
    <x v="207"/>
    <x v="34"/>
    <n v="25"/>
    <n v="11080278"/>
    <s v="TONS"/>
    <x v="75"/>
  </r>
  <r>
    <n v="80025582"/>
    <x v="207"/>
    <x v="36"/>
    <n v="40"/>
    <n v="11080278"/>
    <s v="TONS"/>
    <x v="75"/>
  </r>
  <r>
    <n v="80025582"/>
    <x v="207"/>
    <x v="46"/>
    <n v="20"/>
    <n v="11080278"/>
    <s v="PER UNIT"/>
    <x v="75"/>
  </r>
  <r>
    <n v="80025583"/>
    <x v="207"/>
    <x v="0"/>
    <n v="460"/>
    <n v="11080014"/>
    <s v="VALUATION"/>
    <x v="27"/>
  </r>
  <r>
    <n v="80025583"/>
    <x v="207"/>
    <x v="14"/>
    <n v="230"/>
    <n v="11080014"/>
    <s v="VALUATION"/>
    <x v="27"/>
  </r>
  <r>
    <n v="80025585"/>
    <x v="207"/>
    <x v="0"/>
    <n v="368"/>
    <n v="11080052"/>
    <s v="VALUATION"/>
    <x v="94"/>
  </r>
  <r>
    <n v="80025585"/>
    <x v="207"/>
    <x v="14"/>
    <n v="184"/>
    <n v="11080052"/>
    <s v="VALUATION"/>
    <x v="94"/>
  </r>
  <r>
    <n v="80025586"/>
    <x v="207"/>
    <x v="2"/>
    <n v="25"/>
    <n v="11080282"/>
    <s v="FLAT RATE"/>
    <x v="1"/>
  </r>
  <r>
    <n v="80025587"/>
    <x v="207"/>
    <x v="5"/>
    <n v="72"/>
    <n v="11080283"/>
    <s v="PER FIXTURES"/>
    <x v="69"/>
  </r>
  <r>
    <n v="80025587"/>
    <x v="207"/>
    <x v="54"/>
    <n v="25"/>
    <n v="11080283"/>
    <s v="PER SEWER"/>
    <x v="69"/>
  </r>
  <r>
    <n v="80025587"/>
    <x v="207"/>
    <x v="53"/>
    <n v="25"/>
    <n v="11080283"/>
    <s v="PER WATER"/>
    <x v="69"/>
  </r>
  <r>
    <n v="80025588"/>
    <x v="207"/>
    <x v="0"/>
    <n v="550"/>
    <n v="11080031"/>
    <s v="VALUATION"/>
    <x v="207"/>
  </r>
  <r>
    <n v="80025588"/>
    <x v="207"/>
    <x v="14"/>
    <n v="275"/>
    <n v="11080031"/>
    <s v="VALUATION"/>
    <x v="207"/>
  </r>
  <r>
    <n v="80025588"/>
    <x v="207"/>
    <x v="10"/>
    <n v="60"/>
    <n v="11080284"/>
    <s v="AMPS"/>
    <x v="104"/>
  </r>
  <r>
    <n v="80025588"/>
    <x v="207"/>
    <x v="7"/>
    <n v="10"/>
    <n v="11080284"/>
    <s v="PER POLE"/>
    <x v="104"/>
  </r>
  <r>
    <n v="80025589"/>
    <x v="207"/>
    <x v="20"/>
    <n v="27"/>
    <n v="11080285"/>
    <s v="BTU"/>
    <x v="40"/>
  </r>
  <r>
    <n v="80025589"/>
    <x v="207"/>
    <x v="23"/>
    <n v="27"/>
    <n v="11080285"/>
    <s v="BTU"/>
    <x v="40"/>
  </r>
  <r>
    <n v="80025589"/>
    <x v="207"/>
    <x v="34"/>
    <n v="25"/>
    <n v="11080285"/>
    <s v="TONS"/>
    <x v="40"/>
  </r>
  <r>
    <n v="80025589"/>
    <x v="207"/>
    <x v="36"/>
    <n v="25"/>
    <n v="11080285"/>
    <s v="TONS"/>
    <x v="40"/>
  </r>
  <r>
    <n v="80025590"/>
    <x v="207"/>
    <x v="7"/>
    <n v="25"/>
    <n v="11080291"/>
    <s v="PER POLE"/>
    <x v="1"/>
  </r>
  <r>
    <n v="80025591"/>
    <x v="207"/>
    <x v="0"/>
    <n v="90"/>
    <n v="11080212"/>
    <s v="VALUATION"/>
    <x v="134"/>
  </r>
  <r>
    <n v="80025591"/>
    <x v="207"/>
    <x v="14"/>
    <n v="45"/>
    <n v="11080212"/>
    <s v="VALUATION"/>
    <x v="134"/>
  </r>
  <r>
    <n v="80025592"/>
    <x v="207"/>
    <x v="34"/>
    <n v="25"/>
    <n v="11080294"/>
    <s v="TONS"/>
    <x v="4"/>
  </r>
  <r>
    <n v="80025593"/>
    <x v="207"/>
    <x v="48"/>
    <n v="20"/>
    <n v="11070292"/>
    <s v="FLAT RATE"/>
    <x v="1"/>
  </r>
  <r>
    <n v="80025593"/>
    <x v="207"/>
    <x v="0"/>
    <n v="1354"/>
    <n v="11070292"/>
    <s v="VALUATION"/>
    <x v="1"/>
  </r>
  <r>
    <n v="80025594"/>
    <x v="207"/>
    <x v="10"/>
    <n v="25"/>
    <n v="11080295"/>
    <s v="AMPS"/>
    <x v="23"/>
  </r>
  <r>
    <n v="80025594"/>
    <x v="207"/>
    <x v="61"/>
    <n v="25"/>
    <n v="11080296"/>
    <s v="FLAT RATE"/>
    <x v="23"/>
  </r>
  <r>
    <n v="80025596"/>
    <x v="207"/>
    <x v="59"/>
    <n v="75"/>
    <n v="11080297"/>
    <s v="FLAT RATE"/>
    <x v="1"/>
  </r>
  <r>
    <n v="80025596"/>
    <x v="207"/>
    <x v="59"/>
    <n v="75"/>
    <n v="11080298"/>
    <s v="FLAT RATE"/>
    <x v="1"/>
  </r>
  <r>
    <n v="80025596"/>
    <x v="207"/>
    <x v="57"/>
    <n v="15"/>
    <n v="11080299"/>
    <s v="FLAT RATE"/>
    <x v="1"/>
  </r>
  <r>
    <n v="80025597"/>
    <x v="207"/>
    <x v="48"/>
    <n v="20"/>
    <n v="11070085"/>
    <s v="FLAT RATE"/>
    <x v="1"/>
  </r>
  <r>
    <n v="80025597"/>
    <x v="207"/>
    <x v="0"/>
    <n v="1477"/>
    <n v="11070085"/>
    <s v="VALUATION"/>
    <x v="1"/>
  </r>
  <r>
    <n v="80025598"/>
    <x v="208"/>
    <x v="48"/>
    <n v="20"/>
    <n v="11080068"/>
    <s v="FLAT RATE"/>
    <x v="1"/>
  </r>
  <r>
    <n v="80025598"/>
    <x v="208"/>
    <x v="0"/>
    <n v="1450"/>
    <n v="11080068"/>
    <s v="VALUATION"/>
    <x v="1"/>
  </r>
  <r>
    <n v="80025599"/>
    <x v="208"/>
    <x v="48"/>
    <n v="20"/>
    <n v="11080070"/>
    <s v="FLAT RATE"/>
    <x v="1"/>
  </r>
  <r>
    <n v="80025599"/>
    <x v="208"/>
    <x v="0"/>
    <n v="1426"/>
    <n v="11080070"/>
    <s v="VALUATION"/>
    <x v="1"/>
  </r>
  <r>
    <n v="80025600"/>
    <x v="208"/>
    <x v="48"/>
    <n v="20"/>
    <n v="11080120"/>
    <s v="FLAT RATE"/>
    <x v="1"/>
  </r>
  <r>
    <n v="80025600"/>
    <x v="208"/>
    <x v="0"/>
    <n v="60"/>
    <n v="11080120"/>
    <s v="VALUATION"/>
    <x v="1"/>
  </r>
  <r>
    <n v="80025600"/>
    <x v="208"/>
    <x v="2"/>
    <n v="25"/>
    <n v="11080308"/>
    <s v="FLAT RATE"/>
    <x v="1"/>
  </r>
  <r>
    <n v="80025601"/>
    <x v="208"/>
    <x v="0"/>
    <n v="380"/>
    <n v="11080270"/>
    <s v="VALUATION"/>
    <x v="48"/>
  </r>
  <r>
    <n v="80025601"/>
    <x v="208"/>
    <x v="14"/>
    <n v="190"/>
    <n v="11080270"/>
    <s v="VALUATION"/>
    <x v="48"/>
  </r>
  <r>
    <n v="80025602"/>
    <x v="208"/>
    <x v="6"/>
    <n v="30"/>
    <n v="11080309"/>
    <s v="AMPS"/>
    <x v="8"/>
  </r>
  <r>
    <n v="80025602"/>
    <x v="208"/>
    <x v="10"/>
    <n v="30"/>
    <n v="11080309"/>
    <s v="AMPS"/>
    <x v="8"/>
  </r>
  <r>
    <n v="80025678"/>
    <x v="55"/>
    <x v="16"/>
    <n v="59.93"/>
    <n v="11070095"/>
    <s v="FLAT RATE"/>
    <x v="1"/>
  </r>
  <r>
    <n v="80025678"/>
    <x v="55"/>
    <x v="17"/>
    <n v="533.02"/>
    <n v="11070095"/>
    <s v="FLAT RATE"/>
    <x v="1"/>
  </r>
  <r>
    <n v="80025678"/>
    <x v="55"/>
    <x v="18"/>
    <n v="1302.93"/>
    <n v="11070095"/>
    <s v="FLAT RATE"/>
    <x v="1"/>
  </r>
  <r>
    <n v="80025678"/>
    <x v="55"/>
    <x v="19"/>
    <n v="161.68"/>
    <n v="11070095"/>
    <s v="FLAT RATE"/>
    <x v="1"/>
  </r>
  <r>
    <n v="80025602"/>
    <x v="208"/>
    <x v="7"/>
    <n v="42"/>
    <n v="11080309"/>
    <s v="PER POLE"/>
    <x v="8"/>
  </r>
  <r>
    <n v="80025602"/>
    <x v="208"/>
    <x v="50"/>
    <n v="42"/>
    <n v="11080309"/>
    <s v="PER POLE"/>
    <x v="8"/>
  </r>
  <r>
    <n v="80025675"/>
    <x v="55"/>
    <x v="3"/>
    <n v="50"/>
    <n v="11080379"/>
    <s v="PER SIGN"/>
    <x v="4"/>
  </r>
  <r>
    <n v="80025602"/>
    <x v="208"/>
    <x v="20"/>
    <n v="25"/>
    <n v="11080311"/>
    <s v="BTU"/>
    <x v="54"/>
  </r>
  <r>
    <n v="80025682"/>
    <x v="55"/>
    <x v="3"/>
    <n v="50"/>
    <n v="11080385"/>
    <s v="PER SIGN"/>
    <x v="4"/>
  </r>
  <r>
    <n v="80025602"/>
    <x v="208"/>
    <x v="23"/>
    <n v="25"/>
    <n v="11080311"/>
    <s v="BTU"/>
    <x v="54"/>
  </r>
  <r>
    <n v="80025602"/>
    <x v="208"/>
    <x v="24"/>
    <n v="25"/>
    <n v="11080311"/>
    <s v="BTU"/>
    <x v="54"/>
  </r>
  <r>
    <n v="80025602"/>
    <x v="208"/>
    <x v="34"/>
    <n v="25"/>
    <n v="11080311"/>
    <s v="TONS"/>
    <x v="54"/>
  </r>
  <r>
    <n v="80025602"/>
    <x v="208"/>
    <x v="36"/>
    <n v="25"/>
    <n v="11080311"/>
    <s v="TONS"/>
    <x v="54"/>
  </r>
  <r>
    <n v="80025602"/>
    <x v="208"/>
    <x v="37"/>
    <n v="25"/>
    <n v="11080311"/>
    <s v="TONS"/>
    <x v="54"/>
  </r>
  <r>
    <n v="80025603"/>
    <x v="208"/>
    <x v="2"/>
    <n v="25"/>
    <n v="11080313"/>
    <s v="FLAT RATE"/>
    <x v="1"/>
  </r>
  <r>
    <n v="80025604"/>
    <x v="208"/>
    <x v="5"/>
    <n v="25"/>
    <n v="11080302"/>
    <s v="PER FIXTURES"/>
    <x v="1"/>
  </r>
  <r>
    <n v="80025693"/>
    <x v="211"/>
    <x v="16"/>
    <n v="59.93"/>
    <n v="11060171"/>
    <s v="FLAT RATE"/>
    <x v="1"/>
  </r>
  <r>
    <n v="80025693"/>
    <x v="211"/>
    <x v="17"/>
    <n v="533.02"/>
    <n v="11060171"/>
    <s v="FLAT RATE"/>
    <x v="1"/>
  </r>
  <r>
    <n v="80025693"/>
    <x v="211"/>
    <x v="18"/>
    <n v="1302.93"/>
    <n v="11060171"/>
    <s v="FLAT RATE"/>
    <x v="1"/>
  </r>
  <r>
    <n v="80025693"/>
    <x v="211"/>
    <x v="19"/>
    <n v="161.68"/>
    <n v="11060171"/>
    <s v="FLAT RATE"/>
    <x v="1"/>
  </r>
  <r>
    <n v="80025604"/>
    <x v="208"/>
    <x v="5"/>
    <n v="25"/>
    <n v="11080303"/>
    <s v="PER FIXTURES"/>
    <x v="1"/>
  </r>
  <r>
    <n v="80025606"/>
    <x v="208"/>
    <x v="5"/>
    <n v="25"/>
    <n v="11080304"/>
    <s v="PER FIXTURES"/>
    <x v="1"/>
  </r>
  <r>
    <n v="80025606"/>
    <x v="208"/>
    <x v="5"/>
    <n v="25"/>
    <n v="11080305"/>
    <s v="PER FIXTURES"/>
    <x v="1"/>
  </r>
  <r>
    <n v="80025606"/>
    <x v="208"/>
    <x v="5"/>
    <n v="25"/>
    <n v="11080306"/>
    <s v="PER FIXTURES"/>
    <x v="1"/>
  </r>
  <r>
    <n v="80025606"/>
    <x v="208"/>
    <x v="5"/>
    <n v="25"/>
    <n v="11080307"/>
    <s v="PER FIXTURES"/>
    <x v="1"/>
  </r>
  <r>
    <n v="80025608"/>
    <x v="208"/>
    <x v="7"/>
    <n v="25"/>
    <n v="11080317"/>
    <s v="PER POLE"/>
    <x v="31"/>
  </r>
  <r>
    <n v="80025611"/>
    <x v="208"/>
    <x v="2"/>
    <n v="25"/>
    <n v="11080322"/>
    <s v="FLAT RATE"/>
    <x v="1"/>
  </r>
  <r>
    <n v="80025612"/>
    <x v="208"/>
    <x v="10"/>
    <n v="60"/>
    <n v="11080328"/>
    <s v="AMPS"/>
    <x v="104"/>
  </r>
  <r>
    <n v="80025612"/>
    <x v="208"/>
    <x v="7"/>
    <n v="8"/>
    <n v="11080328"/>
    <s v="PER POLE"/>
    <x v="104"/>
  </r>
  <r>
    <n v="80025613"/>
    <x v="208"/>
    <x v="0"/>
    <n v="50"/>
    <n v="11080105"/>
    <s v="VALUATION"/>
    <x v="16"/>
  </r>
  <r>
    <n v="80025694"/>
    <x v="211"/>
    <x v="16"/>
    <n v="59.93"/>
    <n v="11070321"/>
    <s v="FLAT RATE"/>
    <x v="1"/>
  </r>
  <r>
    <n v="80025694"/>
    <x v="211"/>
    <x v="17"/>
    <n v="533.02"/>
    <n v="11070321"/>
    <s v="FLAT RATE"/>
    <x v="1"/>
  </r>
  <r>
    <n v="80025694"/>
    <x v="211"/>
    <x v="18"/>
    <n v="1302.93"/>
    <n v="11070321"/>
    <s v="FLAT RATE"/>
    <x v="1"/>
  </r>
  <r>
    <n v="80025694"/>
    <x v="211"/>
    <x v="19"/>
    <n v="161.68"/>
    <n v="11070321"/>
    <s v="FLAT RATE"/>
    <x v="1"/>
  </r>
  <r>
    <n v="80025613"/>
    <x v="208"/>
    <x v="14"/>
    <n v="25"/>
    <n v="11080105"/>
    <s v="VALUATION"/>
    <x v="16"/>
  </r>
  <r>
    <n v="80025691"/>
    <x v="211"/>
    <x v="3"/>
    <n v="50"/>
    <n v="11080394"/>
    <s v="PER SIGN"/>
    <x v="4"/>
  </r>
  <r>
    <n v="80025614"/>
    <x v="208"/>
    <x v="0"/>
    <n v="65"/>
    <n v="11080081"/>
    <s v="VALUATION"/>
    <x v="41"/>
  </r>
  <r>
    <n v="80025614"/>
    <x v="208"/>
    <x v="14"/>
    <n v="32.5"/>
    <n v="11080081"/>
    <s v="VALUATION"/>
    <x v="41"/>
  </r>
  <r>
    <n v="80025615"/>
    <x v="208"/>
    <x v="0"/>
    <n v="35"/>
    <n v="11080178"/>
    <s v="VALUATION"/>
    <x v="32"/>
  </r>
  <r>
    <n v="80025616"/>
    <x v="208"/>
    <x v="0"/>
    <n v="35"/>
    <n v="11080182"/>
    <s v="VALUATION"/>
    <x v="32"/>
  </r>
  <r>
    <n v="80025617"/>
    <x v="208"/>
    <x v="0"/>
    <n v="35"/>
    <n v="11080183"/>
    <s v="VALUATION"/>
    <x v="32"/>
  </r>
  <r>
    <n v="80025618"/>
    <x v="208"/>
    <x v="0"/>
    <n v="35"/>
    <n v="11080184"/>
    <s v="VALUATION"/>
    <x v="32"/>
  </r>
  <r>
    <n v="80025705"/>
    <x v="211"/>
    <x v="3"/>
    <n v="25"/>
    <n v="11080409"/>
    <s v="PER SIGN"/>
    <x v="1"/>
  </r>
  <r>
    <n v="80025721"/>
    <x v="212"/>
    <x v="79"/>
    <n v="331.5"/>
    <n v="10110267"/>
    <s v="LF"/>
    <x v="208"/>
  </r>
  <r>
    <n v="80025721"/>
    <x v="212"/>
    <x v="80"/>
    <n v="20"/>
    <n v="10110267"/>
    <s v="EACH"/>
    <x v="208"/>
  </r>
  <r>
    <n v="80025721"/>
    <x v="212"/>
    <x v="81"/>
    <n v="75"/>
    <n v="10110267"/>
    <s v="EA"/>
    <x v="208"/>
  </r>
  <r>
    <n v="80025721"/>
    <x v="212"/>
    <x v="29"/>
    <n v="1075"/>
    <n v="10110267"/>
    <s v="ACRES"/>
    <x v="208"/>
  </r>
  <r>
    <n v="80025721"/>
    <x v="212"/>
    <x v="98"/>
    <n v="220.88"/>
    <n v="10110267"/>
    <s v="CF"/>
    <x v="208"/>
  </r>
  <r>
    <n v="80025721"/>
    <x v="212"/>
    <x v="82"/>
    <n v="48.75"/>
    <n v="10110267"/>
    <s v="SY"/>
    <x v="208"/>
  </r>
  <r>
    <n v="80025721"/>
    <x v="212"/>
    <x v="83"/>
    <n v="60"/>
    <n v="10110267"/>
    <s v="LF"/>
    <x v="208"/>
  </r>
  <r>
    <n v="80025721"/>
    <x v="212"/>
    <x v="102"/>
    <n v="60"/>
    <n v="10110267"/>
    <s v="LF"/>
    <x v="208"/>
  </r>
  <r>
    <n v="80025721"/>
    <x v="212"/>
    <x v="94"/>
    <n v="240"/>
    <n v="10110267"/>
    <s v="SIGN"/>
    <x v="208"/>
  </r>
  <r>
    <n v="80025721"/>
    <x v="212"/>
    <x v="95"/>
    <n v="272"/>
    <n v="10110267"/>
    <s v="LF"/>
    <x v="208"/>
  </r>
  <r>
    <n v="80025721"/>
    <x v="212"/>
    <x v="96"/>
    <n v="127.5"/>
    <n v="10110267"/>
    <s v="LF"/>
    <x v="208"/>
  </r>
  <r>
    <n v="80025721"/>
    <x v="212"/>
    <x v="44"/>
    <n v="173.2"/>
    <n v="10110267"/>
    <s v="ACRES"/>
    <x v="208"/>
  </r>
  <r>
    <n v="80025721"/>
    <x v="212"/>
    <x v="51"/>
    <n v="250"/>
    <n v="10110267"/>
    <s v="FLAT RATE"/>
    <x v="208"/>
  </r>
  <r>
    <n v="80025718"/>
    <x v="212"/>
    <x v="71"/>
    <n v="44"/>
    <n v="11070155"/>
    <s v="FLAT RATE"/>
    <x v="1"/>
  </r>
  <r>
    <n v="80025619"/>
    <x v="208"/>
    <x v="0"/>
    <n v="35"/>
    <n v="11080185"/>
    <s v="VALUATION"/>
    <x v="32"/>
  </r>
  <r>
    <n v="80025620"/>
    <x v="208"/>
    <x v="0"/>
    <n v="35"/>
    <n v="11080186"/>
    <s v="VALUATION"/>
    <x v="32"/>
  </r>
  <r>
    <n v="90001764"/>
    <x v="212"/>
    <x v="15"/>
    <n v="100"/>
    <n v="11080410"/>
    <s v="FLAT RATE"/>
    <x v="50"/>
  </r>
  <r>
    <n v="80025708"/>
    <x v="212"/>
    <x v="3"/>
    <n v="150"/>
    <n v="11080412"/>
    <s v="PER SIGN"/>
    <x v="18"/>
  </r>
  <r>
    <n v="80025621"/>
    <x v="208"/>
    <x v="0"/>
    <n v="35"/>
    <n v="11080188"/>
    <s v="VALUATION"/>
    <x v="32"/>
  </r>
  <r>
    <n v="80025622"/>
    <x v="208"/>
    <x v="0"/>
    <n v="35"/>
    <n v="11080187"/>
    <s v="VALUATION"/>
    <x v="32"/>
  </r>
  <r>
    <n v="80025713"/>
    <x v="212"/>
    <x v="3"/>
    <n v="75"/>
    <n v="11080415"/>
    <s v="PER SIGN"/>
    <x v="1"/>
  </r>
  <r>
    <n v="80025624"/>
    <x v="209"/>
    <x v="20"/>
    <n v="25"/>
    <n v="11080331"/>
    <s v="BTU"/>
    <x v="54"/>
  </r>
  <r>
    <n v="80025720"/>
    <x v="212"/>
    <x v="8"/>
    <n v="50"/>
    <n v="11080422"/>
    <s v="FLAT RATE"/>
    <x v="1"/>
  </r>
  <r>
    <n v="80025624"/>
    <x v="209"/>
    <x v="34"/>
    <n v="25"/>
    <n v="11080331"/>
    <s v="TONS"/>
    <x v="54"/>
  </r>
  <r>
    <n v="80025625"/>
    <x v="209"/>
    <x v="33"/>
    <n v="25"/>
    <n v="11080332"/>
    <s v="FLAT RATE"/>
    <x v="1"/>
  </r>
  <r>
    <n v="80025626"/>
    <x v="209"/>
    <x v="2"/>
    <n v="25"/>
    <n v="11080333"/>
    <s v="FLAT RATE"/>
    <x v="1"/>
  </r>
  <r>
    <n v="80025629"/>
    <x v="209"/>
    <x v="59"/>
    <n v="75"/>
    <n v="11080271"/>
    <s v="FLAT RATE"/>
    <x v="1"/>
  </r>
  <r>
    <n v="80025630"/>
    <x v="209"/>
    <x v="6"/>
    <n v="15"/>
    <n v="11080335"/>
    <s v="AMPS"/>
    <x v="6"/>
  </r>
  <r>
    <n v="80025630"/>
    <x v="209"/>
    <x v="7"/>
    <n v="10"/>
    <n v="11080335"/>
    <s v="PER POLE"/>
    <x v="6"/>
  </r>
  <r>
    <n v="80025725"/>
    <x v="213"/>
    <x v="118"/>
    <n v="75"/>
    <n v="11080338"/>
    <s v="FLAT RATE"/>
    <x v="1"/>
  </r>
  <r>
    <n v="80025631"/>
    <x v="209"/>
    <x v="0"/>
    <n v="332"/>
    <n v="11080320"/>
    <s v="VALUATION"/>
    <x v="209"/>
  </r>
  <r>
    <n v="80025633"/>
    <x v="209"/>
    <x v="54"/>
    <n v="25"/>
    <n v="11080339"/>
    <s v="PER SEWER"/>
    <x v="1"/>
  </r>
  <r>
    <n v="80025635"/>
    <x v="209"/>
    <x v="20"/>
    <n v="29"/>
    <n v="11080340"/>
    <s v="BTU"/>
    <x v="210"/>
  </r>
  <r>
    <n v="90001765"/>
    <x v="213"/>
    <x v="42"/>
    <n v="50"/>
    <n v="11080428"/>
    <s v="FLAT RATE"/>
    <x v="1"/>
  </r>
  <r>
    <n v="80025723"/>
    <x v="213"/>
    <x v="22"/>
    <n v="50"/>
    <n v="11080429"/>
    <s v="ACRE"/>
    <x v="1"/>
  </r>
  <r>
    <n v="80025635"/>
    <x v="209"/>
    <x v="34"/>
    <n v="25"/>
    <n v="11080340"/>
    <s v="TONS"/>
    <x v="210"/>
  </r>
  <r>
    <n v="80025726"/>
    <x v="213"/>
    <x v="3"/>
    <n v="125"/>
    <n v="11080431"/>
    <s v="PER SIGN"/>
    <x v="20"/>
  </r>
  <r>
    <n v="80025726"/>
    <x v="213"/>
    <x v="3"/>
    <n v="25"/>
    <n v="11080433"/>
    <s v="PER SIGN"/>
    <x v="1"/>
  </r>
  <r>
    <n v="80025728"/>
    <x v="213"/>
    <x v="67"/>
    <n v="100"/>
    <n v="11080434"/>
    <s v="FLAT RATE"/>
    <x v="1"/>
  </r>
  <r>
    <n v="80025729"/>
    <x v="213"/>
    <x v="3"/>
    <n v="25"/>
    <n v="11080435"/>
    <s v="PER SIGN"/>
    <x v="1"/>
  </r>
  <r>
    <n v="90001766"/>
    <x v="213"/>
    <x v="42"/>
    <n v="50"/>
    <n v="11080436"/>
    <s v="FLAT RATE"/>
    <x v="1"/>
  </r>
  <r>
    <n v="80025730"/>
    <x v="213"/>
    <x v="3"/>
    <n v="100"/>
    <n v="11080437"/>
    <s v="PER SIGN"/>
    <x v="1"/>
  </r>
  <r>
    <n v="80025730"/>
    <x v="213"/>
    <x v="3"/>
    <n v="25"/>
    <n v="11080438"/>
    <s v="PER SIGN"/>
    <x v="1"/>
  </r>
  <r>
    <n v="80025635"/>
    <x v="209"/>
    <x v="36"/>
    <n v="25"/>
    <n v="11080340"/>
    <s v="TONS"/>
    <x v="210"/>
  </r>
  <r>
    <n v="80025637"/>
    <x v="209"/>
    <x v="0"/>
    <n v="85"/>
    <n v="11080286"/>
    <s v="VALUATION"/>
    <x v="42"/>
  </r>
  <r>
    <n v="80025639"/>
    <x v="209"/>
    <x v="10"/>
    <n v="4.5"/>
    <n v="11080349"/>
    <s v="AMPS"/>
    <x v="23"/>
  </r>
  <r>
    <n v="80025639"/>
    <x v="209"/>
    <x v="7"/>
    <n v="11"/>
    <n v="11080349"/>
    <s v="PER POLE"/>
    <x v="23"/>
  </r>
  <r>
    <n v="80025639"/>
    <x v="209"/>
    <x v="49"/>
    <n v="25"/>
    <n v="11080349"/>
    <s v="SYSTEM"/>
    <x v="23"/>
  </r>
  <r>
    <n v="80025640"/>
    <x v="209"/>
    <x v="20"/>
    <n v="25"/>
    <n v="11080348"/>
    <s v="BTU"/>
    <x v="12"/>
  </r>
  <r>
    <n v="80025640"/>
    <x v="209"/>
    <x v="23"/>
    <n v="25"/>
    <n v="11080348"/>
    <s v="BTU"/>
    <x v="12"/>
  </r>
  <r>
    <n v="80025640"/>
    <x v="209"/>
    <x v="34"/>
    <n v="25"/>
    <n v="11080348"/>
    <s v="TONS"/>
    <x v="12"/>
  </r>
  <r>
    <n v="80025640"/>
    <x v="209"/>
    <x v="36"/>
    <n v="25"/>
    <n v="11080348"/>
    <s v="TONS"/>
    <x v="12"/>
  </r>
  <r>
    <n v="80025641"/>
    <x v="209"/>
    <x v="5"/>
    <n v="25"/>
    <n v="11080347"/>
    <s v="PER FIXTURES"/>
    <x v="1"/>
  </r>
  <r>
    <n v="80025642"/>
    <x v="209"/>
    <x v="7"/>
    <n v="25"/>
    <n v="11080350"/>
    <s v="PER POLE"/>
    <x v="211"/>
  </r>
  <r>
    <n v="80025644"/>
    <x v="209"/>
    <x v="20"/>
    <n v="25"/>
    <n v="11080346"/>
    <s v="BTU"/>
    <x v="61"/>
  </r>
  <r>
    <n v="80025644"/>
    <x v="209"/>
    <x v="34"/>
    <n v="25"/>
    <n v="11080346"/>
    <s v="TONS"/>
    <x v="61"/>
  </r>
  <r>
    <n v="80025645"/>
    <x v="209"/>
    <x v="34"/>
    <n v="25"/>
    <n v="11080345"/>
    <s v="TONS"/>
    <x v="7"/>
  </r>
  <r>
    <n v="80025646"/>
    <x v="209"/>
    <x v="34"/>
    <n v="25"/>
    <n v="11080344"/>
    <s v="TONS"/>
    <x v="35"/>
  </r>
  <r>
    <n v="80025647"/>
    <x v="209"/>
    <x v="20"/>
    <n v="27"/>
    <n v="11080342"/>
    <s v="BTU"/>
    <x v="48"/>
  </r>
  <r>
    <n v="80025647"/>
    <x v="209"/>
    <x v="34"/>
    <n v="25"/>
    <n v="11080342"/>
    <s v="TONS"/>
    <x v="48"/>
  </r>
  <r>
    <n v="80025648"/>
    <x v="209"/>
    <x v="20"/>
    <n v="27"/>
    <n v="11080341"/>
    <s v="BTU"/>
    <x v="40"/>
  </r>
  <r>
    <n v="80025648"/>
    <x v="209"/>
    <x v="34"/>
    <n v="25"/>
    <n v="11080341"/>
    <s v="TONS"/>
    <x v="40"/>
  </r>
  <r>
    <n v="80025650"/>
    <x v="210"/>
    <x v="48"/>
    <n v="20"/>
    <n v="11070280"/>
    <s v="FLAT RATE"/>
    <x v="1"/>
  </r>
  <r>
    <n v="80025650"/>
    <x v="210"/>
    <x v="0"/>
    <n v="835"/>
    <n v="11070280"/>
    <s v="VALUATION"/>
    <x v="1"/>
  </r>
  <r>
    <n v="80025651"/>
    <x v="210"/>
    <x v="48"/>
    <n v="20"/>
    <n v="11070217"/>
    <s v="FLAT RATE"/>
    <x v="1"/>
  </r>
  <r>
    <n v="80025651"/>
    <x v="210"/>
    <x v="0"/>
    <n v="1108"/>
    <n v="11070217"/>
    <s v="VALUATION"/>
    <x v="1"/>
  </r>
  <r>
    <n v="80025652"/>
    <x v="210"/>
    <x v="48"/>
    <n v="20"/>
    <n v="11070219"/>
    <s v="FLAT RATE"/>
    <x v="1"/>
  </r>
  <r>
    <n v="80025652"/>
    <x v="210"/>
    <x v="0"/>
    <n v="922"/>
    <n v="11070219"/>
    <s v="VALUATION"/>
    <x v="1"/>
  </r>
  <r>
    <n v="80025734"/>
    <x v="213"/>
    <x v="3"/>
    <n v="50"/>
    <n v="11080447"/>
    <s v="PER SIGN"/>
    <x v="4"/>
  </r>
  <r>
    <n v="80025653"/>
    <x v="210"/>
    <x v="5"/>
    <n v="25"/>
    <n v="11080351"/>
    <s v="PER FIXTURES"/>
    <x v="20"/>
  </r>
  <r>
    <n v="80025654"/>
    <x v="210"/>
    <x v="0"/>
    <n v="296"/>
    <n v="11080269"/>
    <s v="VALUATION"/>
    <x v="212"/>
  </r>
  <r>
    <n v="80025654"/>
    <x v="210"/>
    <x v="14"/>
    <n v="148"/>
    <n v="11080269"/>
    <s v="VALUATION"/>
    <x v="212"/>
  </r>
  <r>
    <n v="80025656"/>
    <x v="210"/>
    <x v="6"/>
    <n v="22.5"/>
    <n v="11080355"/>
    <s v="AMPS"/>
    <x v="67"/>
  </r>
  <r>
    <n v="80025656"/>
    <x v="210"/>
    <x v="72"/>
    <n v="15"/>
    <n v="11080355"/>
    <s v="AMPS"/>
    <x v="67"/>
  </r>
  <r>
    <n v="80025656"/>
    <x v="210"/>
    <x v="10"/>
    <n v="22.5"/>
    <n v="11080355"/>
    <s v="AMPS"/>
    <x v="67"/>
  </r>
  <r>
    <n v="80025656"/>
    <x v="210"/>
    <x v="7"/>
    <n v="30"/>
    <n v="11080355"/>
    <s v="PER POLE"/>
    <x v="67"/>
  </r>
  <r>
    <n v="80025742"/>
    <x v="214"/>
    <x v="3"/>
    <n v="25"/>
    <n v="11080454"/>
    <s v="PER SIGN"/>
    <x v="1"/>
  </r>
  <r>
    <n v="80025656"/>
    <x v="210"/>
    <x v="50"/>
    <n v="30"/>
    <n v="11080355"/>
    <s v="PER POLE"/>
    <x v="67"/>
  </r>
  <r>
    <n v="80025744"/>
    <x v="214"/>
    <x v="3"/>
    <n v="25"/>
    <n v="11080456"/>
    <s v="PER SIGN"/>
    <x v="1"/>
  </r>
  <r>
    <n v="80025746"/>
    <x v="214"/>
    <x v="32"/>
    <n v="250"/>
    <n v="11080458"/>
    <s v="ACRES"/>
    <x v="213"/>
  </r>
  <r>
    <n v="80025656"/>
    <x v="210"/>
    <x v="75"/>
    <n v="16"/>
    <n v="11080355"/>
    <s v="PER POLE"/>
    <x v="67"/>
  </r>
  <r>
    <n v="80025754"/>
    <x v="214"/>
    <x v="22"/>
    <n v="82.5"/>
    <n v="11080469"/>
    <s v="ACRE"/>
    <x v="214"/>
  </r>
  <r>
    <n v="80025657"/>
    <x v="210"/>
    <x v="49"/>
    <n v="25"/>
    <n v="11080357"/>
    <s v="SYSTEM"/>
    <x v="1"/>
  </r>
  <r>
    <n v="80025658"/>
    <x v="210"/>
    <x v="7"/>
    <n v="25"/>
    <n v="11080359"/>
    <s v="PER POLE"/>
    <x v="7"/>
  </r>
  <r>
    <n v="80025659"/>
    <x v="210"/>
    <x v="7"/>
    <n v="25"/>
    <n v="11080360"/>
    <s v="PER POLE"/>
    <x v="4"/>
  </r>
  <r>
    <n v="80025660"/>
    <x v="210"/>
    <x v="0"/>
    <n v="60"/>
    <n v="11080336"/>
    <s v="VALUATION"/>
    <x v="34"/>
  </r>
  <r>
    <n v="80025661"/>
    <x v="210"/>
    <x v="59"/>
    <n v="75"/>
    <n v="11080255"/>
    <s v="FLAT RATE"/>
    <x v="1"/>
  </r>
  <r>
    <n v="80025662"/>
    <x v="210"/>
    <x v="5"/>
    <n v="25"/>
    <n v="11080361"/>
    <s v="PER FIXTURES"/>
    <x v="20"/>
  </r>
  <r>
    <n v="80025663"/>
    <x v="210"/>
    <x v="2"/>
    <n v="25"/>
    <n v="11080362"/>
    <s v="FLAT RATE"/>
    <x v="1"/>
  </r>
  <r>
    <n v="80025664"/>
    <x v="210"/>
    <x v="2"/>
    <n v="25"/>
    <n v="11080363"/>
    <s v="FLAT RATE"/>
    <x v="1"/>
  </r>
  <r>
    <n v="80025665"/>
    <x v="210"/>
    <x v="20"/>
    <n v="31"/>
    <n v="11080366"/>
    <s v="BTU"/>
    <x v="215"/>
  </r>
  <r>
    <n v="80025758"/>
    <x v="215"/>
    <x v="12"/>
    <n v="50"/>
    <n v="11080472"/>
    <s v="ACRE"/>
    <x v="130"/>
  </r>
  <r>
    <n v="80025762"/>
    <x v="215"/>
    <x v="3"/>
    <n v="25"/>
    <n v="11080477"/>
    <s v="PER SIGN"/>
    <x v="1"/>
  </r>
  <r>
    <n v="80025765"/>
    <x v="215"/>
    <x v="67"/>
    <n v="100"/>
    <n v="11080479"/>
    <s v="FLAT RATE"/>
    <x v="1"/>
  </r>
  <r>
    <n v="80025766"/>
    <x v="215"/>
    <x v="3"/>
    <n v="125"/>
    <n v="11080480"/>
    <s v="PER SIGN"/>
    <x v="20"/>
  </r>
  <r>
    <n v="80025665"/>
    <x v="210"/>
    <x v="23"/>
    <n v="31"/>
    <n v="11080366"/>
    <s v="BTU"/>
    <x v="215"/>
  </r>
  <r>
    <n v="80025665"/>
    <x v="210"/>
    <x v="24"/>
    <n v="29"/>
    <n v="11080366"/>
    <s v="BTU"/>
    <x v="215"/>
  </r>
  <r>
    <n v="80025665"/>
    <x v="210"/>
    <x v="25"/>
    <n v="29"/>
    <n v="11080366"/>
    <s v="BTU"/>
    <x v="215"/>
  </r>
  <r>
    <n v="80025665"/>
    <x v="210"/>
    <x v="26"/>
    <n v="29"/>
    <n v="11080366"/>
    <s v="BTU"/>
    <x v="215"/>
  </r>
  <r>
    <n v="80025665"/>
    <x v="210"/>
    <x v="27"/>
    <n v="25"/>
    <n v="11080366"/>
    <s v="BTU"/>
    <x v="215"/>
  </r>
  <r>
    <n v="16924"/>
    <x v="216"/>
    <x v="79"/>
    <n v="345.41"/>
    <n v="11040447"/>
    <s v="LF"/>
    <x v="140"/>
  </r>
  <r>
    <n v="16924"/>
    <x v="216"/>
    <x v="80"/>
    <n v="20"/>
    <n v="11040447"/>
    <s v="EACH"/>
    <x v="140"/>
  </r>
  <r>
    <n v="16924"/>
    <x v="216"/>
    <x v="81"/>
    <n v="150"/>
    <n v="11040447"/>
    <s v="EA"/>
    <x v="140"/>
  </r>
  <r>
    <n v="16924"/>
    <x v="216"/>
    <x v="29"/>
    <n v="1587.5"/>
    <n v="11040447"/>
    <s v="ACRES"/>
    <x v="140"/>
  </r>
  <r>
    <n v="16924"/>
    <x v="216"/>
    <x v="98"/>
    <n v="562.09"/>
    <n v="11040447"/>
    <s v="CF"/>
    <x v="140"/>
  </r>
  <r>
    <n v="16924"/>
    <x v="216"/>
    <x v="82"/>
    <n v="857.1"/>
    <n v="11040447"/>
    <s v="SY"/>
    <x v="140"/>
  </r>
  <r>
    <n v="16924"/>
    <x v="216"/>
    <x v="32"/>
    <n v="250"/>
    <n v="11040447"/>
    <s v="ACRES"/>
    <x v="140"/>
  </r>
  <r>
    <n v="16924"/>
    <x v="216"/>
    <x v="83"/>
    <n v="169.2"/>
    <n v="11040447"/>
    <s v="LF"/>
    <x v="140"/>
  </r>
  <r>
    <n v="16924"/>
    <x v="216"/>
    <x v="94"/>
    <n v="240"/>
    <n v="11040447"/>
    <s v="SIGN"/>
    <x v="140"/>
  </r>
  <r>
    <n v="16924"/>
    <x v="216"/>
    <x v="95"/>
    <n v="770.31"/>
    <n v="11040447"/>
    <s v="LF"/>
    <x v="140"/>
  </r>
  <r>
    <n v="16924"/>
    <x v="216"/>
    <x v="96"/>
    <n v="516"/>
    <n v="11040447"/>
    <s v="LF"/>
    <x v="140"/>
  </r>
  <r>
    <n v="16924"/>
    <x v="216"/>
    <x v="44"/>
    <n v="254"/>
    <n v="11040447"/>
    <s v="ACRES"/>
    <x v="140"/>
  </r>
  <r>
    <n v="16924"/>
    <x v="216"/>
    <x v="107"/>
    <n v="63"/>
    <n v="11040447"/>
    <s v="PAGE"/>
    <x v="140"/>
  </r>
  <r>
    <n v="16925"/>
    <x v="216"/>
    <x v="79"/>
    <n v="345.41"/>
    <n v="11040447"/>
    <s v="LF"/>
    <x v="140"/>
  </r>
  <r>
    <n v="16925"/>
    <x v="216"/>
    <x v="80"/>
    <n v="20"/>
    <n v="11040447"/>
    <s v="EACH"/>
    <x v="140"/>
  </r>
  <r>
    <n v="16925"/>
    <x v="216"/>
    <x v="81"/>
    <n v="150"/>
    <n v="11040447"/>
    <s v="EA"/>
    <x v="140"/>
  </r>
  <r>
    <n v="16925"/>
    <x v="216"/>
    <x v="29"/>
    <n v="1587.5"/>
    <n v="11040447"/>
    <s v="ACRES"/>
    <x v="140"/>
  </r>
  <r>
    <n v="16925"/>
    <x v="216"/>
    <x v="98"/>
    <n v="562.09"/>
    <n v="11040447"/>
    <s v="CF"/>
    <x v="140"/>
  </r>
  <r>
    <n v="16925"/>
    <x v="216"/>
    <x v="82"/>
    <n v="857.1"/>
    <n v="11040447"/>
    <s v="SY"/>
    <x v="140"/>
  </r>
  <r>
    <n v="16925"/>
    <x v="216"/>
    <x v="32"/>
    <n v="250"/>
    <n v="11040447"/>
    <s v="ACRES"/>
    <x v="140"/>
  </r>
  <r>
    <n v="16925"/>
    <x v="216"/>
    <x v="83"/>
    <n v="169.2"/>
    <n v="11040447"/>
    <s v="LF"/>
    <x v="140"/>
  </r>
  <r>
    <n v="16925"/>
    <x v="216"/>
    <x v="94"/>
    <n v="240"/>
    <n v="11040447"/>
    <s v="SIGN"/>
    <x v="140"/>
  </r>
  <r>
    <n v="16925"/>
    <x v="216"/>
    <x v="95"/>
    <n v="770.31"/>
    <n v="11040447"/>
    <s v="LF"/>
    <x v="140"/>
  </r>
  <r>
    <n v="16925"/>
    <x v="216"/>
    <x v="96"/>
    <n v="516"/>
    <n v="11040447"/>
    <s v="LF"/>
    <x v="140"/>
  </r>
  <r>
    <n v="16925"/>
    <x v="216"/>
    <x v="44"/>
    <n v="254"/>
    <n v="11040447"/>
    <s v="ACRES"/>
    <x v="140"/>
  </r>
  <r>
    <n v="16925"/>
    <x v="216"/>
    <x v="107"/>
    <n v="63"/>
    <n v="11040447"/>
    <s v="PAGE"/>
    <x v="140"/>
  </r>
  <r>
    <n v="80025665"/>
    <x v="210"/>
    <x v="34"/>
    <n v="35"/>
    <n v="11080366"/>
    <s v="TONS"/>
    <x v="215"/>
  </r>
  <r>
    <n v="80025665"/>
    <x v="210"/>
    <x v="36"/>
    <n v="35"/>
    <n v="11080366"/>
    <s v="TONS"/>
    <x v="215"/>
  </r>
  <r>
    <n v="80025776"/>
    <x v="216"/>
    <x v="8"/>
    <n v="50"/>
    <n v="11080499"/>
    <s v="FLAT RATE"/>
    <x v="1"/>
  </r>
  <r>
    <n v="80025665"/>
    <x v="210"/>
    <x v="37"/>
    <n v="25"/>
    <n v="11080366"/>
    <s v="TONS"/>
    <x v="215"/>
  </r>
  <r>
    <n v="80025780"/>
    <x v="217"/>
    <x v="3"/>
    <n v="75"/>
    <n v="11090002"/>
    <s v="PER SIGN"/>
    <x v="1"/>
  </r>
  <r>
    <n v="80025781"/>
    <x v="217"/>
    <x v="12"/>
    <n v="50"/>
    <n v="11090005"/>
    <s v="ACRE"/>
    <x v="1"/>
  </r>
  <r>
    <n v="80025783"/>
    <x v="217"/>
    <x v="22"/>
    <n v="50"/>
    <n v="11090008"/>
    <s v="ACRE"/>
    <x v="1"/>
  </r>
  <r>
    <n v="80025787"/>
    <x v="217"/>
    <x v="3"/>
    <n v="25"/>
    <n v="11090013"/>
    <s v="PER SIGN"/>
    <x v="1"/>
  </r>
  <r>
    <n v="80025788"/>
    <x v="218"/>
    <x v="3"/>
    <n v="50"/>
    <n v="11090014"/>
    <s v="PER SIGN"/>
    <x v="4"/>
  </r>
  <r>
    <n v="80025789"/>
    <x v="218"/>
    <x v="8"/>
    <n v="150"/>
    <n v="11090015"/>
    <s v="FLAT RATE"/>
    <x v="1"/>
  </r>
  <r>
    <n v="80025791"/>
    <x v="218"/>
    <x v="3"/>
    <n v="25"/>
    <n v="11090017"/>
    <s v="PER SIGN"/>
    <x v="1"/>
  </r>
  <r>
    <n v="80025791"/>
    <x v="218"/>
    <x v="3"/>
    <n v="25"/>
    <n v="11090018"/>
    <s v="PER SIGN"/>
    <x v="1"/>
  </r>
  <r>
    <n v="80025792"/>
    <x v="218"/>
    <x v="3"/>
    <n v="25"/>
    <n v="11090020"/>
    <s v="PER SIGN"/>
    <x v="1"/>
  </r>
  <r>
    <n v="80025793"/>
    <x v="218"/>
    <x v="67"/>
    <n v="100"/>
    <n v="11090021"/>
    <s v="FLAT RATE"/>
    <x v="1"/>
  </r>
  <r>
    <n v="80025665"/>
    <x v="210"/>
    <x v="38"/>
    <n v="25"/>
    <n v="11080366"/>
    <s v="TONS"/>
    <x v="215"/>
  </r>
  <r>
    <n v="90001767"/>
    <x v="218"/>
    <x v="42"/>
    <n v="50"/>
    <n v="11090030"/>
    <s v="FLAT RATE"/>
    <x v="1"/>
  </r>
  <r>
    <n v="80025665"/>
    <x v="210"/>
    <x v="39"/>
    <n v="25"/>
    <n v="11080366"/>
    <s v="TONS"/>
    <x v="215"/>
  </r>
  <r>
    <n v="80025665"/>
    <x v="210"/>
    <x v="40"/>
    <n v="25"/>
    <n v="11080366"/>
    <s v="TONS"/>
    <x v="215"/>
  </r>
  <r>
    <n v="80025806"/>
    <x v="219"/>
    <x v="16"/>
    <n v="59.93"/>
    <n v="11070083"/>
    <s v="FLAT RATE"/>
    <x v="1"/>
  </r>
  <r>
    <n v="80025806"/>
    <x v="219"/>
    <x v="17"/>
    <n v="533.02"/>
    <n v="11070083"/>
    <s v="FLAT RATE"/>
    <x v="1"/>
  </r>
  <r>
    <n v="80025806"/>
    <x v="219"/>
    <x v="18"/>
    <n v="1302.93"/>
    <n v="11070083"/>
    <s v="FLAT RATE"/>
    <x v="1"/>
  </r>
  <r>
    <n v="80025806"/>
    <x v="219"/>
    <x v="19"/>
    <n v="161.68"/>
    <n v="11070083"/>
    <s v="FLAT RATE"/>
    <x v="1"/>
  </r>
  <r>
    <n v="80025665"/>
    <x v="210"/>
    <x v="46"/>
    <n v="20"/>
    <n v="11080366"/>
    <s v="PER UNIT"/>
    <x v="215"/>
  </r>
  <r>
    <n v="80025804"/>
    <x v="219"/>
    <x v="16"/>
    <n v="59.93"/>
    <n v="11080140"/>
    <s v="FLAT RATE"/>
    <x v="1"/>
  </r>
  <r>
    <n v="80025804"/>
    <x v="219"/>
    <x v="17"/>
    <n v="533.02"/>
    <n v="11080140"/>
    <s v="FLAT RATE"/>
    <x v="1"/>
  </r>
  <r>
    <n v="80025804"/>
    <x v="219"/>
    <x v="18"/>
    <n v="1302.93"/>
    <n v="11080140"/>
    <s v="FLAT RATE"/>
    <x v="1"/>
  </r>
  <r>
    <n v="80025804"/>
    <x v="219"/>
    <x v="19"/>
    <n v="161.68"/>
    <n v="11080140"/>
    <s v="FLAT RATE"/>
    <x v="1"/>
  </r>
  <r>
    <n v="80025666"/>
    <x v="210"/>
    <x v="20"/>
    <n v="29"/>
    <n v="11080367"/>
    <s v="BTU"/>
    <x v="96"/>
  </r>
  <r>
    <n v="80025803"/>
    <x v="219"/>
    <x v="16"/>
    <n v="59.93"/>
    <n v="11080142"/>
    <s v="FLAT RATE"/>
    <x v="1"/>
  </r>
  <r>
    <n v="80025803"/>
    <x v="219"/>
    <x v="17"/>
    <n v="533.02"/>
    <n v="11080142"/>
    <s v="FLAT RATE"/>
    <x v="1"/>
  </r>
  <r>
    <n v="80025803"/>
    <x v="219"/>
    <x v="18"/>
    <n v="1302.93"/>
    <n v="11080142"/>
    <s v="FLAT RATE"/>
    <x v="1"/>
  </r>
  <r>
    <n v="80025803"/>
    <x v="219"/>
    <x v="19"/>
    <n v="161.68"/>
    <n v="11080142"/>
    <s v="FLAT RATE"/>
    <x v="1"/>
  </r>
  <r>
    <n v="80025666"/>
    <x v="210"/>
    <x v="34"/>
    <n v="25"/>
    <n v="11080367"/>
    <s v="TONS"/>
    <x v="96"/>
  </r>
  <r>
    <n v="80025667"/>
    <x v="210"/>
    <x v="0"/>
    <n v="250"/>
    <n v="11080325"/>
    <s v="VALUATION"/>
    <x v="216"/>
  </r>
  <r>
    <n v="80025667"/>
    <x v="210"/>
    <x v="14"/>
    <n v="125"/>
    <n v="11080325"/>
    <s v="VALUATION"/>
    <x v="216"/>
  </r>
  <r>
    <n v="80025805"/>
    <x v="219"/>
    <x v="16"/>
    <n v="59.93"/>
    <n v="11080280"/>
    <s v="FLAT RATE"/>
    <x v="1"/>
  </r>
  <r>
    <n v="80025805"/>
    <x v="219"/>
    <x v="17"/>
    <n v="533.02"/>
    <n v="11080280"/>
    <s v="FLAT RATE"/>
    <x v="1"/>
  </r>
  <r>
    <n v="80025805"/>
    <x v="219"/>
    <x v="18"/>
    <n v="1302.93"/>
    <n v="11080280"/>
    <s v="FLAT RATE"/>
    <x v="1"/>
  </r>
  <r>
    <n v="80025805"/>
    <x v="219"/>
    <x v="19"/>
    <n v="161.68"/>
    <n v="11080280"/>
    <s v="FLAT RATE"/>
    <x v="1"/>
  </r>
  <r>
    <n v="80025667"/>
    <x v="210"/>
    <x v="0"/>
    <n v="250"/>
    <n v="11080326"/>
    <s v="VALUATION"/>
    <x v="216"/>
  </r>
  <r>
    <n v="80025667"/>
    <x v="210"/>
    <x v="14"/>
    <n v="125"/>
    <n v="11080326"/>
    <s v="VALUATION"/>
    <x v="216"/>
  </r>
  <r>
    <n v="80025669"/>
    <x v="210"/>
    <x v="20"/>
    <n v="25"/>
    <n v="11080369"/>
    <s v="BTU"/>
    <x v="0"/>
  </r>
  <r>
    <n v="80025669"/>
    <x v="210"/>
    <x v="34"/>
    <n v="25"/>
    <n v="11080369"/>
    <s v="TONS"/>
    <x v="0"/>
  </r>
  <r>
    <n v="90001768"/>
    <x v="219"/>
    <x v="11"/>
    <n v="350"/>
    <n v="11090041"/>
    <s v="DOLLAR VALUE"/>
    <x v="1"/>
  </r>
  <r>
    <n v="80025670"/>
    <x v="210"/>
    <x v="20"/>
    <n v="25"/>
    <n v="11080370"/>
    <s v="BTU"/>
    <x v="40"/>
  </r>
  <r>
    <n v="90001769"/>
    <x v="219"/>
    <x v="42"/>
    <n v="50"/>
    <n v="11090046"/>
    <s v="FLAT RATE"/>
    <x v="1"/>
  </r>
  <r>
    <n v="80025808"/>
    <x v="219"/>
    <x v="67"/>
    <n v="100"/>
    <n v="11090047"/>
    <s v="FLAT RATE"/>
    <x v="1"/>
  </r>
  <r>
    <n v="80025810"/>
    <x v="219"/>
    <x v="3"/>
    <n v="25"/>
    <n v="11090051"/>
    <s v="PER SIGN"/>
    <x v="1"/>
  </r>
  <r>
    <n v="90001770"/>
    <x v="219"/>
    <x v="93"/>
    <n v="1000"/>
    <n v="11090052"/>
    <s v="ACRES"/>
    <x v="1"/>
  </r>
  <r>
    <n v="90001771"/>
    <x v="219"/>
    <x v="119"/>
    <n v="400"/>
    <n v="11090053"/>
    <s v="# OF VARIANCES"/>
    <x v="1"/>
  </r>
  <r>
    <n v="80025670"/>
    <x v="210"/>
    <x v="34"/>
    <n v="25"/>
    <n v="11080370"/>
    <s v="TONS"/>
    <x v="40"/>
  </r>
  <r>
    <n v="90001772"/>
    <x v="219"/>
    <x v="55"/>
    <n v="500"/>
    <n v="11090055"/>
    <s v="FLAT RATE"/>
    <x v="1"/>
  </r>
  <r>
    <n v="80025671"/>
    <x v="55"/>
    <x v="2"/>
    <n v="25"/>
    <n v="11080373"/>
    <s v="FLAT RATE"/>
    <x v="1"/>
  </r>
  <r>
    <n v="80025672"/>
    <x v="55"/>
    <x v="2"/>
    <n v="25"/>
    <n v="11080372"/>
    <s v="FLAT RATE"/>
    <x v="1"/>
  </r>
  <r>
    <n v="80025812"/>
    <x v="219"/>
    <x v="51"/>
    <n v="7"/>
    <n v="11090056"/>
    <s v="FLAT RATE"/>
    <x v="23"/>
  </r>
  <r>
    <n v="80025824"/>
    <x v="56"/>
    <x v="81"/>
    <n v="75"/>
    <n v="11020223"/>
    <s v="EA"/>
    <x v="1"/>
  </r>
  <r>
    <n v="80025824"/>
    <x v="56"/>
    <x v="32"/>
    <n v="50"/>
    <n v="11020223"/>
    <s v="ACRES"/>
    <x v="1"/>
  </r>
  <r>
    <n v="80025824"/>
    <x v="56"/>
    <x v="95"/>
    <n v="114"/>
    <n v="11020223"/>
    <s v="LF"/>
    <x v="1"/>
  </r>
  <r>
    <n v="80025673"/>
    <x v="55"/>
    <x v="0"/>
    <n v="220"/>
    <n v="11080327"/>
    <s v="VALUATION"/>
    <x v="57"/>
  </r>
  <r>
    <n v="80025674"/>
    <x v="55"/>
    <x v="59"/>
    <n v="75"/>
    <n v="11080011"/>
    <s v="FLAT RATE"/>
    <x v="1"/>
  </r>
  <r>
    <n v="80025676"/>
    <x v="55"/>
    <x v="34"/>
    <n v="25"/>
    <n v="11080380"/>
    <s v="TONS"/>
    <x v="4"/>
  </r>
  <r>
    <n v="80025677"/>
    <x v="55"/>
    <x v="5"/>
    <n v="80"/>
    <n v="11080381"/>
    <s v="PER FIXTURES"/>
    <x v="76"/>
  </r>
  <r>
    <n v="80025677"/>
    <x v="55"/>
    <x v="1"/>
    <n v="25"/>
    <n v="11080381"/>
    <s v="PER GAS LINE"/>
    <x v="76"/>
  </r>
  <r>
    <n v="80025678"/>
    <x v="55"/>
    <x v="48"/>
    <n v="20"/>
    <n v="11070095"/>
    <s v="FLAT RATE"/>
    <x v="1"/>
  </r>
  <r>
    <n v="80025678"/>
    <x v="55"/>
    <x v="0"/>
    <n v="1660"/>
    <n v="11070095"/>
    <s v="VALUATION"/>
    <x v="1"/>
  </r>
  <r>
    <n v="80025679"/>
    <x v="55"/>
    <x v="2"/>
    <n v="25"/>
    <n v="11080383"/>
    <s v="FLAT RATE"/>
    <x v="1"/>
  </r>
  <r>
    <n v="80025680"/>
    <x v="55"/>
    <x v="5"/>
    <n v="64"/>
    <n v="11080384"/>
    <s v="PER FIXTURES"/>
    <x v="66"/>
  </r>
  <r>
    <n v="80025681"/>
    <x v="55"/>
    <x v="0"/>
    <n v="60"/>
    <n v="11080080"/>
    <s v="VALUATION"/>
    <x v="34"/>
  </r>
  <r>
    <n v="80025683"/>
    <x v="55"/>
    <x v="10"/>
    <n v="30"/>
    <n v="11080386"/>
    <s v="AMPS"/>
    <x v="8"/>
  </r>
  <r>
    <n v="80025683"/>
    <x v="55"/>
    <x v="7"/>
    <n v="36"/>
    <n v="11080386"/>
    <s v="PER POLE"/>
    <x v="8"/>
  </r>
  <r>
    <n v="80025683"/>
    <x v="55"/>
    <x v="13"/>
    <n v="25"/>
    <n v="11080386"/>
    <s v="PER T-POLE"/>
    <x v="8"/>
  </r>
  <r>
    <n v="80025825"/>
    <x v="56"/>
    <x v="12"/>
    <n v="50"/>
    <n v="11090033"/>
    <s v="ACRE"/>
    <x v="217"/>
  </r>
  <r>
    <n v="80025684"/>
    <x v="55"/>
    <x v="1"/>
    <n v="25"/>
    <n v="11080387"/>
    <s v="PER GAS LINE"/>
    <x v="1"/>
  </r>
  <r>
    <n v="80025684"/>
    <x v="55"/>
    <x v="1"/>
    <n v="25"/>
    <n v="11080389"/>
    <s v="PER GAS LINE"/>
    <x v="1"/>
  </r>
  <r>
    <n v="80025685"/>
    <x v="55"/>
    <x v="20"/>
    <n v="25"/>
    <n v="11080390"/>
    <s v="BTU"/>
    <x v="24"/>
  </r>
  <r>
    <n v="80025685"/>
    <x v="55"/>
    <x v="34"/>
    <n v="25"/>
    <n v="11080390"/>
    <s v="TONS"/>
    <x v="24"/>
  </r>
  <r>
    <n v="80025686"/>
    <x v="55"/>
    <x v="5"/>
    <n v="8"/>
    <n v="11080391"/>
    <s v="PER FIXTURES"/>
    <x v="4"/>
  </r>
  <r>
    <n v="80025686"/>
    <x v="55"/>
    <x v="1"/>
    <n v="25"/>
    <n v="11080391"/>
    <s v="PER GAS LINE"/>
    <x v="4"/>
  </r>
  <r>
    <n v="80025687"/>
    <x v="55"/>
    <x v="0"/>
    <n v="60"/>
    <n v="11080080"/>
    <s v="VALUATION"/>
    <x v="34"/>
  </r>
  <r>
    <n v="80025688"/>
    <x v="55"/>
    <x v="2"/>
    <n v="25"/>
    <n v="11080392"/>
    <s v="FLAT RATE"/>
    <x v="1"/>
  </r>
  <r>
    <n v="80025689"/>
    <x v="55"/>
    <x v="0"/>
    <n v="110"/>
    <n v="11080353"/>
    <s v="VALUATION"/>
    <x v="36"/>
  </r>
  <r>
    <n v="80025690"/>
    <x v="55"/>
    <x v="59"/>
    <n v="75"/>
    <n v="11080287"/>
    <s v="FLAT RATE"/>
    <x v="1"/>
  </r>
  <r>
    <n v="80025692"/>
    <x v="211"/>
    <x v="2"/>
    <n v="25"/>
    <n v="11080395"/>
    <s v="FLAT RATE"/>
    <x v="1"/>
  </r>
  <r>
    <n v="80025693"/>
    <x v="211"/>
    <x v="48"/>
    <n v="20"/>
    <n v="11060171"/>
    <s v="FLAT RATE"/>
    <x v="1"/>
  </r>
  <r>
    <n v="80025693"/>
    <x v="211"/>
    <x v="0"/>
    <n v="1450"/>
    <n v="11060171"/>
    <s v="VALUATION"/>
    <x v="1"/>
  </r>
  <r>
    <n v="80025694"/>
    <x v="211"/>
    <x v="48"/>
    <n v="20"/>
    <n v="11070321"/>
    <s v="FLAT RATE"/>
    <x v="1"/>
  </r>
  <r>
    <n v="80025694"/>
    <x v="211"/>
    <x v="0"/>
    <n v="1450"/>
    <n v="11070321"/>
    <s v="VALUATION"/>
    <x v="1"/>
  </r>
  <r>
    <n v="80025821"/>
    <x v="56"/>
    <x v="3"/>
    <n v="125"/>
    <n v="11090071"/>
    <s v="PER SIGN"/>
    <x v="20"/>
  </r>
  <r>
    <n v="80025822"/>
    <x v="56"/>
    <x v="3"/>
    <n v="25"/>
    <n v="11090072"/>
    <s v="PER SIGN"/>
    <x v="1"/>
  </r>
  <r>
    <n v="80025695"/>
    <x v="211"/>
    <x v="5"/>
    <n v="72"/>
    <n v="11080397"/>
    <s v="PER FIXTURES"/>
    <x v="69"/>
  </r>
  <r>
    <n v="80025695"/>
    <x v="211"/>
    <x v="54"/>
    <n v="25"/>
    <n v="11080397"/>
    <s v="PER SEWER"/>
    <x v="69"/>
  </r>
  <r>
    <n v="80025695"/>
    <x v="211"/>
    <x v="53"/>
    <n v="25"/>
    <n v="11080397"/>
    <s v="PER WATER"/>
    <x v="69"/>
  </r>
  <r>
    <n v="80025695"/>
    <x v="211"/>
    <x v="5"/>
    <n v="72"/>
    <n v="11080398"/>
    <s v="PER FIXTURES"/>
    <x v="69"/>
  </r>
  <r>
    <n v="80025695"/>
    <x v="211"/>
    <x v="54"/>
    <n v="25"/>
    <n v="11080398"/>
    <s v="PER SEWER"/>
    <x v="69"/>
  </r>
  <r>
    <n v="80025837"/>
    <x v="57"/>
    <x v="16"/>
    <n v="59.93"/>
    <n v="11070397"/>
    <s v="FLAT RATE"/>
    <x v="1"/>
  </r>
  <r>
    <n v="80025837"/>
    <x v="57"/>
    <x v="17"/>
    <n v="533.02"/>
    <n v="11070397"/>
    <s v="FLAT RATE"/>
    <x v="1"/>
  </r>
  <r>
    <n v="80025837"/>
    <x v="57"/>
    <x v="18"/>
    <n v="1302.93"/>
    <n v="11070397"/>
    <s v="FLAT RATE"/>
    <x v="1"/>
  </r>
  <r>
    <n v="80025837"/>
    <x v="57"/>
    <x v="19"/>
    <n v="161.68"/>
    <n v="11070397"/>
    <s v="FLAT RATE"/>
    <x v="1"/>
  </r>
  <r>
    <n v="80025695"/>
    <x v="211"/>
    <x v="53"/>
    <n v="25"/>
    <n v="11080398"/>
    <s v="PER WATER"/>
    <x v="69"/>
  </r>
  <r>
    <n v="80025695"/>
    <x v="211"/>
    <x v="5"/>
    <n v="72"/>
    <n v="11080399"/>
    <s v="PER FIXTURES"/>
    <x v="69"/>
  </r>
  <r>
    <n v="80025695"/>
    <x v="211"/>
    <x v="54"/>
    <n v="25"/>
    <n v="11080399"/>
    <s v="PER SEWER"/>
    <x v="69"/>
  </r>
  <r>
    <n v="80025695"/>
    <x v="211"/>
    <x v="53"/>
    <n v="25"/>
    <n v="11080399"/>
    <s v="PER WATER"/>
    <x v="69"/>
  </r>
  <r>
    <n v="80025696"/>
    <x v="211"/>
    <x v="59"/>
    <n v="75"/>
    <n v="11080292"/>
    <s v="FLAT RATE"/>
    <x v="1"/>
  </r>
  <r>
    <n v="80025697"/>
    <x v="211"/>
    <x v="5"/>
    <n v="32"/>
    <n v="11080402"/>
    <s v="PER FIXTURES"/>
    <x v="31"/>
  </r>
  <r>
    <n v="80025699"/>
    <x v="211"/>
    <x v="49"/>
    <n v="25"/>
    <n v="11080324"/>
    <s v="SYSTEM"/>
    <x v="1"/>
  </r>
  <r>
    <n v="80025700"/>
    <x v="211"/>
    <x v="57"/>
    <n v="15"/>
    <n v="11080301"/>
    <s v="FLAT RATE"/>
    <x v="1"/>
  </r>
  <r>
    <n v="80025701"/>
    <x v="211"/>
    <x v="0"/>
    <n v="190"/>
    <n v="11080195"/>
    <s v="VALUATION"/>
    <x v="172"/>
  </r>
  <r>
    <n v="80025701"/>
    <x v="211"/>
    <x v="14"/>
    <n v="95"/>
    <n v="11080195"/>
    <s v="VALUATION"/>
    <x v="172"/>
  </r>
  <r>
    <n v="80025832"/>
    <x v="57"/>
    <x v="109"/>
    <n v="53.24"/>
    <n v="11080243"/>
    <s v="DWELLING UNITS"/>
    <x v="1"/>
  </r>
  <r>
    <n v="80025832"/>
    <x v="57"/>
    <x v="110"/>
    <n v="362.15"/>
    <n v="11080243"/>
    <s v="DWELLING UNITS"/>
    <x v="1"/>
  </r>
  <r>
    <n v="80025832"/>
    <x v="57"/>
    <x v="111"/>
    <n v="1302.93"/>
    <n v="11080243"/>
    <s v="DWELLING UNITS"/>
    <x v="1"/>
  </r>
  <r>
    <n v="80025832"/>
    <x v="57"/>
    <x v="112"/>
    <n v="109.54"/>
    <n v="11080243"/>
    <s v="DWELLING UNITS"/>
    <x v="1"/>
  </r>
  <r>
    <n v="80025702"/>
    <x v="211"/>
    <x v="5"/>
    <n v="25"/>
    <n v="11080407"/>
    <s v="PER FIXTURES"/>
    <x v="1"/>
  </r>
  <r>
    <n v="80025702"/>
    <x v="211"/>
    <x v="5"/>
    <n v="25"/>
    <n v="11080408"/>
    <s v="PER FIXTURES"/>
    <x v="1"/>
  </r>
  <r>
    <n v="80025703"/>
    <x v="211"/>
    <x v="49"/>
    <n v="25"/>
    <n v="11080404"/>
    <s v="SYSTEM"/>
    <x v="1"/>
  </r>
  <r>
    <n v="80025704"/>
    <x v="211"/>
    <x v="34"/>
    <n v="25"/>
    <n v="11080405"/>
    <s v="TONS"/>
    <x v="1"/>
  </r>
  <r>
    <n v="80025706"/>
    <x v="212"/>
    <x v="0"/>
    <n v="135"/>
    <n v="11070358"/>
    <s v="VALUATION"/>
    <x v="1"/>
  </r>
  <r>
    <n v="80025707"/>
    <x v="212"/>
    <x v="48"/>
    <n v="20"/>
    <n v="11080337"/>
    <s v="FLAT RATE"/>
    <x v="1"/>
  </r>
  <r>
    <n v="80025707"/>
    <x v="212"/>
    <x v="0"/>
    <n v="185"/>
    <n v="11080337"/>
    <s v="VALUATION"/>
    <x v="1"/>
  </r>
  <r>
    <n v="80025709"/>
    <x v="212"/>
    <x v="0"/>
    <n v="245"/>
    <n v="11080289"/>
    <s v="VALUATION"/>
    <x v="45"/>
  </r>
  <r>
    <n v="80025710"/>
    <x v="212"/>
    <x v="10"/>
    <n v="30"/>
    <n v="11080413"/>
    <s v="AMPS"/>
    <x v="8"/>
  </r>
  <r>
    <n v="80025710"/>
    <x v="212"/>
    <x v="7"/>
    <n v="7"/>
    <n v="11080413"/>
    <s v="PER POLE"/>
    <x v="8"/>
  </r>
  <r>
    <n v="80025710"/>
    <x v="212"/>
    <x v="49"/>
    <n v="25"/>
    <n v="11080413"/>
    <s v="SYSTEM"/>
    <x v="8"/>
  </r>
  <r>
    <n v="16928"/>
    <x v="57"/>
    <x v="109"/>
    <n v="53.24"/>
    <n v="11080243"/>
    <s v="DWELLING UNITS"/>
    <x v="1"/>
  </r>
  <r>
    <n v="16928"/>
    <x v="57"/>
    <x v="110"/>
    <n v="362.15"/>
    <n v="11080243"/>
    <s v="DWELLING UNITS"/>
    <x v="1"/>
  </r>
  <r>
    <n v="16928"/>
    <x v="57"/>
    <x v="111"/>
    <n v="1302.93"/>
    <n v="11080243"/>
    <s v="DWELLING UNITS"/>
    <x v="1"/>
  </r>
  <r>
    <n v="16928"/>
    <x v="57"/>
    <x v="112"/>
    <n v="109.54"/>
    <n v="11080243"/>
    <s v="DWELLING UNITS"/>
    <x v="1"/>
  </r>
  <r>
    <n v="80025711"/>
    <x v="212"/>
    <x v="0"/>
    <n v="60"/>
    <n v="11080378"/>
    <s v="VALUATION"/>
    <x v="34"/>
  </r>
  <r>
    <n v="80025712"/>
    <x v="212"/>
    <x v="0"/>
    <n v="180"/>
    <n v="11080210"/>
    <s v="VALUATION"/>
    <x v="15"/>
  </r>
  <r>
    <n v="80025714"/>
    <x v="212"/>
    <x v="2"/>
    <n v="25"/>
    <n v="11080416"/>
    <s v="FLAT RATE"/>
    <x v="1"/>
  </r>
  <r>
    <n v="80025715"/>
    <x v="212"/>
    <x v="34"/>
    <n v="25"/>
    <n v="11080418"/>
    <s v="TONS"/>
    <x v="107"/>
  </r>
  <r>
    <n v="80025716"/>
    <x v="212"/>
    <x v="54"/>
    <n v="25"/>
    <n v="11040385"/>
    <s v="PER SEWER"/>
    <x v="31"/>
  </r>
  <r>
    <n v="80025717"/>
    <x v="212"/>
    <x v="53"/>
    <n v="25"/>
    <n v="11080419"/>
    <s v="PER WATER"/>
    <x v="1"/>
  </r>
  <r>
    <n v="80025719"/>
    <x v="212"/>
    <x v="34"/>
    <n v="25"/>
    <n v="11080417"/>
    <s v="TONS"/>
    <x v="35"/>
  </r>
  <r>
    <n v="80025722"/>
    <x v="213"/>
    <x v="6"/>
    <n v="15"/>
    <n v="11080424"/>
    <s v="AMPS"/>
    <x v="6"/>
  </r>
  <r>
    <n v="80025722"/>
    <x v="213"/>
    <x v="7"/>
    <n v="30"/>
    <n v="11080424"/>
    <s v="PER POLE"/>
    <x v="6"/>
  </r>
  <r>
    <n v="80025724"/>
    <x v="213"/>
    <x v="2"/>
    <n v="25"/>
    <n v="11080430"/>
    <s v="FLAT RATE"/>
    <x v="1"/>
  </r>
  <r>
    <n v="80025727"/>
    <x v="213"/>
    <x v="59"/>
    <n v="75"/>
    <n v="11080216"/>
    <s v="FLAT RATE"/>
    <x v="1"/>
  </r>
  <r>
    <n v="80025841"/>
    <x v="57"/>
    <x v="109"/>
    <n v="53.24"/>
    <n v="11080243"/>
    <s v="DWELLING UNITS"/>
    <x v="1"/>
  </r>
  <r>
    <n v="80025841"/>
    <x v="57"/>
    <x v="110"/>
    <n v="362.15"/>
    <n v="11080243"/>
    <s v="DWELLING UNITS"/>
    <x v="1"/>
  </r>
  <r>
    <n v="80025841"/>
    <x v="57"/>
    <x v="111"/>
    <n v="1302.93"/>
    <n v="11080243"/>
    <s v="DWELLING UNITS"/>
    <x v="1"/>
  </r>
  <r>
    <n v="80025841"/>
    <x v="57"/>
    <x v="112"/>
    <n v="109.54"/>
    <n v="11080243"/>
    <s v="DWELLING UNITS"/>
    <x v="1"/>
  </r>
  <r>
    <n v="80025730"/>
    <x v="213"/>
    <x v="0"/>
    <n v="25"/>
    <n v="11080323"/>
    <s v="VALUATION"/>
    <x v="80"/>
  </r>
  <r>
    <n v="80025730"/>
    <x v="213"/>
    <x v="14"/>
    <n v="12.5"/>
    <n v="11080323"/>
    <s v="VALUATION"/>
    <x v="80"/>
  </r>
  <r>
    <n v="80025731"/>
    <x v="213"/>
    <x v="10"/>
    <n v="30"/>
    <n v="11080439"/>
    <s v="AMPS"/>
    <x v="8"/>
  </r>
  <r>
    <n v="80025731"/>
    <x v="213"/>
    <x v="7"/>
    <n v="30"/>
    <n v="11080439"/>
    <s v="PER POLE"/>
    <x v="8"/>
  </r>
  <r>
    <n v="80025731"/>
    <x v="213"/>
    <x v="13"/>
    <n v="25"/>
    <n v="11080439"/>
    <s v="PER T-POLE"/>
    <x v="8"/>
  </r>
  <r>
    <n v="80025731"/>
    <x v="213"/>
    <x v="49"/>
    <n v="25"/>
    <n v="11080439"/>
    <s v="SYSTEM"/>
    <x v="8"/>
  </r>
  <r>
    <n v="80025731"/>
    <x v="213"/>
    <x v="10"/>
    <n v="30"/>
    <n v="11080440"/>
    <s v="AMPS"/>
    <x v="8"/>
  </r>
  <r>
    <n v="80025832"/>
    <x v="57"/>
    <x v="109"/>
    <n v="53.24"/>
    <n v="11080244"/>
    <s v="DWELLING UNITS"/>
    <x v="1"/>
  </r>
  <r>
    <n v="80025832"/>
    <x v="57"/>
    <x v="110"/>
    <n v="362.15"/>
    <n v="11080244"/>
    <s v="DWELLING UNITS"/>
    <x v="1"/>
  </r>
  <r>
    <n v="80025832"/>
    <x v="57"/>
    <x v="111"/>
    <n v="1302.93"/>
    <n v="11080244"/>
    <s v="DWELLING UNITS"/>
    <x v="1"/>
  </r>
  <r>
    <n v="80025832"/>
    <x v="57"/>
    <x v="112"/>
    <n v="109.54"/>
    <n v="11080244"/>
    <s v="DWELLING UNITS"/>
    <x v="1"/>
  </r>
  <r>
    <n v="80025731"/>
    <x v="213"/>
    <x v="7"/>
    <n v="30"/>
    <n v="11080440"/>
    <s v="PER POLE"/>
    <x v="8"/>
  </r>
  <r>
    <n v="80025731"/>
    <x v="213"/>
    <x v="13"/>
    <n v="25"/>
    <n v="11080440"/>
    <s v="PER T-POLE"/>
    <x v="8"/>
  </r>
  <r>
    <n v="80025731"/>
    <x v="213"/>
    <x v="49"/>
    <n v="25"/>
    <n v="11080440"/>
    <s v="SYSTEM"/>
    <x v="8"/>
  </r>
  <r>
    <n v="80025731"/>
    <x v="213"/>
    <x v="10"/>
    <n v="30"/>
    <n v="11080441"/>
    <s v="AMPS"/>
    <x v="8"/>
  </r>
  <r>
    <n v="80025731"/>
    <x v="213"/>
    <x v="7"/>
    <n v="30"/>
    <n v="11080441"/>
    <s v="PER POLE"/>
    <x v="8"/>
  </r>
  <r>
    <n v="16928"/>
    <x v="57"/>
    <x v="109"/>
    <n v="53.24"/>
    <n v="11080244"/>
    <s v="DWELLING UNITS"/>
    <x v="1"/>
  </r>
  <r>
    <n v="16928"/>
    <x v="57"/>
    <x v="110"/>
    <n v="362.15"/>
    <n v="11080244"/>
    <s v="DWELLING UNITS"/>
    <x v="1"/>
  </r>
  <r>
    <n v="16928"/>
    <x v="57"/>
    <x v="111"/>
    <n v="1302.93"/>
    <n v="11080244"/>
    <s v="DWELLING UNITS"/>
    <x v="1"/>
  </r>
  <r>
    <n v="16928"/>
    <x v="57"/>
    <x v="112"/>
    <n v="109.54"/>
    <n v="11080244"/>
    <s v="DWELLING UNITS"/>
    <x v="1"/>
  </r>
  <r>
    <n v="80025731"/>
    <x v="213"/>
    <x v="13"/>
    <n v="25"/>
    <n v="11080441"/>
    <s v="PER T-POLE"/>
    <x v="8"/>
  </r>
  <r>
    <n v="80025731"/>
    <x v="213"/>
    <x v="49"/>
    <n v="25"/>
    <n v="11080441"/>
    <s v="SYSTEM"/>
    <x v="8"/>
  </r>
  <r>
    <n v="80025732"/>
    <x v="213"/>
    <x v="0"/>
    <n v="110"/>
    <n v="11080371"/>
    <s v="VALUATION"/>
    <x v="36"/>
  </r>
  <r>
    <n v="80025733"/>
    <x v="213"/>
    <x v="48"/>
    <n v="20"/>
    <n v="11080115"/>
    <s v="FLAT RATE"/>
    <x v="1"/>
  </r>
  <r>
    <n v="80025733"/>
    <x v="213"/>
    <x v="0"/>
    <n v="300"/>
    <n v="11080115"/>
    <s v="VALUATION"/>
    <x v="1"/>
  </r>
  <r>
    <n v="80025735"/>
    <x v="213"/>
    <x v="59"/>
    <n v="75"/>
    <n v="11070009"/>
    <s v="FLAT RATE"/>
    <x v="1"/>
  </r>
  <r>
    <n v="80025736"/>
    <x v="213"/>
    <x v="20"/>
    <n v="27"/>
    <n v="11080448"/>
    <s v="BTU"/>
    <x v="40"/>
  </r>
  <r>
    <n v="80025736"/>
    <x v="213"/>
    <x v="23"/>
    <n v="27"/>
    <n v="11080448"/>
    <s v="BTU"/>
    <x v="40"/>
  </r>
  <r>
    <n v="80025841"/>
    <x v="57"/>
    <x v="109"/>
    <n v="53.24"/>
    <n v="11080244"/>
    <s v="DWELLING UNITS"/>
    <x v="1"/>
  </r>
  <r>
    <n v="80025841"/>
    <x v="57"/>
    <x v="110"/>
    <n v="362.15"/>
    <n v="11080244"/>
    <s v="DWELLING UNITS"/>
    <x v="1"/>
  </r>
  <r>
    <n v="80025841"/>
    <x v="57"/>
    <x v="111"/>
    <n v="1302.93"/>
    <n v="11080244"/>
    <s v="DWELLING UNITS"/>
    <x v="1"/>
  </r>
  <r>
    <n v="80025841"/>
    <x v="57"/>
    <x v="112"/>
    <n v="109.54"/>
    <n v="11080244"/>
    <s v="DWELLING UNITS"/>
    <x v="1"/>
  </r>
  <r>
    <n v="80025736"/>
    <x v="213"/>
    <x v="34"/>
    <n v="25"/>
    <n v="11080448"/>
    <s v="TONS"/>
    <x v="40"/>
  </r>
  <r>
    <n v="80025736"/>
    <x v="213"/>
    <x v="36"/>
    <n v="25"/>
    <n v="11080448"/>
    <s v="TONS"/>
    <x v="40"/>
  </r>
  <r>
    <n v="80025737"/>
    <x v="213"/>
    <x v="5"/>
    <n v="80"/>
    <n v="11080444"/>
    <s v="PER FIXTURES"/>
    <x v="76"/>
  </r>
  <r>
    <n v="80025737"/>
    <x v="213"/>
    <x v="54"/>
    <n v="25"/>
    <n v="11080444"/>
    <s v="PER SEWER"/>
    <x v="76"/>
  </r>
  <r>
    <n v="80025737"/>
    <x v="213"/>
    <x v="53"/>
    <n v="25"/>
    <n v="11080444"/>
    <s v="PER WATER"/>
    <x v="76"/>
  </r>
  <r>
    <n v="80025737"/>
    <x v="213"/>
    <x v="5"/>
    <n v="80"/>
    <n v="11080445"/>
    <s v="PER FIXTURES"/>
    <x v="76"/>
  </r>
  <r>
    <n v="80025832"/>
    <x v="57"/>
    <x v="109"/>
    <n v="53.24"/>
    <n v="11080245"/>
    <s v="DWELLING UNITS"/>
    <x v="1"/>
  </r>
  <r>
    <n v="80025832"/>
    <x v="57"/>
    <x v="110"/>
    <n v="362.15"/>
    <n v="11080245"/>
    <s v="DWELLING UNITS"/>
    <x v="1"/>
  </r>
  <r>
    <n v="80025832"/>
    <x v="57"/>
    <x v="111"/>
    <n v="1302.93"/>
    <n v="11080245"/>
    <s v="DWELLING UNITS"/>
    <x v="1"/>
  </r>
  <r>
    <n v="80025832"/>
    <x v="57"/>
    <x v="112"/>
    <n v="109.54"/>
    <n v="11080245"/>
    <s v="DWELLING UNITS"/>
    <x v="1"/>
  </r>
  <r>
    <n v="80025737"/>
    <x v="213"/>
    <x v="54"/>
    <n v="25"/>
    <n v="11080445"/>
    <s v="PER SEWER"/>
    <x v="76"/>
  </r>
  <r>
    <n v="80025737"/>
    <x v="213"/>
    <x v="53"/>
    <n v="25"/>
    <n v="11080445"/>
    <s v="PER WATER"/>
    <x v="76"/>
  </r>
  <r>
    <n v="80025737"/>
    <x v="213"/>
    <x v="5"/>
    <n v="80"/>
    <n v="11080446"/>
    <s v="PER FIXTURES"/>
    <x v="76"/>
  </r>
  <r>
    <n v="80025737"/>
    <x v="213"/>
    <x v="54"/>
    <n v="25"/>
    <n v="11080446"/>
    <s v="PER SEWER"/>
    <x v="76"/>
  </r>
  <r>
    <n v="80025737"/>
    <x v="213"/>
    <x v="53"/>
    <n v="25"/>
    <n v="11080446"/>
    <s v="PER WATER"/>
    <x v="76"/>
  </r>
  <r>
    <n v="80025738"/>
    <x v="213"/>
    <x v="5"/>
    <n v="25"/>
    <n v="11080432"/>
    <s v="PER FIXTURES"/>
    <x v="1"/>
  </r>
  <r>
    <n v="80025739"/>
    <x v="213"/>
    <x v="52"/>
    <n v="125"/>
    <n v="11080449"/>
    <s v="FLAT RATE"/>
    <x v="1"/>
  </r>
  <r>
    <n v="80025740"/>
    <x v="214"/>
    <x v="6"/>
    <n v="30"/>
    <n v="11080452"/>
    <s v="AMPS"/>
    <x v="8"/>
  </r>
  <r>
    <n v="16928"/>
    <x v="57"/>
    <x v="109"/>
    <n v="53.24"/>
    <n v="11080245"/>
    <s v="DWELLING UNITS"/>
    <x v="1"/>
  </r>
  <r>
    <n v="16928"/>
    <x v="57"/>
    <x v="110"/>
    <n v="362.15"/>
    <n v="11080245"/>
    <s v="DWELLING UNITS"/>
    <x v="1"/>
  </r>
  <r>
    <n v="16928"/>
    <x v="57"/>
    <x v="111"/>
    <n v="1302.93"/>
    <n v="11080245"/>
    <s v="DWELLING UNITS"/>
    <x v="1"/>
  </r>
  <r>
    <n v="16928"/>
    <x v="57"/>
    <x v="112"/>
    <n v="109.54"/>
    <n v="11080245"/>
    <s v="DWELLING UNITS"/>
    <x v="1"/>
  </r>
  <r>
    <n v="80025740"/>
    <x v="214"/>
    <x v="7"/>
    <n v="3"/>
    <n v="11080452"/>
    <s v="PER POLE"/>
    <x v="8"/>
  </r>
  <r>
    <n v="80025741"/>
    <x v="214"/>
    <x v="5"/>
    <n v="25"/>
    <n v="11080453"/>
    <s v="PER FIXTURES"/>
    <x v="7"/>
  </r>
  <r>
    <n v="80025743"/>
    <x v="214"/>
    <x v="5"/>
    <n v="25"/>
    <n v="11080455"/>
    <s v="PER FIXTURES"/>
    <x v="1"/>
  </r>
  <r>
    <n v="80025745"/>
    <x v="214"/>
    <x v="0"/>
    <n v="175"/>
    <n v="11080251"/>
    <s v="VALUATION"/>
    <x v="218"/>
  </r>
  <r>
    <n v="80025747"/>
    <x v="214"/>
    <x v="0"/>
    <n v="35"/>
    <n v="11080462"/>
    <s v="VALUATION"/>
    <x v="32"/>
  </r>
  <r>
    <n v="80025748"/>
    <x v="214"/>
    <x v="0"/>
    <n v="610"/>
    <n v="11080279"/>
    <s v="VALUATION"/>
    <x v="17"/>
  </r>
  <r>
    <n v="80025748"/>
    <x v="214"/>
    <x v="14"/>
    <n v="305"/>
    <n v="11080279"/>
    <s v="VALUATION"/>
    <x v="17"/>
  </r>
  <r>
    <n v="80025749"/>
    <x v="214"/>
    <x v="0"/>
    <n v="25"/>
    <n v="11080443"/>
    <s v="VALUATION"/>
    <x v="80"/>
  </r>
  <r>
    <n v="80025750"/>
    <x v="214"/>
    <x v="33"/>
    <n v="25"/>
    <n v="11080463"/>
    <s v="FLAT RATE"/>
    <x v="1"/>
  </r>
  <r>
    <n v="80025751"/>
    <x v="214"/>
    <x v="7"/>
    <n v="25"/>
    <n v="11080466"/>
    <s v="PER POLE"/>
    <x v="60"/>
  </r>
  <r>
    <n v="80025752"/>
    <x v="214"/>
    <x v="5"/>
    <n v="25"/>
    <n v="11080464"/>
    <s v="PER FIXTURES"/>
    <x v="1"/>
  </r>
  <r>
    <n v="80025752"/>
    <x v="214"/>
    <x v="5"/>
    <n v="25"/>
    <n v="11080465"/>
    <s v="PER FIXTURES"/>
    <x v="1"/>
  </r>
  <r>
    <n v="80025753"/>
    <x v="214"/>
    <x v="20"/>
    <n v="58"/>
    <n v="11080468"/>
    <s v="BTU"/>
    <x v="75"/>
  </r>
  <r>
    <n v="80025753"/>
    <x v="214"/>
    <x v="34"/>
    <n v="50"/>
    <n v="11080468"/>
    <s v="TONS"/>
    <x v="75"/>
  </r>
  <r>
    <n v="80025841"/>
    <x v="57"/>
    <x v="109"/>
    <n v="53.24"/>
    <n v="11080245"/>
    <s v="DWELLING UNITS"/>
    <x v="1"/>
  </r>
  <r>
    <n v="80025841"/>
    <x v="57"/>
    <x v="110"/>
    <n v="362.15"/>
    <n v="11080245"/>
    <s v="DWELLING UNITS"/>
    <x v="1"/>
  </r>
  <r>
    <n v="80025841"/>
    <x v="57"/>
    <x v="111"/>
    <n v="1302.93"/>
    <n v="11080245"/>
    <s v="DWELLING UNITS"/>
    <x v="1"/>
  </r>
  <r>
    <n v="80025841"/>
    <x v="57"/>
    <x v="112"/>
    <n v="109.54"/>
    <n v="11080245"/>
    <s v="DWELLING UNITS"/>
    <x v="1"/>
  </r>
  <r>
    <n v="80025755"/>
    <x v="214"/>
    <x v="0"/>
    <n v="60"/>
    <n v="11080414"/>
    <s v="VALUATION"/>
    <x v="34"/>
  </r>
  <r>
    <n v="80025756"/>
    <x v="215"/>
    <x v="48"/>
    <n v="20"/>
    <n v="11080132"/>
    <s v="FLAT RATE"/>
    <x v="1"/>
  </r>
  <r>
    <n v="80025756"/>
    <x v="215"/>
    <x v="0"/>
    <n v="170"/>
    <n v="11080132"/>
    <s v="VALUATION"/>
    <x v="1"/>
  </r>
  <r>
    <n v="80025757"/>
    <x v="215"/>
    <x v="50"/>
    <n v="11"/>
    <n v="11080452"/>
    <s v="PER POLE"/>
    <x v="8"/>
  </r>
  <r>
    <n v="80025759"/>
    <x v="215"/>
    <x v="7"/>
    <n v="25"/>
    <n v="11080474"/>
    <s v="PER POLE"/>
    <x v="101"/>
  </r>
  <r>
    <n v="80025760"/>
    <x v="215"/>
    <x v="34"/>
    <n v="25"/>
    <n v="11080476"/>
    <s v="TONS"/>
    <x v="4"/>
  </r>
  <r>
    <n v="80025761"/>
    <x v="215"/>
    <x v="0"/>
    <n v="715"/>
    <n v="11080032"/>
    <s v="VALUATION"/>
    <x v="219"/>
  </r>
  <r>
    <n v="80025761"/>
    <x v="215"/>
    <x v="14"/>
    <n v="357.5"/>
    <n v="11080032"/>
    <s v="VALUATION"/>
    <x v="219"/>
  </r>
  <r>
    <n v="80025763"/>
    <x v="215"/>
    <x v="5"/>
    <n v="112"/>
    <n v="11080478"/>
    <s v="PER FIXTURES"/>
    <x v="167"/>
  </r>
  <r>
    <n v="80025764"/>
    <x v="215"/>
    <x v="57"/>
    <n v="15"/>
    <n v="11080403"/>
    <s v="FLAT RATE"/>
    <x v="1"/>
  </r>
  <r>
    <n v="80025767"/>
    <x v="215"/>
    <x v="20"/>
    <n v="28"/>
    <n v="11080481"/>
    <s v="BTU"/>
    <x v="75"/>
  </r>
  <r>
    <n v="80025767"/>
    <x v="215"/>
    <x v="23"/>
    <n v="28"/>
    <n v="11080481"/>
    <s v="BTU"/>
    <x v="75"/>
  </r>
  <r>
    <n v="80025833"/>
    <x v="57"/>
    <x v="3"/>
    <n v="75"/>
    <n v="11090080"/>
    <s v="PER SIGN"/>
    <x v="9"/>
  </r>
  <r>
    <n v="80025835"/>
    <x v="57"/>
    <x v="12"/>
    <n v="50"/>
    <n v="11090081"/>
    <s v="ACRE"/>
    <x v="10"/>
  </r>
  <r>
    <n v="80025767"/>
    <x v="215"/>
    <x v="34"/>
    <n v="25"/>
    <n v="11080481"/>
    <s v="TONS"/>
    <x v="75"/>
  </r>
  <r>
    <n v="80025839"/>
    <x v="57"/>
    <x v="3"/>
    <n v="25"/>
    <n v="11090088"/>
    <s v="PER SIGN"/>
    <x v="4"/>
  </r>
  <r>
    <n v="80025767"/>
    <x v="215"/>
    <x v="36"/>
    <n v="25"/>
    <n v="11080481"/>
    <s v="TONS"/>
    <x v="75"/>
  </r>
  <r>
    <n v="80025767"/>
    <x v="215"/>
    <x v="20"/>
    <n v="28"/>
    <n v="11080482"/>
    <s v="BTU"/>
    <x v="75"/>
  </r>
  <r>
    <n v="80025767"/>
    <x v="215"/>
    <x v="23"/>
    <n v="28"/>
    <n v="11080482"/>
    <s v="BTU"/>
    <x v="75"/>
  </r>
  <r>
    <n v="80025852"/>
    <x v="220"/>
    <x v="3"/>
    <n v="25"/>
    <n v="11090092"/>
    <s v="PER SIGN"/>
    <x v="1"/>
  </r>
  <r>
    <n v="80025767"/>
    <x v="215"/>
    <x v="34"/>
    <n v="25"/>
    <n v="11080482"/>
    <s v="TONS"/>
    <x v="75"/>
  </r>
  <r>
    <n v="80025767"/>
    <x v="215"/>
    <x v="36"/>
    <n v="25"/>
    <n v="11080482"/>
    <s v="TONS"/>
    <x v="75"/>
  </r>
  <r>
    <n v="80025768"/>
    <x v="215"/>
    <x v="10"/>
    <n v="30"/>
    <n v="11080484"/>
    <s v="AMPS"/>
    <x v="8"/>
  </r>
  <r>
    <n v="80025844"/>
    <x v="220"/>
    <x v="3"/>
    <n v="25"/>
    <n v="11090100"/>
    <s v="PER SIGN"/>
    <x v="7"/>
  </r>
  <r>
    <n v="80025768"/>
    <x v="215"/>
    <x v="7"/>
    <n v="42"/>
    <n v="11080484"/>
    <s v="PER POLE"/>
    <x v="8"/>
  </r>
  <r>
    <n v="80025768"/>
    <x v="215"/>
    <x v="13"/>
    <n v="25"/>
    <n v="11080484"/>
    <s v="PER T-POLE"/>
    <x v="8"/>
  </r>
  <r>
    <n v="80025768"/>
    <x v="215"/>
    <x v="10"/>
    <n v="30"/>
    <n v="11080485"/>
    <s v="AMPS"/>
    <x v="8"/>
  </r>
  <r>
    <n v="80025847"/>
    <x v="220"/>
    <x v="3"/>
    <n v="25"/>
    <n v="11090104"/>
    <s v="PER SIGN"/>
    <x v="1"/>
  </r>
  <r>
    <n v="80025768"/>
    <x v="215"/>
    <x v="7"/>
    <n v="42"/>
    <n v="11080485"/>
    <s v="PER POLE"/>
    <x v="8"/>
  </r>
  <r>
    <n v="80025768"/>
    <x v="215"/>
    <x v="13"/>
    <n v="25"/>
    <n v="11080485"/>
    <s v="PER T-POLE"/>
    <x v="8"/>
  </r>
  <r>
    <n v="80025853"/>
    <x v="220"/>
    <x v="67"/>
    <n v="100"/>
    <n v="11090108"/>
    <s v="FLAT RATE"/>
    <x v="1"/>
  </r>
  <r>
    <n v="90001773"/>
    <x v="220"/>
    <x v="42"/>
    <n v="50"/>
    <n v="11090110"/>
    <s v="FLAT RATE"/>
    <x v="1"/>
  </r>
  <r>
    <n v="80025857"/>
    <x v="220"/>
    <x v="67"/>
    <n v="100"/>
    <n v="11090116"/>
    <s v="FLAT RATE"/>
    <x v="1"/>
  </r>
  <r>
    <n v="80025768"/>
    <x v="215"/>
    <x v="10"/>
    <n v="30"/>
    <n v="11080486"/>
    <s v="AMPS"/>
    <x v="8"/>
  </r>
  <r>
    <n v="80025768"/>
    <x v="215"/>
    <x v="7"/>
    <n v="42"/>
    <n v="11080486"/>
    <s v="PER POLE"/>
    <x v="8"/>
  </r>
  <r>
    <n v="80025768"/>
    <x v="215"/>
    <x v="13"/>
    <n v="25"/>
    <n v="11080486"/>
    <s v="PER T-POLE"/>
    <x v="8"/>
  </r>
  <r>
    <n v="80025769"/>
    <x v="215"/>
    <x v="0"/>
    <n v="185"/>
    <n v="11080487"/>
    <s v="VALUATION"/>
    <x v="117"/>
  </r>
  <r>
    <n v="80025769"/>
    <x v="215"/>
    <x v="20"/>
    <n v="25"/>
    <n v="11080488"/>
    <s v="BTU"/>
    <x v="12"/>
  </r>
  <r>
    <n v="80025769"/>
    <x v="215"/>
    <x v="34"/>
    <n v="25"/>
    <n v="11080488"/>
    <s v="TONS"/>
    <x v="12"/>
  </r>
  <r>
    <n v="80025769"/>
    <x v="215"/>
    <x v="7"/>
    <n v="13"/>
    <n v="11080489"/>
    <s v="PER POLE"/>
    <x v="120"/>
  </r>
  <r>
    <n v="80025769"/>
    <x v="215"/>
    <x v="49"/>
    <n v="25"/>
    <n v="11080489"/>
    <s v="SYSTEM"/>
    <x v="120"/>
  </r>
  <r>
    <n v="80025769"/>
    <x v="215"/>
    <x v="5"/>
    <n v="25"/>
    <n v="11080490"/>
    <s v="PER FIXTURES"/>
    <x v="20"/>
  </r>
  <r>
    <n v="80025770"/>
    <x v="215"/>
    <x v="52"/>
    <n v="125"/>
    <n v="11080491"/>
    <s v="FLAT RATE"/>
    <x v="1"/>
  </r>
  <r>
    <n v="80025771"/>
    <x v="216"/>
    <x v="0"/>
    <n v="90"/>
    <n v="11080396"/>
    <s v="VALUATION"/>
    <x v="134"/>
  </r>
  <r>
    <n v="80025771"/>
    <x v="216"/>
    <x v="14"/>
    <n v="45"/>
    <n v="11080396"/>
    <s v="VALUATION"/>
    <x v="134"/>
  </r>
  <r>
    <n v="80025772"/>
    <x v="216"/>
    <x v="48"/>
    <n v="20"/>
    <n v="11070230"/>
    <s v="FLAT RATE"/>
    <x v="1"/>
  </r>
  <r>
    <n v="80025772"/>
    <x v="216"/>
    <x v="0"/>
    <n v="80"/>
    <n v="11070230"/>
    <s v="VALUATION"/>
    <x v="1"/>
  </r>
  <r>
    <n v="80025773"/>
    <x v="216"/>
    <x v="61"/>
    <n v="25"/>
    <n v="11080496"/>
    <s v="FLAT RATE"/>
    <x v="1"/>
  </r>
  <r>
    <n v="80025774"/>
    <x v="216"/>
    <x v="20"/>
    <n v="25"/>
    <n v="11080497"/>
    <s v="BTU"/>
    <x v="61"/>
  </r>
  <r>
    <n v="80025774"/>
    <x v="216"/>
    <x v="34"/>
    <n v="25"/>
    <n v="11080497"/>
    <s v="TONS"/>
    <x v="61"/>
  </r>
  <r>
    <n v="80025775"/>
    <x v="216"/>
    <x v="49"/>
    <n v="25"/>
    <n v="11080498"/>
    <s v="SYSTEM"/>
    <x v="1"/>
  </r>
  <r>
    <n v="80025777"/>
    <x v="216"/>
    <x v="59"/>
    <n v="75"/>
    <n v="11080168"/>
    <s v="FLAT RATE"/>
    <x v="1"/>
  </r>
  <r>
    <n v="80025778"/>
    <x v="216"/>
    <x v="5"/>
    <n v="25"/>
    <n v="11080500"/>
    <s v="PER FIXTURES"/>
    <x v="1"/>
  </r>
  <r>
    <n v="80025779"/>
    <x v="216"/>
    <x v="0"/>
    <n v="30"/>
    <n v="11080411"/>
    <s v="VALUATION"/>
    <x v="72"/>
  </r>
  <r>
    <n v="80025779"/>
    <x v="216"/>
    <x v="14"/>
    <n v="15"/>
    <n v="11080411"/>
    <s v="VALUATION"/>
    <x v="72"/>
  </r>
  <r>
    <n v="80025780"/>
    <x v="217"/>
    <x v="59"/>
    <n v="75"/>
    <n v="11080420"/>
    <s v="FLAT RATE"/>
    <x v="1"/>
  </r>
  <r>
    <n v="80025780"/>
    <x v="217"/>
    <x v="52"/>
    <n v="125"/>
    <n v="11080421"/>
    <s v="FLAT RATE"/>
    <x v="1"/>
  </r>
  <r>
    <n v="80025782"/>
    <x v="217"/>
    <x v="62"/>
    <n v="10"/>
    <n v="11080257"/>
    <s v="PER SYSTEM"/>
    <x v="4"/>
  </r>
  <r>
    <n v="80025782"/>
    <x v="217"/>
    <x v="9"/>
    <n v="50"/>
    <n v="11080257"/>
    <s v="PER HOOD SYS"/>
    <x v="4"/>
  </r>
  <r>
    <n v="80025784"/>
    <x v="217"/>
    <x v="34"/>
    <n v="25"/>
    <n v="11090011"/>
    <s v="TONS"/>
    <x v="4"/>
  </r>
  <r>
    <n v="80025785"/>
    <x v="217"/>
    <x v="5"/>
    <n v="25"/>
    <n v="11090010"/>
    <s v="PER FIXTURES"/>
    <x v="1"/>
  </r>
  <r>
    <n v="80025786"/>
    <x v="217"/>
    <x v="5"/>
    <n v="25"/>
    <n v="11090009"/>
    <s v="PER FIXTURES"/>
    <x v="1"/>
  </r>
  <r>
    <n v="80025790"/>
    <x v="218"/>
    <x v="7"/>
    <n v="25"/>
    <n v="11090016"/>
    <s v="PER POLE"/>
    <x v="38"/>
  </r>
  <r>
    <n v="80025794"/>
    <x v="218"/>
    <x v="20"/>
    <n v="27"/>
    <n v="11090031"/>
    <s v="BTU"/>
    <x v="48"/>
  </r>
  <r>
    <n v="80025794"/>
    <x v="218"/>
    <x v="34"/>
    <n v="25"/>
    <n v="11090031"/>
    <s v="TONS"/>
    <x v="48"/>
  </r>
  <r>
    <n v="80025795"/>
    <x v="218"/>
    <x v="5"/>
    <n v="25"/>
    <n v="11090026"/>
    <s v="PER FIXTURES"/>
    <x v="1"/>
  </r>
  <r>
    <n v="80025795"/>
    <x v="218"/>
    <x v="5"/>
    <n v="25"/>
    <n v="11090027"/>
    <s v="PER FIXTURES"/>
    <x v="1"/>
  </r>
  <r>
    <n v="80025795"/>
    <x v="218"/>
    <x v="5"/>
    <n v="25"/>
    <n v="11090028"/>
    <s v="PER FIXTURES"/>
    <x v="1"/>
  </r>
  <r>
    <n v="80025795"/>
    <x v="218"/>
    <x v="5"/>
    <n v="25"/>
    <n v="11090029"/>
    <s v="PER FIXTURES"/>
    <x v="1"/>
  </r>
  <r>
    <n v="80025796"/>
    <x v="218"/>
    <x v="5"/>
    <n v="25"/>
    <n v="11090022"/>
    <s v="PER FIXTURES"/>
    <x v="1"/>
  </r>
  <r>
    <n v="80025796"/>
    <x v="218"/>
    <x v="5"/>
    <n v="25"/>
    <n v="11090023"/>
    <s v="PER FIXTURES"/>
    <x v="1"/>
  </r>
  <r>
    <n v="80025797"/>
    <x v="218"/>
    <x v="5"/>
    <n v="25"/>
    <n v="11090024"/>
    <s v="PER FIXTURES"/>
    <x v="1"/>
  </r>
  <r>
    <n v="80025798"/>
    <x v="218"/>
    <x v="20"/>
    <n v="25"/>
    <n v="11090025"/>
    <s v="BTU"/>
    <x v="54"/>
  </r>
  <r>
    <n v="80025798"/>
    <x v="218"/>
    <x v="34"/>
    <n v="25"/>
    <n v="11090025"/>
    <s v="TONS"/>
    <x v="54"/>
  </r>
  <r>
    <n v="80025799"/>
    <x v="218"/>
    <x v="34"/>
    <n v="25"/>
    <n v="11090034"/>
    <s v="TONS"/>
    <x v="4"/>
  </r>
  <r>
    <n v="80025799"/>
    <x v="218"/>
    <x v="34"/>
    <n v="25"/>
    <n v="11090035"/>
    <s v="TONS"/>
    <x v="4"/>
  </r>
  <r>
    <n v="80025799"/>
    <x v="218"/>
    <x v="34"/>
    <n v="25"/>
    <n v="11090036"/>
    <s v="TONS"/>
    <x v="4"/>
  </r>
  <r>
    <n v="80025799"/>
    <x v="218"/>
    <x v="34"/>
    <n v="25"/>
    <n v="11090037"/>
    <s v="TONS"/>
    <x v="4"/>
  </r>
  <r>
    <n v="90001774"/>
    <x v="221"/>
    <x v="42"/>
    <n v="50"/>
    <n v="11090122"/>
    <s v="FLAT RATE"/>
    <x v="1"/>
  </r>
  <r>
    <n v="80025862"/>
    <x v="221"/>
    <x v="3"/>
    <n v="25"/>
    <n v="11090127"/>
    <s v="PER SIGN"/>
    <x v="1"/>
  </r>
  <r>
    <n v="80025863"/>
    <x v="221"/>
    <x v="3"/>
    <n v="75"/>
    <n v="11090128"/>
    <s v="PER SIGN"/>
    <x v="9"/>
  </r>
  <r>
    <n v="80025863"/>
    <x v="221"/>
    <x v="3"/>
    <n v="25"/>
    <n v="11090129"/>
    <s v="PER SIGN"/>
    <x v="1"/>
  </r>
  <r>
    <n v="80025864"/>
    <x v="221"/>
    <x v="3"/>
    <n v="25"/>
    <n v="11090131"/>
    <s v="PER SIGN"/>
    <x v="4"/>
  </r>
  <r>
    <n v="80025799"/>
    <x v="218"/>
    <x v="34"/>
    <n v="25"/>
    <n v="11090038"/>
    <s v="TONS"/>
    <x v="4"/>
  </r>
  <r>
    <n v="80025799"/>
    <x v="218"/>
    <x v="34"/>
    <n v="25"/>
    <n v="11090039"/>
    <s v="TONS"/>
    <x v="4"/>
  </r>
  <r>
    <n v="80025799"/>
    <x v="218"/>
    <x v="34"/>
    <n v="25"/>
    <n v="11090040"/>
    <s v="TONS"/>
    <x v="4"/>
  </r>
  <r>
    <n v="80025801"/>
    <x v="219"/>
    <x v="61"/>
    <n v="25"/>
    <n v="11090042"/>
    <s v="FLAT RATE"/>
    <x v="1"/>
  </r>
  <r>
    <n v="80025801"/>
    <x v="219"/>
    <x v="61"/>
    <n v="25"/>
    <n v="11090043"/>
    <s v="FLAT RATE"/>
    <x v="1"/>
  </r>
  <r>
    <n v="80025802"/>
    <x v="219"/>
    <x v="52"/>
    <n v="125"/>
    <n v="11080471"/>
    <s v="FLAT RATE"/>
    <x v="1"/>
  </r>
  <r>
    <n v="80025803"/>
    <x v="219"/>
    <x v="48"/>
    <n v="20"/>
    <n v="11080142"/>
    <s v="FLAT RATE"/>
    <x v="1"/>
  </r>
  <r>
    <n v="80025803"/>
    <x v="219"/>
    <x v="0"/>
    <n v="1288"/>
    <n v="11080142"/>
    <s v="VALUATION"/>
    <x v="1"/>
  </r>
  <r>
    <n v="80025804"/>
    <x v="219"/>
    <x v="48"/>
    <n v="20"/>
    <n v="11080140"/>
    <s v="FLAT RATE"/>
    <x v="1"/>
  </r>
  <r>
    <n v="80025804"/>
    <x v="219"/>
    <x v="0"/>
    <n v="1564"/>
    <n v="11080140"/>
    <s v="VALUATION"/>
    <x v="1"/>
  </r>
  <r>
    <n v="80025805"/>
    <x v="219"/>
    <x v="48"/>
    <n v="20"/>
    <n v="11080280"/>
    <s v="FLAT RATE"/>
    <x v="1"/>
  </r>
  <r>
    <n v="80025805"/>
    <x v="219"/>
    <x v="0"/>
    <n v="1207"/>
    <n v="11080280"/>
    <s v="VALUATION"/>
    <x v="1"/>
  </r>
  <r>
    <n v="80025806"/>
    <x v="219"/>
    <x v="48"/>
    <n v="20"/>
    <n v="11070083"/>
    <s v="FLAT RATE"/>
    <x v="1"/>
  </r>
  <r>
    <n v="80025806"/>
    <x v="219"/>
    <x v="0"/>
    <n v="1483"/>
    <n v="11070083"/>
    <s v="VALUATION"/>
    <x v="1"/>
  </r>
  <r>
    <n v="80025875"/>
    <x v="59"/>
    <x v="3"/>
    <n v="50"/>
    <n v="11090152"/>
    <s v="PER SIGN"/>
    <x v="1"/>
  </r>
  <r>
    <n v="80025807"/>
    <x v="219"/>
    <x v="0"/>
    <n v="35"/>
    <n v="11090007"/>
    <s v="VALUATION"/>
    <x v="32"/>
  </r>
  <r>
    <n v="80025807"/>
    <x v="219"/>
    <x v="14"/>
    <n v="17.5"/>
    <n v="11090007"/>
    <s v="VALUATION"/>
    <x v="32"/>
  </r>
  <r>
    <n v="80025809"/>
    <x v="219"/>
    <x v="49"/>
    <n v="25"/>
    <n v="11090048"/>
    <s v="SYSTEM"/>
    <x v="1"/>
  </r>
  <r>
    <n v="80025811"/>
    <x v="219"/>
    <x v="0"/>
    <n v="300"/>
    <n v="11080377"/>
    <s v="VALUATION"/>
    <x v="54"/>
  </r>
  <r>
    <n v="80025811"/>
    <x v="219"/>
    <x v="14"/>
    <n v="150"/>
    <n v="11080377"/>
    <s v="VALUATION"/>
    <x v="54"/>
  </r>
  <r>
    <n v="80025883"/>
    <x v="59"/>
    <x v="51"/>
    <n v="4"/>
    <n v="11090156"/>
    <s v="FLAT RATE"/>
    <x v="45"/>
  </r>
  <r>
    <n v="80025812"/>
    <x v="219"/>
    <x v="33"/>
    <n v="25"/>
    <n v="11090054"/>
    <s v="FLAT RATE"/>
    <x v="1"/>
  </r>
  <r>
    <n v="80025812"/>
    <x v="219"/>
    <x v="10"/>
    <n v="25"/>
    <n v="11090056"/>
    <s v="AMPS"/>
    <x v="23"/>
  </r>
  <r>
    <n v="80025813"/>
    <x v="56"/>
    <x v="2"/>
    <n v="25"/>
    <n v="11090062"/>
    <s v="FLAT RATE"/>
    <x v="1"/>
  </r>
  <r>
    <n v="80025814"/>
    <x v="56"/>
    <x v="0"/>
    <n v="460"/>
    <n v="11080241"/>
    <s v="VALUATION"/>
    <x v="27"/>
  </r>
  <r>
    <n v="80025814"/>
    <x v="56"/>
    <x v="14"/>
    <n v="230"/>
    <n v="11080241"/>
    <s v="VALUATION"/>
    <x v="27"/>
  </r>
  <r>
    <n v="80025876"/>
    <x v="59"/>
    <x v="3"/>
    <n v="50"/>
    <n v="11090158"/>
    <s v="PER SIGN"/>
    <x v="4"/>
  </r>
  <r>
    <n v="80025815"/>
    <x v="56"/>
    <x v="7"/>
    <n v="25"/>
    <n v="11090063"/>
    <s v="PER POLE"/>
    <x v="4"/>
  </r>
  <r>
    <n v="80025816"/>
    <x v="56"/>
    <x v="60"/>
    <n v="50"/>
    <n v="11070038"/>
    <s v="FLAT RATE"/>
    <x v="1"/>
  </r>
  <r>
    <n v="80025817"/>
    <x v="56"/>
    <x v="5"/>
    <n v="64"/>
    <n v="11090065"/>
    <s v="PER FIXTURES"/>
    <x v="66"/>
  </r>
  <r>
    <n v="80025817"/>
    <x v="56"/>
    <x v="54"/>
    <n v="25"/>
    <n v="11090065"/>
    <s v="PER SEWER"/>
    <x v="66"/>
  </r>
  <r>
    <n v="80025817"/>
    <x v="56"/>
    <x v="53"/>
    <n v="25"/>
    <n v="11090065"/>
    <s v="PER WATER"/>
    <x v="66"/>
  </r>
  <r>
    <n v="80025818"/>
    <x v="56"/>
    <x v="6"/>
    <n v="22.5"/>
    <n v="11090066"/>
    <s v="AMPS"/>
    <x v="67"/>
  </r>
  <r>
    <n v="80025818"/>
    <x v="56"/>
    <x v="13"/>
    <n v="25"/>
    <n v="11090066"/>
    <s v="PER T-POLE"/>
    <x v="67"/>
  </r>
  <r>
    <n v="80025819"/>
    <x v="56"/>
    <x v="6"/>
    <n v="25"/>
    <n v="11090067"/>
    <s v="AMPS"/>
    <x v="23"/>
  </r>
  <r>
    <n v="80025819"/>
    <x v="56"/>
    <x v="7"/>
    <n v="2"/>
    <n v="11090067"/>
    <s v="PER POLE"/>
    <x v="23"/>
  </r>
  <r>
    <n v="80025823"/>
    <x v="56"/>
    <x v="6"/>
    <n v="15"/>
    <n v="11090073"/>
    <s v="AMPS"/>
    <x v="6"/>
  </r>
  <r>
    <n v="80025823"/>
    <x v="56"/>
    <x v="7"/>
    <n v="16"/>
    <n v="11090073"/>
    <s v="PER POLE"/>
    <x v="6"/>
  </r>
  <r>
    <n v="80025826"/>
    <x v="56"/>
    <x v="20"/>
    <n v="25"/>
    <n v="11090068"/>
    <s v="BTU"/>
    <x v="65"/>
  </r>
  <r>
    <n v="80025826"/>
    <x v="56"/>
    <x v="34"/>
    <n v="25"/>
    <n v="11090068"/>
    <s v="TONS"/>
    <x v="65"/>
  </r>
  <r>
    <n v="80025827"/>
    <x v="56"/>
    <x v="20"/>
    <n v="25"/>
    <n v="11090070"/>
    <s v="BTU"/>
    <x v="24"/>
  </r>
  <r>
    <n v="80025827"/>
    <x v="56"/>
    <x v="23"/>
    <n v="25"/>
    <n v="11090070"/>
    <s v="BTU"/>
    <x v="24"/>
  </r>
  <r>
    <n v="80025827"/>
    <x v="56"/>
    <x v="34"/>
    <n v="25"/>
    <n v="11090070"/>
    <s v="TONS"/>
    <x v="24"/>
  </r>
  <r>
    <n v="80025828"/>
    <x v="56"/>
    <x v="20"/>
    <n v="25"/>
    <n v="11090069"/>
    <s v="BTU"/>
    <x v="54"/>
  </r>
  <r>
    <n v="80025828"/>
    <x v="56"/>
    <x v="34"/>
    <n v="25"/>
    <n v="11090069"/>
    <s v="TONS"/>
    <x v="54"/>
  </r>
  <r>
    <n v="80025829"/>
    <x v="57"/>
    <x v="0"/>
    <n v="760"/>
    <n v="11090075"/>
    <s v="VALUATION"/>
    <x v="105"/>
  </r>
  <r>
    <n v="80025830"/>
    <x v="57"/>
    <x v="0"/>
    <n v="105"/>
    <n v="11090077"/>
    <s v="VALUATION"/>
    <x v="109"/>
  </r>
  <r>
    <n v="80025830"/>
    <x v="57"/>
    <x v="14"/>
    <n v="52.5"/>
    <n v="11090077"/>
    <s v="VALUATION"/>
    <x v="109"/>
  </r>
  <r>
    <n v="80025831"/>
    <x v="57"/>
    <x v="5"/>
    <n v="44"/>
    <n v="11090078"/>
    <s v="PER FIXTURES"/>
    <x v="55"/>
  </r>
  <r>
    <n v="80025831"/>
    <x v="57"/>
    <x v="54"/>
    <n v="25"/>
    <n v="11090078"/>
    <s v="PER SEWER"/>
    <x v="55"/>
  </r>
  <r>
    <n v="80025831"/>
    <x v="57"/>
    <x v="53"/>
    <n v="25"/>
    <n v="11090078"/>
    <s v="PER WATER"/>
    <x v="55"/>
  </r>
  <r>
    <n v="80025831"/>
    <x v="57"/>
    <x v="20"/>
    <n v="25"/>
    <n v="11090079"/>
    <s v="BTU"/>
    <x v="220"/>
  </r>
  <r>
    <n v="80025832"/>
    <x v="57"/>
    <x v="48"/>
    <n v="20"/>
    <n v="11080243"/>
    <s v="FLAT RATE"/>
    <x v="1"/>
  </r>
  <r>
    <n v="80025832"/>
    <x v="57"/>
    <x v="0"/>
    <n v="697"/>
    <n v="11080243"/>
    <s v="VALUATION"/>
    <x v="1"/>
  </r>
  <r>
    <n v="80025832"/>
    <x v="57"/>
    <x v="14"/>
    <n v="348.5"/>
    <n v="11080243"/>
    <s v="VALUATION"/>
    <x v="1"/>
  </r>
  <r>
    <n v="80025832"/>
    <x v="57"/>
    <x v="48"/>
    <n v="20"/>
    <n v="11080244"/>
    <s v="FLAT RATE"/>
    <x v="1"/>
  </r>
  <r>
    <n v="80025832"/>
    <x v="57"/>
    <x v="0"/>
    <n v="538"/>
    <n v="11080244"/>
    <s v="VALUATION"/>
    <x v="1"/>
  </r>
  <r>
    <n v="80025832"/>
    <x v="57"/>
    <x v="14"/>
    <n v="269"/>
    <n v="11080244"/>
    <s v="VALUATION"/>
    <x v="1"/>
  </r>
  <r>
    <n v="80025832"/>
    <x v="57"/>
    <x v="48"/>
    <n v="20"/>
    <n v="11080245"/>
    <s v="FLAT RATE"/>
    <x v="1"/>
  </r>
  <r>
    <n v="80025832"/>
    <x v="57"/>
    <x v="0"/>
    <n v="697"/>
    <n v="11080245"/>
    <s v="VALUATION"/>
    <x v="1"/>
  </r>
  <r>
    <n v="80025832"/>
    <x v="57"/>
    <x v="14"/>
    <n v="348.5"/>
    <n v="11080245"/>
    <s v="VALUATION"/>
    <x v="1"/>
  </r>
  <r>
    <n v="80025834"/>
    <x v="57"/>
    <x v="48"/>
    <n v="20"/>
    <n v="11080318"/>
    <s v="FLAT RATE"/>
    <x v="1"/>
  </r>
  <r>
    <n v="80025834"/>
    <x v="57"/>
    <x v="0"/>
    <n v="120"/>
    <n v="11080318"/>
    <s v="VALUATION"/>
    <x v="1"/>
  </r>
  <r>
    <n v="80025836"/>
    <x v="57"/>
    <x v="0"/>
    <n v="80"/>
    <n v="11090006"/>
    <s v="VALUATION"/>
    <x v="93"/>
  </r>
  <r>
    <n v="80025837"/>
    <x v="57"/>
    <x v="48"/>
    <n v="20"/>
    <n v="11070397"/>
    <s v="FLAT RATE"/>
    <x v="1"/>
  </r>
  <r>
    <n v="80025837"/>
    <x v="57"/>
    <x v="0"/>
    <n v="1555"/>
    <n v="11070397"/>
    <s v="VALUATION"/>
    <x v="1"/>
  </r>
  <r>
    <n v="80025838"/>
    <x v="57"/>
    <x v="0"/>
    <n v="195"/>
    <n v="11080401"/>
    <s v="VALUATION"/>
    <x v="49"/>
  </r>
  <r>
    <n v="80025838"/>
    <x v="57"/>
    <x v="14"/>
    <n v="97.5"/>
    <n v="11080401"/>
    <s v="VALUATION"/>
    <x v="49"/>
  </r>
  <r>
    <n v="80025840"/>
    <x v="57"/>
    <x v="5"/>
    <n v="25"/>
    <n v="11090083"/>
    <s v="PER FIXTURES"/>
    <x v="1"/>
  </r>
  <r>
    <n v="80025840"/>
    <x v="57"/>
    <x v="5"/>
    <n v="25"/>
    <n v="11090084"/>
    <s v="PER FIXTURES"/>
    <x v="1"/>
  </r>
  <r>
    <n v="80025840"/>
    <x v="57"/>
    <x v="5"/>
    <n v="25"/>
    <n v="11090085"/>
    <s v="PER FIXTURES"/>
    <x v="1"/>
  </r>
  <r>
    <n v="80025841"/>
    <x v="57"/>
    <x v="0"/>
    <n v="697"/>
    <n v="11080243"/>
    <s v="VALUATION"/>
    <x v="1"/>
  </r>
  <r>
    <n v="80025841"/>
    <x v="57"/>
    <x v="14"/>
    <n v="348.5"/>
    <n v="11080243"/>
    <s v="VALUATION"/>
    <x v="1"/>
  </r>
  <r>
    <n v="80025841"/>
    <x v="57"/>
    <x v="48"/>
    <n v="20"/>
    <n v="11080244"/>
    <s v="FLAT RATE"/>
    <x v="1"/>
  </r>
  <r>
    <n v="80025841"/>
    <x v="57"/>
    <x v="0"/>
    <n v="538"/>
    <n v="11080244"/>
    <s v="VALUATION"/>
    <x v="1"/>
  </r>
  <r>
    <n v="80025841"/>
    <x v="57"/>
    <x v="14"/>
    <n v="269"/>
    <n v="11080244"/>
    <s v="VALUATION"/>
    <x v="1"/>
  </r>
  <r>
    <n v="80025841"/>
    <x v="57"/>
    <x v="48"/>
    <n v="20"/>
    <n v="11080245"/>
    <s v="FLAT RATE"/>
    <x v="1"/>
  </r>
  <r>
    <n v="80025841"/>
    <x v="57"/>
    <x v="0"/>
    <n v="697"/>
    <n v="11080245"/>
    <s v="VALUATION"/>
    <x v="1"/>
  </r>
  <r>
    <n v="80025841"/>
    <x v="57"/>
    <x v="14"/>
    <n v="348.5"/>
    <n v="11080245"/>
    <s v="VALUATION"/>
    <x v="1"/>
  </r>
  <r>
    <n v="80025842"/>
    <x v="220"/>
    <x v="0"/>
    <n v="245"/>
    <n v="11090095"/>
    <s v="VALUATION"/>
    <x v="45"/>
  </r>
  <r>
    <n v="80025843"/>
    <x v="220"/>
    <x v="5"/>
    <n v="120"/>
    <n v="11090097"/>
    <s v="PER FIXTURES"/>
    <x v="23"/>
  </r>
  <r>
    <n v="80025843"/>
    <x v="220"/>
    <x v="54"/>
    <n v="25"/>
    <n v="11090097"/>
    <s v="PER SEWER"/>
    <x v="23"/>
  </r>
  <r>
    <n v="80025843"/>
    <x v="220"/>
    <x v="53"/>
    <n v="25"/>
    <n v="11090097"/>
    <s v="PER WATER"/>
    <x v="23"/>
  </r>
  <r>
    <n v="80025845"/>
    <x v="220"/>
    <x v="1"/>
    <n v="25"/>
    <n v="11090101"/>
    <s v="PER GAS LINE"/>
    <x v="1"/>
  </r>
  <r>
    <n v="80025845"/>
    <x v="220"/>
    <x v="53"/>
    <n v="25"/>
    <n v="11090101"/>
    <s v="PER WATER"/>
    <x v="1"/>
  </r>
  <r>
    <n v="80025846"/>
    <x v="220"/>
    <x v="48"/>
    <n v="20"/>
    <n v="11090102"/>
    <s v="FLAT RATE"/>
    <x v="1"/>
  </r>
  <r>
    <n v="80025846"/>
    <x v="220"/>
    <x v="0"/>
    <n v="35"/>
    <n v="11090102"/>
    <s v="VALUATION"/>
    <x v="1"/>
  </r>
  <r>
    <n v="80025848"/>
    <x v="220"/>
    <x v="2"/>
    <n v="25"/>
    <n v="11090105"/>
    <s v="FLAT RATE"/>
    <x v="1"/>
  </r>
  <r>
    <n v="80025849"/>
    <x v="220"/>
    <x v="0"/>
    <n v="460"/>
    <n v="11080241"/>
    <s v="VALUATION"/>
    <x v="27"/>
  </r>
  <r>
    <n v="80025849"/>
    <x v="220"/>
    <x v="14"/>
    <n v="230"/>
    <n v="11080241"/>
    <s v="VALUATION"/>
    <x v="27"/>
  </r>
  <r>
    <n v="80025850"/>
    <x v="220"/>
    <x v="0"/>
    <n v="110"/>
    <n v="11090076"/>
    <s v="VALUATION"/>
    <x v="36"/>
  </r>
  <r>
    <n v="80025851"/>
    <x v="220"/>
    <x v="6"/>
    <n v="3"/>
    <n v="11090107"/>
    <s v="AMPS"/>
    <x v="76"/>
  </r>
  <r>
    <n v="80025851"/>
    <x v="220"/>
    <x v="7"/>
    <n v="25"/>
    <n v="11090107"/>
    <s v="PER POLE"/>
    <x v="76"/>
  </r>
  <r>
    <n v="80025854"/>
    <x v="220"/>
    <x v="2"/>
    <n v="25"/>
    <n v="11090109"/>
    <s v="FLAT RATE"/>
    <x v="1"/>
  </r>
  <r>
    <n v="80025855"/>
    <x v="220"/>
    <x v="5"/>
    <n v="25"/>
    <n v="11090111"/>
    <s v="PER FIXTURES"/>
    <x v="1"/>
  </r>
  <r>
    <n v="80025856"/>
    <x v="220"/>
    <x v="0"/>
    <n v="45"/>
    <n v="11090106"/>
    <s v="VALUATION"/>
    <x v="124"/>
  </r>
  <r>
    <n v="80025858"/>
    <x v="221"/>
    <x v="6"/>
    <n v="30"/>
    <n v="11090120"/>
    <s v="AMPS"/>
    <x v="8"/>
  </r>
  <r>
    <n v="80025858"/>
    <x v="221"/>
    <x v="72"/>
    <n v="22.5"/>
    <n v="11090120"/>
    <s v="AMPS"/>
    <x v="8"/>
  </r>
  <r>
    <n v="80025858"/>
    <x v="221"/>
    <x v="73"/>
    <n v="15"/>
    <n v="11090120"/>
    <s v="AMPS"/>
    <x v="8"/>
  </r>
  <r>
    <n v="80025858"/>
    <x v="221"/>
    <x v="10"/>
    <n v="120"/>
    <n v="11090120"/>
    <s v="AMPS"/>
    <x v="8"/>
  </r>
  <r>
    <n v="80025858"/>
    <x v="221"/>
    <x v="7"/>
    <n v="16"/>
    <n v="11090120"/>
    <s v="PER POLE"/>
    <x v="8"/>
  </r>
  <r>
    <n v="80025858"/>
    <x v="221"/>
    <x v="50"/>
    <n v="34"/>
    <n v="11090120"/>
    <s v="PER POLE"/>
    <x v="8"/>
  </r>
  <r>
    <n v="80025858"/>
    <x v="221"/>
    <x v="75"/>
    <n v="38"/>
    <n v="11090120"/>
    <s v="PER POLE"/>
    <x v="8"/>
  </r>
  <r>
    <n v="80025890"/>
    <x v="222"/>
    <x v="29"/>
    <n v="50"/>
    <n v="11090172"/>
    <s v="ACRES"/>
    <x v="1"/>
  </r>
  <r>
    <n v="80025892"/>
    <x v="222"/>
    <x v="67"/>
    <n v="100"/>
    <n v="11090175"/>
    <s v="FLAT RATE"/>
    <x v="1"/>
  </r>
  <r>
    <n v="90001775"/>
    <x v="222"/>
    <x v="42"/>
    <n v="50"/>
    <n v="11090182"/>
    <s v="FLAT RATE"/>
    <x v="1"/>
  </r>
  <r>
    <n v="80025858"/>
    <x v="221"/>
    <x v="76"/>
    <n v="22"/>
    <n v="11090120"/>
    <s v="PER POLE"/>
    <x v="8"/>
  </r>
  <r>
    <n v="80025859"/>
    <x v="221"/>
    <x v="10"/>
    <n v="30"/>
    <n v="11090121"/>
    <s v="AMPS"/>
    <x v="8"/>
  </r>
  <r>
    <n v="80025859"/>
    <x v="221"/>
    <x v="7"/>
    <n v="42"/>
    <n v="11090121"/>
    <s v="PER POLE"/>
    <x v="8"/>
  </r>
  <r>
    <n v="80025860"/>
    <x v="221"/>
    <x v="0"/>
    <n v="265"/>
    <n v="11080494"/>
    <s v="VALUATION"/>
    <x v="168"/>
  </r>
  <r>
    <n v="80025860"/>
    <x v="221"/>
    <x v="14"/>
    <n v="132.5"/>
    <n v="11080494"/>
    <s v="VALUATION"/>
    <x v="168"/>
  </r>
  <r>
    <n v="80025861"/>
    <x v="221"/>
    <x v="48"/>
    <n v="20"/>
    <n v="11070387"/>
    <s v="FLAT RATE"/>
    <x v="1"/>
  </r>
  <r>
    <n v="80025900"/>
    <x v="222"/>
    <x v="67"/>
    <n v="100"/>
    <n v="11090188"/>
    <s v="FLAT RATE"/>
    <x v="1"/>
  </r>
  <r>
    <n v="80025861"/>
    <x v="221"/>
    <x v="0"/>
    <n v="70"/>
    <n v="11070387"/>
    <s v="VALUATION"/>
    <x v="1"/>
  </r>
  <r>
    <n v="80025865"/>
    <x v="221"/>
    <x v="59"/>
    <n v="75"/>
    <n v="11090044"/>
    <s v="FLAT RATE"/>
    <x v="1"/>
  </r>
  <r>
    <n v="80025866"/>
    <x v="221"/>
    <x v="5"/>
    <n v="32"/>
    <n v="11090132"/>
    <s v="PER FIXTURES"/>
    <x v="31"/>
  </r>
  <r>
    <n v="80025867"/>
    <x v="221"/>
    <x v="33"/>
    <n v="25"/>
    <n v="11090134"/>
    <s v="FLAT RATE"/>
    <x v="1"/>
  </r>
  <r>
    <n v="80025868"/>
    <x v="221"/>
    <x v="20"/>
    <n v="27"/>
    <n v="11090135"/>
    <s v="BTU"/>
    <x v="48"/>
  </r>
  <r>
    <n v="80025869"/>
    <x v="59"/>
    <x v="20"/>
    <n v="25"/>
    <n v="11090136"/>
    <s v="BTU"/>
    <x v="57"/>
  </r>
  <r>
    <n v="80025869"/>
    <x v="59"/>
    <x v="23"/>
    <n v="25"/>
    <n v="11090136"/>
    <s v="BTU"/>
    <x v="57"/>
  </r>
  <r>
    <n v="80025916"/>
    <x v="223"/>
    <x v="67"/>
    <n v="100"/>
    <n v="11090178"/>
    <s v="FLAT RATE"/>
    <x v="1"/>
  </r>
  <r>
    <n v="80025869"/>
    <x v="59"/>
    <x v="24"/>
    <n v="25"/>
    <n v="11090136"/>
    <s v="BTU"/>
    <x v="57"/>
  </r>
  <r>
    <n v="80025907"/>
    <x v="223"/>
    <x v="67"/>
    <n v="100"/>
    <n v="11090196"/>
    <s v="FLAT RATE"/>
    <x v="1"/>
  </r>
  <r>
    <n v="80025909"/>
    <x v="223"/>
    <x v="3"/>
    <n v="125"/>
    <n v="11090198"/>
    <s v="PER SIGN"/>
    <x v="20"/>
  </r>
  <r>
    <n v="80025869"/>
    <x v="59"/>
    <x v="34"/>
    <n v="25"/>
    <n v="11090136"/>
    <s v="TONS"/>
    <x v="57"/>
  </r>
  <r>
    <n v="80025914"/>
    <x v="223"/>
    <x v="67"/>
    <n v="100"/>
    <n v="11090202"/>
    <s v="FLAT RATE"/>
    <x v="1"/>
  </r>
  <r>
    <n v="80025920"/>
    <x v="223"/>
    <x v="3"/>
    <n v="25"/>
    <n v="11090212"/>
    <s v="PER SIGN"/>
    <x v="1"/>
  </r>
  <r>
    <n v="80025921"/>
    <x v="223"/>
    <x v="3"/>
    <n v="75"/>
    <n v="11090215"/>
    <s v="PER SIGN"/>
    <x v="9"/>
  </r>
  <r>
    <n v="80025869"/>
    <x v="59"/>
    <x v="36"/>
    <n v="25"/>
    <n v="11090136"/>
    <s v="TONS"/>
    <x v="57"/>
  </r>
  <r>
    <n v="80025869"/>
    <x v="59"/>
    <x v="37"/>
    <n v="25"/>
    <n v="11090136"/>
    <s v="TONS"/>
    <x v="57"/>
  </r>
  <r>
    <n v="80025870"/>
    <x v="59"/>
    <x v="6"/>
    <n v="15"/>
    <n v="11090138"/>
    <s v="AMPS"/>
    <x v="6"/>
  </r>
  <r>
    <n v="80025931"/>
    <x v="224"/>
    <x v="16"/>
    <n v="59.93"/>
    <n v="11080473"/>
    <s v="FLAT RATE"/>
    <x v="1"/>
  </r>
  <r>
    <n v="80025931"/>
    <x v="224"/>
    <x v="17"/>
    <n v="533.02"/>
    <n v="11080473"/>
    <s v="FLAT RATE"/>
    <x v="1"/>
  </r>
  <r>
    <n v="80025931"/>
    <x v="224"/>
    <x v="18"/>
    <n v="1302.93"/>
    <n v="11080473"/>
    <s v="FLAT RATE"/>
    <x v="1"/>
  </r>
  <r>
    <n v="80025931"/>
    <x v="224"/>
    <x v="19"/>
    <n v="161.68"/>
    <n v="11080473"/>
    <s v="FLAT RATE"/>
    <x v="1"/>
  </r>
  <r>
    <n v="80025870"/>
    <x v="59"/>
    <x v="7"/>
    <n v="24"/>
    <n v="11090138"/>
    <s v="PER POLE"/>
    <x v="6"/>
  </r>
  <r>
    <n v="80025871"/>
    <x v="59"/>
    <x v="5"/>
    <n v="36"/>
    <n v="11090140"/>
    <s v="PER FIXTURES"/>
    <x v="70"/>
  </r>
  <r>
    <n v="80025872"/>
    <x v="59"/>
    <x v="20"/>
    <n v="25"/>
    <n v="11090141"/>
    <s v="BTU"/>
    <x v="45"/>
  </r>
  <r>
    <n v="80025872"/>
    <x v="59"/>
    <x v="34"/>
    <n v="25"/>
    <n v="11090141"/>
    <s v="TONS"/>
    <x v="45"/>
  </r>
  <r>
    <n v="80025873"/>
    <x v="59"/>
    <x v="2"/>
    <n v="25"/>
    <n v="11090146"/>
    <s v="FLAT RATE"/>
    <x v="1"/>
  </r>
  <r>
    <n v="80025874"/>
    <x v="59"/>
    <x v="49"/>
    <n v="25"/>
    <n v="11090149"/>
    <s v="SYSTEM"/>
    <x v="1"/>
  </r>
  <r>
    <n v="80025877"/>
    <x v="59"/>
    <x v="5"/>
    <n v="72"/>
    <n v="11090166"/>
    <s v="PER FIXTURES"/>
    <x v="69"/>
  </r>
  <r>
    <n v="80025877"/>
    <x v="59"/>
    <x v="54"/>
    <n v="25"/>
    <n v="11090166"/>
    <s v="PER SEWER"/>
    <x v="69"/>
  </r>
  <r>
    <n v="90001776"/>
    <x v="224"/>
    <x v="11"/>
    <n v="200"/>
    <n v="11090217"/>
    <s v="DOLLAR VALUE"/>
    <x v="1"/>
  </r>
  <r>
    <n v="80025925"/>
    <x v="224"/>
    <x v="3"/>
    <n v="25"/>
    <n v="11090220"/>
    <s v="PER SIGN"/>
    <x v="1"/>
  </r>
  <r>
    <n v="80025925"/>
    <x v="224"/>
    <x v="3"/>
    <n v="25"/>
    <n v="11090221"/>
    <s v="PER SIGN"/>
    <x v="1"/>
  </r>
  <r>
    <n v="80025925"/>
    <x v="224"/>
    <x v="3"/>
    <n v="25"/>
    <n v="11090222"/>
    <s v="PER SIGN"/>
    <x v="1"/>
  </r>
  <r>
    <n v="80025925"/>
    <x v="224"/>
    <x v="3"/>
    <n v="25"/>
    <n v="11090223"/>
    <s v="PER SIGN"/>
    <x v="1"/>
  </r>
  <r>
    <n v="80025877"/>
    <x v="59"/>
    <x v="53"/>
    <n v="25"/>
    <n v="11090166"/>
    <s v="PER WATER"/>
    <x v="69"/>
  </r>
  <r>
    <n v="80025878"/>
    <x v="59"/>
    <x v="20"/>
    <n v="25"/>
    <n v="11090162"/>
    <s v="BTU"/>
    <x v="3"/>
  </r>
  <r>
    <n v="80025879"/>
    <x v="59"/>
    <x v="20"/>
    <n v="27"/>
    <n v="11090161"/>
    <s v="BTU"/>
    <x v="35"/>
  </r>
  <r>
    <n v="80025879"/>
    <x v="59"/>
    <x v="34"/>
    <n v="25"/>
    <n v="11090161"/>
    <s v="TONS"/>
    <x v="35"/>
  </r>
  <r>
    <n v="80025880"/>
    <x v="59"/>
    <x v="20"/>
    <n v="27"/>
    <n v="11090160"/>
    <s v="BTU"/>
    <x v="40"/>
  </r>
  <r>
    <n v="80025880"/>
    <x v="59"/>
    <x v="34"/>
    <n v="25"/>
    <n v="11090160"/>
    <s v="TONS"/>
    <x v="40"/>
  </r>
  <r>
    <n v="80025881"/>
    <x v="59"/>
    <x v="34"/>
    <n v="25"/>
    <n v="11090163"/>
    <s v="TONS"/>
    <x v="4"/>
  </r>
  <r>
    <n v="80025882"/>
    <x v="59"/>
    <x v="20"/>
    <n v="29"/>
    <n v="11090157"/>
    <s v="BTU"/>
    <x v="75"/>
  </r>
  <r>
    <n v="80025932"/>
    <x v="224"/>
    <x v="29"/>
    <n v="250"/>
    <n v="11090234"/>
    <s v="ACRES"/>
    <x v="221"/>
  </r>
  <r>
    <n v="80025882"/>
    <x v="59"/>
    <x v="23"/>
    <n v="29"/>
    <n v="11090157"/>
    <s v="BTU"/>
    <x v="75"/>
  </r>
  <r>
    <n v="80025882"/>
    <x v="59"/>
    <x v="34"/>
    <n v="25"/>
    <n v="11090157"/>
    <s v="TONS"/>
    <x v="75"/>
  </r>
  <r>
    <n v="80025882"/>
    <x v="59"/>
    <x v="36"/>
    <n v="25"/>
    <n v="11090157"/>
    <s v="TONS"/>
    <x v="75"/>
  </r>
  <r>
    <n v="80025883"/>
    <x v="59"/>
    <x v="20"/>
    <n v="25"/>
    <n v="11090156"/>
    <s v="BTU"/>
    <x v="45"/>
  </r>
  <r>
    <n v="80025883"/>
    <x v="59"/>
    <x v="23"/>
    <n v="25"/>
    <n v="11090156"/>
    <s v="BTU"/>
    <x v="45"/>
  </r>
  <r>
    <n v="80025883"/>
    <x v="59"/>
    <x v="34"/>
    <n v="25"/>
    <n v="11090156"/>
    <s v="TONS"/>
    <x v="45"/>
  </r>
  <r>
    <n v="80025883"/>
    <x v="59"/>
    <x v="36"/>
    <n v="25"/>
    <n v="11090156"/>
    <s v="TONS"/>
    <x v="45"/>
  </r>
  <r>
    <n v="80025936"/>
    <x v="225"/>
    <x v="22"/>
    <n v="50"/>
    <n v="11090240"/>
    <s v="ACRE"/>
    <x v="1"/>
  </r>
  <r>
    <n v="80025937"/>
    <x v="225"/>
    <x v="3"/>
    <n v="25"/>
    <n v="11090241"/>
    <s v="PER SIGN"/>
    <x v="1"/>
  </r>
  <r>
    <n v="90001777"/>
    <x v="225"/>
    <x v="42"/>
    <n v="50"/>
    <n v="11090242"/>
    <s v="FLAT RATE"/>
    <x v="1"/>
  </r>
  <r>
    <n v="80025942"/>
    <x v="225"/>
    <x v="12"/>
    <n v="50"/>
    <n v="11090247"/>
    <s v="ACRE"/>
    <x v="130"/>
  </r>
  <r>
    <n v="80025946"/>
    <x v="225"/>
    <x v="3"/>
    <n v="50"/>
    <n v="11090249"/>
    <s v="PER SIGN"/>
    <x v="4"/>
  </r>
  <r>
    <n v="80025946"/>
    <x v="225"/>
    <x v="3"/>
    <n v="100"/>
    <n v="11090251"/>
    <s v="PER SIGN"/>
    <x v="7"/>
  </r>
  <r>
    <n v="80025948"/>
    <x v="225"/>
    <x v="3"/>
    <n v="25"/>
    <n v="11090253"/>
    <s v="PER SIGN"/>
    <x v="1"/>
  </r>
  <r>
    <n v="80025884"/>
    <x v="59"/>
    <x v="34"/>
    <n v="25"/>
    <n v="11090161"/>
    <s v="TONS"/>
    <x v="35"/>
  </r>
  <r>
    <n v="80025885"/>
    <x v="222"/>
    <x v="5"/>
    <n v="28"/>
    <n v="11090169"/>
    <s v="PER FIXTURES"/>
    <x v="83"/>
  </r>
  <r>
    <n v="80025886"/>
    <x v="222"/>
    <x v="0"/>
    <n v="25"/>
    <n v="11090126"/>
    <s v="VALUATION"/>
    <x v="80"/>
  </r>
  <r>
    <n v="80025887"/>
    <x v="222"/>
    <x v="20"/>
    <n v="27"/>
    <n v="11090170"/>
    <s v="BTU"/>
    <x v="3"/>
  </r>
  <r>
    <n v="80025887"/>
    <x v="222"/>
    <x v="23"/>
    <n v="27"/>
    <n v="11090170"/>
    <s v="BTU"/>
    <x v="3"/>
  </r>
  <r>
    <n v="80025887"/>
    <x v="222"/>
    <x v="34"/>
    <n v="25"/>
    <n v="11090170"/>
    <s v="TONS"/>
    <x v="3"/>
  </r>
  <r>
    <n v="80025887"/>
    <x v="222"/>
    <x v="37"/>
    <n v="25"/>
    <n v="11090170"/>
    <s v="TONS"/>
    <x v="3"/>
  </r>
  <r>
    <n v="80025888"/>
    <x v="222"/>
    <x v="33"/>
    <n v="25"/>
    <n v="11090171"/>
    <s v="FLAT RATE"/>
    <x v="1"/>
  </r>
  <r>
    <n v="80025889"/>
    <x v="222"/>
    <x v="52"/>
    <n v="125"/>
    <n v="11080457"/>
    <s v="FLAT RATE"/>
    <x v="1"/>
  </r>
  <r>
    <n v="80025891"/>
    <x v="222"/>
    <x v="0"/>
    <n v="35"/>
    <n v="11090133"/>
    <s v="VALUATION"/>
    <x v="32"/>
  </r>
  <r>
    <n v="80025893"/>
    <x v="222"/>
    <x v="7"/>
    <n v="25"/>
    <n v="11090177"/>
    <s v="PER POLE"/>
    <x v="1"/>
  </r>
  <r>
    <n v="80025894"/>
    <x v="222"/>
    <x v="61"/>
    <n v="25"/>
    <n v="11090181"/>
    <s v="FLAT RATE"/>
    <x v="1"/>
  </r>
  <r>
    <n v="80025895"/>
    <x v="222"/>
    <x v="6"/>
    <n v="30"/>
    <n v="11090096"/>
    <s v="AMPS"/>
    <x v="8"/>
  </r>
  <r>
    <n v="80025895"/>
    <x v="222"/>
    <x v="72"/>
    <n v="60"/>
    <n v="11090096"/>
    <s v="AMPS"/>
    <x v="8"/>
  </r>
  <r>
    <n v="80025895"/>
    <x v="222"/>
    <x v="73"/>
    <n v="52.5"/>
    <n v="11090096"/>
    <s v="AMPS"/>
    <x v="8"/>
  </r>
  <r>
    <n v="80025953"/>
    <x v="226"/>
    <x v="3"/>
    <n v="50"/>
    <n v="11090269"/>
    <s v="PER SIGN"/>
    <x v="4"/>
  </r>
  <r>
    <n v="80025895"/>
    <x v="222"/>
    <x v="74"/>
    <n v="45"/>
    <n v="11090096"/>
    <s v="AMPS"/>
    <x v="8"/>
  </r>
  <r>
    <n v="80025962"/>
    <x v="226"/>
    <x v="3"/>
    <n v="25"/>
    <n v="11090275"/>
    <s v="PER SIGN"/>
    <x v="1"/>
  </r>
  <r>
    <n v="80025963"/>
    <x v="226"/>
    <x v="3"/>
    <n v="75"/>
    <n v="11090276"/>
    <s v="PER SIGN"/>
    <x v="9"/>
  </r>
  <r>
    <n v="80025895"/>
    <x v="222"/>
    <x v="85"/>
    <n v="45"/>
    <n v="11090096"/>
    <s v="AMPS"/>
    <x v="8"/>
  </r>
  <r>
    <n v="90001778"/>
    <x v="227"/>
    <x v="42"/>
    <n v="50"/>
    <n v="11090279"/>
    <s v="FLAT RATE"/>
    <x v="1"/>
  </r>
  <r>
    <n v="80025967"/>
    <x v="227"/>
    <x v="3"/>
    <n v="25"/>
    <n v="11090281"/>
    <s v="PER SIGN"/>
    <x v="1"/>
  </r>
  <r>
    <n v="80025895"/>
    <x v="222"/>
    <x v="86"/>
    <n v="15"/>
    <n v="11090096"/>
    <s v="AMPS"/>
    <x v="8"/>
  </r>
  <r>
    <n v="90001779"/>
    <x v="227"/>
    <x v="42"/>
    <n v="50"/>
    <n v="11090288"/>
    <s v="FLAT RATE"/>
    <x v="1"/>
  </r>
  <r>
    <n v="80025987"/>
    <x v="228"/>
    <x v="116"/>
    <n v="25"/>
    <n v="11090087"/>
    <s v="UNITS"/>
    <x v="1"/>
  </r>
  <r>
    <n v="80025895"/>
    <x v="222"/>
    <x v="87"/>
    <n v="15"/>
    <n v="11090096"/>
    <s v="AMPS"/>
    <x v="8"/>
  </r>
  <r>
    <n v="80025978"/>
    <x v="228"/>
    <x v="3"/>
    <n v="100"/>
    <n v="11090295"/>
    <s v="PER SIGN"/>
    <x v="7"/>
  </r>
  <r>
    <n v="80025981"/>
    <x v="228"/>
    <x v="3"/>
    <n v="75"/>
    <n v="11090298"/>
    <s v="PER SIGN"/>
    <x v="9"/>
  </r>
  <r>
    <n v="80025895"/>
    <x v="222"/>
    <x v="10"/>
    <n v="25"/>
    <n v="11090096"/>
    <s v="AMPS"/>
    <x v="8"/>
  </r>
  <r>
    <n v="80025895"/>
    <x v="222"/>
    <x v="7"/>
    <n v="42"/>
    <n v="11090096"/>
    <s v="PER POLE"/>
    <x v="8"/>
  </r>
  <r>
    <n v="80025895"/>
    <x v="222"/>
    <x v="50"/>
    <n v="42"/>
    <n v="11090096"/>
    <s v="PER POLE"/>
    <x v="8"/>
  </r>
  <r>
    <n v="80025895"/>
    <x v="222"/>
    <x v="75"/>
    <n v="42"/>
    <n v="11090096"/>
    <s v="PER POLE"/>
    <x v="8"/>
  </r>
  <r>
    <n v="80025895"/>
    <x v="222"/>
    <x v="76"/>
    <n v="42"/>
    <n v="11090096"/>
    <s v="PER POLE"/>
    <x v="8"/>
  </r>
  <r>
    <n v="80025895"/>
    <x v="222"/>
    <x v="77"/>
    <n v="42"/>
    <n v="11090096"/>
    <s v="PER POLE"/>
    <x v="8"/>
  </r>
  <r>
    <n v="80025895"/>
    <x v="222"/>
    <x v="88"/>
    <n v="42"/>
    <n v="11090096"/>
    <s v="PER POLE"/>
    <x v="8"/>
  </r>
  <r>
    <n v="80025989"/>
    <x v="228"/>
    <x v="3"/>
    <n v="75"/>
    <n v="11090303"/>
    <s v="PER SIGN"/>
    <x v="9"/>
  </r>
  <r>
    <n v="80025990"/>
    <x v="228"/>
    <x v="3"/>
    <n v="25"/>
    <n v="11090304"/>
    <s v="PER SIGN"/>
    <x v="1"/>
  </r>
  <r>
    <n v="80025992"/>
    <x v="229"/>
    <x v="3"/>
    <n v="25"/>
    <n v="11090306"/>
    <s v="PER SIGN"/>
    <x v="1"/>
  </r>
  <r>
    <n v="80025993"/>
    <x v="229"/>
    <x v="29"/>
    <n v="50"/>
    <n v="11090307"/>
    <s v="ACRES"/>
    <x v="10"/>
  </r>
  <r>
    <n v="80025993"/>
    <x v="229"/>
    <x v="22"/>
    <n v="50"/>
    <n v="11090309"/>
    <s v="ACRE"/>
    <x v="1"/>
  </r>
  <r>
    <n v="80025996"/>
    <x v="229"/>
    <x v="67"/>
    <n v="100"/>
    <n v="11090310"/>
    <s v="FLAT RATE"/>
    <x v="1"/>
  </r>
  <r>
    <n v="80025994"/>
    <x v="229"/>
    <x v="3"/>
    <n v="25"/>
    <n v="11090312"/>
    <s v="PER SIGN"/>
    <x v="1"/>
  </r>
  <r>
    <n v="80026000"/>
    <x v="229"/>
    <x v="3"/>
    <n v="25"/>
    <n v="11090319"/>
    <s v="PER SIGN"/>
    <x v="1"/>
  </r>
  <r>
    <n v="80025895"/>
    <x v="222"/>
    <x v="89"/>
    <n v="42"/>
    <n v="11090096"/>
    <s v="PER POLE"/>
    <x v="8"/>
  </r>
  <r>
    <n v="80026001"/>
    <x v="60"/>
    <x v="3"/>
    <n v="100"/>
    <n v="11090322"/>
    <s v="PER SIGN"/>
    <x v="7"/>
  </r>
  <r>
    <n v="80026001"/>
    <x v="60"/>
    <x v="3"/>
    <n v="25"/>
    <n v="11090323"/>
    <s v="PER SIGN"/>
    <x v="1"/>
  </r>
  <r>
    <n v="80025895"/>
    <x v="222"/>
    <x v="90"/>
    <n v="42"/>
    <n v="11090096"/>
    <s v="PER POLE"/>
    <x v="8"/>
  </r>
  <r>
    <n v="80025896"/>
    <x v="222"/>
    <x v="49"/>
    <n v="25"/>
    <n v="11090184"/>
    <s v="SYSTEM"/>
    <x v="1"/>
  </r>
  <r>
    <n v="80025897"/>
    <x v="222"/>
    <x v="53"/>
    <n v="25"/>
    <n v="11090185"/>
    <s v="PER WATER"/>
    <x v="1"/>
  </r>
  <r>
    <n v="80025898"/>
    <x v="222"/>
    <x v="6"/>
    <n v="15"/>
    <n v="11090186"/>
    <s v="AMPS"/>
    <x v="6"/>
  </r>
  <r>
    <n v="80025898"/>
    <x v="222"/>
    <x v="10"/>
    <n v="25"/>
    <n v="11090186"/>
    <s v="AMPS"/>
    <x v="6"/>
  </r>
  <r>
    <n v="80025898"/>
    <x v="222"/>
    <x v="7"/>
    <n v="10"/>
    <n v="11090186"/>
    <s v="PER POLE"/>
    <x v="6"/>
  </r>
  <r>
    <n v="80025898"/>
    <x v="222"/>
    <x v="50"/>
    <n v="10"/>
    <n v="11090186"/>
    <s v="PER POLE"/>
    <x v="6"/>
  </r>
  <r>
    <n v="80025899"/>
    <x v="222"/>
    <x v="61"/>
    <n v="25"/>
    <n v="11090187"/>
    <s v="FLAT RATE"/>
    <x v="1"/>
  </r>
  <r>
    <n v="80025901"/>
    <x v="222"/>
    <x v="5"/>
    <n v="25"/>
    <n v="11090189"/>
    <s v="PER FIXTURES"/>
    <x v="18"/>
  </r>
  <r>
    <n v="80025902"/>
    <x v="222"/>
    <x v="2"/>
    <n v="25"/>
    <n v="11090191"/>
    <s v="FLAT RATE"/>
    <x v="1"/>
  </r>
  <r>
    <n v="80025903"/>
    <x v="223"/>
    <x v="0"/>
    <n v="55"/>
    <n v="11090123"/>
    <s v="VALUATION"/>
    <x v="71"/>
  </r>
  <r>
    <n v="80025904"/>
    <x v="223"/>
    <x v="0"/>
    <n v="25"/>
    <n v="11090090"/>
    <s v="VALUATION"/>
    <x v="46"/>
  </r>
  <r>
    <n v="80025904"/>
    <x v="223"/>
    <x v="14"/>
    <n v="12.5"/>
    <n v="11090090"/>
    <s v="VALUATION"/>
    <x v="46"/>
  </r>
  <r>
    <n v="80026008"/>
    <x v="60"/>
    <x v="3"/>
    <n v="25"/>
    <n v="11090336"/>
    <s v="PER SIGN"/>
    <x v="1"/>
  </r>
  <r>
    <n v="16932"/>
    <x v="60"/>
    <x v="3"/>
    <n v="25"/>
    <n v="11090336"/>
    <s v="PER SIGN"/>
    <x v="1"/>
  </r>
  <r>
    <n v="80026015"/>
    <x v="60"/>
    <x v="3"/>
    <n v="25"/>
    <n v="11090336"/>
    <s v="PER SIGN"/>
    <x v="1"/>
  </r>
  <r>
    <n v="90001780"/>
    <x v="60"/>
    <x v="97"/>
    <n v="100"/>
    <n v="11090338"/>
    <s v="FLAT RATE"/>
    <x v="1"/>
  </r>
  <r>
    <n v="80026014"/>
    <x v="60"/>
    <x v="3"/>
    <n v="25"/>
    <n v="11090345"/>
    <s v="PER SIGN"/>
    <x v="1"/>
  </r>
  <r>
    <n v="80025905"/>
    <x v="223"/>
    <x v="5"/>
    <n v="25"/>
    <n v="11090195"/>
    <s v="PER FIXTURES"/>
    <x v="1"/>
  </r>
  <r>
    <n v="80025906"/>
    <x v="223"/>
    <x v="5"/>
    <n v="25"/>
    <n v="11090194"/>
    <s v="PER FIXTURES"/>
    <x v="1"/>
  </r>
  <r>
    <n v="80025908"/>
    <x v="223"/>
    <x v="49"/>
    <n v="25"/>
    <n v="11090197"/>
    <s v="SYSTEM"/>
    <x v="1"/>
  </r>
  <r>
    <n v="80025910"/>
    <x v="223"/>
    <x v="52"/>
    <n v="125"/>
    <n v="11080376"/>
    <s v="FLAT RATE"/>
    <x v="1"/>
  </r>
  <r>
    <n v="80025911"/>
    <x v="223"/>
    <x v="4"/>
    <n v="25"/>
    <n v="11090199"/>
    <s v="PER IRRIGATION"/>
    <x v="1"/>
  </r>
  <r>
    <n v="90001781"/>
    <x v="230"/>
    <x v="42"/>
    <n v="50"/>
    <n v="11090347"/>
    <s v="FLAT RATE"/>
    <x v="1"/>
  </r>
  <r>
    <n v="80025912"/>
    <x v="223"/>
    <x v="5"/>
    <n v="56"/>
    <n v="11090200"/>
    <s v="PER FIXTURES"/>
    <x v="151"/>
  </r>
  <r>
    <n v="80025913"/>
    <x v="223"/>
    <x v="10"/>
    <n v="30"/>
    <n v="11090201"/>
    <s v="AMPS"/>
    <x v="8"/>
  </r>
  <r>
    <n v="80025915"/>
    <x v="223"/>
    <x v="49"/>
    <n v="25"/>
    <n v="11090203"/>
    <s v="SYSTEM"/>
    <x v="1"/>
  </r>
  <r>
    <n v="80025917"/>
    <x v="223"/>
    <x v="0"/>
    <n v="45"/>
    <n v="11090168"/>
    <s v="VALUATION"/>
    <x v="124"/>
  </r>
  <r>
    <n v="80025918"/>
    <x v="223"/>
    <x v="0"/>
    <n v="170"/>
    <n v="11090167"/>
    <s v="VALUATION"/>
    <x v="24"/>
  </r>
  <r>
    <n v="80025918"/>
    <x v="223"/>
    <x v="5"/>
    <n v="25"/>
    <n v="11090208"/>
    <s v="PER FIXTURES"/>
    <x v="9"/>
  </r>
  <r>
    <n v="80025918"/>
    <x v="223"/>
    <x v="2"/>
    <n v="25"/>
    <n v="11090209"/>
    <s v="FLAT RATE"/>
    <x v="1"/>
  </r>
  <r>
    <n v="80025918"/>
    <x v="223"/>
    <x v="61"/>
    <n v="25"/>
    <n v="11090210"/>
    <s v="FLAT RATE"/>
    <x v="1"/>
  </r>
  <r>
    <n v="80025919"/>
    <x v="223"/>
    <x v="34"/>
    <n v="29"/>
    <n v="11090211"/>
    <s v="TONS"/>
    <x v="83"/>
  </r>
  <r>
    <n v="80025922"/>
    <x v="223"/>
    <x v="0"/>
    <n v="195"/>
    <n v="11090190"/>
    <s v="VALUATION"/>
    <x v="49"/>
  </r>
  <r>
    <n v="80025923"/>
    <x v="223"/>
    <x v="52"/>
    <n v="125"/>
    <n v="11090147"/>
    <s v="FLAT RATE"/>
    <x v="1"/>
  </r>
  <r>
    <n v="80025924"/>
    <x v="224"/>
    <x v="57"/>
    <n v="15"/>
    <n v="11060219"/>
    <s v="FLAT RATE"/>
    <x v="1"/>
  </r>
  <r>
    <n v="80025926"/>
    <x v="224"/>
    <x v="10"/>
    <n v="15"/>
    <n v="11090225"/>
    <s v="AMPS"/>
    <x v="6"/>
  </r>
  <r>
    <n v="80025926"/>
    <x v="224"/>
    <x v="7"/>
    <n v="10"/>
    <n v="11090225"/>
    <s v="PER POLE"/>
    <x v="6"/>
  </r>
  <r>
    <n v="80025926"/>
    <x v="224"/>
    <x v="49"/>
    <n v="25"/>
    <n v="11090225"/>
    <s v="SYSTEM"/>
    <x v="6"/>
  </r>
  <r>
    <n v="80025927"/>
    <x v="224"/>
    <x v="7"/>
    <n v="8"/>
    <n v="11090227"/>
    <s v="PER POLE"/>
    <x v="31"/>
  </r>
  <r>
    <n v="80025927"/>
    <x v="224"/>
    <x v="49"/>
    <n v="25"/>
    <n v="11090227"/>
    <s v="SYSTEM"/>
    <x v="31"/>
  </r>
  <r>
    <n v="80025928"/>
    <x v="224"/>
    <x v="49"/>
    <n v="25"/>
    <n v="11090232"/>
    <s v="SYSTEM"/>
    <x v="1"/>
  </r>
  <r>
    <n v="80025929"/>
    <x v="224"/>
    <x v="0"/>
    <n v="40"/>
    <n v="11090050"/>
    <s v="VALUATION"/>
    <x v="47"/>
  </r>
  <r>
    <n v="80026020"/>
    <x v="230"/>
    <x v="3"/>
    <n v="75"/>
    <n v="11090351"/>
    <s v="PER SIGN"/>
    <x v="9"/>
  </r>
  <r>
    <n v="80025929"/>
    <x v="224"/>
    <x v="14"/>
    <n v="20"/>
    <n v="11090050"/>
    <s v="VALUATION"/>
    <x v="47"/>
  </r>
  <r>
    <n v="80025930"/>
    <x v="224"/>
    <x v="0"/>
    <n v="35"/>
    <n v="11090142"/>
    <s v="VALUATION"/>
    <x v="32"/>
  </r>
  <r>
    <n v="80025931"/>
    <x v="224"/>
    <x v="48"/>
    <n v="20"/>
    <n v="11080473"/>
    <s v="FLAT RATE"/>
    <x v="1"/>
  </r>
  <r>
    <n v="80026028"/>
    <x v="61"/>
    <x v="3"/>
    <n v="50"/>
    <n v="11090360"/>
    <s v="PER SIGN"/>
    <x v="4"/>
  </r>
  <r>
    <n v="80025931"/>
    <x v="224"/>
    <x v="0"/>
    <n v="1138"/>
    <n v="11080473"/>
    <s v="VALUATION"/>
    <x v="1"/>
  </r>
  <r>
    <n v="80025933"/>
    <x v="224"/>
    <x v="0"/>
    <n v="70"/>
    <n v="11090218"/>
    <s v="VALUATION"/>
    <x v="51"/>
  </r>
  <r>
    <n v="80025934"/>
    <x v="224"/>
    <x v="0"/>
    <n v="25"/>
    <n v="11090165"/>
    <s v="VALUATION"/>
    <x v="110"/>
  </r>
  <r>
    <n v="80025935"/>
    <x v="225"/>
    <x v="5"/>
    <n v="25"/>
    <n v="11090239"/>
    <s v="PER FIXTURES"/>
    <x v="1"/>
  </r>
  <r>
    <n v="80025938"/>
    <x v="225"/>
    <x v="70"/>
    <n v="50"/>
    <n v="11090214"/>
    <s v="FLAT RATE"/>
    <x v="1"/>
  </r>
  <r>
    <n v="80025939"/>
    <x v="225"/>
    <x v="59"/>
    <n v="75"/>
    <n v="11090164"/>
    <s v="FLAT RATE"/>
    <x v="1"/>
  </r>
  <r>
    <n v="80025940"/>
    <x v="225"/>
    <x v="0"/>
    <n v="610"/>
    <n v="11070255"/>
    <s v="VALUATION"/>
    <x v="17"/>
  </r>
  <r>
    <n v="80026037"/>
    <x v="61"/>
    <x v="3"/>
    <n v="25"/>
    <n v="11090371"/>
    <s v="PER SIGN"/>
    <x v="1"/>
  </r>
  <r>
    <n v="80025940"/>
    <x v="225"/>
    <x v="14"/>
    <n v="305"/>
    <n v="11070255"/>
    <s v="VALUATION"/>
    <x v="17"/>
  </r>
  <r>
    <n v="80025941"/>
    <x v="225"/>
    <x v="49"/>
    <n v="25"/>
    <n v="11090244"/>
    <s v="SYSTEM"/>
    <x v="1"/>
  </r>
  <r>
    <n v="80025943"/>
    <x v="225"/>
    <x v="69"/>
    <n v="50"/>
    <n v="11090245"/>
    <s v="FLAT RATE"/>
    <x v="1"/>
  </r>
  <r>
    <n v="80025944"/>
    <x v="225"/>
    <x v="48"/>
    <n v="20"/>
    <n v="11080243"/>
    <s v="FLAT RATE"/>
    <x v="1"/>
  </r>
  <r>
    <n v="80026049"/>
    <x v="231"/>
    <x v="16"/>
    <n v="59.93"/>
    <n v="11090246"/>
    <s v="FLAT RATE"/>
    <x v="1"/>
  </r>
  <r>
    <n v="80026049"/>
    <x v="231"/>
    <x v="17"/>
    <n v="533.02"/>
    <n v="11090246"/>
    <s v="FLAT RATE"/>
    <x v="1"/>
  </r>
  <r>
    <n v="80026049"/>
    <x v="231"/>
    <x v="18"/>
    <n v="1302.93"/>
    <n v="11090246"/>
    <s v="FLAT RATE"/>
    <x v="1"/>
  </r>
  <r>
    <n v="80026049"/>
    <x v="231"/>
    <x v="19"/>
    <n v="161.68"/>
    <n v="11090246"/>
    <s v="FLAT RATE"/>
    <x v="1"/>
  </r>
  <r>
    <n v="80025944"/>
    <x v="225"/>
    <x v="0"/>
    <n v="697"/>
    <n v="11080243"/>
    <s v="VALUATION"/>
    <x v="1"/>
  </r>
  <r>
    <n v="90001782"/>
    <x v="231"/>
    <x v="11"/>
    <n v="200"/>
    <n v="11090374"/>
    <s v="DOLLAR VALUE"/>
    <x v="1"/>
  </r>
  <r>
    <n v="80026039"/>
    <x v="231"/>
    <x v="3"/>
    <n v="25"/>
    <n v="11090376"/>
    <s v="PER SIGN"/>
    <x v="1"/>
  </r>
  <r>
    <n v="80026039"/>
    <x v="231"/>
    <x v="3"/>
    <n v="25"/>
    <n v="11090377"/>
    <s v="PER SIGN"/>
    <x v="1"/>
  </r>
  <r>
    <n v="80026042"/>
    <x v="231"/>
    <x v="12"/>
    <n v="172.5"/>
    <n v="11090380"/>
    <s v="ACRE"/>
    <x v="64"/>
  </r>
  <r>
    <n v="80025945"/>
    <x v="225"/>
    <x v="0"/>
    <n v="90"/>
    <n v="11090082"/>
    <s v="VALUATION"/>
    <x v="134"/>
  </r>
  <r>
    <n v="80025949"/>
    <x v="225"/>
    <x v="6"/>
    <n v="30"/>
    <n v="11090254"/>
    <s v="AMPS"/>
    <x v="8"/>
  </r>
  <r>
    <n v="80025949"/>
    <x v="225"/>
    <x v="7"/>
    <n v="38"/>
    <n v="11090254"/>
    <s v="PER POLE"/>
    <x v="8"/>
  </r>
  <r>
    <n v="80025949"/>
    <x v="225"/>
    <x v="13"/>
    <n v="25"/>
    <n v="11090254"/>
    <s v="PER T-POLE"/>
    <x v="8"/>
  </r>
  <r>
    <n v="80025949"/>
    <x v="225"/>
    <x v="6"/>
    <n v="30"/>
    <n v="11090255"/>
    <s v="AMPS"/>
    <x v="8"/>
  </r>
  <r>
    <n v="80025949"/>
    <x v="225"/>
    <x v="7"/>
    <n v="38"/>
    <n v="11090255"/>
    <s v="PER POLE"/>
    <x v="8"/>
  </r>
  <r>
    <n v="80025949"/>
    <x v="225"/>
    <x v="6"/>
    <n v="30"/>
    <n v="11090256"/>
    <s v="AMPS"/>
    <x v="8"/>
  </r>
  <r>
    <n v="80025949"/>
    <x v="225"/>
    <x v="7"/>
    <n v="38"/>
    <n v="11090256"/>
    <s v="PER POLE"/>
    <x v="8"/>
  </r>
  <r>
    <n v="80025949"/>
    <x v="225"/>
    <x v="13"/>
    <n v="25"/>
    <n v="11090256"/>
    <s v="PER T-POLE"/>
    <x v="8"/>
  </r>
  <r>
    <n v="80025950"/>
    <x v="226"/>
    <x v="0"/>
    <n v="460"/>
    <n v="11090219"/>
    <s v="VALUATION"/>
    <x v="27"/>
  </r>
  <r>
    <n v="80025951"/>
    <x v="226"/>
    <x v="6"/>
    <n v="6"/>
    <n v="11090262"/>
    <s v="AMPS"/>
    <x v="143"/>
  </r>
  <r>
    <n v="80025951"/>
    <x v="226"/>
    <x v="7"/>
    <n v="6"/>
    <n v="11090262"/>
    <s v="PER POLE"/>
    <x v="143"/>
  </r>
  <r>
    <n v="80025951"/>
    <x v="226"/>
    <x v="49"/>
    <n v="25"/>
    <n v="11090262"/>
    <s v="SYSTEM"/>
    <x v="143"/>
  </r>
  <r>
    <n v="80025952"/>
    <x v="226"/>
    <x v="1"/>
    <n v="25"/>
    <n v="11090266"/>
    <s v="PER GAS LINE"/>
    <x v="1"/>
  </r>
  <r>
    <n v="80025952"/>
    <x v="226"/>
    <x v="1"/>
    <n v="25"/>
    <n v="11090267"/>
    <s v="PER GAS LINE"/>
    <x v="1"/>
  </r>
  <r>
    <n v="80025954"/>
    <x v="226"/>
    <x v="20"/>
    <n v="27"/>
    <n v="11090265"/>
    <s v="BTU"/>
    <x v="3"/>
  </r>
  <r>
    <n v="80025954"/>
    <x v="226"/>
    <x v="23"/>
    <n v="27"/>
    <n v="11090265"/>
    <s v="BTU"/>
    <x v="3"/>
  </r>
  <r>
    <n v="80025954"/>
    <x v="226"/>
    <x v="34"/>
    <n v="25"/>
    <n v="11090265"/>
    <s v="TONS"/>
    <x v="3"/>
  </r>
  <r>
    <n v="80025954"/>
    <x v="226"/>
    <x v="36"/>
    <n v="25"/>
    <n v="11090265"/>
    <s v="TONS"/>
    <x v="3"/>
  </r>
  <r>
    <n v="80026046"/>
    <x v="231"/>
    <x v="32"/>
    <n v="250"/>
    <n v="11090389"/>
    <s v="ACRES"/>
    <x v="1"/>
  </r>
  <r>
    <n v="80025955"/>
    <x v="226"/>
    <x v="34"/>
    <n v="25"/>
    <n v="11090263"/>
    <s v="TONS"/>
    <x v="107"/>
  </r>
  <r>
    <n v="80026051"/>
    <x v="231"/>
    <x v="3"/>
    <n v="100"/>
    <n v="11090392"/>
    <s v="PER SIGN"/>
    <x v="7"/>
  </r>
  <r>
    <n v="80025956"/>
    <x v="226"/>
    <x v="20"/>
    <n v="25"/>
    <n v="11090264"/>
    <s v="BTU"/>
    <x v="54"/>
  </r>
  <r>
    <n v="80025956"/>
    <x v="226"/>
    <x v="23"/>
    <n v="25"/>
    <n v="11090264"/>
    <s v="BTU"/>
    <x v="54"/>
  </r>
  <r>
    <n v="80026068"/>
    <x v="232"/>
    <x v="29"/>
    <n v="3132.5"/>
    <n v="11090234"/>
    <s v="ACRES"/>
    <x v="221"/>
  </r>
  <r>
    <n v="80026068"/>
    <x v="232"/>
    <x v="32"/>
    <n v="250"/>
    <n v="11090234"/>
    <s v="ACRES"/>
    <x v="221"/>
  </r>
  <r>
    <n v="80026068"/>
    <x v="232"/>
    <x v="44"/>
    <n v="501.2"/>
    <n v="11090234"/>
    <s v="ACRES"/>
    <x v="221"/>
  </r>
  <r>
    <n v="80026068"/>
    <x v="232"/>
    <x v="107"/>
    <n v="9"/>
    <n v="11090234"/>
    <s v="PAGE"/>
    <x v="221"/>
  </r>
  <r>
    <n v="80025956"/>
    <x v="226"/>
    <x v="34"/>
    <n v="25"/>
    <n v="11090264"/>
    <s v="TONS"/>
    <x v="54"/>
  </r>
  <r>
    <n v="80025956"/>
    <x v="226"/>
    <x v="36"/>
    <n v="25"/>
    <n v="11090264"/>
    <s v="TONS"/>
    <x v="54"/>
  </r>
  <r>
    <n v="80026058"/>
    <x v="232"/>
    <x v="67"/>
    <n v="100"/>
    <n v="11090402"/>
    <s v="FLAT RATE"/>
    <x v="1"/>
  </r>
  <r>
    <n v="80026060"/>
    <x v="232"/>
    <x v="3"/>
    <n v="25"/>
    <n v="11090405"/>
    <s v="PER SIGN"/>
    <x v="1"/>
  </r>
  <r>
    <n v="80025957"/>
    <x v="226"/>
    <x v="5"/>
    <n v="25"/>
    <n v="11090268"/>
    <s v="PER FIXTURES"/>
    <x v="1"/>
  </r>
  <r>
    <n v="80026063"/>
    <x v="232"/>
    <x v="67"/>
    <n v="100"/>
    <n v="11090407"/>
    <s v="FLAT RATE"/>
    <x v="1"/>
  </r>
  <r>
    <n v="80026064"/>
    <x v="232"/>
    <x v="3"/>
    <n v="50"/>
    <n v="11090408"/>
    <s v="PER SIGN"/>
    <x v="4"/>
  </r>
  <r>
    <n v="80025958"/>
    <x v="226"/>
    <x v="6"/>
    <n v="23"/>
    <n v="11090271"/>
    <s v="AMPS"/>
    <x v="6"/>
  </r>
  <r>
    <n v="80025958"/>
    <x v="226"/>
    <x v="7"/>
    <n v="2"/>
    <n v="11090271"/>
    <s v="PER POLE"/>
    <x v="6"/>
  </r>
  <r>
    <n v="80025959"/>
    <x v="226"/>
    <x v="0"/>
    <n v="25"/>
    <n v="11090231"/>
    <s v="VALUATION"/>
    <x v="46"/>
  </r>
  <r>
    <n v="80025960"/>
    <x v="226"/>
    <x v="5"/>
    <n v="25"/>
    <n v="11090272"/>
    <s v="PER FIXTURES"/>
    <x v="7"/>
  </r>
  <r>
    <n v="80025960"/>
    <x v="226"/>
    <x v="5"/>
    <n v="25"/>
    <n v="11090273"/>
    <s v="PER FIXTURES"/>
    <x v="7"/>
  </r>
  <r>
    <n v="80025961"/>
    <x v="226"/>
    <x v="5"/>
    <n v="25"/>
    <n v="11090274"/>
    <s v="PER FIXTURES"/>
    <x v="18"/>
  </r>
  <r>
    <n v="80025964"/>
    <x v="227"/>
    <x v="49"/>
    <n v="25"/>
    <n v="11090277"/>
    <s v="SYSTEM"/>
    <x v="1"/>
  </r>
  <r>
    <n v="80025965"/>
    <x v="227"/>
    <x v="0"/>
    <n v="60"/>
    <n v="11090278"/>
    <s v="VALUATION"/>
    <x v="34"/>
  </r>
  <r>
    <n v="80025966"/>
    <x v="227"/>
    <x v="5"/>
    <n v="72"/>
    <n v="11090280"/>
    <s v="PER FIXTURES"/>
    <x v="69"/>
  </r>
  <r>
    <n v="80025966"/>
    <x v="227"/>
    <x v="54"/>
    <n v="25"/>
    <n v="11090280"/>
    <s v="PER SEWER"/>
    <x v="69"/>
  </r>
  <r>
    <n v="80025966"/>
    <x v="227"/>
    <x v="53"/>
    <n v="25"/>
    <n v="11090280"/>
    <s v="PER WATER"/>
    <x v="69"/>
  </r>
  <r>
    <n v="80026066"/>
    <x v="232"/>
    <x v="3"/>
    <n v="25"/>
    <n v="11090413"/>
    <s v="PER SIGN"/>
    <x v="1"/>
  </r>
  <r>
    <n v="80026068"/>
    <x v="232"/>
    <x v="22"/>
    <n v="500"/>
    <n v="11090415"/>
    <s v="ACRE"/>
    <x v="101"/>
  </r>
  <r>
    <n v="80025968"/>
    <x v="227"/>
    <x v="10"/>
    <n v="30"/>
    <n v="11090283"/>
    <s v="AMPS"/>
    <x v="8"/>
  </r>
  <r>
    <n v="80026074"/>
    <x v="233"/>
    <x v="12"/>
    <n v="50"/>
    <n v="11090362"/>
    <s v="ACRE"/>
    <x v="10"/>
  </r>
  <r>
    <n v="80025968"/>
    <x v="227"/>
    <x v="7"/>
    <n v="40"/>
    <n v="11090283"/>
    <s v="PER POLE"/>
    <x v="8"/>
  </r>
  <r>
    <n v="80025968"/>
    <x v="227"/>
    <x v="13"/>
    <n v="25"/>
    <n v="11090283"/>
    <s v="PER T-POLE"/>
    <x v="8"/>
  </r>
  <r>
    <n v="80026077"/>
    <x v="233"/>
    <x v="3"/>
    <n v="75"/>
    <n v="11100009"/>
    <s v="PER SIGN"/>
    <x v="9"/>
  </r>
  <r>
    <n v="80026078"/>
    <x v="233"/>
    <x v="3"/>
    <n v="25"/>
    <n v="11100011"/>
    <s v="PER SIGN"/>
    <x v="1"/>
  </r>
  <r>
    <n v="90001783"/>
    <x v="233"/>
    <x v="120"/>
    <n v="350"/>
    <n v="11100015"/>
    <s v="FLAT RATE"/>
    <x v="1"/>
  </r>
  <r>
    <n v="80026081"/>
    <x v="233"/>
    <x v="3"/>
    <n v="25"/>
    <n v="11100016"/>
    <s v="PER SIGN"/>
    <x v="1"/>
  </r>
  <r>
    <n v="80025969"/>
    <x v="227"/>
    <x v="5"/>
    <n v="25"/>
    <n v="11090284"/>
    <s v="PER FIXTURES"/>
    <x v="1"/>
  </r>
  <r>
    <n v="80025970"/>
    <x v="227"/>
    <x v="5"/>
    <n v="25"/>
    <n v="11090285"/>
    <s v="PER FIXTURES"/>
    <x v="1"/>
  </r>
  <r>
    <n v="80025971"/>
    <x v="227"/>
    <x v="5"/>
    <n v="25"/>
    <n v="11090287"/>
    <s v="PER FIXTURES"/>
    <x v="1"/>
  </r>
  <r>
    <n v="80025972"/>
    <x v="227"/>
    <x v="52"/>
    <n v="125"/>
    <n v="11090206"/>
    <s v="FLAT RATE"/>
    <x v="1"/>
  </r>
  <r>
    <n v="80025972"/>
    <x v="227"/>
    <x v="52"/>
    <n v="125"/>
    <n v="11090207"/>
    <s v="FLAT RATE"/>
    <x v="1"/>
  </r>
  <r>
    <n v="80025973"/>
    <x v="227"/>
    <x v="0"/>
    <n v="170"/>
    <n v="11090001"/>
    <s v="VALUATION"/>
    <x v="24"/>
  </r>
  <r>
    <n v="80025973"/>
    <x v="227"/>
    <x v="14"/>
    <n v="85"/>
    <n v="11090001"/>
    <s v="VALUATION"/>
    <x v="24"/>
  </r>
  <r>
    <n v="80025974"/>
    <x v="227"/>
    <x v="69"/>
    <n v="50"/>
    <n v="11090291"/>
    <s v="FLAT RATE"/>
    <x v="1"/>
  </r>
  <r>
    <n v="80026084"/>
    <x v="62"/>
    <x v="22"/>
    <n v="85"/>
    <n v="11100020"/>
    <s v="ACRE"/>
    <x v="180"/>
  </r>
  <r>
    <n v="80025975"/>
    <x v="227"/>
    <x v="2"/>
    <n v="25"/>
    <n v="11090292"/>
    <s v="FLAT RATE"/>
    <x v="1"/>
  </r>
  <r>
    <n v="80025976"/>
    <x v="228"/>
    <x v="0"/>
    <n v="45"/>
    <n v="11090294"/>
    <s v="VALUATION"/>
    <x v="124"/>
  </r>
  <r>
    <n v="80025976"/>
    <x v="228"/>
    <x v="14"/>
    <n v="22.5"/>
    <n v="11090294"/>
    <s v="VALUATION"/>
    <x v="124"/>
  </r>
  <r>
    <n v="80025977"/>
    <x v="228"/>
    <x v="0"/>
    <n v="30"/>
    <n v="11090233"/>
    <s v="VALUATION"/>
    <x v="72"/>
  </r>
  <r>
    <n v="80025979"/>
    <x v="228"/>
    <x v="2"/>
    <n v="25"/>
    <n v="11090296"/>
    <s v="FLAT RATE"/>
    <x v="1"/>
  </r>
  <r>
    <n v="80025980"/>
    <x v="228"/>
    <x v="0"/>
    <n v="90"/>
    <n v="11090216"/>
    <s v="VALUATION"/>
    <x v="134"/>
  </r>
  <r>
    <n v="80025980"/>
    <x v="228"/>
    <x v="14"/>
    <n v="45"/>
    <n v="11090216"/>
    <s v="VALUATION"/>
    <x v="134"/>
  </r>
  <r>
    <n v="80025982"/>
    <x v="228"/>
    <x v="57"/>
    <n v="15"/>
    <n v="11090003"/>
    <s v="FLAT RATE"/>
    <x v="1"/>
  </r>
  <r>
    <n v="80025982"/>
    <x v="228"/>
    <x v="59"/>
    <n v="75"/>
    <n v="11090004"/>
    <s v="FLAT RATE"/>
    <x v="1"/>
  </r>
  <r>
    <n v="80025983"/>
    <x v="228"/>
    <x v="6"/>
    <n v="9"/>
    <n v="11090300"/>
    <s v="AMPS"/>
    <x v="44"/>
  </r>
  <r>
    <n v="80025983"/>
    <x v="228"/>
    <x v="7"/>
    <n v="16"/>
    <n v="11090300"/>
    <s v="PER POLE"/>
    <x v="44"/>
  </r>
  <r>
    <n v="80025983"/>
    <x v="228"/>
    <x v="49"/>
    <n v="25"/>
    <n v="11090300"/>
    <s v="SYSTEM"/>
    <x v="44"/>
  </r>
  <r>
    <n v="80025984"/>
    <x v="228"/>
    <x v="57"/>
    <n v="15"/>
    <n v="11080459"/>
    <s v="FLAT RATE"/>
    <x v="1"/>
  </r>
  <r>
    <n v="80025984"/>
    <x v="228"/>
    <x v="59"/>
    <n v="75"/>
    <n v="11080460"/>
    <s v="FLAT RATE"/>
    <x v="1"/>
  </r>
  <r>
    <n v="80025984"/>
    <x v="228"/>
    <x v="59"/>
    <n v="75"/>
    <n v="11080461"/>
    <s v="FLAT RATE"/>
    <x v="1"/>
  </r>
  <r>
    <n v="80026088"/>
    <x v="62"/>
    <x v="3"/>
    <n v="25"/>
    <n v="11100030"/>
    <s v="PER SIGN"/>
    <x v="1"/>
  </r>
  <r>
    <n v="80025985"/>
    <x v="228"/>
    <x v="0"/>
    <n v="245"/>
    <n v="11090301"/>
    <s v="VALUATION"/>
    <x v="127"/>
  </r>
  <r>
    <n v="80025986"/>
    <x v="228"/>
    <x v="6"/>
    <n v="240"/>
    <n v="11090302"/>
    <s v="AMPS"/>
    <x v="203"/>
  </r>
  <r>
    <n v="80025986"/>
    <x v="228"/>
    <x v="72"/>
    <n v="33.75"/>
    <n v="11090302"/>
    <s v="AMPS"/>
    <x v="203"/>
  </r>
  <r>
    <n v="80025986"/>
    <x v="228"/>
    <x v="73"/>
    <n v="60"/>
    <n v="11090302"/>
    <s v="AMPS"/>
    <x v="203"/>
  </r>
  <r>
    <n v="80025986"/>
    <x v="228"/>
    <x v="10"/>
    <n v="33.75"/>
    <n v="11090302"/>
    <s v="AMPS"/>
    <x v="203"/>
  </r>
  <r>
    <n v="80025986"/>
    <x v="228"/>
    <x v="7"/>
    <n v="9"/>
    <n v="11090302"/>
    <s v="PER POLE"/>
    <x v="203"/>
  </r>
  <r>
    <n v="80025986"/>
    <x v="228"/>
    <x v="13"/>
    <n v="25"/>
    <n v="11090302"/>
    <s v="PER T-POLE"/>
    <x v="203"/>
  </r>
  <r>
    <n v="80025986"/>
    <x v="228"/>
    <x v="49"/>
    <n v="25"/>
    <n v="11090302"/>
    <s v="SYSTEM"/>
    <x v="203"/>
  </r>
  <r>
    <n v="80025986"/>
    <x v="228"/>
    <x v="50"/>
    <n v="46"/>
    <n v="11090302"/>
    <s v="PER POLE"/>
    <x v="203"/>
  </r>
  <r>
    <n v="80025986"/>
    <x v="228"/>
    <x v="75"/>
    <n v="74"/>
    <n v="11090302"/>
    <s v="PER POLE"/>
    <x v="203"/>
  </r>
  <r>
    <n v="80025986"/>
    <x v="228"/>
    <x v="76"/>
    <n v="28"/>
    <n v="11090302"/>
    <s v="PER POLE"/>
    <x v="203"/>
  </r>
  <r>
    <n v="80025988"/>
    <x v="228"/>
    <x v="52"/>
    <n v="125"/>
    <n v="11090154"/>
    <s v="FLAT RATE"/>
    <x v="1"/>
  </r>
  <r>
    <n v="80026093"/>
    <x v="62"/>
    <x v="3"/>
    <n v="50"/>
    <n v="11100037"/>
    <s v="PER SIGN"/>
    <x v="4"/>
  </r>
  <r>
    <n v="80025995"/>
    <x v="229"/>
    <x v="20"/>
    <n v="27"/>
    <n v="11090308"/>
    <s v="BTU"/>
    <x v="48"/>
  </r>
  <r>
    <n v="80025997"/>
    <x v="229"/>
    <x v="20"/>
    <n v="29"/>
    <n v="11090314"/>
    <s v="BTU"/>
    <x v="75"/>
  </r>
  <r>
    <n v="80026096"/>
    <x v="62"/>
    <x v="3"/>
    <n v="150"/>
    <n v="11100039"/>
    <s v="PER SIGN"/>
    <x v="18"/>
  </r>
  <r>
    <n v="80025997"/>
    <x v="229"/>
    <x v="34"/>
    <n v="25"/>
    <n v="11090314"/>
    <s v="TONS"/>
    <x v="75"/>
  </r>
  <r>
    <n v="80026100"/>
    <x v="62"/>
    <x v="67"/>
    <n v="100"/>
    <n v="11100041"/>
    <s v="FLAT RATE"/>
    <x v="1"/>
  </r>
  <r>
    <n v="80026107"/>
    <x v="62"/>
    <x v="3"/>
    <n v="125"/>
    <n v="11100042"/>
    <s v="PER SIGN"/>
    <x v="20"/>
  </r>
  <r>
    <n v="90001784"/>
    <x v="62"/>
    <x v="11"/>
    <n v="350"/>
    <n v="11100044"/>
    <s v="DOLLAR VALUE"/>
    <x v="1"/>
  </r>
  <r>
    <n v="80026108"/>
    <x v="62"/>
    <x v="12"/>
    <n v="50"/>
    <n v="11100045"/>
    <s v="ACRE"/>
    <x v="137"/>
  </r>
  <r>
    <n v="80025998"/>
    <x v="229"/>
    <x v="33"/>
    <n v="25"/>
    <n v="11090315"/>
    <s v="FLAT RATE"/>
    <x v="1"/>
  </r>
  <r>
    <n v="80025999"/>
    <x v="229"/>
    <x v="0"/>
    <n v="30"/>
    <n v="11090316"/>
    <s v="VALUATION"/>
    <x v="72"/>
  </r>
  <r>
    <n v="80026002"/>
    <x v="60"/>
    <x v="0"/>
    <n v="526"/>
    <n v="11090179"/>
    <s v="VALUATION"/>
    <x v="222"/>
  </r>
  <r>
    <n v="80026110"/>
    <x v="234"/>
    <x v="12"/>
    <n v="50"/>
    <n v="11100050"/>
    <s v="ACRE"/>
    <x v="10"/>
  </r>
  <r>
    <n v="80026002"/>
    <x v="60"/>
    <x v="14"/>
    <n v="263"/>
    <n v="11090179"/>
    <s v="VALUATION"/>
    <x v="222"/>
  </r>
  <r>
    <n v="80026003"/>
    <x v="60"/>
    <x v="13"/>
    <n v="2"/>
    <n v="11090326"/>
    <s v="PER T-POLE"/>
    <x v="4"/>
  </r>
  <r>
    <n v="80026003"/>
    <x v="60"/>
    <x v="49"/>
    <n v="25"/>
    <n v="11090326"/>
    <s v="SYSTEM"/>
    <x v="4"/>
  </r>
  <r>
    <n v="80026004"/>
    <x v="60"/>
    <x v="7"/>
    <n v="2"/>
    <n v="11090326"/>
    <s v="PER POLE"/>
    <x v="4"/>
  </r>
  <r>
    <n v="80026113"/>
    <x v="234"/>
    <x v="3"/>
    <n v="50"/>
    <n v="11100058"/>
    <s v="PER SIGN"/>
    <x v="4"/>
  </r>
  <r>
    <n v="80026114"/>
    <x v="234"/>
    <x v="3"/>
    <n v="25"/>
    <n v="11100059"/>
    <s v="PER SIGN"/>
    <x v="1"/>
  </r>
  <r>
    <n v="80026004"/>
    <x v="60"/>
    <x v="49"/>
    <n v="25"/>
    <n v="11090326"/>
    <s v="SYSTEM"/>
    <x v="4"/>
  </r>
  <r>
    <n v="80026116"/>
    <x v="234"/>
    <x v="3"/>
    <n v="100"/>
    <n v="11100063"/>
    <s v="PER SIGN"/>
    <x v="7"/>
  </r>
  <r>
    <n v="80026116"/>
    <x v="234"/>
    <x v="3"/>
    <n v="25"/>
    <n v="11100065"/>
    <s v="PER SIGN"/>
    <x v="1"/>
  </r>
  <r>
    <n v="80026119"/>
    <x v="234"/>
    <x v="12"/>
    <n v="50"/>
    <n v="11100068"/>
    <s v="ACRE"/>
    <x v="10"/>
  </r>
  <r>
    <n v="80026005"/>
    <x v="60"/>
    <x v="34"/>
    <n v="25"/>
    <n v="11090327"/>
    <s v="TONS"/>
    <x v="7"/>
  </r>
  <r>
    <n v="80026005"/>
    <x v="60"/>
    <x v="36"/>
    <n v="25"/>
    <n v="11090327"/>
    <s v="TONS"/>
    <x v="7"/>
  </r>
  <r>
    <n v="80026005"/>
    <x v="60"/>
    <x v="37"/>
    <n v="25"/>
    <n v="11090327"/>
    <s v="TONS"/>
    <x v="7"/>
  </r>
  <r>
    <n v="80026006"/>
    <x v="60"/>
    <x v="5"/>
    <n v="72"/>
    <n v="11090329"/>
    <s v="PER FIXTURES"/>
    <x v="69"/>
  </r>
  <r>
    <n v="80026006"/>
    <x v="60"/>
    <x v="54"/>
    <n v="25"/>
    <n v="11090329"/>
    <s v="PER SEWER"/>
    <x v="69"/>
  </r>
  <r>
    <n v="80026006"/>
    <x v="60"/>
    <x v="53"/>
    <n v="25"/>
    <n v="11090329"/>
    <s v="PER WATER"/>
    <x v="69"/>
  </r>
  <r>
    <n v="80026006"/>
    <x v="60"/>
    <x v="5"/>
    <n v="72"/>
    <n v="11090330"/>
    <s v="PER FIXTURES"/>
    <x v="69"/>
  </r>
  <r>
    <n v="80026006"/>
    <x v="60"/>
    <x v="54"/>
    <n v="25"/>
    <n v="11090330"/>
    <s v="PER SEWER"/>
    <x v="69"/>
  </r>
  <r>
    <n v="90001785"/>
    <x v="235"/>
    <x v="121"/>
    <n v="100"/>
    <n v="11100080"/>
    <s v="FLAT RATE"/>
    <x v="1"/>
  </r>
  <r>
    <n v="80026130"/>
    <x v="235"/>
    <x v="12"/>
    <n v="50"/>
    <n v="11100082"/>
    <s v="ACRE"/>
    <x v="10"/>
  </r>
  <r>
    <n v="80026131"/>
    <x v="235"/>
    <x v="12"/>
    <n v="50"/>
    <n v="11100085"/>
    <s v="ACRE"/>
    <x v="10"/>
  </r>
  <r>
    <n v="80026132"/>
    <x v="235"/>
    <x v="12"/>
    <n v="50"/>
    <n v="11100086"/>
    <s v="ACRE"/>
    <x v="223"/>
  </r>
  <r>
    <n v="16937"/>
    <x v="235"/>
    <x v="12"/>
    <n v="50"/>
    <n v="11100086"/>
    <s v="ACRE"/>
    <x v="223"/>
  </r>
  <r>
    <n v="80026133"/>
    <x v="235"/>
    <x v="12"/>
    <n v="50"/>
    <n v="11100086"/>
    <s v="ACRE"/>
    <x v="223"/>
  </r>
  <r>
    <n v="80026135"/>
    <x v="235"/>
    <x v="12"/>
    <n v="50"/>
    <n v="11100089"/>
    <s v="ACRE"/>
    <x v="152"/>
  </r>
  <r>
    <n v="80026006"/>
    <x v="60"/>
    <x v="53"/>
    <n v="25"/>
    <n v="11090330"/>
    <s v="PER WATER"/>
    <x v="69"/>
  </r>
  <r>
    <n v="80026006"/>
    <x v="60"/>
    <x v="5"/>
    <n v="72"/>
    <n v="11090332"/>
    <s v="PER FIXTURES"/>
    <x v="69"/>
  </r>
  <r>
    <n v="80026006"/>
    <x v="60"/>
    <x v="54"/>
    <n v="25"/>
    <n v="11090332"/>
    <s v="PER SEWER"/>
    <x v="69"/>
  </r>
  <r>
    <n v="80026006"/>
    <x v="60"/>
    <x v="53"/>
    <n v="25"/>
    <n v="11090332"/>
    <s v="PER WATER"/>
    <x v="69"/>
  </r>
  <r>
    <n v="80026007"/>
    <x v="60"/>
    <x v="10"/>
    <n v="25"/>
    <n v="11090335"/>
    <s v="AMPS"/>
    <x v="6"/>
  </r>
  <r>
    <n v="80026007"/>
    <x v="60"/>
    <x v="7"/>
    <n v="5"/>
    <n v="11090335"/>
    <s v="PER POLE"/>
    <x v="6"/>
  </r>
  <r>
    <n v="80026009"/>
    <x v="60"/>
    <x v="7"/>
    <n v="25"/>
    <n v="11090337"/>
    <s v="PER POLE"/>
    <x v="1"/>
  </r>
  <r>
    <n v="80026010"/>
    <x v="60"/>
    <x v="48"/>
    <n v="20"/>
    <n v="11090114"/>
    <s v="FLAT RATE"/>
    <x v="1"/>
  </r>
  <r>
    <n v="80026010"/>
    <x v="60"/>
    <x v="0"/>
    <n v="160"/>
    <n v="11090114"/>
    <s v="VALUATION"/>
    <x v="1"/>
  </r>
  <r>
    <n v="80026011"/>
    <x v="60"/>
    <x v="61"/>
    <n v="25"/>
    <n v="11090342"/>
    <s v="FLAT RATE"/>
    <x v="1"/>
  </r>
  <r>
    <n v="80026012"/>
    <x v="60"/>
    <x v="0"/>
    <n v="100"/>
    <n v="11090238"/>
    <s v="VALUATION"/>
    <x v="161"/>
  </r>
  <r>
    <n v="80026012"/>
    <x v="60"/>
    <x v="14"/>
    <n v="50"/>
    <n v="11090238"/>
    <s v="VALUATION"/>
    <x v="161"/>
  </r>
  <r>
    <n v="80026013"/>
    <x v="60"/>
    <x v="34"/>
    <n v="25"/>
    <n v="11090344"/>
    <s v="TONS"/>
    <x v="35"/>
  </r>
  <r>
    <n v="80026139"/>
    <x v="63"/>
    <x v="67"/>
    <n v="100"/>
    <n v="11100097"/>
    <s v="FLAT RATE"/>
    <x v="1"/>
  </r>
  <r>
    <n v="80026137"/>
    <x v="63"/>
    <x v="8"/>
    <n v="150"/>
    <n v="11100098"/>
    <s v="FLAT RATE"/>
    <x v="1"/>
  </r>
  <r>
    <n v="80026016"/>
    <x v="230"/>
    <x v="48"/>
    <n v="20"/>
    <n v="11090226"/>
    <s v="FLAT RATE"/>
    <x v="1"/>
  </r>
  <r>
    <n v="80026141"/>
    <x v="63"/>
    <x v="12"/>
    <n v="50"/>
    <n v="11100103"/>
    <s v="ACRE"/>
    <x v="10"/>
  </r>
  <r>
    <n v="80026143"/>
    <x v="63"/>
    <x v="3"/>
    <n v="100"/>
    <n v="11100105"/>
    <s v="PER SIGN"/>
    <x v="1"/>
  </r>
  <r>
    <n v="80026145"/>
    <x v="63"/>
    <x v="3"/>
    <n v="25"/>
    <n v="11100107"/>
    <s v="PER SIGN"/>
    <x v="1"/>
  </r>
  <r>
    <n v="80026146"/>
    <x v="63"/>
    <x v="67"/>
    <n v="100"/>
    <n v="11100108"/>
    <s v="FLAT RATE"/>
    <x v="1"/>
  </r>
  <r>
    <n v="80026147"/>
    <x v="63"/>
    <x v="67"/>
    <n v="100"/>
    <n v="11100109"/>
    <s v="FLAT RATE"/>
    <x v="1"/>
  </r>
  <r>
    <n v="80026016"/>
    <x v="230"/>
    <x v="0"/>
    <n v="469"/>
    <n v="11090226"/>
    <s v="VALUATION"/>
    <x v="1"/>
  </r>
  <r>
    <n v="80026017"/>
    <x v="230"/>
    <x v="5"/>
    <n v="64"/>
    <n v="11090348"/>
    <s v="PER FIXTURES"/>
    <x v="66"/>
  </r>
  <r>
    <n v="80026149"/>
    <x v="63"/>
    <x v="67"/>
    <n v="100"/>
    <n v="11100111"/>
    <s v="FLAT RATE"/>
    <x v="1"/>
  </r>
  <r>
    <n v="80026017"/>
    <x v="230"/>
    <x v="54"/>
    <n v="25"/>
    <n v="11090348"/>
    <s v="PER SEWER"/>
    <x v="66"/>
  </r>
  <r>
    <n v="80026017"/>
    <x v="230"/>
    <x v="53"/>
    <n v="25"/>
    <n v="11090348"/>
    <s v="PER WATER"/>
    <x v="66"/>
  </r>
  <r>
    <n v="80026017"/>
    <x v="230"/>
    <x v="5"/>
    <n v="80"/>
    <n v="11090349"/>
    <s v="PER FIXTURES"/>
    <x v="76"/>
  </r>
  <r>
    <n v="80026017"/>
    <x v="230"/>
    <x v="54"/>
    <n v="25"/>
    <n v="11090349"/>
    <s v="PER SEWER"/>
    <x v="76"/>
  </r>
  <r>
    <n v="80026017"/>
    <x v="230"/>
    <x v="53"/>
    <n v="25"/>
    <n v="11090349"/>
    <s v="PER WATER"/>
    <x v="76"/>
  </r>
  <r>
    <n v="80026154"/>
    <x v="63"/>
    <x v="3"/>
    <n v="25"/>
    <n v="11100115"/>
    <s v="PER SIGN"/>
    <x v="1"/>
  </r>
  <r>
    <n v="80026155"/>
    <x v="63"/>
    <x v="22"/>
    <n v="125"/>
    <n v="11100116"/>
    <s v="ACRE"/>
    <x v="35"/>
  </r>
  <r>
    <n v="80026017"/>
    <x v="230"/>
    <x v="5"/>
    <n v="80"/>
    <n v="11090350"/>
    <s v="PER FIXTURES"/>
    <x v="76"/>
  </r>
  <r>
    <n v="80026170"/>
    <x v="64"/>
    <x v="79"/>
    <n v="728"/>
    <n v="11030048"/>
    <s v="LF"/>
    <x v="86"/>
  </r>
  <r>
    <n v="80026170"/>
    <x v="64"/>
    <x v="80"/>
    <n v="20"/>
    <n v="11030048"/>
    <s v="EACH"/>
    <x v="86"/>
  </r>
  <r>
    <n v="80026170"/>
    <x v="64"/>
    <x v="81"/>
    <n v="75"/>
    <n v="11030048"/>
    <s v="EA"/>
    <x v="86"/>
  </r>
  <r>
    <n v="80026170"/>
    <x v="64"/>
    <x v="29"/>
    <n v="2300"/>
    <n v="11030048"/>
    <s v="ACRES"/>
    <x v="86"/>
  </r>
  <r>
    <n v="80026170"/>
    <x v="64"/>
    <x v="98"/>
    <n v="1209.54"/>
    <n v="11030048"/>
    <s v="CF"/>
    <x v="86"/>
  </r>
  <r>
    <n v="80026170"/>
    <x v="64"/>
    <x v="82"/>
    <n v="2550"/>
    <n v="11030048"/>
    <s v="SY"/>
    <x v="86"/>
  </r>
  <r>
    <n v="80026170"/>
    <x v="64"/>
    <x v="83"/>
    <n v="140"/>
    <n v="11030048"/>
    <s v="LF"/>
    <x v="86"/>
  </r>
  <r>
    <n v="80026170"/>
    <x v="64"/>
    <x v="94"/>
    <n v="240"/>
    <n v="11030048"/>
    <s v="SIGN"/>
    <x v="86"/>
  </r>
  <r>
    <n v="80026170"/>
    <x v="64"/>
    <x v="95"/>
    <n v="1132.5"/>
    <n v="11030048"/>
    <s v="LF"/>
    <x v="86"/>
  </r>
  <r>
    <n v="80026170"/>
    <x v="64"/>
    <x v="96"/>
    <n v="889"/>
    <n v="11030048"/>
    <s v="LF"/>
    <x v="86"/>
  </r>
  <r>
    <n v="80026170"/>
    <x v="64"/>
    <x v="44"/>
    <n v="368"/>
    <n v="11030048"/>
    <s v="ACRES"/>
    <x v="86"/>
  </r>
  <r>
    <n v="80026170"/>
    <x v="64"/>
    <x v="107"/>
    <n v="144"/>
    <n v="11030048"/>
    <s v="PAGE"/>
    <x v="86"/>
  </r>
  <r>
    <n v="80026017"/>
    <x v="230"/>
    <x v="54"/>
    <n v="25"/>
    <n v="11090350"/>
    <s v="PER SEWER"/>
    <x v="76"/>
  </r>
  <r>
    <n v="80026017"/>
    <x v="230"/>
    <x v="53"/>
    <n v="25"/>
    <n v="11090350"/>
    <s v="PER WATER"/>
    <x v="76"/>
  </r>
  <r>
    <n v="80026018"/>
    <x v="230"/>
    <x v="59"/>
    <n v="75"/>
    <n v="11090213"/>
    <s v="FLAT RATE"/>
    <x v="1"/>
  </r>
  <r>
    <n v="80026019"/>
    <x v="230"/>
    <x v="0"/>
    <n v="280"/>
    <n v="11090325"/>
    <s v="VALUATION"/>
    <x v="65"/>
  </r>
  <r>
    <n v="80026021"/>
    <x v="230"/>
    <x v="2"/>
    <n v="25"/>
    <n v="11090352"/>
    <s v="FLAT RATE"/>
    <x v="1"/>
  </r>
  <r>
    <n v="80026022"/>
    <x v="230"/>
    <x v="2"/>
    <n v="25"/>
    <n v="11090353"/>
    <s v="FLAT RATE"/>
    <x v="1"/>
  </r>
  <r>
    <n v="80026023"/>
    <x v="61"/>
    <x v="0"/>
    <n v="220"/>
    <n v="11090343"/>
    <s v="VALUATION"/>
    <x v="45"/>
  </r>
  <r>
    <n v="80026024"/>
    <x v="61"/>
    <x v="0"/>
    <n v="180"/>
    <n v="11090339"/>
    <s v="VALUATION"/>
    <x v="15"/>
  </r>
  <r>
    <n v="80026025"/>
    <x v="61"/>
    <x v="33"/>
    <n v="25"/>
    <n v="11090357"/>
    <s v="FLAT RATE"/>
    <x v="1"/>
  </r>
  <r>
    <n v="80026026"/>
    <x v="61"/>
    <x v="33"/>
    <n v="25"/>
    <n v="11090358"/>
    <s v="FLAT RATE"/>
    <x v="1"/>
  </r>
  <r>
    <n v="80026027"/>
    <x v="61"/>
    <x v="20"/>
    <n v="27"/>
    <n v="11090359"/>
    <s v="BTU"/>
    <x v="40"/>
  </r>
  <r>
    <n v="80026027"/>
    <x v="61"/>
    <x v="34"/>
    <n v="25"/>
    <n v="11090359"/>
    <s v="TONS"/>
    <x v="40"/>
  </r>
  <r>
    <n v="80026029"/>
    <x v="61"/>
    <x v="59"/>
    <n v="75"/>
    <n v="11090356"/>
    <s v="FLAT RATE"/>
    <x v="1"/>
  </r>
  <r>
    <n v="80026030"/>
    <x v="61"/>
    <x v="52"/>
    <n v="125"/>
    <n v="11090328"/>
    <s v="FLAT RATE"/>
    <x v="1"/>
  </r>
  <r>
    <n v="80026031"/>
    <x v="61"/>
    <x v="59"/>
    <n v="75"/>
    <n v="11050027"/>
    <s v="FLAT RATE"/>
    <x v="1"/>
  </r>
  <r>
    <n v="80026032"/>
    <x v="61"/>
    <x v="5"/>
    <n v="25"/>
    <n v="11090366"/>
    <s v="PER FIXTURES"/>
    <x v="20"/>
  </r>
  <r>
    <n v="80026033"/>
    <x v="61"/>
    <x v="5"/>
    <n v="25"/>
    <n v="11090366"/>
    <s v="PER FIXTURES"/>
    <x v="20"/>
  </r>
  <r>
    <n v="80026034"/>
    <x v="61"/>
    <x v="5"/>
    <n v="120"/>
    <n v="11090367"/>
    <s v="PER FIXTURES"/>
    <x v="23"/>
  </r>
  <r>
    <n v="80026034"/>
    <x v="61"/>
    <x v="1"/>
    <n v="25"/>
    <n v="11090367"/>
    <s v="PER GAS LINE"/>
    <x v="23"/>
  </r>
  <r>
    <n v="80026034"/>
    <x v="61"/>
    <x v="54"/>
    <n v="25"/>
    <n v="11090367"/>
    <s v="PER SEWER"/>
    <x v="23"/>
  </r>
  <r>
    <n v="80026034"/>
    <x v="61"/>
    <x v="53"/>
    <n v="25"/>
    <n v="11090367"/>
    <s v="PER WATER"/>
    <x v="23"/>
  </r>
  <r>
    <n v="80026035"/>
    <x v="61"/>
    <x v="61"/>
    <n v="25"/>
    <n v="11090368"/>
    <s v="FLAT RATE"/>
    <x v="1"/>
  </r>
  <r>
    <n v="80026036"/>
    <x v="61"/>
    <x v="5"/>
    <n v="25"/>
    <n v="11090370"/>
    <s v="PER FIXTURES"/>
    <x v="1"/>
  </r>
  <r>
    <n v="80026038"/>
    <x v="231"/>
    <x v="56"/>
    <n v="25"/>
    <n v="11090373"/>
    <s v="FLAT RATE"/>
    <x v="1"/>
  </r>
  <r>
    <n v="80026040"/>
    <x v="231"/>
    <x v="61"/>
    <n v="25"/>
    <n v="11090378"/>
    <s v="FLAT RATE"/>
    <x v="1"/>
  </r>
  <r>
    <n v="80026041"/>
    <x v="231"/>
    <x v="33"/>
    <n v="50"/>
    <n v="11090379"/>
    <s v="FLAT RATE"/>
    <x v="4"/>
  </r>
  <r>
    <n v="80026043"/>
    <x v="231"/>
    <x v="7"/>
    <n v="25"/>
    <n v="11090382"/>
    <s v="PER POLE"/>
    <x v="7"/>
  </r>
  <r>
    <n v="80026043"/>
    <x v="231"/>
    <x v="7"/>
    <n v="25"/>
    <n v="11090383"/>
    <s v="PER POLE"/>
    <x v="7"/>
  </r>
  <r>
    <n v="80026044"/>
    <x v="231"/>
    <x v="20"/>
    <n v="33"/>
    <n v="11090385"/>
    <s v="BTU"/>
    <x v="17"/>
  </r>
  <r>
    <n v="80026159"/>
    <x v="64"/>
    <x v="12"/>
    <n v="125"/>
    <n v="11100121"/>
    <s v="ACRE"/>
    <x v="73"/>
  </r>
  <r>
    <n v="80026159"/>
    <x v="64"/>
    <x v="12"/>
    <n v="182.5"/>
    <n v="11100123"/>
    <s v="ACRE"/>
    <x v="111"/>
  </r>
  <r>
    <n v="80026044"/>
    <x v="231"/>
    <x v="23"/>
    <n v="33"/>
    <n v="11090385"/>
    <s v="BTU"/>
    <x v="17"/>
  </r>
  <r>
    <n v="80026044"/>
    <x v="231"/>
    <x v="24"/>
    <n v="35"/>
    <n v="11090385"/>
    <s v="BTU"/>
    <x v="17"/>
  </r>
  <r>
    <n v="90001786"/>
    <x v="64"/>
    <x v="42"/>
    <n v="50"/>
    <n v="11100130"/>
    <s v="FLAT RATE"/>
    <x v="1"/>
  </r>
  <r>
    <n v="80026044"/>
    <x v="231"/>
    <x v="34"/>
    <n v="35"/>
    <n v="11090385"/>
    <s v="TONS"/>
    <x v="17"/>
  </r>
  <r>
    <n v="80026044"/>
    <x v="231"/>
    <x v="36"/>
    <n v="63"/>
    <n v="11090385"/>
    <s v="TONS"/>
    <x v="17"/>
  </r>
  <r>
    <n v="80026168"/>
    <x v="64"/>
    <x v="3"/>
    <n v="100"/>
    <n v="11100136"/>
    <s v="PER SIGN"/>
    <x v="7"/>
  </r>
  <r>
    <n v="80026181"/>
    <x v="236"/>
    <x v="79"/>
    <n v="496.73"/>
    <n v="11060305"/>
    <s v="LF"/>
    <x v="169"/>
  </r>
  <r>
    <n v="80026181"/>
    <x v="236"/>
    <x v="80"/>
    <n v="20"/>
    <n v="11060305"/>
    <s v="EACH"/>
    <x v="169"/>
  </r>
  <r>
    <n v="80026181"/>
    <x v="236"/>
    <x v="81"/>
    <n v="75"/>
    <n v="11060305"/>
    <s v="EA"/>
    <x v="169"/>
  </r>
  <r>
    <n v="80026181"/>
    <x v="236"/>
    <x v="29"/>
    <n v="850"/>
    <n v="11060305"/>
    <s v="ACRES"/>
    <x v="169"/>
  </r>
  <r>
    <n v="80026181"/>
    <x v="236"/>
    <x v="98"/>
    <n v="142.38999999999999"/>
    <n v="11060305"/>
    <s v="CF"/>
    <x v="169"/>
  </r>
  <r>
    <n v="80026181"/>
    <x v="236"/>
    <x v="82"/>
    <n v="583.35"/>
    <n v="11060305"/>
    <s v="SY"/>
    <x v="169"/>
  </r>
  <r>
    <n v="80026181"/>
    <x v="236"/>
    <x v="83"/>
    <n v="46"/>
    <n v="11060305"/>
    <s v="LF"/>
    <x v="169"/>
  </r>
  <r>
    <n v="80026181"/>
    <x v="236"/>
    <x v="117"/>
    <n v="176"/>
    <n v="11060305"/>
    <s v="UNITS"/>
    <x v="169"/>
  </r>
  <r>
    <n v="80026181"/>
    <x v="236"/>
    <x v="94"/>
    <n v="120"/>
    <n v="11060305"/>
    <s v="SIGN"/>
    <x v="169"/>
  </r>
  <r>
    <n v="80026181"/>
    <x v="236"/>
    <x v="95"/>
    <n v="282.5"/>
    <n v="11060305"/>
    <s v="LF"/>
    <x v="169"/>
  </r>
  <r>
    <n v="80026181"/>
    <x v="236"/>
    <x v="96"/>
    <n v="215.5"/>
    <n v="11060305"/>
    <s v="LF"/>
    <x v="169"/>
  </r>
  <r>
    <n v="80026181"/>
    <x v="236"/>
    <x v="44"/>
    <n v="136"/>
    <n v="11060305"/>
    <s v="ACRES"/>
    <x v="169"/>
  </r>
  <r>
    <n v="80026181"/>
    <x v="236"/>
    <x v="107"/>
    <n v="72"/>
    <n v="11060305"/>
    <s v="PAGE"/>
    <x v="169"/>
  </r>
  <r>
    <n v="80026044"/>
    <x v="231"/>
    <x v="37"/>
    <n v="63"/>
    <n v="11090385"/>
    <s v="TONS"/>
    <x v="17"/>
  </r>
  <r>
    <n v="80026044"/>
    <x v="231"/>
    <x v="46"/>
    <n v="40"/>
    <n v="11090385"/>
    <s v="PER UNIT"/>
    <x v="17"/>
  </r>
  <r>
    <n v="80026045"/>
    <x v="231"/>
    <x v="0"/>
    <n v="952"/>
    <n v="11090333"/>
    <s v="VALUATION"/>
    <x v="224"/>
  </r>
  <r>
    <n v="80026045"/>
    <x v="231"/>
    <x v="14"/>
    <n v="476"/>
    <n v="11090333"/>
    <s v="VALUATION"/>
    <x v="224"/>
  </r>
  <r>
    <n v="80026047"/>
    <x v="231"/>
    <x v="49"/>
    <n v="25"/>
    <n v="11090237"/>
    <s v="SYSTEM"/>
    <x v="1"/>
  </r>
  <r>
    <n v="80026048"/>
    <x v="231"/>
    <x v="2"/>
    <n v="25"/>
    <n v="11090391"/>
    <s v="FLAT RATE"/>
    <x v="1"/>
  </r>
  <r>
    <n v="80026049"/>
    <x v="231"/>
    <x v="48"/>
    <n v="20"/>
    <n v="11090246"/>
    <s v="FLAT RATE"/>
    <x v="1"/>
  </r>
  <r>
    <n v="80026172"/>
    <x v="236"/>
    <x v="12"/>
    <n v="60.25"/>
    <n v="11100137"/>
    <s v="ACRE"/>
    <x v="225"/>
  </r>
  <r>
    <n v="80026174"/>
    <x v="236"/>
    <x v="12"/>
    <n v="56.75"/>
    <n v="11100139"/>
    <s v="ACRE"/>
    <x v="82"/>
  </r>
  <r>
    <n v="80026173"/>
    <x v="236"/>
    <x v="12"/>
    <n v="60.5"/>
    <n v="11100141"/>
    <s v="ACRE"/>
    <x v="225"/>
  </r>
  <r>
    <n v="80026175"/>
    <x v="236"/>
    <x v="3"/>
    <n v="25"/>
    <n v="11100143"/>
    <s v="PER SIGN"/>
    <x v="1"/>
  </r>
  <r>
    <n v="80026180"/>
    <x v="236"/>
    <x v="22"/>
    <n v="50"/>
    <n v="11100146"/>
    <s v="ACRE"/>
    <x v="1"/>
  </r>
  <r>
    <n v="80026182"/>
    <x v="236"/>
    <x v="116"/>
    <n v="25"/>
    <n v="11100149"/>
    <s v="UNITS"/>
    <x v="1"/>
  </r>
  <r>
    <n v="80026184"/>
    <x v="236"/>
    <x v="3"/>
    <n v="25"/>
    <n v="11100150"/>
    <s v="PER SIGN"/>
    <x v="1"/>
  </r>
  <r>
    <n v="80026185"/>
    <x v="236"/>
    <x v="3"/>
    <n v="25"/>
    <n v="11100151"/>
    <s v="PER SIGN"/>
    <x v="1"/>
  </r>
  <r>
    <n v="80026188"/>
    <x v="236"/>
    <x v="3"/>
    <n v="50"/>
    <n v="11100154"/>
    <s v="PER SIGN"/>
    <x v="4"/>
  </r>
  <r>
    <n v="80026049"/>
    <x v="231"/>
    <x v="0"/>
    <n v="844"/>
    <n v="11090246"/>
    <s v="VALUATION"/>
    <x v="1"/>
  </r>
  <r>
    <n v="80026050"/>
    <x v="231"/>
    <x v="57"/>
    <n v="15"/>
    <n v="11090257"/>
    <s v="FLAT RATE"/>
    <x v="1"/>
  </r>
  <r>
    <n v="80026050"/>
    <x v="231"/>
    <x v="57"/>
    <n v="15"/>
    <n v="11090258"/>
    <s v="FLAT RATE"/>
    <x v="1"/>
  </r>
  <r>
    <n v="80026052"/>
    <x v="231"/>
    <x v="52"/>
    <n v="125"/>
    <n v="11090384"/>
    <s v="FLAT RATE"/>
    <x v="1"/>
  </r>
  <r>
    <n v="80026053"/>
    <x v="232"/>
    <x v="5"/>
    <n v="25"/>
    <n v="11090396"/>
    <s v="PER FIXTURES"/>
    <x v="18"/>
  </r>
  <r>
    <n v="80026054"/>
    <x v="232"/>
    <x v="2"/>
    <n v="25"/>
    <n v="11090399"/>
    <s v="FLAT RATE"/>
    <x v="1"/>
  </r>
  <r>
    <n v="80026055"/>
    <x v="232"/>
    <x v="49"/>
    <n v="25"/>
    <n v="11090230"/>
    <s v="SYSTEM"/>
    <x v="1"/>
  </r>
  <r>
    <n v="80026056"/>
    <x v="232"/>
    <x v="2"/>
    <n v="25"/>
    <n v="11090401"/>
    <s v="FLAT RATE"/>
    <x v="1"/>
  </r>
  <r>
    <n v="80026198"/>
    <x v="65"/>
    <x v="16"/>
    <n v="59.93"/>
    <n v="11080079"/>
    <s v="FLAT RATE"/>
    <x v="1"/>
  </r>
  <r>
    <n v="80026198"/>
    <x v="65"/>
    <x v="17"/>
    <n v="533.02"/>
    <n v="11080079"/>
    <s v="FLAT RATE"/>
    <x v="1"/>
  </r>
  <r>
    <n v="80026198"/>
    <x v="65"/>
    <x v="18"/>
    <n v="1302.93"/>
    <n v="11080079"/>
    <s v="FLAT RATE"/>
    <x v="1"/>
  </r>
  <r>
    <n v="80026198"/>
    <x v="65"/>
    <x v="19"/>
    <n v="161.68"/>
    <n v="11080079"/>
    <s v="FLAT RATE"/>
    <x v="1"/>
  </r>
  <r>
    <n v="80026057"/>
    <x v="232"/>
    <x v="0"/>
    <n v="75"/>
    <n v="11090375"/>
    <s v="VALUATION"/>
    <x v="13"/>
  </r>
  <r>
    <n v="80026059"/>
    <x v="232"/>
    <x v="59"/>
    <n v="75"/>
    <n v="11090403"/>
    <s v="FLAT RATE"/>
    <x v="1"/>
  </r>
  <r>
    <n v="80026061"/>
    <x v="232"/>
    <x v="1"/>
    <n v="25"/>
    <n v="11090406"/>
    <s v="PER GAS LINE"/>
    <x v="1"/>
  </r>
  <r>
    <n v="80026065"/>
    <x v="232"/>
    <x v="0"/>
    <n v="3220"/>
    <n v="11090243"/>
    <s v="VALUATION"/>
    <x v="226"/>
  </r>
  <r>
    <n v="80026065"/>
    <x v="232"/>
    <x v="14"/>
    <n v="1610"/>
    <n v="11090243"/>
    <s v="VALUATION"/>
    <x v="226"/>
  </r>
  <r>
    <n v="80026067"/>
    <x v="232"/>
    <x v="5"/>
    <n v="72"/>
    <n v="11090412"/>
    <s v="PER FIXTURES"/>
    <x v="69"/>
  </r>
  <r>
    <n v="80026069"/>
    <x v="232"/>
    <x v="59"/>
    <n v="75"/>
    <n v="11090248"/>
    <s v="FLAT RATE"/>
    <x v="1"/>
  </r>
  <r>
    <n v="80026070"/>
    <x v="232"/>
    <x v="20"/>
    <n v="27"/>
    <n v="11090409"/>
    <s v="BTU"/>
    <x v="3"/>
  </r>
  <r>
    <n v="16941"/>
    <x v="65"/>
    <x v="16"/>
    <n v="59.93"/>
    <n v="11080079"/>
    <s v="FLAT RATE"/>
    <x v="1"/>
  </r>
  <r>
    <n v="16941"/>
    <x v="65"/>
    <x v="17"/>
    <n v="533.02"/>
    <n v="11080079"/>
    <s v="FLAT RATE"/>
    <x v="1"/>
  </r>
  <r>
    <n v="16941"/>
    <x v="65"/>
    <x v="18"/>
    <n v="1302.93"/>
    <n v="11080079"/>
    <s v="FLAT RATE"/>
    <x v="1"/>
  </r>
  <r>
    <n v="16941"/>
    <x v="65"/>
    <x v="19"/>
    <n v="161.68"/>
    <n v="11080079"/>
    <s v="FLAT RATE"/>
    <x v="1"/>
  </r>
  <r>
    <n v="80026070"/>
    <x v="232"/>
    <x v="23"/>
    <n v="25"/>
    <n v="11090409"/>
    <s v="BTU"/>
    <x v="3"/>
  </r>
  <r>
    <n v="80026070"/>
    <x v="232"/>
    <x v="34"/>
    <n v="25"/>
    <n v="11090409"/>
    <s v="TONS"/>
    <x v="3"/>
  </r>
  <r>
    <n v="80026070"/>
    <x v="232"/>
    <x v="36"/>
    <n v="25"/>
    <n v="11090409"/>
    <s v="TONS"/>
    <x v="3"/>
  </r>
  <r>
    <n v="80026071"/>
    <x v="232"/>
    <x v="5"/>
    <n v="25"/>
    <n v="11090404"/>
    <s v="PER FIXTURES"/>
    <x v="1"/>
  </r>
  <r>
    <n v="80026071"/>
    <x v="232"/>
    <x v="5"/>
    <n v="25"/>
    <n v="11090410"/>
    <s v="PER FIXTURES"/>
    <x v="1"/>
  </r>
  <r>
    <n v="80026071"/>
    <x v="232"/>
    <x v="5"/>
    <n v="25"/>
    <n v="11090411"/>
    <s v="PER FIXTURES"/>
    <x v="1"/>
  </r>
  <r>
    <n v="80026072"/>
    <x v="232"/>
    <x v="62"/>
    <n v="25"/>
    <n v="11090176"/>
    <s v="PER SYSTEM"/>
    <x v="1"/>
  </r>
  <r>
    <n v="80026072"/>
    <x v="232"/>
    <x v="9"/>
    <n v="25"/>
    <n v="11090176"/>
    <s v="PER HOOD SYS"/>
    <x v="1"/>
  </r>
  <r>
    <n v="80026073"/>
    <x v="233"/>
    <x v="20"/>
    <n v="25"/>
    <n v="11100001"/>
    <s v="BTU"/>
    <x v="1"/>
  </r>
  <r>
    <n v="80026073"/>
    <x v="233"/>
    <x v="23"/>
    <n v="25"/>
    <n v="11100001"/>
    <s v="BTU"/>
    <x v="1"/>
  </r>
  <r>
    <n v="80026191"/>
    <x v="65"/>
    <x v="16"/>
    <n v="59.93"/>
    <n v="11080330"/>
    <s v="FLAT RATE"/>
    <x v="1"/>
  </r>
  <r>
    <n v="80026191"/>
    <x v="65"/>
    <x v="17"/>
    <n v="533.02"/>
    <n v="11080330"/>
    <s v="FLAT RATE"/>
    <x v="1"/>
  </r>
  <r>
    <n v="80026191"/>
    <x v="65"/>
    <x v="18"/>
    <n v="1302.93"/>
    <n v="11080330"/>
    <s v="FLAT RATE"/>
    <x v="1"/>
  </r>
  <r>
    <n v="80026191"/>
    <x v="65"/>
    <x v="19"/>
    <n v="161.68"/>
    <n v="11080330"/>
    <s v="FLAT RATE"/>
    <x v="1"/>
  </r>
  <r>
    <n v="80026075"/>
    <x v="233"/>
    <x v="0"/>
    <n v="60"/>
    <n v="11090286"/>
    <s v="VALUATION"/>
    <x v="34"/>
  </r>
  <r>
    <n v="80026076"/>
    <x v="233"/>
    <x v="33"/>
    <n v="25"/>
    <n v="11100004"/>
    <s v="FLAT RATE"/>
    <x v="1"/>
  </r>
  <r>
    <n v="80026079"/>
    <x v="233"/>
    <x v="2"/>
    <n v="25"/>
    <n v="11100012"/>
    <s v="FLAT RATE"/>
    <x v="1"/>
  </r>
  <r>
    <n v="80026080"/>
    <x v="233"/>
    <x v="0"/>
    <n v="110"/>
    <n v="11090252"/>
    <s v="VALUATION"/>
    <x v="36"/>
  </r>
  <r>
    <n v="80026082"/>
    <x v="233"/>
    <x v="10"/>
    <n v="30"/>
    <n v="11100019"/>
    <s v="AMPS"/>
    <x v="8"/>
  </r>
  <r>
    <n v="80026082"/>
    <x v="233"/>
    <x v="7"/>
    <n v="12"/>
    <n v="11100019"/>
    <s v="PER POLE"/>
    <x v="8"/>
  </r>
  <r>
    <n v="80026083"/>
    <x v="233"/>
    <x v="6"/>
    <n v="15"/>
    <n v="11100018"/>
    <s v="AMPS"/>
    <x v="6"/>
  </r>
  <r>
    <n v="80026083"/>
    <x v="233"/>
    <x v="7"/>
    <n v="24"/>
    <n v="11100018"/>
    <s v="PER POLE"/>
    <x v="6"/>
  </r>
  <r>
    <n v="80026083"/>
    <x v="233"/>
    <x v="50"/>
    <n v="6"/>
    <n v="11100018"/>
    <s v="PER POLE"/>
    <x v="6"/>
  </r>
  <r>
    <n v="80026085"/>
    <x v="62"/>
    <x v="2"/>
    <n v="25"/>
    <n v="11100021"/>
    <s v="FLAT RATE"/>
    <x v="1"/>
  </r>
  <r>
    <n v="80026086"/>
    <x v="62"/>
    <x v="49"/>
    <n v="25"/>
    <n v="11100028"/>
    <s v="SYSTEM"/>
    <x v="1"/>
  </r>
  <r>
    <n v="80026087"/>
    <x v="62"/>
    <x v="61"/>
    <n v="25"/>
    <n v="11100031"/>
    <s v="FLAT RATE"/>
    <x v="1"/>
  </r>
  <r>
    <n v="80026089"/>
    <x v="62"/>
    <x v="20"/>
    <n v="31"/>
    <n v="11100032"/>
    <s v="BTU"/>
    <x v="39"/>
  </r>
  <r>
    <n v="80026089"/>
    <x v="62"/>
    <x v="23"/>
    <n v="31"/>
    <n v="11100032"/>
    <s v="BTU"/>
    <x v="39"/>
  </r>
  <r>
    <n v="80026089"/>
    <x v="62"/>
    <x v="24"/>
    <n v="31"/>
    <n v="11100032"/>
    <s v="BTU"/>
    <x v="39"/>
  </r>
  <r>
    <n v="80026089"/>
    <x v="62"/>
    <x v="25"/>
    <n v="31"/>
    <n v="11100032"/>
    <s v="BTU"/>
    <x v="39"/>
  </r>
  <r>
    <n v="80026089"/>
    <x v="62"/>
    <x v="34"/>
    <n v="25"/>
    <n v="11100032"/>
    <s v="TONS"/>
    <x v="39"/>
  </r>
  <r>
    <n v="80026089"/>
    <x v="62"/>
    <x v="36"/>
    <n v="25"/>
    <n v="11100032"/>
    <s v="TONS"/>
    <x v="39"/>
  </r>
  <r>
    <n v="80026089"/>
    <x v="62"/>
    <x v="37"/>
    <n v="25"/>
    <n v="11100032"/>
    <s v="TONS"/>
    <x v="39"/>
  </r>
  <r>
    <n v="80026089"/>
    <x v="62"/>
    <x v="38"/>
    <n v="25"/>
    <n v="11100032"/>
    <s v="TONS"/>
    <x v="39"/>
  </r>
  <r>
    <n v="80026090"/>
    <x v="62"/>
    <x v="0"/>
    <n v="120"/>
    <n v="11090361"/>
    <s v="VALUATION"/>
    <x v="12"/>
  </r>
  <r>
    <n v="80026091"/>
    <x v="62"/>
    <x v="20"/>
    <n v="54"/>
    <n v="11100033"/>
    <s v="BTU"/>
    <x v="40"/>
  </r>
  <r>
    <n v="80026091"/>
    <x v="62"/>
    <x v="23"/>
    <n v="54"/>
    <n v="11100033"/>
    <s v="BTU"/>
    <x v="40"/>
  </r>
  <r>
    <n v="80026091"/>
    <x v="62"/>
    <x v="24"/>
    <n v="50"/>
    <n v="11100033"/>
    <s v="BTU"/>
    <x v="40"/>
  </r>
  <r>
    <n v="80026091"/>
    <x v="62"/>
    <x v="34"/>
    <n v="50"/>
    <n v="11100033"/>
    <s v="TONS"/>
    <x v="40"/>
  </r>
  <r>
    <n v="80026091"/>
    <x v="62"/>
    <x v="36"/>
    <n v="50"/>
    <n v="11100033"/>
    <s v="TONS"/>
    <x v="40"/>
  </r>
  <r>
    <n v="80026091"/>
    <x v="62"/>
    <x v="37"/>
    <n v="50"/>
    <n v="11100033"/>
    <s v="TONS"/>
    <x v="40"/>
  </r>
  <r>
    <n v="80026196"/>
    <x v="65"/>
    <x v="22"/>
    <n v="50"/>
    <n v="11100161"/>
    <s v="ACRE"/>
    <x v="1"/>
  </r>
  <r>
    <n v="80026197"/>
    <x v="65"/>
    <x v="22"/>
    <n v="480"/>
    <n v="11100162"/>
    <s v="ACRE"/>
    <x v="227"/>
  </r>
  <r>
    <n v="80026199"/>
    <x v="65"/>
    <x v="67"/>
    <n v="100"/>
    <n v="11100164"/>
    <s v="FLAT RATE"/>
    <x v="1"/>
  </r>
  <r>
    <n v="80026200"/>
    <x v="65"/>
    <x v="12"/>
    <n v="127.5"/>
    <n v="11100166"/>
    <s v="ACRE"/>
    <x v="228"/>
  </r>
  <r>
    <n v="80026201"/>
    <x v="65"/>
    <x v="12"/>
    <n v="187.5"/>
    <n v="11100169"/>
    <s v="ACRE"/>
    <x v="147"/>
  </r>
  <r>
    <n v="80026203"/>
    <x v="65"/>
    <x v="42"/>
    <n v="50"/>
    <n v="11100171"/>
    <s v="FLAT RATE"/>
    <x v="1"/>
  </r>
  <r>
    <n v="80026092"/>
    <x v="62"/>
    <x v="56"/>
    <n v="25"/>
    <n v="11100036"/>
    <s v="FLAT RATE"/>
    <x v="1"/>
  </r>
  <r>
    <n v="80026094"/>
    <x v="62"/>
    <x v="56"/>
    <n v="25"/>
    <n v="11100038"/>
    <s v="FLAT RATE"/>
    <x v="1"/>
  </r>
  <r>
    <n v="80026095"/>
    <x v="62"/>
    <x v="56"/>
    <n v="50"/>
    <n v="11100038"/>
    <s v="FLAT RATE"/>
    <x v="1"/>
  </r>
  <r>
    <n v="80026097"/>
    <x v="62"/>
    <x v="0"/>
    <n v="70"/>
    <n v="11090282"/>
    <s v="VALUATION"/>
    <x v="51"/>
  </r>
  <r>
    <n v="80026097"/>
    <x v="62"/>
    <x v="14"/>
    <n v="35"/>
    <n v="11090282"/>
    <s v="VALUATION"/>
    <x v="51"/>
  </r>
  <r>
    <n v="80026098"/>
    <x v="62"/>
    <x v="0"/>
    <n v="230"/>
    <n v="11090341"/>
    <s v="VALUATION"/>
    <x v="62"/>
  </r>
  <r>
    <n v="80026099"/>
    <x v="62"/>
    <x v="5"/>
    <n v="25"/>
    <n v="11100040"/>
    <s v="PER FIXTURES"/>
    <x v="7"/>
  </r>
  <r>
    <n v="80026101"/>
    <x v="62"/>
    <x v="20"/>
    <n v="25"/>
    <n v="11100023"/>
    <s v="BTU"/>
    <x v="54"/>
  </r>
  <r>
    <n v="80026101"/>
    <x v="62"/>
    <x v="34"/>
    <n v="25"/>
    <n v="11100023"/>
    <s v="TONS"/>
    <x v="54"/>
  </r>
  <r>
    <n v="80026102"/>
    <x v="62"/>
    <x v="10"/>
    <n v="30"/>
    <n v="11100024"/>
    <s v="AMPS"/>
    <x v="8"/>
  </r>
  <r>
    <n v="80026225"/>
    <x v="66"/>
    <x v="16"/>
    <n v="59.93"/>
    <n v="11080079"/>
    <s v="FLAT RATE"/>
    <x v="1"/>
  </r>
  <r>
    <n v="80026225"/>
    <x v="66"/>
    <x v="17"/>
    <n v="533.02"/>
    <n v="11080079"/>
    <s v="FLAT RATE"/>
    <x v="1"/>
  </r>
  <r>
    <n v="80026225"/>
    <x v="66"/>
    <x v="18"/>
    <n v="1302.93"/>
    <n v="11080079"/>
    <s v="FLAT RATE"/>
    <x v="1"/>
  </r>
  <r>
    <n v="80026225"/>
    <x v="66"/>
    <x v="19"/>
    <n v="161.68"/>
    <n v="11080079"/>
    <s v="FLAT RATE"/>
    <x v="1"/>
  </r>
  <r>
    <n v="80026102"/>
    <x v="62"/>
    <x v="7"/>
    <n v="30"/>
    <n v="11100024"/>
    <s v="PER POLE"/>
    <x v="8"/>
  </r>
  <r>
    <n v="80026102"/>
    <x v="62"/>
    <x v="13"/>
    <n v="25"/>
    <n v="11100024"/>
    <s v="PER T-POLE"/>
    <x v="8"/>
  </r>
  <r>
    <n v="80026102"/>
    <x v="62"/>
    <x v="49"/>
    <n v="25"/>
    <n v="11100024"/>
    <s v="SYSTEM"/>
    <x v="8"/>
  </r>
  <r>
    <n v="80026103"/>
    <x v="62"/>
    <x v="5"/>
    <n v="25"/>
    <n v="11100026"/>
    <s v="PER FIXTURES"/>
    <x v="1"/>
  </r>
  <r>
    <n v="80026104"/>
    <x v="62"/>
    <x v="5"/>
    <n v="25"/>
    <n v="11100029"/>
    <s v="PER FIXTURES"/>
    <x v="1"/>
  </r>
  <r>
    <n v="80026105"/>
    <x v="62"/>
    <x v="5"/>
    <n v="25"/>
    <n v="11100027"/>
    <s v="PER FIXTURES"/>
    <x v="1"/>
  </r>
  <r>
    <n v="80026106"/>
    <x v="62"/>
    <x v="49"/>
    <n v="25"/>
    <n v="11100043"/>
    <s v="SYSTEM"/>
    <x v="1"/>
  </r>
  <r>
    <n v="80026109"/>
    <x v="234"/>
    <x v="56"/>
    <n v="25"/>
    <n v="11100048"/>
    <s v="FLAT RATE"/>
    <x v="1"/>
  </r>
  <r>
    <n v="80026111"/>
    <x v="234"/>
    <x v="0"/>
    <n v="145"/>
    <n v="11100007"/>
    <s v="VALUATION"/>
    <x v="74"/>
  </r>
  <r>
    <n v="80026112"/>
    <x v="234"/>
    <x v="6"/>
    <n v="15"/>
    <n v="11100056"/>
    <s v="AMPS"/>
    <x v="6"/>
  </r>
  <r>
    <n v="80026112"/>
    <x v="234"/>
    <x v="7"/>
    <n v="10"/>
    <n v="11100056"/>
    <s v="PER POLE"/>
    <x v="6"/>
  </r>
  <r>
    <n v="80026112"/>
    <x v="234"/>
    <x v="13"/>
    <n v="25"/>
    <n v="11100056"/>
    <s v="PER T-POLE"/>
    <x v="6"/>
  </r>
  <r>
    <n v="80026115"/>
    <x v="234"/>
    <x v="2"/>
    <n v="25"/>
    <n v="11100061"/>
    <s v="FLAT RATE"/>
    <x v="1"/>
  </r>
  <r>
    <n v="80026117"/>
    <x v="234"/>
    <x v="7"/>
    <n v="25"/>
    <n v="11100064"/>
    <s v="PER POLE"/>
    <x v="101"/>
  </r>
  <r>
    <n v="90001787"/>
    <x v="66"/>
    <x v="122"/>
    <n v="200"/>
    <n v="11100174"/>
    <s v="DOLLAR VALUE"/>
    <x v="1"/>
  </r>
  <r>
    <n v="80026207"/>
    <x v="66"/>
    <x v="3"/>
    <n v="25"/>
    <n v="11100175"/>
    <s v="PER SIGN"/>
    <x v="1"/>
  </r>
  <r>
    <n v="80026208"/>
    <x v="66"/>
    <x v="3"/>
    <n v="25"/>
    <n v="11100177"/>
    <s v="PER SIGN"/>
    <x v="1"/>
  </r>
  <r>
    <n v="80026118"/>
    <x v="234"/>
    <x v="57"/>
    <n v="60"/>
    <n v="11090346"/>
    <s v="FLAT RATE"/>
    <x v="7"/>
  </r>
  <r>
    <n v="80026120"/>
    <x v="235"/>
    <x v="0"/>
    <n v="85"/>
    <n v="11100010"/>
    <s v="VALUATION"/>
    <x v="42"/>
  </r>
  <r>
    <n v="80026121"/>
    <x v="235"/>
    <x v="5"/>
    <n v="72"/>
    <n v="11100070"/>
    <s v="PER FIXTURES"/>
    <x v="69"/>
  </r>
  <r>
    <n v="80026215"/>
    <x v="66"/>
    <x v="12"/>
    <n v="50"/>
    <n v="11100185"/>
    <s v="ACRE"/>
    <x v="174"/>
  </r>
  <r>
    <n v="80026216"/>
    <x v="66"/>
    <x v="12"/>
    <n v="62.5"/>
    <n v="11100186"/>
    <s v="ACRE"/>
    <x v="92"/>
  </r>
  <r>
    <n v="80026121"/>
    <x v="235"/>
    <x v="54"/>
    <n v="25"/>
    <n v="11100070"/>
    <s v="PER SEWER"/>
    <x v="69"/>
  </r>
  <r>
    <n v="80026121"/>
    <x v="235"/>
    <x v="53"/>
    <n v="25"/>
    <n v="11100070"/>
    <s v="PER WATER"/>
    <x v="69"/>
  </r>
  <r>
    <n v="80026122"/>
    <x v="235"/>
    <x v="20"/>
    <n v="27"/>
    <n v="11100075"/>
    <s v="BTU"/>
    <x v="40"/>
  </r>
  <r>
    <n v="80026123"/>
    <x v="235"/>
    <x v="5"/>
    <n v="40"/>
    <n v="11100076"/>
    <s v="PER FIXTURES"/>
    <x v="101"/>
  </r>
  <r>
    <n v="80026124"/>
    <x v="235"/>
    <x v="20"/>
    <n v="27"/>
    <n v="11100072"/>
    <s v="BTU"/>
    <x v="48"/>
  </r>
  <r>
    <n v="80026124"/>
    <x v="235"/>
    <x v="34"/>
    <n v="25"/>
    <n v="11100072"/>
    <s v="TONS"/>
    <x v="48"/>
  </r>
  <r>
    <n v="80026125"/>
    <x v="235"/>
    <x v="20"/>
    <n v="25"/>
    <n v="11100073"/>
    <s v="BTU"/>
    <x v="54"/>
  </r>
  <r>
    <n v="80026126"/>
    <x v="235"/>
    <x v="5"/>
    <n v="25"/>
    <n v="11100074"/>
    <s v="PER FIXTURES"/>
    <x v="1"/>
  </r>
  <r>
    <n v="80026127"/>
    <x v="235"/>
    <x v="48"/>
    <n v="20"/>
    <n v="11090416"/>
    <s v="FLAT RATE"/>
    <x v="1"/>
  </r>
  <r>
    <n v="80026127"/>
    <x v="235"/>
    <x v="0"/>
    <n v="65"/>
    <n v="11090416"/>
    <s v="VALUATION"/>
    <x v="1"/>
  </r>
  <r>
    <n v="80026218"/>
    <x v="66"/>
    <x v="51"/>
    <n v="2"/>
    <n v="11100187"/>
    <s v="FLAT RATE"/>
    <x v="40"/>
  </r>
  <r>
    <n v="80026128"/>
    <x v="235"/>
    <x v="7"/>
    <n v="25"/>
    <n v="11100078"/>
    <s v="PER POLE"/>
    <x v="1"/>
  </r>
  <r>
    <n v="80026129"/>
    <x v="235"/>
    <x v="56"/>
    <n v="25"/>
    <n v="11100081"/>
    <s v="FLAT RATE"/>
    <x v="1"/>
  </r>
  <r>
    <n v="80026134"/>
    <x v="235"/>
    <x v="5"/>
    <n v="64"/>
    <n v="11100090"/>
    <s v="PER FIXTURES"/>
    <x v="66"/>
  </r>
  <r>
    <n v="80026134"/>
    <x v="235"/>
    <x v="54"/>
    <n v="25"/>
    <n v="11100090"/>
    <s v="PER SEWER"/>
    <x v="66"/>
  </r>
  <r>
    <n v="80026134"/>
    <x v="235"/>
    <x v="53"/>
    <n v="25"/>
    <n v="11100090"/>
    <s v="PER WATER"/>
    <x v="66"/>
  </r>
  <r>
    <n v="80026136"/>
    <x v="235"/>
    <x v="0"/>
    <n v="120"/>
    <n v="11100091"/>
    <s v="VALUATION"/>
    <x v="12"/>
  </r>
  <r>
    <n v="80026138"/>
    <x v="63"/>
    <x v="34"/>
    <n v="25"/>
    <n v="11100099"/>
    <s v="TONS"/>
    <x v="35"/>
  </r>
  <r>
    <n v="80026140"/>
    <x v="63"/>
    <x v="5"/>
    <n v="25"/>
    <n v="11100102"/>
    <s v="PER FIXTURES"/>
    <x v="1"/>
  </r>
  <r>
    <n v="80026142"/>
    <x v="63"/>
    <x v="59"/>
    <n v="75"/>
    <n v="11100057"/>
    <s v="FLAT RATE"/>
    <x v="1"/>
  </r>
  <r>
    <n v="80026144"/>
    <x v="63"/>
    <x v="52"/>
    <n v="125"/>
    <n v="11080450"/>
    <s v="FLAT RATE"/>
    <x v="1"/>
  </r>
  <r>
    <n v="80026144"/>
    <x v="63"/>
    <x v="59"/>
    <n v="75"/>
    <n v="11080451"/>
    <s v="FLAT RATE"/>
    <x v="1"/>
  </r>
  <r>
    <n v="80026148"/>
    <x v="63"/>
    <x v="6"/>
    <n v="22"/>
    <n v="11100110"/>
    <s v="AMPS"/>
    <x v="37"/>
  </r>
  <r>
    <n v="80026148"/>
    <x v="63"/>
    <x v="7"/>
    <n v="3"/>
    <n v="11100110"/>
    <s v="PER POLE"/>
    <x v="37"/>
  </r>
  <r>
    <n v="80026218"/>
    <x v="66"/>
    <x v="51"/>
    <n v="2"/>
    <n v="11100188"/>
    <s v="FLAT RATE"/>
    <x v="40"/>
  </r>
  <r>
    <n v="80026150"/>
    <x v="63"/>
    <x v="48"/>
    <n v="20"/>
    <n v="11100052"/>
    <s v="FLAT RATE"/>
    <x v="1"/>
  </r>
  <r>
    <n v="80026150"/>
    <x v="63"/>
    <x v="0"/>
    <n v="195"/>
    <n v="11100052"/>
    <s v="VALUATION"/>
    <x v="1"/>
  </r>
  <r>
    <n v="80026151"/>
    <x v="63"/>
    <x v="57"/>
    <n v="15"/>
    <n v="11090259"/>
    <s v="FLAT RATE"/>
    <x v="1"/>
  </r>
  <r>
    <n v="80026151"/>
    <x v="63"/>
    <x v="57"/>
    <n v="15"/>
    <n v="11090260"/>
    <s v="FLAT RATE"/>
    <x v="1"/>
  </r>
  <r>
    <n v="80026217"/>
    <x v="66"/>
    <x v="67"/>
    <n v="100"/>
    <n v="11100194"/>
    <s v="FLAT RATE"/>
    <x v="1"/>
  </r>
  <r>
    <n v="80026152"/>
    <x v="63"/>
    <x v="57"/>
    <n v="15"/>
    <n v="11090259"/>
    <s v="FLAT RATE"/>
    <x v="1"/>
  </r>
  <r>
    <n v="80026152"/>
    <x v="63"/>
    <x v="59"/>
    <n v="75"/>
    <n v="11090260"/>
    <s v="FLAT RATE"/>
    <x v="1"/>
  </r>
  <r>
    <n v="80026153"/>
    <x v="63"/>
    <x v="10"/>
    <n v="30"/>
    <n v="11100114"/>
    <s v="AMPS"/>
    <x v="8"/>
  </r>
  <r>
    <n v="80026153"/>
    <x v="63"/>
    <x v="7"/>
    <n v="42"/>
    <n v="11100114"/>
    <s v="PER POLE"/>
    <x v="8"/>
  </r>
  <r>
    <n v="80026153"/>
    <x v="63"/>
    <x v="13"/>
    <n v="25"/>
    <n v="11100114"/>
    <s v="PER T-POLE"/>
    <x v="8"/>
  </r>
  <r>
    <n v="80026153"/>
    <x v="63"/>
    <x v="49"/>
    <n v="25"/>
    <n v="11100114"/>
    <s v="SYSTEM"/>
    <x v="8"/>
  </r>
  <r>
    <n v="90001789"/>
    <x v="237"/>
    <x v="65"/>
    <n v="100"/>
    <n v="11100157"/>
    <s v="SQ FT"/>
    <x v="1"/>
  </r>
  <r>
    <n v="90001788"/>
    <x v="237"/>
    <x v="42"/>
    <n v="50"/>
    <n v="11100200"/>
    <s v="FLAT RATE"/>
    <x v="1"/>
  </r>
  <r>
    <n v="80026155"/>
    <x v="63"/>
    <x v="48"/>
    <n v="20"/>
    <n v="11090363"/>
    <s v="FLAT RATE"/>
    <x v="1"/>
  </r>
  <r>
    <n v="80026155"/>
    <x v="63"/>
    <x v="0"/>
    <n v="270"/>
    <n v="11090363"/>
    <s v="VALUATION"/>
    <x v="1"/>
  </r>
  <r>
    <n v="80026228"/>
    <x v="237"/>
    <x v="3"/>
    <n v="25"/>
    <n v="11100203"/>
    <s v="PER SIGN"/>
    <x v="1"/>
  </r>
  <r>
    <n v="80026229"/>
    <x v="237"/>
    <x v="12"/>
    <n v="50"/>
    <n v="11100204"/>
    <s v="ACRE"/>
    <x v="10"/>
  </r>
  <r>
    <n v="80026230"/>
    <x v="237"/>
    <x v="3"/>
    <n v="50"/>
    <n v="11100207"/>
    <s v="PER SIGN"/>
    <x v="4"/>
  </r>
  <r>
    <n v="80026156"/>
    <x v="63"/>
    <x v="20"/>
    <n v="25"/>
    <n v="11100118"/>
    <s v="BTU"/>
    <x v="54"/>
  </r>
  <r>
    <n v="80026157"/>
    <x v="63"/>
    <x v="52"/>
    <n v="125"/>
    <n v="11100119"/>
    <s v="FLAT RATE"/>
    <x v="1"/>
  </r>
  <r>
    <n v="80026158"/>
    <x v="64"/>
    <x v="5"/>
    <n v="25"/>
    <n v="11100120"/>
    <s v="PER FIXTURES"/>
    <x v="7"/>
  </r>
  <r>
    <n v="80026160"/>
    <x v="64"/>
    <x v="61"/>
    <n v="25"/>
    <n v="11100126"/>
    <s v="FLAT RATE"/>
    <x v="1"/>
  </r>
  <r>
    <n v="80026161"/>
    <x v="64"/>
    <x v="20"/>
    <n v="29"/>
    <n v="11100127"/>
    <s v="BTU"/>
    <x v="75"/>
  </r>
  <r>
    <n v="80026161"/>
    <x v="64"/>
    <x v="23"/>
    <n v="29"/>
    <n v="11100127"/>
    <s v="BTU"/>
    <x v="75"/>
  </r>
  <r>
    <n v="80026231"/>
    <x v="237"/>
    <x v="3"/>
    <n v="125"/>
    <n v="11100213"/>
    <s v="PER SIGN"/>
    <x v="20"/>
  </r>
  <r>
    <n v="80026232"/>
    <x v="237"/>
    <x v="12"/>
    <n v="50"/>
    <n v="11100218"/>
    <s v="ACRE"/>
    <x v="10"/>
  </r>
  <r>
    <n v="80026233"/>
    <x v="237"/>
    <x v="3"/>
    <n v="25"/>
    <n v="11100220"/>
    <s v="PER SIGN"/>
    <x v="1"/>
  </r>
  <r>
    <n v="80026161"/>
    <x v="64"/>
    <x v="34"/>
    <n v="25"/>
    <n v="11100127"/>
    <s v="TONS"/>
    <x v="75"/>
  </r>
  <r>
    <n v="80026240"/>
    <x v="237"/>
    <x v="3"/>
    <n v="25"/>
    <n v="11100224"/>
    <s v="PER SIGN"/>
    <x v="1"/>
  </r>
  <r>
    <n v="80026241"/>
    <x v="237"/>
    <x v="3"/>
    <n v="25"/>
    <n v="11100226"/>
    <s v="PER SIGN"/>
    <x v="1"/>
  </r>
  <r>
    <n v="80026242"/>
    <x v="237"/>
    <x v="3"/>
    <n v="25"/>
    <n v="11100230"/>
    <s v="PER SIGN"/>
    <x v="1"/>
  </r>
  <r>
    <n v="80026161"/>
    <x v="64"/>
    <x v="36"/>
    <n v="25"/>
    <n v="11100127"/>
    <s v="TONS"/>
    <x v="75"/>
  </r>
  <r>
    <n v="80026162"/>
    <x v="64"/>
    <x v="10"/>
    <n v="30"/>
    <n v="11100088"/>
    <s v="AMPS"/>
    <x v="8"/>
  </r>
  <r>
    <n v="80026162"/>
    <x v="64"/>
    <x v="7"/>
    <n v="42"/>
    <n v="11100088"/>
    <s v="PER POLE"/>
    <x v="8"/>
  </r>
  <r>
    <n v="80026162"/>
    <x v="64"/>
    <x v="13"/>
    <n v="25"/>
    <n v="11100088"/>
    <s v="PER T-POLE"/>
    <x v="8"/>
  </r>
  <r>
    <n v="80026162"/>
    <x v="64"/>
    <x v="10"/>
    <n v="30"/>
    <n v="11100092"/>
    <s v="AMPS"/>
    <x v="8"/>
  </r>
  <r>
    <n v="80026162"/>
    <x v="64"/>
    <x v="7"/>
    <n v="42"/>
    <n v="11100092"/>
    <s v="PER POLE"/>
    <x v="8"/>
  </r>
  <r>
    <n v="80026162"/>
    <x v="64"/>
    <x v="13"/>
    <n v="25"/>
    <n v="11100092"/>
    <s v="PER T-POLE"/>
    <x v="8"/>
  </r>
  <r>
    <n v="80026162"/>
    <x v="64"/>
    <x v="10"/>
    <n v="30"/>
    <n v="11100093"/>
    <s v="AMPS"/>
    <x v="8"/>
  </r>
  <r>
    <n v="80026243"/>
    <x v="238"/>
    <x v="3"/>
    <n v="25"/>
    <n v="11100232"/>
    <s v="PER SIGN"/>
    <x v="1"/>
  </r>
  <r>
    <n v="80026162"/>
    <x v="64"/>
    <x v="7"/>
    <n v="42"/>
    <n v="11100093"/>
    <s v="PER POLE"/>
    <x v="8"/>
  </r>
  <r>
    <n v="80026162"/>
    <x v="64"/>
    <x v="13"/>
    <n v="25"/>
    <n v="11100093"/>
    <s v="PER T-POLE"/>
    <x v="8"/>
  </r>
  <r>
    <n v="80026162"/>
    <x v="64"/>
    <x v="10"/>
    <n v="30"/>
    <n v="11100094"/>
    <s v="AMPS"/>
    <x v="8"/>
  </r>
  <r>
    <n v="80026162"/>
    <x v="64"/>
    <x v="7"/>
    <n v="42"/>
    <n v="11100094"/>
    <s v="PER POLE"/>
    <x v="8"/>
  </r>
  <r>
    <n v="80026162"/>
    <x v="64"/>
    <x v="13"/>
    <n v="25"/>
    <n v="11100094"/>
    <s v="PER T-POLE"/>
    <x v="8"/>
  </r>
  <r>
    <n v="80026246"/>
    <x v="238"/>
    <x v="3"/>
    <n v="75"/>
    <n v="11100236"/>
    <s v="PER SIGN"/>
    <x v="4"/>
  </r>
  <r>
    <n v="16943"/>
    <x v="238"/>
    <x v="3"/>
    <n v="75"/>
    <n v="11100236"/>
    <s v="PER SIGN"/>
    <x v="4"/>
  </r>
  <r>
    <n v="80026162"/>
    <x v="64"/>
    <x v="10"/>
    <n v="30"/>
    <n v="11100095"/>
    <s v="AMPS"/>
    <x v="8"/>
  </r>
  <r>
    <n v="80026162"/>
    <x v="64"/>
    <x v="7"/>
    <n v="42"/>
    <n v="11100095"/>
    <s v="PER POLE"/>
    <x v="8"/>
  </r>
  <r>
    <n v="80026162"/>
    <x v="64"/>
    <x v="13"/>
    <n v="25"/>
    <n v="11100095"/>
    <s v="PER T-POLE"/>
    <x v="8"/>
  </r>
  <r>
    <n v="80026163"/>
    <x v="64"/>
    <x v="6"/>
    <n v="25"/>
    <n v="11100132"/>
    <s v="AMPS"/>
    <x v="23"/>
  </r>
  <r>
    <n v="80026163"/>
    <x v="64"/>
    <x v="7"/>
    <n v="4"/>
    <n v="11100132"/>
    <s v="PER POLE"/>
    <x v="23"/>
  </r>
  <r>
    <n v="80026164"/>
    <x v="64"/>
    <x v="5"/>
    <n v="25"/>
    <n v="11100131"/>
    <s v="PER FIXTURES"/>
    <x v="1"/>
  </r>
  <r>
    <n v="80026165"/>
    <x v="64"/>
    <x v="2"/>
    <n v="25"/>
    <n v="11100133"/>
    <s v="FLAT RATE"/>
    <x v="1"/>
  </r>
  <r>
    <n v="80026248"/>
    <x v="238"/>
    <x v="67"/>
    <n v="100"/>
    <n v="11100239"/>
    <s v="FLAT RATE"/>
    <x v="1"/>
  </r>
  <r>
    <n v="80026249"/>
    <x v="238"/>
    <x v="3"/>
    <n v="25"/>
    <n v="11100241"/>
    <s v="PER SIGN"/>
    <x v="1"/>
  </r>
  <r>
    <n v="80026251"/>
    <x v="238"/>
    <x v="3"/>
    <n v="125"/>
    <n v="11100242"/>
    <s v="PER SIGN"/>
    <x v="20"/>
  </r>
  <r>
    <n v="80026166"/>
    <x v="64"/>
    <x v="5"/>
    <n v="25"/>
    <n v="11100131"/>
    <s v="PER FIXTURES"/>
    <x v="1"/>
  </r>
  <r>
    <n v="80026166"/>
    <x v="64"/>
    <x v="5"/>
    <n v="25"/>
    <n v="11100134"/>
    <s v="PER FIXTURES"/>
    <x v="1"/>
  </r>
  <r>
    <n v="80026167"/>
    <x v="64"/>
    <x v="6"/>
    <n v="22.5"/>
    <n v="11100135"/>
    <s v="AMPS"/>
    <x v="67"/>
  </r>
  <r>
    <n v="80026254"/>
    <x v="239"/>
    <x v="3"/>
    <n v="50"/>
    <n v="11100250"/>
    <s v="PER SIGN"/>
    <x v="4"/>
  </r>
  <r>
    <n v="80026255"/>
    <x v="239"/>
    <x v="15"/>
    <n v="50"/>
    <n v="11100252"/>
    <s v="FLAT RATE"/>
    <x v="1"/>
  </r>
  <r>
    <n v="80026167"/>
    <x v="64"/>
    <x v="7"/>
    <n v="12"/>
    <n v="11100135"/>
    <s v="PER POLE"/>
    <x v="67"/>
  </r>
  <r>
    <n v="80026169"/>
    <x v="64"/>
    <x v="59"/>
    <n v="75"/>
    <n v="11100005"/>
    <s v="FLAT RATE"/>
    <x v="1"/>
  </r>
  <r>
    <n v="80026171"/>
    <x v="64"/>
    <x v="52"/>
    <n v="125"/>
    <n v="11100003"/>
    <s v="FLAT RATE"/>
    <x v="1"/>
  </r>
  <r>
    <n v="80026176"/>
    <x v="236"/>
    <x v="2"/>
    <n v="25"/>
    <n v="11100145"/>
    <s v="FLAT RATE"/>
    <x v="1"/>
  </r>
  <r>
    <n v="80026177"/>
    <x v="236"/>
    <x v="59"/>
    <n v="75"/>
    <n v="11100022"/>
    <s v="FLAT RATE"/>
    <x v="1"/>
  </r>
  <r>
    <n v="80026178"/>
    <x v="236"/>
    <x v="58"/>
    <n v="30"/>
    <n v="11070384"/>
    <s v="SQUARE FEET"/>
    <x v="32"/>
  </r>
  <r>
    <n v="80026256"/>
    <x v="239"/>
    <x v="12"/>
    <n v="50"/>
    <n v="11100257"/>
    <s v="ACRE"/>
    <x v="152"/>
  </r>
  <r>
    <n v="80026178"/>
    <x v="236"/>
    <x v="0"/>
    <n v="408"/>
    <n v="11070384"/>
    <s v="VALUATION"/>
    <x v="32"/>
  </r>
  <r>
    <n v="80026178"/>
    <x v="236"/>
    <x v="14"/>
    <n v="204"/>
    <n v="11070384"/>
    <s v="VALUATION"/>
    <x v="32"/>
  </r>
  <r>
    <n v="80026179"/>
    <x v="236"/>
    <x v="0"/>
    <n v="664"/>
    <n v="11090261"/>
    <s v="VALUATION"/>
    <x v="128"/>
  </r>
  <r>
    <n v="80026179"/>
    <x v="236"/>
    <x v="14"/>
    <n v="332"/>
    <n v="11090261"/>
    <s v="VALUATION"/>
    <x v="128"/>
  </r>
  <r>
    <n v="80026183"/>
    <x v="236"/>
    <x v="13"/>
    <n v="25"/>
    <n v="11100147"/>
    <s v="PER T-POLE"/>
    <x v="1"/>
  </r>
  <r>
    <n v="80026186"/>
    <x v="236"/>
    <x v="7"/>
    <n v="25"/>
    <n v="11100152"/>
    <s v="PER POLE"/>
    <x v="1"/>
  </r>
  <r>
    <n v="80026187"/>
    <x v="236"/>
    <x v="5"/>
    <n v="36"/>
    <n v="11100153"/>
    <s v="PER FIXTURES"/>
    <x v="70"/>
  </r>
  <r>
    <n v="80026189"/>
    <x v="236"/>
    <x v="5"/>
    <n v="56"/>
    <n v="11100155"/>
    <s v="PER FIXTURES"/>
    <x v="151"/>
  </r>
  <r>
    <n v="80026190"/>
    <x v="65"/>
    <x v="0"/>
    <n v="180"/>
    <n v="11100069"/>
    <s v="VALUATION"/>
    <x v="15"/>
  </r>
  <r>
    <n v="80026191"/>
    <x v="65"/>
    <x v="48"/>
    <n v="20"/>
    <n v="11080330"/>
    <s v="FLAT RATE"/>
    <x v="1"/>
  </r>
  <r>
    <n v="80026191"/>
    <x v="65"/>
    <x v="0"/>
    <n v="1447"/>
    <n v="11080330"/>
    <s v="VALUATION"/>
    <x v="1"/>
  </r>
  <r>
    <n v="80026192"/>
    <x v="65"/>
    <x v="6"/>
    <n v="60"/>
    <n v="11100158"/>
    <s v="AMPS"/>
    <x v="104"/>
  </r>
  <r>
    <n v="80026192"/>
    <x v="65"/>
    <x v="10"/>
    <n v="30"/>
    <n v="11100158"/>
    <s v="AMPS"/>
    <x v="104"/>
  </r>
  <r>
    <n v="80026192"/>
    <x v="65"/>
    <x v="7"/>
    <n v="25"/>
    <n v="11100158"/>
    <s v="PER POLE"/>
    <x v="104"/>
  </r>
  <r>
    <n v="80026271"/>
    <x v="240"/>
    <x v="71"/>
    <n v="504"/>
    <n v="11020257"/>
    <s v="FLAT RATE"/>
    <x v="1"/>
  </r>
  <r>
    <n v="80026271"/>
    <x v="240"/>
    <x v="78"/>
    <n v="81.56"/>
    <n v="11020257"/>
    <s v="FLAT RATE"/>
    <x v="1"/>
  </r>
  <r>
    <n v="80026192"/>
    <x v="65"/>
    <x v="50"/>
    <n v="34"/>
    <n v="11100158"/>
    <s v="PER POLE"/>
    <x v="104"/>
  </r>
  <r>
    <n v="80026265"/>
    <x v="240"/>
    <x v="3"/>
    <n v="125"/>
    <n v="11100266"/>
    <s v="PER SIGN"/>
    <x v="20"/>
  </r>
  <r>
    <n v="80026193"/>
    <x v="65"/>
    <x v="69"/>
    <n v="50"/>
    <n v="11100077"/>
    <s v="FLAT RATE"/>
    <x v="1"/>
  </r>
  <r>
    <n v="80026194"/>
    <x v="65"/>
    <x v="52"/>
    <n v="125"/>
    <n v="11100008"/>
    <s v="FLAT RATE"/>
    <x v="1"/>
  </r>
  <r>
    <n v="80026195"/>
    <x v="65"/>
    <x v="20"/>
    <n v="35"/>
    <n v="11100160"/>
    <s v="BTU"/>
    <x v="189"/>
  </r>
  <r>
    <n v="80026195"/>
    <x v="65"/>
    <x v="23"/>
    <n v="35"/>
    <n v="11100160"/>
    <s v="BTU"/>
    <x v="189"/>
  </r>
  <r>
    <n v="80026270"/>
    <x v="240"/>
    <x v="3"/>
    <n v="25"/>
    <n v="11100273"/>
    <s v="PER SIGN"/>
    <x v="1"/>
  </r>
  <r>
    <n v="80026274"/>
    <x v="240"/>
    <x v="12"/>
    <n v="50"/>
    <n v="11100276"/>
    <s v="ACRE"/>
    <x v="137"/>
  </r>
  <r>
    <n v="80026275"/>
    <x v="240"/>
    <x v="3"/>
    <n v="25"/>
    <n v="11100277"/>
    <s v="PER SIGN"/>
    <x v="1"/>
  </r>
  <r>
    <n v="90001790"/>
    <x v="240"/>
    <x v="42"/>
    <n v="50"/>
    <n v="11100279"/>
    <s v="FLAT RATE"/>
    <x v="1"/>
  </r>
  <r>
    <n v="90001791"/>
    <x v="240"/>
    <x v="42"/>
    <n v="50"/>
    <n v="11100280"/>
    <s v="FLAT RATE"/>
    <x v="1"/>
  </r>
  <r>
    <n v="80026276"/>
    <x v="240"/>
    <x v="3"/>
    <n v="50"/>
    <n v="11100281"/>
    <s v="PER SIGN"/>
    <x v="4"/>
  </r>
  <r>
    <n v="80026195"/>
    <x v="65"/>
    <x v="24"/>
    <n v="35"/>
    <n v="11100160"/>
    <s v="BTU"/>
    <x v="189"/>
  </r>
  <r>
    <n v="80026195"/>
    <x v="65"/>
    <x v="25"/>
    <n v="35"/>
    <n v="11100160"/>
    <s v="BTU"/>
    <x v="189"/>
  </r>
  <r>
    <n v="80026283"/>
    <x v="241"/>
    <x v="22"/>
    <n v="50"/>
    <n v="11100297"/>
    <s v="ACRE"/>
    <x v="1"/>
  </r>
  <r>
    <n v="80026284"/>
    <x v="241"/>
    <x v="12"/>
    <n v="125"/>
    <n v="11100299"/>
    <s v="ACRE"/>
    <x v="73"/>
  </r>
  <r>
    <n v="80026195"/>
    <x v="65"/>
    <x v="26"/>
    <n v="35"/>
    <n v="11100160"/>
    <s v="BTU"/>
    <x v="189"/>
  </r>
  <r>
    <n v="80026286"/>
    <x v="241"/>
    <x v="3"/>
    <n v="100"/>
    <n v="11100304"/>
    <s v="PER SIGN"/>
    <x v="7"/>
  </r>
  <r>
    <n v="80026287"/>
    <x v="241"/>
    <x v="3"/>
    <n v="25"/>
    <n v="11100308"/>
    <s v="PER SIGN"/>
    <x v="1"/>
  </r>
  <r>
    <n v="80026289"/>
    <x v="241"/>
    <x v="3"/>
    <n v="25"/>
    <n v="11100312"/>
    <s v="PER SIGN"/>
    <x v="1"/>
  </r>
  <r>
    <n v="80026195"/>
    <x v="65"/>
    <x v="34"/>
    <n v="40"/>
    <n v="11100160"/>
    <s v="TONS"/>
    <x v="189"/>
  </r>
  <r>
    <n v="80026195"/>
    <x v="65"/>
    <x v="36"/>
    <n v="40"/>
    <n v="11100160"/>
    <s v="TONS"/>
    <x v="189"/>
  </r>
  <r>
    <n v="80026292"/>
    <x v="242"/>
    <x v="3"/>
    <n v="75"/>
    <n v="11100317"/>
    <s v="PER SIGN"/>
    <x v="9"/>
  </r>
  <r>
    <n v="80026292"/>
    <x v="242"/>
    <x v="3"/>
    <n v="25"/>
    <n v="11100319"/>
    <s v="PER SIGN"/>
    <x v="1"/>
  </r>
  <r>
    <n v="80026294"/>
    <x v="242"/>
    <x v="8"/>
    <n v="50"/>
    <n v="11100320"/>
    <s v="FLAT RATE"/>
    <x v="1"/>
  </r>
  <r>
    <n v="80026296"/>
    <x v="242"/>
    <x v="3"/>
    <n v="25"/>
    <n v="11100324"/>
    <s v="PER SIGN"/>
    <x v="1"/>
  </r>
  <r>
    <n v="80026195"/>
    <x v="65"/>
    <x v="37"/>
    <n v="40"/>
    <n v="11100160"/>
    <s v="TONS"/>
    <x v="189"/>
  </r>
  <r>
    <n v="80026195"/>
    <x v="65"/>
    <x v="38"/>
    <n v="40"/>
    <n v="11100160"/>
    <s v="TONS"/>
    <x v="189"/>
  </r>
  <r>
    <n v="80026303"/>
    <x v="243"/>
    <x v="3"/>
    <n v="25"/>
    <n v="11100330"/>
    <s v="PER SIGN"/>
    <x v="1"/>
  </r>
  <r>
    <n v="80026304"/>
    <x v="243"/>
    <x v="3"/>
    <n v="125"/>
    <n v="11100331"/>
    <s v="PER SIGN"/>
    <x v="20"/>
  </r>
  <r>
    <n v="80026304"/>
    <x v="243"/>
    <x v="3"/>
    <n v="25"/>
    <n v="11100332"/>
    <s v="PER SIGN"/>
    <x v="1"/>
  </r>
  <r>
    <n v="80026307"/>
    <x v="243"/>
    <x v="3"/>
    <n v="50"/>
    <n v="11100334"/>
    <s v="PER SIGN"/>
    <x v="4"/>
  </r>
  <r>
    <n v="80026308"/>
    <x v="243"/>
    <x v="12"/>
    <n v="50"/>
    <n v="11100335"/>
    <s v="ACRE"/>
    <x v="130"/>
  </r>
  <r>
    <n v="80026308"/>
    <x v="243"/>
    <x v="12"/>
    <n v="60"/>
    <n v="11100337"/>
    <s v="ACRE"/>
    <x v="225"/>
  </r>
  <r>
    <n v="80026309"/>
    <x v="243"/>
    <x v="3"/>
    <n v="125"/>
    <n v="11100339"/>
    <s v="PER SIGN"/>
    <x v="20"/>
  </r>
  <r>
    <n v="80026195"/>
    <x v="65"/>
    <x v="39"/>
    <n v="40"/>
    <n v="11100160"/>
    <s v="TONS"/>
    <x v="189"/>
  </r>
  <r>
    <n v="80026198"/>
    <x v="65"/>
    <x v="48"/>
    <n v="20"/>
    <n v="11080079"/>
    <s v="FLAT RATE"/>
    <x v="1"/>
  </r>
  <r>
    <n v="80026198"/>
    <x v="65"/>
    <x v="0"/>
    <n v="1495"/>
    <n v="11080079"/>
    <s v="VALUATION"/>
    <x v="1"/>
  </r>
  <r>
    <n v="80026312"/>
    <x v="243"/>
    <x v="12"/>
    <n v="177.5"/>
    <n v="11100347"/>
    <s v="ACRE"/>
    <x v="176"/>
  </r>
  <r>
    <n v="80026313"/>
    <x v="243"/>
    <x v="12"/>
    <n v="172.5"/>
    <n v="11100348"/>
    <s v="ACRE"/>
    <x v="64"/>
  </r>
  <r>
    <n v="80026202"/>
    <x v="65"/>
    <x v="49"/>
    <n v="25"/>
    <n v="11100060"/>
    <s v="SYSTEM"/>
    <x v="1"/>
  </r>
  <r>
    <n v="80026204"/>
    <x v="65"/>
    <x v="10"/>
    <n v="30"/>
    <n v="11100173"/>
    <s v="AMPS"/>
    <x v="8"/>
  </r>
  <r>
    <n v="80026204"/>
    <x v="65"/>
    <x v="7"/>
    <n v="30"/>
    <n v="11100173"/>
    <s v="PER POLE"/>
    <x v="8"/>
  </r>
  <r>
    <n v="80026204"/>
    <x v="65"/>
    <x v="13"/>
    <n v="25"/>
    <n v="11100173"/>
    <s v="PER T-POLE"/>
    <x v="8"/>
  </r>
  <r>
    <n v="80026204"/>
    <x v="65"/>
    <x v="49"/>
    <n v="25"/>
    <n v="11100173"/>
    <s v="SYSTEM"/>
    <x v="8"/>
  </r>
  <r>
    <n v="80026321"/>
    <x v="244"/>
    <x v="3"/>
    <n v="50"/>
    <n v="11100356"/>
    <s v="PER SIGN"/>
    <x v="4"/>
  </r>
  <r>
    <n v="80026322"/>
    <x v="244"/>
    <x v="67"/>
    <n v="100"/>
    <n v="11100358"/>
    <s v="FLAT RATE"/>
    <x v="1"/>
  </r>
  <r>
    <n v="80026325"/>
    <x v="244"/>
    <x v="3"/>
    <n v="25"/>
    <n v="11100359"/>
    <s v="PER SIGN"/>
    <x v="1"/>
  </r>
  <r>
    <n v="80026205"/>
    <x v="65"/>
    <x v="5"/>
    <n v="25"/>
    <n v="11100172"/>
    <s v="PER FIXTURES"/>
    <x v="1"/>
  </r>
  <r>
    <n v="80026206"/>
    <x v="65"/>
    <x v="48"/>
    <n v="20"/>
    <n v="11080079"/>
    <s v="FLAT RATE"/>
    <x v="1"/>
  </r>
  <r>
    <n v="80026332"/>
    <x v="244"/>
    <x v="12"/>
    <n v="50"/>
    <n v="11100369"/>
    <s v="ACRE"/>
    <x v="10"/>
  </r>
  <r>
    <n v="80026334"/>
    <x v="244"/>
    <x v="3"/>
    <n v="25"/>
    <n v="11100370"/>
    <s v="PER SIGN"/>
    <x v="1"/>
  </r>
  <r>
    <n v="80026206"/>
    <x v="65"/>
    <x v="0"/>
    <n v="1495"/>
    <n v="11080079"/>
    <s v="VALUATION"/>
    <x v="1"/>
  </r>
  <r>
    <n v="80026209"/>
    <x v="66"/>
    <x v="33"/>
    <n v="25"/>
    <n v="11100178"/>
    <s v="FLAT RATE"/>
    <x v="1"/>
  </r>
  <r>
    <n v="80026210"/>
    <x v="66"/>
    <x v="49"/>
    <n v="25"/>
    <n v="11100180"/>
    <s v="SYSTEM"/>
    <x v="1"/>
  </r>
  <r>
    <n v="80026211"/>
    <x v="66"/>
    <x v="2"/>
    <n v="25"/>
    <n v="11100179"/>
    <s v="FLAT RATE"/>
    <x v="1"/>
  </r>
  <r>
    <n v="80026212"/>
    <x v="66"/>
    <x v="0"/>
    <n v="160"/>
    <n v="11090290"/>
    <s v="VALUATION"/>
    <x v="28"/>
  </r>
  <r>
    <n v="80026212"/>
    <x v="66"/>
    <x v="14"/>
    <n v="80"/>
    <n v="11090290"/>
    <s v="VALUATION"/>
    <x v="28"/>
  </r>
  <r>
    <n v="80026213"/>
    <x v="66"/>
    <x v="0"/>
    <n v="300"/>
    <n v="11090355"/>
    <s v="VALUATION"/>
    <x v="54"/>
  </r>
  <r>
    <n v="80026213"/>
    <x v="66"/>
    <x v="14"/>
    <n v="150"/>
    <n v="11090355"/>
    <s v="VALUATION"/>
    <x v="54"/>
  </r>
  <r>
    <n v="80026336"/>
    <x v="245"/>
    <x v="3"/>
    <n v="25"/>
    <n v="11100376"/>
    <s v="PER SIGN"/>
    <x v="1"/>
  </r>
  <r>
    <n v="80026338"/>
    <x v="245"/>
    <x v="12"/>
    <n v="102.5"/>
    <n v="11100378"/>
    <s v="ACRE"/>
    <x v="11"/>
  </r>
  <r>
    <n v="80026214"/>
    <x v="66"/>
    <x v="0"/>
    <n v="35"/>
    <n v="11100066"/>
    <s v="VALUATION"/>
    <x v="32"/>
  </r>
  <r>
    <n v="80026339"/>
    <x v="245"/>
    <x v="3"/>
    <n v="50"/>
    <n v="11100381"/>
    <s v="PER SIGN"/>
    <x v="4"/>
  </r>
  <r>
    <n v="80026214"/>
    <x v="66"/>
    <x v="14"/>
    <n v="17.5"/>
    <n v="11100066"/>
    <s v="VALUATION"/>
    <x v="32"/>
  </r>
  <r>
    <n v="80026218"/>
    <x v="66"/>
    <x v="20"/>
    <n v="27"/>
    <n v="11100187"/>
    <s v="BTU"/>
    <x v="40"/>
  </r>
  <r>
    <n v="80026218"/>
    <x v="66"/>
    <x v="23"/>
    <n v="27"/>
    <n v="11100187"/>
    <s v="BTU"/>
    <x v="40"/>
  </r>
  <r>
    <n v="80026341"/>
    <x v="245"/>
    <x v="51"/>
    <n v="2"/>
    <n v="11100383"/>
    <s v="FLAT RATE"/>
    <x v="40"/>
  </r>
  <r>
    <n v="80026342"/>
    <x v="245"/>
    <x v="3"/>
    <n v="25"/>
    <n v="11100385"/>
    <s v="PER SIGN"/>
    <x v="1"/>
  </r>
  <r>
    <n v="80026346"/>
    <x v="245"/>
    <x v="3"/>
    <n v="25"/>
    <n v="11100387"/>
    <s v="PER SIGN"/>
    <x v="1"/>
  </r>
  <r>
    <n v="80026347"/>
    <x v="245"/>
    <x v="3"/>
    <n v="25"/>
    <n v="11100388"/>
    <s v="PER SIGN"/>
    <x v="1"/>
  </r>
  <r>
    <n v="80026347"/>
    <x v="245"/>
    <x v="3"/>
    <n v="25"/>
    <n v="11100389"/>
    <s v="PER SIGN"/>
    <x v="1"/>
  </r>
  <r>
    <n v="80026218"/>
    <x v="66"/>
    <x v="34"/>
    <n v="25"/>
    <n v="11100187"/>
    <s v="TONS"/>
    <x v="40"/>
  </r>
  <r>
    <n v="80026218"/>
    <x v="66"/>
    <x v="36"/>
    <n v="25"/>
    <n v="11100187"/>
    <s v="TONS"/>
    <x v="40"/>
  </r>
  <r>
    <n v="80026218"/>
    <x v="66"/>
    <x v="20"/>
    <n v="27"/>
    <n v="11100188"/>
    <s v="BTU"/>
    <x v="40"/>
  </r>
  <r>
    <n v="80026218"/>
    <x v="66"/>
    <x v="23"/>
    <n v="27"/>
    <n v="11100188"/>
    <s v="BTU"/>
    <x v="40"/>
  </r>
  <r>
    <n v="80026218"/>
    <x v="66"/>
    <x v="34"/>
    <n v="25"/>
    <n v="11100188"/>
    <s v="TONS"/>
    <x v="40"/>
  </r>
  <r>
    <n v="80026348"/>
    <x v="246"/>
    <x v="67"/>
    <n v="100"/>
    <n v="11100391"/>
    <s v="FLAT RATE"/>
    <x v="1"/>
  </r>
  <r>
    <n v="80026349"/>
    <x v="246"/>
    <x v="3"/>
    <n v="25"/>
    <n v="11100392"/>
    <s v="PER SIGN"/>
    <x v="4"/>
  </r>
  <r>
    <n v="16944"/>
    <x v="246"/>
    <x v="3"/>
    <n v="25"/>
    <n v="11100392"/>
    <s v="PER SIGN"/>
    <x v="4"/>
  </r>
  <r>
    <n v="80026350"/>
    <x v="246"/>
    <x v="3"/>
    <n v="50"/>
    <n v="11100392"/>
    <s v="PER SIGN"/>
    <x v="4"/>
  </r>
  <r>
    <n v="80026351"/>
    <x v="246"/>
    <x v="3"/>
    <n v="100"/>
    <n v="11100394"/>
    <s v="PER SIGN"/>
    <x v="7"/>
  </r>
  <r>
    <n v="80026351"/>
    <x v="246"/>
    <x v="3"/>
    <n v="25"/>
    <n v="11100395"/>
    <s v="PER SIGN"/>
    <x v="1"/>
  </r>
  <r>
    <n v="80026352"/>
    <x v="246"/>
    <x v="12"/>
    <n v="50"/>
    <n v="11100396"/>
    <s v="ACRE"/>
    <x v="10"/>
  </r>
  <r>
    <n v="80026353"/>
    <x v="246"/>
    <x v="12"/>
    <n v="50"/>
    <n v="11100400"/>
    <s v="ACRE"/>
    <x v="10"/>
  </r>
  <r>
    <n v="90001792"/>
    <x v="246"/>
    <x v="11"/>
    <n v="350"/>
    <n v="11100401"/>
    <s v="DOLLAR VALUE"/>
    <x v="1"/>
  </r>
  <r>
    <n v="80026218"/>
    <x v="66"/>
    <x v="36"/>
    <n v="25"/>
    <n v="11100188"/>
    <s v="TONS"/>
    <x v="40"/>
  </r>
  <r>
    <n v="80026356"/>
    <x v="246"/>
    <x v="29"/>
    <n v="250"/>
    <n v="11100403"/>
    <s v="ACRES"/>
    <x v="1"/>
  </r>
  <r>
    <n v="80026219"/>
    <x v="66"/>
    <x v="20"/>
    <n v="25"/>
    <n v="11100189"/>
    <s v="BTU"/>
    <x v="3"/>
  </r>
  <r>
    <n v="80026358"/>
    <x v="246"/>
    <x v="3"/>
    <n v="25"/>
    <n v="11100407"/>
    <s v="PER SIGN"/>
    <x v="1"/>
  </r>
  <r>
    <n v="80026220"/>
    <x v="66"/>
    <x v="20"/>
    <n v="27"/>
    <n v="11100190"/>
    <s v="BTU"/>
    <x v="3"/>
  </r>
  <r>
    <n v="80026221"/>
    <x v="66"/>
    <x v="5"/>
    <n v="25"/>
    <n v="11100191"/>
    <s v="PER FIXTURES"/>
    <x v="1"/>
  </r>
  <r>
    <n v="80026222"/>
    <x v="66"/>
    <x v="52"/>
    <n v="125"/>
    <n v="11100193"/>
    <s v="FLAT RATE"/>
    <x v="1"/>
  </r>
  <r>
    <n v="80026223"/>
    <x v="66"/>
    <x v="0"/>
    <n v="265"/>
    <n v="11100196"/>
    <s v="VALUATION"/>
    <x v="168"/>
  </r>
  <r>
    <n v="80026224"/>
    <x v="66"/>
    <x v="5"/>
    <n v="25"/>
    <n v="11100191"/>
    <s v="PER FIXTURES"/>
    <x v="1"/>
  </r>
  <r>
    <n v="80026224"/>
    <x v="66"/>
    <x v="5"/>
    <n v="25"/>
    <n v="11100192"/>
    <s v="PER FIXTURES"/>
    <x v="1"/>
  </r>
  <r>
    <n v="80026226"/>
    <x v="237"/>
    <x v="61"/>
    <n v="25"/>
    <n v="11100201"/>
    <s v="FLAT RATE"/>
    <x v="1"/>
  </r>
  <r>
    <n v="80026226"/>
    <x v="237"/>
    <x v="2"/>
    <n v="25"/>
    <n v="11100202"/>
    <s v="FLAT RATE"/>
    <x v="1"/>
  </r>
  <r>
    <n v="80026371"/>
    <x v="247"/>
    <x v="29"/>
    <n v="1000"/>
    <n v="11070305"/>
    <s v="ACRES"/>
    <x v="1"/>
  </r>
  <r>
    <n v="80026371"/>
    <x v="247"/>
    <x v="44"/>
    <n v="160"/>
    <n v="11070305"/>
    <s v="ACRES"/>
    <x v="1"/>
  </r>
  <r>
    <n v="80026368"/>
    <x v="247"/>
    <x v="22"/>
    <n v="50"/>
    <n v="11100415"/>
    <s v="ACRE"/>
    <x v="1"/>
  </r>
  <r>
    <n v="80026369"/>
    <x v="247"/>
    <x v="67"/>
    <n v="100"/>
    <n v="11100416"/>
    <s v="FLAT RATE"/>
    <x v="1"/>
  </r>
  <r>
    <n v="80026376"/>
    <x v="247"/>
    <x v="67"/>
    <n v="100"/>
    <n v="11100422"/>
    <s v="FLAT RATE"/>
    <x v="1"/>
  </r>
  <r>
    <n v="80026373"/>
    <x v="247"/>
    <x v="67"/>
    <n v="100"/>
    <n v="11100423"/>
    <s v="FLAT RATE"/>
    <x v="1"/>
  </r>
  <r>
    <n v="80026226"/>
    <x v="237"/>
    <x v="7"/>
    <n v="3"/>
    <n v="11100202"/>
    <s v="PER POLE"/>
    <x v="1"/>
  </r>
  <r>
    <n v="80026374"/>
    <x v="247"/>
    <x v="3"/>
    <n v="25"/>
    <n v="11100425"/>
    <s v="PER SIGN"/>
    <x v="1"/>
  </r>
  <r>
    <n v="80026227"/>
    <x v="237"/>
    <x v="0"/>
    <n v="145"/>
    <n v="11090270"/>
    <s v="VALUATION"/>
    <x v="74"/>
  </r>
  <r>
    <n v="80026377"/>
    <x v="247"/>
    <x v="3"/>
    <n v="25"/>
    <n v="11100430"/>
    <s v="PER SIGN"/>
    <x v="1"/>
  </r>
  <r>
    <n v="80026378"/>
    <x v="247"/>
    <x v="22"/>
    <n v="50"/>
    <n v="11100432"/>
    <s v="ACRE"/>
    <x v="1"/>
  </r>
  <r>
    <n v="80026227"/>
    <x v="237"/>
    <x v="14"/>
    <n v="72.5"/>
    <n v="11090270"/>
    <s v="VALUATION"/>
    <x v="74"/>
  </r>
  <r>
    <n v="80026234"/>
    <x v="237"/>
    <x v="5"/>
    <n v="25"/>
    <n v="11100210"/>
    <s v="PER FIXTURES"/>
    <x v="1"/>
  </r>
  <r>
    <n v="80026234"/>
    <x v="237"/>
    <x v="5"/>
    <n v="25"/>
    <n v="11100211"/>
    <s v="PER FIXTURES"/>
    <x v="1"/>
  </r>
  <r>
    <n v="80026235"/>
    <x v="237"/>
    <x v="5"/>
    <n v="25"/>
    <n v="11100117"/>
    <s v="PER FIXTURES"/>
    <x v="1"/>
  </r>
  <r>
    <n v="90001793"/>
    <x v="248"/>
    <x v="42"/>
    <n v="50"/>
    <n v="11100438"/>
    <s v="FLAT RATE"/>
    <x v="1"/>
  </r>
  <r>
    <n v="80026381"/>
    <x v="248"/>
    <x v="3"/>
    <n v="50"/>
    <n v="11100439"/>
    <s v="PER SIGN"/>
    <x v="4"/>
  </r>
  <r>
    <n v="80026235"/>
    <x v="237"/>
    <x v="5"/>
    <n v="25"/>
    <n v="11100128"/>
    <s v="PER FIXTURES"/>
    <x v="1"/>
  </r>
  <r>
    <n v="80026235"/>
    <x v="237"/>
    <x v="5"/>
    <n v="25"/>
    <n v="11100129"/>
    <s v="PER FIXTURES"/>
    <x v="1"/>
  </r>
  <r>
    <n v="80026236"/>
    <x v="237"/>
    <x v="20"/>
    <n v="25"/>
    <n v="11100208"/>
    <s v="BTU"/>
    <x v="54"/>
  </r>
  <r>
    <n v="80026236"/>
    <x v="237"/>
    <x v="34"/>
    <n v="25"/>
    <n v="11100208"/>
    <s v="TONS"/>
    <x v="54"/>
  </r>
  <r>
    <n v="80026237"/>
    <x v="237"/>
    <x v="20"/>
    <n v="25"/>
    <n v="11100209"/>
    <s v="BTU"/>
    <x v="54"/>
  </r>
  <r>
    <n v="80026237"/>
    <x v="237"/>
    <x v="23"/>
    <n v="27"/>
    <n v="11100209"/>
    <s v="BTU"/>
    <x v="54"/>
  </r>
  <r>
    <n v="80026238"/>
    <x v="237"/>
    <x v="5"/>
    <n v="25"/>
    <n v="11100212"/>
    <s v="PER FIXTURES"/>
    <x v="1"/>
  </r>
  <r>
    <n v="80026239"/>
    <x v="237"/>
    <x v="6"/>
    <n v="22.5"/>
    <n v="11100221"/>
    <s v="AMPS"/>
    <x v="67"/>
  </r>
  <r>
    <n v="80026390"/>
    <x v="248"/>
    <x v="29"/>
    <n v="250"/>
    <n v="11100451"/>
    <s v="ACRES"/>
    <x v="1"/>
  </r>
  <r>
    <n v="80026391"/>
    <x v="248"/>
    <x v="3"/>
    <n v="25"/>
    <n v="11100452"/>
    <s v="PER SIGN"/>
    <x v="1"/>
  </r>
  <r>
    <n v="80026239"/>
    <x v="237"/>
    <x v="7"/>
    <n v="18"/>
    <n v="11100221"/>
    <s v="PER POLE"/>
    <x v="67"/>
  </r>
  <r>
    <n v="80026244"/>
    <x v="238"/>
    <x v="48"/>
    <n v="20"/>
    <n v="11100168"/>
    <s v="FLAT RATE"/>
    <x v="1"/>
  </r>
  <r>
    <n v="80026244"/>
    <x v="238"/>
    <x v="0"/>
    <n v="100"/>
    <n v="11100168"/>
    <s v="VALUATION"/>
    <x v="1"/>
  </r>
  <r>
    <n v="80026245"/>
    <x v="238"/>
    <x v="6"/>
    <n v="22.5"/>
    <n v="11100235"/>
    <s v="AMPS"/>
    <x v="67"/>
  </r>
  <r>
    <n v="80026245"/>
    <x v="238"/>
    <x v="10"/>
    <n v="22.5"/>
    <n v="11100235"/>
    <s v="AMPS"/>
    <x v="67"/>
  </r>
  <r>
    <n v="80026245"/>
    <x v="238"/>
    <x v="7"/>
    <n v="17"/>
    <n v="11100235"/>
    <s v="PER POLE"/>
    <x v="67"/>
  </r>
  <r>
    <n v="80026406"/>
    <x v="67"/>
    <x v="16"/>
    <n v="59.93"/>
    <n v="11100170"/>
    <s v="FLAT RATE"/>
    <x v="1"/>
  </r>
  <r>
    <n v="80026406"/>
    <x v="67"/>
    <x v="17"/>
    <n v="533.02"/>
    <n v="11100170"/>
    <s v="FLAT RATE"/>
    <x v="1"/>
  </r>
  <r>
    <n v="80026406"/>
    <x v="67"/>
    <x v="18"/>
    <n v="1302.93"/>
    <n v="11100170"/>
    <s v="FLAT RATE"/>
    <x v="1"/>
  </r>
  <r>
    <n v="80026406"/>
    <x v="67"/>
    <x v="19"/>
    <n v="161.68"/>
    <n v="11100170"/>
    <s v="FLAT RATE"/>
    <x v="1"/>
  </r>
  <r>
    <n v="80026245"/>
    <x v="238"/>
    <x v="50"/>
    <n v="17"/>
    <n v="11100235"/>
    <s v="PER POLE"/>
    <x v="67"/>
  </r>
  <r>
    <n v="80026247"/>
    <x v="238"/>
    <x v="20"/>
    <n v="25"/>
    <n v="11100238"/>
    <s v="BTU"/>
    <x v="45"/>
  </r>
  <r>
    <n v="80026247"/>
    <x v="238"/>
    <x v="23"/>
    <n v="27"/>
    <n v="11100238"/>
    <s v="BTU"/>
    <x v="45"/>
  </r>
  <r>
    <n v="16946"/>
    <x v="67"/>
    <x v="16"/>
    <n v="59.93"/>
    <n v="11100170"/>
    <s v="FLAT RATE"/>
    <x v="1"/>
  </r>
  <r>
    <n v="16946"/>
    <x v="67"/>
    <x v="17"/>
    <n v="533.02"/>
    <n v="11100170"/>
    <s v="FLAT RATE"/>
    <x v="1"/>
  </r>
  <r>
    <n v="16946"/>
    <x v="67"/>
    <x v="18"/>
    <n v="1302.93"/>
    <n v="11100170"/>
    <s v="FLAT RATE"/>
    <x v="1"/>
  </r>
  <r>
    <n v="16946"/>
    <x v="67"/>
    <x v="19"/>
    <n v="161.68"/>
    <n v="11100170"/>
    <s v="FLAT RATE"/>
    <x v="1"/>
  </r>
  <r>
    <n v="80026401"/>
    <x v="67"/>
    <x v="3"/>
    <n v="75"/>
    <n v="11100236"/>
    <s v="PER SIGN"/>
    <x v="4"/>
  </r>
  <r>
    <n v="16945"/>
    <x v="67"/>
    <x v="3"/>
    <n v="50"/>
    <n v="11100236"/>
    <s v="PER SIGN"/>
    <x v="4"/>
  </r>
  <r>
    <n v="80026402"/>
    <x v="67"/>
    <x v="3"/>
    <n v="50"/>
    <n v="11100236"/>
    <s v="PER SIGN"/>
    <x v="4"/>
  </r>
  <r>
    <n v="80026247"/>
    <x v="238"/>
    <x v="34"/>
    <n v="25"/>
    <n v="11100238"/>
    <s v="TONS"/>
    <x v="45"/>
  </r>
  <r>
    <n v="80026247"/>
    <x v="238"/>
    <x v="36"/>
    <n v="25"/>
    <n v="11100238"/>
    <s v="TONS"/>
    <x v="45"/>
  </r>
  <r>
    <n v="80026250"/>
    <x v="238"/>
    <x v="58"/>
    <n v="820"/>
    <n v="11040128"/>
    <s v="SQUARE FEET"/>
    <x v="229"/>
  </r>
  <r>
    <n v="80026403"/>
    <x v="67"/>
    <x v="3"/>
    <n v="25"/>
    <n v="11110003"/>
    <s v="PER SIGN"/>
    <x v="1"/>
  </r>
  <r>
    <n v="90001794"/>
    <x v="67"/>
    <x v="55"/>
    <n v="500"/>
    <n v="11110004"/>
    <s v="FLAT RATE"/>
    <x v="1"/>
  </r>
  <r>
    <n v="90001794"/>
    <x v="67"/>
    <x v="119"/>
    <n v="400"/>
    <n v="11110005"/>
    <s v="# OF VARIANCES"/>
    <x v="4"/>
  </r>
  <r>
    <n v="80026404"/>
    <x v="67"/>
    <x v="3"/>
    <n v="25"/>
    <n v="11110006"/>
    <s v="PER SIGN"/>
    <x v="1"/>
  </r>
  <r>
    <n v="80026405"/>
    <x v="67"/>
    <x v="3"/>
    <n v="25"/>
    <n v="11110007"/>
    <s v="PER SIGN"/>
    <x v="1"/>
  </r>
  <r>
    <n v="90001795"/>
    <x v="67"/>
    <x v="93"/>
    <n v="1000"/>
    <n v="11110016"/>
    <s v="ACRES"/>
    <x v="1"/>
  </r>
  <r>
    <n v="90001795"/>
    <x v="67"/>
    <x v="119"/>
    <n v="350"/>
    <n v="11110017"/>
    <s v="# OF VARIANCES"/>
    <x v="1"/>
  </r>
  <r>
    <n v="80026250"/>
    <x v="238"/>
    <x v="0"/>
    <n v="12660"/>
    <n v="11040128"/>
    <s v="VALUATION"/>
    <x v="229"/>
  </r>
  <r>
    <n v="80026250"/>
    <x v="238"/>
    <x v="14"/>
    <n v="6330"/>
    <n v="11040128"/>
    <s v="VALUATION"/>
    <x v="229"/>
  </r>
  <r>
    <n v="80026410"/>
    <x v="249"/>
    <x v="3"/>
    <n v="100"/>
    <n v="11110021"/>
    <s v="PER SIGN"/>
    <x v="7"/>
  </r>
  <r>
    <n v="80026410"/>
    <x v="249"/>
    <x v="3"/>
    <n v="25"/>
    <n v="11110022"/>
    <s v="PER SIGN"/>
    <x v="1"/>
  </r>
  <r>
    <n v="80026412"/>
    <x v="249"/>
    <x v="67"/>
    <n v="100"/>
    <n v="11110025"/>
    <s v="FLAT RATE"/>
    <x v="1"/>
  </r>
  <r>
    <n v="80026413"/>
    <x v="249"/>
    <x v="3"/>
    <n v="50"/>
    <n v="11110027"/>
    <s v="PER SIGN"/>
    <x v="4"/>
  </r>
  <r>
    <n v="80026252"/>
    <x v="239"/>
    <x v="0"/>
    <n v="90"/>
    <n v="11100246"/>
    <s v="VALUATION"/>
    <x v="134"/>
  </r>
  <r>
    <n v="80026253"/>
    <x v="239"/>
    <x v="5"/>
    <n v="25"/>
    <n v="11100247"/>
    <s v="PER FIXTURES"/>
    <x v="7"/>
  </r>
  <r>
    <n v="80026253"/>
    <x v="239"/>
    <x v="7"/>
    <n v="25"/>
    <n v="11100248"/>
    <s v="PER POLE"/>
    <x v="101"/>
  </r>
  <r>
    <n v="80026257"/>
    <x v="239"/>
    <x v="5"/>
    <n v="20"/>
    <n v="11100258"/>
    <s v="PER FIXTURES"/>
    <x v="20"/>
  </r>
  <r>
    <n v="80026257"/>
    <x v="239"/>
    <x v="54"/>
    <n v="25"/>
    <n v="11100258"/>
    <s v="PER SEWER"/>
    <x v="20"/>
  </r>
  <r>
    <n v="80026257"/>
    <x v="239"/>
    <x v="53"/>
    <n v="25"/>
    <n v="11100258"/>
    <s v="PER WATER"/>
    <x v="20"/>
  </r>
  <r>
    <n v="80026258"/>
    <x v="239"/>
    <x v="61"/>
    <n v="25"/>
    <n v="11100259"/>
    <s v="FLAT RATE"/>
    <x v="1"/>
  </r>
  <r>
    <n v="80026259"/>
    <x v="239"/>
    <x v="10"/>
    <n v="30"/>
    <n v="11100261"/>
    <s v="AMPS"/>
    <x v="8"/>
  </r>
  <r>
    <n v="80026259"/>
    <x v="239"/>
    <x v="7"/>
    <n v="32"/>
    <n v="11100261"/>
    <s v="PER POLE"/>
    <x v="8"/>
  </r>
  <r>
    <n v="80026260"/>
    <x v="239"/>
    <x v="59"/>
    <n v="75"/>
    <n v="11100263"/>
    <s v="FLAT RATE"/>
    <x v="1"/>
  </r>
  <r>
    <n v="80026261"/>
    <x v="239"/>
    <x v="5"/>
    <n v="68"/>
    <n v="11100255"/>
    <s v="PER FIXTURES"/>
    <x v="103"/>
  </r>
  <r>
    <n v="80026419"/>
    <x v="249"/>
    <x v="51"/>
    <n v="4"/>
    <n v="11110030"/>
    <s v="FLAT RATE"/>
    <x v="24"/>
  </r>
  <r>
    <n v="80026261"/>
    <x v="239"/>
    <x v="54"/>
    <n v="25"/>
    <n v="11100255"/>
    <s v="PER SEWER"/>
    <x v="103"/>
  </r>
  <r>
    <n v="80026261"/>
    <x v="239"/>
    <x v="53"/>
    <n v="25"/>
    <n v="11100255"/>
    <s v="PER WATER"/>
    <x v="103"/>
  </r>
  <r>
    <n v="80026261"/>
    <x v="239"/>
    <x v="5"/>
    <n v="80"/>
    <n v="11100262"/>
    <s v="PER FIXTURES"/>
    <x v="76"/>
  </r>
  <r>
    <n v="80026261"/>
    <x v="239"/>
    <x v="54"/>
    <n v="25"/>
    <n v="11100262"/>
    <s v="PER SEWER"/>
    <x v="76"/>
  </r>
  <r>
    <n v="80026261"/>
    <x v="239"/>
    <x v="53"/>
    <n v="25"/>
    <n v="11100262"/>
    <s v="PER WATER"/>
    <x v="76"/>
  </r>
  <r>
    <n v="80026417"/>
    <x v="249"/>
    <x v="12"/>
    <n v="50"/>
    <n v="11110032"/>
    <s v="ACRE"/>
    <x v="153"/>
  </r>
  <r>
    <n v="80026422"/>
    <x v="249"/>
    <x v="3"/>
    <n v="125"/>
    <n v="11110033"/>
    <s v="PER SIGN"/>
    <x v="20"/>
  </r>
  <r>
    <n v="80026262"/>
    <x v="239"/>
    <x v="20"/>
    <n v="29"/>
    <n v="11100256"/>
    <s v="BTU"/>
    <x v="27"/>
  </r>
  <r>
    <n v="80026443"/>
    <x v="68"/>
    <x v="22"/>
    <n v="500"/>
    <n v="11090390"/>
    <s v="ACRE"/>
    <x v="101"/>
  </r>
  <r>
    <n v="80026262"/>
    <x v="239"/>
    <x v="34"/>
    <n v="25"/>
    <n v="11100256"/>
    <s v="TONS"/>
    <x v="27"/>
  </r>
  <r>
    <n v="80026263"/>
    <x v="240"/>
    <x v="6"/>
    <n v="30"/>
    <n v="11100264"/>
    <s v="AMPS"/>
    <x v="8"/>
  </r>
  <r>
    <n v="80026263"/>
    <x v="240"/>
    <x v="7"/>
    <n v="42"/>
    <n v="11100264"/>
    <s v="PER POLE"/>
    <x v="8"/>
  </r>
  <r>
    <n v="80026264"/>
    <x v="240"/>
    <x v="58"/>
    <n v="50"/>
    <n v="10120148"/>
    <s v="SQUARE FEET"/>
    <x v="124"/>
  </r>
  <r>
    <n v="80026437"/>
    <x v="68"/>
    <x v="16"/>
    <n v="59.93"/>
    <n v="11100125"/>
    <s v="FLAT RATE"/>
    <x v="1"/>
  </r>
  <r>
    <n v="80026437"/>
    <x v="68"/>
    <x v="17"/>
    <n v="533.02"/>
    <n v="11100125"/>
    <s v="FLAT RATE"/>
    <x v="1"/>
  </r>
  <r>
    <n v="80026437"/>
    <x v="68"/>
    <x v="18"/>
    <n v="1302.93"/>
    <n v="11100125"/>
    <s v="FLAT RATE"/>
    <x v="1"/>
  </r>
  <r>
    <n v="80026437"/>
    <x v="68"/>
    <x v="19"/>
    <n v="161.68"/>
    <n v="11100125"/>
    <s v="FLAT RATE"/>
    <x v="1"/>
  </r>
  <r>
    <n v="80026264"/>
    <x v="240"/>
    <x v="0"/>
    <n v="2260"/>
    <n v="10120148"/>
    <s v="VALUATION"/>
    <x v="124"/>
  </r>
  <r>
    <n v="80026264"/>
    <x v="240"/>
    <x v="14"/>
    <n v="1130"/>
    <n v="10120148"/>
    <s v="VALUATION"/>
    <x v="124"/>
  </r>
  <r>
    <n v="80026447"/>
    <x v="68"/>
    <x v="16"/>
    <n v="59.93"/>
    <n v="11100138"/>
    <s v="FLAT RATE"/>
    <x v="1"/>
  </r>
  <r>
    <n v="80026447"/>
    <x v="68"/>
    <x v="17"/>
    <n v="533.02"/>
    <n v="11100138"/>
    <s v="FLAT RATE"/>
    <x v="1"/>
  </r>
  <r>
    <n v="80026447"/>
    <x v="68"/>
    <x v="18"/>
    <n v="1302.93"/>
    <n v="11100138"/>
    <s v="FLAT RATE"/>
    <x v="1"/>
  </r>
  <r>
    <n v="80026447"/>
    <x v="68"/>
    <x v="19"/>
    <n v="161.68"/>
    <n v="11100138"/>
    <s v="FLAT RATE"/>
    <x v="1"/>
  </r>
  <r>
    <n v="80026266"/>
    <x v="240"/>
    <x v="10"/>
    <n v="30"/>
    <n v="11100267"/>
    <s v="AMPS"/>
    <x v="76"/>
  </r>
  <r>
    <n v="80026266"/>
    <x v="240"/>
    <x v="7"/>
    <n v="22"/>
    <n v="11100267"/>
    <s v="PER POLE"/>
    <x v="76"/>
  </r>
  <r>
    <n v="80026266"/>
    <x v="240"/>
    <x v="10"/>
    <n v="30"/>
    <n v="11100268"/>
    <s v="AMPS"/>
    <x v="76"/>
  </r>
  <r>
    <n v="80026266"/>
    <x v="240"/>
    <x v="7"/>
    <n v="22"/>
    <n v="11100268"/>
    <s v="PER POLE"/>
    <x v="76"/>
  </r>
  <r>
    <n v="80026266"/>
    <x v="240"/>
    <x v="10"/>
    <n v="30"/>
    <n v="11100269"/>
    <s v="AMPS"/>
    <x v="76"/>
  </r>
  <r>
    <n v="16947"/>
    <x v="68"/>
    <x v="16"/>
    <n v="59.93"/>
    <n v="11100138"/>
    <s v="FLAT RATE"/>
    <x v="1"/>
  </r>
  <r>
    <n v="16947"/>
    <x v="68"/>
    <x v="17"/>
    <n v="533.02"/>
    <n v="11100138"/>
    <s v="FLAT RATE"/>
    <x v="1"/>
  </r>
  <r>
    <n v="16947"/>
    <x v="68"/>
    <x v="18"/>
    <n v="1302.93"/>
    <n v="11100138"/>
    <s v="FLAT RATE"/>
    <x v="1"/>
  </r>
  <r>
    <n v="16947"/>
    <x v="68"/>
    <x v="19"/>
    <n v="161.68"/>
    <n v="11100138"/>
    <s v="FLAT RATE"/>
    <x v="1"/>
  </r>
  <r>
    <n v="80026266"/>
    <x v="240"/>
    <x v="7"/>
    <n v="22"/>
    <n v="11100269"/>
    <s v="PER POLE"/>
    <x v="76"/>
  </r>
  <r>
    <n v="80026267"/>
    <x v="240"/>
    <x v="59"/>
    <n v="75"/>
    <n v="11100215"/>
    <s v="FLAT RATE"/>
    <x v="1"/>
  </r>
  <r>
    <n v="80026268"/>
    <x v="240"/>
    <x v="2"/>
    <n v="25"/>
    <n v="11100270"/>
    <s v="FLAT RATE"/>
    <x v="1"/>
  </r>
  <r>
    <n v="80026268"/>
    <x v="240"/>
    <x v="33"/>
    <n v="25"/>
    <n v="11100271"/>
    <s v="FLAT RATE"/>
    <x v="1"/>
  </r>
  <r>
    <n v="80026269"/>
    <x v="240"/>
    <x v="5"/>
    <n v="25"/>
    <n v="11100272"/>
    <s v="PER FIXTURES"/>
    <x v="9"/>
  </r>
  <r>
    <n v="80026272"/>
    <x v="240"/>
    <x v="7"/>
    <n v="25"/>
    <n v="11100274"/>
    <s v="PER POLE"/>
    <x v="9"/>
  </r>
  <r>
    <n v="80026273"/>
    <x v="240"/>
    <x v="0"/>
    <n v="55"/>
    <n v="11100275"/>
    <s v="VALUATION"/>
    <x v="71"/>
  </r>
  <r>
    <n v="80026277"/>
    <x v="240"/>
    <x v="49"/>
    <n v="25"/>
    <n v="11100283"/>
    <s v="SYSTEM"/>
    <x v="1"/>
  </r>
  <r>
    <n v="80026278"/>
    <x v="241"/>
    <x v="2"/>
    <n v="25"/>
    <n v="11100285"/>
    <s v="FLAT RATE"/>
    <x v="1"/>
  </r>
  <r>
    <n v="80026278"/>
    <x v="241"/>
    <x v="2"/>
    <n v="25"/>
    <n v="11100286"/>
    <s v="FLAT RATE"/>
    <x v="1"/>
  </r>
  <r>
    <n v="80026436"/>
    <x v="68"/>
    <x v="16"/>
    <n v="59.93"/>
    <n v="11100170"/>
    <s v="FLAT RATE"/>
    <x v="1"/>
  </r>
  <r>
    <n v="80026436"/>
    <x v="68"/>
    <x v="17"/>
    <n v="533.02"/>
    <n v="11100170"/>
    <s v="FLAT RATE"/>
    <x v="1"/>
  </r>
  <r>
    <n v="80026436"/>
    <x v="68"/>
    <x v="18"/>
    <n v="1302.93"/>
    <n v="11100170"/>
    <s v="FLAT RATE"/>
    <x v="1"/>
  </r>
  <r>
    <n v="80026436"/>
    <x v="68"/>
    <x v="19"/>
    <n v="161.68"/>
    <n v="11100170"/>
    <s v="FLAT RATE"/>
    <x v="1"/>
  </r>
  <r>
    <n v="80026278"/>
    <x v="241"/>
    <x v="2"/>
    <n v="25"/>
    <n v="11100287"/>
    <s v="FLAT RATE"/>
    <x v="1"/>
  </r>
  <r>
    <n v="80026278"/>
    <x v="241"/>
    <x v="2"/>
    <n v="25"/>
    <n v="11100288"/>
    <s v="FLAT RATE"/>
    <x v="1"/>
  </r>
  <r>
    <n v="80026278"/>
    <x v="241"/>
    <x v="2"/>
    <n v="25"/>
    <n v="11100289"/>
    <s v="FLAT RATE"/>
    <x v="1"/>
  </r>
  <r>
    <n v="80026278"/>
    <x v="241"/>
    <x v="2"/>
    <n v="25"/>
    <n v="11100290"/>
    <s v="FLAT RATE"/>
    <x v="1"/>
  </r>
  <r>
    <n v="80026279"/>
    <x v="241"/>
    <x v="5"/>
    <n v="25"/>
    <n v="11100291"/>
    <s v="PER FIXTURES"/>
    <x v="4"/>
  </r>
  <r>
    <n v="80026427"/>
    <x v="68"/>
    <x v="22"/>
    <n v="50"/>
    <n v="11110042"/>
    <s v="ACRE"/>
    <x v="1"/>
  </r>
  <r>
    <n v="80026280"/>
    <x v="241"/>
    <x v="5"/>
    <n v="80"/>
    <n v="11100295"/>
    <s v="PER FIXTURES"/>
    <x v="76"/>
  </r>
  <r>
    <n v="80026280"/>
    <x v="241"/>
    <x v="54"/>
    <n v="25"/>
    <n v="11100295"/>
    <s v="PER SEWER"/>
    <x v="76"/>
  </r>
  <r>
    <n v="80026434"/>
    <x v="68"/>
    <x v="3"/>
    <n v="50"/>
    <n v="11110051"/>
    <s v="PER SIGN"/>
    <x v="4"/>
  </r>
  <r>
    <n v="80026434"/>
    <x v="68"/>
    <x v="3"/>
    <n v="25"/>
    <n v="11110053"/>
    <s v="PER SIGN"/>
    <x v="1"/>
  </r>
  <r>
    <n v="80026435"/>
    <x v="68"/>
    <x v="3"/>
    <n v="25"/>
    <n v="11110054"/>
    <s v="PER SIGN"/>
    <x v="1"/>
  </r>
  <r>
    <n v="80026439"/>
    <x v="68"/>
    <x v="3"/>
    <n v="25"/>
    <n v="11110058"/>
    <s v="PER SIGN"/>
    <x v="1"/>
  </r>
  <r>
    <n v="80026441"/>
    <x v="68"/>
    <x v="29"/>
    <n v="250"/>
    <n v="11110059"/>
    <s v="ACRES"/>
    <x v="1"/>
  </r>
  <r>
    <n v="80026442"/>
    <x v="68"/>
    <x v="3"/>
    <n v="75"/>
    <n v="11110062"/>
    <s v="PER SIGN"/>
    <x v="9"/>
  </r>
  <r>
    <n v="80026280"/>
    <x v="241"/>
    <x v="53"/>
    <n v="25"/>
    <n v="11100295"/>
    <s v="PER WATER"/>
    <x v="76"/>
  </r>
  <r>
    <n v="80026281"/>
    <x v="241"/>
    <x v="69"/>
    <n v="50"/>
    <n v="11100278"/>
    <s v="FLAT RATE"/>
    <x v="1"/>
  </r>
  <r>
    <n v="80026282"/>
    <x v="241"/>
    <x v="2"/>
    <n v="25"/>
    <n v="11100296"/>
    <s v="FLAT RATE"/>
    <x v="1"/>
  </r>
  <r>
    <n v="80026285"/>
    <x v="241"/>
    <x v="5"/>
    <n v="25"/>
    <n v="11100300"/>
    <s v="PER FIXTURES"/>
    <x v="1"/>
  </r>
  <r>
    <n v="80026285"/>
    <x v="241"/>
    <x v="5"/>
    <n v="25"/>
    <n v="11100302"/>
    <s v="PER FIXTURES"/>
    <x v="1"/>
  </r>
  <r>
    <n v="80026449"/>
    <x v="250"/>
    <x v="3"/>
    <n v="25"/>
    <n v="11110066"/>
    <s v="PER SIGN"/>
    <x v="1"/>
  </r>
  <r>
    <n v="80026285"/>
    <x v="241"/>
    <x v="5"/>
    <n v="25"/>
    <n v="11100303"/>
    <s v="PER FIXTURES"/>
    <x v="1"/>
  </r>
  <r>
    <n v="80026288"/>
    <x v="241"/>
    <x v="0"/>
    <n v="1426"/>
    <n v="10120269"/>
    <s v="VALUATION"/>
    <x v="1"/>
  </r>
  <r>
    <n v="90001796"/>
    <x v="250"/>
    <x v="120"/>
    <n v="350"/>
    <n v="11110071"/>
    <s v="FLAT RATE"/>
    <x v="1"/>
  </r>
  <r>
    <n v="80026451"/>
    <x v="250"/>
    <x v="3"/>
    <n v="50"/>
    <n v="11110073"/>
    <s v="PER SIGN"/>
    <x v="4"/>
  </r>
  <r>
    <n v="80026453"/>
    <x v="250"/>
    <x v="67"/>
    <n v="100"/>
    <n v="11110076"/>
    <s v="FLAT RATE"/>
    <x v="1"/>
  </r>
  <r>
    <n v="80026454"/>
    <x v="250"/>
    <x v="12"/>
    <n v="50"/>
    <n v="11110077"/>
    <s v="ACRE"/>
    <x v="130"/>
  </r>
  <r>
    <n v="80026456"/>
    <x v="250"/>
    <x v="3"/>
    <n v="50"/>
    <n v="11110082"/>
    <s v="PER SIGN"/>
    <x v="4"/>
  </r>
  <r>
    <n v="80026459"/>
    <x v="250"/>
    <x v="67"/>
    <n v="100"/>
    <n v="11110085"/>
    <s v="FLAT RATE"/>
    <x v="1"/>
  </r>
  <r>
    <n v="80026290"/>
    <x v="242"/>
    <x v="58"/>
    <n v="10"/>
    <n v="11090153"/>
    <s v="SQUARE FEET"/>
    <x v="50"/>
  </r>
  <r>
    <n v="80026290"/>
    <x v="242"/>
    <x v="0"/>
    <n v="412"/>
    <n v="11090153"/>
    <s v="VALUATION"/>
    <x v="50"/>
  </r>
  <r>
    <n v="80026472"/>
    <x v="251"/>
    <x v="16"/>
    <n v="59.93"/>
    <n v="11090381"/>
    <s v="FLAT RATE"/>
    <x v="1"/>
  </r>
  <r>
    <n v="80026472"/>
    <x v="251"/>
    <x v="17"/>
    <n v="533.02"/>
    <n v="11090381"/>
    <s v="FLAT RATE"/>
    <x v="1"/>
  </r>
  <r>
    <n v="80026472"/>
    <x v="251"/>
    <x v="18"/>
    <n v="1302.93"/>
    <n v="11090381"/>
    <s v="FLAT RATE"/>
    <x v="1"/>
  </r>
  <r>
    <n v="80026472"/>
    <x v="251"/>
    <x v="19"/>
    <n v="161.68"/>
    <n v="11090381"/>
    <s v="FLAT RATE"/>
    <x v="1"/>
  </r>
  <r>
    <n v="80026290"/>
    <x v="242"/>
    <x v="14"/>
    <n v="206"/>
    <n v="11090153"/>
    <s v="VALUATION"/>
    <x v="50"/>
  </r>
  <r>
    <n v="80026291"/>
    <x v="242"/>
    <x v="0"/>
    <n v="55"/>
    <n v="11100316"/>
    <s v="VALUATION"/>
    <x v="71"/>
  </r>
  <r>
    <n v="80026293"/>
    <x v="242"/>
    <x v="6"/>
    <n v="25"/>
    <n v="11100318"/>
    <s v="AMPS"/>
    <x v="6"/>
  </r>
  <r>
    <n v="80026481"/>
    <x v="251"/>
    <x v="16"/>
    <n v="59.93"/>
    <n v="11100124"/>
    <s v="FLAT RATE"/>
    <x v="1"/>
  </r>
  <r>
    <n v="80026481"/>
    <x v="251"/>
    <x v="17"/>
    <n v="533.02"/>
    <n v="11100124"/>
    <s v="FLAT RATE"/>
    <x v="1"/>
  </r>
  <r>
    <n v="80026481"/>
    <x v="251"/>
    <x v="18"/>
    <n v="1302.93"/>
    <n v="11100124"/>
    <s v="FLAT RATE"/>
    <x v="1"/>
  </r>
  <r>
    <n v="80026481"/>
    <x v="251"/>
    <x v="19"/>
    <n v="161.68"/>
    <n v="11100124"/>
    <s v="FLAT RATE"/>
    <x v="1"/>
  </r>
  <r>
    <n v="80026293"/>
    <x v="242"/>
    <x v="7"/>
    <n v="4"/>
    <n v="11100318"/>
    <s v="PER POLE"/>
    <x v="6"/>
  </r>
  <r>
    <n v="80026295"/>
    <x v="242"/>
    <x v="0"/>
    <n v="75"/>
    <n v="11100159"/>
    <s v="VALUATION"/>
    <x v="13"/>
  </r>
  <r>
    <n v="80026297"/>
    <x v="242"/>
    <x v="34"/>
    <n v="25"/>
    <n v="11100327"/>
    <s v="TONS"/>
    <x v="35"/>
  </r>
  <r>
    <n v="80026298"/>
    <x v="242"/>
    <x v="20"/>
    <n v="29"/>
    <n v="11100326"/>
    <s v="BTU"/>
    <x v="75"/>
  </r>
  <r>
    <n v="80026298"/>
    <x v="242"/>
    <x v="34"/>
    <n v="25"/>
    <n v="11100326"/>
    <s v="TONS"/>
    <x v="75"/>
  </r>
  <r>
    <n v="80026299"/>
    <x v="242"/>
    <x v="20"/>
    <n v="29"/>
    <n v="11100325"/>
    <s v="BTU"/>
    <x v="27"/>
  </r>
  <r>
    <n v="80026299"/>
    <x v="242"/>
    <x v="34"/>
    <n v="25"/>
    <n v="11100325"/>
    <s v="TONS"/>
    <x v="27"/>
  </r>
  <r>
    <n v="80026300"/>
    <x v="242"/>
    <x v="34"/>
    <n v="25"/>
    <n v="11100328"/>
    <s v="TONS"/>
    <x v="9"/>
  </r>
  <r>
    <n v="80026301"/>
    <x v="242"/>
    <x v="53"/>
    <n v="25"/>
    <n v="11100323"/>
    <s v="PER WATER"/>
    <x v="1"/>
  </r>
  <r>
    <n v="80026302"/>
    <x v="242"/>
    <x v="20"/>
    <n v="27"/>
    <n v="11100329"/>
    <s v="BTU"/>
    <x v="48"/>
  </r>
  <r>
    <n v="80026305"/>
    <x v="243"/>
    <x v="20"/>
    <n v="25"/>
    <n v="11100333"/>
    <s v="BTU"/>
    <x v="54"/>
  </r>
  <r>
    <n v="80026306"/>
    <x v="243"/>
    <x v="59"/>
    <n v="75"/>
    <n v="11100163"/>
    <s v="FLAT RATE"/>
    <x v="1"/>
  </r>
  <r>
    <n v="80026310"/>
    <x v="243"/>
    <x v="20"/>
    <n v="27"/>
    <n v="11100340"/>
    <s v="BTU"/>
    <x v="40"/>
  </r>
  <r>
    <n v="80026310"/>
    <x v="243"/>
    <x v="23"/>
    <n v="27"/>
    <n v="11100340"/>
    <s v="BTU"/>
    <x v="40"/>
  </r>
  <r>
    <n v="80026310"/>
    <x v="243"/>
    <x v="33"/>
    <n v="25"/>
    <n v="11100340"/>
    <s v="FLAT RATE"/>
    <x v="40"/>
  </r>
  <r>
    <n v="80026481"/>
    <x v="251"/>
    <x v="16"/>
    <n v="59.93"/>
    <n v="11100336"/>
    <s v="FLAT RATE"/>
    <x v="1"/>
  </r>
  <r>
    <n v="80026481"/>
    <x v="251"/>
    <x v="17"/>
    <n v="533.02"/>
    <n v="11100336"/>
    <s v="FLAT RATE"/>
    <x v="1"/>
  </r>
  <r>
    <n v="80026481"/>
    <x v="251"/>
    <x v="18"/>
    <n v="1302.93"/>
    <n v="11100336"/>
    <s v="FLAT RATE"/>
    <x v="1"/>
  </r>
  <r>
    <n v="80026481"/>
    <x v="251"/>
    <x v="19"/>
    <n v="161.68"/>
    <n v="11100336"/>
    <s v="FLAT RATE"/>
    <x v="1"/>
  </r>
  <r>
    <n v="80026310"/>
    <x v="243"/>
    <x v="34"/>
    <n v="25"/>
    <n v="11100340"/>
    <s v="TONS"/>
    <x v="40"/>
  </r>
  <r>
    <n v="80026310"/>
    <x v="243"/>
    <x v="36"/>
    <n v="25"/>
    <n v="11100340"/>
    <s v="TONS"/>
    <x v="40"/>
  </r>
  <r>
    <n v="80026311"/>
    <x v="243"/>
    <x v="59"/>
    <n v="75"/>
    <n v="11100002"/>
    <s v="FLAT RATE"/>
    <x v="1"/>
  </r>
  <r>
    <n v="80026314"/>
    <x v="243"/>
    <x v="61"/>
    <n v="25"/>
    <n v="11100350"/>
    <s v="FLAT RATE"/>
    <x v="1"/>
  </r>
  <r>
    <n v="80026481"/>
    <x v="251"/>
    <x v="16"/>
    <n v="59.93"/>
    <n v="11100338"/>
    <s v="FLAT RATE"/>
    <x v="1"/>
  </r>
  <r>
    <n v="80026481"/>
    <x v="251"/>
    <x v="17"/>
    <n v="533.02"/>
    <n v="11100338"/>
    <s v="FLAT RATE"/>
    <x v="1"/>
  </r>
  <r>
    <n v="80026481"/>
    <x v="251"/>
    <x v="18"/>
    <n v="1302.93"/>
    <n v="11100338"/>
    <s v="FLAT RATE"/>
    <x v="1"/>
  </r>
  <r>
    <n v="80026481"/>
    <x v="251"/>
    <x v="19"/>
    <n v="161.68"/>
    <n v="11100338"/>
    <s v="FLAT RATE"/>
    <x v="1"/>
  </r>
  <r>
    <n v="80026315"/>
    <x v="243"/>
    <x v="0"/>
    <n v="75"/>
    <n v="11100284"/>
    <s v="VALUATION"/>
    <x v="13"/>
  </r>
  <r>
    <n v="80026316"/>
    <x v="243"/>
    <x v="34"/>
    <n v="25"/>
    <n v="11100343"/>
    <s v="TONS"/>
    <x v="35"/>
  </r>
  <r>
    <n v="80026317"/>
    <x v="243"/>
    <x v="5"/>
    <n v="25"/>
    <n v="11100342"/>
    <s v="PER FIXTURES"/>
    <x v="1"/>
  </r>
  <r>
    <n v="80026318"/>
    <x v="244"/>
    <x v="5"/>
    <n v="25"/>
    <n v="11100354"/>
    <s v="PER FIXTURES"/>
    <x v="7"/>
  </r>
  <r>
    <n v="80026319"/>
    <x v="244"/>
    <x v="52"/>
    <n v="125"/>
    <n v="11100181"/>
    <s v="FLAT RATE"/>
    <x v="1"/>
  </r>
  <r>
    <n v="80026320"/>
    <x v="244"/>
    <x v="2"/>
    <n v="25"/>
    <n v="11100355"/>
    <s v="FLAT RATE"/>
    <x v="1"/>
  </r>
  <r>
    <n v="80026323"/>
    <x v="244"/>
    <x v="57"/>
    <n v="15"/>
    <n v="11100214"/>
    <s v="FLAT RATE"/>
    <x v="1"/>
  </r>
  <r>
    <n v="80026324"/>
    <x v="244"/>
    <x v="49"/>
    <n v="25"/>
    <n v="11090174"/>
    <s v="SYSTEM"/>
    <x v="1"/>
  </r>
  <r>
    <n v="80026326"/>
    <x v="244"/>
    <x v="33"/>
    <n v="25"/>
    <n v="11100363"/>
    <s v="FLAT RATE"/>
    <x v="1"/>
  </r>
  <r>
    <n v="80026461"/>
    <x v="251"/>
    <x v="3"/>
    <n v="25"/>
    <n v="11110088"/>
    <s v="PER SIGN"/>
    <x v="1"/>
  </r>
  <r>
    <n v="80026463"/>
    <x v="251"/>
    <x v="3"/>
    <n v="100"/>
    <n v="11110089"/>
    <s v="PER SIGN"/>
    <x v="7"/>
  </r>
  <r>
    <n v="80026327"/>
    <x v="244"/>
    <x v="1"/>
    <n v="25"/>
    <n v="11100364"/>
    <s v="PER GAS LINE"/>
    <x v="1"/>
  </r>
  <r>
    <n v="80026328"/>
    <x v="244"/>
    <x v="48"/>
    <n v="20"/>
    <n v="11100205"/>
    <s v="FLAT RATE"/>
    <x v="1"/>
  </r>
  <r>
    <n v="80026328"/>
    <x v="244"/>
    <x v="0"/>
    <n v="165"/>
    <n v="11100205"/>
    <s v="VALUATION"/>
    <x v="1"/>
  </r>
  <r>
    <n v="80026329"/>
    <x v="244"/>
    <x v="48"/>
    <n v="20"/>
    <n v="11100183"/>
    <s v="FLAT RATE"/>
    <x v="1"/>
  </r>
  <r>
    <n v="80026329"/>
    <x v="244"/>
    <x v="0"/>
    <n v="160"/>
    <n v="11100183"/>
    <s v="VALUATION"/>
    <x v="1"/>
  </r>
  <r>
    <n v="80026330"/>
    <x v="244"/>
    <x v="33"/>
    <n v="25"/>
    <n v="11100366"/>
    <s v="FLAT RATE"/>
    <x v="1"/>
  </r>
  <r>
    <n v="80026331"/>
    <x v="244"/>
    <x v="20"/>
    <n v="27"/>
    <n v="11100368"/>
    <s v="BTU"/>
    <x v="48"/>
  </r>
  <r>
    <n v="80026331"/>
    <x v="244"/>
    <x v="34"/>
    <n v="25"/>
    <n v="11100368"/>
    <s v="TONS"/>
    <x v="48"/>
  </r>
  <r>
    <n v="80026333"/>
    <x v="244"/>
    <x v="0"/>
    <n v="35"/>
    <n v="11100184"/>
    <s v="VALUATION"/>
    <x v="32"/>
  </r>
  <r>
    <n v="80026335"/>
    <x v="244"/>
    <x v="6"/>
    <n v="30"/>
    <n v="11100371"/>
    <s v="AMPS"/>
    <x v="8"/>
  </r>
  <r>
    <n v="80026335"/>
    <x v="244"/>
    <x v="10"/>
    <n v="30"/>
    <n v="11100371"/>
    <s v="AMPS"/>
    <x v="8"/>
  </r>
  <r>
    <n v="80026335"/>
    <x v="244"/>
    <x v="7"/>
    <n v="16"/>
    <n v="11100371"/>
    <s v="PER POLE"/>
    <x v="8"/>
  </r>
  <r>
    <n v="80026335"/>
    <x v="244"/>
    <x v="50"/>
    <n v="5"/>
    <n v="11100371"/>
    <s v="PER POLE"/>
    <x v="8"/>
  </r>
  <r>
    <n v="80026337"/>
    <x v="245"/>
    <x v="0"/>
    <n v="110"/>
    <n v="11100237"/>
    <s v="VALUATION"/>
    <x v="36"/>
  </r>
  <r>
    <n v="80026340"/>
    <x v="245"/>
    <x v="0"/>
    <n v="120"/>
    <n v="11100313"/>
    <s v="VALUATION"/>
    <x v="12"/>
  </r>
  <r>
    <n v="80026340"/>
    <x v="245"/>
    <x v="14"/>
    <n v="60"/>
    <n v="11100313"/>
    <s v="VALUATION"/>
    <x v="12"/>
  </r>
  <r>
    <n v="80026341"/>
    <x v="245"/>
    <x v="20"/>
    <n v="27"/>
    <n v="11100383"/>
    <s v="BTU"/>
    <x v="40"/>
  </r>
  <r>
    <n v="80026341"/>
    <x v="245"/>
    <x v="23"/>
    <n v="27"/>
    <n v="11100383"/>
    <s v="BTU"/>
    <x v="40"/>
  </r>
  <r>
    <n v="80026341"/>
    <x v="245"/>
    <x v="34"/>
    <n v="25"/>
    <n v="11100383"/>
    <s v="TONS"/>
    <x v="40"/>
  </r>
  <r>
    <n v="80026341"/>
    <x v="245"/>
    <x v="36"/>
    <n v="25"/>
    <n v="11100383"/>
    <s v="TONS"/>
    <x v="40"/>
  </r>
  <r>
    <n v="80026343"/>
    <x v="245"/>
    <x v="0"/>
    <n v="180"/>
    <n v="11100379"/>
    <s v="VALUATION"/>
    <x v="15"/>
  </r>
  <r>
    <n v="80026344"/>
    <x v="245"/>
    <x v="0"/>
    <n v="180"/>
    <n v="11100380"/>
    <s v="VALUATION"/>
    <x v="15"/>
  </r>
  <r>
    <n v="80026345"/>
    <x v="245"/>
    <x v="33"/>
    <n v="25"/>
    <n v="11100386"/>
    <s v="FLAT RATE"/>
    <x v="1"/>
  </r>
  <r>
    <n v="80026354"/>
    <x v="246"/>
    <x v="48"/>
    <n v="20"/>
    <n v="11100365"/>
    <s v="FLAT RATE"/>
    <x v="1"/>
  </r>
  <r>
    <n v="80026354"/>
    <x v="246"/>
    <x v="0"/>
    <n v="120"/>
    <n v="11100365"/>
    <s v="VALUATION"/>
    <x v="1"/>
  </r>
  <r>
    <n v="80026355"/>
    <x v="246"/>
    <x v="10"/>
    <n v="30"/>
    <n v="11100402"/>
    <s v="AMPS"/>
    <x v="8"/>
  </r>
  <r>
    <n v="80026355"/>
    <x v="246"/>
    <x v="7"/>
    <n v="40"/>
    <n v="11100402"/>
    <s v="PER POLE"/>
    <x v="8"/>
  </r>
  <r>
    <n v="80026357"/>
    <x v="246"/>
    <x v="13"/>
    <n v="25"/>
    <n v="11100406"/>
    <s v="PER T-POLE"/>
    <x v="1"/>
  </r>
  <r>
    <n v="80026359"/>
    <x v="246"/>
    <x v="61"/>
    <n v="25"/>
    <n v="11100408"/>
    <s v="FLAT RATE"/>
    <x v="1"/>
  </r>
  <r>
    <n v="80026360"/>
    <x v="246"/>
    <x v="6"/>
    <n v="120"/>
    <n v="11100409"/>
    <s v="AMPS"/>
    <x v="171"/>
  </r>
  <r>
    <n v="80026360"/>
    <x v="246"/>
    <x v="7"/>
    <n v="9"/>
    <n v="11100409"/>
    <s v="PER POLE"/>
    <x v="171"/>
  </r>
  <r>
    <n v="80026361"/>
    <x v="246"/>
    <x v="7"/>
    <n v="25"/>
    <n v="11100410"/>
    <s v="PER POLE"/>
    <x v="20"/>
  </r>
  <r>
    <n v="80026362"/>
    <x v="246"/>
    <x v="0"/>
    <n v="245"/>
    <n v="11090343"/>
    <s v="VALUATION"/>
    <x v="45"/>
  </r>
  <r>
    <n v="80026363"/>
    <x v="246"/>
    <x v="1"/>
    <n v="25"/>
    <n v="11100412"/>
    <s v="PER GAS LINE"/>
    <x v="1"/>
  </r>
  <r>
    <n v="80026364"/>
    <x v="246"/>
    <x v="59"/>
    <n v="75"/>
    <n v="11100156"/>
    <s v="FLAT RATE"/>
    <x v="1"/>
  </r>
  <r>
    <n v="80026365"/>
    <x v="246"/>
    <x v="6"/>
    <n v="18.75"/>
    <n v="11090321"/>
    <s v="AMPS"/>
    <x v="119"/>
  </r>
  <r>
    <n v="80026365"/>
    <x v="246"/>
    <x v="10"/>
    <n v="60"/>
    <n v="11090321"/>
    <s v="AMPS"/>
    <x v="119"/>
  </r>
  <r>
    <n v="80026365"/>
    <x v="246"/>
    <x v="7"/>
    <n v="30"/>
    <n v="11090321"/>
    <s v="PER POLE"/>
    <x v="119"/>
  </r>
  <r>
    <n v="80026365"/>
    <x v="246"/>
    <x v="50"/>
    <n v="42"/>
    <n v="11090321"/>
    <s v="PER POLE"/>
    <x v="119"/>
  </r>
  <r>
    <n v="80026466"/>
    <x v="251"/>
    <x v="3"/>
    <n v="25"/>
    <n v="11110092"/>
    <s v="PER SIGN"/>
    <x v="1"/>
  </r>
  <r>
    <n v="80026467"/>
    <x v="251"/>
    <x v="3"/>
    <n v="25"/>
    <n v="11110093"/>
    <s v="PER SIGN"/>
    <x v="1"/>
  </r>
  <r>
    <n v="80026468"/>
    <x v="251"/>
    <x v="3"/>
    <n v="25"/>
    <n v="11110094"/>
    <s v="PER SIGN"/>
    <x v="1"/>
  </r>
  <r>
    <n v="80026468"/>
    <x v="251"/>
    <x v="3"/>
    <n v="25"/>
    <n v="11110095"/>
    <s v="PER SIGN"/>
    <x v="1"/>
  </r>
  <r>
    <n v="80026366"/>
    <x v="246"/>
    <x v="20"/>
    <n v="25"/>
    <n v="11100405"/>
    <s v="BTU"/>
    <x v="54"/>
  </r>
  <r>
    <n v="80026366"/>
    <x v="246"/>
    <x v="34"/>
    <n v="25"/>
    <n v="11100405"/>
    <s v="TONS"/>
    <x v="54"/>
  </r>
  <r>
    <n v="80026475"/>
    <x v="251"/>
    <x v="3"/>
    <n v="50"/>
    <n v="11110102"/>
    <s v="PER SIGN"/>
    <x v="4"/>
  </r>
  <r>
    <n v="80026477"/>
    <x v="251"/>
    <x v="3"/>
    <n v="200"/>
    <n v="11110103"/>
    <s v="PER SIGN"/>
    <x v="31"/>
  </r>
  <r>
    <n v="80026478"/>
    <x v="251"/>
    <x v="3"/>
    <n v="75"/>
    <n v="11110104"/>
    <s v="PER SIGN"/>
    <x v="9"/>
  </r>
  <r>
    <n v="80026367"/>
    <x v="246"/>
    <x v="59"/>
    <n v="75"/>
    <n v="11100413"/>
    <s v="FLAT RATE"/>
    <x v="1"/>
  </r>
  <r>
    <n v="80026370"/>
    <x v="247"/>
    <x v="7"/>
    <n v="25"/>
    <n v="11100420"/>
    <s v="PER POLE"/>
    <x v="22"/>
  </r>
  <r>
    <n v="80026375"/>
    <x v="247"/>
    <x v="5"/>
    <n v="25"/>
    <n v="11100424"/>
    <s v="PER FIXTURES"/>
    <x v="1"/>
  </r>
  <r>
    <n v="80026375"/>
    <x v="247"/>
    <x v="5"/>
    <n v="25"/>
    <n v="11100426"/>
    <s v="PER FIXTURES"/>
    <x v="1"/>
  </r>
  <r>
    <n v="80026375"/>
    <x v="247"/>
    <x v="5"/>
    <n v="25"/>
    <n v="11100427"/>
    <s v="PER FIXTURES"/>
    <x v="1"/>
  </r>
  <r>
    <n v="80026375"/>
    <x v="247"/>
    <x v="5"/>
    <n v="25"/>
    <n v="11100428"/>
    <s v="PER FIXTURES"/>
    <x v="1"/>
  </r>
  <r>
    <n v="80026375"/>
    <x v="247"/>
    <x v="5"/>
    <n v="25"/>
    <n v="11100429"/>
    <s v="PER FIXTURES"/>
    <x v="1"/>
  </r>
  <r>
    <n v="80026379"/>
    <x v="248"/>
    <x v="56"/>
    <n v="25"/>
    <n v="11100436"/>
    <s v="FLAT RATE"/>
    <x v="1"/>
  </r>
  <r>
    <n v="80026380"/>
    <x v="248"/>
    <x v="0"/>
    <n v="50"/>
    <n v="11100404"/>
    <s v="VALUATION"/>
    <x v="16"/>
  </r>
  <r>
    <n v="80026382"/>
    <x v="248"/>
    <x v="0"/>
    <n v="2540"/>
    <n v="11100051"/>
    <s v="VALUATION"/>
    <x v="139"/>
  </r>
  <r>
    <n v="80026382"/>
    <x v="248"/>
    <x v="14"/>
    <n v="1270"/>
    <n v="11100051"/>
    <s v="VALUATION"/>
    <x v="139"/>
  </r>
  <r>
    <n v="80026383"/>
    <x v="248"/>
    <x v="2"/>
    <n v="25"/>
    <n v="11100441"/>
    <s v="FLAT RATE"/>
    <x v="1"/>
  </r>
  <r>
    <n v="80026384"/>
    <x v="248"/>
    <x v="7"/>
    <n v="2"/>
    <n v="11100446"/>
    <s v="PER POLE"/>
    <x v="4"/>
  </r>
  <r>
    <n v="80026384"/>
    <x v="248"/>
    <x v="49"/>
    <n v="25"/>
    <n v="11100446"/>
    <s v="SYSTEM"/>
    <x v="4"/>
  </r>
  <r>
    <n v="80026385"/>
    <x v="248"/>
    <x v="5"/>
    <n v="40"/>
    <n v="11100447"/>
    <s v="PER FIXTURES"/>
    <x v="101"/>
  </r>
  <r>
    <n v="80026386"/>
    <x v="248"/>
    <x v="5"/>
    <n v="25"/>
    <n v="11100442"/>
    <s v="PER FIXTURES"/>
    <x v="1"/>
  </r>
  <r>
    <n v="80026386"/>
    <x v="248"/>
    <x v="5"/>
    <n v="25"/>
    <n v="11100443"/>
    <s v="PER FIXTURES"/>
    <x v="1"/>
  </r>
  <r>
    <n v="80026386"/>
    <x v="248"/>
    <x v="5"/>
    <n v="25"/>
    <n v="11100444"/>
    <s v="PER FIXTURES"/>
    <x v="1"/>
  </r>
  <r>
    <n v="80026386"/>
    <x v="248"/>
    <x v="5"/>
    <n v="25"/>
    <n v="11100445"/>
    <s v="PER FIXTURES"/>
    <x v="1"/>
  </r>
  <r>
    <n v="80026387"/>
    <x v="248"/>
    <x v="33"/>
    <n v="25"/>
    <n v="11100448"/>
    <s v="FLAT RATE"/>
    <x v="1"/>
  </r>
  <r>
    <n v="80026388"/>
    <x v="248"/>
    <x v="5"/>
    <n v="25"/>
    <n v="11100449"/>
    <s v="PER FIXTURES"/>
    <x v="9"/>
  </r>
  <r>
    <n v="90001797"/>
    <x v="251"/>
    <x v="42"/>
    <n v="50"/>
    <n v="11110107"/>
    <s v="FLAT RATE"/>
    <x v="1"/>
  </r>
  <r>
    <n v="80026389"/>
    <x v="248"/>
    <x v="54"/>
    <n v="25"/>
    <n v="11100450"/>
    <s v="PER SEWER"/>
    <x v="1"/>
  </r>
  <r>
    <n v="80026392"/>
    <x v="248"/>
    <x v="7"/>
    <n v="25"/>
    <n v="11100453"/>
    <s v="PER POLE"/>
    <x v="9"/>
  </r>
  <r>
    <n v="80026393"/>
    <x v="248"/>
    <x v="59"/>
    <n v="75"/>
    <n v="11100253"/>
    <s v="FLAT RATE"/>
    <x v="1"/>
  </r>
  <r>
    <n v="80026394"/>
    <x v="248"/>
    <x v="0"/>
    <n v="170"/>
    <n v="11100206"/>
    <s v="VALUATION"/>
    <x v="24"/>
  </r>
  <r>
    <n v="80026483"/>
    <x v="251"/>
    <x v="67"/>
    <n v="100"/>
    <n v="11110109"/>
    <s v="FLAT RATE"/>
    <x v="1"/>
  </r>
  <r>
    <n v="80026500"/>
    <x v="69"/>
    <x v="29"/>
    <n v="1587.5"/>
    <n v="11040447"/>
    <s v="ACRES"/>
    <x v="140"/>
  </r>
  <r>
    <n v="80026500"/>
    <x v="69"/>
    <x v="44"/>
    <n v="254"/>
    <n v="11040447"/>
    <s v="ACRES"/>
    <x v="140"/>
  </r>
  <r>
    <n v="80026394"/>
    <x v="248"/>
    <x v="14"/>
    <n v="85"/>
    <n v="11100206"/>
    <s v="VALUATION"/>
    <x v="24"/>
  </r>
  <r>
    <n v="80026395"/>
    <x v="248"/>
    <x v="6"/>
    <n v="9"/>
    <n v="11100454"/>
    <s v="AMPS"/>
    <x v="44"/>
  </r>
  <r>
    <n v="80026395"/>
    <x v="248"/>
    <x v="7"/>
    <n v="22"/>
    <n v="11100454"/>
    <s v="PER POLE"/>
    <x v="44"/>
  </r>
  <r>
    <n v="80026396"/>
    <x v="248"/>
    <x v="0"/>
    <n v="170"/>
    <n v="11100393"/>
    <s v="VALUATION"/>
    <x v="24"/>
  </r>
  <r>
    <n v="80026397"/>
    <x v="67"/>
    <x v="0"/>
    <n v="550"/>
    <n v="11100375"/>
    <s v="VALUATION"/>
    <x v="207"/>
  </r>
  <r>
    <n v="80026397"/>
    <x v="67"/>
    <x v="14"/>
    <n v="275"/>
    <n v="11100375"/>
    <s v="VALUATION"/>
    <x v="207"/>
  </r>
  <r>
    <n v="80026398"/>
    <x v="67"/>
    <x v="52"/>
    <n v="125"/>
    <n v="11100249"/>
    <s v="FLAT RATE"/>
    <x v="1"/>
  </r>
  <r>
    <n v="80026399"/>
    <x v="67"/>
    <x v="6"/>
    <n v="60"/>
    <n v="11110002"/>
    <s v="AMPS"/>
    <x v="104"/>
  </r>
  <r>
    <n v="80026399"/>
    <x v="67"/>
    <x v="7"/>
    <n v="2"/>
    <n v="11110002"/>
    <s v="PER POLE"/>
    <x v="104"/>
  </r>
  <r>
    <n v="80026400"/>
    <x v="67"/>
    <x v="0"/>
    <n v="60"/>
    <n v="11100437"/>
    <s v="VALUATION"/>
    <x v="34"/>
  </r>
  <r>
    <n v="80026487"/>
    <x v="69"/>
    <x v="103"/>
    <n v="1645.84"/>
    <n v="11090058"/>
    <s v="FLAT RATE"/>
    <x v="36"/>
  </r>
  <r>
    <n v="80026487"/>
    <x v="69"/>
    <x v="104"/>
    <n v="4218.88"/>
    <n v="11090058"/>
    <s v="FLAT RATE"/>
    <x v="36"/>
  </r>
  <r>
    <n v="80026406"/>
    <x v="67"/>
    <x v="48"/>
    <n v="20"/>
    <n v="11100170"/>
    <s v="FLAT RATE"/>
    <x v="1"/>
  </r>
  <r>
    <n v="80026406"/>
    <x v="67"/>
    <x v="0"/>
    <n v="1195"/>
    <n v="11100170"/>
    <s v="VALUATION"/>
    <x v="1"/>
  </r>
  <r>
    <n v="80026407"/>
    <x v="67"/>
    <x v="20"/>
    <n v="29"/>
    <n v="11110015"/>
    <s v="BTU"/>
    <x v="96"/>
  </r>
  <r>
    <n v="80026408"/>
    <x v="67"/>
    <x v="20"/>
    <n v="29"/>
    <n v="11110020"/>
    <s v="BTU"/>
    <x v="27"/>
  </r>
  <r>
    <n v="80026408"/>
    <x v="67"/>
    <x v="34"/>
    <n v="25"/>
    <n v="11110020"/>
    <s v="TONS"/>
    <x v="27"/>
  </r>
  <r>
    <n v="16949"/>
    <x v="69"/>
    <x v="103"/>
    <n v="0"/>
    <n v="11090058"/>
    <s v="FLAT RATE"/>
    <x v="36"/>
  </r>
  <r>
    <n v="16949"/>
    <x v="69"/>
    <x v="104"/>
    <n v="0"/>
    <n v="11090058"/>
    <s v="FLAT RATE"/>
    <x v="36"/>
  </r>
  <r>
    <n v="80026409"/>
    <x v="249"/>
    <x v="59"/>
    <n v="75"/>
    <n v="11100419"/>
    <s v="FLAT RATE"/>
    <x v="1"/>
  </r>
  <r>
    <n v="80026411"/>
    <x v="249"/>
    <x v="54"/>
    <n v="25"/>
    <n v="11110024"/>
    <s v="PER SEWER"/>
    <x v="1"/>
  </r>
  <r>
    <n v="80026414"/>
    <x v="249"/>
    <x v="0"/>
    <n v="50"/>
    <n v="11110018"/>
    <s v="VALUATION"/>
    <x v="16"/>
  </r>
  <r>
    <n v="80026415"/>
    <x v="249"/>
    <x v="48"/>
    <n v="20"/>
    <n v="11100104"/>
    <s v="FLAT RATE"/>
    <x v="1"/>
  </r>
  <r>
    <n v="80026415"/>
    <x v="249"/>
    <x v="0"/>
    <n v="145"/>
    <n v="11100104"/>
    <s v="VALUATION"/>
    <x v="1"/>
  </r>
  <r>
    <n v="80026416"/>
    <x v="249"/>
    <x v="20"/>
    <n v="27"/>
    <n v="11110029"/>
    <s v="BTU"/>
    <x v="48"/>
  </r>
  <r>
    <n v="80026418"/>
    <x v="249"/>
    <x v="54"/>
    <n v="25"/>
    <n v="11110028"/>
    <s v="PER SEWER"/>
    <x v="1"/>
  </r>
  <r>
    <n v="80026419"/>
    <x v="249"/>
    <x v="20"/>
    <n v="25"/>
    <n v="11110030"/>
    <s v="BTU"/>
    <x v="24"/>
  </r>
  <r>
    <n v="80026419"/>
    <x v="249"/>
    <x v="23"/>
    <n v="25"/>
    <n v="11110030"/>
    <s v="BTU"/>
    <x v="24"/>
  </r>
  <r>
    <n v="80026419"/>
    <x v="249"/>
    <x v="34"/>
    <n v="25"/>
    <n v="11110030"/>
    <s v="TONS"/>
    <x v="24"/>
  </r>
  <r>
    <n v="80026419"/>
    <x v="249"/>
    <x v="36"/>
    <n v="25"/>
    <n v="11110030"/>
    <s v="TONS"/>
    <x v="24"/>
  </r>
  <r>
    <n v="80026490"/>
    <x v="69"/>
    <x v="3"/>
    <n v="25"/>
    <n v="11110121"/>
    <s v="PER SIGN"/>
    <x v="1"/>
  </r>
  <r>
    <n v="80026491"/>
    <x v="69"/>
    <x v="3"/>
    <n v="25"/>
    <n v="11110123"/>
    <s v="PER SIGN"/>
    <x v="1"/>
  </r>
  <r>
    <n v="80026419"/>
    <x v="249"/>
    <x v="20"/>
    <n v="25"/>
    <n v="11110031"/>
    <s v="BTU"/>
    <x v="24"/>
  </r>
  <r>
    <n v="80026419"/>
    <x v="249"/>
    <x v="23"/>
    <n v="25"/>
    <n v="11110031"/>
    <s v="BTU"/>
    <x v="24"/>
  </r>
  <r>
    <n v="80026419"/>
    <x v="249"/>
    <x v="34"/>
    <n v="25"/>
    <n v="11110031"/>
    <s v="TONS"/>
    <x v="24"/>
  </r>
  <r>
    <n v="80026419"/>
    <x v="249"/>
    <x v="36"/>
    <n v="25"/>
    <n v="11110031"/>
    <s v="TONS"/>
    <x v="24"/>
  </r>
  <r>
    <n v="80026420"/>
    <x v="249"/>
    <x v="57"/>
    <n v="15"/>
    <n v="11020296"/>
    <s v="FLAT RATE"/>
    <x v="1"/>
  </r>
  <r>
    <n v="80026421"/>
    <x v="249"/>
    <x v="0"/>
    <n v="110"/>
    <n v="11100397"/>
    <s v="VALUATION"/>
    <x v="102"/>
  </r>
  <r>
    <n v="80026423"/>
    <x v="249"/>
    <x v="49"/>
    <n v="25"/>
    <n v="11100390"/>
    <s v="SYSTEM"/>
    <x v="1"/>
  </r>
  <r>
    <n v="80026424"/>
    <x v="249"/>
    <x v="7"/>
    <n v="25"/>
    <n v="11110034"/>
    <s v="PER POLE"/>
    <x v="4"/>
  </r>
  <r>
    <n v="80026425"/>
    <x v="249"/>
    <x v="0"/>
    <n v="25"/>
    <n v="11100411"/>
    <s v="VALUATION"/>
    <x v="50"/>
  </r>
  <r>
    <n v="80026426"/>
    <x v="68"/>
    <x v="20"/>
    <n v="31"/>
    <n v="11110040"/>
    <s v="BTU"/>
    <x v="39"/>
  </r>
  <r>
    <n v="80026426"/>
    <x v="68"/>
    <x v="34"/>
    <n v="30"/>
    <n v="11110040"/>
    <s v="TONS"/>
    <x v="39"/>
  </r>
  <r>
    <n v="80026428"/>
    <x v="68"/>
    <x v="53"/>
    <n v="25"/>
    <n v="11110046"/>
    <s v="PER WATER"/>
    <x v="1"/>
  </r>
  <r>
    <n v="80026429"/>
    <x v="68"/>
    <x v="54"/>
    <n v="25"/>
    <n v="11110047"/>
    <s v="PER SEWER"/>
    <x v="1"/>
  </r>
  <r>
    <n v="80026432"/>
    <x v="68"/>
    <x v="7"/>
    <n v="25"/>
    <n v="11110048"/>
    <s v="PER POLE"/>
    <x v="7"/>
  </r>
  <r>
    <n v="80026433"/>
    <x v="68"/>
    <x v="20"/>
    <n v="27"/>
    <n v="11110049"/>
    <s v="BTU"/>
    <x v="48"/>
  </r>
  <r>
    <n v="80026436"/>
    <x v="68"/>
    <x v="48"/>
    <n v="20"/>
    <n v="11100170"/>
    <s v="FLAT RATE"/>
    <x v="1"/>
  </r>
  <r>
    <n v="80026436"/>
    <x v="68"/>
    <x v="0"/>
    <n v="1195"/>
    <n v="11100170"/>
    <s v="VALUATION"/>
    <x v="1"/>
  </r>
  <r>
    <n v="80026437"/>
    <x v="68"/>
    <x v="48"/>
    <n v="20"/>
    <n v="11100125"/>
    <s v="FLAT RATE"/>
    <x v="1"/>
  </r>
  <r>
    <n v="80026437"/>
    <x v="68"/>
    <x v="0"/>
    <n v="1318"/>
    <n v="11100125"/>
    <s v="VALUATION"/>
    <x v="1"/>
  </r>
  <r>
    <n v="80026438"/>
    <x v="68"/>
    <x v="5"/>
    <n v="25"/>
    <n v="11110056"/>
    <s v="PER FIXTURES"/>
    <x v="55"/>
  </r>
  <r>
    <n v="80026440"/>
    <x v="68"/>
    <x v="20"/>
    <n v="27"/>
    <n v="11110057"/>
    <s v="BTU"/>
    <x v="40"/>
  </r>
  <r>
    <n v="80026444"/>
    <x v="68"/>
    <x v="59"/>
    <n v="75"/>
    <n v="11020185"/>
    <s v="FLAT RATE"/>
    <x v="1"/>
  </r>
  <r>
    <n v="80026445"/>
    <x v="68"/>
    <x v="59"/>
    <n v="75"/>
    <n v="11080495"/>
    <s v="FLAT RATE"/>
    <x v="1"/>
  </r>
  <r>
    <n v="80026446"/>
    <x v="68"/>
    <x v="0"/>
    <n v="25"/>
    <n v="11100374"/>
    <s v="VALUATION"/>
    <x v="46"/>
  </r>
  <r>
    <n v="80026447"/>
    <x v="68"/>
    <x v="48"/>
    <n v="20"/>
    <n v="11100138"/>
    <s v="FLAT RATE"/>
    <x v="1"/>
  </r>
  <r>
    <n v="80026447"/>
    <x v="68"/>
    <x v="0"/>
    <n v="1066"/>
    <n v="11100138"/>
    <s v="VALUATION"/>
    <x v="1"/>
  </r>
  <r>
    <n v="80026448"/>
    <x v="250"/>
    <x v="6"/>
    <n v="25"/>
    <n v="11110065"/>
    <s v="AMPS"/>
    <x v="6"/>
  </r>
  <r>
    <n v="80026450"/>
    <x v="250"/>
    <x v="20"/>
    <n v="25"/>
    <n v="11110067"/>
    <s v="BTU"/>
    <x v="45"/>
  </r>
  <r>
    <n v="80026450"/>
    <x v="250"/>
    <x v="34"/>
    <n v="25"/>
    <n v="11110067"/>
    <s v="TONS"/>
    <x v="45"/>
  </r>
  <r>
    <n v="80026452"/>
    <x v="250"/>
    <x v="0"/>
    <n v="140"/>
    <n v="11100440"/>
    <s v="VALUATION"/>
    <x v="61"/>
  </r>
  <r>
    <n v="80026455"/>
    <x v="250"/>
    <x v="0"/>
    <n v="460"/>
    <n v="11100431"/>
    <s v="VALUATION"/>
    <x v="27"/>
  </r>
  <r>
    <n v="80026455"/>
    <x v="250"/>
    <x v="14"/>
    <n v="230"/>
    <n v="11100431"/>
    <s v="VALUATION"/>
    <x v="27"/>
  </r>
  <r>
    <n v="80026457"/>
    <x v="250"/>
    <x v="0"/>
    <n v="65"/>
    <n v="11110035"/>
    <s v="VALUATION"/>
    <x v="41"/>
  </r>
  <r>
    <n v="80026458"/>
    <x v="250"/>
    <x v="5"/>
    <n v="25"/>
    <n v="11110083"/>
    <s v="PER FIXTURES"/>
    <x v="7"/>
  </r>
  <r>
    <n v="80026460"/>
    <x v="250"/>
    <x v="20"/>
    <n v="27"/>
    <n v="11110086"/>
    <s v="BTU"/>
    <x v="48"/>
  </r>
  <r>
    <n v="80026462"/>
    <x v="251"/>
    <x v="48"/>
    <n v="20"/>
    <n v="11110055"/>
    <s v="FLAT RATE"/>
    <x v="1"/>
  </r>
  <r>
    <n v="80026462"/>
    <x v="251"/>
    <x v="0"/>
    <n v="45"/>
    <n v="11110055"/>
    <s v="VALUATION"/>
    <x v="1"/>
  </r>
  <r>
    <n v="80026464"/>
    <x v="251"/>
    <x v="48"/>
    <n v="20"/>
    <n v="11110026"/>
    <s v="FLAT RATE"/>
    <x v="1"/>
  </r>
  <r>
    <n v="80026464"/>
    <x v="251"/>
    <x v="0"/>
    <n v="270"/>
    <n v="11110026"/>
    <s v="VALUATION"/>
    <x v="1"/>
  </r>
  <r>
    <n v="80026465"/>
    <x v="251"/>
    <x v="20"/>
    <n v="27"/>
    <n v="11110090"/>
    <s v="BTU"/>
    <x v="40"/>
  </r>
  <r>
    <n v="80026465"/>
    <x v="251"/>
    <x v="23"/>
    <n v="29"/>
    <n v="11110090"/>
    <s v="BTU"/>
    <x v="40"/>
  </r>
  <r>
    <n v="80026465"/>
    <x v="251"/>
    <x v="24"/>
    <n v="25"/>
    <n v="11110090"/>
    <s v="BTU"/>
    <x v="40"/>
  </r>
  <r>
    <n v="80026465"/>
    <x v="251"/>
    <x v="25"/>
    <n v="31"/>
    <n v="11110090"/>
    <s v="BTU"/>
    <x v="40"/>
  </r>
  <r>
    <n v="80026465"/>
    <x v="251"/>
    <x v="26"/>
    <n v="25"/>
    <n v="11110090"/>
    <s v="BTU"/>
    <x v="40"/>
  </r>
  <r>
    <n v="80026465"/>
    <x v="251"/>
    <x v="34"/>
    <n v="25"/>
    <n v="11110090"/>
    <s v="TONS"/>
    <x v="40"/>
  </r>
  <r>
    <n v="80026465"/>
    <x v="251"/>
    <x v="36"/>
    <n v="25"/>
    <n v="11110090"/>
    <s v="TONS"/>
    <x v="40"/>
  </r>
  <r>
    <n v="80026465"/>
    <x v="251"/>
    <x v="37"/>
    <n v="25"/>
    <n v="11110090"/>
    <s v="TONS"/>
    <x v="40"/>
  </r>
  <r>
    <n v="80026465"/>
    <x v="251"/>
    <x v="38"/>
    <n v="25"/>
    <n v="11110090"/>
    <s v="TONS"/>
    <x v="40"/>
  </r>
  <r>
    <n v="80026465"/>
    <x v="251"/>
    <x v="39"/>
    <n v="25"/>
    <n v="11110090"/>
    <s v="TONS"/>
    <x v="40"/>
  </r>
  <r>
    <n v="80026469"/>
    <x v="251"/>
    <x v="59"/>
    <n v="75"/>
    <n v="11110096"/>
    <s v="FLAT RATE"/>
    <x v="1"/>
  </r>
  <r>
    <n v="80026470"/>
    <x v="251"/>
    <x v="57"/>
    <n v="15"/>
    <n v="11110097"/>
    <s v="FLAT RATE"/>
    <x v="1"/>
  </r>
  <r>
    <n v="80026471"/>
    <x v="251"/>
    <x v="57"/>
    <n v="15"/>
    <n v="11110098"/>
    <s v="FLAT RATE"/>
    <x v="1"/>
  </r>
  <r>
    <n v="80026472"/>
    <x v="251"/>
    <x v="48"/>
    <n v="20"/>
    <n v="11090381"/>
    <s v="FLAT RATE"/>
    <x v="1"/>
  </r>
  <r>
    <n v="80026472"/>
    <x v="251"/>
    <x v="0"/>
    <n v="1480"/>
    <n v="11090381"/>
    <s v="VALUATION"/>
    <x v="1"/>
  </r>
  <r>
    <n v="80026473"/>
    <x v="251"/>
    <x v="61"/>
    <n v="25"/>
    <n v="11110100"/>
    <s v="FLAT RATE"/>
    <x v="1"/>
  </r>
  <r>
    <n v="80026474"/>
    <x v="251"/>
    <x v="0"/>
    <n v="90"/>
    <n v="11110023"/>
    <s v="VALUATION"/>
    <x v="134"/>
  </r>
  <r>
    <n v="80026476"/>
    <x v="251"/>
    <x v="58"/>
    <n v="10"/>
    <n v="11100307"/>
    <s v="SQUARE FEET"/>
    <x v="50"/>
  </r>
  <r>
    <n v="80026476"/>
    <x v="251"/>
    <x v="0"/>
    <n v="35"/>
    <n v="11100307"/>
    <s v="VALUATION"/>
    <x v="50"/>
  </r>
  <r>
    <n v="80026476"/>
    <x v="251"/>
    <x v="14"/>
    <n v="17.5"/>
    <n v="11100307"/>
    <s v="VALUATION"/>
    <x v="50"/>
  </r>
  <r>
    <n v="80026479"/>
    <x v="251"/>
    <x v="5"/>
    <n v="28"/>
    <n v="11110105"/>
    <s v="PER FIXTURES"/>
    <x v="83"/>
  </r>
  <r>
    <n v="80026479"/>
    <x v="251"/>
    <x v="1"/>
    <n v="25"/>
    <n v="11110105"/>
    <s v="PER GAS LINE"/>
    <x v="83"/>
  </r>
  <r>
    <n v="80026479"/>
    <x v="251"/>
    <x v="54"/>
    <n v="25"/>
    <n v="11110105"/>
    <s v="PER SEWER"/>
    <x v="83"/>
  </r>
  <r>
    <n v="80026480"/>
    <x v="251"/>
    <x v="20"/>
    <n v="27"/>
    <n v="11110106"/>
    <s v="BTU"/>
    <x v="40"/>
  </r>
  <r>
    <n v="80026480"/>
    <x v="251"/>
    <x v="23"/>
    <n v="27"/>
    <n v="11110106"/>
    <s v="BTU"/>
    <x v="40"/>
  </r>
  <r>
    <n v="80026480"/>
    <x v="251"/>
    <x v="34"/>
    <n v="25"/>
    <n v="11110106"/>
    <s v="TONS"/>
    <x v="40"/>
  </r>
  <r>
    <n v="80026480"/>
    <x v="251"/>
    <x v="36"/>
    <n v="25"/>
    <n v="11110106"/>
    <s v="TONS"/>
    <x v="40"/>
  </r>
  <r>
    <n v="80026481"/>
    <x v="251"/>
    <x v="48"/>
    <n v="20"/>
    <n v="11100124"/>
    <s v="FLAT RATE"/>
    <x v="1"/>
  </r>
  <r>
    <n v="80026481"/>
    <x v="251"/>
    <x v="0"/>
    <n v="1276"/>
    <n v="11100124"/>
    <s v="VALUATION"/>
    <x v="1"/>
  </r>
  <r>
    <n v="80026481"/>
    <x v="251"/>
    <x v="48"/>
    <n v="20"/>
    <n v="11100336"/>
    <s v="FLAT RATE"/>
    <x v="1"/>
  </r>
  <r>
    <n v="80026481"/>
    <x v="251"/>
    <x v="0"/>
    <n v="1069"/>
    <n v="11100336"/>
    <s v="VALUATION"/>
    <x v="1"/>
  </r>
  <r>
    <n v="80026481"/>
    <x v="251"/>
    <x v="48"/>
    <n v="20"/>
    <n v="11100338"/>
    <s v="FLAT RATE"/>
    <x v="1"/>
  </r>
  <r>
    <n v="80026481"/>
    <x v="251"/>
    <x v="0"/>
    <n v="1090"/>
    <n v="11100338"/>
    <s v="VALUATION"/>
    <x v="1"/>
  </r>
  <r>
    <n v="80026482"/>
    <x v="251"/>
    <x v="7"/>
    <n v="6"/>
    <n v="11110108"/>
    <s v="PER POLE"/>
    <x v="18"/>
  </r>
  <r>
    <n v="80026482"/>
    <x v="251"/>
    <x v="49"/>
    <n v="25"/>
    <n v="11110108"/>
    <s v="SYSTEM"/>
    <x v="18"/>
  </r>
  <r>
    <n v="80026484"/>
    <x v="251"/>
    <x v="69"/>
    <n v="50"/>
    <n v="11110101"/>
    <s v="FLAT RATE"/>
    <x v="1"/>
  </r>
  <r>
    <n v="80026485"/>
    <x v="69"/>
    <x v="52"/>
    <n v="125"/>
    <n v="11100322"/>
    <s v="FLAT RATE"/>
    <x v="1"/>
  </r>
  <r>
    <n v="80026486"/>
    <x v="69"/>
    <x v="10"/>
    <n v="30"/>
    <n v="11110113"/>
    <s v="AMPS"/>
    <x v="8"/>
  </r>
  <r>
    <n v="80026486"/>
    <x v="69"/>
    <x v="7"/>
    <n v="10"/>
    <n v="11110113"/>
    <s v="PER POLE"/>
    <x v="8"/>
  </r>
  <r>
    <n v="80026486"/>
    <x v="69"/>
    <x v="49"/>
    <n v="25"/>
    <n v="11110113"/>
    <s v="SYSTEM"/>
    <x v="8"/>
  </r>
  <r>
    <n v="80026487"/>
    <x v="69"/>
    <x v="58"/>
    <n v="180"/>
    <n v="11090058"/>
    <s v="SQUARE FEET"/>
    <x v="36"/>
  </r>
  <r>
    <n v="80026487"/>
    <x v="69"/>
    <x v="0"/>
    <n v="2860"/>
    <n v="11090058"/>
    <s v="VALUATION"/>
    <x v="36"/>
  </r>
  <r>
    <n v="80026487"/>
    <x v="69"/>
    <x v="14"/>
    <n v="1430"/>
    <n v="11090058"/>
    <s v="VALUATION"/>
    <x v="36"/>
  </r>
  <r>
    <n v="80026488"/>
    <x v="69"/>
    <x v="2"/>
    <n v="25"/>
    <n v="11110115"/>
    <s v="FLAT RATE"/>
    <x v="1"/>
  </r>
  <r>
    <n v="80026489"/>
    <x v="69"/>
    <x v="54"/>
    <n v="25"/>
    <n v="11110120"/>
    <s v="PER SEWER"/>
    <x v="1"/>
  </r>
  <r>
    <n v="80026489"/>
    <x v="69"/>
    <x v="53"/>
    <n v="25"/>
    <n v="11110120"/>
    <s v="PER WATER"/>
    <x v="1"/>
  </r>
  <r>
    <n v="80026492"/>
    <x v="69"/>
    <x v="0"/>
    <n v="245"/>
    <n v="11110069"/>
    <s v="VALUATION"/>
    <x v="45"/>
  </r>
  <r>
    <n v="80026493"/>
    <x v="69"/>
    <x v="20"/>
    <n v="25"/>
    <n v="11110125"/>
    <s v="BTU"/>
    <x v="45"/>
  </r>
  <r>
    <n v="80026493"/>
    <x v="69"/>
    <x v="23"/>
    <n v="27"/>
    <n v="11110125"/>
    <s v="BTU"/>
    <x v="45"/>
  </r>
  <r>
    <n v="80026493"/>
    <x v="69"/>
    <x v="34"/>
    <n v="25"/>
    <n v="11110125"/>
    <s v="TONS"/>
    <x v="45"/>
  </r>
  <r>
    <n v="80026493"/>
    <x v="69"/>
    <x v="36"/>
    <n v="25"/>
    <n v="11110125"/>
    <s v="TONS"/>
    <x v="45"/>
  </r>
  <r>
    <n v="80026493"/>
    <x v="69"/>
    <x v="20"/>
    <n v="27"/>
    <n v="11110126"/>
    <s v="BTU"/>
    <x v="40"/>
  </r>
  <r>
    <n v="80026493"/>
    <x v="69"/>
    <x v="23"/>
    <n v="29"/>
    <n v="11110126"/>
    <s v="BTU"/>
    <x v="40"/>
  </r>
  <r>
    <n v="80026493"/>
    <x v="69"/>
    <x v="34"/>
    <n v="25"/>
    <n v="11110126"/>
    <s v="TONS"/>
    <x v="40"/>
  </r>
  <r>
    <n v="80026493"/>
    <x v="69"/>
    <x v="36"/>
    <n v="25"/>
    <n v="11110126"/>
    <s v="TONS"/>
    <x v="40"/>
  </r>
  <r>
    <n v="80026494"/>
    <x v="69"/>
    <x v="5"/>
    <n v="25"/>
    <n v="11110127"/>
    <s v="PER FIXTURES"/>
    <x v="1"/>
  </r>
  <r>
    <n v="80026495"/>
    <x v="69"/>
    <x v="6"/>
    <n v="13"/>
    <n v="11110128"/>
    <s v="AMPS"/>
    <x v="37"/>
  </r>
  <r>
    <n v="80026495"/>
    <x v="69"/>
    <x v="7"/>
    <n v="12"/>
    <n v="11110128"/>
    <s v="PER POLE"/>
    <x v="37"/>
  </r>
  <r>
    <n v="80026496"/>
    <x v="69"/>
    <x v="6"/>
    <n v="13"/>
    <n v="11110128"/>
    <s v="AMPS"/>
    <x v="37"/>
  </r>
  <r>
    <n v="80026496"/>
    <x v="69"/>
    <x v="7"/>
    <n v="12"/>
    <n v="11110128"/>
    <s v="PER POLE"/>
    <x v="37"/>
  </r>
  <r>
    <n v="80026497"/>
    <x v="69"/>
    <x v="0"/>
    <n v="340"/>
    <n v="11100341"/>
    <s v="VALUATION"/>
    <x v="40"/>
  </r>
  <r>
    <n v="80026497"/>
    <x v="69"/>
    <x v="14"/>
    <n v="170"/>
    <n v="11100341"/>
    <s v="VALUATION"/>
    <x v="40"/>
  </r>
  <r>
    <n v="80026498"/>
    <x v="69"/>
    <x v="13"/>
    <n v="25"/>
    <n v="11110132"/>
    <s v="PER T-POLE"/>
    <x v="1"/>
  </r>
  <r>
    <n v="80026499"/>
    <x v="69"/>
    <x v="13"/>
    <n v="25"/>
    <n v="11110132"/>
    <s v="PER T-POLE"/>
    <x v="1"/>
  </r>
  <r>
    <n v="80026501"/>
    <x v="69"/>
    <x v="5"/>
    <n v="25"/>
    <n v="11110134"/>
    <s v="PER FIXTURES"/>
    <x v="7"/>
  </r>
  <r>
    <n v="80026502"/>
    <x v="69"/>
    <x v="5"/>
    <n v="25"/>
    <n v="11110142"/>
    <s v="PER FIXTURES"/>
    <x v="1"/>
  </r>
  <r>
    <n v="80026503"/>
    <x v="69"/>
    <x v="20"/>
    <n v="25"/>
    <n v="11110141"/>
    <s v="BTU"/>
    <x v="24"/>
  </r>
  <r>
    <n v="80026503"/>
    <x v="69"/>
    <x v="23"/>
    <n v="25"/>
    <n v="11110141"/>
    <s v="BTU"/>
    <x v="24"/>
  </r>
  <r>
    <n v="80026503"/>
    <x v="69"/>
    <x v="34"/>
    <n v="25"/>
    <n v="11110141"/>
    <s v="TONS"/>
    <x v="24"/>
  </r>
  <r>
    <n v="80026503"/>
    <x v="69"/>
    <x v="36"/>
    <n v="25"/>
    <n v="11110141"/>
    <s v="TONS"/>
    <x v="24"/>
  </r>
  <r>
    <n v="80026504"/>
    <x v="69"/>
    <x v="33"/>
    <n v="25"/>
    <n v="11110140"/>
    <s v="FLAT RATE"/>
    <x v="1"/>
  </r>
  <r>
    <n v="80026505"/>
    <x v="69"/>
    <x v="10"/>
    <n v="25"/>
    <n v="11110139"/>
    <s v="AMPS"/>
    <x v="23"/>
  </r>
  <r>
    <n v="80026506"/>
    <x v="69"/>
    <x v="20"/>
    <n v="27"/>
    <n v="11110138"/>
    <s v="BTU"/>
    <x v="3"/>
  </r>
  <r>
    <n v="80026507"/>
    <x v="69"/>
    <x v="20"/>
    <n v="27"/>
    <n v="11110137"/>
    <s v="BTU"/>
    <x v="3"/>
  </r>
  <r>
    <n v="80026508"/>
    <x v="69"/>
    <x v="20"/>
    <n v="27"/>
    <n v="11110136"/>
    <s v="BTU"/>
    <x v="3"/>
  </r>
  <r>
    <n v="80026509"/>
    <x v="69"/>
    <x v="10"/>
    <n v="30"/>
    <n v="11110133"/>
    <s v="AMPS"/>
    <x v="8"/>
  </r>
  <r>
    <n v="80026509"/>
    <x v="69"/>
    <x v="7"/>
    <n v="30"/>
    <n v="11110133"/>
    <s v="PER POLE"/>
    <x v="8"/>
  </r>
  <r>
    <n v="80026509"/>
    <x v="69"/>
    <x v="13"/>
    <n v="25"/>
    <n v="11110133"/>
    <s v="PER T-POLE"/>
    <x v="8"/>
  </r>
  <r>
    <n v="80026509"/>
    <x v="69"/>
    <x v="49"/>
    <n v="25"/>
    <n v="11110133"/>
    <s v="SYSTEM"/>
    <x v="8"/>
  </r>
  <r>
    <n v="80026510"/>
    <x v="69"/>
    <x v="20"/>
    <n v="27"/>
    <n v="11110135"/>
    <s v="BTU"/>
    <x v="3"/>
  </r>
  <r>
    <n v="80026511"/>
    <x v="252"/>
    <x v="9"/>
    <n v="50"/>
    <n v="11100352"/>
    <s v="PER HOOD SYS"/>
    <x v="4"/>
  </r>
  <r>
    <n v="80026512"/>
    <x v="252"/>
    <x v="48"/>
    <n v="20"/>
    <n v="11100217"/>
    <s v="FLAT RATE"/>
    <x v="1"/>
  </r>
  <r>
    <n v="80026512"/>
    <x v="252"/>
    <x v="0"/>
    <n v="268"/>
    <n v="11100217"/>
    <s v="VALUATION"/>
    <x v="1"/>
  </r>
  <r>
    <n v="80026513"/>
    <x v="252"/>
    <x v="0"/>
    <n v="50"/>
    <n v="11110074"/>
    <s v="VALUATION"/>
    <x v="16"/>
  </r>
  <r>
    <n v="80026514"/>
    <x v="252"/>
    <x v="20"/>
    <n v="25"/>
    <n v="11110144"/>
    <s v="BTU"/>
    <x v="230"/>
  </r>
  <r>
    <n v="80026514"/>
    <x v="252"/>
    <x v="21"/>
    <n v="25"/>
    <n v="11110144"/>
    <s v="BTU"/>
    <x v="230"/>
  </r>
  <r>
    <n v="80026517"/>
    <x v="252"/>
    <x v="12"/>
    <n v="50"/>
    <n v="11110153"/>
    <s v="ACRE"/>
    <x v="231"/>
  </r>
  <r>
    <n v="80026517"/>
    <x v="252"/>
    <x v="12"/>
    <n v="50"/>
    <n v="11110155"/>
    <s v="ACRE"/>
    <x v="231"/>
  </r>
  <r>
    <n v="80026522"/>
    <x v="252"/>
    <x v="3"/>
    <n v="25"/>
    <n v="11110164"/>
    <s v="PER SIGN"/>
    <x v="1"/>
  </r>
  <r>
    <n v="80026523"/>
    <x v="252"/>
    <x v="3"/>
    <n v="50"/>
    <n v="11110166"/>
    <s v="PER SIGN"/>
    <x v="4"/>
  </r>
  <r>
    <n v="80026514"/>
    <x v="252"/>
    <x v="123"/>
    <n v="25"/>
    <n v="11110144"/>
    <s v="BTU"/>
    <x v="230"/>
  </r>
  <r>
    <n v="80026536"/>
    <x v="253"/>
    <x v="16"/>
    <n v="59.93"/>
    <n v="11100140"/>
    <s v="FLAT RATE"/>
    <x v="1"/>
  </r>
  <r>
    <n v="80026536"/>
    <x v="253"/>
    <x v="17"/>
    <n v="533.02"/>
    <n v="11100140"/>
    <s v="FLAT RATE"/>
    <x v="1"/>
  </r>
  <r>
    <n v="80026536"/>
    <x v="253"/>
    <x v="18"/>
    <n v="1302.93"/>
    <n v="11100140"/>
    <s v="FLAT RATE"/>
    <x v="1"/>
  </r>
  <r>
    <n v="80026536"/>
    <x v="253"/>
    <x v="19"/>
    <n v="161.68"/>
    <n v="11100140"/>
    <s v="FLAT RATE"/>
    <x v="1"/>
  </r>
  <r>
    <n v="80026514"/>
    <x v="252"/>
    <x v="124"/>
    <n v="25"/>
    <n v="11110144"/>
    <s v="BTU"/>
    <x v="230"/>
  </r>
  <r>
    <n v="80026526"/>
    <x v="253"/>
    <x v="12"/>
    <n v="50"/>
    <n v="11110168"/>
    <s v="ACRE"/>
    <x v="153"/>
  </r>
  <r>
    <n v="80026527"/>
    <x v="253"/>
    <x v="3"/>
    <n v="25"/>
    <n v="11110173"/>
    <s v="PER SIGN"/>
    <x v="1"/>
  </r>
  <r>
    <n v="80026528"/>
    <x v="253"/>
    <x v="3"/>
    <n v="25"/>
    <n v="11110175"/>
    <s v="PER SIGN"/>
    <x v="1"/>
  </r>
  <r>
    <n v="80026530"/>
    <x v="253"/>
    <x v="22"/>
    <n v="50"/>
    <n v="11110178"/>
    <s v="ACRE"/>
    <x v="1"/>
  </r>
  <r>
    <n v="80026533"/>
    <x v="253"/>
    <x v="3"/>
    <n v="25"/>
    <n v="11110182"/>
    <s v="PER SIGN"/>
    <x v="1"/>
  </r>
  <r>
    <n v="80026534"/>
    <x v="253"/>
    <x v="3"/>
    <n v="25"/>
    <n v="11110183"/>
    <s v="PER SIGN"/>
    <x v="1"/>
  </r>
  <r>
    <n v="80026514"/>
    <x v="252"/>
    <x v="125"/>
    <n v="25"/>
    <n v="11110144"/>
    <s v="BTU"/>
    <x v="230"/>
  </r>
  <r>
    <n v="80026537"/>
    <x v="71"/>
    <x v="16"/>
    <n v="59.93"/>
    <n v="11100138"/>
    <s v="FLAT RATE"/>
    <x v="1"/>
  </r>
  <r>
    <n v="80026537"/>
    <x v="71"/>
    <x v="17"/>
    <n v="533.02"/>
    <n v="11100138"/>
    <s v="FLAT RATE"/>
    <x v="1"/>
  </r>
  <r>
    <n v="80026537"/>
    <x v="71"/>
    <x v="18"/>
    <n v="1302.93"/>
    <n v="11100138"/>
    <s v="FLAT RATE"/>
    <x v="1"/>
  </r>
  <r>
    <n v="80026537"/>
    <x v="71"/>
    <x v="19"/>
    <n v="161.68"/>
    <n v="11100138"/>
    <s v="FLAT RATE"/>
    <x v="1"/>
  </r>
  <r>
    <n v="80026514"/>
    <x v="252"/>
    <x v="126"/>
    <n v="25"/>
    <n v="11110144"/>
    <s v="BTU"/>
    <x v="230"/>
  </r>
  <r>
    <n v="80026538"/>
    <x v="71"/>
    <x v="16"/>
    <n v="59.93"/>
    <n v="11100142"/>
    <s v="FLAT RATE"/>
    <x v="1"/>
  </r>
  <r>
    <n v="80026538"/>
    <x v="71"/>
    <x v="17"/>
    <n v="533.02"/>
    <n v="11100142"/>
    <s v="FLAT RATE"/>
    <x v="1"/>
  </r>
  <r>
    <n v="80026538"/>
    <x v="71"/>
    <x v="18"/>
    <n v="1302.93"/>
    <n v="11100142"/>
    <s v="FLAT RATE"/>
    <x v="1"/>
  </r>
  <r>
    <n v="80026538"/>
    <x v="71"/>
    <x v="19"/>
    <n v="161.68"/>
    <n v="11100142"/>
    <s v="FLAT RATE"/>
    <x v="1"/>
  </r>
  <r>
    <n v="80026514"/>
    <x v="252"/>
    <x v="127"/>
    <n v="25"/>
    <n v="11110144"/>
    <s v="BTU"/>
    <x v="230"/>
  </r>
  <r>
    <n v="80026514"/>
    <x v="252"/>
    <x v="128"/>
    <n v="25"/>
    <n v="11110144"/>
    <s v="BTU"/>
    <x v="230"/>
  </r>
  <r>
    <n v="80026514"/>
    <x v="252"/>
    <x v="129"/>
    <n v="25"/>
    <n v="11110144"/>
    <s v="BTU"/>
    <x v="230"/>
  </r>
  <r>
    <n v="80026539"/>
    <x v="71"/>
    <x v="3"/>
    <n v="25"/>
    <n v="11110192"/>
    <s v="PER SIGN"/>
    <x v="1"/>
  </r>
  <r>
    <n v="80026540"/>
    <x v="71"/>
    <x v="12"/>
    <n v="50"/>
    <n v="11110194"/>
    <s v="ACRE"/>
    <x v="223"/>
  </r>
  <r>
    <n v="80026545"/>
    <x v="71"/>
    <x v="22"/>
    <n v="50"/>
    <n v="11110201"/>
    <s v="ACRE"/>
    <x v="147"/>
  </r>
  <r>
    <n v="80026551"/>
    <x v="71"/>
    <x v="3"/>
    <n v="25"/>
    <n v="11110205"/>
    <s v="PER SIGN"/>
    <x v="1"/>
  </r>
  <r>
    <n v="80026514"/>
    <x v="252"/>
    <x v="130"/>
    <n v="25"/>
    <n v="11110144"/>
    <s v="BTU"/>
    <x v="230"/>
  </r>
  <r>
    <n v="80026561"/>
    <x v="71"/>
    <x v="116"/>
    <n v="25"/>
    <n v="11110210"/>
    <s v="UNITS"/>
    <x v="1"/>
  </r>
  <r>
    <n v="80026514"/>
    <x v="252"/>
    <x v="23"/>
    <n v="25"/>
    <n v="11110144"/>
    <s v="BTU"/>
    <x v="230"/>
  </r>
  <r>
    <n v="80026514"/>
    <x v="252"/>
    <x v="24"/>
    <n v="25"/>
    <n v="11110144"/>
    <s v="BTU"/>
    <x v="230"/>
  </r>
  <r>
    <n v="80026514"/>
    <x v="252"/>
    <x v="25"/>
    <n v="25"/>
    <n v="11110144"/>
    <s v="BTU"/>
    <x v="230"/>
  </r>
  <r>
    <n v="80026569"/>
    <x v="72"/>
    <x v="109"/>
    <n v="53.24"/>
    <n v="11110008"/>
    <s v="DWELLING UNITS"/>
    <x v="1"/>
  </r>
  <r>
    <n v="80026569"/>
    <x v="72"/>
    <x v="110"/>
    <n v="362.15"/>
    <n v="11110008"/>
    <s v="DWELLING UNITS"/>
    <x v="1"/>
  </r>
  <r>
    <n v="80026569"/>
    <x v="72"/>
    <x v="111"/>
    <n v="1302.93"/>
    <n v="11110008"/>
    <s v="DWELLING UNITS"/>
    <x v="1"/>
  </r>
  <r>
    <n v="80026569"/>
    <x v="72"/>
    <x v="112"/>
    <n v="109.54"/>
    <n v="11110008"/>
    <s v="DWELLING UNITS"/>
    <x v="1"/>
  </r>
  <r>
    <n v="80026514"/>
    <x v="252"/>
    <x v="26"/>
    <n v="25"/>
    <n v="11110144"/>
    <s v="BTU"/>
    <x v="230"/>
  </r>
  <r>
    <n v="80026570"/>
    <x v="72"/>
    <x v="109"/>
    <n v="53.24"/>
    <n v="11110009"/>
    <s v="DWELLING UNITS"/>
    <x v="1"/>
  </r>
  <r>
    <n v="80026570"/>
    <x v="72"/>
    <x v="110"/>
    <n v="362.15"/>
    <n v="11110009"/>
    <s v="DWELLING UNITS"/>
    <x v="1"/>
  </r>
  <r>
    <n v="80026570"/>
    <x v="72"/>
    <x v="111"/>
    <n v="1302.93"/>
    <n v="11110009"/>
    <s v="DWELLING UNITS"/>
    <x v="1"/>
  </r>
  <r>
    <n v="80026570"/>
    <x v="72"/>
    <x v="112"/>
    <n v="109.54"/>
    <n v="11110009"/>
    <s v="DWELLING UNITS"/>
    <x v="1"/>
  </r>
  <r>
    <n v="80026514"/>
    <x v="252"/>
    <x v="27"/>
    <n v="25"/>
    <n v="11110144"/>
    <s v="BTU"/>
    <x v="230"/>
  </r>
  <r>
    <n v="80026571"/>
    <x v="72"/>
    <x v="109"/>
    <n v="53.24"/>
    <n v="11110010"/>
    <s v="DWELLING UNITS"/>
    <x v="1"/>
  </r>
  <r>
    <n v="80026571"/>
    <x v="72"/>
    <x v="110"/>
    <n v="362.15"/>
    <n v="11110010"/>
    <s v="DWELLING UNITS"/>
    <x v="1"/>
  </r>
  <r>
    <n v="80026571"/>
    <x v="72"/>
    <x v="111"/>
    <n v="1302.93"/>
    <n v="11110010"/>
    <s v="DWELLING UNITS"/>
    <x v="1"/>
  </r>
  <r>
    <n v="80026571"/>
    <x v="72"/>
    <x v="112"/>
    <n v="109.54"/>
    <n v="11110010"/>
    <s v="DWELLING UNITS"/>
    <x v="1"/>
  </r>
  <r>
    <n v="80026514"/>
    <x v="252"/>
    <x v="28"/>
    <n v="25"/>
    <n v="11110144"/>
    <s v="BTU"/>
    <x v="230"/>
  </r>
  <r>
    <n v="16954"/>
    <x v="72"/>
    <x v="109"/>
    <n v="53.24"/>
    <n v="11110010"/>
    <s v="DWELLING UNITS"/>
    <x v="1"/>
  </r>
  <r>
    <n v="16954"/>
    <x v="72"/>
    <x v="110"/>
    <n v="362.15"/>
    <n v="11110010"/>
    <s v="DWELLING UNITS"/>
    <x v="1"/>
  </r>
  <r>
    <n v="16954"/>
    <x v="72"/>
    <x v="111"/>
    <n v="1302.93"/>
    <n v="11110010"/>
    <s v="DWELLING UNITS"/>
    <x v="1"/>
  </r>
  <r>
    <n v="16954"/>
    <x v="72"/>
    <x v="112"/>
    <n v="109.54"/>
    <n v="11110010"/>
    <s v="DWELLING UNITS"/>
    <x v="1"/>
  </r>
  <r>
    <n v="80026514"/>
    <x v="252"/>
    <x v="30"/>
    <n v="25"/>
    <n v="11110144"/>
    <s v="BTU"/>
    <x v="230"/>
  </r>
  <r>
    <n v="80026591"/>
    <x v="72"/>
    <x v="109"/>
    <n v="53.24"/>
    <n v="11110010"/>
    <s v="DWELLING UNITS"/>
    <x v="1"/>
  </r>
  <r>
    <n v="80026591"/>
    <x v="72"/>
    <x v="110"/>
    <n v="362.15"/>
    <n v="11110010"/>
    <s v="DWELLING UNITS"/>
    <x v="1"/>
  </r>
  <r>
    <n v="80026591"/>
    <x v="72"/>
    <x v="111"/>
    <n v="1302.93"/>
    <n v="11110010"/>
    <s v="DWELLING UNITS"/>
    <x v="1"/>
  </r>
  <r>
    <n v="80026591"/>
    <x v="72"/>
    <x v="112"/>
    <n v="109.54"/>
    <n v="11110010"/>
    <s v="DWELLING UNITS"/>
    <x v="1"/>
  </r>
  <r>
    <n v="80026514"/>
    <x v="252"/>
    <x v="31"/>
    <n v="25"/>
    <n v="11110144"/>
    <s v="BTU"/>
    <x v="230"/>
  </r>
  <r>
    <n v="80026514"/>
    <x v="252"/>
    <x v="20"/>
    <n v="25"/>
    <n v="11110150"/>
    <s v="BTU"/>
    <x v="232"/>
  </r>
  <r>
    <n v="80026572"/>
    <x v="72"/>
    <x v="109"/>
    <n v="53.24"/>
    <n v="11110011"/>
    <s v="DWELLING UNITS"/>
    <x v="1"/>
  </r>
  <r>
    <n v="80026572"/>
    <x v="72"/>
    <x v="110"/>
    <n v="362.15"/>
    <n v="11110011"/>
    <s v="DWELLING UNITS"/>
    <x v="1"/>
  </r>
  <r>
    <n v="80026572"/>
    <x v="72"/>
    <x v="111"/>
    <n v="1302.93"/>
    <n v="11110011"/>
    <s v="DWELLING UNITS"/>
    <x v="1"/>
  </r>
  <r>
    <n v="80026572"/>
    <x v="72"/>
    <x v="112"/>
    <n v="109.54"/>
    <n v="11110011"/>
    <s v="DWELLING UNITS"/>
    <x v="1"/>
  </r>
  <r>
    <n v="80026514"/>
    <x v="252"/>
    <x v="23"/>
    <n v="25"/>
    <n v="11110150"/>
    <s v="BTU"/>
    <x v="232"/>
  </r>
  <r>
    <n v="80026514"/>
    <x v="252"/>
    <x v="24"/>
    <n v="25"/>
    <n v="11110150"/>
    <s v="BTU"/>
    <x v="232"/>
  </r>
  <r>
    <n v="80026514"/>
    <x v="252"/>
    <x v="25"/>
    <n v="25"/>
    <n v="11110150"/>
    <s v="BTU"/>
    <x v="232"/>
  </r>
  <r>
    <n v="80026514"/>
    <x v="252"/>
    <x v="26"/>
    <n v="25"/>
    <n v="11110150"/>
    <s v="BTU"/>
    <x v="232"/>
  </r>
  <r>
    <n v="80026573"/>
    <x v="72"/>
    <x v="109"/>
    <n v="53.24"/>
    <n v="11110012"/>
    <s v="DWELLING UNITS"/>
    <x v="1"/>
  </r>
  <r>
    <n v="80026573"/>
    <x v="72"/>
    <x v="110"/>
    <n v="362.15"/>
    <n v="11110012"/>
    <s v="DWELLING UNITS"/>
    <x v="1"/>
  </r>
  <r>
    <n v="80026573"/>
    <x v="72"/>
    <x v="111"/>
    <n v="1302.93"/>
    <n v="11110012"/>
    <s v="DWELLING UNITS"/>
    <x v="1"/>
  </r>
  <r>
    <n v="80026573"/>
    <x v="72"/>
    <x v="112"/>
    <n v="109.54"/>
    <n v="11110012"/>
    <s v="DWELLING UNITS"/>
    <x v="1"/>
  </r>
  <r>
    <n v="80026514"/>
    <x v="252"/>
    <x v="5"/>
    <n v="25"/>
    <n v="11110151"/>
    <s v="PER FIXTURES"/>
    <x v="1"/>
  </r>
  <r>
    <n v="80026515"/>
    <x v="252"/>
    <x v="34"/>
    <n v="25"/>
    <n v="11110145"/>
    <s v="TONS"/>
    <x v="9"/>
  </r>
  <r>
    <n v="80026515"/>
    <x v="252"/>
    <x v="34"/>
    <n v="25"/>
    <n v="11110146"/>
    <s v="TONS"/>
    <x v="107"/>
  </r>
  <r>
    <n v="80026515"/>
    <x v="252"/>
    <x v="34"/>
    <n v="25"/>
    <n v="11110147"/>
    <s v="TONS"/>
    <x v="9"/>
  </r>
  <r>
    <n v="80026515"/>
    <x v="252"/>
    <x v="20"/>
    <n v="29"/>
    <n v="11110148"/>
    <s v="BTU"/>
    <x v="75"/>
  </r>
  <r>
    <n v="80026515"/>
    <x v="252"/>
    <x v="34"/>
    <n v="25"/>
    <n v="11110148"/>
    <s v="TONS"/>
    <x v="75"/>
  </r>
  <r>
    <n v="80026516"/>
    <x v="252"/>
    <x v="0"/>
    <n v="50"/>
    <n v="11110036"/>
    <s v="VALUATION"/>
    <x v="16"/>
  </r>
  <r>
    <n v="80026516"/>
    <x v="252"/>
    <x v="9"/>
    <n v="25"/>
    <n v="11110063"/>
    <s v="PER HOOD SYS"/>
    <x v="1"/>
  </r>
  <r>
    <n v="80026518"/>
    <x v="252"/>
    <x v="59"/>
    <n v="150"/>
    <n v="11100372"/>
    <s v="FLAT RATE"/>
    <x v="4"/>
  </r>
  <r>
    <n v="80026518"/>
    <x v="252"/>
    <x v="52"/>
    <n v="125"/>
    <n v="11100373"/>
    <s v="FLAT RATE"/>
    <x v="1"/>
  </r>
  <r>
    <n v="80026519"/>
    <x v="252"/>
    <x v="10"/>
    <n v="33.75"/>
    <n v="11110158"/>
    <s v="AMPS"/>
    <x v="201"/>
  </r>
  <r>
    <n v="80026519"/>
    <x v="252"/>
    <x v="7"/>
    <n v="72"/>
    <n v="11110158"/>
    <s v="PER POLE"/>
    <x v="201"/>
  </r>
  <r>
    <n v="80026574"/>
    <x v="72"/>
    <x v="109"/>
    <n v="53.24"/>
    <n v="11110013"/>
    <s v="DWELLING UNITS"/>
    <x v="1"/>
  </r>
  <r>
    <n v="80026574"/>
    <x v="72"/>
    <x v="110"/>
    <n v="362.15"/>
    <n v="11110013"/>
    <s v="DWELLING UNITS"/>
    <x v="1"/>
  </r>
  <r>
    <n v="80026574"/>
    <x v="72"/>
    <x v="111"/>
    <n v="1302.93"/>
    <n v="11110013"/>
    <s v="DWELLING UNITS"/>
    <x v="1"/>
  </r>
  <r>
    <n v="80026574"/>
    <x v="72"/>
    <x v="112"/>
    <n v="109.54"/>
    <n v="11110013"/>
    <s v="DWELLING UNITS"/>
    <x v="1"/>
  </r>
  <r>
    <n v="80026519"/>
    <x v="252"/>
    <x v="49"/>
    <n v="25"/>
    <n v="11110158"/>
    <s v="SYSTEM"/>
    <x v="201"/>
  </r>
  <r>
    <n v="80026520"/>
    <x v="252"/>
    <x v="61"/>
    <n v="25"/>
    <n v="11110160"/>
    <s v="FLAT RATE"/>
    <x v="1"/>
  </r>
  <r>
    <n v="80026521"/>
    <x v="252"/>
    <x v="7"/>
    <n v="25"/>
    <n v="11110161"/>
    <s v="PER POLE"/>
    <x v="7"/>
  </r>
  <r>
    <n v="80026524"/>
    <x v="253"/>
    <x v="6"/>
    <n v="22.5"/>
    <n v="11110170"/>
    <s v="AMPS"/>
    <x v="67"/>
  </r>
  <r>
    <n v="80026524"/>
    <x v="253"/>
    <x v="7"/>
    <n v="22"/>
    <n v="11110170"/>
    <s v="PER POLE"/>
    <x v="67"/>
  </r>
  <r>
    <n v="80026525"/>
    <x v="253"/>
    <x v="5"/>
    <n v="25"/>
    <n v="11110172"/>
    <s v="PER FIXTURES"/>
    <x v="9"/>
  </r>
  <r>
    <n v="80026529"/>
    <x v="253"/>
    <x v="7"/>
    <n v="25"/>
    <n v="11110177"/>
    <s v="PER POLE"/>
    <x v="1"/>
  </r>
  <r>
    <n v="80026531"/>
    <x v="253"/>
    <x v="34"/>
    <n v="25"/>
    <n v="11110179"/>
    <s v="TONS"/>
    <x v="20"/>
  </r>
  <r>
    <n v="80026532"/>
    <x v="253"/>
    <x v="0"/>
    <n v="120"/>
    <n v="11100384"/>
    <s v="VALUATION"/>
    <x v="12"/>
  </r>
  <r>
    <n v="80026532"/>
    <x v="253"/>
    <x v="14"/>
    <n v="60"/>
    <n v="11100384"/>
    <s v="VALUATION"/>
    <x v="12"/>
  </r>
  <r>
    <n v="80026575"/>
    <x v="72"/>
    <x v="109"/>
    <n v="53.24"/>
    <n v="11110014"/>
    <s v="DWELLING UNITS"/>
    <x v="1"/>
  </r>
  <r>
    <n v="80026575"/>
    <x v="72"/>
    <x v="110"/>
    <n v="362.15"/>
    <n v="11110014"/>
    <s v="DWELLING UNITS"/>
    <x v="1"/>
  </r>
  <r>
    <n v="80026575"/>
    <x v="72"/>
    <x v="111"/>
    <n v="1302.93"/>
    <n v="11110014"/>
    <s v="DWELLING UNITS"/>
    <x v="1"/>
  </r>
  <r>
    <n v="80026575"/>
    <x v="72"/>
    <x v="112"/>
    <n v="109.54"/>
    <n v="11110014"/>
    <s v="DWELLING UNITS"/>
    <x v="1"/>
  </r>
  <r>
    <n v="80026535"/>
    <x v="253"/>
    <x v="33"/>
    <n v="25"/>
    <n v="11110188"/>
    <s v="FLAT RATE"/>
    <x v="1"/>
  </r>
  <r>
    <n v="80026536"/>
    <x v="253"/>
    <x v="48"/>
    <n v="20"/>
    <n v="11100140"/>
    <s v="FLAT RATE"/>
    <x v="1"/>
  </r>
  <r>
    <n v="80026536"/>
    <x v="253"/>
    <x v="0"/>
    <n v="1066"/>
    <n v="11100140"/>
    <s v="VALUATION"/>
    <x v="1"/>
  </r>
  <r>
    <n v="80026537"/>
    <x v="71"/>
    <x v="48"/>
    <n v="20"/>
    <n v="11100138"/>
    <s v="FLAT RATE"/>
    <x v="1"/>
  </r>
  <r>
    <n v="80026565"/>
    <x v="72"/>
    <x v="3"/>
    <n v="50"/>
    <n v="11110214"/>
    <s v="PER SIGN"/>
    <x v="4"/>
  </r>
  <r>
    <n v="80026537"/>
    <x v="71"/>
    <x v="0"/>
    <n v="1066"/>
    <n v="11100138"/>
    <s v="VALUATION"/>
    <x v="1"/>
  </r>
  <r>
    <n v="80026538"/>
    <x v="71"/>
    <x v="48"/>
    <n v="20"/>
    <n v="11100142"/>
    <s v="FLAT RATE"/>
    <x v="1"/>
  </r>
  <r>
    <n v="80026538"/>
    <x v="71"/>
    <x v="0"/>
    <n v="871"/>
    <n v="11100142"/>
    <s v="VALUATION"/>
    <x v="1"/>
  </r>
  <r>
    <n v="80026576"/>
    <x v="72"/>
    <x v="3"/>
    <n v="75"/>
    <n v="11110217"/>
    <s v="PER SIGN"/>
    <x v="1"/>
  </r>
  <r>
    <n v="80026541"/>
    <x v="71"/>
    <x v="0"/>
    <n v="170"/>
    <n v="11110099"/>
    <s v="VALUATION"/>
    <x v="24"/>
  </r>
  <r>
    <n v="80026541"/>
    <x v="71"/>
    <x v="14"/>
    <n v="85"/>
    <n v="11110099"/>
    <s v="VALUATION"/>
    <x v="24"/>
  </r>
  <r>
    <n v="80026542"/>
    <x v="71"/>
    <x v="4"/>
    <n v="25"/>
    <n v="11110196"/>
    <s v="PER IRRIGATION"/>
    <x v="1"/>
  </r>
  <r>
    <n v="80026542"/>
    <x v="71"/>
    <x v="4"/>
    <n v="25"/>
    <n v="11110197"/>
    <s v="PER IRRIGATION"/>
    <x v="1"/>
  </r>
  <r>
    <n v="80026542"/>
    <x v="71"/>
    <x v="4"/>
    <n v="25"/>
    <n v="11110198"/>
    <s v="PER IRRIGATION"/>
    <x v="1"/>
  </r>
  <r>
    <n v="80026542"/>
    <x v="71"/>
    <x v="4"/>
    <n v="25"/>
    <n v="11110199"/>
    <s v="PER IRRIGATION"/>
    <x v="1"/>
  </r>
  <r>
    <n v="80026543"/>
    <x v="71"/>
    <x v="0"/>
    <n v="1936"/>
    <n v="11110078"/>
    <s v="VALUATION"/>
    <x v="233"/>
  </r>
  <r>
    <n v="80026544"/>
    <x v="71"/>
    <x v="70"/>
    <n v="50"/>
    <n v="11110119"/>
    <s v="FLAT RATE"/>
    <x v="1"/>
  </r>
  <r>
    <n v="80026546"/>
    <x v="71"/>
    <x v="2"/>
    <n v="25"/>
    <n v="11110202"/>
    <s v="FLAT RATE"/>
    <x v="1"/>
  </r>
  <r>
    <n v="80026547"/>
    <x v="71"/>
    <x v="2"/>
    <n v="25"/>
    <n v="11110203"/>
    <s v="FLAT RATE"/>
    <x v="1"/>
  </r>
  <r>
    <n v="80026548"/>
    <x v="71"/>
    <x v="20"/>
    <n v="29"/>
    <n v="11110204"/>
    <s v="BTU"/>
    <x v="75"/>
  </r>
  <r>
    <n v="80026548"/>
    <x v="71"/>
    <x v="34"/>
    <n v="25"/>
    <n v="11110204"/>
    <s v="TONS"/>
    <x v="75"/>
  </r>
  <r>
    <n v="80026549"/>
    <x v="71"/>
    <x v="57"/>
    <n v="15"/>
    <n v="11110084"/>
    <s v="FLAT RATE"/>
    <x v="1"/>
  </r>
  <r>
    <n v="80026550"/>
    <x v="71"/>
    <x v="52"/>
    <n v="125"/>
    <n v="11100265"/>
    <s v="FLAT RATE"/>
    <x v="1"/>
  </r>
  <r>
    <n v="80026550"/>
    <x v="71"/>
    <x v="59"/>
    <n v="75"/>
    <n v="11110072"/>
    <s v="FLAT RATE"/>
    <x v="1"/>
  </r>
  <r>
    <n v="80026552"/>
    <x v="71"/>
    <x v="5"/>
    <n v="25"/>
    <n v="11110206"/>
    <s v="PER FIXTURES"/>
    <x v="1"/>
  </r>
  <r>
    <n v="80026552"/>
    <x v="71"/>
    <x v="5"/>
    <n v="25"/>
    <n v="11110207"/>
    <s v="PER FIXTURES"/>
    <x v="1"/>
  </r>
  <r>
    <n v="80026553"/>
    <x v="71"/>
    <x v="5"/>
    <n v="80"/>
    <n v="11110184"/>
    <s v="PER FIXTURES"/>
    <x v="76"/>
  </r>
  <r>
    <n v="80026553"/>
    <x v="71"/>
    <x v="54"/>
    <n v="25"/>
    <n v="11110184"/>
    <s v="PER SEWER"/>
    <x v="76"/>
  </r>
  <r>
    <n v="80026553"/>
    <x v="71"/>
    <x v="53"/>
    <n v="25"/>
    <n v="11110184"/>
    <s v="PER WATER"/>
    <x v="76"/>
  </r>
  <r>
    <n v="80026553"/>
    <x v="71"/>
    <x v="5"/>
    <n v="80"/>
    <n v="11110185"/>
    <s v="PER FIXTURES"/>
    <x v="76"/>
  </r>
  <r>
    <n v="80026553"/>
    <x v="71"/>
    <x v="54"/>
    <n v="25"/>
    <n v="11110185"/>
    <s v="PER SEWER"/>
    <x v="76"/>
  </r>
  <r>
    <n v="80026553"/>
    <x v="71"/>
    <x v="53"/>
    <n v="25"/>
    <n v="11110185"/>
    <s v="PER WATER"/>
    <x v="76"/>
  </r>
  <r>
    <n v="80026554"/>
    <x v="71"/>
    <x v="5"/>
    <n v="25"/>
    <n v="11110186"/>
    <s v="PER FIXTURES"/>
    <x v="1"/>
  </r>
  <r>
    <n v="80026554"/>
    <x v="71"/>
    <x v="5"/>
    <n v="25"/>
    <n v="11110187"/>
    <s v="PER FIXTURES"/>
    <x v="1"/>
  </r>
  <r>
    <n v="80026555"/>
    <x v="71"/>
    <x v="0"/>
    <n v="580"/>
    <n v="11110060"/>
    <s v="VALUATION"/>
    <x v="234"/>
  </r>
  <r>
    <n v="80026555"/>
    <x v="71"/>
    <x v="14"/>
    <n v="290"/>
    <n v="11110060"/>
    <s v="VALUATION"/>
    <x v="234"/>
  </r>
  <r>
    <n v="80026556"/>
    <x v="71"/>
    <x v="59"/>
    <n v="75"/>
    <n v="11100243"/>
    <s v="FLAT RATE"/>
    <x v="1"/>
  </r>
  <r>
    <n v="80026556"/>
    <x v="71"/>
    <x v="59"/>
    <n v="75"/>
    <n v="11100244"/>
    <s v="FLAT RATE"/>
    <x v="1"/>
  </r>
  <r>
    <n v="80026556"/>
    <x v="71"/>
    <x v="59"/>
    <n v="75"/>
    <n v="11100309"/>
    <s v="FLAT RATE"/>
    <x v="1"/>
  </r>
  <r>
    <n v="80026556"/>
    <x v="71"/>
    <x v="57"/>
    <n v="15"/>
    <n v="11100310"/>
    <s v="FLAT RATE"/>
    <x v="1"/>
  </r>
  <r>
    <n v="80026556"/>
    <x v="71"/>
    <x v="57"/>
    <n v="15"/>
    <n v="11100311"/>
    <s v="FLAT RATE"/>
    <x v="1"/>
  </r>
  <r>
    <n v="80026557"/>
    <x v="71"/>
    <x v="59"/>
    <n v="75"/>
    <n v="11100243"/>
    <s v="FLAT RATE"/>
    <x v="1"/>
  </r>
  <r>
    <n v="80026557"/>
    <x v="71"/>
    <x v="59"/>
    <n v="75"/>
    <n v="11100244"/>
    <s v="FLAT RATE"/>
    <x v="1"/>
  </r>
  <r>
    <n v="80026557"/>
    <x v="71"/>
    <x v="59"/>
    <n v="75"/>
    <n v="11100309"/>
    <s v="FLAT RATE"/>
    <x v="1"/>
  </r>
  <r>
    <n v="80026557"/>
    <x v="71"/>
    <x v="57"/>
    <n v="15"/>
    <n v="11100310"/>
    <s v="FLAT RATE"/>
    <x v="1"/>
  </r>
  <r>
    <n v="80026557"/>
    <x v="71"/>
    <x v="57"/>
    <n v="15"/>
    <n v="11100311"/>
    <s v="FLAT RATE"/>
    <x v="1"/>
  </r>
  <r>
    <n v="80026558"/>
    <x v="71"/>
    <x v="48"/>
    <n v="20"/>
    <n v="11110087"/>
    <s v="FLAT RATE"/>
    <x v="1"/>
  </r>
  <r>
    <n v="80026558"/>
    <x v="71"/>
    <x v="0"/>
    <n v="170"/>
    <n v="11110087"/>
    <s v="VALUATION"/>
    <x v="1"/>
  </r>
  <r>
    <n v="80026559"/>
    <x v="71"/>
    <x v="61"/>
    <n v="25"/>
    <n v="11110209"/>
    <s v="FLAT RATE"/>
    <x v="1"/>
  </r>
  <r>
    <n v="80026560"/>
    <x v="71"/>
    <x v="0"/>
    <n v="170"/>
    <n v="11110099"/>
    <s v="VALUATION"/>
    <x v="24"/>
  </r>
  <r>
    <n v="80026560"/>
    <x v="71"/>
    <x v="14"/>
    <n v="85"/>
    <n v="11110099"/>
    <s v="VALUATION"/>
    <x v="24"/>
  </r>
  <r>
    <n v="80026562"/>
    <x v="72"/>
    <x v="0"/>
    <n v="1468"/>
    <n v="11110212"/>
    <s v="VALUATION"/>
    <x v="235"/>
  </r>
  <r>
    <n v="80026563"/>
    <x v="72"/>
    <x v="0"/>
    <n v="155"/>
    <n v="11110091"/>
    <s v="VALUATION"/>
    <x v="125"/>
  </r>
  <r>
    <n v="80026563"/>
    <x v="72"/>
    <x v="14"/>
    <n v="77.5"/>
    <n v="11110091"/>
    <s v="VALUATION"/>
    <x v="125"/>
  </r>
  <r>
    <n v="80026564"/>
    <x v="72"/>
    <x v="20"/>
    <n v="29"/>
    <n v="11110213"/>
    <s v="BTU"/>
    <x v="75"/>
  </r>
  <r>
    <n v="80026564"/>
    <x v="72"/>
    <x v="23"/>
    <n v="29"/>
    <n v="11110213"/>
    <s v="BTU"/>
    <x v="75"/>
  </r>
  <r>
    <n v="80026564"/>
    <x v="72"/>
    <x v="34"/>
    <n v="25"/>
    <n v="11110213"/>
    <s v="TONS"/>
    <x v="75"/>
  </r>
  <r>
    <n v="80026564"/>
    <x v="72"/>
    <x v="36"/>
    <n v="25"/>
    <n v="11110213"/>
    <s v="TONS"/>
    <x v="75"/>
  </r>
  <r>
    <n v="80026566"/>
    <x v="72"/>
    <x v="13"/>
    <n v="25"/>
    <n v="11110215"/>
    <s v="PER T-POLE"/>
    <x v="1"/>
  </r>
  <r>
    <n v="80026567"/>
    <x v="72"/>
    <x v="0"/>
    <n v="30"/>
    <n v="11080172"/>
    <s v="VALUATION"/>
    <x v="72"/>
  </r>
  <r>
    <n v="80026578"/>
    <x v="72"/>
    <x v="3"/>
    <n v="25"/>
    <n v="11110225"/>
    <s v="PER SIGN"/>
    <x v="1"/>
  </r>
  <r>
    <n v="80026567"/>
    <x v="72"/>
    <x v="14"/>
    <n v="15"/>
    <n v="11080172"/>
    <s v="VALUATION"/>
    <x v="72"/>
  </r>
  <r>
    <n v="80026568"/>
    <x v="72"/>
    <x v="0"/>
    <n v="364"/>
    <n v="11090301"/>
    <s v="VALUATION"/>
    <x v="127"/>
  </r>
  <r>
    <n v="80026569"/>
    <x v="72"/>
    <x v="48"/>
    <n v="20"/>
    <n v="11110008"/>
    <s v="FLAT RATE"/>
    <x v="1"/>
  </r>
  <r>
    <n v="80026569"/>
    <x v="72"/>
    <x v="0"/>
    <n v="610"/>
    <n v="11110008"/>
    <s v="VALUATION"/>
    <x v="1"/>
  </r>
  <r>
    <n v="80026587"/>
    <x v="72"/>
    <x v="51"/>
    <n v="4"/>
    <n v="11110226"/>
    <s v="FLAT RATE"/>
    <x v="89"/>
  </r>
  <r>
    <n v="80026578"/>
    <x v="72"/>
    <x v="3"/>
    <n v="25"/>
    <n v="11110227"/>
    <s v="PER SIGN"/>
    <x v="1"/>
  </r>
  <r>
    <n v="80026569"/>
    <x v="72"/>
    <x v="14"/>
    <n v="305"/>
    <n v="11110008"/>
    <s v="VALUATION"/>
    <x v="1"/>
  </r>
  <r>
    <n v="80026570"/>
    <x v="72"/>
    <x v="48"/>
    <n v="20"/>
    <n v="11110009"/>
    <s v="FLAT RATE"/>
    <x v="1"/>
  </r>
  <r>
    <n v="80026570"/>
    <x v="72"/>
    <x v="0"/>
    <n v="610"/>
    <n v="11110009"/>
    <s v="VALUATION"/>
    <x v="1"/>
  </r>
  <r>
    <n v="80026570"/>
    <x v="72"/>
    <x v="14"/>
    <n v="305"/>
    <n v="11110009"/>
    <s v="VALUATION"/>
    <x v="1"/>
  </r>
  <r>
    <n v="80026571"/>
    <x v="72"/>
    <x v="48"/>
    <n v="20"/>
    <n v="11110010"/>
    <s v="FLAT RATE"/>
    <x v="1"/>
  </r>
  <r>
    <n v="80026571"/>
    <x v="72"/>
    <x v="0"/>
    <n v="610"/>
    <n v="11110010"/>
    <s v="VALUATION"/>
    <x v="1"/>
  </r>
  <r>
    <n v="80026571"/>
    <x v="72"/>
    <x v="14"/>
    <n v="305"/>
    <n v="11110010"/>
    <s v="VALUATION"/>
    <x v="1"/>
  </r>
  <r>
    <n v="80026572"/>
    <x v="72"/>
    <x v="48"/>
    <n v="20"/>
    <n v="11110011"/>
    <s v="FLAT RATE"/>
    <x v="1"/>
  </r>
  <r>
    <n v="80026580"/>
    <x v="72"/>
    <x v="67"/>
    <n v="100"/>
    <n v="11110231"/>
    <s v="FLAT RATE"/>
    <x v="1"/>
  </r>
  <r>
    <n v="80026581"/>
    <x v="72"/>
    <x v="3"/>
    <n v="25"/>
    <n v="11110232"/>
    <s v="PER SIGN"/>
    <x v="1"/>
  </r>
  <r>
    <n v="80026582"/>
    <x v="72"/>
    <x v="3"/>
    <n v="100"/>
    <n v="11110234"/>
    <s v="PER SIGN"/>
    <x v="7"/>
  </r>
  <r>
    <n v="80026592"/>
    <x v="254"/>
    <x v="3"/>
    <n v="50"/>
    <n v="11110239"/>
    <s v="PER SIGN"/>
    <x v="4"/>
  </r>
  <r>
    <n v="80026593"/>
    <x v="254"/>
    <x v="3"/>
    <n v="100"/>
    <n v="11110240"/>
    <s v="PER SIGN"/>
    <x v="7"/>
  </r>
  <r>
    <n v="80026572"/>
    <x v="72"/>
    <x v="0"/>
    <n v="610"/>
    <n v="11110011"/>
    <s v="VALUATION"/>
    <x v="1"/>
  </r>
  <r>
    <n v="80026572"/>
    <x v="72"/>
    <x v="14"/>
    <n v="305"/>
    <n v="11110011"/>
    <s v="VALUATION"/>
    <x v="1"/>
  </r>
  <r>
    <n v="80026598"/>
    <x v="254"/>
    <x v="3"/>
    <n v="100"/>
    <n v="11110246"/>
    <s v="PER SIGN"/>
    <x v="7"/>
  </r>
  <r>
    <n v="80026599"/>
    <x v="254"/>
    <x v="29"/>
    <n v="250"/>
    <n v="11110248"/>
    <s v="ACRES"/>
    <x v="143"/>
  </r>
  <r>
    <n v="80026573"/>
    <x v="72"/>
    <x v="48"/>
    <n v="20"/>
    <n v="11110012"/>
    <s v="FLAT RATE"/>
    <x v="1"/>
  </r>
  <r>
    <n v="80026573"/>
    <x v="72"/>
    <x v="0"/>
    <n v="610"/>
    <n v="11110012"/>
    <s v="VALUATION"/>
    <x v="1"/>
  </r>
  <r>
    <n v="80026573"/>
    <x v="72"/>
    <x v="14"/>
    <n v="305"/>
    <n v="11110012"/>
    <s v="VALUATION"/>
    <x v="1"/>
  </r>
  <r>
    <n v="80026605"/>
    <x v="255"/>
    <x v="103"/>
    <n v="1736.29"/>
    <n v="11090058"/>
    <s v="FLAT RATE"/>
    <x v="36"/>
  </r>
  <r>
    <n v="80026605"/>
    <x v="255"/>
    <x v="104"/>
    <n v="4450.76"/>
    <n v="11090058"/>
    <s v="FLAT RATE"/>
    <x v="36"/>
  </r>
  <r>
    <n v="80026574"/>
    <x v="72"/>
    <x v="48"/>
    <n v="20"/>
    <n v="11110013"/>
    <s v="FLAT RATE"/>
    <x v="1"/>
  </r>
  <r>
    <n v="80026574"/>
    <x v="72"/>
    <x v="0"/>
    <n v="610"/>
    <n v="11110013"/>
    <s v="VALUATION"/>
    <x v="1"/>
  </r>
  <r>
    <n v="90001798"/>
    <x v="255"/>
    <x v="55"/>
    <n v="500"/>
    <n v="11110249"/>
    <s v="FLAT RATE"/>
    <x v="1"/>
  </r>
  <r>
    <n v="80026574"/>
    <x v="72"/>
    <x v="14"/>
    <n v="305"/>
    <n v="11110013"/>
    <s v="VALUATION"/>
    <x v="1"/>
  </r>
  <r>
    <n v="80026575"/>
    <x v="72"/>
    <x v="48"/>
    <n v="20"/>
    <n v="11110014"/>
    <s v="FLAT RATE"/>
    <x v="1"/>
  </r>
  <r>
    <n v="80026575"/>
    <x v="72"/>
    <x v="0"/>
    <n v="610"/>
    <n v="11110014"/>
    <s v="VALUATION"/>
    <x v="1"/>
  </r>
  <r>
    <n v="80026575"/>
    <x v="72"/>
    <x v="14"/>
    <n v="305"/>
    <n v="11110014"/>
    <s v="VALUATION"/>
    <x v="1"/>
  </r>
  <r>
    <n v="80026577"/>
    <x v="72"/>
    <x v="58"/>
    <n v="280"/>
    <n v="11070313"/>
    <s v="SQUARE FEET"/>
    <x v="28"/>
  </r>
  <r>
    <n v="80026577"/>
    <x v="72"/>
    <x v="0"/>
    <n v="3260"/>
    <n v="11070313"/>
    <s v="VALUATION"/>
    <x v="28"/>
  </r>
  <r>
    <n v="80026577"/>
    <x v="72"/>
    <x v="14"/>
    <n v="1630"/>
    <n v="11070313"/>
    <s v="VALUATION"/>
    <x v="28"/>
  </r>
  <r>
    <n v="80026579"/>
    <x v="72"/>
    <x v="0"/>
    <n v="55"/>
    <n v="11110124"/>
    <s v="VALUATION"/>
    <x v="71"/>
  </r>
  <r>
    <n v="80026583"/>
    <x v="72"/>
    <x v="7"/>
    <n v="25"/>
    <n v="11110236"/>
    <s v="PER POLE"/>
    <x v="101"/>
  </r>
  <r>
    <n v="80026584"/>
    <x v="72"/>
    <x v="5"/>
    <n v="80"/>
    <n v="11110222"/>
    <s v="PER FIXTURES"/>
    <x v="76"/>
  </r>
  <r>
    <n v="80026584"/>
    <x v="72"/>
    <x v="54"/>
    <n v="25"/>
    <n v="11110222"/>
    <s v="PER SEWER"/>
    <x v="76"/>
  </r>
  <r>
    <n v="80026584"/>
    <x v="72"/>
    <x v="53"/>
    <n v="25"/>
    <n v="11110222"/>
    <s v="PER WATER"/>
    <x v="76"/>
  </r>
  <r>
    <n v="80026584"/>
    <x v="72"/>
    <x v="5"/>
    <n v="80"/>
    <n v="11110223"/>
    <s v="PER FIXTURES"/>
    <x v="76"/>
  </r>
  <r>
    <n v="80026584"/>
    <x v="72"/>
    <x v="54"/>
    <n v="25"/>
    <n v="11110223"/>
    <s v="PER SEWER"/>
    <x v="76"/>
  </r>
  <r>
    <n v="80026584"/>
    <x v="72"/>
    <x v="53"/>
    <n v="25"/>
    <n v="11110223"/>
    <s v="PER WATER"/>
    <x v="76"/>
  </r>
  <r>
    <n v="80026606"/>
    <x v="255"/>
    <x v="3"/>
    <n v="25"/>
    <n v="11110269"/>
    <s v="PER SIGN"/>
    <x v="1"/>
  </r>
  <r>
    <n v="80026608"/>
    <x v="255"/>
    <x v="12"/>
    <n v="50"/>
    <n v="11110272"/>
    <s v="ACRE"/>
    <x v="10"/>
  </r>
  <r>
    <n v="80026608"/>
    <x v="255"/>
    <x v="12"/>
    <n v="50"/>
    <n v="11110273"/>
    <s v="ACRE"/>
    <x v="10"/>
  </r>
  <r>
    <n v="80026610"/>
    <x v="255"/>
    <x v="3"/>
    <n v="25"/>
    <n v="11110275"/>
    <s v="PER SIGN"/>
    <x v="1"/>
  </r>
  <r>
    <n v="80026584"/>
    <x v="72"/>
    <x v="5"/>
    <n v="80"/>
    <n v="11110224"/>
    <s v="PER FIXTURES"/>
    <x v="76"/>
  </r>
  <r>
    <n v="80026584"/>
    <x v="72"/>
    <x v="54"/>
    <n v="25"/>
    <n v="11110224"/>
    <s v="PER SEWER"/>
    <x v="76"/>
  </r>
  <r>
    <n v="80026584"/>
    <x v="72"/>
    <x v="53"/>
    <n v="25"/>
    <n v="11110224"/>
    <s v="PER WATER"/>
    <x v="76"/>
  </r>
  <r>
    <n v="80026585"/>
    <x v="72"/>
    <x v="10"/>
    <n v="30"/>
    <n v="11110218"/>
    <s v="AMPS"/>
    <x v="8"/>
  </r>
  <r>
    <n v="80026585"/>
    <x v="72"/>
    <x v="7"/>
    <n v="30"/>
    <n v="11110218"/>
    <s v="PER POLE"/>
    <x v="8"/>
  </r>
  <r>
    <n v="80026585"/>
    <x v="72"/>
    <x v="13"/>
    <n v="25"/>
    <n v="11110218"/>
    <s v="PER T-POLE"/>
    <x v="8"/>
  </r>
  <r>
    <n v="80026585"/>
    <x v="72"/>
    <x v="49"/>
    <n v="25"/>
    <n v="11110218"/>
    <s v="SYSTEM"/>
    <x v="8"/>
  </r>
  <r>
    <n v="80026614"/>
    <x v="256"/>
    <x v="67"/>
    <n v="100"/>
    <n v="11110284"/>
    <s v="FLAT RATE"/>
    <x v="1"/>
  </r>
  <r>
    <n v="80026616"/>
    <x v="256"/>
    <x v="3"/>
    <n v="125"/>
    <n v="11110288"/>
    <s v="PER SIGN"/>
    <x v="20"/>
  </r>
  <r>
    <n v="80026617"/>
    <x v="256"/>
    <x v="67"/>
    <n v="100"/>
    <n v="11110289"/>
    <s v="FLAT RATE"/>
    <x v="1"/>
  </r>
  <r>
    <n v="80026618"/>
    <x v="256"/>
    <x v="8"/>
    <n v="150"/>
    <n v="11110291"/>
    <s v="FLAT RATE"/>
    <x v="1"/>
  </r>
  <r>
    <n v="80026585"/>
    <x v="72"/>
    <x v="10"/>
    <n v="30"/>
    <n v="11110219"/>
    <s v="AMPS"/>
    <x v="8"/>
  </r>
  <r>
    <n v="80026585"/>
    <x v="72"/>
    <x v="7"/>
    <n v="30"/>
    <n v="11110219"/>
    <s v="PER POLE"/>
    <x v="8"/>
  </r>
  <r>
    <n v="80026585"/>
    <x v="72"/>
    <x v="13"/>
    <n v="25"/>
    <n v="11110219"/>
    <s v="PER T-POLE"/>
    <x v="8"/>
  </r>
  <r>
    <n v="80026585"/>
    <x v="72"/>
    <x v="49"/>
    <n v="25"/>
    <n v="11110219"/>
    <s v="SYSTEM"/>
    <x v="8"/>
  </r>
  <r>
    <n v="80026585"/>
    <x v="72"/>
    <x v="10"/>
    <n v="30"/>
    <n v="11110220"/>
    <s v="AMPS"/>
    <x v="8"/>
  </r>
  <r>
    <n v="80026585"/>
    <x v="72"/>
    <x v="7"/>
    <n v="30"/>
    <n v="11110220"/>
    <s v="PER POLE"/>
    <x v="8"/>
  </r>
  <r>
    <n v="80026585"/>
    <x v="72"/>
    <x v="13"/>
    <n v="25"/>
    <n v="11110220"/>
    <s v="PER T-POLE"/>
    <x v="8"/>
  </r>
  <r>
    <n v="80026585"/>
    <x v="72"/>
    <x v="49"/>
    <n v="25"/>
    <n v="11110220"/>
    <s v="SYSTEM"/>
    <x v="8"/>
  </r>
  <r>
    <n v="80026585"/>
    <x v="72"/>
    <x v="10"/>
    <n v="30"/>
    <n v="11110221"/>
    <s v="AMPS"/>
    <x v="8"/>
  </r>
  <r>
    <n v="90001799"/>
    <x v="256"/>
    <x v="42"/>
    <n v="50"/>
    <n v="11110296"/>
    <s v="FLAT RATE"/>
    <x v="1"/>
  </r>
  <r>
    <n v="80026620"/>
    <x v="256"/>
    <x v="3"/>
    <n v="25"/>
    <n v="11110297"/>
    <s v="PER SIGN"/>
    <x v="1"/>
  </r>
  <r>
    <n v="80026622"/>
    <x v="256"/>
    <x v="3"/>
    <n v="75"/>
    <n v="11110298"/>
    <s v="PER SIGN"/>
    <x v="9"/>
  </r>
  <r>
    <n v="80026626"/>
    <x v="256"/>
    <x v="67"/>
    <n v="100"/>
    <n v="11110302"/>
    <s v="FLAT RATE"/>
    <x v="1"/>
  </r>
  <r>
    <n v="80026585"/>
    <x v="72"/>
    <x v="7"/>
    <n v="30"/>
    <n v="11110221"/>
    <s v="PER POLE"/>
    <x v="8"/>
  </r>
  <r>
    <n v="80026628"/>
    <x v="256"/>
    <x v="3"/>
    <n v="75"/>
    <n v="11110304"/>
    <s v="PER SIGN"/>
    <x v="9"/>
  </r>
  <r>
    <n v="80026636"/>
    <x v="257"/>
    <x v="79"/>
    <n v="403"/>
    <n v="10110267"/>
    <s v="LF"/>
    <x v="208"/>
  </r>
  <r>
    <n v="80026636"/>
    <x v="257"/>
    <x v="81"/>
    <n v="150"/>
    <n v="10110267"/>
    <s v="EA"/>
    <x v="208"/>
  </r>
  <r>
    <n v="80026636"/>
    <x v="257"/>
    <x v="29"/>
    <n v="1375"/>
    <n v="10110267"/>
    <s v="ACRES"/>
    <x v="208"/>
  </r>
  <r>
    <n v="80026636"/>
    <x v="257"/>
    <x v="83"/>
    <n v="150"/>
    <n v="10110267"/>
    <s v="LF"/>
    <x v="208"/>
  </r>
  <r>
    <n v="80026636"/>
    <x v="257"/>
    <x v="102"/>
    <n v="200"/>
    <n v="10110267"/>
    <s v="LF"/>
    <x v="208"/>
  </r>
  <r>
    <n v="80026636"/>
    <x v="257"/>
    <x v="95"/>
    <n v="242"/>
    <n v="10110267"/>
    <s v="LF"/>
    <x v="208"/>
  </r>
  <r>
    <n v="80026636"/>
    <x v="257"/>
    <x v="44"/>
    <n v="220"/>
    <n v="10110267"/>
    <s v="ACRES"/>
    <x v="208"/>
  </r>
  <r>
    <n v="80026585"/>
    <x v="72"/>
    <x v="13"/>
    <n v="25"/>
    <n v="11110221"/>
    <s v="PER T-POLE"/>
    <x v="8"/>
  </r>
  <r>
    <n v="80026585"/>
    <x v="72"/>
    <x v="49"/>
    <n v="25"/>
    <n v="11110221"/>
    <s v="SYSTEM"/>
    <x v="8"/>
  </r>
  <r>
    <n v="80026586"/>
    <x v="72"/>
    <x v="20"/>
    <n v="27"/>
    <n v="11110230"/>
    <s v="BTU"/>
    <x v="48"/>
  </r>
  <r>
    <n v="80026631"/>
    <x v="257"/>
    <x v="3"/>
    <n v="100"/>
    <n v="11110311"/>
    <s v="PER SIGN"/>
    <x v="7"/>
  </r>
  <r>
    <n v="80026586"/>
    <x v="72"/>
    <x v="23"/>
    <n v="25"/>
    <n v="11110230"/>
    <s v="BTU"/>
    <x v="48"/>
  </r>
  <r>
    <n v="80026586"/>
    <x v="72"/>
    <x v="34"/>
    <n v="25"/>
    <n v="11110230"/>
    <s v="TONS"/>
    <x v="48"/>
  </r>
  <r>
    <n v="80026586"/>
    <x v="72"/>
    <x v="36"/>
    <n v="25"/>
    <n v="11110230"/>
    <s v="TONS"/>
    <x v="48"/>
  </r>
  <r>
    <n v="80026586"/>
    <x v="72"/>
    <x v="37"/>
    <n v="25"/>
    <n v="11110230"/>
    <s v="TONS"/>
    <x v="48"/>
  </r>
  <r>
    <n v="80026587"/>
    <x v="72"/>
    <x v="20"/>
    <n v="25"/>
    <n v="11110226"/>
    <s v="BTU"/>
    <x v="89"/>
  </r>
  <r>
    <n v="80026587"/>
    <x v="72"/>
    <x v="23"/>
    <n v="25"/>
    <n v="11110226"/>
    <s v="BTU"/>
    <x v="89"/>
  </r>
  <r>
    <n v="80026639"/>
    <x v="257"/>
    <x v="29"/>
    <n v="250"/>
    <n v="11110318"/>
    <s v="ACRES"/>
    <x v="236"/>
  </r>
  <r>
    <n v="80026587"/>
    <x v="72"/>
    <x v="34"/>
    <n v="25"/>
    <n v="11110226"/>
    <s v="TONS"/>
    <x v="89"/>
  </r>
  <r>
    <n v="80026587"/>
    <x v="72"/>
    <x v="36"/>
    <n v="25"/>
    <n v="11110226"/>
    <s v="TONS"/>
    <x v="89"/>
  </r>
  <r>
    <n v="80026588"/>
    <x v="72"/>
    <x v="20"/>
    <n v="25"/>
    <n v="11110228"/>
    <s v="BTU"/>
    <x v="24"/>
  </r>
  <r>
    <n v="80026588"/>
    <x v="72"/>
    <x v="23"/>
    <n v="25"/>
    <n v="11110228"/>
    <s v="BTU"/>
    <x v="24"/>
  </r>
  <r>
    <n v="80026588"/>
    <x v="72"/>
    <x v="34"/>
    <n v="25"/>
    <n v="11110228"/>
    <s v="TONS"/>
    <x v="24"/>
  </r>
  <r>
    <n v="80026588"/>
    <x v="72"/>
    <x v="36"/>
    <n v="25"/>
    <n v="11110228"/>
    <s v="TONS"/>
    <x v="24"/>
  </r>
  <r>
    <n v="80026589"/>
    <x v="72"/>
    <x v="20"/>
    <n v="25"/>
    <n v="11110229"/>
    <s v="BTU"/>
    <x v="24"/>
  </r>
  <r>
    <n v="80026589"/>
    <x v="72"/>
    <x v="23"/>
    <n v="25"/>
    <n v="11110229"/>
    <s v="BTU"/>
    <x v="24"/>
  </r>
  <r>
    <n v="80026589"/>
    <x v="72"/>
    <x v="34"/>
    <n v="25"/>
    <n v="11110229"/>
    <s v="TONS"/>
    <x v="24"/>
  </r>
  <r>
    <n v="80026589"/>
    <x v="72"/>
    <x v="36"/>
    <n v="25"/>
    <n v="11110229"/>
    <s v="TONS"/>
    <x v="24"/>
  </r>
  <r>
    <n v="80026590"/>
    <x v="72"/>
    <x v="20"/>
    <n v="27"/>
    <n v="11110216"/>
    <s v="BTU"/>
    <x v="48"/>
  </r>
  <r>
    <n v="80026590"/>
    <x v="72"/>
    <x v="23"/>
    <n v="27"/>
    <n v="11110216"/>
    <s v="BTU"/>
    <x v="48"/>
  </r>
  <r>
    <n v="80026590"/>
    <x v="72"/>
    <x v="34"/>
    <n v="25"/>
    <n v="11110216"/>
    <s v="TONS"/>
    <x v="48"/>
  </r>
  <r>
    <n v="80026590"/>
    <x v="72"/>
    <x v="36"/>
    <n v="25"/>
    <n v="11110216"/>
    <s v="TONS"/>
    <x v="48"/>
  </r>
  <r>
    <n v="80026591"/>
    <x v="72"/>
    <x v="48"/>
    <n v="20"/>
    <n v="11110010"/>
    <s v="FLAT RATE"/>
    <x v="1"/>
  </r>
  <r>
    <n v="80026641"/>
    <x v="257"/>
    <x v="67"/>
    <n v="100"/>
    <n v="11110325"/>
    <s v="FLAT RATE"/>
    <x v="1"/>
  </r>
  <r>
    <n v="80026644"/>
    <x v="257"/>
    <x v="3"/>
    <n v="25"/>
    <n v="11110326"/>
    <s v="PER SIGN"/>
    <x v="1"/>
  </r>
  <r>
    <n v="80026645"/>
    <x v="257"/>
    <x v="12"/>
    <n v="50"/>
    <n v="11110329"/>
    <s v="ACRE"/>
    <x v="164"/>
  </r>
  <r>
    <n v="80026591"/>
    <x v="72"/>
    <x v="0"/>
    <n v="610"/>
    <n v="11110010"/>
    <s v="VALUATION"/>
    <x v="1"/>
  </r>
  <r>
    <n v="80026591"/>
    <x v="72"/>
    <x v="14"/>
    <n v="305"/>
    <n v="11110010"/>
    <s v="VALUATION"/>
    <x v="1"/>
  </r>
  <r>
    <n v="80026594"/>
    <x v="254"/>
    <x v="6"/>
    <n v="25"/>
    <n v="11110241"/>
    <s v="AMPS"/>
    <x v="44"/>
  </r>
  <r>
    <n v="80026594"/>
    <x v="254"/>
    <x v="7"/>
    <n v="6"/>
    <n v="11110241"/>
    <s v="PER POLE"/>
    <x v="44"/>
  </r>
  <r>
    <n v="80026594"/>
    <x v="254"/>
    <x v="49"/>
    <n v="25"/>
    <n v="11110241"/>
    <s v="SYSTEM"/>
    <x v="44"/>
  </r>
  <r>
    <n v="80026595"/>
    <x v="254"/>
    <x v="5"/>
    <n v="25"/>
    <n v="11110242"/>
    <s v="PER FIXTURES"/>
    <x v="18"/>
  </r>
  <r>
    <n v="80026596"/>
    <x v="254"/>
    <x v="6"/>
    <n v="25"/>
    <n v="11110244"/>
    <s v="AMPS"/>
    <x v="37"/>
  </r>
  <r>
    <n v="80026596"/>
    <x v="254"/>
    <x v="7"/>
    <n v="14"/>
    <n v="11110244"/>
    <s v="PER POLE"/>
    <x v="37"/>
  </r>
  <r>
    <n v="80026597"/>
    <x v="254"/>
    <x v="2"/>
    <n v="25"/>
    <n v="11110245"/>
    <s v="FLAT RATE"/>
    <x v="1"/>
  </r>
  <r>
    <n v="80026600"/>
    <x v="255"/>
    <x v="48"/>
    <n v="20"/>
    <n v="11110157"/>
    <s v="FLAT RATE"/>
    <x v="1"/>
  </r>
  <r>
    <n v="80026600"/>
    <x v="255"/>
    <x v="0"/>
    <n v="60"/>
    <n v="11110157"/>
    <s v="VALUATION"/>
    <x v="1"/>
  </r>
  <r>
    <n v="80026601"/>
    <x v="255"/>
    <x v="33"/>
    <n v="25"/>
    <n v="11110250"/>
    <s v="FLAT RATE"/>
    <x v="1"/>
  </r>
  <r>
    <n v="80026601"/>
    <x v="255"/>
    <x v="33"/>
    <n v="25"/>
    <n v="11110254"/>
    <s v="FLAT RATE"/>
    <x v="1"/>
  </r>
  <r>
    <n v="90001800"/>
    <x v="258"/>
    <x v="42"/>
    <n v="50"/>
    <n v="11110323"/>
    <s v="FLAT RATE"/>
    <x v="1"/>
  </r>
  <r>
    <n v="80026601"/>
    <x v="255"/>
    <x v="33"/>
    <n v="25"/>
    <n v="11110255"/>
    <s v="FLAT RATE"/>
    <x v="1"/>
  </r>
  <r>
    <n v="80026601"/>
    <x v="255"/>
    <x v="33"/>
    <n v="25"/>
    <n v="11110256"/>
    <s v="FLAT RATE"/>
    <x v="1"/>
  </r>
  <r>
    <n v="80026601"/>
    <x v="255"/>
    <x v="33"/>
    <n v="25"/>
    <n v="11110257"/>
    <s v="FLAT RATE"/>
    <x v="1"/>
  </r>
  <r>
    <n v="80026601"/>
    <x v="255"/>
    <x v="33"/>
    <n v="25"/>
    <n v="11110258"/>
    <s v="FLAT RATE"/>
    <x v="1"/>
  </r>
  <r>
    <n v="80026601"/>
    <x v="255"/>
    <x v="33"/>
    <n v="25"/>
    <n v="11110259"/>
    <s v="FLAT RATE"/>
    <x v="1"/>
  </r>
  <r>
    <n v="80026602"/>
    <x v="255"/>
    <x v="5"/>
    <n v="64"/>
    <n v="11110260"/>
    <s v="PER FIXTURES"/>
    <x v="66"/>
  </r>
  <r>
    <n v="80026602"/>
    <x v="255"/>
    <x v="54"/>
    <n v="25"/>
    <n v="11110260"/>
    <s v="PER SEWER"/>
    <x v="66"/>
  </r>
  <r>
    <n v="80026602"/>
    <x v="255"/>
    <x v="53"/>
    <n v="25"/>
    <n v="11110260"/>
    <s v="PER WATER"/>
    <x v="66"/>
  </r>
  <r>
    <n v="80026602"/>
    <x v="255"/>
    <x v="5"/>
    <n v="64"/>
    <n v="11110261"/>
    <s v="PER FIXTURES"/>
    <x v="66"/>
  </r>
  <r>
    <n v="80026649"/>
    <x v="258"/>
    <x v="3"/>
    <n v="50"/>
    <n v="11110346"/>
    <s v="PER SIGN"/>
    <x v="4"/>
  </r>
  <r>
    <n v="80026649"/>
    <x v="258"/>
    <x v="3"/>
    <n v="25"/>
    <n v="11110347"/>
    <s v="PER SIGN"/>
    <x v="1"/>
  </r>
  <r>
    <n v="80026653"/>
    <x v="258"/>
    <x v="12"/>
    <n v="370"/>
    <n v="11110349"/>
    <s v="ACRE"/>
    <x v="237"/>
  </r>
  <r>
    <n v="80026653"/>
    <x v="258"/>
    <x v="12"/>
    <n v="167.5"/>
    <n v="11110352"/>
    <s v="ACRE"/>
    <x v="81"/>
  </r>
  <r>
    <n v="80026653"/>
    <x v="258"/>
    <x v="12"/>
    <n v="167.5"/>
    <n v="11110354"/>
    <s v="ACRE"/>
    <x v="81"/>
  </r>
  <r>
    <n v="80026602"/>
    <x v="255"/>
    <x v="54"/>
    <n v="25"/>
    <n v="11110261"/>
    <s v="PER SEWER"/>
    <x v="66"/>
  </r>
  <r>
    <n v="80026653"/>
    <x v="258"/>
    <x v="22"/>
    <n v="250"/>
    <n v="11110356"/>
    <s v="ACRE"/>
    <x v="20"/>
  </r>
  <r>
    <n v="80026653"/>
    <x v="258"/>
    <x v="12"/>
    <n v="167.5"/>
    <n v="11110358"/>
    <s v="ACRE"/>
    <x v="81"/>
  </r>
  <r>
    <n v="80026602"/>
    <x v="255"/>
    <x v="53"/>
    <n v="25"/>
    <n v="11110261"/>
    <s v="PER WATER"/>
    <x v="66"/>
  </r>
  <r>
    <n v="80026602"/>
    <x v="255"/>
    <x v="5"/>
    <n v="64"/>
    <n v="11110262"/>
    <s v="PER FIXTURES"/>
    <x v="66"/>
  </r>
  <r>
    <n v="80026602"/>
    <x v="255"/>
    <x v="54"/>
    <n v="25"/>
    <n v="11110262"/>
    <s v="PER SEWER"/>
    <x v="66"/>
  </r>
  <r>
    <n v="80026602"/>
    <x v="255"/>
    <x v="53"/>
    <n v="25"/>
    <n v="11110262"/>
    <s v="PER WATER"/>
    <x v="66"/>
  </r>
  <r>
    <n v="80026657"/>
    <x v="258"/>
    <x v="3"/>
    <n v="75"/>
    <n v="11110363"/>
    <s v="PER SIGN"/>
    <x v="9"/>
  </r>
  <r>
    <n v="80026602"/>
    <x v="255"/>
    <x v="5"/>
    <n v="64"/>
    <n v="11110263"/>
    <s v="PER FIXTURES"/>
    <x v="66"/>
  </r>
  <r>
    <n v="80026602"/>
    <x v="255"/>
    <x v="54"/>
    <n v="25"/>
    <n v="11110263"/>
    <s v="PER SEWER"/>
    <x v="66"/>
  </r>
  <r>
    <n v="80026602"/>
    <x v="255"/>
    <x v="53"/>
    <n v="25"/>
    <n v="11110263"/>
    <s v="PER WATER"/>
    <x v="66"/>
  </r>
  <r>
    <n v="80026602"/>
    <x v="255"/>
    <x v="5"/>
    <n v="64"/>
    <n v="11110264"/>
    <s v="PER FIXTURES"/>
    <x v="66"/>
  </r>
  <r>
    <n v="80026602"/>
    <x v="255"/>
    <x v="54"/>
    <n v="25"/>
    <n v="11110264"/>
    <s v="PER SEWER"/>
    <x v="66"/>
  </r>
  <r>
    <n v="80026602"/>
    <x v="255"/>
    <x v="53"/>
    <n v="25"/>
    <n v="11110264"/>
    <s v="PER WATER"/>
    <x v="66"/>
  </r>
  <r>
    <n v="80026602"/>
    <x v="255"/>
    <x v="5"/>
    <n v="64"/>
    <n v="11110265"/>
    <s v="PER FIXTURES"/>
    <x v="66"/>
  </r>
  <r>
    <n v="80026602"/>
    <x v="255"/>
    <x v="54"/>
    <n v="25"/>
    <n v="11110265"/>
    <s v="PER SEWER"/>
    <x v="66"/>
  </r>
  <r>
    <n v="80026665"/>
    <x v="258"/>
    <x v="3"/>
    <n v="100"/>
    <n v="11110371"/>
    <s v="PER SIGN"/>
    <x v="7"/>
  </r>
  <r>
    <n v="80026602"/>
    <x v="255"/>
    <x v="53"/>
    <n v="25"/>
    <n v="11110265"/>
    <s v="PER WATER"/>
    <x v="66"/>
  </r>
  <r>
    <n v="80026602"/>
    <x v="255"/>
    <x v="5"/>
    <n v="64"/>
    <n v="11110266"/>
    <s v="PER FIXTURES"/>
    <x v="66"/>
  </r>
  <r>
    <n v="80026602"/>
    <x v="255"/>
    <x v="54"/>
    <n v="25"/>
    <n v="11110266"/>
    <s v="PER SEWER"/>
    <x v="66"/>
  </r>
  <r>
    <n v="80026602"/>
    <x v="255"/>
    <x v="53"/>
    <n v="25"/>
    <n v="11110266"/>
    <s v="PER WATER"/>
    <x v="66"/>
  </r>
  <r>
    <n v="80026603"/>
    <x v="255"/>
    <x v="5"/>
    <n v="25"/>
    <n v="11110267"/>
    <s v="PER FIXTURES"/>
    <x v="9"/>
  </r>
  <r>
    <n v="80026604"/>
    <x v="255"/>
    <x v="59"/>
    <n v="75"/>
    <n v="11100421"/>
    <s v="FLAT RATE"/>
    <x v="1"/>
  </r>
  <r>
    <n v="80026605"/>
    <x v="255"/>
    <x v="58"/>
    <n v="180"/>
    <n v="11090058"/>
    <s v="SQUARE FEET"/>
    <x v="36"/>
  </r>
  <r>
    <n v="80026605"/>
    <x v="255"/>
    <x v="0"/>
    <n v="2860"/>
    <n v="11090058"/>
    <s v="VALUATION"/>
    <x v="36"/>
  </r>
  <r>
    <n v="80026605"/>
    <x v="255"/>
    <x v="14"/>
    <n v="1430"/>
    <n v="11090058"/>
    <s v="VALUATION"/>
    <x v="36"/>
  </r>
  <r>
    <n v="80026607"/>
    <x v="255"/>
    <x v="54"/>
    <n v="25"/>
    <n v="11110270"/>
    <s v="PER SEWER"/>
    <x v="1"/>
  </r>
  <r>
    <n v="80026609"/>
    <x v="255"/>
    <x v="58"/>
    <n v="20"/>
    <n v="11100344"/>
    <s v="SQUARE FEET"/>
    <x v="72"/>
  </r>
  <r>
    <n v="80026609"/>
    <x v="255"/>
    <x v="0"/>
    <n v="145"/>
    <n v="11100344"/>
    <s v="VALUATION"/>
    <x v="72"/>
  </r>
  <r>
    <n v="80026609"/>
    <x v="255"/>
    <x v="14"/>
    <n v="72.5"/>
    <n v="11100344"/>
    <s v="VALUATION"/>
    <x v="72"/>
  </r>
  <r>
    <n v="80026611"/>
    <x v="255"/>
    <x v="20"/>
    <n v="27"/>
    <n v="11110276"/>
    <s v="BTU"/>
    <x v="40"/>
  </r>
  <r>
    <n v="80026611"/>
    <x v="255"/>
    <x v="23"/>
    <n v="29"/>
    <n v="11110276"/>
    <s v="BTU"/>
    <x v="40"/>
  </r>
  <r>
    <n v="80026611"/>
    <x v="255"/>
    <x v="34"/>
    <n v="25"/>
    <n v="11110276"/>
    <s v="TONS"/>
    <x v="40"/>
  </r>
  <r>
    <n v="80026611"/>
    <x v="255"/>
    <x v="36"/>
    <n v="25"/>
    <n v="11110276"/>
    <s v="TONS"/>
    <x v="40"/>
  </r>
  <r>
    <n v="80026613"/>
    <x v="256"/>
    <x v="52"/>
    <n v="125"/>
    <n v="11110283"/>
    <s v="FLAT RATE"/>
    <x v="1"/>
  </r>
  <r>
    <n v="80026615"/>
    <x v="256"/>
    <x v="5"/>
    <n v="25"/>
    <n v="11110286"/>
    <s v="PER FIXTURES"/>
    <x v="1"/>
  </r>
  <r>
    <n v="80026619"/>
    <x v="256"/>
    <x v="48"/>
    <n v="20"/>
    <n v="11100083"/>
    <s v="FLAT RATE"/>
    <x v="1"/>
  </r>
  <r>
    <n v="80026619"/>
    <x v="256"/>
    <x v="0"/>
    <n v="120"/>
    <n v="11100083"/>
    <s v="VALUATION"/>
    <x v="1"/>
  </r>
  <r>
    <n v="80026621"/>
    <x v="256"/>
    <x v="20"/>
    <n v="41"/>
    <n v="11110294"/>
    <s v="BTU"/>
    <x v="238"/>
  </r>
  <r>
    <n v="80026621"/>
    <x v="256"/>
    <x v="23"/>
    <n v="41"/>
    <n v="11110294"/>
    <s v="BTU"/>
    <x v="238"/>
  </r>
  <r>
    <n v="80026621"/>
    <x v="256"/>
    <x v="24"/>
    <n v="29"/>
    <n v="11110294"/>
    <s v="BTU"/>
    <x v="238"/>
  </r>
  <r>
    <n v="80026621"/>
    <x v="256"/>
    <x v="34"/>
    <n v="41"/>
    <n v="11110294"/>
    <s v="TONS"/>
    <x v="238"/>
  </r>
  <r>
    <n v="80026621"/>
    <x v="256"/>
    <x v="36"/>
    <n v="41"/>
    <n v="11110294"/>
    <s v="TONS"/>
    <x v="238"/>
  </r>
  <r>
    <n v="80026621"/>
    <x v="256"/>
    <x v="37"/>
    <n v="25"/>
    <n v="11110294"/>
    <s v="TONS"/>
    <x v="238"/>
  </r>
  <r>
    <n v="80026623"/>
    <x v="256"/>
    <x v="0"/>
    <n v="135"/>
    <n v="11110235"/>
    <s v="VALUATION"/>
    <x v="125"/>
  </r>
  <r>
    <n v="80026624"/>
    <x v="256"/>
    <x v="7"/>
    <n v="25"/>
    <n v="11110299"/>
    <s v="PER POLE"/>
    <x v="1"/>
  </r>
  <r>
    <n v="80026625"/>
    <x v="256"/>
    <x v="0"/>
    <n v="50"/>
    <n v="11110278"/>
    <s v="VALUATION"/>
    <x v="16"/>
  </r>
  <r>
    <n v="80026627"/>
    <x v="256"/>
    <x v="10"/>
    <n v="30"/>
    <n v="11110303"/>
    <s v="AMPS"/>
    <x v="8"/>
  </r>
  <r>
    <n v="80026627"/>
    <x v="256"/>
    <x v="7"/>
    <n v="42"/>
    <n v="11110303"/>
    <s v="PER POLE"/>
    <x v="8"/>
  </r>
  <r>
    <n v="80026629"/>
    <x v="257"/>
    <x v="2"/>
    <n v="25"/>
    <n v="11110309"/>
    <s v="FLAT RATE"/>
    <x v="1"/>
  </r>
  <r>
    <n v="80026630"/>
    <x v="257"/>
    <x v="7"/>
    <n v="1"/>
    <n v="11110310"/>
    <s v="PER POLE"/>
    <x v="1"/>
  </r>
  <r>
    <n v="80026630"/>
    <x v="257"/>
    <x v="49"/>
    <n v="25"/>
    <n v="11110310"/>
    <s v="SYSTEM"/>
    <x v="1"/>
  </r>
  <r>
    <n v="80026632"/>
    <x v="257"/>
    <x v="5"/>
    <n v="25"/>
    <n v="11110312"/>
    <s v="PER FIXTURES"/>
    <x v="9"/>
  </r>
  <r>
    <n v="80026633"/>
    <x v="257"/>
    <x v="2"/>
    <n v="25"/>
    <n v="11110313"/>
    <s v="FLAT RATE"/>
    <x v="1"/>
  </r>
  <r>
    <n v="80026634"/>
    <x v="257"/>
    <x v="0"/>
    <n v="135"/>
    <n v="11110117"/>
    <s v="VALUATION"/>
    <x v="198"/>
  </r>
  <r>
    <n v="80026635"/>
    <x v="257"/>
    <x v="10"/>
    <n v="30"/>
    <n v="11110314"/>
    <s v="AMPS"/>
    <x v="8"/>
  </r>
  <r>
    <n v="90001801"/>
    <x v="259"/>
    <x v="106"/>
    <n v="350"/>
    <n v="11110397"/>
    <s v="FLAT RATE"/>
    <x v="1"/>
  </r>
  <r>
    <n v="80026635"/>
    <x v="257"/>
    <x v="7"/>
    <n v="40"/>
    <n v="11110314"/>
    <s v="PER POLE"/>
    <x v="8"/>
  </r>
  <r>
    <n v="80026635"/>
    <x v="257"/>
    <x v="13"/>
    <n v="25"/>
    <n v="11110314"/>
    <s v="PER T-POLE"/>
    <x v="8"/>
  </r>
  <r>
    <n v="80026635"/>
    <x v="257"/>
    <x v="10"/>
    <n v="30"/>
    <n v="11110315"/>
    <s v="AMPS"/>
    <x v="8"/>
  </r>
  <r>
    <n v="80026635"/>
    <x v="257"/>
    <x v="7"/>
    <n v="40"/>
    <n v="11110315"/>
    <s v="PER POLE"/>
    <x v="8"/>
  </r>
  <r>
    <n v="80026682"/>
    <x v="74"/>
    <x v="16"/>
    <n v="59.93"/>
    <n v="11110154"/>
    <s v="FLAT RATE"/>
    <x v="1"/>
  </r>
  <r>
    <n v="80026682"/>
    <x v="74"/>
    <x v="17"/>
    <n v="533.02"/>
    <n v="11110154"/>
    <s v="FLAT RATE"/>
    <x v="1"/>
  </r>
  <r>
    <n v="80026682"/>
    <x v="74"/>
    <x v="18"/>
    <n v="1302.93"/>
    <n v="11110154"/>
    <s v="FLAT RATE"/>
    <x v="1"/>
  </r>
  <r>
    <n v="80026682"/>
    <x v="74"/>
    <x v="19"/>
    <n v="161.68"/>
    <n v="11110154"/>
    <s v="FLAT RATE"/>
    <x v="1"/>
  </r>
  <r>
    <n v="80026635"/>
    <x v="257"/>
    <x v="13"/>
    <n v="25"/>
    <n v="11110315"/>
    <s v="PER T-POLE"/>
    <x v="8"/>
  </r>
  <r>
    <n v="80026635"/>
    <x v="257"/>
    <x v="10"/>
    <n v="30"/>
    <n v="11110316"/>
    <s v="AMPS"/>
    <x v="8"/>
  </r>
  <r>
    <n v="80026635"/>
    <x v="257"/>
    <x v="7"/>
    <n v="40"/>
    <n v="11110316"/>
    <s v="PER POLE"/>
    <x v="8"/>
  </r>
  <r>
    <n v="80026635"/>
    <x v="257"/>
    <x v="13"/>
    <n v="25"/>
    <n v="11110316"/>
    <s v="PER T-POLE"/>
    <x v="8"/>
  </r>
  <r>
    <n v="80026682"/>
    <x v="74"/>
    <x v="16"/>
    <n v="59.93"/>
    <n v="11110156"/>
    <s v="FLAT RATE"/>
    <x v="1"/>
  </r>
  <r>
    <n v="80026682"/>
    <x v="74"/>
    <x v="17"/>
    <n v="533.02"/>
    <n v="11110156"/>
    <s v="FLAT RATE"/>
    <x v="1"/>
  </r>
  <r>
    <n v="80026682"/>
    <x v="74"/>
    <x v="18"/>
    <n v="1302.93"/>
    <n v="11110156"/>
    <s v="FLAT RATE"/>
    <x v="1"/>
  </r>
  <r>
    <n v="80026682"/>
    <x v="74"/>
    <x v="19"/>
    <n v="161.68"/>
    <n v="11110156"/>
    <s v="FLAT RATE"/>
    <x v="1"/>
  </r>
  <r>
    <n v="80026637"/>
    <x v="257"/>
    <x v="0"/>
    <n v="240"/>
    <n v="11110237"/>
    <s v="VALUATION"/>
    <x v="126"/>
  </r>
  <r>
    <n v="80026638"/>
    <x v="257"/>
    <x v="5"/>
    <n v="25"/>
    <n v="11110317"/>
    <s v="PER FIXTURES"/>
    <x v="1"/>
  </r>
  <r>
    <n v="80026640"/>
    <x v="257"/>
    <x v="6"/>
    <n v="90"/>
    <n v="11110319"/>
    <s v="AMPS"/>
    <x v="46"/>
  </r>
  <r>
    <n v="80026640"/>
    <x v="257"/>
    <x v="72"/>
    <n v="30"/>
    <n v="11110319"/>
    <s v="AMPS"/>
    <x v="46"/>
  </r>
  <r>
    <n v="80026640"/>
    <x v="257"/>
    <x v="73"/>
    <n v="30"/>
    <n v="11110319"/>
    <s v="AMPS"/>
    <x v="46"/>
  </r>
  <r>
    <n v="80026678"/>
    <x v="74"/>
    <x v="3"/>
    <n v="25"/>
    <n v="11110398"/>
    <s v="PER SIGN"/>
    <x v="1"/>
  </r>
  <r>
    <n v="80026681"/>
    <x v="74"/>
    <x v="3"/>
    <n v="50"/>
    <n v="11110402"/>
    <s v="PER SIGN"/>
    <x v="4"/>
  </r>
  <r>
    <n v="80026685"/>
    <x v="74"/>
    <x v="3"/>
    <n v="25"/>
    <n v="11110406"/>
    <s v="PER SIGN"/>
    <x v="1"/>
  </r>
  <r>
    <n v="80026640"/>
    <x v="257"/>
    <x v="10"/>
    <n v="30"/>
    <n v="11110319"/>
    <s v="AMPS"/>
    <x v="46"/>
  </r>
  <r>
    <n v="80026640"/>
    <x v="257"/>
    <x v="7"/>
    <n v="25"/>
    <n v="11110319"/>
    <s v="PER POLE"/>
    <x v="46"/>
  </r>
  <r>
    <n v="80026640"/>
    <x v="257"/>
    <x v="50"/>
    <n v="25"/>
    <n v="11110319"/>
    <s v="PER POLE"/>
    <x v="46"/>
  </r>
  <r>
    <n v="80026691"/>
    <x v="74"/>
    <x v="12"/>
    <n v="180"/>
    <n v="11110422"/>
    <s v="ACRE"/>
    <x v="90"/>
  </r>
  <r>
    <n v="80026693"/>
    <x v="74"/>
    <x v="3"/>
    <n v="75"/>
    <n v="11110424"/>
    <s v="PER SIGN"/>
    <x v="9"/>
  </r>
  <r>
    <n v="80026695"/>
    <x v="74"/>
    <x v="3"/>
    <n v="25"/>
    <n v="11110428"/>
    <s v="PER SIGN"/>
    <x v="1"/>
  </r>
  <r>
    <n v="80026640"/>
    <x v="257"/>
    <x v="75"/>
    <n v="25"/>
    <n v="11110319"/>
    <s v="PER POLE"/>
    <x v="46"/>
  </r>
  <r>
    <n v="80026640"/>
    <x v="257"/>
    <x v="76"/>
    <n v="25"/>
    <n v="11110319"/>
    <s v="PER POLE"/>
    <x v="46"/>
  </r>
  <r>
    <n v="80026642"/>
    <x v="257"/>
    <x v="20"/>
    <n v="27"/>
    <n v="11110320"/>
    <s v="BTU"/>
    <x v="40"/>
  </r>
  <r>
    <n v="80026643"/>
    <x v="257"/>
    <x v="5"/>
    <n v="25"/>
    <n v="11110324"/>
    <s v="PER FIXTURES"/>
    <x v="1"/>
  </r>
  <r>
    <n v="80026646"/>
    <x v="257"/>
    <x v="0"/>
    <n v="250"/>
    <n v="11110211"/>
    <s v="VALUATION"/>
    <x v="216"/>
  </r>
  <r>
    <n v="80026646"/>
    <x v="257"/>
    <x v="14"/>
    <n v="125"/>
    <n v="11110211"/>
    <s v="VALUATION"/>
    <x v="216"/>
  </r>
  <r>
    <n v="80026647"/>
    <x v="258"/>
    <x v="20"/>
    <n v="25"/>
    <n v="11110332"/>
    <s v="BTU"/>
    <x v="44"/>
  </r>
  <r>
    <n v="80026647"/>
    <x v="258"/>
    <x v="34"/>
    <n v="25"/>
    <n v="11110332"/>
    <s v="TONS"/>
    <x v="44"/>
  </r>
  <r>
    <n v="80026648"/>
    <x v="258"/>
    <x v="20"/>
    <n v="25"/>
    <n v="11110335"/>
    <s v="BTU"/>
    <x v="54"/>
  </r>
  <r>
    <n v="80026648"/>
    <x v="258"/>
    <x v="34"/>
    <n v="25"/>
    <n v="11110335"/>
    <s v="TONS"/>
    <x v="54"/>
  </r>
  <r>
    <n v="80026650"/>
    <x v="258"/>
    <x v="1"/>
    <n v="25"/>
    <n v="11110350"/>
    <s v="PER GAS LINE"/>
    <x v="1"/>
  </r>
  <r>
    <n v="80026651"/>
    <x v="258"/>
    <x v="5"/>
    <n v="25"/>
    <n v="11110355"/>
    <s v="PER FIXTURES"/>
    <x v="9"/>
  </r>
  <r>
    <n v="80026652"/>
    <x v="258"/>
    <x v="58"/>
    <n v="10"/>
    <n v="11110191"/>
    <s v="SQUARE FEET"/>
    <x v="50"/>
  </r>
  <r>
    <n v="80026652"/>
    <x v="258"/>
    <x v="0"/>
    <n v="691"/>
    <n v="11110191"/>
    <s v="VALUATION"/>
    <x v="50"/>
  </r>
  <r>
    <n v="80026652"/>
    <x v="258"/>
    <x v="14"/>
    <n v="345.5"/>
    <n v="11110191"/>
    <s v="VALUATION"/>
    <x v="50"/>
  </r>
  <r>
    <n v="80026654"/>
    <x v="258"/>
    <x v="61"/>
    <n v="25"/>
    <n v="11110359"/>
    <s v="FLAT RATE"/>
    <x v="1"/>
  </r>
  <r>
    <n v="80026655"/>
    <x v="258"/>
    <x v="10"/>
    <n v="30"/>
    <n v="11110360"/>
    <s v="AMPS"/>
    <x v="8"/>
  </r>
  <r>
    <n v="80026655"/>
    <x v="258"/>
    <x v="7"/>
    <n v="2"/>
    <n v="11110360"/>
    <s v="PER POLE"/>
    <x v="8"/>
  </r>
  <r>
    <n v="80026656"/>
    <x v="258"/>
    <x v="6"/>
    <n v="25"/>
    <n v="11110362"/>
    <s v="AMPS"/>
    <x v="6"/>
  </r>
  <r>
    <n v="80026656"/>
    <x v="258"/>
    <x v="7"/>
    <n v="6"/>
    <n v="11110362"/>
    <s v="PER POLE"/>
    <x v="6"/>
  </r>
  <r>
    <n v="80026656"/>
    <x v="258"/>
    <x v="49"/>
    <n v="25"/>
    <n v="11110362"/>
    <s v="SYSTEM"/>
    <x v="6"/>
  </r>
  <r>
    <n v="80026658"/>
    <x v="258"/>
    <x v="61"/>
    <n v="25"/>
    <n v="11090250"/>
    <s v="FLAT RATE"/>
    <x v="1"/>
  </r>
  <r>
    <n v="80026659"/>
    <x v="258"/>
    <x v="20"/>
    <n v="27"/>
    <n v="11110365"/>
    <s v="BTU"/>
    <x v="40"/>
  </r>
  <r>
    <n v="80026660"/>
    <x v="258"/>
    <x v="34"/>
    <n v="25"/>
    <n v="11110364"/>
    <s v="TONS"/>
    <x v="123"/>
  </r>
  <r>
    <n v="80026661"/>
    <x v="258"/>
    <x v="2"/>
    <n v="25"/>
    <n v="11110366"/>
    <s v="FLAT RATE"/>
    <x v="1"/>
  </r>
  <r>
    <n v="80026662"/>
    <x v="258"/>
    <x v="0"/>
    <n v="145"/>
    <n v="11110163"/>
    <s v="VALUATION"/>
    <x v="74"/>
  </r>
  <r>
    <n v="80026662"/>
    <x v="258"/>
    <x v="14"/>
    <n v="72.5"/>
    <n v="11110163"/>
    <s v="VALUATION"/>
    <x v="74"/>
  </r>
  <r>
    <n v="80026663"/>
    <x v="258"/>
    <x v="5"/>
    <n v="64"/>
    <n v="11110367"/>
    <s v="PER FIXTURES"/>
    <x v="66"/>
  </r>
  <r>
    <n v="80026663"/>
    <x v="258"/>
    <x v="54"/>
    <n v="25"/>
    <n v="11110367"/>
    <s v="PER SEWER"/>
    <x v="66"/>
  </r>
  <r>
    <n v="80026663"/>
    <x v="258"/>
    <x v="53"/>
    <n v="25"/>
    <n v="11110367"/>
    <s v="PER WATER"/>
    <x v="66"/>
  </r>
  <r>
    <n v="80026663"/>
    <x v="258"/>
    <x v="5"/>
    <n v="80"/>
    <n v="11110368"/>
    <s v="PER FIXTURES"/>
    <x v="76"/>
  </r>
  <r>
    <n v="80026663"/>
    <x v="258"/>
    <x v="54"/>
    <n v="25"/>
    <n v="11110368"/>
    <s v="PER SEWER"/>
    <x v="76"/>
  </r>
  <r>
    <n v="80026704"/>
    <x v="260"/>
    <x v="3"/>
    <n v="50"/>
    <n v="11110437"/>
    <s v="PER SIGN"/>
    <x v="4"/>
  </r>
  <r>
    <n v="80026706"/>
    <x v="260"/>
    <x v="3"/>
    <n v="50"/>
    <n v="11110438"/>
    <s v="PER SIGN"/>
    <x v="4"/>
  </r>
  <r>
    <n v="80026706"/>
    <x v="260"/>
    <x v="3"/>
    <n v="25"/>
    <n v="11110440"/>
    <s v="PER SIGN"/>
    <x v="1"/>
  </r>
  <r>
    <n v="80026706"/>
    <x v="260"/>
    <x v="3"/>
    <n v="25"/>
    <n v="11110441"/>
    <s v="PER SIGN"/>
    <x v="1"/>
  </r>
  <r>
    <n v="80026663"/>
    <x v="258"/>
    <x v="53"/>
    <n v="25"/>
    <n v="11110368"/>
    <s v="PER WATER"/>
    <x v="76"/>
  </r>
  <r>
    <n v="80026664"/>
    <x v="258"/>
    <x v="54"/>
    <n v="25"/>
    <n v="11110369"/>
    <s v="PER SEWER"/>
    <x v="1"/>
  </r>
  <r>
    <n v="80026666"/>
    <x v="258"/>
    <x v="59"/>
    <n v="75"/>
    <n v="11110336"/>
    <s v="FLAT RATE"/>
    <x v="1"/>
  </r>
  <r>
    <n v="80026666"/>
    <x v="258"/>
    <x v="59"/>
    <n v="75"/>
    <n v="11110337"/>
    <s v="FLAT RATE"/>
    <x v="1"/>
  </r>
  <r>
    <n v="80026666"/>
    <x v="258"/>
    <x v="59"/>
    <n v="75"/>
    <n v="11110338"/>
    <s v="FLAT RATE"/>
    <x v="1"/>
  </r>
  <r>
    <n v="80026666"/>
    <x v="258"/>
    <x v="59"/>
    <n v="75"/>
    <n v="11110339"/>
    <s v="FLAT RATE"/>
    <x v="1"/>
  </r>
  <r>
    <n v="80026666"/>
    <x v="258"/>
    <x v="59"/>
    <n v="75"/>
    <n v="11110340"/>
    <s v="FLAT RATE"/>
    <x v="1"/>
  </r>
  <r>
    <n v="80026666"/>
    <x v="258"/>
    <x v="59"/>
    <n v="75"/>
    <n v="11110341"/>
    <s v="FLAT RATE"/>
    <x v="1"/>
  </r>
  <r>
    <n v="80026666"/>
    <x v="258"/>
    <x v="57"/>
    <n v="15"/>
    <n v="11110342"/>
    <s v="FLAT RATE"/>
    <x v="1"/>
  </r>
  <r>
    <n v="80026666"/>
    <x v="258"/>
    <x v="57"/>
    <n v="15"/>
    <n v="11110343"/>
    <s v="FLAT RATE"/>
    <x v="1"/>
  </r>
  <r>
    <n v="80026667"/>
    <x v="258"/>
    <x v="5"/>
    <n v="25"/>
    <n v="11110372"/>
    <s v="PER FIXTURES"/>
    <x v="1"/>
  </r>
  <r>
    <n v="80026668"/>
    <x v="258"/>
    <x v="61"/>
    <n v="25"/>
    <n v="11110374"/>
    <s v="FLAT RATE"/>
    <x v="1"/>
  </r>
  <r>
    <n v="80026669"/>
    <x v="258"/>
    <x v="5"/>
    <n v="25"/>
    <n v="11110375"/>
    <s v="PER FIXTURES"/>
    <x v="1"/>
  </r>
  <r>
    <n v="80026670"/>
    <x v="258"/>
    <x v="0"/>
    <n v="210"/>
    <n v="11110247"/>
    <s v="VALUATION"/>
    <x v="114"/>
  </r>
  <r>
    <n v="80026671"/>
    <x v="258"/>
    <x v="57"/>
    <n v="30"/>
    <n v="11110162"/>
    <s v="FLAT RATE"/>
    <x v="4"/>
  </r>
  <r>
    <n v="80026672"/>
    <x v="259"/>
    <x v="0"/>
    <n v="60"/>
    <n v="11110382"/>
    <s v="VALUATION"/>
    <x v="34"/>
  </r>
  <r>
    <n v="80026673"/>
    <x v="259"/>
    <x v="7"/>
    <n v="25"/>
    <n v="11110383"/>
    <s v="PER POLE"/>
    <x v="211"/>
  </r>
  <r>
    <n v="80026674"/>
    <x v="259"/>
    <x v="0"/>
    <n v="180"/>
    <n v="11110181"/>
    <s v="VALUATION"/>
    <x v="15"/>
  </r>
  <r>
    <n v="80026675"/>
    <x v="259"/>
    <x v="5"/>
    <n v="25"/>
    <n v="11110386"/>
    <s v="PER FIXTURES"/>
    <x v="1"/>
  </r>
  <r>
    <n v="80026675"/>
    <x v="259"/>
    <x v="5"/>
    <n v="25"/>
    <n v="11110389"/>
    <s v="PER FIXTURES"/>
    <x v="1"/>
  </r>
  <r>
    <n v="80026675"/>
    <x v="259"/>
    <x v="5"/>
    <n v="25"/>
    <n v="11110390"/>
    <s v="PER FIXTURES"/>
    <x v="1"/>
  </r>
  <r>
    <n v="80026675"/>
    <x v="259"/>
    <x v="5"/>
    <n v="25"/>
    <n v="11110391"/>
    <s v="PER FIXTURES"/>
    <x v="1"/>
  </r>
  <r>
    <n v="80026676"/>
    <x v="259"/>
    <x v="6"/>
    <n v="30"/>
    <n v="11110392"/>
    <s v="AMPS"/>
    <x v="8"/>
  </r>
  <r>
    <n v="80026676"/>
    <x v="259"/>
    <x v="10"/>
    <n v="25"/>
    <n v="11110392"/>
    <s v="AMPS"/>
    <x v="8"/>
  </r>
  <r>
    <n v="80026718"/>
    <x v="261"/>
    <x v="3"/>
    <n v="25"/>
    <n v="11110459"/>
    <s v="PER SIGN"/>
    <x v="1"/>
  </r>
  <r>
    <n v="80026676"/>
    <x v="259"/>
    <x v="7"/>
    <n v="42"/>
    <n v="11110392"/>
    <s v="PER POLE"/>
    <x v="8"/>
  </r>
  <r>
    <n v="80026718"/>
    <x v="261"/>
    <x v="3"/>
    <n v="25"/>
    <n v="11110461"/>
    <s v="PER SIGN"/>
    <x v="1"/>
  </r>
  <r>
    <n v="80026676"/>
    <x v="259"/>
    <x v="49"/>
    <n v="25"/>
    <n v="11110392"/>
    <s v="SYSTEM"/>
    <x v="8"/>
  </r>
  <r>
    <n v="80026735"/>
    <x v="262"/>
    <x v="80"/>
    <n v="20"/>
    <n v="11090389"/>
    <s v="EACH"/>
    <x v="1"/>
  </r>
  <r>
    <n v="80026735"/>
    <x v="262"/>
    <x v="12"/>
    <n v="1047.5"/>
    <n v="11090389"/>
    <s v="ACRE"/>
    <x v="1"/>
  </r>
  <r>
    <n v="80026735"/>
    <x v="262"/>
    <x v="83"/>
    <n v="664.4"/>
    <n v="11090389"/>
    <s v="LF"/>
    <x v="1"/>
  </r>
  <r>
    <n v="80026735"/>
    <x v="262"/>
    <x v="95"/>
    <n v="39.5"/>
    <n v="11090389"/>
    <s v="LF"/>
    <x v="1"/>
  </r>
  <r>
    <n v="80026735"/>
    <x v="262"/>
    <x v="44"/>
    <n v="167.6"/>
    <n v="11090389"/>
    <s v="ACRES"/>
    <x v="1"/>
  </r>
  <r>
    <n v="80026735"/>
    <x v="262"/>
    <x v="107"/>
    <n v="63"/>
    <n v="11090389"/>
    <s v="PAGE"/>
    <x v="1"/>
  </r>
  <r>
    <n v="80026732"/>
    <x v="262"/>
    <x v="80"/>
    <n v="20"/>
    <n v="11100403"/>
    <s v="EACH"/>
    <x v="1"/>
  </r>
  <r>
    <n v="80026732"/>
    <x v="262"/>
    <x v="82"/>
    <n v="15.9"/>
    <n v="11100403"/>
    <s v="SY"/>
    <x v="1"/>
  </r>
  <r>
    <n v="80026732"/>
    <x v="262"/>
    <x v="32"/>
    <n v="250"/>
    <n v="11100403"/>
    <s v="ACRES"/>
    <x v="1"/>
  </r>
  <r>
    <n v="80026732"/>
    <x v="262"/>
    <x v="95"/>
    <n v="17.5"/>
    <n v="11100403"/>
    <s v="LF"/>
    <x v="1"/>
  </r>
  <r>
    <n v="80026676"/>
    <x v="259"/>
    <x v="50"/>
    <n v="42"/>
    <n v="11110392"/>
    <s v="PER POLE"/>
    <x v="8"/>
  </r>
  <r>
    <n v="80026676"/>
    <x v="259"/>
    <x v="6"/>
    <n v="30"/>
    <n v="11110393"/>
    <s v="AMPS"/>
    <x v="8"/>
  </r>
  <r>
    <n v="80026676"/>
    <x v="259"/>
    <x v="72"/>
    <n v="30"/>
    <n v="11110393"/>
    <s v="AMPS"/>
    <x v="8"/>
  </r>
  <r>
    <n v="80026676"/>
    <x v="259"/>
    <x v="73"/>
    <n v="52.5"/>
    <n v="11110393"/>
    <s v="AMPS"/>
    <x v="8"/>
  </r>
  <r>
    <n v="80026676"/>
    <x v="259"/>
    <x v="10"/>
    <n v="30"/>
    <n v="11110393"/>
    <s v="AMPS"/>
    <x v="8"/>
  </r>
  <r>
    <n v="80026676"/>
    <x v="259"/>
    <x v="7"/>
    <n v="83"/>
    <n v="11110393"/>
    <s v="PER POLE"/>
    <x v="8"/>
  </r>
  <r>
    <n v="80026676"/>
    <x v="259"/>
    <x v="49"/>
    <n v="25"/>
    <n v="11110393"/>
    <s v="SYSTEM"/>
    <x v="8"/>
  </r>
  <r>
    <n v="80026676"/>
    <x v="259"/>
    <x v="50"/>
    <n v="83"/>
    <n v="11110393"/>
    <s v="PER POLE"/>
    <x v="8"/>
  </r>
  <r>
    <n v="80026676"/>
    <x v="259"/>
    <x v="75"/>
    <n v="42"/>
    <n v="11110393"/>
    <s v="PER POLE"/>
    <x v="8"/>
  </r>
  <r>
    <n v="80026676"/>
    <x v="259"/>
    <x v="76"/>
    <n v="25"/>
    <n v="11110393"/>
    <s v="PER POLE"/>
    <x v="8"/>
  </r>
  <r>
    <n v="80026676"/>
    <x v="259"/>
    <x v="7"/>
    <n v="3"/>
    <n v="11110394"/>
    <s v="PER POLE"/>
    <x v="9"/>
  </r>
  <r>
    <n v="80026676"/>
    <x v="259"/>
    <x v="49"/>
    <n v="25"/>
    <n v="11110394"/>
    <s v="SYSTEM"/>
    <x v="9"/>
  </r>
  <r>
    <n v="80026677"/>
    <x v="74"/>
    <x v="0"/>
    <n v="150"/>
    <n v="11100397"/>
    <s v="VALUATION"/>
    <x v="102"/>
  </r>
  <r>
    <n v="80026679"/>
    <x v="74"/>
    <x v="5"/>
    <n v="25"/>
    <n v="11110399"/>
    <s v="PER FIXTURES"/>
    <x v="9"/>
  </r>
  <r>
    <n v="80026680"/>
    <x v="74"/>
    <x v="48"/>
    <n v="20"/>
    <n v="11110385"/>
    <s v="FLAT RATE"/>
    <x v="1"/>
  </r>
  <r>
    <n v="80026680"/>
    <x v="74"/>
    <x v="0"/>
    <n v="80"/>
    <n v="11110385"/>
    <s v="VALUATION"/>
    <x v="1"/>
  </r>
  <r>
    <n v="80026682"/>
    <x v="74"/>
    <x v="48"/>
    <n v="20"/>
    <n v="11110154"/>
    <s v="FLAT RATE"/>
    <x v="1"/>
  </r>
  <r>
    <n v="80026682"/>
    <x v="74"/>
    <x v="0"/>
    <n v="928"/>
    <n v="11110154"/>
    <s v="VALUATION"/>
    <x v="1"/>
  </r>
  <r>
    <n v="80026736"/>
    <x v="262"/>
    <x v="3"/>
    <n v="75"/>
    <n v="11120023"/>
    <s v="PER SIGN"/>
    <x v="9"/>
  </r>
  <r>
    <n v="80026738"/>
    <x v="262"/>
    <x v="116"/>
    <n v="25"/>
    <n v="11120029"/>
    <s v="UNITS"/>
    <x v="1"/>
  </r>
  <r>
    <n v="80026682"/>
    <x v="74"/>
    <x v="48"/>
    <n v="20"/>
    <n v="11110156"/>
    <s v="FLAT RATE"/>
    <x v="1"/>
  </r>
  <r>
    <n v="80026682"/>
    <x v="74"/>
    <x v="0"/>
    <n v="1066"/>
    <n v="11110156"/>
    <s v="VALUATION"/>
    <x v="1"/>
  </r>
  <r>
    <n v="80026683"/>
    <x v="74"/>
    <x v="33"/>
    <n v="25"/>
    <n v="11110404"/>
    <s v="FLAT RATE"/>
    <x v="1"/>
  </r>
  <r>
    <n v="80026684"/>
    <x v="74"/>
    <x v="0"/>
    <n v="55"/>
    <n v="11110251"/>
    <s v="VALUATION"/>
    <x v="71"/>
  </r>
  <r>
    <n v="80026740"/>
    <x v="75"/>
    <x v="3"/>
    <n v="25"/>
    <n v="11120032"/>
    <s v="PER SIGN"/>
    <x v="1"/>
  </r>
  <r>
    <n v="80026684"/>
    <x v="74"/>
    <x v="14"/>
    <n v="27.5"/>
    <n v="11110251"/>
    <s v="VALUATION"/>
    <x v="71"/>
  </r>
  <r>
    <n v="80026686"/>
    <x v="74"/>
    <x v="53"/>
    <n v="25"/>
    <n v="11110407"/>
    <s v="PER WATER"/>
    <x v="1"/>
  </r>
  <r>
    <n v="80026686"/>
    <x v="74"/>
    <x v="53"/>
    <n v="25"/>
    <n v="11110408"/>
    <s v="PER WATER"/>
    <x v="1"/>
  </r>
  <r>
    <n v="80026686"/>
    <x v="74"/>
    <x v="53"/>
    <n v="25"/>
    <n v="11110409"/>
    <s v="PER WATER"/>
    <x v="1"/>
  </r>
  <r>
    <n v="80026745"/>
    <x v="75"/>
    <x v="3"/>
    <n v="50"/>
    <n v="11120037"/>
    <s v="PER SIGN"/>
    <x v="4"/>
  </r>
  <r>
    <n v="16959"/>
    <x v="75"/>
    <x v="3"/>
    <n v="50"/>
    <n v="11120037"/>
    <s v="PER SIGN"/>
    <x v="4"/>
  </r>
  <r>
    <n v="80026755"/>
    <x v="75"/>
    <x v="3"/>
    <n v="50"/>
    <n v="11120037"/>
    <s v="PER SIGN"/>
    <x v="4"/>
  </r>
  <r>
    <n v="80026745"/>
    <x v="75"/>
    <x v="3"/>
    <n v="50"/>
    <n v="11120038"/>
    <s v="PER SIGN"/>
    <x v="4"/>
  </r>
  <r>
    <n v="16959"/>
    <x v="75"/>
    <x v="3"/>
    <n v="50"/>
    <n v="11120038"/>
    <s v="PER SIGN"/>
    <x v="4"/>
  </r>
  <r>
    <n v="80026686"/>
    <x v="74"/>
    <x v="53"/>
    <n v="25"/>
    <n v="11110410"/>
    <s v="PER WATER"/>
    <x v="1"/>
  </r>
  <r>
    <n v="80026747"/>
    <x v="75"/>
    <x v="8"/>
    <n v="150"/>
    <n v="11120041"/>
    <s v="FLAT RATE"/>
    <x v="1"/>
  </r>
  <r>
    <n v="80026746"/>
    <x v="75"/>
    <x v="3"/>
    <n v="75"/>
    <n v="11120042"/>
    <s v="PER SIGN"/>
    <x v="9"/>
  </r>
  <r>
    <n v="80026752"/>
    <x v="75"/>
    <x v="3"/>
    <n v="25"/>
    <n v="11120046"/>
    <s v="PER SIGN"/>
    <x v="1"/>
  </r>
  <r>
    <n v="80026686"/>
    <x v="74"/>
    <x v="53"/>
    <n v="25"/>
    <n v="11110411"/>
    <s v="PER WATER"/>
    <x v="1"/>
  </r>
  <r>
    <n v="80026686"/>
    <x v="74"/>
    <x v="53"/>
    <n v="25"/>
    <n v="11110412"/>
    <s v="PER WATER"/>
    <x v="1"/>
  </r>
  <r>
    <n v="80026686"/>
    <x v="74"/>
    <x v="53"/>
    <n v="25"/>
    <n v="11110413"/>
    <s v="PER WATER"/>
    <x v="1"/>
  </r>
  <r>
    <n v="80026687"/>
    <x v="74"/>
    <x v="5"/>
    <n v="80"/>
    <n v="11110415"/>
    <s v="PER FIXTURES"/>
    <x v="76"/>
  </r>
  <r>
    <n v="80026687"/>
    <x v="74"/>
    <x v="54"/>
    <n v="25"/>
    <n v="11110415"/>
    <s v="PER SEWER"/>
    <x v="76"/>
  </r>
  <r>
    <n v="80026687"/>
    <x v="74"/>
    <x v="53"/>
    <n v="25"/>
    <n v="11110415"/>
    <s v="PER WATER"/>
    <x v="76"/>
  </r>
  <r>
    <n v="80026688"/>
    <x v="74"/>
    <x v="5"/>
    <n v="25"/>
    <n v="11110417"/>
    <s v="PER FIXTURES"/>
    <x v="1"/>
  </r>
  <r>
    <n v="80026689"/>
    <x v="74"/>
    <x v="0"/>
    <n v="135"/>
    <n v="11110200"/>
    <s v="VALUATION"/>
    <x v="198"/>
  </r>
  <r>
    <n v="80026690"/>
    <x v="74"/>
    <x v="0"/>
    <n v="170"/>
    <n v="11110395"/>
    <s v="VALUATION"/>
    <x v="24"/>
  </r>
  <r>
    <n v="80026692"/>
    <x v="74"/>
    <x v="54"/>
    <n v="25"/>
    <n v="11110423"/>
    <s v="PER SEWER"/>
    <x v="1"/>
  </r>
  <r>
    <n v="80026694"/>
    <x v="74"/>
    <x v="6"/>
    <n v="25"/>
    <n v="11110427"/>
    <s v="AMPS"/>
    <x v="44"/>
  </r>
  <r>
    <n v="80026694"/>
    <x v="74"/>
    <x v="7"/>
    <n v="6"/>
    <n v="11110427"/>
    <s v="PER POLE"/>
    <x v="44"/>
  </r>
  <r>
    <n v="80026696"/>
    <x v="74"/>
    <x v="0"/>
    <n v="120"/>
    <n v="11110331"/>
    <s v="VALUATION"/>
    <x v="12"/>
  </r>
  <r>
    <n v="80026696"/>
    <x v="74"/>
    <x v="14"/>
    <n v="60"/>
    <n v="11110331"/>
    <s v="VALUATION"/>
    <x v="12"/>
  </r>
  <r>
    <n v="80026697"/>
    <x v="74"/>
    <x v="5"/>
    <n v="25"/>
    <n v="11110417"/>
    <s v="PER FIXTURES"/>
    <x v="1"/>
  </r>
  <r>
    <n v="80026697"/>
    <x v="74"/>
    <x v="5"/>
    <n v="25"/>
    <n v="11110418"/>
    <s v="PER FIXTURES"/>
    <x v="1"/>
  </r>
  <r>
    <n v="80026698"/>
    <x v="74"/>
    <x v="20"/>
    <n v="29"/>
    <n v="11110429"/>
    <s v="BTU"/>
    <x v="27"/>
  </r>
  <r>
    <n v="80026777"/>
    <x v="263"/>
    <x v="3"/>
    <n v="50"/>
    <n v="11120038"/>
    <s v="PER SIGN"/>
    <x v="4"/>
  </r>
  <r>
    <n v="80026698"/>
    <x v="74"/>
    <x v="23"/>
    <n v="29"/>
    <n v="11110429"/>
    <s v="BTU"/>
    <x v="27"/>
  </r>
  <r>
    <n v="80026757"/>
    <x v="263"/>
    <x v="3"/>
    <n v="25"/>
    <n v="11120054"/>
    <s v="PER SIGN"/>
    <x v="1"/>
  </r>
  <r>
    <n v="80026758"/>
    <x v="263"/>
    <x v="3"/>
    <n v="25"/>
    <n v="11120055"/>
    <s v="PER SIGN"/>
    <x v="1"/>
  </r>
  <r>
    <n v="80026760"/>
    <x v="263"/>
    <x v="3"/>
    <n v="25"/>
    <n v="11120059"/>
    <s v="PER SIGN"/>
    <x v="1"/>
  </r>
  <r>
    <n v="90001802"/>
    <x v="263"/>
    <x v="93"/>
    <n v="1000"/>
    <n v="11120061"/>
    <s v="ACRES"/>
    <x v="1"/>
  </r>
  <r>
    <n v="90001802"/>
    <x v="263"/>
    <x v="119"/>
    <n v="450"/>
    <n v="11120062"/>
    <s v="# OF VARIANCES"/>
    <x v="4"/>
  </r>
  <r>
    <n v="80026761"/>
    <x v="263"/>
    <x v="3"/>
    <n v="75"/>
    <n v="11120063"/>
    <s v="PER SIGN"/>
    <x v="9"/>
  </r>
  <r>
    <n v="80026762"/>
    <x v="263"/>
    <x v="3"/>
    <n v="25"/>
    <n v="11120064"/>
    <s v="PER SIGN"/>
    <x v="1"/>
  </r>
  <r>
    <n v="80026698"/>
    <x v="74"/>
    <x v="34"/>
    <n v="25"/>
    <n v="11110429"/>
    <s v="TONS"/>
    <x v="27"/>
  </r>
  <r>
    <n v="80026698"/>
    <x v="74"/>
    <x v="36"/>
    <n v="25"/>
    <n v="11110429"/>
    <s v="TONS"/>
    <x v="27"/>
  </r>
  <r>
    <n v="80026699"/>
    <x v="260"/>
    <x v="0"/>
    <n v="180"/>
    <n v="11110384"/>
    <s v="VALUATION"/>
    <x v="15"/>
  </r>
  <r>
    <n v="80026700"/>
    <x v="260"/>
    <x v="0"/>
    <n v="170"/>
    <n v="11110416"/>
    <s v="VALUATION"/>
    <x v="24"/>
  </r>
  <r>
    <n v="80026700"/>
    <x v="260"/>
    <x v="0"/>
    <n v="130"/>
    <n v="11110419"/>
    <s v="VALUATION"/>
    <x v="106"/>
  </r>
  <r>
    <n v="80026700"/>
    <x v="260"/>
    <x v="0"/>
    <n v="35"/>
    <n v="11110431"/>
    <s v="VALUATION"/>
    <x v="32"/>
  </r>
  <r>
    <n v="80026701"/>
    <x v="260"/>
    <x v="0"/>
    <n v="170"/>
    <n v="11100455"/>
    <s v="VALUATION"/>
    <x v="24"/>
  </r>
  <r>
    <n v="80026701"/>
    <x v="260"/>
    <x v="14"/>
    <n v="85"/>
    <n v="11100455"/>
    <s v="VALUATION"/>
    <x v="24"/>
  </r>
  <r>
    <n v="80026702"/>
    <x v="260"/>
    <x v="6"/>
    <n v="30"/>
    <n v="11110433"/>
    <s v="AMPS"/>
    <x v="8"/>
  </r>
  <r>
    <n v="80026702"/>
    <x v="260"/>
    <x v="72"/>
    <n v="30"/>
    <n v="11110433"/>
    <s v="AMPS"/>
    <x v="8"/>
  </r>
  <r>
    <n v="80026702"/>
    <x v="260"/>
    <x v="10"/>
    <n v="25"/>
    <n v="11110433"/>
    <s v="AMPS"/>
    <x v="8"/>
  </r>
  <r>
    <n v="80026702"/>
    <x v="260"/>
    <x v="7"/>
    <n v="30"/>
    <n v="11110433"/>
    <s v="PER POLE"/>
    <x v="8"/>
  </r>
  <r>
    <n v="80026702"/>
    <x v="260"/>
    <x v="50"/>
    <n v="30"/>
    <n v="11110433"/>
    <s v="PER POLE"/>
    <x v="8"/>
  </r>
  <r>
    <n v="80026702"/>
    <x v="260"/>
    <x v="75"/>
    <n v="25"/>
    <n v="11110433"/>
    <s v="PER POLE"/>
    <x v="8"/>
  </r>
  <r>
    <n v="80026703"/>
    <x v="260"/>
    <x v="7"/>
    <n v="5"/>
    <n v="11110434"/>
    <s v="PER POLE"/>
    <x v="20"/>
  </r>
  <r>
    <n v="80026703"/>
    <x v="260"/>
    <x v="49"/>
    <n v="25"/>
    <n v="11110434"/>
    <s v="SYSTEM"/>
    <x v="20"/>
  </r>
  <r>
    <n v="80026705"/>
    <x v="260"/>
    <x v="2"/>
    <n v="25"/>
    <n v="11110439"/>
    <s v="FLAT RATE"/>
    <x v="1"/>
  </r>
  <r>
    <n v="80026707"/>
    <x v="260"/>
    <x v="0"/>
    <n v="30"/>
    <n v="11110081"/>
    <s v="VALUATION"/>
    <x v="72"/>
  </r>
  <r>
    <n v="80026708"/>
    <x v="260"/>
    <x v="33"/>
    <n v="25"/>
    <n v="11110444"/>
    <s v="FLAT RATE"/>
    <x v="1"/>
  </r>
  <r>
    <n v="80026709"/>
    <x v="260"/>
    <x v="49"/>
    <n v="25"/>
    <n v="11110445"/>
    <s v="SYSTEM"/>
    <x v="1"/>
  </r>
  <r>
    <n v="90001803"/>
    <x v="264"/>
    <x v="93"/>
    <n v="1000"/>
    <n v="11120098"/>
    <s v="ACRES"/>
    <x v="1"/>
  </r>
  <r>
    <n v="90001803"/>
    <x v="264"/>
    <x v="119"/>
    <n v="450"/>
    <n v="11120101"/>
    <s v="# OF VARIANCES"/>
    <x v="4"/>
  </r>
  <r>
    <n v="90001803"/>
    <x v="264"/>
    <x v="55"/>
    <n v="500"/>
    <n v="11120102"/>
    <s v="FLAT RATE"/>
    <x v="1"/>
  </r>
  <r>
    <n v="90001804"/>
    <x v="264"/>
    <x v="11"/>
    <n v="350"/>
    <n v="11120105"/>
    <s v="DOLLAR VALUE"/>
    <x v="1"/>
  </r>
  <r>
    <n v="90001805"/>
    <x v="264"/>
    <x v="93"/>
    <n v="1000"/>
    <n v="11120106"/>
    <s v="ACRES"/>
    <x v="1"/>
  </r>
  <r>
    <n v="80026710"/>
    <x v="260"/>
    <x v="58"/>
    <n v="10"/>
    <n v="11110334"/>
    <s v="SQUARE FEET"/>
    <x v="50"/>
  </r>
  <r>
    <n v="80026710"/>
    <x v="260"/>
    <x v="0"/>
    <n v="790"/>
    <n v="11110334"/>
    <s v="VALUATION"/>
    <x v="50"/>
  </r>
  <r>
    <n v="80026710"/>
    <x v="260"/>
    <x v="14"/>
    <n v="395"/>
    <n v="11110334"/>
    <s v="VALUATION"/>
    <x v="50"/>
  </r>
  <r>
    <n v="80026711"/>
    <x v="261"/>
    <x v="7"/>
    <n v="25"/>
    <n v="11110448"/>
    <s v="PER POLE"/>
    <x v="20"/>
  </r>
  <r>
    <n v="80026712"/>
    <x v="261"/>
    <x v="0"/>
    <n v="110"/>
    <n v="11110449"/>
    <s v="VALUATION"/>
    <x v="36"/>
  </r>
  <r>
    <n v="80026713"/>
    <x v="261"/>
    <x v="10"/>
    <n v="25"/>
    <n v="11110452"/>
    <s v="AMPS"/>
    <x v="6"/>
  </r>
  <r>
    <n v="80026713"/>
    <x v="261"/>
    <x v="7"/>
    <n v="18"/>
    <n v="11110452"/>
    <s v="PER POLE"/>
    <x v="6"/>
  </r>
  <r>
    <n v="80026714"/>
    <x v="261"/>
    <x v="5"/>
    <n v="56"/>
    <n v="11110451"/>
    <s v="PER FIXTURES"/>
    <x v="151"/>
  </r>
  <r>
    <n v="80026714"/>
    <x v="261"/>
    <x v="54"/>
    <n v="25"/>
    <n v="11110451"/>
    <s v="PER SEWER"/>
    <x v="151"/>
  </r>
  <r>
    <n v="80026714"/>
    <x v="261"/>
    <x v="53"/>
    <n v="25"/>
    <n v="11110451"/>
    <s v="PER WATER"/>
    <x v="151"/>
  </r>
  <r>
    <n v="80026714"/>
    <x v="261"/>
    <x v="5"/>
    <n v="48"/>
    <n v="11110453"/>
    <s v="PER FIXTURES"/>
    <x v="60"/>
  </r>
  <r>
    <n v="80026714"/>
    <x v="261"/>
    <x v="54"/>
    <n v="25"/>
    <n v="11110453"/>
    <s v="PER SEWER"/>
    <x v="60"/>
  </r>
  <r>
    <n v="80026714"/>
    <x v="261"/>
    <x v="53"/>
    <n v="25"/>
    <n v="11110453"/>
    <s v="PER WATER"/>
    <x v="60"/>
  </r>
  <r>
    <n v="80026714"/>
    <x v="261"/>
    <x v="61"/>
    <n v="25"/>
    <n v="11110454"/>
    <s v="FLAT RATE"/>
    <x v="1"/>
  </r>
  <r>
    <n v="80026714"/>
    <x v="261"/>
    <x v="61"/>
    <n v="25"/>
    <n v="11110455"/>
    <s v="FLAT RATE"/>
    <x v="1"/>
  </r>
  <r>
    <n v="80026715"/>
    <x v="261"/>
    <x v="13"/>
    <n v="25"/>
    <n v="11110456"/>
    <s v="PER T-POLE"/>
    <x v="1"/>
  </r>
  <r>
    <n v="80026716"/>
    <x v="261"/>
    <x v="0"/>
    <n v="170"/>
    <n v="11100365"/>
    <s v="VALUATION"/>
    <x v="1"/>
  </r>
  <r>
    <n v="80026717"/>
    <x v="261"/>
    <x v="1"/>
    <n v="25"/>
    <n v="11110458"/>
    <s v="PER GAS LINE"/>
    <x v="1"/>
  </r>
  <r>
    <n v="80026719"/>
    <x v="261"/>
    <x v="20"/>
    <n v="27"/>
    <n v="11110460"/>
    <s v="BTU"/>
    <x v="48"/>
  </r>
  <r>
    <n v="80026796"/>
    <x v="265"/>
    <x v="22"/>
    <n v="500"/>
    <n v="11120116"/>
    <s v="ACRE"/>
    <x v="101"/>
  </r>
  <r>
    <n v="80026719"/>
    <x v="261"/>
    <x v="34"/>
    <n v="25"/>
    <n v="11110460"/>
    <s v="TONS"/>
    <x v="48"/>
  </r>
  <r>
    <n v="80026720"/>
    <x v="261"/>
    <x v="20"/>
    <n v="27"/>
    <n v="11110462"/>
    <s v="BTU"/>
    <x v="48"/>
  </r>
  <r>
    <n v="80026720"/>
    <x v="261"/>
    <x v="23"/>
    <n v="27"/>
    <n v="11110462"/>
    <s v="BTU"/>
    <x v="48"/>
  </r>
  <r>
    <n v="90001806"/>
    <x v="265"/>
    <x v="42"/>
    <n v="50"/>
    <n v="11120118"/>
    <s v="FLAT RATE"/>
    <x v="1"/>
  </r>
  <r>
    <n v="90001807"/>
    <x v="265"/>
    <x v="42"/>
    <n v="50"/>
    <n v="11120120"/>
    <s v="FLAT RATE"/>
    <x v="1"/>
  </r>
  <r>
    <n v="80026798"/>
    <x v="265"/>
    <x v="3"/>
    <n v="50"/>
    <n v="11120122"/>
    <s v="PER SIGN"/>
    <x v="4"/>
  </r>
  <r>
    <n v="80026721"/>
    <x v="261"/>
    <x v="69"/>
    <n v="50"/>
    <n v="11110301"/>
    <s v="FLAT RATE"/>
    <x v="1"/>
  </r>
  <r>
    <n v="80026722"/>
    <x v="262"/>
    <x v="20"/>
    <n v="25"/>
    <n v="11120003"/>
    <s v="BTU"/>
    <x v="61"/>
  </r>
  <r>
    <n v="80026722"/>
    <x v="262"/>
    <x v="34"/>
    <n v="25"/>
    <n v="11120003"/>
    <s v="TONS"/>
    <x v="61"/>
  </r>
  <r>
    <n v="80026802"/>
    <x v="265"/>
    <x v="3"/>
    <n v="25"/>
    <n v="11120126"/>
    <s v="PER SIGN"/>
    <x v="1"/>
  </r>
  <r>
    <n v="80026722"/>
    <x v="262"/>
    <x v="20"/>
    <n v="25"/>
    <n v="11120004"/>
    <s v="BTU"/>
    <x v="61"/>
  </r>
  <r>
    <n v="80026722"/>
    <x v="262"/>
    <x v="34"/>
    <n v="25"/>
    <n v="11120004"/>
    <s v="TONS"/>
    <x v="61"/>
  </r>
  <r>
    <n v="80026723"/>
    <x v="262"/>
    <x v="10"/>
    <n v="25"/>
    <n v="11120006"/>
    <s v="AMPS"/>
    <x v="67"/>
  </r>
  <r>
    <n v="80026724"/>
    <x v="262"/>
    <x v="5"/>
    <n v="48"/>
    <n v="11120008"/>
    <s v="PER FIXTURES"/>
    <x v="60"/>
  </r>
  <r>
    <n v="80026724"/>
    <x v="262"/>
    <x v="5"/>
    <n v="25"/>
    <n v="11120009"/>
    <s v="PER FIXTURES"/>
    <x v="9"/>
  </r>
  <r>
    <n v="80026724"/>
    <x v="262"/>
    <x v="5"/>
    <n v="25"/>
    <n v="11120010"/>
    <s v="PER FIXTURES"/>
    <x v="9"/>
  </r>
  <r>
    <n v="80026725"/>
    <x v="262"/>
    <x v="59"/>
    <n v="75"/>
    <n v="11110403"/>
    <s v="FLAT RATE"/>
    <x v="1"/>
  </r>
  <r>
    <n v="80026726"/>
    <x v="262"/>
    <x v="7"/>
    <n v="2"/>
    <n v="11120011"/>
    <s v="PER POLE"/>
    <x v="4"/>
  </r>
  <r>
    <n v="80026726"/>
    <x v="262"/>
    <x v="49"/>
    <n v="25"/>
    <n v="11120011"/>
    <s v="SYSTEM"/>
    <x v="4"/>
  </r>
  <r>
    <n v="80026727"/>
    <x v="262"/>
    <x v="59"/>
    <n v="75"/>
    <n v="11110285"/>
    <s v="FLAT RATE"/>
    <x v="1"/>
  </r>
  <r>
    <n v="80026728"/>
    <x v="262"/>
    <x v="10"/>
    <n v="25"/>
    <n v="11120012"/>
    <s v="AMPS"/>
    <x v="119"/>
  </r>
  <r>
    <n v="80026728"/>
    <x v="262"/>
    <x v="7"/>
    <n v="18"/>
    <n v="11120012"/>
    <s v="PER POLE"/>
    <x v="119"/>
  </r>
  <r>
    <n v="80026728"/>
    <x v="262"/>
    <x v="10"/>
    <n v="25"/>
    <n v="11120013"/>
    <s v="AMPS"/>
    <x v="119"/>
  </r>
  <r>
    <n v="80026728"/>
    <x v="262"/>
    <x v="7"/>
    <n v="18"/>
    <n v="11120013"/>
    <s v="PER POLE"/>
    <x v="119"/>
  </r>
  <r>
    <n v="80026728"/>
    <x v="262"/>
    <x v="10"/>
    <n v="25"/>
    <n v="11120014"/>
    <s v="AMPS"/>
    <x v="119"/>
  </r>
  <r>
    <n v="80026728"/>
    <x v="262"/>
    <x v="7"/>
    <n v="6"/>
    <n v="11120014"/>
    <s v="PER POLE"/>
    <x v="119"/>
  </r>
  <r>
    <n v="80026728"/>
    <x v="262"/>
    <x v="10"/>
    <n v="25"/>
    <n v="11120015"/>
    <s v="AMPS"/>
    <x v="119"/>
  </r>
  <r>
    <n v="80026806"/>
    <x v="265"/>
    <x v="3"/>
    <n v="25"/>
    <n v="11120131"/>
    <s v="PER SIGN"/>
    <x v="1"/>
  </r>
  <r>
    <n v="80026729"/>
    <x v="262"/>
    <x v="7"/>
    <n v="25"/>
    <n v="11120016"/>
    <s v="PER POLE"/>
    <x v="1"/>
  </r>
  <r>
    <n v="80026730"/>
    <x v="262"/>
    <x v="6"/>
    <n v="25"/>
    <n v="11120017"/>
    <s v="AMPS"/>
    <x v="44"/>
  </r>
  <r>
    <n v="80026730"/>
    <x v="262"/>
    <x v="7"/>
    <n v="8"/>
    <n v="11120017"/>
    <s v="PER POLE"/>
    <x v="44"/>
  </r>
  <r>
    <n v="80026731"/>
    <x v="262"/>
    <x v="54"/>
    <n v="25"/>
    <n v="11120018"/>
    <s v="PER SEWER"/>
    <x v="1"/>
  </r>
  <r>
    <n v="80026731"/>
    <x v="262"/>
    <x v="53"/>
    <n v="25"/>
    <n v="11120018"/>
    <s v="PER WATER"/>
    <x v="1"/>
  </r>
  <r>
    <n v="80026734"/>
    <x v="262"/>
    <x v="20"/>
    <n v="29"/>
    <n v="11120019"/>
    <s v="BTU"/>
    <x v="75"/>
  </r>
  <r>
    <n v="80026734"/>
    <x v="262"/>
    <x v="23"/>
    <n v="27"/>
    <n v="11120019"/>
    <s v="BTU"/>
    <x v="75"/>
  </r>
  <r>
    <n v="80026734"/>
    <x v="262"/>
    <x v="24"/>
    <n v="25"/>
    <n v="11120019"/>
    <s v="BTU"/>
    <x v="75"/>
  </r>
  <r>
    <n v="80026734"/>
    <x v="262"/>
    <x v="25"/>
    <n v="25"/>
    <n v="11120019"/>
    <s v="BTU"/>
    <x v="75"/>
  </r>
  <r>
    <n v="80026734"/>
    <x v="262"/>
    <x v="34"/>
    <n v="25"/>
    <n v="11120019"/>
    <s v="TONS"/>
    <x v="75"/>
  </r>
  <r>
    <n v="80026734"/>
    <x v="262"/>
    <x v="36"/>
    <n v="25"/>
    <n v="11120019"/>
    <s v="TONS"/>
    <x v="75"/>
  </r>
  <r>
    <n v="80026734"/>
    <x v="262"/>
    <x v="37"/>
    <n v="25"/>
    <n v="11120019"/>
    <s v="TONS"/>
    <x v="75"/>
  </r>
  <r>
    <n v="80026734"/>
    <x v="262"/>
    <x v="38"/>
    <n v="25"/>
    <n v="11120019"/>
    <s v="TONS"/>
    <x v="75"/>
  </r>
  <r>
    <n v="80026734"/>
    <x v="262"/>
    <x v="20"/>
    <n v="25"/>
    <n v="11120020"/>
    <s v="BTU"/>
    <x v="36"/>
  </r>
  <r>
    <n v="80026734"/>
    <x v="262"/>
    <x v="34"/>
    <n v="25"/>
    <n v="11120020"/>
    <s v="TONS"/>
    <x v="36"/>
  </r>
  <r>
    <n v="80026737"/>
    <x v="262"/>
    <x v="5"/>
    <n v="25"/>
    <n v="11120026"/>
    <s v="PER FIXTURES"/>
    <x v="1"/>
  </r>
  <r>
    <n v="80026737"/>
    <x v="262"/>
    <x v="5"/>
    <n v="25"/>
    <n v="11120027"/>
    <s v="PER FIXTURES"/>
    <x v="1"/>
  </r>
  <r>
    <n v="80026737"/>
    <x v="262"/>
    <x v="5"/>
    <n v="25"/>
    <n v="11120028"/>
    <s v="PER FIXTURES"/>
    <x v="1"/>
  </r>
  <r>
    <n v="80026739"/>
    <x v="75"/>
    <x v="52"/>
    <n v="125"/>
    <n v="11110373"/>
    <s v="FLAT RATE"/>
    <x v="1"/>
  </r>
  <r>
    <n v="80026741"/>
    <x v="75"/>
    <x v="20"/>
    <n v="29"/>
    <n v="11120034"/>
    <s v="BTU"/>
    <x v="75"/>
  </r>
  <r>
    <n v="80026741"/>
    <x v="75"/>
    <x v="34"/>
    <n v="25"/>
    <n v="11120034"/>
    <s v="TONS"/>
    <x v="75"/>
  </r>
  <r>
    <n v="80026742"/>
    <x v="75"/>
    <x v="0"/>
    <n v="475"/>
    <n v="11110376"/>
    <s v="VALUATION"/>
    <x v="58"/>
  </r>
  <r>
    <n v="80026742"/>
    <x v="75"/>
    <x v="14"/>
    <n v="237.5"/>
    <n v="11110376"/>
    <s v="VALUATION"/>
    <x v="58"/>
  </r>
  <r>
    <n v="80026743"/>
    <x v="75"/>
    <x v="54"/>
    <n v="25"/>
    <n v="11120035"/>
    <s v="PER SEWER"/>
    <x v="1"/>
  </r>
  <r>
    <n v="80026743"/>
    <x v="75"/>
    <x v="53"/>
    <n v="25"/>
    <n v="11120035"/>
    <s v="PER WATER"/>
    <x v="1"/>
  </r>
  <r>
    <n v="80026744"/>
    <x v="75"/>
    <x v="6"/>
    <n v="25"/>
    <n v="11120036"/>
    <s v="AMPS"/>
    <x v="38"/>
  </r>
  <r>
    <n v="80026748"/>
    <x v="75"/>
    <x v="6"/>
    <n v="25"/>
    <n v="11120036"/>
    <s v="AMPS"/>
    <x v="38"/>
  </r>
  <r>
    <n v="80026749"/>
    <x v="75"/>
    <x v="0"/>
    <n v="25"/>
    <n v="11120040"/>
    <s v="VALUATION"/>
    <x v="239"/>
  </r>
  <r>
    <n v="80026750"/>
    <x v="75"/>
    <x v="0"/>
    <n v="1000"/>
    <n v="11110208"/>
    <s v="VALUATION"/>
    <x v="28"/>
  </r>
  <r>
    <n v="80026750"/>
    <x v="75"/>
    <x v="14"/>
    <n v="500"/>
    <n v="11110208"/>
    <s v="VALUATION"/>
    <x v="28"/>
  </r>
  <r>
    <n v="80026751"/>
    <x v="75"/>
    <x v="0"/>
    <n v="160"/>
    <n v="11110208"/>
    <s v="VALUATION"/>
    <x v="28"/>
  </r>
  <r>
    <n v="80026751"/>
    <x v="75"/>
    <x v="14"/>
    <n v="80"/>
    <n v="11110208"/>
    <s v="VALUATION"/>
    <x v="28"/>
  </r>
  <r>
    <n v="80026828"/>
    <x v="76"/>
    <x v="16"/>
    <n v="59.93"/>
    <n v="11100377"/>
    <s v="FLAT RATE"/>
    <x v="1"/>
  </r>
  <r>
    <n v="80026828"/>
    <x v="76"/>
    <x v="17"/>
    <n v="533.02"/>
    <n v="11100377"/>
    <s v="FLAT RATE"/>
    <x v="1"/>
  </r>
  <r>
    <n v="80026828"/>
    <x v="76"/>
    <x v="18"/>
    <n v="1302.93"/>
    <n v="11100377"/>
    <s v="FLAT RATE"/>
    <x v="1"/>
  </r>
  <r>
    <n v="80026828"/>
    <x v="76"/>
    <x v="19"/>
    <n v="161.68"/>
    <n v="11100377"/>
    <s v="FLAT RATE"/>
    <x v="1"/>
  </r>
  <r>
    <n v="80026753"/>
    <x v="75"/>
    <x v="7"/>
    <n v="25"/>
    <n v="11120048"/>
    <s v="PER POLE"/>
    <x v="7"/>
  </r>
  <r>
    <n v="80026754"/>
    <x v="75"/>
    <x v="5"/>
    <n v="68"/>
    <n v="11120050"/>
    <s v="PER FIXTURES"/>
    <x v="103"/>
  </r>
  <r>
    <n v="80026754"/>
    <x v="75"/>
    <x v="54"/>
    <n v="25"/>
    <n v="11120050"/>
    <s v="PER SEWER"/>
    <x v="103"/>
  </r>
  <r>
    <n v="80026754"/>
    <x v="75"/>
    <x v="53"/>
    <n v="25"/>
    <n v="11120050"/>
    <s v="PER WATER"/>
    <x v="103"/>
  </r>
  <r>
    <n v="80026754"/>
    <x v="75"/>
    <x v="5"/>
    <n v="68"/>
    <n v="11120051"/>
    <s v="PER FIXTURES"/>
    <x v="103"/>
  </r>
  <r>
    <n v="16963"/>
    <x v="76"/>
    <x v="16"/>
    <n v="59.93"/>
    <n v="11100377"/>
    <s v="FLAT RATE"/>
    <x v="1"/>
  </r>
  <r>
    <n v="16963"/>
    <x v="76"/>
    <x v="17"/>
    <n v="533.02"/>
    <n v="11100377"/>
    <s v="FLAT RATE"/>
    <x v="1"/>
  </r>
  <r>
    <n v="16963"/>
    <x v="76"/>
    <x v="18"/>
    <n v="1302.93"/>
    <n v="11100377"/>
    <s v="FLAT RATE"/>
    <x v="1"/>
  </r>
  <r>
    <n v="16963"/>
    <x v="76"/>
    <x v="19"/>
    <n v="161.68"/>
    <n v="11100377"/>
    <s v="FLAT RATE"/>
    <x v="1"/>
  </r>
  <r>
    <n v="80026754"/>
    <x v="75"/>
    <x v="54"/>
    <n v="25"/>
    <n v="11120051"/>
    <s v="PER SEWER"/>
    <x v="103"/>
  </r>
  <r>
    <n v="80026754"/>
    <x v="75"/>
    <x v="53"/>
    <n v="25"/>
    <n v="11120051"/>
    <s v="PER WATER"/>
    <x v="103"/>
  </r>
  <r>
    <n v="80026756"/>
    <x v="263"/>
    <x v="6"/>
    <n v="20"/>
    <n v="11120053"/>
    <s v="AMPS"/>
    <x v="44"/>
  </r>
  <r>
    <n v="80026756"/>
    <x v="263"/>
    <x v="7"/>
    <n v="5"/>
    <n v="11120053"/>
    <s v="PER POLE"/>
    <x v="44"/>
  </r>
  <r>
    <n v="80026759"/>
    <x v="263"/>
    <x v="5"/>
    <n v="25"/>
    <n v="11120056"/>
    <s v="PER FIXTURES"/>
    <x v="18"/>
  </r>
  <r>
    <n v="80026829"/>
    <x v="76"/>
    <x v="16"/>
    <n v="59.93"/>
    <n v="11100377"/>
    <s v="FLAT RATE"/>
    <x v="1"/>
  </r>
  <r>
    <n v="80026829"/>
    <x v="76"/>
    <x v="17"/>
    <n v="533.02"/>
    <n v="11100377"/>
    <s v="FLAT RATE"/>
    <x v="1"/>
  </r>
  <r>
    <n v="80026829"/>
    <x v="76"/>
    <x v="18"/>
    <n v="1302.93"/>
    <n v="11100377"/>
    <s v="FLAT RATE"/>
    <x v="1"/>
  </r>
  <r>
    <n v="80026829"/>
    <x v="76"/>
    <x v="19"/>
    <n v="161.68"/>
    <n v="11100377"/>
    <s v="FLAT RATE"/>
    <x v="1"/>
  </r>
  <r>
    <n v="80026763"/>
    <x v="263"/>
    <x v="0"/>
    <n v="55"/>
    <n v="11110426"/>
    <s v="VALUATION"/>
    <x v="71"/>
  </r>
  <r>
    <n v="80026764"/>
    <x v="263"/>
    <x v="48"/>
    <n v="20"/>
    <n v="11110443"/>
    <s v="FLAT RATE"/>
    <x v="1"/>
  </r>
  <r>
    <n v="80026764"/>
    <x v="263"/>
    <x v="0"/>
    <n v="85"/>
    <n v="11110443"/>
    <s v="VALUATION"/>
    <x v="1"/>
  </r>
  <r>
    <n v="80026765"/>
    <x v="263"/>
    <x v="0"/>
    <n v="110"/>
    <n v="11100418"/>
    <s v="VALUATION"/>
    <x v="36"/>
  </r>
  <r>
    <n v="80026765"/>
    <x v="263"/>
    <x v="14"/>
    <n v="55"/>
    <n v="11100418"/>
    <s v="VALUATION"/>
    <x v="36"/>
  </r>
  <r>
    <n v="80026766"/>
    <x v="263"/>
    <x v="34"/>
    <n v="35"/>
    <n v="11120069"/>
    <s v="TONS"/>
    <x v="101"/>
  </r>
  <r>
    <n v="80026767"/>
    <x v="263"/>
    <x v="52"/>
    <n v="125"/>
    <n v="11120077"/>
    <s v="FLAT RATE"/>
    <x v="1"/>
  </r>
  <r>
    <n v="80026768"/>
    <x v="263"/>
    <x v="5"/>
    <n v="32"/>
    <n v="11120079"/>
    <s v="PER FIXTURES"/>
    <x v="31"/>
  </r>
  <r>
    <n v="80026817"/>
    <x v="76"/>
    <x v="16"/>
    <n v="59.93"/>
    <n v="11110079"/>
    <s v="FLAT RATE"/>
    <x v="1"/>
  </r>
  <r>
    <n v="80026817"/>
    <x v="76"/>
    <x v="17"/>
    <n v="533.02"/>
    <n v="11110079"/>
    <s v="FLAT RATE"/>
    <x v="1"/>
  </r>
  <r>
    <n v="80026817"/>
    <x v="76"/>
    <x v="18"/>
    <n v="1302.93"/>
    <n v="11110079"/>
    <s v="FLAT RATE"/>
    <x v="1"/>
  </r>
  <r>
    <n v="80026817"/>
    <x v="76"/>
    <x v="19"/>
    <n v="161.68"/>
    <n v="11110079"/>
    <s v="FLAT RATE"/>
    <x v="1"/>
  </r>
  <r>
    <n v="80026769"/>
    <x v="263"/>
    <x v="20"/>
    <n v="27"/>
    <n v="11120075"/>
    <s v="BTU"/>
    <x v="48"/>
  </r>
  <r>
    <n v="80026770"/>
    <x v="263"/>
    <x v="20"/>
    <n v="29"/>
    <n v="11120073"/>
    <s v="BTU"/>
    <x v="27"/>
  </r>
  <r>
    <n v="80026771"/>
    <x v="263"/>
    <x v="20"/>
    <n v="25"/>
    <n v="11120070"/>
    <s v="BTU"/>
    <x v="54"/>
  </r>
  <r>
    <n v="80026772"/>
    <x v="263"/>
    <x v="20"/>
    <n v="25"/>
    <n v="11120068"/>
    <s v="BTU"/>
    <x v="54"/>
  </r>
  <r>
    <n v="80026773"/>
    <x v="263"/>
    <x v="10"/>
    <n v="30"/>
    <n v="11120078"/>
    <s v="AMPS"/>
    <x v="8"/>
  </r>
  <r>
    <n v="80026815"/>
    <x v="76"/>
    <x v="3"/>
    <n v="25"/>
    <n v="11120146"/>
    <s v="PER SIGN"/>
    <x v="1"/>
  </r>
  <r>
    <n v="80026773"/>
    <x v="263"/>
    <x v="7"/>
    <n v="30"/>
    <n v="11120078"/>
    <s v="PER POLE"/>
    <x v="8"/>
  </r>
  <r>
    <n v="80026773"/>
    <x v="263"/>
    <x v="13"/>
    <n v="25"/>
    <n v="11120078"/>
    <s v="PER T-POLE"/>
    <x v="8"/>
  </r>
  <r>
    <n v="80026773"/>
    <x v="263"/>
    <x v="10"/>
    <n v="30"/>
    <n v="11120080"/>
    <s v="AMPS"/>
    <x v="8"/>
  </r>
  <r>
    <n v="80026773"/>
    <x v="263"/>
    <x v="7"/>
    <n v="30"/>
    <n v="11120080"/>
    <s v="PER POLE"/>
    <x v="8"/>
  </r>
  <r>
    <n v="80026773"/>
    <x v="263"/>
    <x v="13"/>
    <n v="25"/>
    <n v="11120080"/>
    <s v="PER T-POLE"/>
    <x v="8"/>
  </r>
  <r>
    <n v="80026773"/>
    <x v="263"/>
    <x v="10"/>
    <n v="30"/>
    <n v="11120081"/>
    <s v="AMPS"/>
    <x v="8"/>
  </r>
  <r>
    <n v="80026773"/>
    <x v="263"/>
    <x v="7"/>
    <n v="30"/>
    <n v="11120081"/>
    <s v="PER POLE"/>
    <x v="8"/>
  </r>
  <r>
    <n v="80026773"/>
    <x v="263"/>
    <x v="13"/>
    <n v="25"/>
    <n v="11120081"/>
    <s v="PER T-POLE"/>
    <x v="8"/>
  </r>
  <r>
    <n v="80026774"/>
    <x v="263"/>
    <x v="20"/>
    <n v="25"/>
    <n v="11120071"/>
    <s v="BTU"/>
    <x v="54"/>
  </r>
  <r>
    <n v="80026774"/>
    <x v="263"/>
    <x v="34"/>
    <n v="25"/>
    <n v="11120071"/>
    <s v="TONS"/>
    <x v="54"/>
  </r>
  <r>
    <n v="80026775"/>
    <x v="263"/>
    <x v="20"/>
    <n v="25"/>
    <n v="11120072"/>
    <s v="BTU"/>
    <x v="54"/>
  </r>
  <r>
    <n v="80026775"/>
    <x v="263"/>
    <x v="34"/>
    <n v="25"/>
    <n v="11120072"/>
    <s v="TONS"/>
    <x v="54"/>
  </r>
  <r>
    <n v="80026776"/>
    <x v="263"/>
    <x v="0"/>
    <n v="60"/>
    <n v="11110432"/>
    <s v="VALUATION"/>
    <x v="34"/>
  </r>
  <r>
    <n v="80026778"/>
    <x v="264"/>
    <x v="0"/>
    <n v="50"/>
    <n v="11120033"/>
    <s v="VALUATION"/>
    <x v="16"/>
  </r>
  <r>
    <n v="80026779"/>
    <x v="264"/>
    <x v="6"/>
    <n v="18.75"/>
    <n v="11120084"/>
    <s v="AMPS"/>
    <x v="119"/>
  </r>
  <r>
    <n v="80026779"/>
    <x v="264"/>
    <x v="7"/>
    <n v="10"/>
    <n v="11120084"/>
    <s v="PER POLE"/>
    <x v="119"/>
  </r>
  <r>
    <n v="80026824"/>
    <x v="76"/>
    <x v="3"/>
    <n v="100"/>
    <n v="11120166"/>
    <s v="PER SIGN"/>
    <x v="7"/>
  </r>
  <r>
    <n v="80026825"/>
    <x v="76"/>
    <x v="3"/>
    <n v="25"/>
    <n v="11120167"/>
    <s v="PER SIGN"/>
    <x v="1"/>
  </r>
  <r>
    <n v="80026780"/>
    <x v="264"/>
    <x v="10"/>
    <n v="30"/>
    <n v="11120086"/>
    <s v="AMPS"/>
    <x v="8"/>
  </r>
  <r>
    <n v="80026780"/>
    <x v="264"/>
    <x v="7"/>
    <n v="25"/>
    <n v="11120086"/>
    <s v="PER POLE"/>
    <x v="8"/>
  </r>
  <r>
    <n v="80026781"/>
    <x v="264"/>
    <x v="0"/>
    <n v="225"/>
    <n v="11110446"/>
    <s v="VALUATION"/>
    <x v="240"/>
  </r>
  <r>
    <n v="80026782"/>
    <x v="264"/>
    <x v="0"/>
    <n v="145"/>
    <n v="11110436"/>
    <s v="VALUATION"/>
    <x v="74"/>
  </r>
  <r>
    <n v="80026783"/>
    <x v="264"/>
    <x v="0"/>
    <n v="145"/>
    <n v="11120057"/>
    <s v="VALUATION"/>
    <x v="74"/>
  </r>
  <r>
    <n v="80026784"/>
    <x v="264"/>
    <x v="61"/>
    <n v="25"/>
    <n v="11120090"/>
    <s v="FLAT RATE"/>
    <x v="1"/>
  </r>
  <r>
    <n v="80026785"/>
    <x v="264"/>
    <x v="48"/>
    <n v="20"/>
    <n v="11100398"/>
    <s v="FLAT RATE"/>
    <x v="1"/>
  </r>
  <r>
    <n v="80026785"/>
    <x v="264"/>
    <x v="0"/>
    <n v="145"/>
    <n v="11100398"/>
    <s v="VALUATION"/>
    <x v="1"/>
  </r>
  <r>
    <n v="80026786"/>
    <x v="264"/>
    <x v="0"/>
    <n v="25"/>
    <n v="11110292"/>
    <s v="VALUATION"/>
    <x v="104"/>
  </r>
  <r>
    <n v="80026787"/>
    <x v="264"/>
    <x v="0"/>
    <n v="120"/>
    <n v="11110435"/>
    <s v="VALUATION"/>
    <x v="12"/>
  </r>
  <r>
    <n v="80026787"/>
    <x v="264"/>
    <x v="14"/>
    <n v="60"/>
    <n v="11110435"/>
    <s v="VALUATION"/>
    <x v="12"/>
  </r>
  <r>
    <n v="80026788"/>
    <x v="264"/>
    <x v="49"/>
    <n v="25"/>
    <n v="11120096"/>
    <s v="SYSTEM"/>
    <x v="1"/>
  </r>
  <r>
    <n v="80026789"/>
    <x v="264"/>
    <x v="0"/>
    <n v="155"/>
    <n v="11110235"/>
    <s v="VALUATION"/>
    <x v="125"/>
  </r>
  <r>
    <n v="80026790"/>
    <x v="264"/>
    <x v="59"/>
    <n v="75"/>
    <n v="11110450"/>
    <s v="FLAT RATE"/>
    <x v="1"/>
  </r>
  <r>
    <n v="80026791"/>
    <x v="264"/>
    <x v="0"/>
    <n v="120"/>
    <n v="11110330"/>
    <s v="VALUATION"/>
    <x v="12"/>
  </r>
  <r>
    <n v="80026791"/>
    <x v="264"/>
    <x v="14"/>
    <n v="60"/>
    <n v="11110330"/>
    <s v="VALUATION"/>
    <x v="12"/>
  </r>
  <r>
    <n v="80026792"/>
    <x v="264"/>
    <x v="59"/>
    <n v="75"/>
    <n v="11110447"/>
    <s v="FLAT RATE"/>
    <x v="1"/>
  </r>
  <r>
    <n v="80026793"/>
    <x v="264"/>
    <x v="5"/>
    <n v="25"/>
    <n v="11120108"/>
    <s v="PER FIXTURES"/>
    <x v="1"/>
  </r>
  <r>
    <n v="80026793"/>
    <x v="264"/>
    <x v="5"/>
    <n v="25"/>
    <n v="11120109"/>
    <s v="PER FIXTURES"/>
    <x v="1"/>
  </r>
  <r>
    <n v="80026793"/>
    <x v="264"/>
    <x v="5"/>
    <n v="25"/>
    <n v="11120110"/>
    <s v="PER FIXTURES"/>
    <x v="1"/>
  </r>
  <r>
    <n v="80026793"/>
    <x v="264"/>
    <x v="5"/>
    <n v="25"/>
    <n v="11120111"/>
    <s v="PER FIXTURES"/>
    <x v="1"/>
  </r>
  <r>
    <n v="80026793"/>
    <x v="264"/>
    <x v="5"/>
    <n v="25"/>
    <n v="11120112"/>
    <s v="PER FIXTURES"/>
    <x v="1"/>
  </r>
  <r>
    <n v="80026794"/>
    <x v="264"/>
    <x v="6"/>
    <n v="60"/>
    <n v="11120113"/>
    <s v="AMPS"/>
    <x v="104"/>
  </r>
  <r>
    <n v="80026794"/>
    <x v="264"/>
    <x v="72"/>
    <n v="30"/>
    <n v="11120113"/>
    <s v="AMPS"/>
    <x v="104"/>
  </r>
  <r>
    <n v="80026833"/>
    <x v="77"/>
    <x v="3"/>
    <n v="50"/>
    <n v="11120175"/>
    <s v="PER SIGN"/>
    <x v="4"/>
  </r>
  <r>
    <n v="80026834"/>
    <x v="77"/>
    <x v="3"/>
    <n v="25"/>
    <n v="11120177"/>
    <s v="PER SIGN"/>
    <x v="1"/>
  </r>
  <r>
    <n v="80026836"/>
    <x v="77"/>
    <x v="12"/>
    <n v="50"/>
    <n v="11120178"/>
    <s v="ACRE"/>
    <x v="10"/>
  </r>
  <r>
    <n v="80026794"/>
    <x v="264"/>
    <x v="10"/>
    <n v="30"/>
    <n v="11120113"/>
    <s v="AMPS"/>
    <x v="104"/>
  </r>
  <r>
    <n v="80026838"/>
    <x v="77"/>
    <x v="3"/>
    <n v="25"/>
    <n v="11120181"/>
    <s v="PER SIGN"/>
    <x v="1"/>
  </r>
  <r>
    <n v="80026794"/>
    <x v="264"/>
    <x v="7"/>
    <n v="42"/>
    <n v="11120113"/>
    <s v="PER POLE"/>
    <x v="104"/>
  </r>
  <r>
    <n v="80026846"/>
    <x v="77"/>
    <x v="3"/>
    <n v="50"/>
    <n v="11120186"/>
    <s v="PER SIGN"/>
    <x v="4"/>
  </r>
  <r>
    <n v="80026847"/>
    <x v="266"/>
    <x v="80"/>
    <n v="20"/>
    <n v="11090172"/>
    <s v="EACH"/>
    <x v="1"/>
  </r>
  <r>
    <n v="80026847"/>
    <x v="266"/>
    <x v="29"/>
    <n v="250"/>
    <n v="11090172"/>
    <s v="ACRES"/>
    <x v="1"/>
  </r>
  <r>
    <n v="80026847"/>
    <x v="266"/>
    <x v="82"/>
    <n v="0.05"/>
    <n v="11090172"/>
    <s v="SY"/>
    <x v="1"/>
  </r>
  <r>
    <n v="80026847"/>
    <x v="266"/>
    <x v="32"/>
    <n v="250"/>
    <n v="11090172"/>
    <s v="ACRES"/>
    <x v="1"/>
  </r>
  <r>
    <n v="80026847"/>
    <x v="266"/>
    <x v="107"/>
    <n v="54"/>
    <n v="11090172"/>
    <s v="PAGE"/>
    <x v="1"/>
  </r>
  <r>
    <n v="80026847"/>
    <x v="266"/>
    <x v="22"/>
    <n v="187"/>
    <n v="11090172"/>
    <s v="ACRE"/>
    <x v="1"/>
  </r>
  <r>
    <n v="80026794"/>
    <x v="264"/>
    <x v="50"/>
    <n v="42"/>
    <n v="11120113"/>
    <s v="PER POLE"/>
    <x v="104"/>
  </r>
  <r>
    <n v="80026794"/>
    <x v="264"/>
    <x v="75"/>
    <n v="42"/>
    <n v="11120113"/>
    <s v="PER POLE"/>
    <x v="104"/>
  </r>
  <r>
    <n v="80026850"/>
    <x v="266"/>
    <x v="16"/>
    <n v="59.93"/>
    <n v="11110195"/>
    <s v="FLAT RATE"/>
    <x v="1"/>
  </r>
  <r>
    <n v="80026850"/>
    <x v="266"/>
    <x v="17"/>
    <n v="533.02"/>
    <n v="11110195"/>
    <s v="FLAT RATE"/>
    <x v="1"/>
  </r>
  <r>
    <n v="80026850"/>
    <x v="266"/>
    <x v="18"/>
    <n v="1302.93"/>
    <n v="11110195"/>
    <s v="FLAT RATE"/>
    <x v="1"/>
  </r>
  <r>
    <n v="80026850"/>
    <x v="266"/>
    <x v="19"/>
    <n v="161.68"/>
    <n v="11110195"/>
    <s v="FLAT RATE"/>
    <x v="1"/>
  </r>
  <r>
    <n v="80026849"/>
    <x v="266"/>
    <x v="8"/>
    <n v="50"/>
    <n v="11110306"/>
    <s v="FLAT RATE"/>
    <x v="1"/>
  </r>
  <r>
    <n v="80026795"/>
    <x v="265"/>
    <x v="7"/>
    <n v="25"/>
    <n v="11120115"/>
    <s v="PER POLE"/>
    <x v="9"/>
  </r>
  <r>
    <n v="80026797"/>
    <x v="265"/>
    <x v="6"/>
    <n v="25"/>
    <n v="11120117"/>
    <s v="AMPS"/>
    <x v="44"/>
  </r>
  <r>
    <n v="80026851"/>
    <x v="266"/>
    <x v="67"/>
    <n v="250"/>
    <n v="11120091"/>
    <s v="FLAT RATE"/>
    <x v="1"/>
  </r>
  <r>
    <n v="80026797"/>
    <x v="265"/>
    <x v="7"/>
    <n v="8"/>
    <n v="11120117"/>
    <s v="PER POLE"/>
    <x v="44"/>
  </r>
  <r>
    <n v="80026799"/>
    <x v="265"/>
    <x v="59"/>
    <n v="75"/>
    <n v="11110463"/>
    <s v="FLAT RATE"/>
    <x v="1"/>
  </r>
  <r>
    <n v="80026800"/>
    <x v="265"/>
    <x v="6"/>
    <n v="22.5"/>
    <n v="11120123"/>
    <s v="AMPS"/>
    <x v="67"/>
  </r>
  <r>
    <n v="80026800"/>
    <x v="265"/>
    <x v="7"/>
    <n v="22"/>
    <n v="11120123"/>
    <s v="PER POLE"/>
    <x v="67"/>
  </r>
  <r>
    <n v="80026801"/>
    <x v="265"/>
    <x v="59"/>
    <n v="75"/>
    <n v="11110268"/>
    <s v="FLAT RATE"/>
    <x v="1"/>
  </r>
  <r>
    <n v="80026803"/>
    <x v="265"/>
    <x v="2"/>
    <n v="25"/>
    <n v="11120124"/>
    <s v="FLAT RATE"/>
    <x v="1"/>
  </r>
  <r>
    <n v="80026854"/>
    <x v="266"/>
    <x v="3"/>
    <n v="25"/>
    <n v="11120196"/>
    <s v="PER SIGN"/>
    <x v="1"/>
  </r>
  <r>
    <n v="80026803"/>
    <x v="265"/>
    <x v="5"/>
    <n v="25"/>
    <n v="11120127"/>
    <s v="PER FIXTURES"/>
    <x v="1"/>
  </r>
  <r>
    <n v="80026856"/>
    <x v="266"/>
    <x v="3"/>
    <n v="50"/>
    <n v="11120199"/>
    <s v="PER SIGN"/>
    <x v="4"/>
  </r>
  <r>
    <n v="80026804"/>
    <x v="265"/>
    <x v="6"/>
    <n v="120"/>
    <n v="11120128"/>
    <s v="AMPS"/>
    <x v="171"/>
  </r>
  <r>
    <n v="80026804"/>
    <x v="265"/>
    <x v="72"/>
    <n v="33.75"/>
    <n v="11120128"/>
    <s v="AMPS"/>
    <x v="171"/>
  </r>
  <r>
    <n v="80026804"/>
    <x v="265"/>
    <x v="10"/>
    <n v="33.75"/>
    <n v="11120128"/>
    <s v="AMPS"/>
    <x v="171"/>
  </r>
  <r>
    <n v="80026804"/>
    <x v="265"/>
    <x v="7"/>
    <n v="96"/>
    <n v="11120128"/>
    <s v="PER POLE"/>
    <x v="171"/>
  </r>
  <r>
    <n v="80026804"/>
    <x v="265"/>
    <x v="13"/>
    <n v="25"/>
    <n v="11120128"/>
    <s v="PER T-POLE"/>
    <x v="171"/>
  </r>
  <r>
    <n v="80026805"/>
    <x v="265"/>
    <x v="69"/>
    <n v="50"/>
    <n v="11120130"/>
    <s v="FLAT RATE"/>
    <x v="1"/>
  </r>
  <r>
    <n v="80026807"/>
    <x v="265"/>
    <x v="48"/>
    <n v="20"/>
    <n v="11120067"/>
    <s v="FLAT RATE"/>
    <x v="1"/>
  </r>
  <r>
    <n v="80026807"/>
    <x v="265"/>
    <x v="0"/>
    <n v="40"/>
    <n v="11120067"/>
    <s v="VALUATION"/>
    <x v="1"/>
  </r>
  <r>
    <n v="80026808"/>
    <x v="265"/>
    <x v="5"/>
    <n v="25"/>
    <n v="11120136"/>
    <s v="PER FIXTURES"/>
    <x v="1"/>
  </r>
  <r>
    <n v="80026808"/>
    <x v="265"/>
    <x v="5"/>
    <n v="25"/>
    <n v="11120137"/>
    <s v="PER FIXTURES"/>
    <x v="1"/>
  </r>
  <r>
    <n v="80026809"/>
    <x v="265"/>
    <x v="20"/>
    <n v="25"/>
    <n v="11120138"/>
    <s v="BTU"/>
    <x v="45"/>
  </r>
  <r>
    <n v="80026809"/>
    <x v="265"/>
    <x v="34"/>
    <n v="25"/>
    <n v="11120138"/>
    <s v="TONS"/>
    <x v="45"/>
  </r>
  <r>
    <n v="80026810"/>
    <x v="265"/>
    <x v="5"/>
    <n v="25"/>
    <n v="11120132"/>
    <s v="PER FIXTURES"/>
    <x v="1"/>
  </r>
  <r>
    <n v="80026810"/>
    <x v="265"/>
    <x v="5"/>
    <n v="25"/>
    <n v="11120133"/>
    <s v="PER FIXTURES"/>
    <x v="1"/>
  </r>
  <r>
    <n v="80026857"/>
    <x v="266"/>
    <x v="3"/>
    <n v="25"/>
    <n v="11120206"/>
    <s v="PER SIGN"/>
    <x v="1"/>
  </r>
  <r>
    <n v="80026858"/>
    <x v="266"/>
    <x v="3"/>
    <n v="25"/>
    <n v="11120207"/>
    <s v="PER SIGN"/>
    <x v="1"/>
  </r>
  <r>
    <n v="80026810"/>
    <x v="265"/>
    <x v="5"/>
    <n v="25"/>
    <n v="11120134"/>
    <s v="PER FIXTURES"/>
    <x v="1"/>
  </r>
  <r>
    <n v="80026811"/>
    <x v="265"/>
    <x v="10"/>
    <n v="30"/>
    <n v="11120139"/>
    <s v="AMPS"/>
    <x v="8"/>
  </r>
  <r>
    <n v="80026811"/>
    <x v="265"/>
    <x v="7"/>
    <n v="30"/>
    <n v="11120139"/>
    <s v="PER POLE"/>
    <x v="8"/>
  </r>
  <r>
    <n v="80026811"/>
    <x v="265"/>
    <x v="13"/>
    <n v="25"/>
    <n v="11120139"/>
    <s v="PER T-POLE"/>
    <x v="8"/>
  </r>
  <r>
    <n v="80026861"/>
    <x v="78"/>
    <x v="3"/>
    <n v="25"/>
    <n v="11120209"/>
    <s v="PER SIGN"/>
    <x v="1"/>
  </r>
  <r>
    <n v="80026861"/>
    <x v="78"/>
    <x v="3"/>
    <n v="25"/>
    <n v="11120210"/>
    <s v="PER SIGN"/>
    <x v="1"/>
  </r>
  <r>
    <n v="80026862"/>
    <x v="78"/>
    <x v="3"/>
    <n v="25"/>
    <n v="11120211"/>
    <s v="PER SIGN"/>
    <x v="1"/>
  </r>
  <r>
    <n v="80026811"/>
    <x v="265"/>
    <x v="49"/>
    <n v="25"/>
    <n v="11120139"/>
    <s v="SYSTEM"/>
    <x v="8"/>
  </r>
  <r>
    <n v="80026811"/>
    <x v="265"/>
    <x v="10"/>
    <n v="30"/>
    <n v="11120140"/>
    <s v="AMPS"/>
    <x v="8"/>
  </r>
  <r>
    <n v="80026866"/>
    <x v="78"/>
    <x v="12"/>
    <n v="142.5"/>
    <n v="11120215"/>
    <s v="ACRE"/>
    <x v="241"/>
  </r>
  <r>
    <n v="80026868"/>
    <x v="78"/>
    <x v="3"/>
    <n v="25"/>
    <n v="11120218"/>
    <s v="PER SIGN"/>
    <x v="1"/>
  </r>
  <r>
    <n v="80026811"/>
    <x v="265"/>
    <x v="7"/>
    <n v="30"/>
    <n v="11120140"/>
    <s v="PER POLE"/>
    <x v="8"/>
  </r>
  <r>
    <n v="80026811"/>
    <x v="265"/>
    <x v="13"/>
    <n v="25"/>
    <n v="11120140"/>
    <s v="PER T-POLE"/>
    <x v="8"/>
  </r>
  <r>
    <n v="80026873"/>
    <x v="78"/>
    <x v="3"/>
    <n v="50"/>
    <n v="11120222"/>
    <s v="PER SIGN"/>
    <x v="4"/>
  </r>
  <r>
    <n v="80026874"/>
    <x v="78"/>
    <x v="3"/>
    <n v="25"/>
    <n v="11120223"/>
    <s v="PER SIGN"/>
    <x v="1"/>
  </r>
  <r>
    <n v="80026875"/>
    <x v="78"/>
    <x v="3"/>
    <n v="25"/>
    <n v="11120225"/>
    <s v="PER SIGN"/>
    <x v="1"/>
  </r>
  <r>
    <n v="80026811"/>
    <x v="265"/>
    <x v="49"/>
    <n v="25"/>
    <n v="11120140"/>
    <s v="SYSTEM"/>
    <x v="8"/>
  </r>
  <r>
    <n v="80026812"/>
    <x v="265"/>
    <x v="0"/>
    <n v="230"/>
    <n v="11110387"/>
    <s v="VALUATION"/>
    <x v="62"/>
  </r>
  <r>
    <n v="80026883"/>
    <x v="78"/>
    <x v="12"/>
    <n v="50"/>
    <n v="11120238"/>
    <s v="ACRE"/>
    <x v="10"/>
  </r>
  <r>
    <n v="80026883"/>
    <x v="78"/>
    <x v="22"/>
    <n v="50"/>
    <n v="11120239"/>
    <s v="ACRE"/>
    <x v="73"/>
  </r>
  <r>
    <n v="80026812"/>
    <x v="265"/>
    <x v="14"/>
    <n v="115"/>
    <n v="11110387"/>
    <s v="VALUATION"/>
    <x v="62"/>
  </r>
  <r>
    <n v="80026812"/>
    <x v="265"/>
    <x v="61"/>
    <n v="25"/>
    <n v="11120141"/>
    <s v="FLAT RATE"/>
    <x v="1"/>
  </r>
  <r>
    <n v="80026812"/>
    <x v="265"/>
    <x v="7"/>
    <n v="15"/>
    <n v="11120142"/>
    <s v="PER POLE"/>
    <x v="38"/>
  </r>
  <r>
    <n v="80026812"/>
    <x v="265"/>
    <x v="49"/>
    <n v="25"/>
    <n v="11120142"/>
    <s v="SYSTEM"/>
    <x v="38"/>
  </r>
  <r>
    <n v="80026812"/>
    <x v="265"/>
    <x v="5"/>
    <n v="28"/>
    <n v="11120143"/>
    <s v="PER FIXTURES"/>
    <x v="83"/>
  </r>
  <r>
    <n v="80026812"/>
    <x v="265"/>
    <x v="1"/>
    <n v="25"/>
    <n v="11120143"/>
    <s v="PER GAS LINE"/>
    <x v="83"/>
  </r>
  <r>
    <n v="80026888"/>
    <x v="267"/>
    <x v="16"/>
    <n v="59.93"/>
    <n v="11100301"/>
    <s v="FLAT RATE"/>
    <x v="1"/>
  </r>
  <r>
    <n v="80026888"/>
    <x v="267"/>
    <x v="17"/>
    <n v="533.02"/>
    <n v="11100301"/>
    <s v="FLAT RATE"/>
    <x v="1"/>
  </r>
  <r>
    <n v="80026888"/>
    <x v="267"/>
    <x v="18"/>
    <n v="1302.93"/>
    <n v="11100301"/>
    <s v="FLAT RATE"/>
    <x v="1"/>
  </r>
  <r>
    <n v="80026888"/>
    <x v="267"/>
    <x v="19"/>
    <n v="161.68"/>
    <n v="11100301"/>
    <s v="FLAT RATE"/>
    <x v="1"/>
  </r>
  <r>
    <n v="80026812"/>
    <x v="265"/>
    <x v="54"/>
    <n v="25"/>
    <n v="11120143"/>
    <s v="PER SEWER"/>
    <x v="83"/>
  </r>
  <r>
    <n v="80026813"/>
    <x v="265"/>
    <x v="0"/>
    <n v="120"/>
    <n v="11120095"/>
    <s v="VALUATION"/>
    <x v="12"/>
  </r>
  <r>
    <n v="80026814"/>
    <x v="76"/>
    <x v="6"/>
    <n v="22.5"/>
    <n v="11120145"/>
    <s v="AMPS"/>
    <x v="67"/>
  </r>
  <r>
    <n v="80026814"/>
    <x v="76"/>
    <x v="7"/>
    <n v="32"/>
    <n v="11120145"/>
    <s v="PER POLE"/>
    <x v="67"/>
  </r>
  <r>
    <n v="80026816"/>
    <x v="76"/>
    <x v="61"/>
    <n v="25"/>
    <n v="11110442"/>
    <s v="FLAT RATE"/>
    <x v="1"/>
  </r>
  <r>
    <n v="80026817"/>
    <x v="76"/>
    <x v="48"/>
    <n v="20"/>
    <n v="11110079"/>
    <s v="FLAT RATE"/>
    <x v="1"/>
  </r>
  <r>
    <n v="80026817"/>
    <x v="76"/>
    <x v="0"/>
    <n v="862"/>
    <n v="11110079"/>
    <s v="VALUATION"/>
    <x v="1"/>
  </r>
  <r>
    <n v="80026893"/>
    <x v="267"/>
    <x v="16"/>
    <n v="59.93"/>
    <n v="11110351"/>
    <s v="FLAT RATE"/>
    <x v="1"/>
  </r>
  <r>
    <n v="80026893"/>
    <x v="267"/>
    <x v="17"/>
    <n v="533.02"/>
    <n v="11110351"/>
    <s v="FLAT RATE"/>
    <x v="1"/>
  </r>
  <r>
    <n v="80026893"/>
    <x v="267"/>
    <x v="18"/>
    <n v="1302.93"/>
    <n v="11110351"/>
    <s v="FLAT RATE"/>
    <x v="1"/>
  </r>
  <r>
    <n v="80026893"/>
    <x v="267"/>
    <x v="19"/>
    <n v="161.68"/>
    <n v="11110351"/>
    <s v="FLAT RATE"/>
    <x v="1"/>
  </r>
  <r>
    <n v="80026818"/>
    <x v="76"/>
    <x v="20"/>
    <n v="29"/>
    <n v="11120149"/>
    <s v="BTU"/>
    <x v="27"/>
  </r>
  <r>
    <n v="80026818"/>
    <x v="76"/>
    <x v="34"/>
    <n v="25"/>
    <n v="11120149"/>
    <s v="TONS"/>
    <x v="27"/>
  </r>
  <r>
    <n v="80026819"/>
    <x v="76"/>
    <x v="10"/>
    <n v="30"/>
    <n v="11120150"/>
    <s v="AMPS"/>
    <x v="8"/>
  </r>
  <r>
    <n v="80026819"/>
    <x v="76"/>
    <x v="49"/>
    <n v="25"/>
    <n v="11120150"/>
    <s v="SYSTEM"/>
    <x v="8"/>
  </r>
  <r>
    <n v="80026893"/>
    <x v="267"/>
    <x v="16"/>
    <n v="59.93"/>
    <n v="11110353"/>
    <s v="FLAT RATE"/>
    <x v="1"/>
  </r>
  <r>
    <n v="80026893"/>
    <x v="267"/>
    <x v="17"/>
    <n v="533.02"/>
    <n v="11110353"/>
    <s v="FLAT RATE"/>
    <x v="1"/>
  </r>
  <r>
    <n v="80026893"/>
    <x v="267"/>
    <x v="18"/>
    <n v="1302.93"/>
    <n v="11110353"/>
    <s v="FLAT RATE"/>
    <x v="1"/>
  </r>
  <r>
    <n v="80026893"/>
    <x v="267"/>
    <x v="19"/>
    <n v="161.68"/>
    <n v="11110353"/>
    <s v="FLAT RATE"/>
    <x v="1"/>
  </r>
  <r>
    <n v="80026819"/>
    <x v="76"/>
    <x v="10"/>
    <n v="30"/>
    <n v="11120151"/>
    <s v="AMPS"/>
    <x v="8"/>
  </r>
  <r>
    <n v="80026819"/>
    <x v="76"/>
    <x v="49"/>
    <n v="25"/>
    <n v="11120151"/>
    <s v="SYSTEM"/>
    <x v="8"/>
  </r>
  <r>
    <n v="80026819"/>
    <x v="76"/>
    <x v="10"/>
    <n v="30"/>
    <n v="11120152"/>
    <s v="AMPS"/>
    <x v="8"/>
  </r>
  <r>
    <n v="80026819"/>
    <x v="76"/>
    <x v="49"/>
    <n v="25"/>
    <n v="11120152"/>
    <s v="SYSTEM"/>
    <x v="8"/>
  </r>
  <r>
    <n v="80026819"/>
    <x v="76"/>
    <x v="10"/>
    <n v="30"/>
    <n v="11120153"/>
    <s v="AMPS"/>
    <x v="8"/>
  </r>
  <r>
    <n v="80026819"/>
    <x v="76"/>
    <x v="49"/>
    <n v="25"/>
    <n v="11120153"/>
    <s v="SYSTEM"/>
    <x v="8"/>
  </r>
  <r>
    <n v="80026893"/>
    <x v="267"/>
    <x v="16"/>
    <n v="59.93"/>
    <n v="11110357"/>
    <s v="FLAT RATE"/>
    <x v="1"/>
  </r>
  <r>
    <n v="80026893"/>
    <x v="267"/>
    <x v="17"/>
    <n v="533.02"/>
    <n v="11110357"/>
    <s v="FLAT RATE"/>
    <x v="1"/>
  </r>
  <r>
    <n v="80026893"/>
    <x v="267"/>
    <x v="18"/>
    <n v="1302.93"/>
    <n v="11110357"/>
    <s v="FLAT RATE"/>
    <x v="1"/>
  </r>
  <r>
    <n v="80026893"/>
    <x v="267"/>
    <x v="19"/>
    <n v="161.68"/>
    <n v="11110357"/>
    <s v="FLAT RATE"/>
    <x v="1"/>
  </r>
  <r>
    <n v="80026819"/>
    <x v="76"/>
    <x v="10"/>
    <n v="30"/>
    <n v="11120154"/>
    <s v="AMPS"/>
    <x v="8"/>
  </r>
  <r>
    <n v="80026819"/>
    <x v="76"/>
    <x v="49"/>
    <n v="25"/>
    <n v="11120154"/>
    <s v="SYSTEM"/>
    <x v="8"/>
  </r>
  <r>
    <n v="80026819"/>
    <x v="76"/>
    <x v="10"/>
    <n v="30"/>
    <n v="11120155"/>
    <s v="AMPS"/>
    <x v="8"/>
  </r>
  <r>
    <n v="80026819"/>
    <x v="76"/>
    <x v="49"/>
    <n v="25"/>
    <n v="11120155"/>
    <s v="SYSTEM"/>
    <x v="8"/>
  </r>
  <r>
    <n v="80026819"/>
    <x v="76"/>
    <x v="10"/>
    <n v="30"/>
    <n v="11120156"/>
    <s v="AMPS"/>
    <x v="8"/>
  </r>
  <r>
    <n v="80026819"/>
    <x v="76"/>
    <x v="49"/>
    <n v="25"/>
    <n v="11120156"/>
    <s v="SYSTEM"/>
    <x v="8"/>
  </r>
  <r>
    <n v="80026819"/>
    <x v="76"/>
    <x v="7"/>
    <n v="25"/>
    <n v="11120157"/>
    <s v="PER POLE"/>
    <x v="4"/>
  </r>
  <r>
    <n v="80026820"/>
    <x v="76"/>
    <x v="60"/>
    <n v="50"/>
    <n v="11090290"/>
    <s v="FLAT RATE"/>
    <x v="28"/>
  </r>
  <r>
    <n v="80026821"/>
    <x v="76"/>
    <x v="60"/>
    <n v="50"/>
    <n v="11090290"/>
    <s v="FLAT RATE"/>
    <x v="28"/>
  </r>
  <r>
    <n v="80026822"/>
    <x v="76"/>
    <x v="60"/>
    <n v="50"/>
    <n v="11090290"/>
    <s v="FLAT RATE"/>
    <x v="28"/>
  </r>
  <r>
    <n v="80026823"/>
    <x v="76"/>
    <x v="33"/>
    <n v="25"/>
    <n v="11120160"/>
    <s v="FLAT RATE"/>
    <x v="1"/>
  </r>
  <r>
    <n v="80026823"/>
    <x v="76"/>
    <x v="33"/>
    <n v="25"/>
    <n v="11120161"/>
    <s v="FLAT RATE"/>
    <x v="1"/>
  </r>
  <r>
    <n v="80026823"/>
    <x v="76"/>
    <x v="33"/>
    <n v="25"/>
    <n v="11120162"/>
    <s v="FLAT RATE"/>
    <x v="1"/>
  </r>
  <r>
    <n v="80026823"/>
    <x v="76"/>
    <x v="33"/>
    <n v="50"/>
    <n v="11120163"/>
    <s v="FLAT RATE"/>
    <x v="4"/>
  </r>
  <r>
    <n v="80026823"/>
    <x v="76"/>
    <x v="33"/>
    <n v="75"/>
    <n v="11120164"/>
    <s v="FLAT RATE"/>
    <x v="9"/>
  </r>
  <r>
    <n v="80026890"/>
    <x v="267"/>
    <x v="3"/>
    <n v="50"/>
    <n v="11120249"/>
    <s v="PER SIGN"/>
    <x v="4"/>
  </r>
  <r>
    <n v="80026892"/>
    <x v="267"/>
    <x v="3"/>
    <n v="50"/>
    <n v="11120252"/>
    <s v="PER SIGN"/>
    <x v="4"/>
  </r>
  <r>
    <n v="80026826"/>
    <x v="76"/>
    <x v="6"/>
    <n v="30"/>
    <n v="11120169"/>
    <s v="AMPS"/>
    <x v="8"/>
  </r>
  <r>
    <n v="80026826"/>
    <x v="76"/>
    <x v="7"/>
    <n v="20"/>
    <n v="11120169"/>
    <s v="PER POLE"/>
    <x v="8"/>
  </r>
  <r>
    <n v="80026826"/>
    <x v="76"/>
    <x v="49"/>
    <n v="25"/>
    <n v="11120169"/>
    <s v="SYSTEM"/>
    <x v="8"/>
  </r>
  <r>
    <n v="80026894"/>
    <x v="268"/>
    <x v="12"/>
    <n v="50"/>
    <n v="11120253"/>
    <s v="ACRE"/>
    <x v="242"/>
  </r>
  <r>
    <n v="80026895"/>
    <x v="268"/>
    <x v="3"/>
    <n v="25"/>
    <n v="11120254"/>
    <s v="PER SIGN"/>
    <x v="1"/>
  </r>
  <r>
    <n v="80026899"/>
    <x v="268"/>
    <x v="3"/>
    <n v="25"/>
    <n v="11120259"/>
    <s v="PER SIGN"/>
    <x v="1"/>
  </r>
  <r>
    <n v="80026827"/>
    <x v="76"/>
    <x v="0"/>
    <n v="115"/>
    <n v="11120001"/>
    <s v="VALUATION"/>
    <x v="2"/>
  </r>
  <r>
    <n v="80026828"/>
    <x v="76"/>
    <x v="48"/>
    <n v="20"/>
    <n v="11100377"/>
    <s v="FLAT RATE"/>
    <x v="1"/>
  </r>
  <r>
    <n v="80026828"/>
    <x v="76"/>
    <x v="0"/>
    <n v="1099"/>
    <n v="11100377"/>
    <s v="VALUATION"/>
    <x v="1"/>
  </r>
  <r>
    <n v="80026829"/>
    <x v="76"/>
    <x v="48"/>
    <n v="20"/>
    <n v="11100377"/>
    <s v="FLAT RATE"/>
    <x v="1"/>
  </r>
  <r>
    <n v="80026829"/>
    <x v="76"/>
    <x v="0"/>
    <n v="1099"/>
    <n v="11100377"/>
    <s v="VALUATION"/>
    <x v="1"/>
  </r>
  <r>
    <n v="80026830"/>
    <x v="77"/>
    <x v="7"/>
    <n v="25"/>
    <n v="11120173"/>
    <s v="PER POLE"/>
    <x v="60"/>
  </r>
  <r>
    <n v="80026831"/>
    <x v="77"/>
    <x v="0"/>
    <n v="100"/>
    <n v="11110420"/>
    <s v="VALUATION"/>
    <x v="161"/>
  </r>
  <r>
    <n v="80026831"/>
    <x v="77"/>
    <x v="14"/>
    <n v="50"/>
    <n v="11110420"/>
    <s v="VALUATION"/>
    <x v="161"/>
  </r>
  <r>
    <n v="80026832"/>
    <x v="77"/>
    <x v="57"/>
    <n v="15"/>
    <n v="11120074"/>
    <s v="FLAT RATE"/>
    <x v="1"/>
  </r>
  <r>
    <n v="80026832"/>
    <x v="77"/>
    <x v="57"/>
    <n v="15"/>
    <n v="11120076"/>
    <s v="FLAT RATE"/>
    <x v="1"/>
  </r>
  <r>
    <n v="80026835"/>
    <x v="77"/>
    <x v="52"/>
    <n v="125"/>
    <n v="11110370"/>
    <s v="FLAT RATE"/>
    <x v="1"/>
  </r>
  <r>
    <n v="80026837"/>
    <x v="77"/>
    <x v="20"/>
    <n v="25"/>
    <n v="11120180"/>
    <s v="BTU"/>
    <x v="54"/>
  </r>
  <r>
    <n v="80026837"/>
    <x v="77"/>
    <x v="34"/>
    <n v="25"/>
    <n v="11120180"/>
    <s v="TONS"/>
    <x v="54"/>
  </r>
  <r>
    <n v="80026839"/>
    <x v="77"/>
    <x v="0"/>
    <n v="70"/>
    <n v="11120047"/>
    <s v="VALUATION"/>
    <x v="51"/>
  </r>
  <r>
    <n v="80026839"/>
    <x v="77"/>
    <x v="14"/>
    <n v="35"/>
    <n v="11120047"/>
    <s v="VALUATION"/>
    <x v="51"/>
  </r>
  <r>
    <n v="80026840"/>
    <x v="77"/>
    <x v="0"/>
    <n v="520"/>
    <n v="11110044"/>
    <s v="VALUATION"/>
    <x v="39"/>
  </r>
  <r>
    <n v="80026840"/>
    <x v="77"/>
    <x v="14"/>
    <n v="260"/>
    <n v="11110044"/>
    <s v="VALUATION"/>
    <x v="39"/>
  </r>
  <r>
    <n v="80026841"/>
    <x v="77"/>
    <x v="20"/>
    <n v="27"/>
    <n v="11120183"/>
    <s v="BTU"/>
    <x v="3"/>
  </r>
  <r>
    <n v="80026842"/>
    <x v="77"/>
    <x v="20"/>
    <n v="27"/>
    <n v="11120184"/>
    <s v="BTU"/>
    <x v="3"/>
  </r>
  <r>
    <n v="80026843"/>
    <x v="77"/>
    <x v="20"/>
    <n v="27"/>
    <n v="11120182"/>
    <s v="BTU"/>
    <x v="3"/>
  </r>
  <r>
    <n v="80026843"/>
    <x v="77"/>
    <x v="34"/>
    <n v="25"/>
    <n v="11120182"/>
    <s v="TONS"/>
    <x v="3"/>
  </r>
  <r>
    <n v="80026905"/>
    <x v="268"/>
    <x v="3"/>
    <n v="25"/>
    <n v="11120273"/>
    <s v="PER SIGN"/>
    <x v="1"/>
  </r>
  <r>
    <n v="80026844"/>
    <x v="77"/>
    <x v="20"/>
    <n v="29"/>
    <n v="11120179"/>
    <s v="BTU"/>
    <x v="27"/>
  </r>
  <r>
    <n v="80026844"/>
    <x v="77"/>
    <x v="34"/>
    <n v="25"/>
    <n v="11120179"/>
    <s v="TONS"/>
    <x v="27"/>
  </r>
  <r>
    <n v="80026908"/>
    <x v="268"/>
    <x v="3"/>
    <n v="25"/>
    <n v="11120280"/>
    <s v="PER SIGN"/>
    <x v="1"/>
  </r>
  <r>
    <n v="80026909"/>
    <x v="268"/>
    <x v="12"/>
    <n v="120"/>
    <n v="11120281"/>
    <s v="ACRE"/>
    <x v="243"/>
  </r>
  <r>
    <n v="80026910"/>
    <x v="268"/>
    <x v="29"/>
    <n v="250"/>
    <n v="11120282"/>
    <s v="ACRES"/>
    <x v="1"/>
  </r>
  <r>
    <n v="80026914"/>
    <x v="268"/>
    <x v="12"/>
    <n v="50"/>
    <n v="11120283"/>
    <s v="ACRE"/>
    <x v="10"/>
  </r>
  <r>
    <n v="80026845"/>
    <x v="77"/>
    <x v="0"/>
    <n v="520"/>
    <n v="11110044"/>
    <s v="VALUATION"/>
    <x v="39"/>
  </r>
  <r>
    <n v="80026845"/>
    <x v="77"/>
    <x v="14"/>
    <n v="260"/>
    <n v="11110044"/>
    <s v="VALUATION"/>
    <x v="39"/>
  </r>
  <r>
    <n v="80026848"/>
    <x v="266"/>
    <x v="6"/>
    <n v="25"/>
    <n v="11120194"/>
    <s v="AMPS"/>
    <x v="6"/>
  </r>
  <r>
    <n v="80026848"/>
    <x v="266"/>
    <x v="7"/>
    <n v="14"/>
    <n v="11120194"/>
    <s v="PER POLE"/>
    <x v="6"/>
  </r>
  <r>
    <n v="80026848"/>
    <x v="266"/>
    <x v="49"/>
    <n v="25"/>
    <n v="11120194"/>
    <s v="SYSTEM"/>
    <x v="6"/>
  </r>
  <r>
    <n v="80026850"/>
    <x v="266"/>
    <x v="48"/>
    <n v="20"/>
    <n v="11110195"/>
    <s v="FLAT RATE"/>
    <x v="1"/>
  </r>
  <r>
    <n v="80026850"/>
    <x v="266"/>
    <x v="0"/>
    <n v="847"/>
    <n v="11110195"/>
    <s v="VALUATION"/>
    <x v="1"/>
  </r>
  <r>
    <n v="80026852"/>
    <x v="266"/>
    <x v="0"/>
    <n v="120"/>
    <n v="11120045"/>
    <s v="VALUATION"/>
    <x v="12"/>
  </r>
  <r>
    <n v="80026852"/>
    <x v="266"/>
    <x v="14"/>
    <n v="60"/>
    <n v="11120045"/>
    <s v="VALUATION"/>
    <x v="12"/>
  </r>
  <r>
    <n v="80026853"/>
    <x v="266"/>
    <x v="5"/>
    <n v="36"/>
    <n v="11120195"/>
    <s v="PER FIXTURES"/>
    <x v="70"/>
  </r>
  <r>
    <n v="80026855"/>
    <x v="266"/>
    <x v="1"/>
    <n v="25"/>
    <n v="11120197"/>
    <s v="PER GAS LINE"/>
    <x v="1"/>
  </r>
  <r>
    <n v="80026859"/>
    <x v="266"/>
    <x v="20"/>
    <n v="25"/>
    <n v="11120204"/>
    <s v="BTU"/>
    <x v="244"/>
  </r>
  <r>
    <n v="80026859"/>
    <x v="266"/>
    <x v="34"/>
    <n v="25"/>
    <n v="11120204"/>
    <s v="TONS"/>
    <x v="244"/>
  </r>
  <r>
    <n v="80026916"/>
    <x v="269"/>
    <x v="3"/>
    <n v="25"/>
    <n v="11120286"/>
    <s v="PER SIGN"/>
    <x v="1"/>
  </r>
  <r>
    <n v="80026917"/>
    <x v="269"/>
    <x v="3"/>
    <n v="25"/>
    <n v="11120287"/>
    <s v="PER SIGN"/>
    <x v="1"/>
  </r>
  <r>
    <n v="80026860"/>
    <x v="266"/>
    <x v="10"/>
    <n v="30"/>
    <n v="11120200"/>
    <s v="AMPS"/>
    <x v="8"/>
  </r>
  <r>
    <n v="80026860"/>
    <x v="266"/>
    <x v="7"/>
    <n v="42"/>
    <n v="11120200"/>
    <s v="PER POLE"/>
    <x v="8"/>
  </r>
  <r>
    <n v="80026860"/>
    <x v="266"/>
    <x v="13"/>
    <n v="25"/>
    <n v="11120200"/>
    <s v="PER T-POLE"/>
    <x v="8"/>
  </r>
  <r>
    <n v="80026860"/>
    <x v="266"/>
    <x v="10"/>
    <n v="30"/>
    <n v="11120201"/>
    <s v="AMPS"/>
    <x v="8"/>
  </r>
  <r>
    <n v="80026860"/>
    <x v="266"/>
    <x v="7"/>
    <n v="42"/>
    <n v="11120201"/>
    <s v="PER POLE"/>
    <x v="8"/>
  </r>
  <r>
    <n v="80026860"/>
    <x v="266"/>
    <x v="13"/>
    <n v="25"/>
    <n v="11120201"/>
    <s v="PER T-POLE"/>
    <x v="8"/>
  </r>
  <r>
    <n v="80026860"/>
    <x v="266"/>
    <x v="10"/>
    <n v="30"/>
    <n v="11120202"/>
    <s v="AMPS"/>
    <x v="8"/>
  </r>
  <r>
    <n v="80026860"/>
    <x v="266"/>
    <x v="7"/>
    <n v="42"/>
    <n v="11120202"/>
    <s v="PER POLE"/>
    <x v="8"/>
  </r>
  <r>
    <n v="80026860"/>
    <x v="266"/>
    <x v="13"/>
    <n v="25"/>
    <n v="11120202"/>
    <s v="PER T-POLE"/>
    <x v="8"/>
  </r>
  <r>
    <n v="80026860"/>
    <x v="266"/>
    <x v="10"/>
    <n v="30"/>
    <n v="11120203"/>
    <s v="AMPS"/>
    <x v="8"/>
  </r>
  <r>
    <n v="80026860"/>
    <x v="266"/>
    <x v="7"/>
    <n v="42"/>
    <n v="11120203"/>
    <s v="PER POLE"/>
    <x v="8"/>
  </r>
  <r>
    <n v="80026860"/>
    <x v="266"/>
    <x v="13"/>
    <n v="25"/>
    <n v="11120203"/>
    <s v="PER T-POLE"/>
    <x v="8"/>
  </r>
  <r>
    <n v="80026863"/>
    <x v="78"/>
    <x v="59"/>
    <n v="75"/>
    <n v="11100357"/>
    <s v="FLAT RATE"/>
    <x v="1"/>
  </r>
  <r>
    <n v="80026864"/>
    <x v="78"/>
    <x v="6"/>
    <n v="30"/>
    <n v="11120213"/>
    <s v="AMPS"/>
    <x v="8"/>
  </r>
  <r>
    <n v="80026864"/>
    <x v="78"/>
    <x v="7"/>
    <n v="12"/>
    <n v="11120213"/>
    <s v="PER POLE"/>
    <x v="8"/>
  </r>
  <r>
    <n v="80026865"/>
    <x v="78"/>
    <x v="20"/>
    <n v="25"/>
    <n v="11120214"/>
    <s v="BTU"/>
    <x v="1"/>
  </r>
  <r>
    <n v="80026865"/>
    <x v="78"/>
    <x v="33"/>
    <n v="25"/>
    <n v="11120214"/>
    <s v="FLAT RATE"/>
    <x v="1"/>
  </r>
  <r>
    <n v="80026867"/>
    <x v="78"/>
    <x v="0"/>
    <n v="45"/>
    <n v="11120174"/>
    <s v="VALUATION"/>
    <x v="124"/>
  </r>
  <r>
    <n v="80026867"/>
    <x v="78"/>
    <x v="14"/>
    <n v="22.5"/>
    <n v="11120174"/>
    <s v="VALUATION"/>
    <x v="124"/>
  </r>
  <r>
    <n v="80026869"/>
    <x v="78"/>
    <x v="20"/>
    <n v="25"/>
    <n v="11120219"/>
    <s v="BTU"/>
    <x v="61"/>
  </r>
  <r>
    <n v="80026869"/>
    <x v="78"/>
    <x v="34"/>
    <n v="25"/>
    <n v="11120219"/>
    <s v="TONS"/>
    <x v="61"/>
  </r>
  <r>
    <n v="80026870"/>
    <x v="78"/>
    <x v="0"/>
    <n v="35"/>
    <n v="11120065"/>
    <s v="VALUATION"/>
    <x v="32"/>
  </r>
  <r>
    <n v="80026871"/>
    <x v="78"/>
    <x v="5"/>
    <n v="28"/>
    <n v="11120221"/>
    <s v="PER FIXTURES"/>
    <x v="83"/>
  </r>
  <r>
    <n v="80026872"/>
    <x v="78"/>
    <x v="0"/>
    <n v="50"/>
    <n v="11120158"/>
    <s v="VALUATION"/>
    <x v="16"/>
  </r>
  <r>
    <n v="80026876"/>
    <x v="78"/>
    <x v="5"/>
    <n v="25"/>
    <n v="11120226"/>
    <s v="PER FIXTURES"/>
    <x v="9"/>
  </r>
  <r>
    <n v="80026877"/>
    <x v="78"/>
    <x v="59"/>
    <n v="75"/>
    <n v="11120227"/>
    <s v="FLAT RATE"/>
    <x v="1"/>
  </r>
  <r>
    <n v="80026877"/>
    <x v="78"/>
    <x v="59"/>
    <n v="75"/>
    <n v="11120228"/>
    <s v="FLAT RATE"/>
    <x v="1"/>
  </r>
  <r>
    <n v="80026878"/>
    <x v="78"/>
    <x v="59"/>
    <n v="75"/>
    <n v="11120159"/>
    <s v="FLAT RATE"/>
    <x v="1"/>
  </r>
  <r>
    <n v="80026879"/>
    <x v="78"/>
    <x v="34"/>
    <n v="25"/>
    <n v="11120229"/>
    <s v="TONS"/>
    <x v="4"/>
  </r>
  <r>
    <n v="80026880"/>
    <x v="78"/>
    <x v="34"/>
    <n v="25"/>
    <n v="11120229"/>
    <s v="TONS"/>
    <x v="4"/>
  </r>
  <r>
    <n v="80026881"/>
    <x v="78"/>
    <x v="0"/>
    <n v="95"/>
    <n v="11120165"/>
    <s v="VALUATION"/>
    <x v="14"/>
  </r>
  <r>
    <n v="80026881"/>
    <x v="78"/>
    <x v="14"/>
    <n v="47.5"/>
    <n v="11120165"/>
    <s v="VALUATION"/>
    <x v="14"/>
  </r>
  <r>
    <n v="80026882"/>
    <x v="78"/>
    <x v="59"/>
    <n v="75"/>
    <n v="11120234"/>
    <s v="FLAT RATE"/>
    <x v="1"/>
  </r>
  <r>
    <n v="80026882"/>
    <x v="78"/>
    <x v="59"/>
    <n v="75"/>
    <n v="11120235"/>
    <s v="FLAT RATE"/>
    <x v="1"/>
  </r>
  <r>
    <n v="80026884"/>
    <x v="78"/>
    <x v="59"/>
    <n v="75"/>
    <n v="11120021"/>
    <s v="FLAT RATE"/>
    <x v="1"/>
  </r>
  <r>
    <n v="80026885"/>
    <x v="267"/>
    <x v="5"/>
    <n v="25"/>
    <n v="11120243"/>
    <s v="PER FIXTURES"/>
    <x v="1"/>
  </r>
  <r>
    <n v="80026886"/>
    <x v="267"/>
    <x v="69"/>
    <n v="50"/>
    <n v="11120244"/>
    <s v="FLAT RATE"/>
    <x v="1"/>
  </r>
  <r>
    <n v="80026887"/>
    <x v="267"/>
    <x v="6"/>
    <n v="25"/>
    <n v="11120247"/>
    <s v="AMPS"/>
    <x v="23"/>
  </r>
  <r>
    <n v="80026888"/>
    <x v="267"/>
    <x v="48"/>
    <n v="20"/>
    <n v="11100301"/>
    <s v="FLAT RATE"/>
    <x v="1"/>
  </r>
  <r>
    <n v="80026888"/>
    <x v="267"/>
    <x v="0"/>
    <n v="1135"/>
    <n v="11100301"/>
    <s v="VALUATION"/>
    <x v="1"/>
  </r>
  <r>
    <n v="80026889"/>
    <x v="267"/>
    <x v="20"/>
    <n v="29"/>
    <n v="11120248"/>
    <s v="BTU"/>
    <x v="75"/>
  </r>
  <r>
    <n v="80026889"/>
    <x v="267"/>
    <x v="23"/>
    <n v="29"/>
    <n v="11120248"/>
    <s v="BTU"/>
    <x v="75"/>
  </r>
  <r>
    <n v="80026925"/>
    <x v="269"/>
    <x v="3"/>
    <n v="25"/>
    <n v="11120299"/>
    <s v="PER SIGN"/>
    <x v="1"/>
  </r>
  <r>
    <n v="80026926"/>
    <x v="269"/>
    <x v="3"/>
    <n v="25"/>
    <n v="11120300"/>
    <s v="PER SIGN"/>
    <x v="1"/>
  </r>
  <r>
    <n v="80026889"/>
    <x v="267"/>
    <x v="24"/>
    <n v="29"/>
    <n v="11120248"/>
    <s v="BTU"/>
    <x v="75"/>
  </r>
  <r>
    <n v="80026889"/>
    <x v="267"/>
    <x v="34"/>
    <n v="25"/>
    <n v="11120248"/>
    <s v="TONS"/>
    <x v="75"/>
  </r>
  <r>
    <n v="80026889"/>
    <x v="267"/>
    <x v="36"/>
    <n v="25"/>
    <n v="11120248"/>
    <s v="TONS"/>
    <x v="75"/>
  </r>
  <r>
    <n v="80026889"/>
    <x v="267"/>
    <x v="37"/>
    <n v="25"/>
    <n v="11120248"/>
    <s v="TONS"/>
    <x v="75"/>
  </r>
  <r>
    <n v="80026932"/>
    <x v="270"/>
    <x v="67"/>
    <n v="250"/>
    <n v="11120301"/>
    <s v="FLAT RATE"/>
    <x v="1"/>
  </r>
  <r>
    <n v="90001808"/>
    <x v="270"/>
    <x v="42"/>
    <n v="50"/>
    <n v="11120308"/>
    <s v="FLAT RATE"/>
    <x v="1"/>
  </r>
  <r>
    <n v="80026934"/>
    <x v="270"/>
    <x v="42"/>
    <n v="50"/>
    <n v="11120311"/>
    <s v="FLAT RATE"/>
    <x v="1"/>
  </r>
  <r>
    <n v="80026891"/>
    <x v="267"/>
    <x v="48"/>
    <n v="20"/>
    <n v="11110327"/>
    <s v="FLAT RATE"/>
    <x v="1"/>
  </r>
  <r>
    <n v="80026891"/>
    <x v="267"/>
    <x v="0"/>
    <n v="1315"/>
    <n v="11110327"/>
    <s v="VALUATION"/>
    <x v="1"/>
  </r>
  <r>
    <n v="80026893"/>
    <x v="267"/>
    <x v="48"/>
    <n v="20"/>
    <n v="11110351"/>
    <s v="FLAT RATE"/>
    <x v="1"/>
  </r>
  <r>
    <n v="80026893"/>
    <x v="267"/>
    <x v="0"/>
    <n v="1276"/>
    <n v="11110351"/>
    <s v="VALUATION"/>
    <x v="1"/>
  </r>
  <r>
    <n v="80026893"/>
    <x v="267"/>
    <x v="48"/>
    <n v="20"/>
    <n v="11110353"/>
    <s v="FLAT RATE"/>
    <x v="1"/>
  </r>
  <r>
    <n v="80026893"/>
    <x v="267"/>
    <x v="0"/>
    <n v="1312"/>
    <n v="11110353"/>
    <s v="VALUATION"/>
    <x v="1"/>
  </r>
  <r>
    <n v="80026893"/>
    <x v="267"/>
    <x v="48"/>
    <n v="20"/>
    <n v="11110357"/>
    <s v="FLAT RATE"/>
    <x v="1"/>
  </r>
  <r>
    <n v="80026893"/>
    <x v="267"/>
    <x v="0"/>
    <n v="943"/>
    <n v="11110357"/>
    <s v="VALUATION"/>
    <x v="1"/>
  </r>
  <r>
    <n v="80026895"/>
    <x v="268"/>
    <x v="52"/>
    <n v="125"/>
    <n v="11120025"/>
    <s v="FLAT RATE"/>
    <x v="1"/>
  </r>
  <r>
    <n v="80026896"/>
    <x v="268"/>
    <x v="2"/>
    <n v="25"/>
    <n v="11120257"/>
    <s v="FLAT RATE"/>
    <x v="1"/>
  </r>
  <r>
    <n v="80026897"/>
    <x v="268"/>
    <x v="0"/>
    <n v="270"/>
    <n v="11120185"/>
    <s v="VALUATION"/>
    <x v="0"/>
  </r>
  <r>
    <n v="80026956"/>
    <x v="271"/>
    <x v="3"/>
    <n v="25"/>
    <n v="11120337"/>
    <s v="PER SIGN"/>
    <x v="1"/>
  </r>
  <r>
    <n v="80026897"/>
    <x v="268"/>
    <x v="14"/>
    <n v="135"/>
    <n v="11120185"/>
    <s v="VALUATION"/>
    <x v="0"/>
  </r>
  <r>
    <n v="80026898"/>
    <x v="268"/>
    <x v="5"/>
    <n v="80"/>
    <n v="11120260"/>
    <s v="PER FIXTURES"/>
    <x v="76"/>
  </r>
  <r>
    <n v="80026898"/>
    <x v="268"/>
    <x v="54"/>
    <n v="25"/>
    <n v="11120260"/>
    <s v="PER SEWER"/>
    <x v="76"/>
  </r>
  <r>
    <n v="80026898"/>
    <x v="268"/>
    <x v="53"/>
    <n v="25"/>
    <n v="11120260"/>
    <s v="PER WATER"/>
    <x v="76"/>
  </r>
  <r>
    <n v="80026898"/>
    <x v="268"/>
    <x v="5"/>
    <n v="80"/>
    <n v="11120261"/>
    <s v="PER FIXTURES"/>
    <x v="76"/>
  </r>
  <r>
    <n v="80026898"/>
    <x v="268"/>
    <x v="54"/>
    <n v="25"/>
    <n v="11120261"/>
    <s v="PER SEWER"/>
    <x v="76"/>
  </r>
  <r>
    <n v="80026959"/>
    <x v="272"/>
    <x v="12"/>
    <n v="50"/>
    <n v="11120340"/>
    <s v="ACRE"/>
    <x v="10"/>
  </r>
  <r>
    <n v="80026898"/>
    <x v="268"/>
    <x v="53"/>
    <n v="25"/>
    <n v="11120261"/>
    <s v="PER WATER"/>
    <x v="76"/>
  </r>
  <r>
    <n v="80026900"/>
    <x v="268"/>
    <x v="54"/>
    <n v="25"/>
    <n v="11120263"/>
    <s v="PER SEWER"/>
    <x v="1"/>
  </r>
  <r>
    <n v="80026901"/>
    <x v="268"/>
    <x v="10"/>
    <n v="20"/>
    <n v="11120264"/>
    <s v="AMPS"/>
    <x v="1"/>
  </r>
  <r>
    <n v="80026901"/>
    <x v="268"/>
    <x v="7"/>
    <n v="42"/>
    <n v="11120264"/>
    <s v="PER POLE"/>
    <x v="1"/>
  </r>
  <r>
    <n v="80026901"/>
    <x v="268"/>
    <x v="13"/>
    <n v="25"/>
    <n v="11120264"/>
    <s v="PER T-POLE"/>
    <x v="1"/>
  </r>
  <r>
    <n v="80026901"/>
    <x v="268"/>
    <x v="10"/>
    <n v="20"/>
    <n v="11120265"/>
    <s v="AMPS"/>
    <x v="1"/>
  </r>
  <r>
    <n v="80026901"/>
    <x v="268"/>
    <x v="7"/>
    <n v="42"/>
    <n v="11120265"/>
    <s v="PER POLE"/>
    <x v="1"/>
  </r>
  <r>
    <n v="80026964"/>
    <x v="272"/>
    <x v="12"/>
    <n v="175"/>
    <n v="11120346"/>
    <s v="ACRE"/>
    <x v="165"/>
  </r>
  <r>
    <n v="80026901"/>
    <x v="268"/>
    <x v="13"/>
    <n v="25"/>
    <n v="11120265"/>
    <s v="PER T-POLE"/>
    <x v="1"/>
  </r>
  <r>
    <n v="80026968"/>
    <x v="272"/>
    <x v="3"/>
    <n v="25"/>
    <n v="11120351"/>
    <s v="PER SIGN"/>
    <x v="1"/>
  </r>
  <r>
    <n v="80026901"/>
    <x v="268"/>
    <x v="10"/>
    <n v="20"/>
    <n v="11120266"/>
    <s v="AMPS"/>
    <x v="1"/>
  </r>
  <r>
    <n v="80026901"/>
    <x v="268"/>
    <x v="7"/>
    <n v="42"/>
    <n v="11120266"/>
    <s v="PER POLE"/>
    <x v="1"/>
  </r>
  <r>
    <n v="80026901"/>
    <x v="268"/>
    <x v="13"/>
    <n v="25"/>
    <n v="11120266"/>
    <s v="PER T-POLE"/>
    <x v="1"/>
  </r>
  <r>
    <n v="80026902"/>
    <x v="268"/>
    <x v="10"/>
    <n v="25"/>
    <n v="11120268"/>
    <s v="AMPS"/>
    <x v="6"/>
  </r>
  <r>
    <n v="80026902"/>
    <x v="268"/>
    <x v="7"/>
    <n v="5"/>
    <n v="11120268"/>
    <s v="PER POLE"/>
    <x v="6"/>
  </r>
  <r>
    <n v="80026903"/>
    <x v="268"/>
    <x v="2"/>
    <n v="25"/>
    <n v="11120271"/>
    <s v="FLAT RATE"/>
    <x v="1"/>
  </r>
  <r>
    <n v="80026904"/>
    <x v="268"/>
    <x v="5"/>
    <n v="64"/>
    <n v="11120272"/>
    <s v="PER FIXTURES"/>
    <x v="66"/>
  </r>
  <r>
    <n v="80026904"/>
    <x v="268"/>
    <x v="54"/>
    <n v="25"/>
    <n v="11120272"/>
    <s v="PER SEWER"/>
    <x v="66"/>
  </r>
  <r>
    <n v="80026904"/>
    <x v="268"/>
    <x v="53"/>
    <n v="25"/>
    <n v="11120272"/>
    <s v="PER WATER"/>
    <x v="66"/>
  </r>
  <r>
    <n v="80026970"/>
    <x v="272"/>
    <x v="67"/>
    <n v="100"/>
    <n v="11120355"/>
    <s v="FLAT RATE"/>
    <x v="1"/>
  </r>
  <r>
    <n v="80026984"/>
    <x v="273"/>
    <x v="12"/>
    <n v="237.5"/>
    <n v="8090113"/>
    <s v="ACRE"/>
    <x v="245"/>
  </r>
  <r>
    <n v="80026906"/>
    <x v="268"/>
    <x v="5"/>
    <n v="56"/>
    <n v="11120277"/>
    <s v="PER FIXTURES"/>
    <x v="151"/>
  </r>
  <r>
    <n v="80026907"/>
    <x v="268"/>
    <x v="0"/>
    <n v="60"/>
    <n v="11120224"/>
    <s v="VALUATION"/>
    <x v="34"/>
  </r>
  <r>
    <n v="80026911"/>
    <x v="268"/>
    <x v="0"/>
    <n v="270"/>
    <n v="11120246"/>
    <s v="VALUATION"/>
    <x v="0"/>
  </r>
  <r>
    <n v="80026912"/>
    <x v="268"/>
    <x v="5"/>
    <n v="25"/>
    <n v="11120274"/>
    <s v="PER FIXTURES"/>
    <x v="1"/>
  </r>
  <r>
    <n v="80026912"/>
    <x v="268"/>
    <x v="5"/>
    <n v="25"/>
    <n v="11120275"/>
    <s v="PER FIXTURES"/>
    <x v="1"/>
  </r>
  <r>
    <n v="80026913"/>
    <x v="268"/>
    <x v="5"/>
    <n v="25"/>
    <n v="11120276"/>
    <s v="PER FIXTURES"/>
    <x v="1"/>
  </r>
  <r>
    <n v="80026915"/>
    <x v="269"/>
    <x v="2"/>
    <n v="25"/>
    <n v="11120285"/>
    <s v="FLAT RATE"/>
    <x v="1"/>
  </r>
  <r>
    <n v="80026918"/>
    <x v="269"/>
    <x v="20"/>
    <n v="27"/>
    <n v="11120289"/>
    <s v="BTU"/>
    <x v="40"/>
  </r>
  <r>
    <n v="80026971"/>
    <x v="273"/>
    <x v="71"/>
    <n v="776"/>
    <n v="11090394"/>
    <s v="FLAT RATE"/>
    <x v="1"/>
  </r>
  <r>
    <n v="80026971"/>
    <x v="273"/>
    <x v="78"/>
    <n v="1065.52"/>
    <n v="11090394"/>
    <s v="FLAT RATE"/>
    <x v="1"/>
  </r>
  <r>
    <n v="80026973"/>
    <x v="273"/>
    <x v="71"/>
    <n v="176"/>
    <n v="11100098"/>
    <s v="FLAT RATE"/>
    <x v="1"/>
  </r>
  <r>
    <n v="80026973"/>
    <x v="273"/>
    <x v="78"/>
    <n v="120"/>
    <n v="11100098"/>
    <s v="FLAT RATE"/>
    <x v="1"/>
  </r>
  <r>
    <n v="80026918"/>
    <x v="269"/>
    <x v="23"/>
    <n v="27"/>
    <n v="11120289"/>
    <s v="BTU"/>
    <x v="40"/>
  </r>
  <r>
    <n v="80026918"/>
    <x v="269"/>
    <x v="34"/>
    <n v="25"/>
    <n v="11120289"/>
    <s v="TONS"/>
    <x v="40"/>
  </r>
  <r>
    <n v="80026974"/>
    <x v="273"/>
    <x v="8"/>
    <n v="150"/>
    <n v="11120358"/>
    <s v="FLAT RATE"/>
    <x v="1"/>
  </r>
  <r>
    <n v="80026918"/>
    <x v="269"/>
    <x v="36"/>
    <n v="25"/>
    <n v="11120289"/>
    <s v="TONS"/>
    <x v="40"/>
  </r>
  <r>
    <n v="80026918"/>
    <x v="269"/>
    <x v="20"/>
    <n v="27"/>
    <n v="11120290"/>
    <s v="BTU"/>
    <x v="40"/>
  </r>
  <r>
    <n v="80026918"/>
    <x v="269"/>
    <x v="23"/>
    <n v="27"/>
    <n v="11120290"/>
    <s v="BTU"/>
    <x v="40"/>
  </r>
  <r>
    <n v="80026980"/>
    <x v="273"/>
    <x v="3"/>
    <n v="25"/>
    <n v="11120362"/>
    <s v="PER SIGN"/>
    <x v="1"/>
  </r>
  <r>
    <n v="90001809"/>
    <x v="273"/>
    <x v="11"/>
    <n v="200"/>
    <n v="11120363"/>
    <s v="DOLLAR VALUE"/>
    <x v="1"/>
  </r>
  <r>
    <n v="80026981"/>
    <x v="273"/>
    <x v="32"/>
    <n v="250"/>
    <n v="11120365"/>
    <s v="ACRES"/>
    <x v="1"/>
  </r>
  <r>
    <n v="80026985"/>
    <x v="274"/>
    <x v="12"/>
    <n v="50"/>
    <n v="11120366"/>
    <s v="ACRE"/>
    <x v="10"/>
  </r>
  <r>
    <n v="80026918"/>
    <x v="269"/>
    <x v="34"/>
    <n v="25"/>
    <n v="11120290"/>
    <s v="TONS"/>
    <x v="40"/>
  </r>
  <r>
    <n v="80026918"/>
    <x v="269"/>
    <x v="36"/>
    <n v="25"/>
    <n v="11120290"/>
    <s v="TONS"/>
    <x v="40"/>
  </r>
  <r>
    <n v="80026919"/>
    <x v="269"/>
    <x v="5"/>
    <n v="80"/>
    <n v="11120291"/>
    <s v="PER FIXTURES"/>
    <x v="76"/>
  </r>
  <r>
    <n v="80026919"/>
    <x v="269"/>
    <x v="54"/>
    <n v="25"/>
    <n v="11120291"/>
    <s v="PER SEWER"/>
    <x v="76"/>
  </r>
  <r>
    <n v="80026919"/>
    <x v="269"/>
    <x v="53"/>
    <n v="25"/>
    <n v="11120291"/>
    <s v="PER WATER"/>
    <x v="76"/>
  </r>
  <r>
    <n v="80026920"/>
    <x v="269"/>
    <x v="2"/>
    <n v="25"/>
    <n v="11120292"/>
    <s v="FLAT RATE"/>
    <x v="1"/>
  </r>
  <r>
    <n v="80026921"/>
    <x v="269"/>
    <x v="20"/>
    <n v="27"/>
    <n v="11120293"/>
    <s v="BTU"/>
    <x v="40"/>
  </r>
  <r>
    <n v="80026921"/>
    <x v="269"/>
    <x v="23"/>
    <n v="27"/>
    <n v="11120293"/>
    <s v="BTU"/>
    <x v="40"/>
  </r>
  <r>
    <n v="90001810"/>
    <x v="274"/>
    <x v="42"/>
    <n v="50"/>
    <n v="11120376"/>
    <s v="FLAT RATE"/>
    <x v="1"/>
  </r>
  <r>
    <n v="80026995"/>
    <x v="275"/>
    <x v="3"/>
    <n v="25"/>
    <n v="11120378"/>
    <s v="PER SIGN"/>
    <x v="1"/>
  </r>
  <r>
    <n v="80026995"/>
    <x v="275"/>
    <x v="3"/>
    <n v="100"/>
    <n v="11120379"/>
    <s v="PER SIGN"/>
    <x v="7"/>
  </r>
  <r>
    <n v="80026997"/>
    <x v="275"/>
    <x v="3"/>
    <n v="25"/>
    <n v="11120381"/>
    <s v="PER SIGN"/>
    <x v="1"/>
  </r>
  <r>
    <n v="80026998"/>
    <x v="275"/>
    <x v="3"/>
    <n v="50"/>
    <n v="11120385"/>
    <s v="PER SIGN"/>
    <x v="4"/>
  </r>
  <r>
    <n v="80026999"/>
    <x v="275"/>
    <x v="3"/>
    <n v="25"/>
    <n v="11120386"/>
    <s v="PER SIGN"/>
    <x v="1"/>
  </r>
  <r>
    <n v="80027000"/>
    <x v="275"/>
    <x v="3"/>
    <n v="25"/>
    <n v="11120387"/>
    <s v="PER SIGN"/>
    <x v="1"/>
  </r>
  <r>
    <n v="80026921"/>
    <x v="269"/>
    <x v="24"/>
    <n v="25"/>
    <n v="11120293"/>
    <s v="BTU"/>
    <x v="40"/>
  </r>
  <r>
    <n v="80026921"/>
    <x v="269"/>
    <x v="34"/>
    <n v="25"/>
    <n v="11120293"/>
    <s v="TONS"/>
    <x v="40"/>
  </r>
  <r>
    <n v="80026921"/>
    <x v="269"/>
    <x v="36"/>
    <n v="25"/>
    <n v="11120293"/>
    <s v="TONS"/>
    <x v="40"/>
  </r>
  <r>
    <n v="80026921"/>
    <x v="269"/>
    <x v="37"/>
    <n v="25"/>
    <n v="11120293"/>
    <s v="TONS"/>
    <x v="40"/>
  </r>
  <r>
    <n v="80026922"/>
    <x v="269"/>
    <x v="49"/>
    <n v="25"/>
    <n v="11120294"/>
    <s v="SYSTEM"/>
    <x v="1"/>
  </r>
  <r>
    <n v="80026923"/>
    <x v="269"/>
    <x v="6"/>
    <n v="15"/>
    <n v="11120296"/>
    <s v="AMPS"/>
    <x v="6"/>
  </r>
  <r>
    <n v="80026923"/>
    <x v="269"/>
    <x v="10"/>
    <n v="15"/>
    <n v="11120296"/>
    <s v="AMPS"/>
    <x v="6"/>
  </r>
  <r>
    <n v="80026923"/>
    <x v="269"/>
    <x v="7"/>
    <n v="15"/>
    <n v="11120296"/>
    <s v="PER POLE"/>
    <x v="6"/>
  </r>
  <r>
    <n v="80027009"/>
    <x v="276"/>
    <x v="3"/>
    <n v="25"/>
    <n v="11120393"/>
    <s v="PER SIGN"/>
    <x v="1"/>
  </r>
  <r>
    <n v="80026924"/>
    <x v="269"/>
    <x v="20"/>
    <n v="27"/>
    <n v="11120297"/>
    <s v="BTU"/>
    <x v="3"/>
  </r>
  <r>
    <n v="80026924"/>
    <x v="269"/>
    <x v="34"/>
    <n v="25"/>
    <n v="11120297"/>
    <s v="TONS"/>
    <x v="3"/>
  </r>
  <r>
    <n v="80026924"/>
    <x v="269"/>
    <x v="5"/>
    <n v="32"/>
    <n v="11120298"/>
    <s v="PER FIXTURES"/>
    <x v="31"/>
  </r>
  <r>
    <n v="80026927"/>
    <x v="269"/>
    <x v="0"/>
    <n v="360"/>
    <n v="11120097"/>
    <s v="VALUATION"/>
    <x v="3"/>
  </r>
  <r>
    <n v="80026927"/>
    <x v="269"/>
    <x v="14"/>
    <n v="180"/>
    <n v="11120097"/>
    <s v="VALUATION"/>
    <x v="3"/>
  </r>
  <r>
    <n v="80027016"/>
    <x v="277"/>
    <x v="3"/>
    <n v="50"/>
    <n v="11120399"/>
    <s v="PER SIGN"/>
    <x v="4"/>
  </r>
  <r>
    <n v="80027017"/>
    <x v="277"/>
    <x v="3"/>
    <n v="25"/>
    <n v="11120401"/>
    <s v="PER SIGN"/>
    <x v="1"/>
  </r>
  <r>
    <n v="80027017"/>
    <x v="277"/>
    <x v="3"/>
    <n v="25"/>
    <n v="11120402"/>
    <s v="PER SIGN"/>
    <x v="1"/>
  </r>
  <r>
    <n v="80027017"/>
    <x v="277"/>
    <x v="3"/>
    <n v="25"/>
    <n v="11120403"/>
    <s v="PER SIGN"/>
    <x v="1"/>
  </r>
  <r>
    <n v="80027017"/>
    <x v="277"/>
    <x v="3"/>
    <n v="25"/>
    <n v="11120404"/>
    <s v="PER SIGN"/>
    <x v="1"/>
  </r>
  <r>
    <n v="80027017"/>
    <x v="277"/>
    <x v="3"/>
    <n v="25"/>
    <n v="11120405"/>
    <s v="PER SIGN"/>
    <x v="1"/>
  </r>
  <r>
    <n v="80026928"/>
    <x v="269"/>
    <x v="2"/>
    <n v="25"/>
    <n v="11120302"/>
    <s v="FLAT RATE"/>
    <x v="1"/>
  </r>
  <r>
    <n v="80026929"/>
    <x v="269"/>
    <x v="58"/>
    <n v="60"/>
    <n v="11120107"/>
    <s v="SQUARE FEET"/>
    <x v="16"/>
  </r>
  <r>
    <n v="80026929"/>
    <x v="269"/>
    <x v="0"/>
    <n v="270"/>
    <n v="11120107"/>
    <s v="VALUATION"/>
    <x v="16"/>
  </r>
  <r>
    <n v="80027019"/>
    <x v="277"/>
    <x v="3"/>
    <n v="50"/>
    <n v="11120410"/>
    <s v="PER SIGN"/>
    <x v="4"/>
  </r>
  <r>
    <n v="80027020"/>
    <x v="277"/>
    <x v="12"/>
    <n v="50"/>
    <n v="11120412"/>
    <s v="ACRE"/>
    <x v="223"/>
  </r>
  <r>
    <n v="80027021"/>
    <x v="277"/>
    <x v="3"/>
    <n v="75"/>
    <n v="11120413"/>
    <s v="PER SIGN"/>
    <x v="1"/>
  </r>
  <r>
    <n v="80027026"/>
    <x v="278"/>
    <x v="8"/>
    <n v="150"/>
    <n v="11120358"/>
    <s v="FLAT RATE"/>
    <x v="1"/>
  </r>
  <r>
    <n v="90001811"/>
    <x v="278"/>
    <x v="106"/>
    <n v="350"/>
    <n v="11120414"/>
    <s v="FLAT RATE"/>
    <x v="1"/>
  </r>
  <r>
    <n v="90001812"/>
    <x v="278"/>
    <x v="122"/>
    <n v="200"/>
    <n v="11120416"/>
    <s v="DOLLAR VALUE"/>
    <x v="1"/>
  </r>
  <r>
    <n v="80027025"/>
    <x v="278"/>
    <x v="29"/>
    <n v="50"/>
    <n v="11120419"/>
    <s v="ACRES"/>
    <x v="10"/>
  </r>
  <r>
    <n v="80026929"/>
    <x v="269"/>
    <x v="14"/>
    <n v="135"/>
    <n v="11120107"/>
    <s v="VALUATION"/>
    <x v="16"/>
  </r>
  <r>
    <n v="80026930"/>
    <x v="269"/>
    <x v="2"/>
    <n v="25"/>
    <n v="11120304"/>
    <s v="FLAT RATE"/>
    <x v="1"/>
  </r>
  <r>
    <n v="80026931"/>
    <x v="270"/>
    <x v="48"/>
    <n v="20"/>
    <n v="11120217"/>
    <s v="FLAT RATE"/>
    <x v="1"/>
  </r>
  <r>
    <n v="80026931"/>
    <x v="270"/>
    <x v="0"/>
    <n v="30"/>
    <n v="11120217"/>
    <s v="VALUATION"/>
    <x v="1"/>
  </r>
  <r>
    <n v="80026933"/>
    <x v="270"/>
    <x v="0"/>
    <n v="85"/>
    <n v="11120258"/>
    <s v="VALUATION"/>
    <x v="42"/>
  </r>
  <r>
    <n v="80027030"/>
    <x v="278"/>
    <x v="3"/>
    <n v="25"/>
    <n v="11120429"/>
    <s v="PER SIGN"/>
    <x v="1"/>
  </r>
  <r>
    <n v="80026935"/>
    <x v="270"/>
    <x v="5"/>
    <n v="96"/>
    <n v="11120312"/>
    <s v="PER FIXTURES"/>
    <x v="211"/>
  </r>
  <r>
    <n v="80026935"/>
    <x v="270"/>
    <x v="1"/>
    <n v="25"/>
    <n v="11120312"/>
    <s v="PER GAS LINE"/>
    <x v="211"/>
  </r>
  <r>
    <n v="80026936"/>
    <x v="270"/>
    <x v="0"/>
    <n v="380"/>
    <n v="11120208"/>
    <s v="VALUATION"/>
    <x v="48"/>
  </r>
  <r>
    <n v="80026936"/>
    <x v="270"/>
    <x v="14"/>
    <n v="190"/>
    <n v="11120208"/>
    <s v="VALUATION"/>
    <x v="48"/>
  </r>
  <r>
    <n v="80027033"/>
    <x v="279"/>
    <x v="3"/>
    <n v="100"/>
    <n v="12010004"/>
    <s v="PER SIGN"/>
    <x v="7"/>
  </r>
  <r>
    <n v="80027035"/>
    <x v="279"/>
    <x v="3"/>
    <n v="75"/>
    <n v="12010005"/>
    <s v="PER SIGN"/>
    <x v="9"/>
  </r>
  <r>
    <n v="80027036"/>
    <x v="279"/>
    <x v="3"/>
    <n v="50"/>
    <n v="12010006"/>
    <s v="PER SIGN"/>
    <x v="4"/>
  </r>
  <r>
    <n v="80026937"/>
    <x v="270"/>
    <x v="0"/>
    <n v="220"/>
    <n v="11110282"/>
    <s v="VALUATION"/>
    <x v="57"/>
  </r>
  <r>
    <n v="80027038"/>
    <x v="279"/>
    <x v="3"/>
    <n v="25"/>
    <n v="12010009"/>
    <s v="PER SIGN"/>
    <x v="1"/>
  </r>
  <r>
    <n v="80027040"/>
    <x v="279"/>
    <x v="3"/>
    <n v="75"/>
    <n v="12010010"/>
    <s v="PER SIGN"/>
    <x v="9"/>
  </r>
  <r>
    <n v="80026937"/>
    <x v="270"/>
    <x v="14"/>
    <n v="110"/>
    <n v="11110282"/>
    <s v="VALUATION"/>
    <x v="57"/>
  </r>
  <r>
    <n v="80027042"/>
    <x v="279"/>
    <x v="3"/>
    <n v="75"/>
    <n v="12010015"/>
    <s v="PER SIGN"/>
    <x v="1"/>
  </r>
  <r>
    <n v="16980"/>
    <x v="279"/>
    <x v="3"/>
    <n v="75"/>
    <n v="12010015"/>
    <s v="PER SIGN"/>
    <x v="1"/>
  </r>
  <r>
    <n v="80027043"/>
    <x v="279"/>
    <x v="3"/>
    <n v="25"/>
    <n v="12010015"/>
    <s v="PER SIGN"/>
    <x v="1"/>
  </r>
  <r>
    <n v="90001813"/>
    <x v="279"/>
    <x v="11"/>
    <n v="350"/>
    <n v="12010016"/>
    <s v="DOLLAR VALUE"/>
    <x v="1"/>
  </r>
  <r>
    <n v="80027044"/>
    <x v="279"/>
    <x v="22"/>
    <n v="197"/>
    <n v="12010017"/>
    <s v="ACRE"/>
    <x v="246"/>
  </r>
  <r>
    <n v="80027045"/>
    <x v="279"/>
    <x v="3"/>
    <n v="50"/>
    <n v="12010018"/>
    <s v="PER SIGN"/>
    <x v="4"/>
  </r>
  <r>
    <n v="80027047"/>
    <x v="279"/>
    <x v="12"/>
    <n v="50"/>
    <n v="12010020"/>
    <s v="ACRE"/>
    <x v="217"/>
  </r>
  <r>
    <n v="80026938"/>
    <x v="270"/>
    <x v="5"/>
    <n v="36"/>
    <n v="11120314"/>
    <s v="PER FIXTURES"/>
    <x v="70"/>
  </r>
  <r>
    <n v="80026938"/>
    <x v="270"/>
    <x v="5"/>
    <n v="36"/>
    <n v="11120315"/>
    <s v="PER FIXTURES"/>
    <x v="70"/>
  </r>
  <r>
    <n v="80026939"/>
    <x v="270"/>
    <x v="48"/>
    <n v="20"/>
    <n v="11110328"/>
    <s v="FLAT RATE"/>
    <x v="1"/>
  </r>
  <r>
    <n v="80026939"/>
    <x v="270"/>
    <x v="0"/>
    <n v="380"/>
    <n v="11110328"/>
    <s v="VALUATION"/>
    <x v="1"/>
  </r>
  <r>
    <n v="80027056"/>
    <x v="280"/>
    <x v="44"/>
    <n v="332"/>
    <n v="11050117"/>
    <s v="ACRES"/>
    <x v="247"/>
  </r>
  <r>
    <n v="80026940"/>
    <x v="270"/>
    <x v="10"/>
    <n v="60"/>
    <n v="11120316"/>
    <s v="AMPS"/>
    <x v="104"/>
  </r>
  <r>
    <n v="80026941"/>
    <x v="270"/>
    <x v="0"/>
    <n v="75"/>
    <n v="11120256"/>
    <s v="VALUATION"/>
    <x v="13"/>
  </r>
  <r>
    <n v="80026942"/>
    <x v="270"/>
    <x v="7"/>
    <n v="25"/>
    <n v="11120317"/>
    <s v="PER POLE"/>
    <x v="101"/>
  </r>
  <r>
    <n v="80026943"/>
    <x v="270"/>
    <x v="33"/>
    <n v="25"/>
    <n v="11120319"/>
    <s v="FLAT RATE"/>
    <x v="1"/>
  </r>
  <r>
    <n v="80026943"/>
    <x v="270"/>
    <x v="34"/>
    <n v="25"/>
    <n v="11120319"/>
    <s v="TONS"/>
    <x v="1"/>
  </r>
  <r>
    <n v="80026943"/>
    <x v="270"/>
    <x v="36"/>
    <n v="25"/>
    <n v="11120319"/>
    <s v="TONS"/>
    <x v="1"/>
  </r>
  <r>
    <n v="80027066"/>
    <x v="280"/>
    <x v="16"/>
    <n v="59.93"/>
    <n v="11110421"/>
    <s v="FLAT RATE"/>
    <x v="1"/>
  </r>
  <r>
    <n v="80027066"/>
    <x v="280"/>
    <x v="17"/>
    <n v="533.02"/>
    <n v="11110421"/>
    <s v="FLAT RATE"/>
    <x v="1"/>
  </r>
  <r>
    <n v="80027066"/>
    <x v="280"/>
    <x v="18"/>
    <n v="1302.93"/>
    <n v="11110421"/>
    <s v="FLAT RATE"/>
    <x v="1"/>
  </r>
  <r>
    <n v="80027066"/>
    <x v="280"/>
    <x v="19"/>
    <n v="161.68"/>
    <n v="11110421"/>
    <s v="FLAT RATE"/>
    <x v="1"/>
  </r>
  <r>
    <n v="80026944"/>
    <x v="271"/>
    <x v="57"/>
    <n v="30"/>
    <n v="11120255"/>
    <s v="FLAT RATE"/>
    <x v="4"/>
  </r>
  <r>
    <n v="80026944"/>
    <x v="271"/>
    <x v="59"/>
    <n v="75"/>
    <n v="11120255"/>
    <s v="FLAT RATE"/>
    <x v="4"/>
  </r>
  <r>
    <n v="80026945"/>
    <x v="271"/>
    <x v="0"/>
    <n v="220"/>
    <n v="11120125"/>
    <s v="VALUATION"/>
    <x v="57"/>
  </r>
  <r>
    <n v="80026945"/>
    <x v="271"/>
    <x v="14"/>
    <n v="110"/>
    <n v="11120125"/>
    <s v="VALUATION"/>
    <x v="57"/>
  </r>
  <r>
    <n v="80026946"/>
    <x v="271"/>
    <x v="0"/>
    <n v="25"/>
    <n v="11120269"/>
    <s v="VALUATION"/>
    <x v="248"/>
  </r>
  <r>
    <n v="80026947"/>
    <x v="271"/>
    <x v="5"/>
    <n v="25"/>
    <n v="11120328"/>
    <s v="PER FIXTURES"/>
    <x v="1"/>
  </r>
  <r>
    <n v="80026948"/>
    <x v="271"/>
    <x v="5"/>
    <n v="25"/>
    <n v="11120329"/>
    <s v="PER FIXTURES"/>
    <x v="1"/>
  </r>
  <r>
    <n v="80026949"/>
    <x v="271"/>
    <x v="5"/>
    <n v="25"/>
    <n v="11120324"/>
    <s v="PER FIXTURES"/>
    <x v="1"/>
  </r>
  <r>
    <n v="80026949"/>
    <x v="271"/>
    <x v="5"/>
    <n v="25"/>
    <n v="11120325"/>
    <s v="PER FIXTURES"/>
    <x v="1"/>
  </r>
  <r>
    <n v="80026949"/>
    <x v="271"/>
    <x v="5"/>
    <n v="25"/>
    <n v="11120326"/>
    <s v="PER FIXTURES"/>
    <x v="1"/>
  </r>
  <r>
    <n v="80026949"/>
    <x v="271"/>
    <x v="5"/>
    <n v="25"/>
    <n v="11120327"/>
    <s v="PER FIXTURES"/>
    <x v="1"/>
  </r>
  <r>
    <n v="80027053"/>
    <x v="280"/>
    <x v="12"/>
    <n v="50"/>
    <n v="12010028"/>
    <s v="ACRE"/>
    <x v="191"/>
  </r>
  <r>
    <n v="90001814"/>
    <x v="280"/>
    <x v="42"/>
    <n v="50"/>
    <n v="12010029"/>
    <s v="FLAT RATE"/>
    <x v="1"/>
  </r>
  <r>
    <n v="80027054"/>
    <x v="280"/>
    <x v="3"/>
    <n v="25"/>
    <n v="12010030"/>
    <s v="PER SIGN"/>
    <x v="1"/>
  </r>
  <r>
    <n v="80026950"/>
    <x v="271"/>
    <x v="20"/>
    <n v="25"/>
    <n v="11120323"/>
    <s v="BTU"/>
    <x v="40"/>
  </r>
  <r>
    <n v="80027057"/>
    <x v="280"/>
    <x v="3"/>
    <n v="50"/>
    <n v="12010032"/>
    <s v="PER SIGN"/>
    <x v="4"/>
  </r>
  <r>
    <n v="80027058"/>
    <x v="280"/>
    <x v="67"/>
    <n v="100"/>
    <n v="12010033"/>
    <s v="FLAT RATE"/>
    <x v="1"/>
  </r>
  <r>
    <n v="90001815"/>
    <x v="280"/>
    <x v="42"/>
    <n v="50"/>
    <n v="12010036"/>
    <s v="FLAT RATE"/>
    <x v="1"/>
  </r>
  <r>
    <n v="70016590"/>
    <x v="280"/>
    <x v="3"/>
    <n v="100"/>
    <n v="12010039"/>
    <s v="PER SIGN"/>
    <x v="7"/>
  </r>
  <r>
    <n v="16982"/>
    <x v="280"/>
    <x v="3"/>
    <n v="100"/>
    <n v="12010039"/>
    <s v="PER SIGN"/>
    <x v="7"/>
  </r>
  <r>
    <n v="80027062"/>
    <x v="280"/>
    <x v="3"/>
    <n v="100"/>
    <n v="12010039"/>
    <s v="PER SIGN"/>
    <x v="7"/>
  </r>
  <r>
    <n v="80027063"/>
    <x v="280"/>
    <x v="3"/>
    <n v="50"/>
    <n v="12010040"/>
    <s v="PER SIGN"/>
    <x v="4"/>
  </r>
  <r>
    <n v="80027063"/>
    <x v="280"/>
    <x v="3"/>
    <n v="25"/>
    <n v="12010041"/>
    <s v="PER SIGN"/>
    <x v="1"/>
  </r>
  <r>
    <n v="80027063"/>
    <x v="280"/>
    <x v="3"/>
    <n v="25"/>
    <n v="12010042"/>
    <s v="PER SIGN"/>
    <x v="1"/>
  </r>
  <r>
    <n v="80027063"/>
    <x v="280"/>
    <x v="3"/>
    <n v="25"/>
    <n v="12010043"/>
    <s v="PER SIGN"/>
    <x v="1"/>
  </r>
  <r>
    <n v="80027064"/>
    <x v="280"/>
    <x v="3"/>
    <n v="50"/>
    <n v="12010045"/>
    <s v="PER SIGN"/>
    <x v="4"/>
  </r>
  <r>
    <n v="80027067"/>
    <x v="280"/>
    <x v="3"/>
    <n v="25"/>
    <n v="12010046"/>
    <s v="PER SIGN"/>
    <x v="1"/>
  </r>
  <r>
    <n v="80027068"/>
    <x v="280"/>
    <x v="3"/>
    <n v="100"/>
    <n v="12010050"/>
    <s v="PER SIGN"/>
    <x v="7"/>
  </r>
  <r>
    <n v="80027070"/>
    <x v="280"/>
    <x v="3"/>
    <n v="75"/>
    <n v="12010052"/>
    <s v="PER SIGN"/>
    <x v="9"/>
  </r>
  <r>
    <n v="80027071"/>
    <x v="280"/>
    <x v="29"/>
    <n v="250"/>
    <n v="12010054"/>
    <s v="ACRES"/>
    <x v="249"/>
  </r>
  <r>
    <n v="80026951"/>
    <x v="271"/>
    <x v="20"/>
    <n v="29"/>
    <n v="11120321"/>
    <s v="BTU"/>
    <x v="27"/>
  </r>
  <r>
    <n v="80026952"/>
    <x v="271"/>
    <x v="20"/>
    <n v="27"/>
    <n v="11120322"/>
    <s v="BTU"/>
    <x v="3"/>
  </r>
  <r>
    <n v="80026953"/>
    <x v="271"/>
    <x v="0"/>
    <n v="40"/>
    <n v="11120313"/>
    <s v="VALUATION"/>
    <x v="47"/>
  </r>
  <r>
    <n v="80026953"/>
    <x v="271"/>
    <x v="2"/>
    <n v="25"/>
    <n v="11120335"/>
    <s v="FLAT RATE"/>
    <x v="1"/>
  </r>
  <r>
    <n v="80026954"/>
    <x v="271"/>
    <x v="2"/>
    <n v="25"/>
    <n v="11120336"/>
    <s v="FLAT RATE"/>
    <x v="1"/>
  </r>
  <r>
    <n v="80026955"/>
    <x v="271"/>
    <x v="49"/>
    <n v="25"/>
    <n v="11120310"/>
    <s v="SYSTEM"/>
    <x v="1"/>
  </r>
  <r>
    <n v="80026957"/>
    <x v="271"/>
    <x v="2"/>
    <n v="25"/>
    <n v="11120338"/>
    <s v="FLAT RATE"/>
    <x v="1"/>
  </r>
  <r>
    <n v="80026958"/>
    <x v="272"/>
    <x v="59"/>
    <n v="75"/>
    <n v="11120236"/>
    <s v="FLAT RATE"/>
    <x v="1"/>
  </r>
  <r>
    <n v="80026958"/>
    <x v="272"/>
    <x v="59"/>
    <n v="75"/>
    <n v="11120237"/>
    <s v="FLAT RATE"/>
    <x v="1"/>
  </r>
  <r>
    <n v="80026960"/>
    <x v="272"/>
    <x v="0"/>
    <n v="55"/>
    <n v="11120288"/>
    <s v="VALUATION"/>
    <x v="71"/>
  </r>
  <r>
    <n v="80026960"/>
    <x v="272"/>
    <x v="14"/>
    <n v="27.5"/>
    <n v="11120288"/>
    <s v="VALUATION"/>
    <x v="71"/>
  </r>
  <r>
    <n v="80026961"/>
    <x v="272"/>
    <x v="0"/>
    <n v="110"/>
    <n v="11120129"/>
    <s v="VALUATION"/>
    <x v="36"/>
  </r>
  <r>
    <n v="80026961"/>
    <x v="272"/>
    <x v="14"/>
    <n v="55"/>
    <n v="11120129"/>
    <s v="VALUATION"/>
    <x v="36"/>
  </r>
  <r>
    <n v="80026962"/>
    <x v="272"/>
    <x v="61"/>
    <n v="25"/>
    <n v="11120245"/>
    <s v="FLAT RATE"/>
    <x v="1"/>
  </r>
  <r>
    <n v="80026963"/>
    <x v="272"/>
    <x v="5"/>
    <n v="68"/>
    <n v="11120344"/>
    <s v="PER FIXTURES"/>
    <x v="103"/>
  </r>
  <r>
    <n v="80026963"/>
    <x v="272"/>
    <x v="54"/>
    <n v="25"/>
    <n v="11120344"/>
    <s v="PER SEWER"/>
    <x v="103"/>
  </r>
  <r>
    <n v="80027073"/>
    <x v="281"/>
    <x v="8"/>
    <n v="150"/>
    <n v="12010057"/>
    <s v="FLAT RATE"/>
    <x v="1"/>
  </r>
  <r>
    <n v="80026963"/>
    <x v="272"/>
    <x v="53"/>
    <n v="25"/>
    <n v="11120344"/>
    <s v="PER WATER"/>
    <x v="103"/>
  </r>
  <r>
    <n v="80026963"/>
    <x v="272"/>
    <x v="5"/>
    <n v="72"/>
    <n v="11120345"/>
    <s v="PER FIXTURES"/>
    <x v="69"/>
  </r>
  <r>
    <n v="80026963"/>
    <x v="272"/>
    <x v="54"/>
    <n v="25"/>
    <n v="11120345"/>
    <s v="PER SEWER"/>
    <x v="69"/>
  </r>
  <r>
    <n v="80026963"/>
    <x v="272"/>
    <x v="53"/>
    <n v="25"/>
    <n v="11120345"/>
    <s v="PER WATER"/>
    <x v="69"/>
  </r>
  <r>
    <n v="80026965"/>
    <x v="272"/>
    <x v="5"/>
    <n v="25"/>
    <n v="11120348"/>
    <s v="PER FIXTURES"/>
    <x v="20"/>
  </r>
  <r>
    <n v="80026966"/>
    <x v="272"/>
    <x v="59"/>
    <n v="75"/>
    <n v="11120349"/>
    <s v="FLAT RATE"/>
    <x v="1"/>
  </r>
  <r>
    <n v="80026966"/>
    <x v="272"/>
    <x v="59"/>
    <n v="75"/>
    <n v="11120350"/>
    <s v="FLAT RATE"/>
    <x v="1"/>
  </r>
  <r>
    <n v="80026967"/>
    <x v="272"/>
    <x v="6"/>
    <n v="15"/>
    <n v="11120352"/>
    <s v="AMPS"/>
    <x v="6"/>
  </r>
  <r>
    <n v="80027077"/>
    <x v="281"/>
    <x v="3"/>
    <n v="50"/>
    <n v="12010061"/>
    <s v="PER SIGN"/>
    <x v="4"/>
  </r>
  <r>
    <n v="80026967"/>
    <x v="272"/>
    <x v="10"/>
    <n v="30"/>
    <n v="11120352"/>
    <s v="AMPS"/>
    <x v="6"/>
  </r>
  <r>
    <n v="80026967"/>
    <x v="272"/>
    <x v="7"/>
    <n v="22"/>
    <n v="11120352"/>
    <s v="PER POLE"/>
    <x v="6"/>
  </r>
  <r>
    <n v="80026967"/>
    <x v="272"/>
    <x v="49"/>
    <n v="25"/>
    <n v="11120352"/>
    <s v="SYSTEM"/>
    <x v="6"/>
  </r>
  <r>
    <n v="80027081"/>
    <x v="281"/>
    <x v="12"/>
    <n v="65"/>
    <n v="12010065"/>
    <s v="ACRE"/>
    <x v="188"/>
  </r>
  <r>
    <n v="80027082"/>
    <x v="281"/>
    <x v="3"/>
    <n v="100"/>
    <n v="12010066"/>
    <s v="PER SIGN"/>
    <x v="7"/>
  </r>
  <r>
    <n v="80027082"/>
    <x v="281"/>
    <x v="3"/>
    <n v="25"/>
    <n v="12010067"/>
    <s v="PER SIGN"/>
    <x v="1"/>
  </r>
  <r>
    <n v="90001816"/>
    <x v="281"/>
    <x v="108"/>
    <n v="470"/>
    <n v="12010070"/>
    <s v="LOT"/>
    <x v="250"/>
  </r>
  <r>
    <n v="80026967"/>
    <x v="272"/>
    <x v="50"/>
    <n v="16"/>
    <n v="11120352"/>
    <s v="PER POLE"/>
    <x v="6"/>
  </r>
  <r>
    <n v="80026969"/>
    <x v="272"/>
    <x v="48"/>
    <n v="20"/>
    <n v="11120022"/>
    <s v="FLAT RATE"/>
    <x v="1"/>
  </r>
  <r>
    <n v="80026969"/>
    <x v="272"/>
    <x v="0"/>
    <n v="170"/>
    <n v="11120022"/>
    <s v="VALUATION"/>
    <x v="1"/>
  </r>
  <r>
    <n v="80026971"/>
    <x v="273"/>
    <x v="84"/>
    <n v="160"/>
    <n v="11090394"/>
    <s v="FLAT RATE"/>
    <x v="1"/>
  </r>
  <r>
    <n v="80026972"/>
    <x v="273"/>
    <x v="59"/>
    <n v="150"/>
    <n v="11100071"/>
    <s v="FLAT RATE"/>
    <x v="4"/>
  </r>
  <r>
    <n v="80026972"/>
    <x v="273"/>
    <x v="59"/>
    <n v="75"/>
    <n v="11120242"/>
    <s v="FLAT RATE"/>
    <x v="1"/>
  </r>
  <r>
    <n v="80026975"/>
    <x v="273"/>
    <x v="5"/>
    <n v="32"/>
    <n v="11120359"/>
    <s v="PER FIXTURES"/>
    <x v="31"/>
  </r>
  <r>
    <n v="80026976"/>
    <x v="273"/>
    <x v="48"/>
    <n v="20"/>
    <n v="11120119"/>
    <s v="FLAT RATE"/>
    <x v="1"/>
  </r>
  <r>
    <n v="80026976"/>
    <x v="273"/>
    <x v="0"/>
    <n v="65"/>
    <n v="11120119"/>
    <s v="VALUATION"/>
    <x v="1"/>
  </r>
  <r>
    <n v="80027099"/>
    <x v="282"/>
    <x v="109"/>
    <n v="53.24"/>
    <n v="11120188"/>
    <s v="DWELLING UNITS"/>
    <x v="1"/>
  </r>
  <r>
    <n v="80027099"/>
    <x v="282"/>
    <x v="110"/>
    <n v="362.15"/>
    <n v="11120188"/>
    <s v="DWELLING UNITS"/>
    <x v="1"/>
  </r>
  <r>
    <n v="80027099"/>
    <x v="282"/>
    <x v="111"/>
    <n v="1302.93"/>
    <n v="11120188"/>
    <s v="DWELLING UNITS"/>
    <x v="1"/>
  </r>
  <r>
    <n v="80027099"/>
    <x v="282"/>
    <x v="112"/>
    <n v="109.54"/>
    <n v="11120188"/>
    <s v="DWELLING UNITS"/>
    <x v="1"/>
  </r>
  <r>
    <n v="80026977"/>
    <x v="273"/>
    <x v="0"/>
    <n v="80"/>
    <n v="11120147"/>
    <s v="VALUATION"/>
    <x v="93"/>
  </r>
  <r>
    <n v="80026978"/>
    <x v="273"/>
    <x v="20"/>
    <n v="27"/>
    <n v="11120361"/>
    <s v="BTU"/>
    <x v="48"/>
  </r>
  <r>
    <n v="80026979"/>
    <x v="273"/>
    <x v="10"/>
    <n v="30"/>
    <n v="11120360"/>
    <s v="AMPS"/>
    <x v="8"/>
  </r>
  <r>
    <n v="80026979"/>
    <x v="273"/>
    <x v="7"/>
    <n v="42"/>
    <n v="11120360"/>
    <s v="PER POLE"/>
    <x v="8"/>
  </r>
  <r>
    <n v="80026979"/>
    <x v="273"/>
    <x v="13"/>
    <n v="25"/>
    <n v="11120360"/>
    <s v="PER T-POLE"/>
    <x v="8"/>
  </r>
  <r>
    <n v="80026983"/>
    <x v="273"/>
    <x v="57"/>
    <n v="15"/>
    <n v="11120278"/>
    <s v="FLAT RATE"/>
    <x v="1"/>
  </r>
  <r>
    <n v="80026986"/>
    <x v="274"/>
    <x v="5"/>
    <n v="25"/>
    <n v="11120367"/>
    <s v="PER FIXTURES"/>
    <x v="4"/>
  </r>
  <r>
    <n v="80026987"/>
    <x v="274"/>
    <x v="0"/>
    <n v="95"/>
    <n v="11120331"/>
    <s v="VALUATION"/>
    <x v="14"/>
  </r>
  <r>
    <n v="80026988"/>
    <x v="274"/>
    <x v="6"/>
    <n v="15"/>
    <n v="11120369"/>
    <s v="AMPS"/>
    <x v="6"/>
  </r>
  <r>
    <n v="80026988"/>
    <x v="274"/>
    <x v="7"/>
    <n v="20"/>
    <n v="11120369"/>
    <s v="PER POLE"/>
    <x v="6"/>
  </r>
  <r>
    <n v="80026989"/>
    <x v="274"/>
    <x v="0"/>
    <n v="60"/>
    <n v="11120370"/>
    <s v="VALUATION"/>
    <x v="34"/>
  </r>
  <r>
    <n v="80027099"/>
    <x v="282"/>
    <x v="109"/>
    <n v="53.24"/>
    <n v="11120189"/>
    <s v="DWELLING UNITS"/>
    <x v="1"/>
  </r>
  <r>
    <n v="80027099"/>
    <x v="282"/>
    <x v="110"/>
    <n v="362.15"/>
    <n v="11120189"/>
    <s v="DWELLING UNITS"/>
    <x v="1"/>
  </r>
  <r>
    <n v="80027099"/>
    <x v="282"/>
    <x v="111"/>
    <n v="1302.93"/>
    <n v="11120189"/>
    <s v="DWELLING UNITS"/>
    <x v="1"/>
  </r>
  <r>
    <n v="80027099"/>
    <x v="282"/>
    <x v="112"/>
    <n v="109.54"/>
    <n v="11120189"/>
    <s v="DWELLING UNITS"/>
    <x v="1"/>
  </r>
  <r>
    <n v="80026990"/>
    <x v="274"/>
    <x v="5"/>
    <n v="25"/>
    <n v="11120373"/>
    <s v="PER FIXTURES"/>
    <x v="1"/>
  </r>
  <r>
    <n v="80026991"/>
    <x v="274"/>
    <x v="20"/>
    <n v="29"/>
    <n v="11120374"/>
    <s v="BTU"/>
    <x v="96"/>
  </r>
  <r>
    <n v="80026991"/>
    <x v="274"/>
    <x v="23"/>
    <n v="27"/>
    <n v="11120374"/>
    <s v="BTU"/>
    <x v="96"/>
  </r>
  <r>
    <n v="80026991"/>
    <x v="274"/>
    <x v="34"/>
    <n v="25"/>
    <n v="11120374"/>
    <s v="TONS"/>
    <x v="96"/>
  </r>
  <r>
    <n v="80026991"/>
    <x v="274"/>
    <x v="36"/>
    <n v="25"/>
    <n v="11120374"/>
    <s v="TONS"/>
    <x v="96"/>
  </r>
  <r>
    <n v="80026992"/>
    <x v="275"/>
    <x v="59"/>
    <n v="75"/>
    <n v="11120212"/>
    <s v="FLAT RATE"/>
    <x v="1"/>
  </r>
  <r>
    <n v="80027099"/>
    <x v="282"/>
    <x v="109"/>
    <n v="53.24"/>
    <n v="11120190"/>
    <s v="DWELLING UNITS"/>
    <x v="1"/>
  </r>
  <r>
    <n v="80027099"/>
    <x v="282"/>
    <x v="110"/>
    <n v="362.15"/>
    <n v="11120190"/>
    <s v="DWELLING UNITS"/>
    <x v="1"/>
  </r>
  <r>
    <n v="80027099"/>
    <x v="282"/>
    <x v="111"/>
    <n v="1302.93"/>
    <n v="11120190"/>
    <s v="DWELLING UNITS"/>
    <x v="1"/>
  </r>
  <r>
    <n v="80027099"/>
    <x v="282"/>
    <x v="112"/>
    <n v="109.54"/>
    <n v="11120190"/>
    <s v="DWELLING UNITS"/>
    <x v="1"/>
  </r>
  <r>
    <n v="80026993"/>
    <x v="275"/>
    <x v="59"/>
    <n v="75"/>
    <n v="11120262"/>
    <s v="FLAT RATE"/>
    <x v="1"/>
  </r>
  <r>
    <n v="80026994"/>
    <x v="275"/>
    <x v="59"/>
    <n v="75"/>
    <n v="11120066"/>
    <s v="FLAT RATE"/>
    <x v="1"/>
  </r>
  <r>
    <n v="80026996"/>
    <x v="275"/>
    <x v="70"/>
    <n v="50"/>
    <n v="11120251"/>
    <s v="FLAT RATE"/>
    <x v="1"/>
  </r>
  <r>
    <n v="80027001"/>
    <x v="275"/>
    <x v="20"/>
    <n v="31"/>
    <n v="11120388"/>
    <s v="BTU"/>
    <x v="39"/>
  </r>
  <r>
    <n v="80027002"/>
    <x v="275"/>
    <x v="69"/>
    <n v="50"/>
    <n v="11120389"/>
    <s v="FLAT RATE"/>
    <x v="1"/>
  </r>
  <r>
    <n v="80027003"/>
    <x v="276"/>
    <x v="2"/>
    <n v="25"/>
    <n v="11120390"/>
    <s v="FLAT RATE"/>
    <x v="1"/>
  </r>
  <r>
    <n v="80027003"/>
    <x v="276"/>
    <x v="49"/>
    <n v="25"/>
    <n v="11120390"/>
    <s v="SYSTEM"/>
    <x v="1"/>
  </r>
  <r>
    <n v="80027004"/>
    <x v="276"/>
    <x v="58"/>
    <n v="10"/>
    <n v="11120368"/>
    <s v="SQUARE FEET"/>
    <x v="50"/>
  </r>
  <r>
    <n v="80027004"/>
    <x v="276"/>
    <x v="0"/>
    <n v="55"/>
    <n v="11120368"/>
    <s v="VALUATION"/>
    <x v="50"/>
  </r>
  <r>
    <n v="80027099"/>
    <x v="282"/>
    <x v="109"/>
    <n v="53.24"/>
    <n v="11120191"/>
    <s v="DWELLING UNITS"/>
    <x v="1"/>
  </r>
  <r>
    <n v="80027099"/>
    <x v="282"/>
    <x v="110"/>
    <n v="362.15"/>
    <n v="11120191"/>
    <s v="DWELLING UNITS"/>
    <x v="1"/>
  </r>
  <r>
    <n v="80027099"/>
    <x v="282"/>
    <x v="111"/>
    <n v="1302.93"/>
    <n v="11120191"/>
    <s v="DWELLING UNITS"/>
    <x v="1"/>
  </r>
  <r>
    <n v="80027099"/>
    <x v="282"/>
    <x v="112"/>
    <n v="109.54"/>
    <n v="11120191"/>
    <s v="DWELLING UNITS"/>
    <x v="1"/>
  </r>
  <r>
    <n v="80027004"/>
    <x v="276"/>
    <x v="14"/>
    <n v="28"/>
    <n v="11120368"/>
    <s v="VALUATION"/>
    <x v="50"/>
  </r>
  <r>
    <n v="80027005"/>
    <x v="276"/>
    <x v="20"/>
    <n v="25"/>
    <n v="11120391"/>
    <s v="BTU"/>
    <x v="12"/>
  </r>
  <r>
    <n v="80027005"/>
    <x v="276"/>
    <x v="34"/>
    <n v="25"/>
    <n v="11120391"/>
    <s v="TONS"/>
    <x v="12"/>
  </r>
  <r>
    <n v="80027006"/>
    <x v="276"/>
    <x v="59"/>
    <n v="75"/>
    <n v="11120320"/>
    <s v="FLAT RATE"/>
    <x v="1"/>
  </r>
  <r>
    <n v="80027007"/>
    <x v="276"/>
    <x v="54"/>
    <n v="25"/>
    <n v="11120392"/>
    <s v="PER SEWER"/>
    <x v="1"/>
  </r>
  <r>
    <n v="80027008"/>
    <x v="276"/>
    <x v="57"/>
    <n v="15"/>
    <n v="11120058"/>
    <s v="FLAT RATE"/>
    <x v="1"/>
  </r>
  <r>
    <n v="80027010"/>
    <x v="276"/>
    <x v="6"/>
    <n v="15"/>
    <n v="11120394"/>
    <s v="AMPS"/>
    <x v="6"/>
  </r>
  <r>
    <n v="80027010"/>
    <x v="276"/>
    <x v="7"/>
    <n v="11"/>
    <n v="11120394"/>
    <s v="PER POLE"/>
    <x v="6"/>
  </r>
  <r>
    <n v="80027099"/>
    <x v="282"/>
    <x v="109"/>
    <n v="53.24"/>
    <n v="11120192"/>
    <s v="DWELLING UNITS"/>
    <x v="1"/>
  </r>
  <r>
    <n v="80027099"/>
    <x v="282"/>
    <x v="110"/>
    <n v="362.15"/>
    <n v="11120192"/>
    <s v="DWELLING UNITS"/>
    <x v="1"/>
  </r>
  <r>
    <n v="80027099"/>
    <x v="282"/>
    <x v="111"/>
    <n v="1302.93"/>
    <n v="11120192"/>
    <s v="DWELLING UNITS"/>
    <x v="1"/>
  </r>
  <r>
    <n v="80027099"/>
    <x v="282"/>
    <x v="112"/>
    <n v="109.54"/>
    <n v="11120192"/>
    <s v="DWELLING UNITS"/>
    <x v="1"/>
  </r>
  <r>
    <n v="80027011"/>
    <x v="276"/>
    <x v="7"/>
    <n v="25"/>
    <n v="11120395"/>
    <s v="PER POLE"/>
    <x v="18"/>
  </r>
  <r>
    <n v="80027012"/>
    <x v="277"/>
    <x v="6"/>
    <n v="33.75"/>
    <n v="11120397"/>
    <s v="AMPS"/>
    <x v="201"/>
  </r>
  <r>
    <n v="80027012"/>
    <x v="277"/>
    <x v="7"/>
    <n v="35"/>
    <n v="11120397"/>
    <s v="PER POLE"/>
    <x v="201"/>
  </r>
  <r>
    <n v="80027013"/>
    <x v="277"/>
    <x v="59"/>
    <n v="75"/>
    <n v="11120144"/>
    <s v="FLAT RATE"/>
    <x v="1"/>
  </r>
  <r>
    <n v="80027014"/>
    <x v="277"/>
    <x v="49"/>
    <n v="25"/>
    <n v="11120398"/>
    <s v="SYSTEM"/>
    <x v="1"/>
  </r>
  <r>
    <n v="80027015"/>
    <x v="277"/>
    <x v="0"/>
    <n v="276"/>
    <n v="11120383"/>
    <s v="VALUATION"/>
    <x v="251"/>
  </r>
  <r>
    <n v="80027018"/>
    <x v="277"/>
    <x v="10"/>
    <n v="30"/>
    <n v="11120409"/>
    <s v="AMPS"/>
    <x v="8"/>
  </r>
  <r>
    <n v="80027018"/>
    <x v="277"/>
    <x v="7"/>
    <n v="30"/>
    <n v="11120409"/>
    <s v="PER POLE"/>
    <x v="8"/>
  </r>
  <r>
    <n v="80027018"/>
    <x v="277"/>
    <x v="13"/>
    <n v="25"/>
    <n v="11120409"/>
    <s v="PER T-POLE"/>
    <x v="8"/>
  </r>
  <r>
    <n v="80027018"/>
    <x v="277"/>
    <x v="49"/>
    <n v="25"/>
    <n v="11120409"/>
    <s v="SYSTEM"/>
    <x v="8"/>
  </r>
  <r>
    <n v="80027022"/>
    <x v="278"/>
    <x v="61"/>
    <n v="25"/>
    <n v="11120415"/>
    <s v="FLAT RATE"/>
    <x v="1"/>
  </r>
  <r>
    <n v="80027023"/>
    <x v="278"/>
    <x v="7"/>
    <n v="25"/>
    <n v="11120417"/>
    <s v="PER POLE"/>
    <x v="4"/>
  </r>
  <r>
    <n v="80027024"/>
    <x v="278"/>
    <x v="5"/>
    <n v="25"/>
    <n v="11120418"/>
    <s v="PER FIXTURES"/>
    <x v="1"/>
  </r>
  <r>
    <n v="80027027"/>
    <x v="278"/>
    <x v="6"/>
    <n v="30"/>
    <n v="11120422"/>
    <s v="AMPS"/>
    <x v="8"/>
  </r>
  <r>
    <n v="80027089"/>
    <x v="282"/>
    <x v="3"/>
    <n v="25"/>
    <n v="12010074"/>
    <s v="PER SIGN"/>
    <x v="1"/>
  </r>
  <r>
    <n v="80027091"/>
    <x v="282"/>
    <x v="3"/>
    <n v="100"/>
    <n v="12010075"/>
    <s v="PER SIGN"/>
    <x v="7"/>
  </r>
  <r>
    <n v="80027027"/>
    <x v="278"/>
    <x v="7"/>
    <n v="42"/>
    <n v="11120422"/>
    <s v="PER POLE"/>
    <x v="8"/>
  </r>
  <r>
    <n v="80027027"/>
    <x v="278"/>
    <x v="13"/>
    <n v="25"/>
    <n v="11120422"/>
    <s v="PER T-POLE"/>
    <x v="8"/>
  </r>
  <r>
    <n v="80027100"/>
    <x v="282"/>
    <x v="29"/>
    <n v="250"/>
    <n v="12010084"/>
    <s v="ACRES"/>
    <x v="174"/>
  </r>
  <r>
    <n v="80027028"/>
    <x v="278"/>
    <x v="10"/>
    <n v="30"/>
    <n v="11120424"/>
    <s v="AMPS"/>
    <x v="135"/>
  </r>
  <r>
    <n v="80027028"/>
    <x v="278"/>
    <x v="7"/>
    <n v="42"/>
    <n v="11120424"/>
    <s v="PER POLE"/>
    <x v="135"/>
  </r>
  <r>
    <n v="80027106"/>
    <x v="282"/>
    <x v="12"/>
    <n v="125"/>
    <n v="12010088"/>
    <s v="ACRE"/>
    <x v="252"/>
  </r>
  <r>
    <n v="80027105"/>
    <x v="282"/>
    <x v="3"/>
    <n v="25"/>
    <n v="12010089"/>
    <s v="PER SIGN"/>
    <x v="1"/>
  </r>
  <r>
    <n v="80027107"/>
    <x v="282"/>
    <x v="3"/>
    <n v="25"/>
    <n v="12010093"/>
    <s v="PER SIGN"/>
    <x v="1"/>
  </r>
  <r>
    <n v="80027120"/>
    <x v="79"/>
    <x v="79"/>
    <n v="5.2"/>
    <n v="11110248"/>
    <s v="LF"/>
    <x v="143"/>
  </r>
  <r>
    <n v="80027120"/>
    <x v="79"/>
    <x v="80"/>
    <n v="20"/>
    <n v="11110248"/>
    <s v="EACH"/>
    <x v="143"/>
  </r>
  <r>
    <n v="80027120"/>
    <x v="79"/>
    <x v="32"/>
    <n v="250"/>
    <n v="11110248"/>
    <s v="ACRES"/>
    <x v="143"/>
  </r>
  <r>
    <n v="80027120"/>
    <x v="79"/>
    <x v="107"/>
    <n v="18"/>
    <n v="11110248"/>
    <s v="PAGE"/>
    <x v="143"/>
  </r>
  <r>
    <n v="80027108"/>
    <x v="79"/>
    <x v="12"/>
    <n v="50"/>
    <n v="12010098"/>
    <s v="ACRE"/>
    <x v="253"/>
  </r>
  <r>
    <n v="80027029"/>
    <x v="278"/>
    <x v="54"/>
    <n v="25"/>
    <n v="11120425"/>
    <s v="PER SEWER"/>
    <x v="1"/>
  </r>
  <r>
    <n v="80027031"/>
    <x v="279"/>
    <x v="5"/>
    <n v="44"/>
    <n v="11110056"/>
    <s v="PER FIXTURES"/>
    <x v="55"/>
  </r>
  <r>
    <n v="80027032"/>
    <x v="279"/>
    <x v="5"/>
    <n v="50"/>
    <n v="12010001"/>
    <s v="PER FIXTURES"/>
    <x v="4"/>
  </r>
  <r>
    <n v="80027034"/>
    <x v="279"/>
    <x v="0"/>
    <n v="50"/>
    <n v="12010002"/>
    <s v="VALUATION"/>
    <x v="16"/>
  </r>
  <r>
    <n v="80027037"/>
    <x v="279"/>
    <x v="20"/>
    <n v="27"/>
    <n v="12010007"/>
    <s v="BTU"/>
    <x v="40"/>
  </r>
  <r>
    <n v="80027037"/>
    <x v="279"/>
    <x v="20"/>
    <n v="27"/>
    <n v="12010008"/>
    <s v="BTU"/>
    <x v="48"/>
  </r>
  <r>
    <n v="80027039"/>
    <x v="279"/>
    <x v="2"/>
    <n v="25"/>
    <n v="12010011"/>
    <s v="FLAT RATE"/>
    <x v="1"/>
  </r>
  <r>
    <n v="80027041"/>
    <x v="279"/>
    <x v="0"/>
    <n v="270"/>
    <n v="12010012"/>
    <s v="VALUATION"/>
    <x v="0"/>
  </r>
  <r>
    <n v="80027046"/>
    <x v="279"/>
    <x v="0"/>
    <n v="30"/>
    <n v="11120364"/>
    <s v="VALUATION"/>
    <x v="72"/>
  </r>
  <r>
    <n v="80027111"/>
    <x v="79"/>
    <x v="3"/>
    <n v="50"/>
    <n v="12010101"/>
    <s v="PER SIGN"/>
    <x v="4"/>
  </r>
  <r>
    <n v="80027046"/>
    <x v="279"/>
    <x v="14"/>
    <n v="15"/>
    <n v="11120364"/>
    <s v="VALUATION"/>
    <x v="72"/>
  </r>
  <r>
    <n v="80027048"/>
    <x v="279"/>
    <x v="69"/>
    <n v="50"/>
    <n v="12010022"/>
    <s v="FLAT RATE"/>
    <x v="1"/>
  </r>
  <r>
    <n v="80027049"/>
    <x v="279"/>
    <x v="54"/>
    <n v="25"/>
    <n v="12010024"/>
    <s v="PER SEWER"/>
    <x v="1"/>
  </r>
  <r>
    <n v="80027050"/>
    <x v="279"/>
    <x v="20"/>
    <n v="27"/>
    <n v="12010025"/>
    <s v="BTU"/>
    <x v="3"/>
  </r>
  <r>
    <n v="80027050"/>
    <x v="279"/>
    <x v="34"/>
    <n v="25"/>
    <n v="12010025"/>
    <s v="TONS"/>
    <x v="3"/>
  </r>
  <r>
    <n v="80027118"/>
    <x v="79"/>
    <x v="3"/>
    <n v="100"/>
    <n v="12010113"/>
    <s v="PER SIGN"/>
    <x v="7"/>
  </r>
  <r>
    <n v="80027119"/>
    <x v="79"/>
    <x v="8"/>
    <n v="50"/>
    <n v="12010114"/>
    <s v="FLAT RATE"/>
    <x v="1"/>
  </r>
  <r>
    <n v="80027051"/>
    <x v="279"/>
    <x v="59"/>
    <n v="75"/>
    <n v="11120318"/>
    <s v="FLAT RATE"/>
    <x v="1"/>
  </r>
  <r>
    <n v="80027052"/>
    <x v="280"/>
    <x v="52"/>
    <n v="125"/>
    <n v="11120230"/>
    <s v="FLAT RATE"/>
    <x v="1"/>
  </r>
  <r>
    <n v="80027052"/>
    <x v="280"/>
    <x v="52"/>
    <n v="125"/>
    <n v="11120233"/>
    <s v="FLAT RATE"/>
    <x v="1"/>
  </r>
  <r>
    <n v="80027055"/>
    <x v="280"/>
    <x v="69"/>
    <n v="50"/>
    <n v="12010031"/>
    <s v="FLAT RATE"/>
    <x v="1"/>
  </r>
  <r>
    <n v="80027059"/>
    <x v="280"/>
    <x v="0"/>
    <n v="70"/>
    <n v="11120353"/>
    <s v="VALUATION"/>
    <x v="51"/>
  </r>
  <r>
    <n v="80027059"/>
    <x v="280"/>
    <x v="14"/>
    <n v="35"/>
    <n v="11120353"/>
    <s v="VALUATION"/>
    <x v="51"/>
  </r>
  <r>
    <n v="80027060"/>
    <x v="280"/>
    <x v="48"/>
    <n v="20"/>
    <n v="11120341"/>
    <s v="FLAT RATE"/>
    <x v="1"/>
  </r>
  <r>
    <n v="80027060"/>
    <x v="280"/>
    <x v="0"/>
    <n v="270"/>
    <n v="11120341"/>
    <s v="VALUATION"/>
    <x v="1"/>
  </r>
  <r>
    <n v="80027061"/>
    <x v="280"/>
    <x v="0"/>
    <n v="210"/>
    <n v="12010013"/>
    <s v="VALUATION"/>
    <x v="114"/>
  </r>
  <r>
    <n v="80027065"/>
    <x v="280"/>
    <x v="57"/>
    <n v="15"/>
    <n v="11120007"/>
    <s v="FLAT RATE"/>
    <x v="1"/>
  </r>
  <r>
    <n v="80027065"/>
    <x v="280"/>
    <x v="59"/>
    <n v="75"/>
    <n v="11120007"/>
    <s v="FLAT RATE"/>
    <x v="1"/>
  </r>
  <r>
    <n v="80027066"/>
    <x v="280"/>
    <x v="48"/>
    <n v="20"/>
    <n v="11110421"/>
    <s v="FLAT RATE"/>
    <x v="1"/>
  </r>
  <r>
    <n v="80027066"/>
    <x v="280"/>
    <x v="0"/>
    <n v="1276"/>
    <n v="11110421"/>
    <s v="VALUATION"/>
    <x v="1"/>
  </r>
  <r>
    <n v="80027072"/>
    <x v="281"/>
    <x v="10"/>
    <n v="45"/>
    <n v="12010056"/>
    <s v="AMPS"/>
    <x v="135"/>
  </r>
  <r>
    <n v="80027072"/>
    <x v="281"/>
    <x v="7"/>
    <n v="42"/>
    <n v="12010056"/>
    <s v="PER POLE"/>
    <x v="135"/>
  </r>
  <r>
    <n v="80027072"/>
    <x v="281"/>
    <x v="49"/>
    <n v="25"/>
    <n v="12010056"/>
    <s v="SYSTEM"/>
    <x v="135"/>
  </r>
  <r>
    <n v="80027074"/>
    <x v="281"/>
    <x v="20"/>
    <n v="27"/>
    <n v="12010058"/>
    <s v="BTU"/>
    <x v="40"/>
  </r>
  <r>
    <n v="80027074"/>
    <x v="281"/>
    <x v="23"/>
    <n v="29"/>
    <n v="12010058"/>
    <s v="BTU"/>
    <x v="40"/>
  </r>
  <r>
    <n v="80027130"/>
    <x v="283"/>
    <x v="3"/>
    <n v="50"/>
    <n v="12010123"/>
    <s v="PER SIGN"/>
    <x v="4"/>
  </r>
  <r>
    <n v="80027132"/>
    <x v="283"/>
    <x v="3"/>
    <n v="25"/>
    <n v="12010125"/>
    <s v="PER SIGN"/>
    <x v="1"/>
  </r>
  <r>
    <n v="80027134"/>
    <x v="283"/>
    <x v="3"/>
    <n v="25"/>
    <n v="12010129"/>
    <s v="PER SIGN"/>
    <x v="1"/>
  </r>
  <r>
    <n v="80027074"/>
    <x v="281"/>
    <x v="34"/>
    <n v="25"/>
    <n v="12010058"/>
    <s v="TONS"/>
    <x v="40"/>
  </r>
  <r>
    <n v="80027074"/>
    <x v="281"/>
    <x v="36"/>
    <n v="25"/>
    <n v="12010058"/>
    <s v="TONS"/>
    <x v="40"/>
  </r>
  <r>
    <n v="80027075"/>
    <x v="281"/>
    <x v="1"/>
    <n v="25"/>
    <n v="12010059"/>
    <s v="PER GAS LINE"/>
    <x v="1"/>
  </r>
  <r>
    <n v="80027076"/>
    <x v="281"/>
    <x v="6"/>
    <n v="22.5"/>
    <n v="12010060"/>
    <s v="AMPS"/>
    <x v="67"/>
  </r>
  <r>
    <n v="80027076"/>
    <x v="281"/>
    <x v="7"/>
    <n v="15"/>
    <n v="12010060"/>
    <s v="PER POLE"/>
    <x v="67"/>
  </r>
  <r>
    <n v="80027078"/>
    <x v="281"/>
    <x v="0"/>
    <n v="420"/>
    <n v="12010034"/>
    <s v="VALUATION"/>
    <x v="75"/>
  </r>
  <r>
    <n v="80027079"/>
    <x v="281"/>
    <x v="20"/>
    <n v="25"/>
    <n v="12010062"/>
    <s v="BTU"/>
    <x v="106"/>
  </r>
  <r>
    <n v="80027079"/>
    <x v="281"/>
    <x v="34"/>
    <n v="25"/>
    <n v="12010062"/>
    <s v="TONS"/>
    <x v="106"/>
  </r>
  <r>
    <n v="80027079"/>
    <x v="281"/>
    <x v="20"/>
    <n v="25"/>
    <n v="12010063"/>
    <s v="BTU"/>
    <x v="106"/>
  </r>
  <r>
    <n v="80027079"/>
    <x v="281"/>
    <x v="34"/>
    <n v="25"/>
    <n v="12010063"/>
    <s v="TONS"/>
    <x v="106"/>
  </r>
  <r>
    <n v="80027080"/>
    <x v="281"/>
    <x v="20"/>
    <n v="27"/>
    <n v="12010064"/>
    <s v="BTU"/>
    <x v="48"/>
  </r>
  <r>
    <n v="80027080"/>
    <x v="281"/>
    <x v="23"/>
    <n v="27"/>
    <n v="12010064"/>
    <s v="BTU"/>
    <x v="48"/>
  </r>
  <r>
    <n v="80027083"/>
    <x v="281"/>
    <x v="56"/>
    <n v="25"/>
    <n v="12010068"/>
    <s v="FLAT RATE"/>
    <x v="1"/>
  </r>
  <r>
    <n v="80027084"/>
    <x v="281"/>
    <x v="0"/>
    <n v="270"/>
    <n v="11120220"/>
    <s v="VALUATION"/>
    <x v="0"/>
  </r>
  <r>
    <n v="80027084"/>
    <x v="281"/>
    <x v="14"/>
    <n v="135"/>
    <n v="11120220"/>
    <s v="VALUATION"/>
    <x v="0"/>
  </r>
  <r>
    <n v="80027085"/>
    <x v="281"/>
    <x v="49"/>
    <n v="25"/>
    <n v="12010069"/>
    <s v="SYSTEM"/>
    <x v="1"/>
  </r>
  <r>
    <n v="80027086"/>
    <x v="281"/>
    <x v="0"/>
    <n v="70"/>
    <n v="12010053"/>
    <s v="VALUATION"/>
    <x v="51"/>
  </r>
  <r>
    <n v="80027087"/>
    <x v="282"/>
    <x v="6"/>
    <n v="25"/>
    <n v="12010073"/>
    <s v="AMPS"/>
    <x v="6"/>
  </r>
  <r>
    <n v="80027088"/>
    <x v="282"/>
    <x v="0"/>
    <n v="80"/>
    <n v="11110116"/>
    <s v="VALUATION"/>
    <x v="93"/>
  </r>
  <r>
    <n v="80027088"/>
    <x v="282"/>
    <x v="14"/>
    <n v="40"/>
    <n v="11110116"/>
    <s v="VALUATION"/>
    <x v="93"/>
  </r>
  <r>
    <n v="80027090"/>
    <x v="282"/>
    <x v="0"/>
    <n v="170"/>
    <n v="11120295"/>
    <s v="VALUATION"/>
    <x v="24"/>
  </r>
  <r>
    <n v="80027143"/>
    <x v="283"/>
    <x v="3"/>
    <n v="25"/>
    <n v="12010138"/>
    <s v="PER SIGN"/>
    <x v="1"/>
  </r>
  <r>
    <n v="80027144"/>
    <x v="283"/>
    <x v="12"/>
    <n v="50"/>
    <n v="12010139"/>
    <s v="ACRE"/>
    <x v="10"/>
  </r>
  <r>
    <n v="80027090"/>
    <x v="282"/>
    <x v="14"/>
    <n v="85"/>
    <n v="11120295"/>
    <s v="VALUATION"/>
    <x v="24"/>
  </r>
  <r>
    <n v="80027092"/>
    <x v="282"/>
    <x v="48"/>
    <n v="20"/>
    <n v="12010051"/>
    <s v="FLAT RATE"/>
    <x v="1"/>
  </r>
  <r>
    <n v="80027092"/>
    <x v="282"/>
    <x v="0"/>
    <n v="80"/>
    <n v="12010051"/>
    <s v="VALUATION"/>
    <x v="1"/>
  </r>
  <r>
    <n v="80027093"/>
    <x v="282"/>
    <x v="33"/>
    <n v="25"/>
    <n v="12010076"/>
    <s v="FLAT RATE"/>
    <x v="1"/>
  </r>
  <r>
    <n v="80027094"/>
    <x v="282"/>
    <x v="0"/>
    <n v="60"/>
    <n v="11120396"/>
    <s v="VALUATION"/>
    <x v="34"/>
  </r>
  <r>
    <n v="80027094"/>
    <x v="282"/>
    <x v="14"/>
    <n v="30"/>
    <n v="11120396"/>
    <s v="VALUATION"/>
    <x v="34"/>
  </r>
  <r>
    <n v="80027095"/>
    <x v="282"/>
    <x v="5"/>
    <n v="25"/>
    <n v="12010077"/>
    <s v="PER FIXTURES"/>
    <x v="4"/>
  </r>
  <r>
    <n v="80027096"/>
    <x v="282"/>
    <x v="59"/>
    <n v="75"/>
    <n v="12010079"/>
    <s v="FLAT RATE"/>
    <x v="1"/>
  </r>
  <r>
    <n v="80027097"/>
    <x v="282"/>
    <x v="7"/>
    <n v="25"/>
    <n v="12010081"/>
    <s v="PER POLE"/>
    <x v="4"/>
  </r>
  <r>
    <n v="80027097"/>
    <x v="282"/>
    <x v="7"/>
    <n v="25"/>
    <n v="12010082"/>
    <s v="PER POLE"/>
    <x v="7"/>
  </r>
  <r>
    <n v="80027098"/>
    <x v="282"/>
    <x v="34"/>
    <n v="25"/>
    <n v="12010083"/>
    <s v="TONS"/>
    <x v="107"/>
  </r>
  <r>
    <n v="80027099"/>
    <x v="282"/>
    <x v="48"/>
    <n v="20"/>
    <n v="11120188"/>
    <s v="FLAT RATE"/>
    <x v="1"/>
  </r>
  <r>
    <n v="80027099"/>
    <x v="282"/>
    <x v="0"/>
    <n v="718"/>
    <n v="11120188"/>
    <s v="VALUATION"/>
    <x v="1"/>
  </r>
  <r>
    <n v="80027099"/>
    <x v="282"/>
    <x v="14"/>
    <n v="359"/>
    <n v="11120188"/>
    <s v="VALUATION"/>
    <x v="1"/>
  </r>
  <r>
    <n v="80027099"/>
    <x v="282"/>
    <x v="48"/>
    <n v="20"/>
    <n v="11120189"/>
    <s v="FLAT RATE"/>
    <x v="1"/>
  </r>
  <r>
    <n v="80027150"/>
    <x v="284"/>
    <x v="12"/>
    <n v="50"/>
    <n v="12010153"/>
    <s v="ACRE"/>
    <x v="130"/>
  </r>
  <r>
    <n v="80027151"/>
    <x v="284"/>
    <x v="3"/>
    <n v="25"/>
    <n v="12010156"/>
    <s v="PER SIGN"/>
    <x v="1"/>
  </r>
  <r>
    <n v="80027099"/>
    <x v="282"/>
    <x v="0"/>
    <n v="718"/>
    <n v="11120189"/>
    <s v="VALUATION"/>
    <x v="1"/>
  </r>
  <r>
    <n v="80027099"/>
    <x v="282"/>
    <x v="14"/>
    <n v="359"/>
    <n v="11120189"/>
    <s v="VALUATION"/>
    <x v="1"/>
  </r>
  <r>
    <n v="80027099"/>
    <x v="282"/>
    <x v="48"/>
    <n v="20"/>
    <n v="11120190"/>
    <s v="FLAT RATE"/>
    <x v="1"/>
  </r>
  <r>
    <n v="80027099"/>
    <x v="282"/>
    <x v="0"/>
    <n v="718"/>
    <n v="11120190"/>
    <s v="VALUATION"/>
    <x v="1"/>
  </r>
  <r>
    <n v="80027099"/>
    <x v="282"/>
    <x v="14"/>
    <n v="359"/>
    <n v="11120190"/>
    <s v="VALUATION"/>
    <x v="1"/>
  </r>
  <r>
    <n v="80027099"/>
    <x v="282"/>
    <x v="48"/>
    <n v="20"/>
    <n v="11120191"/>
    <s v="FLAT RATE"/>
    <x v="1"/>
  </r>
  <r>
    <n v="80027099"/>
    <x v="282"/>
    <x v="0"/>
    <n v="838"/>
    <n v="11120191"/>
    <s v="VALUATION"/>
    <x v="1"/>
  </r>
  <r>
    <n v="80027159"/>
    <x v="285"/>
    <x v="32"/>
    <n v="500"/>
    <n v="11060252"/>
    <s v="ACRES"/>
    <x v="1"/>
  </r>
  <r>
    <n v="80027099"/>
    <x v="282"/>
    <x v="14"/>
    <n v="419"/>
    <n v="11120191"/>
    <s v="VALUATION"/>
    <x v="1"/>
  </r>
  <r>
    <n v="80027157"/>
    <x v="285"/>
    <x v="12"/>
    <n v="50"/>
    <n v="12010178"/>
    <s v="ACRE"/>
    <x v="50"/>
  </r>
  <r>
    <n v="80027172"/>
    <x v="285"/>
    <x v="8"/>
    <n v="50"/>
    <n v="12010181"/>
    <s v="FLAT RATE"/>
    <x v="1"/>
  </r>
  <r>
    <n v="80027099"/>
    <x v="282"/>
    <x v="48"/>
    <n v="20"/>
    <n v="11120192"/>
    <s v="FLAT RATE"/>
    <x v="1"/>
  </r>
  <r>
    <n v="80027099"/>
    <x v="282"/>
    <x v="0"/>
    <n v="778"/>
    <n v="11120192"/>
    <s v="VALUATION"/>
    <x v="1"/>
  </r>
  <r>
    <n v="80027099"/>
    <x v="282"/>
    <x v="14"/>
    <n v="389"/>
    <n v="11120192"/>
    <s v="VALUATION"/>
    <x v="1"/>
  </r>
  <r>
    <n v="80027101"/>
    <x v="282"/>
    <x v="0"/>
    <n v="270"/>
    <n v="11120406"/>
    <s v="VALUATION"/>
    <x v="0"/>
  </r>
  <r>
    <n v="80027101"/>
    <x v="282"/>
    <x v="14"/>
    <n v="135"/>
    <n v="11120406"/>
    <s v="VALUATION"/>
    <x v="0"/>
  </r>
  <r>
    <n v="80027102"/>
    <x v="282"/>
    <x v="0"/>
    <n v="610"/>
    <n v="11120421"/>
    <s v="VALUATION"/>
    <x v="17"/>
  </r>
  <r>
    <n v="80027102"/>
    <x v="282"/>
    <x v="14"/>
    <n v="305"/>
    <n v="11120421"/>
    <s v="VALUATION"/>
    <x v="17"/>
  </r>
  <r>
    <n v="80027103"/>
    <x v="282"/>
    <x v="56"/>
    <n v="25"/>
    <n v="12010085"/>
    <s v="FLAT RATE"/>
    <x v="1"/>
  </r>
  <r>
    <n v="80027104"/>
    <x v="282"/>
    <x v="6"/>
    <n v="22.5"/>
    <n v="12010087"/>
    <s v="AMPS"/>
    <x v="67"/>
  </r>
  <r>
    <n v="80027104"/>
    <x v="282"/>
    <x v="7"/>
    <n v="3"/>
    <n v="12010087"/>
    <s v="PER POLE"/>
    <x v="67"/>
  </r>
  <r>
    <n v="80027109"/>
    <x v="79"/>
    <x v="7"/>
    <n v="32"/>
    <n v="12010099"/>
    <s v="PER POLE"/>
    <x v="121"/>
  </r>
  <r>
    <n v="80027110"/>
    <x v="79"/>
    <x v="5"/>
    <n v="80"/>
    <n v="12010100"/>
    <s v="PER FIXTURES"/>
    <x v="76"/>
  </r>
  <r>
    <n v="80027110"/>
    <x v="79"/>
    <x v="54"/>
    <n v="25"/>
    <n v="12010100"/>
    <s v="PER SEWER"/>
    <x v="76"/>
  </r>
  <r>
    <n v="80027165"/>
    <x v="285"/>
    <x v="12"/>
    <n v="50"/>
    <n v="12010187"/>
    <s v="ACRE"/>
    <x v="92"/>
  </r>
  <r>
    <n v="80027164"/>
    <x v="285"/>
    <x v="3"/>
    <n v="25"/>
    <n v="12010188"/>
    <s v="PER SIGN"/>
    <x v="1"/>
  </r>
  <r>
    <n v="80027166"/>
    <x v="285"/>
    <x v="67"/>
    <n v="100"/>
    <n v="12010189"/>
    <s v="FLAT RATE"/>
    <x v="1"/>
  </r>
  <r>
    <n v="80027110"/>
    <x v="79"/>
    <x v="53"/>
    <n v="25"/>
    <n v="12010100"/>
    <s v="PER WATER"/>
    <x v="76"/>
  </r>
  <r>
    <n v="80027112"/>
    <x v="79"/>
    <x v="2"/>
    <n v="25"/>
    <n v="12010103"/>
    <s v="FLAT RATE"/>
    <x v="1"/>
  </r>
  <r>
    <n v="80027113"/>
    <x v="79"/>
    <x v="5"/>
    <n v="25"/>
    <n v="12010107"/>
    <s v="PER FIXTURES"/>
    <x v="1"/>
  </r>
  <r>
    <n v="80027114"/>
    <x v="79"/>
    <x v="20"/>
    <n v="27"/>
    <n v="12010105"/>
    <s v="BTU"/>
    <x v="48"/>
  </r>
  <r>
    <n v="80027115"/>
    <x v="79"/>
    <x v="20"/>
    <n v="25"/>
    <n v="12010108"/>
    <s v="BTU"/>
    <x v="40"/>
  </r>
  <r>
    <n v="80027115"/>
    <x v="79"/>
    <x v="34"/>
    <n v="25"/>
    <n v="12010108"/>
    <s v="TONS"/>
    <x v="40"/>
  </r>
  <r>
    <n v="80027116"/>
    <x v="79"/>
    <x v="6"/>
    <n v="33.75"/>
    <n v="12010109"/>
    <s v="AMPS"/>
    <x v="201"/>
  </r>
  <r>
    <n v="80027116"/>
    <x v="79"/>
    <x v="7"/>
    <n v="30"/>
    <n v="12010109"/>
    <s v="PER POLE"/>
    <x v="201"/>
  </r>
  <r>
    <n v="80027117"/>
    <x v="79"/>
    <x v="5"/>
    <n v="25"/>
    <n v="12010110"/>
    <s v="PER FIXTURES"/>
    <x v="7"/>
  </r>
  <r>
    <n v="80027121"/>
    <x v="79"/>
    <x v="49"/>
    <n v="25"/>
    <n v="12010104"/>
    <s v="SYSTEM"/>
    <x v="1"/>
  </r>
  <r>
    <n v="80027122"/>
    <x v="283"/>
    <x v="0"/>
    <n v="170"/>
    <n v="11120270"/>
    <s v="VALUATION"/>
    <x v="24"/>
  </r>
  <r>
    <n v="80027122"/>
    <x v="283"/>
    <x v="14"/>
    <n v="85"/>
    <n v="11120270"/>
    <s v="VALUATION"/>
    <x v="24"/>
  </r>
  <r>
    <n v="80027123"/>
    <x v="283"/>
    <x v="5"/>
    <n v="25"/>
    <n v="12010116"/>
    <s v="PER FIXTURES"/>
    <x v="18"/>
  </r>
  <r>
    <n v="80027124"/>
    <x v="283"/>
    <x v="0"/>
    <n v="272"/>
    <n v="12010014"/>
    <s v="VALUATION"/>
    <x v="254"/>
  </r>
  <r>
    <n v="80027124"/>
    <x v="283"/>
    <x v="14"/>
    <n v="136"/>
    <n v="12010014"/>
    <s v="VALUATION"/>
    <x v="254"/>
  </r>
  <r>
    <n v="80027125"/>
    <x v="283"/>
    <x v="9"/>
    <n v="25"/>
    <n v="11120407"/>
    <s v="PER HOOD SYS"/>
    <x v="1"/>
  </r>
  <r>
    <n v="80027126"/>
    <x v="283"/>
    <x v="0"/>
    <n v="215"/>
    <n v="12010078"/>
    <s v="VALUATION"/>
    <x v="122"/>
  </r>
  <r>
    <n v="80027168"/>
    <x v="285"/>
    <x v="3"/>
    <n v="25"/>
    <n v="12010200"/>
    <s v="PER SIGN"/>
    <x v="1"/>
  </r>
  <r>
    <n v="80027127"/>
    <x v="283"/>
    <x v="0"/>
    <n v="40"/>
    <n v="11120354"/>
    <s v="VALUATION"/>
    <x v="47"/>
  </r>
  <r>
    <n v="80027128"/>
    <x v="283"/>
    <x v="5"/>
    <n v="80"/>
    <n v="12010119"/>
    <s v="PER FIXTURES"/>
    <x v="76"/>
  </r>
  <r>
    <n v="80027128"/>
    <x v="283"/>
    <x v="54"/>
    <n v="25"/>
    <n v="12010119"/>
    <s v="PER SEWER"/>
    <x v="76"/>
  </r>
  <r>
    <n v="80027128"/>
    <x v="283"/>
    <x v="53"/>
    <n v="25"/>
    <n v="12010119"/>
    <s v="PER WATER"/>
    <x v="76"/>
  </r>
  <r>
    <n v="80027128"/>
    <x v="283"/>
    <x v="5"/>
    <n v="80"/>
    <n v="12010120"/>
    <s v="PER FIXTURES"/>
    <x v="76"/>
  </r>
  <r>
    <n v="80027128"/>
    <x v="283"/>
    <x v="54"/>
    <n v="25"/>
    <n v="12010120"/>
    <s v="PER SEWER"/>
    <x v="76"/>
  </r>
  <r>
    <n v="80027128"/>
    <x v="283"/>
    <x v="53"/>
    <n v="25"/>
    <n v="12010120"/>
    <s v="PER WATER"/>
    <x v="76"/>
  </r>
  <r>
    <n v="80027128"/>
    <x v="283"/>
    <x v="4"/>
    <n v="25"/>
    <n v="12010121"/>
    <s v="PER IRRIGATION"/>
    <x v="1"/>
  </r>
  <r>
    <n v="80027129"/>
    <x v="283"/>
    <x v="54"/>
    <n v="25"/>
    <n v="12010122"/>
    <s v="PER SEWER"/>
    <x v="1"/>
  </r>
  <r>
    <n v="80027131"/>
    <x v="283"/>
    <x v="61"/>
    <n v="25"/>
    <n v="12010124"/>
    <s v="FLAT RATE"/>
    <x v="1"/>
  </r>
  <r>
    <n v="80027133"/>
    <x v="283"/>
    <x v="0"/>
    <n v="220"/>
    <n v="12010035"/>
    <s v="VALUATION"/>
    <x v="57"/>
  </r>
  <r>
    <n v="80027177"/>
    <x v="80"/>
    <x v="3"/>
    <n v="25"/>
    <n v="12010206"/>
    <s v="PER SIGN"/>
    <x v="1"/>
  </r>
  <r>
    <n v="80027133"/>
    <x v="283"/>
    <x v="14"/>
    <n v="110"/>
    <n v="12010035"/>
    <s v="VALUATION"/>
    <x v="57"/>
  </r>
  <r>
    <n v="80027135"/>
    <x v="283"/>
    <x v="20"/>
    <n v="27"/>
    <n v="12010130"/>
    <s v="BTU"/>
    <x v="40"/>
  </r>
  <r>
    <n v="80027135"/>
    <x v="283"/>
    <x v="23"/>
    <n v="27"/>
    <n v="12010130"/>
    <s v="BTU"/>
    <x v="40"/>
  </r>
  <r>
    <n v="80027135"/>
    <x v="283"/>
    <x v="34"/>
    <n v="25"/>
    <n v="12010130"/>
    <s v="TONS"/>
    <x v="40"/>
  </r>
  <r>
    <n v="80027135"/>
    <x v="283"/>
    <x v="36"/>
    <n v="25"/>
    <n v="12010130"/>
    <s v="TONS"/>
    <x v="40"/>
  </r>
  <r>
    <n v="80027136"/>
    <x v="283"/>
    <x v="5"/>
    <n v="68"/>
    <n v="12010133"/>
    <s v="PER FIXTURES"/>
    <x v="103"/>
  </r>
  <r>
    <n v="80027136"/>
    <x v="283"/>
    <x v="54"/>
    <n v="25"/>
    <n v="12010133"/>
    <s v="PER SEWER"/>
    <x v="103"/>
  </r>
  <r>
    <n v="80027136"/>
    <x v="283"/>
    <x v="53"/>
    <n v="25"/>
    <n v="12010133"/>
    <s v="PER WATER"/>
    <x v="103"/>
  </r>
  <r>
    <n v="80027137"/>
    <x v="283"/>
    <x v="6"/>
    <n v="15"/>
    <n v="12010134"/>
    <s v="AMPS"/>
    <x v="6"/>
  </r>
  <r>
    <n v="80027137"/>
    <x v="283"/>
    <x v="7"/>
    <n v="30"/>
    <n v="12010134"/>
    <s v="PER POLE"/>
    <x v="6"/>
  </r>
  <r>
    <n v="80027138"/>
    <x v="283"/>
    <x v="34"/>
    <n v="25"/>
    <n v="12010131"/>
    <s v="TONS"/>
    <x v="123"/>
  </r>
  <r>
    <n v="80027139"/>
    <x v="283"/>
    <x v="34"/>
    <n v="25"/>
    <n v="12010132"/>
    <s v="TONS"/>
    <x v="1"/>
  </r>
  <r>
    <n v="80027140"/>
    <x v="283"/>
    <x v="2"/>
    <n v="25"/>
    <n v="12010135"/>
    <s v="FLAT RATE"/>
    <x v="1"/>
  </r>
  <r>
    <n v="80027141"/>
    <x v="283"/>
    <x v="20"/>
    <n v="29"/>
    <n v="12010136"/>
    <s v="BTU"/>
    <x v="75"/>
  </r>
  <r>
    <n v="80027186"/>
    <x v="80"/>
    <x v="3"/>
    <n v="25"/>
    <n v="12010217"/>
    <s v="PER SIGN"/>
    <x v="1"/>
  </r>
  <r>
    <n v="80027185"/>
    <x v="80"/>
    <x v="3"/>
    <n v="50"/>
    <n v="12010218"/>
    <s v="PER SIGN"/>
    <x v="4"/>
  </r>
  <r>
    <n v="80027185"/>
    <x v="80"/>
    <x v="3"/>
    <n v="50"/>
    <n v="12010219"/>
    <s v="PER SIGN"/>
    <x v="4"/>
  </r>
  <r>
    <n v="80027185"/>
    <x v="80"/>
    <x v="3"/>
    <n v="50"/>
    <n v="12010220"/>
    <s v="PER SIGN"/>
    <x v="4"/>
  </r>
  <r>
    <n v="80027141"/>
    <x v="283"/>
    <x v="23"/>
    <n v="25"/>
    <n v="12010136"/>
    <s v="BTU"/>
    <x v="75"/>
  </r>
  <r>
    <n v="80027190"/>
    <x v="80"/>
    <x v="12"/>
    <n v="290"/>
    <n v="12010227"/>
    <s v="ACRE"/>
    <x v="255"/>
  </r>
  <r>
    <n v="80027141"/>
    <x v="283"/>
    <x v="34"/>
    <n v="25"/>
    <n v="12010136"/>
    <s v="TONS"/>
    <x v="75"/>
  </r>
  <r>
    <n v="80027141"/>
    <x v="283"/>
    <x v="36"/>
    <n v="25"/>
    <n v="12010136"/>
    <s v="TONS"/>
    <x v="75"/>
  </r>
  <r>
    <n v="80027192"/>
    <x v="81"/>
    <x v="3"/>
    <n v="25"/>
    <n v="12010231"/>
    <s v="PER SIGN"/>
    <x v="1"/>
  </r>
  <r>
    <n v="80027142"/>
    <x v="283"/>
    <x v="5"/>
    <n v="25"/>
    <n v="12010137"/>
    <s v="PER FIXTURES"/>
    <x v="1"/>
  </r>
  <r>
    <n v="80027145"/>
    <x v="284"/>
    <x v="5"/>
    <n v="12"/>
    <n v="12010142"/>
    <s v="PER FIXTURES"/>
    <x v="9"/>
  </r>
  <r>
    <n v="80027145"/>
    <x v="284"/>
    <x v="1"/>
    <n v="25"/>
    <n v="12010142"/>
    <s v="PER GAS LINE"/>
    <x v="9"/>
  </r>
  <r>
    <n v="80027146"/>
    <x v="284"/>
    <x v="58"/>
    <n v="560"/>
    <n v="11120205"/>
    <s v="SQUARE FEET"/>
    <x v="256"/>
  </r>
  <r>
    <n v="80027146"/>
    <x v="284"/>
    <x v="0"/>
    <n v="12154"/>
    <n v="11120205"/>
    <s v="VALUATION"/>
    <x v="256"/>
  </r>
  <r>
    <n v="80027146"/>
    <x v="284"/>
    <x v="14"/>
    <n v="6077"/>
    <n v="11120205"/>
    <s v="VALUATION"/>
    <x v="256"/>
  </r>
  <r>
    <n v="80027147"/>
    <x v="284"/>
    <x v="10"/>
    <n v="30"/>
    <n v="12010146"/>
    <s v="AMPS"/>
    <x v="8"/>
  </r>
  <r>
    <n v="80027147"/>
    <x v="284"/>
    <x v="7"/>
    <n v="28"/>
    <n v="12010146"/>
    <s v="PER POLE"/>
    <x v="8"/>
  </r>
  <r>
    <n v="80027147"/>
    <x v="284"/>
    <x v="10"/>
    <n v="30"/>
    <n v="12010147"/>
    <s v="AMPS"/>
    <x v="8"/>
  </r>
  <r>
    <n v="80027147"/>
    <x v="284"/>
    <x v="7"/>
    <n v="28"/>
    <n v="12010147"/>
    <s v="PER POLE"/>
    <x v="8"/>
  </r>
  <r>
    <n v="80027148"/>
    <x v="284"/>
    <x v="34"/>
    <n v="25"/>
    <n v="12010144"/>
    <s v="TONS"/>
    <x v="4"/>
  </r>
  <r>
    <n v="80027148"/>
    <x v="284"/>
    <x v="36"/>
    <n v="25"/>
    <n v="12010144"/>
    <s v="TONS"/>
    <x v="4"/>
  </r>
  <r>
    <n v="80027148"/>
    <x v="284"/>
    <x v="37"/>
    <n v="25"/>
    <n v="12010144"/>
    <s v="TONS"/>
    <x v="4"/>
  </r>
  <r>
    <n v="80027148"/>
    <x v="284"/>
    <x v="38"/>
    <n v="25"/>
    <n v="12010144"/>
    <s v="TONS"/>
    <x v="4"/>
  </r>
  <r>
    <n v="80027149"/>
    <x v="284"/>
    <x v="7"/>
    <n v="25"/>
    <n v="12010152"/>
    <s v="PER POLE"/>
    <x v="20"/>
  </r>
  <r>
    <n v="80027152"/>
    <x v="284"/>
    <x v="0"/>
    <n v="65"/>
    <n v="12010162"/>
    <s v="VALUATION"/>
    <x v="41"/>
  </r>
  <r>
    <n v="80027153"/>
    <x v="284"/>
    <x v="5"/>
    <n v="25"/>
    <n v="12010163"/>
    <s v="PER FIXTURES"/>
    <x v="1"/>
  </r>
  <r>
    <n v="80027153"/>
    <x v="284"/>
    <x v="5"/>
    <n v="25"/>
    <n v="12010164"/>
    <s v="PER FIXTURES"/>
    <x v="1"/>
  </r>
  <r>
    <n v="80027153"/>
    <x v="284"/>
    <x v="5"/>
    <n v="25"/>
    <n v="12010165"/>
    <s v="PER FIXTURES"/>
    <x v="1"/>
  </r>
  <r>
    <n v="80027153"/>
    <x v="284"/>
    <x v="5"/>
    <n v="25"/>
    <n v="12010166"/>
    <s v="PER FIXTURES"/>
    <x v="1"/>
  </r>
  <r>
    <n v="80027153"/>
    <x v="284"/>
    <x v="5"/>
    <n v="25"/>
    <n v="12010167"/>
    <s v="PER FIXTURES"/>
    <x v="1"/>
  </r>
  <r>
    <n v="80027154"/>
    <x v="284"/>
    <x v="20"/>
    <n v="58"/>
    <n v="12010157"/>
    <s v="BTU"/>
    <x v="75"/>
  </r>
  <r>
    <n v="80027154"/>
    <x v="284"/>
    <x v="34"/>
    <n v="50"/>
    <n v="12010157"/>
    <s v="TONS"/>
    <x v="75"/>
  </r>
  <r>
    <n v="80027154"/>
    <x v="284"/>
    <x v="20"/>
    <n v="50"/>
    <n v="12010158"/>
    <s v="BTU"/>
    <x v="45"/>
  </r>
  <r>
    <n v="80027154"/>
    <x v="284"/>
    <x v="23"/>
    <n v="50"/>
    <n v="12010158"/>
    <s v="BTU"/>
    <x v="45"/>
  </r>
  <r>
    <n v="80027154"/>
    <x v="284"/>
    <x v="34"/>
    <n v="50"/>
    <n v="12010158"/>
    <s v="TONS"/>
    <x v="45"/>
  </r>
  <r>
    <n v="80027154"/>
    <x v="284"/>
    <x v="36"/>
    <n v="50"/>
    <n v="12010158"/>
    <s v="TONS"/>
    <x v="45"/>
  </r>
  <r>
    <n v="80027154"/>
    <x v="284"/>
    <x v="20"/>
    <n v="50"/>
    <n v="12010159"/>
    <s v="BTU"/>
    <x v="45"/>
  </r>
  <r>
    <n v="80027154"/>
    <x v="284"/>
    <x v="23"/>
    <n v="50"/>
    <n v="12010159"/>
    <s v="BTU"/>
    <x v="45"/>
  </r>
  <r>
    <n v="80027154"/>
    <x v="284"/>
    <x v="34"/>
    <n v="50"/>
    <n v="12010159"/>
    <s v="TONS"/>
    <x v="45"/>
  </r>
  <r>
    <n v="80027154"/>
    <x v="284"/>
    <x v="36"/>
    <n v="50"/>
    <n v="12010159"/>
    <s v="TONS"/>
    <x v="45"/>
  </r>
  <r>
    <n v="80027154"/>
    <x v="284"/>
    <x v="20"/>
    <n v="58"/>
    <n v="12010160"/>
    <s v="BTU"/>
    <x v="96"/>
  </r>
  <r>
    <n v="80027154"/>
    <x v="284"/>
    <x v="34"/>
    <n v="50"/>
    <n v="12010160"/>
    <s v="TONS"/>
    <x v="96"/>
  </r>
  <r>
    <n v="80027154"/>
    <x v="284"/>
    <x v="20"/>
    <n v="58"/>
    <n v="12010161"/>
    <s v="BTU"/>
    <x v="75"/>
  </r>
  <r>
    <n v="80027154"/>
    <x v="284"/>
    <x v="34"/>
    <n v="50"/>
    <n v="12010161"/>
    <s v="TONS"/>
    <x v="75"/>
  </r>
  <r>
    <n v="80027155"/>
    <x v="284"/>
    <x v="0"/>
    <n v="45"/>
    <n v="11110143"/>
    <s v="VALUATION"/>
    <x v="124"/>
  </r>
  <r>
    <n v="80027156"/>
    <x v="285"/>
    <x v="69"/>
    <n v="50"/>
    <n v="12010176"/>
    <s v="FLAT RATE"/>
    <x v="1"/>
  </r>
  <r>
    <n v="80027158"/>
    <x v="285"/>
    <x v="10"/>
    <n v="30"/>
    <n v="12010179"/>
    <s v="AMPS"/>
    <x v="8"/>
  </r>
  <r>
    <n v="80027158"/>
    <x v="285"/>
    <x v="7"/>
    <n v="30"/>
    <n v="12010179"/>
    <s v="PER POLE"/>
    <x v="8"/>
  </r>
  <r>
    <n v="80027160"/>
    <x v="285"/>
    <x v="6"/>
    <n v="15"/>
    <n v="12010182"/>
    <s v="AMPS"/>
    <x v="6"/>
  </r>
  <r>
    <n v="80027160"/>
    <x v="285"/>
    <x v="7"/>
    <n v="12"/>
    <n v="12010182"/>
    <s v="PER POLE"/>
    <x v="6"/>
  </r>
  <r>
    <n v="80027161"/>
    <x v="285"/>
    <x v="20"/>
    <n v="25"/>
    <n v="12010183"/>
    <s v="BTU"/>
    <x v="61"/>
  </r>
  <r>
    <n v="80027161"/>
    <x v="285"/>
    <x v="34"/>
    <n v="25"/>
    <n v="12010183"/>
    <s v="TONS"/>
    <x v="61"/>
  </r>
  <r>
    <n v="80027162"/>
    <x v="285"/>
    <x v="20"/>
    <n v="25"/>
    <n v="12010185"/>
    <s v="BTU"/>
    <x v="45"/>
  </r>
  <r>
    <n v="80027162"/>
    <x v="285"/>
    <x v="23"/>
    <n v="25"/>
    <n v="12010185"/>
    <s v="BTU"/>
    <x v="45"/>
  </r>
  <r>
    <n v="80027162"/>
    <x v="285"/>
    <x v="34"/>
    <n v="25"/>
    <n v="12010185"/>
    <s v="TONS"/>
    <x v="45"/>
  </r>
  <r>
    <n v="80027162"/>
    <x v="285"/>
    <x v="36"/>
    <n v="25"/>
    <n v="12010185"/>
    <s v="TONS"/>
    <x v="45"/>
  </r>
  <r>
    <n v="80027162"/>
    <x v="285"/>
    <x v="20"/>
    <n v="25"/>
    <n v="12010186"/>
    <s v="BTU"/>
    <x v="45"/>
  </r>
  <r>
    <n v="80027162"/>
    <x v="285"/>
    <x v="23"/>
    <n v="25"/>
    <n v="12010186"/>
    <s v="BTU"/>
    <x v="45"/>
  </r>
  <r>
    <n v="80027162"/>
    <x v="285"/>
    <x v="34"/>
    <n v="25"/>
    <n v="12010186"/>
    <s v="TONS"/>
    <x v="45"/>
  </r>
  <r>
    <n v="80027162"/>
    <x v="285"/>
    <x v="36"/>
    <n v="25"/>
    <n v="12010186"/>
    <s v="TONS"/>
    <x v="45"/>
  </r>
  <r>
    <n v="80027163"/>
    <x v="285"/>
    <x v="52"/>
    <n v="125"/>
    <n v="11120400"/>
    <s v="FLAT RATE"/>
    <x v="1"/>
  </r>
  <r>
    <n v="80027167"/>
    <x v="285"/>
    <x v="20"/>
    <n v="29"/>
    <n v="12010190"/>
    <s v="BTU"/>
    <x v="75"/>
  </r>
  <r>
    <n v="80027167"/>
    <x v="285"/>
    <x v="34"/>
    <n v="25"/>
    <n v="12010190"/>
    <s v="TONS"/>
    <x v="75"/>
  </r>
  <r>
    <n v="80027167"/>
    <x v="285"/>
    <x v="20"/>
    <n v="29"/>
    <n v="12010191"/>
    <s v="BTU"/>
    <x v="75"/>
  </r>
  <r>
    <n v="80027167"/>
    <x v="285"/>
    <x v="34"/>
    <n v="25"/>
    <n v="12010191"/>
    <s v="TONS"/>
    <x v="75"/>
  </r>
  <r>
    <n v="80027167"/>
    <x v="285"/>
    <x v="20"/>
    <n v="29"/>
    <n v="12010192"/>
    <s v="BTU"/>
    <x v="75"/>
  </r>
  <r>
    <n v="80027167"/>
    <x v="285"/>
    <x v="34"/>
    <n v="25"/>
    <n v="12010192"/>
    <s v="TONS"/>
    <x v="75"/>
  </r>
  <r>
    <n v="80027167"/>
    <x v="285"/>
    <x v="20"/>
    <n v="29"/>
    <n v="12010193"/>
    <s v="BTU"/>
    <x v="75"/>
  </r>
  <r>
    <n v="80027167"/>
    <x v="285"/>
    <x v="34"/>
    <n v="25"/>
    <n v="12010193"/>
    <s v="TONS"/>
    <x v="75"/>
  </r>
  <r>
    <n v="80027167"/>
    <x v="285"/>
    <x v="20"/>
    <n v="29"/>
    <n v="12010194"/>
    <s v="BTU"/>
    <x v="75"/>
  </r>
  <r>
    <n v="80027167"/>
    <x v="285"/>
    <x v="34"/>
    <n v="25"/>
    <n v="12010194"/>
    <s v="TONS"/>
    <x v="75"/>
  </r>
  <r>
    <n v="80027167"/>
    <x v="285"/>
    <x v="20"/>
    <n v="29"/>
    <n v="12010195"/>
    <s v="BTU"/>
    <x v="75"/>
  </r>
  <r>
    <n v="80027167"/>
    <x v="285"/>
    <x v="34"/>
    <n v="25"/>
    <n v="12010195"/>
    <s v="TONS"/>
    <x v="75"/>
  </r>
  <r>
    <n v="80027167"/>
    <x v="285"/>
    <x v="20"/>
    <n v="29"/>
    <n v="12010196"/>
    <s v="BTU"/>
    <x v="75"/>
  </r>
  <r>
    <n v="80027167"/>
    <x v="285"/>
    <x v="34"/>
    <n v="25"/>
    <n v="12010196"/>
    <s v="TONS"/>
    <x v="75"/>
  </r>
  <r>
    <n v="80027169"/>
    <x v="285"/>
    <x v="0"/>
    <n v="145"/>
    <n v="12010197"/>
    <s v="VALUATION"/>
    <x v="74"/>
  </r>
  <r>
    <n v="80027169"/>
    <x v="285"/>
    <x v="6"/>
    <n v="25"/>
    <n v="12010198"/>
    <s v="AMPS"/>
    <x v="6"/>
  </r>
  <r>
    <n v="80027169"/>
    <x v="285"/>
    <x v="7"/>
    <n v="3"/>
    <n v="12010198"/>
    <s v="PER POLE"/>
    <x v="6"/>
  </r>
  <r>
    <n v="80027169"/>
    <x v="285"/>
    <x v="5"/>
    <n v="36"/>
    <n v="12010199"/>
    <s v="PER FIXTURES"/>
    <x v="70"/>
  </r>
  <r>
    <n v="80027169"/>
    <x v="285"/>
    <x v="1"/>
    <n v="25"/>
    <n v="12010199"/>
    <s v="PER GAS LINE"/>
    <x v="70"/>
  </r>
  <r>
    <n v="80027170"/>
    <x v="285"/>
    <x v="5"/>
    <n v="40"/>
    <n v="12010201"/>
    <s v="PER FIXTURES"/>
    <x v="101"/>
  </r>
  <r>
    <n v="80027171"/>
    <x v="285"/>
    <x v="0"/>
    <n v="40"/>
    <n v="12010148"/>
    <s v="VALUATION"/>
    <x v="47"/>
  </r>
  <r>
    <n v="80027173"/>
    <x v="80"/>
    <x v="0"/>
    <n v="45"/>
    <n v="12010112"/>
    <s v="VALUATION"/>
    <x v="124"/>
  </r>
  <r>
    <n v="80027174"/>
    <x v="80"/>
    <x v="7"/>
    <n v="25"/>
    <n v="12010203"/>
    <s v="PER POLE"/>
    <x v="4"/>
  </r>
  <r>
    <n v="80027175"/>
    <x v="80"/>
    <x v="6"/>
    <n v="12"/>
    <n v="12010204"/>
    <s v="AMPS"/>
    <x v="138"/>
  </r>
  <r>
    <n v="80027175"/>
    <x v="80"/>
    <x v="7"/>
    <n v="7"/>
    <n v="12010204"/>
    <s v="PER POLE"/>
    <x v="138"/>
  </r>
  <r>
    <n v="80027175"/>
    <x v="80"/>
    <x v="49"/>
    <n v="25"/>
    <n v="12010204"/>
    <s v="SYSTEM"/>
    <x v="138"/>
  </r>
  <r>
    <n v="80027176"/>
    <x v="80"/>
    <x v="5"/>
    <n v="25"/>
    <n v="12010205"/>
    <s v="PER FIXTURES"/>
    <x v="20"/>
  </r>
  <r>
    <n v="80027178"/>
    <x v="80"/>
    <x v="0"/>
    <n v="95"/>
    <n v="12010071"/>
    <s v="VALUATION"/>
    <x v="14"/>
  </r>
  <r>
    <n v="80027179"/>
    <x v="80"/>
    <x v="5"/>
    <n v="25"/>
    <n v="12010212"/>
    <s v="PER FIXTURES"/>
    <x v="1"/>
  </r>
  <r>
    <n v="80027179"/>
    <x v="80"/>
    <x v="5"/>
    <n v="25"/>
    <n v="12010213"/>
    <s v="PER FIXTURES"/>
    <x v="1"/>
  </r>
  <r>
    <n v="80027179"/>
    <x v="80"/>
    <x v="5"/>
    <n v="25"/>
    <n v="12010214"/>
    <s v="PER FIXTURES"/>
    <x v="1"/>
  </r>
  <r>
    <n v="80027180"/>
    <x v="80"/>
    <x v="20"/>
    <n v="25"/>
    <n v="12010207"/>
    <s v="BTU"/>
    <x v="40"/>
  </r>
  <r>
    <n v="80027180"/>
    <x v="80"/>
    <x v="34"/>
    <n v="25"/>
    <n v="12010207"/>
    <s v="TONS"/>
    <x v="40"/>
  </r>
  <r>
    <n v="80027181"/>
    <x v="80"/>
    <x v="20"/>
    <n v="27"/>
    <n v="12010209"/>
    <s v="BTU"/>
    <x v="48"/>
  </r>
  <r>
    <n v="80027182"/>
    <x v="80"/>
    <x v="20"/>
    <n v="27"/>
    <n v="12010210"/>
    <s v="BTU"/>
    <x v="40"/>
  </r>
  <r>
    <n v="80027182"/>
    <x v="80"/>
    <x v="34"/>
    <n v="25"/>
    <n v="12010210"/>
    <s v="TONS"/>
    <x v="40"/>
  </r>
  <r>
    <n v="80027183"/>
    <x v="80"/>
    <x v="20"/>
    <n v="25"/>
    <n v="12010211"/>
    <s v="BTU"/>
    <x v="61"/>
  </r>
  <r>
    <n v="80027183"/>
    <x v="80"/>
    <x v="34"/>
    <n v="25"/>
    <n v="12010211"/>
    <s v="TONS"/>
    <x v="61"/>
  </r>
  <r>
    <n v="80027184"/>
    <x v="80"/>
    <x v="20"/>
    <n v="27"/>
    <n v="12010216"/>
    <s v="BTU"/>
    <x v="40"/>
  </r>
  <r>
    <n v="80027184"/>
    <x v="80"/>
    <x v="23"/>
    <n v="25"/>
    <n v="12010216"/>
    <s v="BTU"/>
    <x v="40"/>
  </r>
  <r>
    <n v="80027184"/>
    <x v="80"/>
    <x v="34"/>
    <n v="25"/>
    <n v="12010216"/>
    <s v="TONS"/>
    <x v="40"/>
  </r>
  <r>
    <n v="80027187"/>
    <x v="80"/>
    <x v="2"/>
    <n v="25"/>
    <n v="12010226"/>
    <s v="FLAT RATE"/>
    <x v="1"/>
  </r>
  <r>
    <n v="80027188"/>
    <x v="80"/>
    <x v="49"/>
    <n v="25"/>
    <n v="12010228"/>
    <s v="SYSTEM"/>
    <x v="1"/>
  </r>
  <r>
    <n v="80027189"/>
    <x v="80"/>
    <x v="9"/>
    <n v="25"/>
    <n v="12010094"/>
    <s v="PER HOOD SYS"/>
    <x v="1"/>
  </r>
  <r>
    <n v="80027191"/>
    <x v="80"/>
    <x v="0"/>
    <n v="60"/>
    <n v="11120382"/>
    <s v="VALUATION"/>
    <x v="34"/>
  </r>
  <r>
    <n v="80027191"/>
    <x v="80"/>
    <x v="14"/>
    <n v="30"/>
    <n v="11120382"/>
    <s v="VALUATION"/>
    <x v="34"/>
  </r>
  <r>
    <n v="80027193"/>
    <x v="81"/>
    <x v="5"/>
    <n v="25"/>
    <n v="12010232"/>
    <s v="PER FIXTURES"/>
    <x v="18"/>
  </r>
  <r>
    <n v="80027194"/>
    <x v="81"/>
    <x v="20"/>
    <n v="25"/>
    <n v="12010239"/>
    <s v="BTU"/>
    <x v="0"/>
  </r>
  <r>
    <n v="80027194"/>
    <x v="81"/>
    <x v="23"/>
    <n v="27"/>
    <n v="12010239"/>
    <s v="BTU"/>
    <x v="0"/>
  </r>
  <r>
    <n v="80027194"/>
    <x v="81"/>
    <x v="34"/>
    <n v="25"/>
    <n v="12010239"/>
    <s v="TONS"/>
    <x v="0"/>
  </r>
  <r>
    <n v="80027194"/>
    <x v="81"/>
    <x v="36"/>
    <n v="25"/>
    <n v="12010239"/>
    <s v="TONS"/>
    <x v="0"/>
  </r>
  <r>
    <n v="80027195"/>
    <x v="81"/>
    <x v="20"/>
    <n v="27"/>
    <n v="12010234"/>
    <s v="BTU"/>
    <x v="3"/>
  </r>
  <r>
    <n v="80027195"/>
    <x v="81"/>
    <x v="23"/>
    <n v="27"/>
    <n v="12010234"/>
    <s v="BTU"/>
    <x v="3"/>
  </r>
  <r>
    <n v="80027195"/>
    <x v="81"/>
    <x v="34"/>
    <n v="25"/>
    <n v="12010234"/>
    <s v="TONS"/>
    <x v="3"/>
  </r>
  <r>
    <n v="80027195"/>
    <x v="81"/>
    <x v="36"/>
    <n v="25"/>
    <n v="12010234"/>
    <s v="TONS"/>
    <x v="3"/>
  </r>
  <r>
    <n v="80027196"/>
    <x v="81"/>
    <x v="20"/>
    <n v="27"/>
    <n v="12010235"/>
    <s v="BTU"/>
    <x v="40"/>
  </r>
  <r>
    <n v="80027197"/>
    <x v="81"/>
    <x v="20"/>
    <n v="27"/>
    <n v="12010237"/>
    <s v="BTU"/>
    <x v="3"/>
  </r>
  <r>
    <n v="80027197"/>
    <x v="81"/>
    <x v="23"/>
    <n v="27"/>
    <n v="12010237"/>
    <s v="BTU"/>
    <x v="3"/>
  </r>
  <r>
    <n v="80027197"/>
    <x v="81"/>
    <x v="34"/>
    <n v="25"/>
    <n v="12010237"/>
    <s v="TONS"/>
    <x v="3"/>
  </r>
  <r>
    <n v="80027197"/>
    <x v="81"/>
    <x v="36"/>
    <n v="25"/>
    <n v="12010237"/>
    <s v="TONS"/>
    <x v="3"/>
  </r>
  <r>
    <n v="80027197"/>
    <x v="81"/>
    <x v="37"/>
    <n v="25"/>
    <n v="12010237"/>
    <s v="TONS"/>
    <x v="3"/>
  </r>
  <r>
    <n v="80027198"/>
    <x v="81"/>
    <x v="52"/>
    <n v="125"/>
    <n v="11120343"/>
    <s v="FLAT RATE"/>
    <x v="1"/>
  </r>
  <r>
    <n v="80027199"/>
    <x v="81"/>
    <x v="20"/>
    <n v="27"/>
    <n v="12010233"/>
    <s v="BTU"/>
    <x v="40"/>
  </r>
  <r>
    <n v="80027199"/>
    <x v="81"/>
    <x v="23"/>
    <n v="27"/>
    <n v="12010233"/>
    <s v="BTU"/>
    <x v="40"/>
  </r>
  <r>
    <n v="80027199"/>
    <x v="81"/>
    <x v="24"/>
    <n v="27"/>
    <n v="12010233"/>
    <s v="BTU"/>
    <x v="40"/>
  </r>
  <r>
    <n v="80027199"/>
    <x v="81"/>
    <x v="25"/>
    <n v="27"/>
    <n v="12010233"/>
    <s v="BTU"/>
    <x v="40"/>
  </r>
  <r>
    <n v="80027199"/>
    <x v="81"/>
    <x v="26"/>
    <n v="27"/>
    <n v="12010233"/>
    <s v="BTU"/>
    <x v="40"/>
  </r>
  <r>
    <n v="80027199"/>
    <x v="81"/>
    <x v="27"/>
    <n v="27"/>
    <n v="12010233"/>
    <s v="BTU"/>
    <x v="40"/>
  </r>
  <r>
    <n v="90001817"/>
    <x v="81"/>
    <x v="55"/>
    <n v="500"/>
    <n v="12010250"/>
    <s v="FLAT RATE"/>
    <x v="1"/>
  </r>
  <r>
    <n v="80027199"/>
    <x v="81"/>
    <x v="28"/>
    <n v="29"/>
    <n v="12010233"/>
    <s v="BTU"/>
    <x v="40"/>
  </r>
  <r>
    <n v="80027221"/>
    <x v="82"/>
    <x v="16"/>
    <n v="59.93"/>
    <n v="11120411"/>
    <s v="FLAT RATE"/>
    <x v="1"/>
  </r>
  <r>
    <n v="80027221"/>
    <x v="82"/>
    <x v="17"/>
    <n v="533.02"/>
    <n v="11120411"/>
    <s v="FLAT RATE"/>
    <x v="1"/>
  </r>
  <r>
    <n v="80027221"/>
    <x v="82"/>
    <x v="18"/>
    <n v="1302.93"/>
    <n v="11120411"/>
    <s v="FLAT RATE"/>
    <x v="1"/>
  </r>
  <r>
    <n v="80027221"/>
    <x v="82"/>
    <x v="19"/>
    <n v="161.68"/>
    <n v="11120411"/>
    <s v="FLAT RATE"/>
    <x v="1"/>
  </r>
  <r>
    <n v="80027199"/>
    <x v="81"/>
    <x v="30"/>
    <n v="29"/>
    <n v="12010233"/>
    <s v="BTU"/>
    <x v="40"/>
  </r>
  <r>
    <n v="80027199"/>
    <x v="81"/>
    <x v="31"/>
    <n v="25"/>
    <n v="12010233"/>
    <s v="BTU"/>
    <x v="40"/>
  </r>
  <r>
    <n v="80027199"/>
    <x v="81"/>
    <x v="34"/>
    <n v="25"/>
    <n v="12010233"/>
    <s v="TONS"/>
    <x v="40"/>
  </r>
  <r>
    <n v="80027199"/>
    <x v="81"/>
    <x v="36"/>
    <n v="25"/>
    <n v="12010233"/>
    <s v="TONS"/>
    <x v="40"/>
  </r>
  <r>
    <n v="80027199"/>
    <x v="81"/>
    <x v="37"/>
    <n v="25"/>
    <n v="12010233"/>
    <s v="TONS"/>
    <x v="40"/>
  </r>
  <r>
    <n v="80027199"/>
    <x v="81"/>
    <x v="38"/>
    <n v="25"/>
    <n v="12010233"/>
    <s v="TONS"/>
    <x v="40"/>
  </r>
  <r>
    <n v="80027199"/>
    <x v="81"/>
    <x v="39"/>
    <n v="25"/>
    <n v="12010233"/>
    <s v="TONS"/>
    <x v="40"/>
  </r>
  <r>
    <n v="80027199"/>
    <x v="81"/>
    <x v="40"/>
    <n v="25"/>
    <n v="12010233"/>
    <s v="TONS"/>
    <x v="40"/>
  </r>
  <r>
    <n v="80027199"/>
    <x v="81"/>
    <x v="41"/>
    <n v="25"/>
    <n v="12010233"/>
    <s v="TONS"/>
    <x v="40"/>
  </r>
  <r>
    <n v="80027199"/>
    <x v="81"/>
    <x v="43"/>
    <n v="25"/>
    <n v="12010233"/>
    <s v="TONS"/>
    <x v="40"/>
  </r>
  <r>
    <n v="80027199"/>
    <x v="81"/>
    <x v="45"/>
    <n v="25"/>
    <n v="12010233"/>
    <s v="TONS"/>
    <x v="40"/>
  </r>
  <r>
    <n v="80027200"/>
    <x v="81"/>
    <x v="20"/>
    <n v="27"/>
    <n v="12010236"/>
    <s v="BTU"/>
    <x v="40"/>
  </r>
  <r>
    <n v="80027200"/>
    <x v="81"/>
    <x v="23"/>
    <n v="27"/>
    <n v="12010236"/>
    <s v="BTU"/>
    <x v="40"/>
  </r>
  <r>
    <n v="80027201"/>
    <x v="81"/>
    <x v="5"/>
    <n v="25"/>
    <n v="12010241"/>
    <s v="PER FIXTURES"/>
    <x v="20"/>
  </r>
  <r>
    <n v="80027202"/>
    <x v="81"/>
    <x v="20"/>
    <n v="29"/>
    <n v="12010243"/>
    <s v="BTU"/>
    <x v="96"/>
  </r>
  <r>
    <n v="80027202"/>
    <x v="81"/>
    <x v="34"/>
    <n v="25"/>
    <n v="12010243"/>
    <s v="TONS"/>
    <x v="96"/>
  </r>
  <r>
    <n v="80027203"/>
    <x v="81"/>
    <x v="5"/>
    <n v="25"/>
    <n v="12010244"/>
    <s v="PER FIXTURES"/>
    <x v="7"/>
  </r>
  <r>
    <n v="80027204"/>
    <x v="81"/>
    <x v="0"/>
    <n v="35"/>
    <n v="12010245"/>
    <s v="VALUATION"/>
    <x v="32"/>
  </r>
  <r>
    <n v="80027205"/>
    <x v="81"/>
    <x v="61"/>
    <n v="25"/>
    <n v="12010246"/>
    <s v="FLAT RATE"/>
    <x v="1"/>
  </r>
  <r>
    <n v="80027205"/>
    <x v="81"/>
    <x v="23"/>
    <n v="25"/>
    <n v="12010247"/>
    <s v="BTU"/>
    <x v="41"/>
  </r>
  <r>
    <n v="80027206"/>
    <x v="81"/>
    <x v="0"/>
    <n v="260"/>
    <n v="12010202"/>
    <s v="VALUATION"/>
    <x v="257"/>
  </r>
  <r>
    <n v="80027207"/>
    <x v="81"/>
    <x v="7"/>
    <n v="25"/>
    <n v="12010248"/>
    <s v="PER POLE"/>
    <x v="83"/>
  </r>
  <r>
    <n v="80027208"/>
    <x v="81"/>
    <x v="7"/>
    <n v="35"/>
    <n v="12010249"/>
    <s v="PER POLE"/>
    <x v="258"/>
  </r>
  <r>
    <n v="80027209"/>
    <x v="81"/>
    <x v="5"/>
    <n v="40"/>
    <n v="12010254"/>
    <s v="PER FIXTURES"/>
    <x v="101"/>
  </r>
  <r>
    <n v="80027210"/>
    <x v="81"/>
    <x v="6"/>
    <n v="25"/>
    <n v="12010256"/>
    <s v="AMPS"/>
    <x v="6"/>
  </r>
  <r>
    <n v="80027210"/>
    <x v="81"/>
    <x v="7"/>
    <n v="12"/>
    <n v="12010256"/>
    <s v="PER POLE"/>
    <x v="6"/>
  </r>
  <r>
    <n v="80027211"/>
    <x v="81"/>
    <x v="0"/>
    <n v="80"/>
    <n v="11120408"/>
    <s v="VALUATION"/>
    <x v="93"/>
  </r>
  <r>
    <n v="80027211"/>
    <x v="81"/>
    <x v="14"/>
    <n v="40"/>
    <n v="11120408"/>
    <s v="VALUATION"/>
    <x v="93"/>
  </r>
  <r>
    <n v="80027211"/>
    <x v="81"/>
    <x v="7"/>
    <n v="8"/>
    <n v="12010087"/>
    <s v="PER POLE"/>
    <x v="67"/>
  </r>
  <r>
    <n v="80027212"/>
    <x v="81"/>
    <x v="5"/>
    <n v="25"/>
    <n v="12010259"/>
    <s v="PER FIXTURES"/>
    <x v="1"/>
  </r>
  <r>
    <n v="80027213"/>
    <x v="81"/>
    <x v="5"/>
    <n v="25"/>
    <n v="12010257"/>
    <s v="PER FIXTURES"/>
    <x v="1"/>
  </r>
  <r>
    <n v="80027214"/>
    <x v="81"/>
    <x v="5"/>
    <n v="25"/>
    <n v="12010258"/>
    <s v="PER FIXTURES"/>
    <x v="1"/>
  </r>
  <r>
    <n v="80027215"/>
    <x v="81"/>
    <x v="61"/>
    <n v="25"/>
    <n v="12010246"/>
    <s v="FLAT RATE"/>
    <x v="1"/>
  </r>
  <r>
    <n v="80027216"/>
    <x v="82"/>
    <x v="59"/>
    <n v="75"/>
    <n v="12010172"/>
    <s v="FLAT RATE"/>
    <x v="1"/>
  </r>
  <r>
    <n v="80027216"/>
    <x v="82"/>
    <x v="59"/>
    <n v="75"/>
    <n v="12010173"/>
    <s v="FLAT RATE"/>
    <x v="1"/>
  </r>
  <r>
    <n v="80027216"/>
    <x v="82"/>
    <x v="57"/>
    <n v="15"/>
    <n v="12010174"/>
    <s v="FLAT RATE"/>
    <x v="1"/>
  </r>
  <r>
    <n v="80027217"/>
    <x v="82"/>
    <x v="23"/>
    <n v="25"/>
    <n v="12010247"/>
    <s v="BTU"/>
    <x v="41"/>
  </r>
  <r>
    <n v="80027218"/>
    <x v="82"/>
    <x v="20"/>
    <n v="25"/>
    <n v="12010264"/>
    <s v="BTU"/>
    <x v="0"/>
  </r>
  <r>
    <n v="80027219"/>
    <x v="82"/>
    <x v="20"/>
    <n v="25"/>
    <n v="12010264"/>
    <s v="BTU"/>
    <x v="0"/>
  </r>
  <r>
    <n v="80027220"/>
    <x v="82"/>
    <x v="2"/>
    <n v="25"/>
    <n v="11110177"/>
    <s v="FLAT RATE"/>
    <x v="1"/>
  </r>
  <r>
    <n v="80027221"/>
    <x v="82"/>
    <x v="48"/>
    <n v="20"/>
    <n v="11120411"/>
    <s v="FLAT RATE"/>
    <x v="1"/>
  </r>
  <r>
    <n v="80027221"/>
    <x v="82"/>
    <x v="0"/>
    <n v="1243"/>
    <n v="11120411"/>
    <s v="VALUATION"/>
    <x v="1"/>
  </r>
  <r>
    <n v="80027222"/>
    <x v="82"/>
    <x v="5"/>
    <n v="64"/>
    <n v="12010266"/>
    <s v="PER FIXTURES"/>
    <x v="66"/>
  </r>
  <r>
    <n v="80027222"/>
    <x v="82"/>
    <x v="53"/>
    <n v="25"/>
    <n v="12010266"/>
    <s v="PER WATER"/>
    <x v="66"/>
  </r>
  <r>
    <n v="80027223"/>
    <x v="82"/>
    <x v="20"/>
    <n v="27"/>
    <n v="12010271"/>
    <s v="BTU"/>
    <x v="48"/>
  </r>
  <r>
    <n v="80027223"/>
    <x v="82"/>
    <x v="23"/>
    <n v="27"/>
    <n v="12010271"/>
    <s v="BTU"/>
    <x v="48"/>
  </r>
  <r>
    <n v="80027224"/>
    <x v="82"/>
    <x v="7"/>
    <n v="5"/>
    <n v="12010272"/>
    <s v="PER POLE"/>
    <x v="20"/>
  </r>
  <r>
    <n v="80027224"/>
    <x v="82"/>
    <x v="49"/>
    <n v="25"/>
    <n v="12010272"/>
    <s v="SYSTEM"/>
    <x v="20"/>
  </r>
  <r>
    <n v="80027225"/>
    <x v="82"/>
    <x v="5"/>
    <n v="25"/>
    <n v="12010273"/>
    <s v="PER FIXTURES"/>
    <x v="9"/>
  </r>
  <r>
    <n v="80027225"/>
    <x v="82"/>
    <x v="53"/>
    <n v="25"/>
    <n v="12010274"/>
    <s v="PER WATER"/>
    <x v="1"/>
  </r>
  <r>
    <n v="80027226"/>
    <x v="82"/>
    <x v="131"/>
    <n v="375"/>
    <n v="12010275"/>
    <s v="AMPS"/>
    <x v="259"/>
  </r>
  <r>
    <n v="80027226"/>
    <x v="82"/>
    <x v="6"/>
    <n v="90"/>
    <n v="12010275"/>
    <s v="AMPS"/>
    <x v="259"/>
  </r>
  <r>
    <n v="80027226"/>
    <x v="82"/>
    <x v="72"/>
    <n v="240"/>
    <n v="12010275"/>
    <s v="AMPS"/>
    <x v="259"/>
  </r>
  <r>
    <n v="80027226"/>
    <x v="82"/>
    <x v="73"/>
    <n v="60"/>
    <n v="12010275"/>
    <s v="AMPS"/>
    <x v="259"/>
  </r>
  <r>
    <n v="80027226"/>
    <x v="82"/>
    <x v="74"/>
    <n v="60"/>
    <n v="12010275"/>
    <s v="AMPS"/>
    <x v="259"/>
  </r>
  <r>
    <n v="80027226"/>
    <x v="82"/>
    <x v="85"/>
    <n v="25"/>
    <n v="12010275"/>
    <s v="AMPS"/>
    <x v="259"/>
  </r>
  <r>
    <n v="80027226"/>
    <x v="82"/>
    <x v="86"/>
    <n v="25"/>
    <n v="12010275"/>
    <s v="AMPS"/>
    <x v="259"/>
  </r>
  <r>
    <n v="80027226"/>
    <x v="82"/>
    <x v="87"/>
    <n v="90"/>
    <n v="12010275"/>
    <s v="AMPS"/>
    <x v="259"/>
  </r>
  <r>
    <n v="80027226"/>
    <x v="82"/>
    <x v="132"/>
    <n v="25"/>
    <n v="12010275"/>
    <s v="AMPS"/>
    <x v="259"/>
  </r>
  <r>
    <n v="80027226"/>
    <x v="82"/>
    <x v="10"/>
    <n v="60"/>
    <n v="12010275"/>
    <s v="AMPS"/>
    <x v="259"/>
  </r>
  <r>
    <n v="80027229"/>
    <x v="82"/>
    <x v="3"/>
    <n v="25"/>
    <n v="12010278"/>
    <s v="PER SIGN"/>
    <x v="1"/>
  </r>
  <r>
    <n v="80027233"/>
    <x v="82"/>
    <x v="3"/>
    <n v="25"/>
    <n v="12010283"/>
    <s v="PER SIGN"/>
    <x v="1"/>
  </r>
  <r>
    <n v="80027226"/>
    <x v="82"/>
    <x v="7"/>
    <n v="25"/>
    <n v="12010275"/>
    <s v="PER POLE"/>
    <x v="259"/>
  </r>
  <r>
    <n v="80027250"/>
    <x v="83"/>
    <x v="16"/>
    <n v="59.93"/>
    <n v="11120347"/>
    <s v="FLAT RATE"/>
    <x v="1"/>
  </r>
  <r>
    <n v="80027250"/>
    <x v="83"/>
    <x v="17"/>
    <n v="533.02"/>
    <n v="11120347"/>
    <s v="FLAT RATE"/>
    <x v="1"/>
  </r>
  <r>
    <n v="80027250"/>
    <x v="83"/>
    <x v="18"/>
    <n v="1302.93"/>
    <n v="11120347"/>
    <s v="FLAT RATE"/>
    <x v="1"/>
  </r>
  <r>
    <n v="80027250"/>
    <x v="83"/>
    <x v="19"/>
    <n v="161.68"/>
    <n v="11120347"/>
    <s v="FLAT RATE"/>
    <x v="1"/>
  </r>
  <r>
    <n v="80027236"/>
    <x v="83"/>
    <x v="22"/>
    <n v="157.5"/>
    <n v="12010288"/>
    <s v="ACRE"/>
    <x v="260"/>
  </r>
  <r>
    <n v="80027237"/>
    <x v="83"/>
    <x v="22"/>
    <n v="134.5"/>
    <n v="12010289"/>
    <s v="ACRE"/>
    <x v="261"/>
  </r>
  <r>
    <n v="80027240"/>
    <x v="83"/>
    <x v="3"/>
    <n v="25"/>
    <n v="12010291"/>
    <s v="PER SIGN"/>
    <x v="1"/>
  </r>
  <r>
    <n v="80027226"/>
    <x v="82"/>
    <x v="49"/>
    <n v="25"/>
    <n v="12010275"/>
    <s v="SYSTEM"/>
    <x v="259"/>
  </r>
  <r>
    <n v="80027247"/>
    <x v="83"/>
    <x v="3"/>
    <n v="25"/>
    <n v="12010299"/>
    <s v="PER SIGN"/>
    <x v="1"/>
  </r>
  <r>
    <n v="80027226"/>
    <x v="82"/>
    <x v="113"/>
    <n v="25"/>
    <n v="12010275"/>
    <s v="PER POLE"/>
    <x v="259"/>
  </r>
  <r>
    <n v="80027252"/>
    <x v="83"/>
    <x v="12"/>
    <n v="67.5"/>
    <n v="12010303"/>
    <s v="ACRE"/>
    <x v="262"/>
  </r>
  <r>
    <n v="70017807"/>
    <x v="286"/>
    <x v="3"/>
    <n v="25"/>
    <n v="12010311"/>
    <s v="PER SIGN"/>
    <x v="1"/>
  </r>
  <r>
    <n v="16999"/>
    <x v="286"/>
    <x v="3"/>
    <n v="25"/>
    <n v="12010311"/>
    <s v="PER SIGN"/>
    <x v="1"/>
  </r>
  <r>
    <n v="80027259"/>
    <x v="286"/>
    <x v="3"/>
    <n v="25"/>
    <n v="12010311"/>
    <s v="PER SIGN"/>
    <x v="1"/>
  </r>
  <r>
    <n v="80027260"/>
    <x v="286"/>
    <x v="3"/>
    <n v="50"/>
    <n v="12010312"/>
    <s v="PER SIGN"/>
    <x v="4"/>
  </r>
  <r>
    <n v="80027265"/>
    <x v="287"/>
    <x v="79"/>
    <n v="0.13"/>
    <n v="10110298"/>
    <s v="LF"/>
    <x v="1"/>
  </r>
  <r>
    <n v="80027265"/>
    <x v="287"/>
    <x v="80"/>
    <n v="20"/>
    <n v="10110298"/>
    <s v="EACH"/>
    <x v="1"/>
  </r>
  <r>
    <n v="80027265"/>
    <x v="287"/>
    <x v="81"/>
    <n v="75"/>
    <n v="10110298"/>
    <s v="EA"/>
    <x v="1"/>
  </r>
  <r>
    <n v="80027265"/>
    <x v="287"/>
    <x v="29"/>
    <n v="465"/>
    <n v="10110298"/>
    <s v="ACRES"/>
    <x v="1"/>
  </r>
  <r>
    <n v="80027265"/>
    <x v="287"/>
    <x v="98"/>
    <n v="0.01"/>
    <n v="10110298"/>
    <s v="CF"/>
    <x v="1"/>
  </r>
  <r>
    <n v="80027265"/>
    <x v="287"/>
    <x v="82"/>
    <n v="0.15"/>
    <n v="10110298"/>
    <s v="SY"/>
    <x v="1"/>
  </r>
  <r>
    <n v="80027265"/>
    <x v="287"/>
    <x v="83"/>
    <n v="0.4"/>
    <n v="10110298"/>
    <s v="LF"/>
    <x v="1"/>
  </r>
  <r>
    <n v="80027265"/>
    <x v="287"/>
    <x v="99"/>
    <n v="120"/>
    <n v="10110298"/>
    <s v="EACH"/>
    <x v="1"/>
  </r>
  <r>
    <n v="80027265"/>
    <x v="287"/>
    <x v="102"/>
    <n v="0.4"/>
    <n v="10110298"/>
    <s v="LF"/>
    <x v="1"/>
  </r>
  <r>
    <n v="80027265"/>
    <x v="287"/>
    <x v="94"/>
    <n v="120"/>
    <n v="10110298"/>
    <s v="SIGN"/>
    <x v="1"/>
  </r>
  <r>
    <n v="80027265"/>
    <x v="287"/>
    <x v="95"/>
    <n v="0.5"/>
    <n v="10110298"/>
    <s v="LF"/>
    <x v="1"/>
  </r>
  <r>
    <n v="80027265"/>
    <x v="287"/>
    <x v="100"/>
    <n v="250"/>
    <n v="10110298"/>
    <s v="SIGNS"/>
    <x v="1"/>
  </r>
  <r>
    <n v="80027265"/>
    <x v="287"/>
    <x v="96"/>
    <n v="0.5"/>
    <n v="10110298"/>
    <s v="LF"/>
    <x v="1"/>
  </r>
  <r>
    <n v="80027265"/>
    <x v="287"/>
    <x v="44"/>
    <n v="40"/>
    <n v="10110298"/>
    <s v="ACRES"/>
    <x v="1"/>
  </r>
  <r>
    <n v="80027226"/>
    <x v="82"/>
    <x v="50"/>
    <n v="27"/>
    <n v="12010275"/>
    <s v="PER POLE"/>
    <x v="259"/>
  </r>
  <r>
    <n v="80027226"/>
    <x v="82"/>
    <x v="75"/>
    <n v="35"/>
    <n v="12010275"/>
    <s v="PER POLE"/>
    <x v="259"/>
  </r>
  <r>
    <n v="80027267"/>
    <x v="287"/>
    <x v="3"/>
    <n v="50"/>
    <n v="12010330"/>
    <s v="PER SIGN"/>
    <x v="4"/>
  </r>
  <r>
    <n v="80027271"/>
    <x v="287"/>
    <x v="3"/>
    <n v="50"/>
    <n v="12010332"/>
    <s v="PER SIGN"/>
    <x v="4"/>
  </r>
  <r>
    <n v="80027276"/>
    <x v="287"/>
    <x v="3"/>
    <n v="50"/>
    <n v="12010338"/>
    <s v="PER SIGN"/>
    <x v="4"/>
  </r>
  <r>
    <n v="80027226"/>
    <x v="82"/>
    <x v="76"/>
    <n v="25"/>
    <n v="12010275"/>
    <s v="PER POLE"/>
    <x v="259"/>
  </r>
  <r>
    <n v="80027226"/>
    <x v="82"/>
    <x v="77"/>
    <n v="25"/>
    <n v="12010275"/>
    <s v="PER POLE"/>
    <x v="259"/>
  </r>
  <r>
    <n v="80027279"/>
    <x v="288"/>
    <x v="12"/>
    <n v="177.5"/>
    <n v="12010339"/>
    <s v="ACRE"/>
    <x v="176"/>
  </r>
  <r>
    <n v="80027281"/>
    <x v="288"/>
    <x v="67"/>
    <n v="100"/>
    <n v="12010342"/>
    <s v="FLAT RATE"/>
    <x v="1"/>
  </r>
  <r>
    <n v="80027284"/>
    <x v="288"/>
    <x v="3"/>
    <n v="25"/>
    <n v="12010348"/>
    <s v="PER SIGN"/>
    <x v="1"/>
  </r>
  <r>
    <n v="80027288"/>
    <x v="288"/>
    <x v="3"/>
    <n v="25"/>
    <n v="12010352"/>
    <s v="PER SIGN"/>
    <x v="1"/>
  </r>
  <r>
    <n v="80027291"/>
    <x v="288"/>
    <x v="12"/>
    <n v="50"/>
    <n v="12010353"/>
    <s v="ACRE"/>
    <x v="10"/>
  </r>
  <r>
    <n v="80027293"/>
    <x v="288"/>
    <x v="3"/>
    <n v="50"/>
    <n v="12010357"/>
    <s v="PER SIGN"/>
    <x v="1"/>
  </r>
  <r>
    <n v="80027226"/>
    <x v="82"/>
    <x v="88"/>
    <n v="25"/>
    <n v="12010275"/>
    <s v="PER POLE"/>
    <x v="259"/>
  </r>
  <r>
    <n v="80027226"/>
    <x v="82"/>
    <x v="89"/>
    <n v="25"/>
    <n v="12010275"/>
    <s v="PER POLE"/>
    <x v="259"/>
  </r>
  <r>
    <n v="80027301"/>
    <x v="289"/>
    <x v="3"/>
    <n v="100"/>
    <n v="12010364"/>
    <s v="PER SIGN"/>
    <x v="7"/>
  </r>
  <r>
    <n v="80027306"/>
    <x v="289"/>
    <x v="12"/>
    <n v="50"/>
    <n v="12010369"/>
    <s v="ACRE"/>
    <x v="1"/>
  </r>
  <r>
    <n v="80027308"/>
    <x v="289"/>
    <x v="3"/>
    <n v="25"/>
    <n v="12010373"/>
    <s v="PER SIGN"/>
    <x v="1"/>
  </r>
  <r>
    <n v="80027311"/>
    <x v="289"/>
    <x v="3"/>
    <n v="25"/>
    <n v="12010374"/>
    <s v="PER SIGN"/>
    <x v="1"/>
  </r>
  <r>
    <n v="80027309"/>
    <x v="289"/>
    <x v="22"/>
    <n v="76.5"/>
    <n v="12010375"/>
    <s v="ACRE"/>
    <x v="263"/>
  </r>
  <r>
    <n v="90001818"/>
    <x v="289"/>
    <x v="106"/>
    <n v="350"/>
    <n v="12010377"/>
    <s v="FLAT RATE"/>
    <x v="1"/>
  </r>
  <r>
    <n v="80027312"/>
    <x v="289"/>
    <x v="12"/>
    <n v="50"/>
    <n v="12010378"/>
    <s v="ACRE"/>
    <x v="56"/>
  </r>
  <r>
    <n v="80027226"/>
    <x v="82"/>
    <x v="90"/>
    <n v="36"/>
    <n v="12010275"/>
    <s v="PER POLE"/>
    <x v="259"/>
  </r>
  <r>
    <n v="80027321"/>
    <x v="290"/>
    <x v="16"/>
    <n v="59.93"/>
    <n v="11110348"/>
    <s v="FLAT RATE"/>
    <x v="1"/>
  </r>
  <r>
    <n v="80027321"/>
    <x v="290"/>
    <x v="17"/>
    <n v="533.02"/>
    <n v="11110348"/>
    <s v="FLAT RATE"/>
    <x v="1"/>
  </r>
  <r>
    <n v="80027321"/>
    <x v="290"/>
    <x v="18"/>
    <n v="1302.93"/>
    <n v="11110348"/>
    <s v="FLAT RATE"/>
    <x v="1"/>
  </r>
  <r>
    <n v="80027321"/>
    <x v="290"/>
    <x v="19"/>
    <n v="161.68"/>
    <n v="11110348"/>
    <s v="FLAT RATE"/>
    <x v="1"/>
  </r>
  <r>
    <n v="80027333"/>
    <x v="290"/>
    <x v="80"/>
    <n v="20"/>
    <n v="11120282"/>
    <s v="EACH"/>
    <x v="1"/>
  </r>
  <r>
    <n v="80027333"/>
    <x v="290"/>
    <x v="81"/>
    <n v="75"/>
    <n v="11120282"/>
    <s v="EA"/>
    <x v="1"/>
  </r>
  <r>
    <n v="80027333"/>
    <x v="290"/>
    <x v="29"/>
    <n v="962.5"/>
    <n v="11120282"/>
    <s v="ACRES"/>
    <x v="1"/>
  </r>
  <r>
    <n v="80027333"/>
    <x v="290"/>
    <x v="32"/>
    <n v="250"/>
    <n v="11120282"/>
    <s v="ACRES"/>
    <x v="1"/>
  </r>
  <r>
    <n v="80027333"/>
    <x v="290"/>
    <x v="95"/>
    <n v="110"/>
    <n v="11120282"/>
    <s v="LF"/>
    <x v="1"/>
  </r>
  <r>
    <n v="80027333"/>
    <x v="290"/>
    <x v="44"/>
    <n v="154"/>
    <n v="11120282"/>
    <s v="ACRES"/>
    <x v="1"/>
  </r>
  <r>
    <n v="80027315"/>
    <x v="290"/>
    <x v="3"/>
    <n v="25"/>
    <n v="12010382"/>
    <s v="PER SIGN"/>
    <x v="1"/>
  </r>
  <r>
    <n v="80027226"/>
    <x v="82"/>
    <x v="133"/>
    <n v="37"/>
    <n v="12010275"/>
    <s v="PER POLE"/>
    <x v="259"/>
  </r>
  <r>
    <n v="80027318"/>
    <x v="290"/>
    <x v="3"/>
    <n v="100"/>
    <n v="12010392"/>
    <s v="PER SIGN"/>
    <x v="7"/>
  </r>
  <r>
    <n v="80027319"/>
    <x v="290"/>
    <x v="3"/>
    <n v="50"/>
    <n v="12010393"/>
    <s v="PER SIGN"/>
    <x v="4"/>
  </r>
  <r>
    <n v="80027323"/>
    <x v="290"/>
    <x v="3"/>
    <n v="50"/>
    <n v="12010401"/>
    <s v="PER SIGN"/>
    <x v="4"/>
  </r>
  <r>
    <n v="80027329"/>
    <x v="290"/>
    <x v="12"/>
    <n v="50"/>
    <n v="12010402"/>
    <s v="ACRE"/>
    <x v="264"/>
  </r>
  <r>
    <n v="80027324"/>
    <x v="290"/>
    <x v="22"/>
    <n v="50"/>
    <n v="12010404"/>
    <s v="ACRE"/>
    <x v="1"/>
  </r>
  <r>
    <n v="80027227"/>
    <x v="82"/>
    <x v="5"/>
    <n v="100"/>
    <n v="12010277"/>
    <s v="PER FIXTURES"/>
    <x v="22"/>
  </r>
  <r>
    <n v="80027228"/>
    <x v="82"/>
    <x v="20"/>
    <n v="25"/>
    <n v="12010276"/>
    <s v="BTU"/>
    <x v="54"/>
  </r>
  <r>
    <n v="80027228"/>
    <x v="82"/>
    <x v="33"/>
    <n v="25"/>
    <n v="12010276"/>
    <s v="FLAT RATE"/>
    <x v="54"/>
  </r>
  <r>
    <n v="80027228"/>
    <x v="82"/>
    <x v="34"/>
    <n v="25"/>
    <n v="12010276"/>
    <s v="TONS"/>
    <x v="54"/>
  </r>
  <r>
    <n v="80027230"/>
    <x v="82"/>
    <x v="7"/>
    <n v="25"/>
    <n v="12010279"/>
    <s v="PER POLE"/>
    <x v="83"/>
  </r>
  <r>
    <n v="80027231"/>
    <x v="82"/>
    <x v="9"/>
    <n v="25"/>
    <n v="12010280"/>
    <s v="PER HOOD SYS"/>
    <x v="1"/>
  </r>
  <r>
    <n v="80027232"/>
    <x v="82"/>
    <x v="5"/>
    <n v="25"/>
    <n v="12010281"/>
    <s v="PER FIXTURES"/>
    <x v="20"/>
  </r>
  <r>
    <n v="80027234"/>
    <x v="82"/>
    <x v="57"/>
    <n v="15"/>
    <n v="11120377"/>
    <s v="FLAT RATE"/>
    <x v="1"/>
  </r>
  <r>
    <n v="80027235"/>
    <x v="83"/>
    <x v="2"/>
    <n v="25"/>
    <n v="12010287"/>
    <s v="FLAT RATE"/>
    <x v="1"/>
  </r>
  <r>
    <n v="80027238"/>
    <x v="83"/>
    <x v="7"/>
    <n v="25"/>
    <n v="12010290"/>
    <s v="PER POLE"/>
    <x v="1"/>
  </r>
  <r>
    <n v="80027241"/>
    <x v="83"/>
    <x v="2"/>
    <n v="25"/>
    <n v="12010292"/>
    <s v="FLAT RATE"/>
    <x v="1"/>
  </r>
  <r>
    <n v="80027242"/>
    <x v="83"/>
    <x v="0"/>
    <n v="70"/>
    <n v="12010102"/>
    <s v="VALUATION"/>
    <x v="51"/>
  </r>
  <r>
    <n v="80027243"/>
    <x v="83"/>
    <x v="1"/>
    <n v="25"/>
    <n v="12010296"/>
    <s v="PER GAS LINE"/>
    <x v="1"/>
  </r>
  <r>
    <n v="80027244"/>
    <x v="83"/>
    <x v="5"/>
    <n v="25"/>
    <n v="12010297"/>
    <s v="PER FIXTURES"/>
    <x v="1"/>
  </r>
  <r>
    <n v="80027245"/>
    <x v="83"/>
    <x v="59"/>
    <n v="75"/>
    <n v="11120371"/>
    <s v="FLAT RATE"/>
    <x v="1"/>
  </r>
  <r>
    <n v="80027246"/>
    <x v="83"/>
    <x v="20"/>
    <n v="25"/>
    <n v="12010298"/>
    <s v="BTU"/>
    <x v="265"/>
  </r>
  <r>
    <n v="80027333"/>
    <x v="290"/>
    <x v="22"/>
    <n v="192.5"/>
    <n v="12010412"/>
    <s v="ACRE"/>
    <x v="266"/>
  </r>
  <r>
    <n v="80027334"/>
    <x v="290"/>
    <x v="3"/>
    <n v="25"/>
    <n v="12010415"/>
    <s v="PER SIGN"/>
    <x v="1"/>
  </r>
  <r>
    <n v="17000"/>
    <x v="290"/>
    <x v="3"/>
    <n v="25"/>
    <n v="12010415"/>
    <s v="PER SIGN"/>
    <x v="1"/>
  </r>
  <r>
    <n v="80027335"/>
    <x v="291"/>
    <x v="3"/>
    <n v="25"/>
    <n v="12010415"/>
    <s v="PER SIGN"/>
    <x v="1"/>
  </r>
  <r>
    <n v="90001819"/>
    <x v="291"/>
    <x v="65"/>
    <n v="100"/>
    <n v="12010418"/>
    <s v="SQ FT"/>
    <x v="1"/>
  </r>
  <r>
    <n v="80027246"/>
    <x v="83"/>
    <x v="23"/>
    <n v="25"/>
    <n v="12010298"/>
    <s v="BTU"/>
    <x v="265"/>
  </r>
  <r>
    <n v="80027246"/>
    <x v="83"/>
    <x v="34"/>
    <n v="25"/>
    <n v="12010298"/>
    <s v="TONS"/>
    <x v="265"/>
  </r>
  <r>
    <n v="80027246"/>
    <x v="83"/>
    <x v="36"/>
    <n v="25"/>
    <n v="12010298"/>
    <s v="TONS"/>
    <x v="265"/>
  </r>
  <r>
    <n v="80027248"/>
    <x v="83"/>
    <x v="2"/>
    <n v="25"/>
    <n v="12010301"/>
    <s v="FLAT RATE"/>
    <x v="1"/>
  </r>
  <r>
    <n v="80027249"/>
    <x v="83"/>
    <x v="20"/>
    <n v="29"/>
    <n v="12010302"/>
    <s v="BTU"/>
    <x v="27"/>
  </r>
  <r>
    <n v="80027341"/>
    <x v="291"/>
    <x v="3"/>
    <n v="25"/>
    <n v="12010427"/>
    <s v="PER SIGN"/>
    <x v="1"/>
  </r>
  <r>
    <n v="80027342"/>
    <x v="291"/>
    <x v="12"/>
    <n v="50"/>
    <n v="12010428"/>
    <s v="ACRE"/>
    <x v="137"/>
  </r>
  <r>
    <n v="80027250"/>
    <x v="83"/>
    <x v="48"/>
    <n v="20"/>
    <n v="11120347"/>
    <s v="FLAT RATE"/>
    <x v="1"/>
  </r>
  <r>
    <n v="80027344"/>
    <x v="291"/>
    <x v="3"/>
    <n v="25"/>
    <n v="12010432"/>
    <s v="PER SIGN"/>
    <x v="1"/>
  </r>
  <r>
    <n v="80027344"/>
    <x v="291"/>
    <x v="3"/>
    <n v="25"/>
    <n v="12010433"/>
    <s v="PER SIGN"/>
    <x v="1"/>
  </r>
  <r>
    <n v="80027250"/>
    <x v="83"/>
    <x v="0"/>
    <n v="1564"/>
    <n v="11120347"/>
    <s v="VALUATION"/>
    <x v="1"/>
  </r>
  <r>
    <n v="80027251"/>
    <x v="83"/>
    <x v="48"/>
    <n v="20"/>
    <n v="12010230"/>
    <s v="FLAT RATE"/>
    <x v="1"/>
  </r>
  <r>
    <n v="80027251"/>
    <x v="83"/>
    <x v="0"/>
    <n v="1426"/>
    <n v="12010230"/>
    <s v="VALUATION"/>
    <x v="1"/>
  </r>
  <r>
    <n v="80027253"/>
    <x v="83"/>
    <x v="49"/>
    <n v="25"/>
    <n v="12010300"/>
    <s v="SYSTEM"/>
    <x v="1"/>
  </r>
  <r>
    <n v="80027256"/>
    <x v="286"/>
    <x v="5"/>
    <n v="36"/>
    <n v="12010307"/>
    <s v="PER FIXTURES"/>
    <x v="70"/>
  </r>
  <r>
    <n v="80027257"/>
    <x v="286"/>
    <x v="20"/>
    <n v="25"/>
    <n v="12010308"/>
    <s v="BTU"/>
    <x v="61"/>
  </r>
  <r>
    <n v="80027257"/>
    <x v="286"/>
    <x v="34"/>
    <n v="25"/>
    <n v="12010308"/>
    <s v="TONS"/>
    <x v="61"/>
  </r>
  <r>
    <n v="80027258"/>
    <x v="286"/>
    <x v="9"/>
    <n v="25"/>
    <n v="11120099"/>
    <s v="PER HOOD SYS"/>
    <x v="1"/>
  </r>
  <r>
    <n v="80027261"/>
    <x v="287"/>
    <x v="69"/>
    <n v="50"/>
    <n v="12010306"/>
    <s v="FLAT RATE"/>
    <x v="1"/>
  </r>
  <r>
    <n v="80027262"/>
    <x v="287"/>
    <x v="0"/>
    <n v="316"/>
    <n v="12010180"/>
    <s v="VALUATION"/>
    <x v="197"/>
  </r>
  <r>
    <n v="80027263"/>
    <x v="287"/>
    <x v="69"/>
    <n v="50"/>
    <n v="12010282"/>
    <s v="FLAT RATE"/>
    <x v="1"/>
  </r>
  <r>
    <n v="80027264"/>
    <x v="287"/>
    <x v="0"/>
    <n v="155"/>
    <n v="12010072"/>
    <s v="VALUATION"/>
    <x v="125"/>
  </r>
  <r>
    <n v="80027264"/>
    <x v="287"/>
    <x v="14"/>
    <n v="77.5"/>
    <n v="12010072"/>
    <s v="VALUATION"/>
    <x v="125"/>
  </r>
  <r>
    <n v="90001820"/>
    <x v="292"/>
    <x v="42"/>
    <n v="50"/>
    <n v="12010435"/>
    <s v="FLAT RATE"/>
    <x v="1"/>
  </r>
  <r>
    <n v="80027266"/>
    <x v="287"/>
    <x v="0"/>
    <n v="70"/>
    <n v="12010253"/>
    <s v="VALUATION"/>
    <x v="51"/>
  </r>
  <r>
    <n v="80027268"/>
    <x v="287"/>
    <x v="6"/>
    <n v="30"/>
    <n v="12010325"/>
    <s v="AMPS"/>
    <x v="8"/>
  </r>
  <r>
    <n v="80027268"/>
    <x v="287"/>
    <x v="7"/>
    <n v="42"/>
    <n v="12010325"/>
    <s v="PER POLE"/>
    <x v="8"/>
  </r>
  <r>
    <n v="80027268"/>
    <x v="287"/>
    <x v="13"/>
    <n v="25"/>
    <n v="12010325"/>
    <s v="PER T-POLE"/>
    <x v="8"/>
  </r>
  <r>
    <n v="80027269"/>
    <x v="287"/>
    <x v="5"/>
    <n v="25"/>
    <n v="12010326"/>
    <s v="PER FIXTURES"/>
    <x v="1"/>
  </r>
  <r>
    <n v="80027269"/>
    <x v="287"/>
    <x v="5"/>
    <n v="25"/>
    <n v="12010327"/>
    <s v="PER FIXTURES"/>
    <x v="1"/>
  </r>
  <r>
    <n v="80027269"/>
    <x v="287"/>
    <x v="5"/>
    <n v="25"/>
    <n v="12010328"/>
    <s v="PER FIXTURES"/>
    <x v="1"/>
  </r>
  <r>
    <n v="80027353"/>
    <x v="292"/>
    <x v="3"/>
    <n v="25"/>
    <n v="12010440"/>
    <s v="PER SIGN"/>
    <x v="1"/>
  </r>
  <r>
    <n v="80027357"/>
    <x v="292"/>
    <x v="12"/>
    <n v="50"/>
    <n v="12010444"/>
    <s v="ACRE"/>
    <x v="10"/>
  </r>
  <r>
    <n v="80027269"/>
    <x v="287"/>
    <x v="5"/>
    <n v="25"/>
    <n v="12010329"/>
    <s v="PER FIXTURES"/>
    <x v="1"/>
  </r>
  <r>
    <n v="80027270"/>
    <x v="287"/>
    <x v="5"/>
    <n v="68"/>
    <n v="12010324"/>
    <s v="PER FIXTURES"/>
    <x v="103"/>
  </r>
  <r>
    <n v="80027270"/>
    <x v="287"/>
    <x v="54"/>
    <n v="25"/>
    <n v="12010324"/>
    <s v="PER SEWER"/>
    <x v="103"/>
  </r>
  <r>
    <n v="80027270"/>
    <x v="287"/>
    <x v="53"/>
    <n v="25"/>
    <n v="12010324"/>
    <s v="PER WATER"/>
    <x v="103"/>
  </r>
  <r>
    <n v="80027272"/>
    <x v="287"/>
    <x v="2"/>
    <n v="25"/>
    <n v="12010316"/>
    <s v="FLAT RATE"/>
    <x v="1"/>
  </r>
  <r>
    <n v="80027272"/>
    <x v="287"/>
    <x v="2"/>
    <n v="25"/>
    <n v="12010317"/>
    <s v="FLAT RATE"/>
    <x v="1"/>
  </r>
  <r>
    <n v="80027272"/>
    <x v="287"/>
    <x v="2"/>
    <n v="25"/>
    <n v="12010318"/>
    <s v="FLAT RATE"/>
    <x v="1"/>
  </r>
  <r>
    <n v="80027272"/>
    <x v="287"/>
    <x v="2"/>
    <n v="25"/>
    <n v="12010319"/>
    <s v="FLAT RATE"/>
    <x v="1"/>
  </r>
  <r>
    <n v="80027272"/>
    <x v="287"/>
    <x v="2"/>
    <n v="25"/>
    <n v="12010320"/>
    <s v="FLAT RATE"/>
    <x v="1"/>
  </r>
  <r>
    <n v="80027272"/>
    <x v="287"/>
    <x v="2"/>
    <n v="25"/>
    <n v="12010321"/>
    <s v="FLAT RATE"/>
    <x v="1"/>
  </r>
  <r>
    <n v="80027272"/>
    <x v="287"/>
    <x v="2"/>
    <n v="25"/>
    <n v="12010322"/>
    <s v="FLAT RATE"/>
    <x v="1"/>
  </r>
  <r>
    <n v="80027272"/>
    <x v="287"/>
    <x v="2"/>
    <n v="25"/>
    <n v="12010323"/>
    <s v="FLAT RATE"/>
    <x v="1"/>
  </r>
  <r>
    <n v="80027273"/>
    <x v="287"/>
    <x v="49"/>
    <n v="25"/>
    <n v="12010333"/>
    <s v="SYSTEM"/>
    <x v="1"/>
  </r>
  <r>
    <n v="80027274"/>
    <x v="287"/>
    <x v="0"/>
    <n v="200"/>
    <n v="12010335"/>
    <s v="VALUATION"/>
    <x v="89"/>
  </r>
  <r>
    <n v="80027275"/>
    <x v="287"/>
    <x v="5"/>
    <n v="25"/>
    <n v="12010337"/>
    <s v="PER FIXTURES"/>
    <x v="1"/>
  </r>
  <r>
    <n v="80027277"/>
    <x v="288"/>
    <x v="0"/>
    <n v="145"/>
    <n v="12010265"/>
    <s v="VALUATION"/>
    <x v="74"/>
  </r>
  <r>
    <n v="80027278"/>
    <x v="288"/>
    <x v="59"/>
    <n v="75"/>
    <n v="12010255"/>
    <s v="FLAT RATE"/>
    <x v="1"/>
  </r>
  <r>
    <n v="80027280"/>
    <x v="288"/>
    <x v="5"/>
    <n v="25"/>
    <n v="12010343"/>
    <s v="PER FIXTURES"/>
    <x v="1"/>
  </r>
  <r>
    <n v="80027282"/>
    <x v="288"/>
    <x v="58"/>
    <n v="30"/>
    <n v="11120330"/>
    <s v="SQUARE FEET"/>
    <x v="32"/>
  </r>
  <r>
    <n v="80027282"/>
    <x v="288"/>
    <x v="0"/>
    <n v="195"/>
    <n v="11120330"/>
    <s v="VALUATION"/>
    <x v="32"/>
  </r>
  <r>
    <n v="80027282"/>
    <x v="288"/>
    <x v="14"/>
    <n v="97.5"/>
    <n v="11120330"/>
    <s v="VALUATION"/>
    <x v="32"/>
  </r>
  <r>
    <n v="80027358"/>
    <x v="292"/>
    <x v="3"/>
    <n v="75"/>
    <n v="12010453"/>
    <s v="PER SIGN"/>
    <x v="9"/>
  </r>
  <r>
    <n v="80027360"/>
    <x v="292"/>
    <x v="12"/>
    <n v="65"/>
    <n v="12010454"/>
    <s v="ACRE"/>
    <x v="188"/>
  </r>
  <r>
    <n v="80027361"/>
    <x v="292"/>
    <x v="3"/>
    <n v="25"/>
    <n v="12010455"/>
    <s v="PER SIGN"/>
    <x v="1"/>
  </r>
  <r>
    <n v="80027283"/>
    <x v="288"/>
    <x v="0"/>
    <n v="25"/>
    <n v="12010240"/>
    <s v="VALUATION"/>
    <x v="50"/>
  </r>
  <r>
    <n v="80027285"/>
    <x v="288"/>
    <x v="69"/>
    <n v="50"/>
    <n v="12010310"/>
    <s v="FLAT RATE"/>
    <x v="1"/>
  </r>
  <r>
    <n v="80027286"/>
    <x v="288"/>
    <x v="0"/>
    <n v="120"/>
    <n v="12010269"/>
    <s v="VALUATION"/>
    <x v="12"/>
  </r>
  <r>
    <n v="80027286"/>
    <x v="288"/>
    <x v="14"/>
    <n v="60"/>
    <n v="12010269"/>
    <s v="VALUATION"/>
    <x v="12"/>
  </r>
  <r>
    <n v="80027368"/>
    <x v="84"/>
    <x v="3"/>
    <n v="25"/>
    <n v="12010462"/>
    <s v="PER SIGN"/>
    <x v="1"/>
  </r>
  <r>
    <n v="70017924"/>
    <x v="84"/>
    <x v="3"/>
    <n v="25"/>
    <n v="12010463"/>
    <s v="PER SIGN"/>
    <x v="1"/>
  </r>
  <r>
    <n v="17002"/>
    <x v="84"/>
    <x v="3"/>
    <n v="25"/>
    <n v="12010463"/>
    <s v="PER SIGN"/>
    <x v="1"/>
  </r>
  <r>
    <n v="80027373"/>
    <x v="84"/>
    <x v="3"/>
    <n v="25"/>
    <n v="12010463"/>
    <s v="PER SIGN"/>
    <x v="1"/>
  </r>
  <r>
    <n v="80027287"/>
    <x v="288"/>
    <x v="0"/>
    <n v="120"/>
    <n v="12010270"/>
    <s v="VALUATION"/>
    <x v="12"/>
  </r>
  <r>
    <n v="80027287"/>
    <x v="288"/>
    <x v="14"/>
    <n v="60"/>
    <n v="12010270"/>
    <s v="VALUATION"/>
    <x v="12"/>
  </r>
  <r>
    <n v="80027289"/>
    <x v="288"/>
    <x v="0"/>
    <n v="95"/>
    <n v="12010238"/>
    <s v="VALUATION"/>
    <x v="14"/>
  </r>
  <r>
    <n v="80027290"/>
    <x v="288"/>
    <x v="0"/>
    <n v="135"/>
    <n v="12010354"/>
    <s v="VALUATION"/>
    <x v="198"/>
  </r>
  <r>
    <n v="80027292"/>
    <x v="288"/>
    <x v="0"/>
    <n v="35"/>
    <n v="12010268"/>
    <s v="VALUATION"/>
    <x v="32"/>
  </r>
  <r>
    <n v="80027292"/>
    <x v="288"/>
    <x v="14"/>
    <n v="17.5"/>
    <n v="12010268"/>
    <s v="VALUATION"/>
    <x v="32"/>
  </r>
  <r>
    <n v="80027294"/>
    <x v="288"/>
    <x v="20"/>
    <n v="27"/>
    <n v="12010361"/>
    <s v="BTU"/>
    <x v="48"/>
  </r>
  <r>
    <n v="80027294"/>
    <x v="288"/>
    <x v="34"/>
    <n v="25"/>
    <n v="12010361"/>
    <s v="TONS"/>
    <x v="48"/>
  </r>
  <r>
    <n v="80027295"/>
    <x v="288"/>
    <x v="5"/>
    <n v="25"/>
    <n v="12010360"/>
    <s v="PER FIXTURES"/>
    <x v="1"/>
  </r>
  <r>
    <n v="80027296"/>
    <x v="288"/>
    <x v="20"/>
    <n v="27"/>
    <n v="12010358"/>
    <s v="BTU"/>
    <x v="48"/>
  </r>
  <r>
    <n v="80027296"/>
    <x v="288"/>
    <x v="34"/>
    <n v="25"/>
    <n v="12010358"/>
    <s v="TONS"/>
    <x v="48"/>
  </r>
  <r>
    <n v="80027297"/>
    <x v="288"/>
    <x v="48"/>
    <n v="20"/>
    <n v="12010184"/>
    <s v="FLAT RATE"/>
    <x v="1"/>
  </r>
  <r>
    <n v="80027297"/>
    <x v="288"/>
    <x v="0"/>
    <n v="80"/>
    <n v="12010184"/>
    <s v="VALUATION"/>
    <x v="1"/>
  </r>
  <r>
    <n v="80027298"/>
    <x v="288"/>
    <x v="0"/>
    <n v="25"/>
    <n v="12010331"/>
    <s v="VALUATION"/>
    <x v="80"/>
  </r>
  <r>
    <n v="80027298"/>
    <x v="288"/>
    <x v="14"/>
    <n v="12.5"/>
    <n v="12010331"/>
    <s v="VALUATION"/>
    <x v="80"/>
  </r>
  <r>
    <n v="80027299"/>
    <x v="289"/>
    <x v="6"/>
    <n v="25"/>
    <n v="12010362"/>
    <s v="AMPS"/>
    <x v="6"/>
  </r>
  <r>
    <n v="80027299"/>
    <x v="289"/>
    <x v="7"/>
    <n v="17"/>
    <n v="12010362"/>
    <s v="PER POLE"/>
    <x v="6"/>
  </r>
  <r>
    <n v="80027300"/>
    <x v="289"/>
    <x v="20"/>
    <n v="29"/>
    <n v="12010363"/>
    <s v="BTU"/>
    <x v="27"/>
  </r>
  <r>
    <n v="80027301"/>
    <x v="289"/>
    <x v="0"/>
    <n v="95"/>
    <n v="11080483"/>
    <s v="VALUATION"/>
    <x v="14"/>
  </r>
  <r>
    <n v="80027376"/>
    <x v="293"/>
    <x v="16"/>
    <n v="59.93"/>
    <n v="12010097"/>
    <s v="FLAT RATE"/>
    <x v="1"/>
  </r>
  <r>
    <n v="80027376"/>
    <x v="293"/>
    <x v="17"/>
    <n v="533.02"/>
    <n v="12010097"/>
    <s v="FLAT RATE"/>
    <x v="1"/>
  </r>
  <r>
    <n v="80027376"/>
    <x v="293"/>
    <x v="18"/>
    <n v="1302.93"/>
    <n v="12010097"/>
    <s v="FLAT RATE"/>
    <x v="1"/>
  </r>
  <r>
    <n v="80027376"/>
    <x v="293"/>
    <x v="19"/>
    <n v="161.68"/>
    <n v="12010097"/>
    <s v="FLAT RATE"/>
    <x v="1"/>
  </r>
  <r>
    <n v="80027301"/>
    <x v="289"/>
    <x v="14"/>
    <n v="47.5"/>
    <n v="11080483"/>
    <s v="VALUATION"/>
    <x v="14"/>
  </r>
  <r>
    <n v="80027378"/>
    <x v="293"/>
    <x v="12"/>
    <n v="50"/>
    <n v="12010456"/>
    <s v="ACRE"/>
    <x v="10"/>
  </r>
  <r>
    <n v="80027388"/>
    <x v="293"/>
    <x v="8"/>
    <n v="150"/>
    <n v="12010470"/>
    <s v="FLAT RATE"/>
    <x v="1"/>
  </r>
  <r>
    <n v="80027379"/>
    <x v="293"/>
    <x v="12"/>
    <n v="50"/>
    <n v="12020004"/>
    <s v="ACRE"/>
    <x v="10"/>
  </r>
  <r>
    <n v="80027382"/>
    <x v="293"/>
    <x v="67"/>
    <n v="100"/>
    <n v="12020007"/>
    <s v="FLAT RATE"/>
    <x v="1"/>
  </r>
  <r>
    <n v="70017940"/>
    <x v="293"/>
    <x v="3"/>
    <n v="25"/>
    <n v="12020009"/>
    <s v="PER SIGN"/>
    <x v="1"/>
  </r>
  <r>
    <n v="17003"/>
    <x v="293"/>
    <x v="3"/>
    <n v="25"/>
    <n v="12020009"/>
    <s v="PER SIGN"/>
    <x v="1"/>
  </r>
  <r>
    <n v="80027384"/>
    <x v="293"/>
    <x v="3"/>
    <n v="25"/>
    <n v="12020009"/>
    <s v="PER SIGN"/>
    <x v="1"/>
  </r>
  <r>
    <n v="80027385"/>
    <x v="293"/>
    <x v="12"/>
    <n v="50"/>
    <n v="12020011"/>
    <s v="ACRE"/>
    <x v="174"/>
  </r>
  <r>
    <n v="80027386"/>
    <x v="293"/>
    <x v="3"/>
    <n v="25"/>
    <n v="12020013"/>
    <s v="PER SIGN"/>
    <x v="1"/>
  </r>
  <r>
    <n v="80027302"/>
    <x v="289"/>
    <x v="7"/>
    <n v="25"/>
    <n v="12010366"/>
    <s v="PER POLE"/>
    <x v="1"/>
  </r>
  <r>
    <n v="80027303"/>
    <x v="289"/>
    <x v="69"/>
    <n v="50"/>
    <n v="12010365"/>
    <s v="FLAT RATE"/>
    <x v="1"/>
  </r>
  <r>
    <n v="80027304"/>
    <x v="289"/>
    <x v="2"/>
    <n v="25"/>
    <n v="12010367"/>
    <s v="FLAT RATE"/>
    <x v="1"/>
  </r>
  <r>
    <n v="80027305"/>
    <x v="289"/>
    <x v="5"/>
    <n v="68"/>
    <n v="12010368"/>
    <s v="PER FIXTURES"/>
    <x v="103"/>
  </r>
  <r>
    <n v="80027305"/>
    <x v="289"/>
    <x v="54"/>
    <n v="25"/>
    <n v="12010368"/>
    <s v="PER SEWER"/>
    <x v="103"/>
  </r>
  <r>
    <n v="80027305"/>
    <x v="289"/>
    <x v="53"/>
    <n v="25"/>
    <n v="12010368"/>
    <s v="PER WATER"/>
    <x v="103"/>
  </r>
  <r>
    <n v="80027307"/>
    <x v="289"/>
    <x v="13"/>
    <n v="25"/>
    <n v="12010371"/>
    <s v="PER T-POLE"/>
    <x v="1"/>
  </r>
  <r>
    <n v="80027310"/>
    <x v="289"/>
    <x v="7"/>
    <n v="25"/>
    <n v="12010376"/>
    <s v="PER POLE"/>
    <x v="267"/>
  </r>
  <r>
    <n v="80027313"/>
    <x v="289"/>
    <x v="48"/>
    <n v="20"/>
    <n v="12010027"/>
    <s v="FLAT RATE"/>
    <x v="1"/>
  </r>
  <r>
    <n v="70017946"/>
    <x v="293"/>
    <x v="3"/>
    <n v="25"/>
    <n v="12020018"/>
    <s v="PER SIGN"/>
    <x v="1"/>
  </r>
  <r>
    <n v="17004"/>
    <x v="293"/>
    <x v="3"/>
    <n v="25"/>
    <n v="12020018"/>
    <s v="PER SIGN"/>
    <x v="1"/>
  </r>
  <r>
    <n v="80027390"/>
    <x v="293"/>
    <x v="3"/>
    <n v="25"/>
    <n v="12020018"/>
    <s v="PER SIGN"/>
    <x v="1"/>
  </r>
  <r>
    <n v="80027313"/>
    <x v="289"/>
    <x v="0"/>
    <n v="95"/>
    <n v="12010027"/>
    <s v="VALUATION"/>
    <x v="1"/>
  </r>
  <r>
    <n v="80027314"/>
    <x v="289"/>
    <x v="20"/>
    <n v="29"/>
    <n v="12010380"/>
    <s v="BTU"/>
    <x v="75"/>
  </r>
  <r>
    <n v="80027316"/>
    <x v="290"/>
    <x v="20"/>
    <n v="27"/>
    <n v="12010383"/>
    <s v="BTU"/>
    <x v="40"/>
  </r>
  <r>
    <n v="80027316"/>
    <x v="290"/>
    <x v="23"/>
    <n v="27"/>
    <n v="12010383"/>
    <s v="BTU"/>
    <x v="40"/>
  </r>
  <r>
    <n v="80027316"/>
    <x v="290"/>
    <x v="34"/>
    <n v="25"/>
    <n v="12010383"/>
    <s v="TONS"/>
    <x v="40"/>
  </r>
  <r>
    <n v="80027316"/>
    <x v="290"/>
    <x v="36"/>
    <n v="25"/>
    <n v="12010383"/>
    <s v="TONS"/>
    <x v="40"/>
  </r>
  <r>
    <n v="80027317"/>
    <x v="290"/>
    <x v="5"/>
    <n v="25"/>
    <n v="12010381"/>
    <s v="PER FIXTURES"/>
    <x v="1"/>
  </r>
  <r>
    <n v="80027320"/>
    <x v="290"/>
    <x v="0"/>
    <n v="30"/>
    <n v="12010294"/>
    <s v="VALUATION"/>
    <x v="72"/>
  </r>
  <r>
    <n v="80027320"/>
    <x v="290"/>
    <x v="0"/>
    <n v="45"/>
    <n v="12010295"/>
    <s v="VALUATION"/>
    <x v="124"/>
  </r>
  <r>
    <n v="80027321"/>
    <x v="290"/>
    <x v="48"/>
    <n v="20"/>
    <n v="11110348"/>
    <s v="FLAT RATE"/>
    <x v="1"/>
  </r>
  <r>
    <n v="80027393"/>
    <x v="85"/>
    <x v="3"/>
    <n v="25"/>
    <n v="12020021"/>
    <s v="PER SIGN"/>
    <x v="1"/>
  </r>
  <r>
    <n v="80027395"/>
    <x v="85"/>
    <x v="3"/>
    <n v="25"/>
    <n v="12020024"/>
    <s v="PER SIGN"/>
    <x v="1"/>
  </r>
  <r>
    <n v="80027396"/>
    <x v="85"/>
    <x v="3"/>
    <n v="25"/>
    <n v="12020025"/>
    <s v="PER SIGN"/>
    <x v="1"/>
  </r>
  <r>
    <n v="80027398"/>
    <x v="85"/>
    <x v="3"/>
    <n v="100"/>
    <n v="12020026"/>
    <s v="PER SIGN"/>
    <x v="7"/>
  </r>
  <r>
    <n v="80027321"/>
    <x v="290"/>
    <x v="0"/>
    <n v="1450"/>
    <n v="11110348"/>
    <s v="VALUATION"/>
    <x v="1"/>
  </r>
  <r>
    <n v="80027401"/>
    <x v="85"/>
    <x v="3"/>
    <n v="25"/>
    <n v="12020030"/>
    <s v="PER SIGN"/>
    <x v="1"/>
  </r>
  <r>
    <n v="80027403"/>
    <x v="85"/>
    <x v="3"/>
    <n v="25"/>
    <n v="12020032"/>
    <s v="PER SIGN"/>
    <x v="1"/>
  </r>
  <r>
    <n v="70017955"/>
    <x v="85"/>
    <x v="3"/>
    <n v="25"/>
    <n v="12020036"/>
    <s v="PER SIGN"/>
    <x v="1"/>
  </r>
  <r>
    <n v="17007"/>
    <x v="85"/>
    <x v="3"/>
    <n v="25"/>
    <n v="12020036"/>
    <s v="PER SIGN"/>
    <x v="1"/>
  </r>
  <r>
    <n v="80027405"/>
    <x v="85"/>
    <x v="3"/>
    <n v="25"/>
    <n v="12020036"/>
    <s v="PER SIGN"/>
    <x v="1"/>
  </r>
  <r>
    <n v="80027322"/>
    <x v="290"/>
    <x v="1"/>
    <n v="25"/>
    <n v="12010400"/>
    <s v="PER GAS LINE"/>
    <x v="1"/>
  </r>
  <r>
    <n v="80027415"/>
    <x v="294"/>
    <x v="8"/>
    <n v="50"/>
    <n v="12010469"/>
    <s v="FLAT RATE"/>
    <x v="1"/>
  </r>
  <r>
    <n v="80027325"/>
    <x v="290"/>
    <x v="20"/>
    <n v="50"/>
    <n v="12010403"/>
    <s v="BTU"/>
    <x v="114"/>
  </r>
  <r>
    <n v="80027406"/>
    <x v="294"/>
    <x v="67"/>
    <n v="100"/>
    <n v="12020041"/>
    <s v="FLAT RATE"/>
    <x v="1"/>
  </r>
  <r>
    <n v="80027325"/>
    <x v="290"/>
    <x v="34"/>
    <n v="50"/>
    <n v="12010403"/>
    <s v="TONS"/>
    <x v="114"/>
  </r>
  <r>
    <n v="80027411"/>
    <x v="294"/>
    <x v="12"/>
    <n v="50"/>
    <n v="12020045"/>
    <s v="ACRE"/>
    <x v="130"/>
  </r>
  <r>
    <n v="80027412"/>
    <x v="294"/>
    <x v="12"/>
    <n v="50"/>
    <n v="12020047"/>
    <s v="ACRE"/>
    <x v="130"/>
  </r>
  <r>
    <n v="80027326"/>
    <x v="290"/>
    <x v="0"/>
    <n v="910"/>
    <n v="12010405"/>
    <s v="VALUATION"/>
    <x v="159"/>
  </r>
  <r>
    <n v="90001822"/>
    <x v="294"/>
    <x v="42"/>
    <n v="50"/>
    <n v="12020051"/>
    <s v="FLAT RATE"/>
    <x v="1"/>
  </r>
  <r>
    <n v="80027414"/>
    <x v="294"/>
    <x v="3"/>
    <n v="200"/>
    <n v="12020052"/>
    <s v="PER SIGN"/>
    <x v="31"/>
  </r>
  <r>
    <n v="80027327"/>
    <x v="290"/>
    <x v="48"/>
    <n v="20"/>
    <n v="12010019"/>
    <s v="FLAT RATE"/>
    <x v="1"/>
  </r>
  <r>
    <n v="80027327"/>
    <x v="290"/>
    <x v="0"/>
    <n v="120"/>
    <n v="12010019"/>
    <s v="VALUATION"/>
    <x v="1"/>
  </r>
  <r>
    <n v="80027328"/>
    <x v="290"/>
    <x v="59"/>
    <n v="150"/>
    <n v="12010223"/>
    <s v="FLAT RATE"/>
    <x v="4"/>
  </r>
  <r>
    <n v="80027329"/>
    <x v="290"/>
    <x v="59"/>
    <n v="50"/>
    <n v="12010399"/>
    <s v="FLAT RATE"/>
    <x v="264"/>
  </r>
  <r>
    <n v="80027417"/>
    <x v="295"/>
    <x v="8"/>
    <n v="50"/>
    <n v="12020056"/>
    <s v="FLAT RATE"/>
    <x v="1"/>
  </r>
  <r>
    <n v="80027418"/>
    <x v="295"/>
    <x v="12"/>
    <n v="65"/>
    <n v="12020058"/>
    <s v="ACRE"/>
    <x v="129"/>
  </r>
  <r>
    <n v="80027420"/>
    <x v="295"/>
    <x v="67"/>
    <n v="100"/>
    <n v="12020059"/>
    <s v="FLAT RATE"/>
    <x v="1"/>
  </r>
  <r>
    <n v="80027330"/>
    <x v="290"/>
    <x v="10"/>
    <n v="30"/>
    <n v="12010407"/>
    <s v="AMPS"/>
    <x v="8"/>
  </r>
  <r>
    <n v="80027422"/>
    <x v="295"/>
    <x v="3"/>
    <n v="25"/>
    <n v="12020064"/>
    <s v="PER SIGN"/>
    <x v="1"/>
  </r>
  <r>
    <n v="80027424"/>
    <x v="295"/>
    <x v="3"/>
    <n v="25"/>
    <n v="12020066"/>
    <s v="PER SIGN"/>
    <x v="1"/>
  </r>
  <r>
    <n v="80027425"/>
    <x v="295"/>
    <x v="3"/>
    <n v="25"/>
    <n v="12020069"/>
    <s v="PER SIGN"/>
    <x v="1"/>
  </r>
  <r>
    <n v="80027330"/>
    <x v="290"/>
    <x v="7"/>
    <n v="42"/>
    <n v="12010407"/>
    <s v="PER POLE"/>
    <x v="8"/>
  </r>
  <r>
    <n v="80027330"/>
    <x v="290"/>
    <x v="13"/>
    <n v="25"/>
    <n v="12010407"/>
    <s v="PER T-POLE"/>
    <x v="8"/>
  </r>
  <r>
    <n v="80027330"/>
    <x v="290"/>
    <x v="10"/>
    <n v="30"/>
    <n v="12010408"/>
    <s v="AMPS"/>
    <x v="8"/>
  </r>
  <r>
    <n v="80027330"/>
    <x v="290"/>
    <x v="7"/>
    <n v="42"/>
    <n v="12010408"/>
    <s v="PER POLE"/>
    <x v="8"/>
  </r>
  <r>
    <n v="80027427"/>
    <x v="296"/>
    <x v="3"/>
    <n v="25"/>
    <n v="12020070"/>
    <s v="PER SIGN"/>
    <x v="1"/>
  </r>
  <r>
    <n v="80027330"/>
    <x v="290"/>
    <x v="13"/>
    <n v="25"/>
    <n v="12010408"/>
    <s v="PER T-POLE"/>
    <x v="8"/>
  </r>
  <r>
    <n v="80027428"/>
    <x v="296"/>
    <x v="3"/>
    <n v="50"/>
    <n v="12020074"/>
    <s v="PER SIGN"/>
    <x v="4"/>
  </r>
  <r>
    <n v="80027331"/>
    <x v="290"/>
    <x v="20"/>
    <n v="27"/>
    <n v="12010409"/>
    <s v="BTU"/>
    <x v="3"/>
  </r>
  <r>
    <n v="80027331"/>
    <x v="290"/>
    <x v="34"/>
    <n v="25"/>
    <n v="12010409"/>
    <s v="TONS"/>
    <x v="3"/>
  </r>
  <r>
    <n v="80027332"/>
    <x v="290"/>
    <x v="20"/>
    <n v="29"/>
    <n v="12010411"/>
    <s v="BTU"/>
    <x v="96"/>
  </r>
  <r>
    <n v="80027332"/>
    <x v="290"/>
    <x v="34"/>
    <n v="25"/>
    <n v="12010411"/>
    <s v="TONS"/>
    <x v="96"/>
  </r>
  <r>
    <n v="80027336"/>
    <x v="291"/>
    <x v="6"/>
    <n v="30"/>
    <n v="12010419"/>
    <s v="AMPS"/>
    <x v="8"/>
  </r>
  <r>
    <n v="80027336"/>
    <x v="291"/>
    <x v="7"/>
    <n v="20"/>
    <n v="12010419"/>
    <s v="PER POLE"/>
    <x v="8"/>
  </r>
  <r>
    <n v="80027336"/>
    <x v="291"/>
    <x v="13"/>
    <n v="25"/>
    <n v="12010419"/>
    <s v="PER T-POLE"/>
    <x v="8"/>
  </r>
  <r>
    <n v="80027337"/>
    <x v="291"/>
    <x v="0"/>
    <n v="70"/>
    <n v="12010420"/>
    <s v="VALUATION"/>
    <x v="51"/>
  </r>
  <r>
    <n v="80027338"/>
    <x v="291"/>
    <x v="7"/>
    <n v="25"/>
    <n v="12010421"/>
    <s v="PER POLE"/>
    <x v="22"/>
  </r>
  <r>
    <n v="80027339"/>
    <x v="291"/>
    <x v="59"/>
    <n v="75"/>
    <n v="12010106"/>
    <s v="FLAT RATE"/>
    <x v="1"/>
  </r>
  <r>
    <n v="80027340"/>
    <x v="291"/>
    <x v="6"/>
    <n v="4.5"/>
    <n v="12010424"/>
    <s v="AMPS"/>
    <x v="23"/>
  </r>
  <r>
    <n v="80027340"/>
    <x v="291"/>
    <x v="7"/>
    <n v="25"/>
    <n v="12010424"/>
    <s v="PER POLE"/>
    <x v="23"/>
  </r>
  <r>
    <n v="80027343"/>
    <x v="291"/>
    <x v="7"/>
    <n v="25"/>
    <n v="12010429"/>
    <s v="PER POLE"/>
    <x v="20"/>
  </r>
  <r>
    <n v="80027345"/>
    <x v="291"/>
    <x v="57"/>
    <n v="15"/>
    <n v="12010425"/>
    <s v="FLAT RATE"/>
    <x v="1"/>
  </r>
  <r>
    <n v="80027345"/>
    <x v="291"/>
    <x v="57"/>
    <n v="15"/>
    <n v="12010430"/>
    <s v="FLAT RATE"/>
    <x v="1"/>
  </r>
  <r>
    <n v="80027346"/>
    <x v="291"/>
    <x v="5"/>
    <n v="25"/>
    <n v="12010434"/>
    <s v="PER FIXTURES"/>
    <x v="1"/>
  </r>
  <r>
    <n v="80027347"/>
    <x v="291"/>
    <x v="59"/>
    <n v="75"/>
    <n v="12010431"/>
    <s v="FLAT RATE"/>
    <x v="1"/>
  </r>
  <r>
    <n v="80027348"/>
    <x v="292"/>
    <x v="0"/>
    <n v="607"/>
    <n v="12010126"/>
    <s v="VALUATION"/>
    <x v="268"/>
  </r>
  <r>
    <n v="80027348"/>
    <x v="292"/>
    <x v="14"/>
    <n v="303.5"/>
    <n v="12010126"/>
    <s v="VALUATION"/>
    <x v="268"/>
  </r>
  <r>
    <n v="80027349"/>
    <x v="292"/>
    <x v="5"/>
    <n v="56"/>
    <n v="12010437"/>
    <s v="PER FIXTURES"/>
    <x v="151"/>
  </r>
  <r>
    <n v="80027350"/>
    <x v="292"/>
    <x v="0"/>
    <n v="490"/>
    <n v="12010175"/>
    <s v="VALUATION"/>
    <x v="96"/>
  </r>
  <r>
    <n v="80027350"/>
    <x v="292"/>
    <x v="14"/>
    <n v="245"/>
    <n v="12010175"/>
    <s v="VALUATION"/>
    <x v="96"/>
  </r>
  <r>
    <n v="80027435"/>
    <x v="296"/>
    <x v="12"/>
    <n v="50"/>
    <n v="12020082"/>
    <s v="ACRE"/>
    <x v="10"/>
  </r>
  <r>
    <n v="80027437"/>
    <x v="296"/>
    <x v="3"/>
    <n v="50"/>
    <n v="12020084"/>
    <s v="PER SIGN"/>
    <x v="4"/>
  </r>
  <r>
    <n v="80027438"/>
    <x v="296"/>
    <x v="8"/>
    <n v="150"/>
    <n v="12020086"/>
    <s v="FLAT RATE"/>
    <x v="1"/>
  </r>
  <r>
    <n v="80027351"/>
    <x v="292"/>
    <x v="2"/>
    <n v="25"/>
    <n v="12010438"/>
    <s v="FLAT RATE"/>
    <x v="1"/>
  </r>
  <r>
    <n v="80027352"/>
    <x v="292"/>
    <x v="0"/>
    <n v="120"/>
    <n v="12010439"/>
    <s v="VALUATION"/>
    <x v="12"/>
  </r>
  <r>
    <n v="90001823"/>
    <x v="296"/>
    <x v="11"/>
    <n v="350"/>
    <n v="12020088"/>
    <s v="DOLLAR VALUE"/>
    <x v="1"/>
  </r>
  <r>
    <n v="90001823"/>
    <x v="296"/>
    <x v="11"/>
    <n v="350"/>
    <n v="12020089"/>
    <s v="DOLLAR VALUE"/>
    <x v="1"/>
  </r>
  <r>
    <n v="90001823"/>
    <x v="296"/>
    <x v="11"/>
    <n v="350"/>
    <n v="12020090"/>
    <s v="DOLLAR VALUE"/>
    <x v="1"/>
  </r>
  <r>
    <n v="80027352"/>
    <x v="292"/>
    <x v="14"/>
    <n v="60"/>
    <n v="12010439"/>
    <s v="VALUATION"/>
    <x v="12"/>
  </r>
  <r>
    <n v="80027354"/>
    <x v="292"/>
    <x v="48"/>
    <n v="20"/>
    <n v="12010177"/>
    <s v="FLAT RATE"/>
    <x v="1"/>
  </r>
  <r>
    <n v="80027354"/>
    <x v="292"/>
    <x v="0"/>
    <n v="160"/>
    <n v="12010177"/>
    <s v="VALUATION"/>
    <x v="1"/>
  </r>
  <r>
    <n v="80027355"/>
    <x v="292"/>
    <x v="48"/>
    <n v="20"/>
    <n v="12010141"/>
    <s v="FLAT RATE"/>
    <x v="1"/>
  </r>
  <r>
    <n v="80027355"/>
    <x v="292"/>
    <x v="0"/>
    <n v="165"/>
    <n v="12010141"/>
    <s v="VALUATION"/>
    <x v="1"/>
  </r>
  <r>
    <n v="80027356"/>
    <x v="292"/>
    <x v="5"/>
    <n v="25"/>
    <n v="12010445"/>
    <s v="PER FIXTURES"/>
    <x v="9"/>
  </r>
  <r>
    <n v="80027359"/>
    <x v="292"/>
    <x v="0"/>
    <n v="60"/>
    <n v="12010359"/>
    <s v="VALUATION"/>
    <x v="34"/>
  </r>
  <r>
    <n v="80027362"/>
    <x v="292"/>
    <x v="5"/>
    <n v="25"/>
    <n v="12010452"/>
    <s v="PER FIXTURES"/>
    <x v="1"/>
  </r>
  <r>
    <n v="80027363"/>
    <x v="292"/>
    <x v="20"/>
    <n v="25"/>
    <n v="12010449"/>
    <s v="BTU"/>
    <x v="24"/>
  </r>
  <r>
    <n v="80027364"/>
    <x v="292"/>
    <x v="20"/>
    <n v="27"/>
    <n v="12010448"/>
    <s v="BTU"/>
    <x v="3"/>
  </r>
  <r>
    <n v="80027441"/>
    <x v="296"/>
    <x v="51"/>
    <n v="2"/>
    <n v="12020093"/>
    <s v="FLAT RATE"/>
    <x v="75"/>
  </r>
  <r>
    <n v="80027364"/>
    <x v="292"/>
    <x v="23"/>
    <n v="27"/>
    <n v="12010448"/>
    <s v="BTU"/>
    <x v="3"/>
  </r>
  <r>
    <n v="80027454"/>
    <x v="297"/>
    <x v="32"/>
    <n v="500"/>
    <n v="5050399"/>
    <s v="ACRES"/>
    <x v="269"/>
  </r>
  <r>
    <n v="80027364"/>
    <x v="292"/>
    <x v="34"/>
    <n v="25"/>
    <n v="12010448"/>
    <s v="TONS"/>
    <x v="3"/>
  </r>
  <r>
    <n v="80027364"/>
    <x v="292"/>
    <x v="36"/>
    <n v="25"/>
    <n v="12010448"/>
    <s v="TONS"/>
    <x v="3"/>
  </r>
  <r>
    <n v="80027365"/>
    <x v="292"/>
    <x v="20"/>
    <n v="27"/>
    <n v="12010447"/>
    <s v="BTU"/>
    <x v="40"/>
  </r>
  <r>
    <n v="80027366"/>
    <x v="292"/>
    <x v="20"/>
    <n v="29"/>
    <n v="12010450"/>
    <s v="BTU"/>
    <x v="75"/>
  </r>
  <r>
    <n v="80027366"/>
    <x v="292"/>
    <x v="23"/>
    <n v="29"/>
    <n v="12010450"/>
    <s v="BTU"/>
    <x v="75"/>
  </r>
  <r>
    <n v="80027447"/>
    <x v="297"/>
    <x v="16"/>
    <n v="59.93"/>
    <n v="12010154"/>
    <s v="FLAT RATE"/>
    <x v="1"/>
  </r>
  <r>
    <n v="80027447"/>
    <x v="297"/>
    <x v="17"/>
    <n v="533.02"/>
    <n v="12010154"/>
    <s v="FLAT RATE"/>
    <x v="1"/>
  </r>
  <r>
    <n v="80027447"/>
    <x v="297"/>
    <x v="18"/>
    <n v="1302.93"/>
    <n v="12010154"/>
    <s v="FLAT RATE"/>
    <x v="1"/>
  </r>
  <r>
    <n v="80027447"/>
    <x v="297"/>
    <x v="19"/>
    <n v="161.68"/>
    <n v="12010154"/>
    <s v="FLAT RATE"/>
    <x v="1"/>
  </r>
  <r>
    <n v="80027445"/>
    <x v="297"/>
    <x v="8"/>
    <n v="150"/>
    <n v="12020054"/>
    <s v="FLAT RATE"/>
    <x v="1"/>
  </r>
  <r>
    <n v="80027444"/>
    <x v="297"/>
    <x v="8"/>
    <n v="150"/>
    <n v="12020055"/>
    <s v="FLAT RATE"/>
    <x v="1"/>
  </r>
  <r>
    <n v="90001824"/>
    <x v="297"/>
    <x v="93"/>
    <n v="1000"/>
    <n v="12020091"/>
    <s v="ACRES"/>
    <x v="1"/>
  </r>
  <r>
    <n v="90001825"/>
    <x v="297"/>
    <x v="64"/>
    <n v="400"/>
    <n v="12020100"/>
    <s v="# OF VARIANCES"/>
    <x v="7"/>
  </r>
  <r>
    <n v="70018025"/>
    <x v="297"/>
    <x v="3"/>
    <n v="25"/>
    <n v="12020107"/>
    <s v="PER SIGN"/>
    <x v="1"/>
  </r>
  <r>
    <n v="17009"/>
    <x v="297"/>
    <x v="3"/>
    <n v="25"/>
    <n v="12020107"/>
    <s v="PER SIGN"/>
    <x v="1"/>
  </r>
  <r>
    <n v="80027450"/>
    <x v="297"/>
    <x v="3"/>
    <n v="25"/>
    <n v="12020107"/>
    <s v="PER SIGN"/>
    <x v="1"/>
  </r>
  <r>
    <n v="70018025"/>
    <x v="297"/>
    <x v="3"/>
    <n v="25"/>
    <n v="12020108"/>
    <s v="PER SIGN"/>
    <x v="1"/>
  </r>
  <r>
    <n v="17009"/>
    <x v="297"/>
    <x v="3"/>
    <n v="25"/>
    <n v="12020108"/>
    <s v="PER SIGN"/>
    <x v="1"/>
  </r>
  <r>
    <n v="80027450"/>
    <x v="297"/>
    <x v="3"/>
    <n v="25"/>
    <n v="12020108"/>
    <s v="PER SIGN"/>
    <x v="1"/>
  </r>
  <r>
    <n v="80027366"/>
    <x v="292"/>
    <x v="34"/>
    <n v="25"/>
    <n v="12010450"/>
    <s v="TONS"/>
    <x v="75"/>
  </r>
  <r>
    <n v="90001826"/>
    <x v="297"/>
    <x v="122"/>
    <n v="250"/>
    <n v="12020113"/>
    <s v="DOLLAR VALUE"/>
    <x v="1"/>
  </r>
  <r>
    <n v="80027366"/>
    <x v="292"/>
    <x v="36"/>
    <n v="25"/>
    <n v="12010450"/>
    <s v="TONS"/>
    <x v="75"/>
  </r>
  <r>
    <n v="80027366"/>
    <x v="292"/>
    <x v="37"/>
    <n v="25"/>
    <n v="12010450"/>
    <s v="TONS"/>
    <x v="75"/>
  </r>
  <r>
    <n v="80027367"/>
    <x v="84"/>
    <x v="2"/>
    <n v="25"/>
    <n v="12010457"/>
    <s v="FLAT RATE"/>
    <x v="1"/>
  </r>
  <r>
    <n v="80027369"/>
    <x v="84"/>
    <x v="62"/>
    <n v="25"/>
    <n v="12010349"/>
    <s v="PER SYSTEM"/>
    <x v="1"/>
  </r>
  <r>
    <n v="80027370"/>
    <x v="84"/>
    <x v="20"/>
    <n v="25"/>
    <n v="12010466"/>
    <s v="BTU"/>
    <x v="96"/>
  </r>
  <r>
    <n v="80027370"/>
    <x v="84"/>
    <x v="34"/>
    <n v="25"/>
    <n v="12010466"/>
    <s v="TONS"/>
    <x v="96"/>
  </r>
  <r>
    <n v="80027371"/>
    <x v="84"/>
    <x v="5"/>
    <n v="68"/>
    <n v="12010464"/>
    <s v="PER FIXTURES"/>
    <x v="103"/>
  </r>
  <r>
    <n v="80027371"/>
    <x v="84"/>
    <x v="54"/>
    <n v="25"/>
    <n v="12010464"/>
    <s v="PER SEWER"/>
    <x v="103"/>
  </r>
  <r>
    <n v="80027371"/>
    <x v="84"/>
    <x v="53"/>
    <n v="25"/>
    <n v="12010464"/>
    <s v="PER WATER"/>
    <x v="103"/>
  </r>
  <r>
    <n v="80027371"/>
    <x v="84"/>
    <x v="5"/>
    <n v="68"/>
    <n v="12010465"/>
    <s v="PER FIXTURES"/>
    <x v="103"/>
  </r>
  <r>
    <n v="80027371"/>
    <x v="84"/>
    <x v="54"/>
    <n v="25"/>
    <n v="12010465"/>
    <s v="PER SEWER"/>
    <x v="103"/>
  </r>
  <r>
    <n v="80027371"/>
    <x v="84"/>
    <x v="53"/>
    <n v="25"/>
    <n v="12010465"/>
    <s v="PER WATER"/>
    <x v="103"/>
  </r>
  <r>
    <n v="80027372"/>
    <x v="84"/>
    <x v="0"/>
    <n v="60"/>
    <n v="12010222"/>
    <s v="VALUATION"/>
    <x v="34"/>
  </r>
  <r>
    <n v="80027375"/>
    <x v="293"/>
    <x v="0"/>
    <n v="255"/>
    <n v="12010315"/>
    <s v="VALUATION"/>
    <x v="270"/>
  </r>
  <r>
    <n v="80027375"/>
    <x v="293"/>
    <x v="14"/>
    <n v="127.5"/>
    <n v="12010315"/>
    <s v="VALUATION"/>
    <x v="270"/>
  </r>
  <r>
    <n v="80027376"/>
    <x v="293"/>
    <x v="48"/>
    <n v="20"/>
    <n v="12010097"/>
    <s v="FLAT RATE"/>
    <x v="1"/>
  </r>
  <r>
    <n v="80027455"/>
    <x v="298"/>
    <x v="3"/>
    <n v="25"/>
    <n v="12020117"/>
    <s v="PER SIGN"/>
    <x v="1"/>
  </r>
  <r>
    <n v="80027376"/>
    <x v="293"/>
    <x v="0"/>
    <n v="1090"/>
    <n v="12010097"/>
    <s v="VALUATION"/>
    <x v="1"/>
  </r>
  <r>
    <n v="80027461"/>
    <x v="298"/>
    <x v="3"/>
    <n v="25"/>
    <n v="12020124"/>
    <s v="PER SIGN"/>
    <x v="1"/>
  </r>
  <r>
    <n v="90001827"/>
    <x v="298"/>
    <x v="121"/>
    <n v="100"/>
    <n v="12020125"/>
    <s v="FLAT RATE"/>
    <x v="1"/>
  </r>
  <r>
    <n v="80027377"/>
    <x v="293"/>
    <x v="0"/>
    <n v="220"/>
    <n v="12010171"/>
    <s v="VALUATION"/>
    <x v="57"/>
  </r>
  <r>
    <n v="80027380"/>
    <x v="293"/>
    <x v="52"/>
    <n v="125"/>
    <n v="12020006"/>
    <s v="FLAT RATE"/>
    <x v="1"/>
  </r>
  <r>
    <n v="80027381"/>
    <x v="293"/>
    <x v="7"/>
    <n v="25"/>
    <n v="12020005"/>
    <s v="PER POLE"/>
    <x v="171"/>
  </r>
  <r>
    <n v="80027462"/>
    <x v="298"/>
    <x v="3"/>
    <n v="25"/>
    <n v="12020127"/>
    <s v="PER SIGN"/>
    <x v="1"/>
  </r>
  <r>
    <n v="80027464"/>
    <x v="298"/>
    <x v="3"/>
    <n v="100"/>
    <n v="12020128"/>
    <s v="PER SIGN"/>
    <x v="7"/>
  </r>
  <r>
    <n v="80027383"/>
    <x v="293"/>
    <x v="5"/>
    <n v="25"/>
    <n v="12020008"/>
    <s v="PER FIXTURES"/>
    <x v="9"/>
  </r>
  <r>
    <n v="80027387"/>
    <x v="293"/>
    <x v="20"/>
    <n v="43"/>
    <n v="12020015"/>
    <s v="BTU"/>
    <x v="271"/>
  </r>
  <r>
    <n v="80027387"/>
    <x v="293"/>
    <x v="23"/>
    <n v="27"/>
    <n v="12020015"/>
    <s v="BTU"/>
    <x v="271"/>
  </r>
  <r>
    <n v="80027387"/>
    <x v="293"/>
    <x v="34"/>
    <n v="55"/>
    <n v="12020015"/>
    <s v="TONS"/>
    <x v="271"/>
  </r>
  <r>
    <n v="80027387"/>
    <x v="293"/>
    <x v="36"/>
    <n v="25"/>
    <n v="12020015"/>
    <s v="TONS"/>
    <x v="271"/>
  </r>
  <r>
    <n v="80027389"/>
    <x v="293"/>
    <x v="59"/>
    <n v="75"/>
    <n v="12010410"/>
    <s v="FLAT RATE"/>
    <x v="1"/>
  </r>
  <r>
    <n v="80027468"/>
    <x v="86"/>
    <x v="16"/>
    <n v="59.93"/>
    <n v="12010229"/>
    <s v="FLAT RATE"/>
    <x v="1"/>
  </r>
  <r>
    <n v="80027468"/>
    <x v="86"/>
    <x v="17"/>
    <n v="533.02"/>
    <n v="12010229"/>
    <s v="FLAT RATE"/>
    <x v="1"/>
  </r>
  <r>
    <n v="80027468"/>
    <x v="86"/>
    <x v="18"/>
    <n v="1302.93"/>
    <n v="12010229"/>
    <s v="FLAT RATE"/>
    <x v="1"/>
  </r>
  <r>
    <n v="80027468"/>
    <x v="86"/>
    <x v="19"/>
    <n v="161.68"/>
    <n v="12010229"/>
    <s v="FLAT RATE"/>
    <x v="1"/>
  </r>
  <r>
    <n v="80027391"/>
    <x v="85"/>
    <x v="62"/>
    <n v="25"/>
    <n v="12010242"/>
    <s v="PER SYSTEM"/>
    <x v="1"/>
  </r>
  <r>
    <n v="80027392"/>
    <x v="85"/>
    <x v="59"/>
    <n v="75"/>
    <n v="12020020"/>
    <s v="FLAT RATE"/>
    <x v="1"/>
  </r>
  <r>
    <n v="80027394"/>
    <x v="85"/>
    <x v="20"/>
    <n v="27"/>
    <n v="12020023"/>
    <s v="BTU"/>
    <x v="48"/>
  </r>
  <r>
    <n v="80027394"/>
    <x v="85"/>
    <x v="34"/>
    <n v="25"/>
    <n v="12020023"/>
    <s v="TONS"/>
    <x v="48"/>
  </r>
  <r>
    <n v="80027397"/>
    <x v="85"/>
    <x v="58"/>
    <n v="10"/>
    <n v="12010111"/>
    <s v="SQUARE FEET"/>
    <x v="50"/>
  </r>
  <r>
    <n v="80027397"/>
    <x v="85"/>
    <x v="0"/>
    <n v="2220"/>
    <n v="12010111"/>
    <s v="VALUATION"/>
    <x v="50"/>
  </r>
  <r>
    <n v="80027469"/>
    <x v="86"/>
    <x v="29"/>
    <n v="250"/>
    <n v="12020138"/>
    <s v="ACRES"/>
    <x v="272"/>
  </r>
  <r>
    <n v="80027472"/>
    <x v="86"/>
    <x v="3"/>
    <n v="50"/>
    <n v="12020142"/>
    <s v="PER SIGN"/>
    <x v="4"/>
  </r>
  <r>
    <n v="80027397"/>
    <x v="85"/>
    <x v="14"/>
    <n v="1110"/>
    <n v="12010111"/>
    <s v="VALUATION"/>
    <x v="50"/>
  </r>
  <r>
    <n v="80027399"/>
    <x v="85"/>
    <x v="52"/>
    <n v="125"/>
    <n v="12010350"/>
    <s v="FLAT RATE"/>
    <x v="1"/>
  </r>
  <r>
    <n v="80027400"/>
    <x v="85"/>
    <x v="57"/>
    <n v="90"/>
    <n v="12010334"/>
    <s v="FLAT RATE"/>
    <x v="18"/>
  </r>
  <r>
    <n v="80027402"/>
    <x v="85"/>
    <x v="0"/>
    <n v="30"/>
    <n v="12020028"/>
    <s v="VALUATION"/>
    <x v="72"/>
  </r>
  <r>
    <n v="80027402"/>
    <x v="85"/>
    <x v="5"/>
    <n v="25"/>
    <n v="12020029"/>
    <s v="PER FIXTURES"/>
    <x v="1"/>
  </r>
  <r>
    <n v="80027402"/>
    <x v="85"/>
    <x v="0"/>
    <n v="40"/>
    <n v="12020031"/>
    <s v="VALUATION"/>
    <x v="47"/>
  </r>
  <r>
    <n v="80027404"/>
    <x v="85"/>
    <x v="7"/>
    <n v="25"/>
    <n v="12020027"/>
    <s v="PER POLE"/>
    <x v="1"/>
  </r>
  <r>
    <n v="80027407"/>
    <x v="294"/>
    <x v="0"/>
    <n v="30"/>
    <n v="12010467"/>
    <s v="VALUATION"/>
    <x v="72"/>
  </r>
  <r>
    <n v="80027408"/>
    <x v="294"/>
    <x v="5"/>
    <n v="25"/>
    <n v="12020042"/>
    <s v="PER FIXTURES"/>
    <x v="9"/>
  </r>
  <r>
    <n v="80027408"/>
    <x v="294"/>
    <x v="34"/>
    <n v="25"/>
    <n v="12020043"/>
    <s v="TONS"/>
    <x v="9"/>
  </r>
  <r>
    <n v="80027409"/>
    <x v="294"/>
    <x v="0"/>
    <n v="25"/>
    <n v="12020044"/>
    <s v="VALUATION"/>
    <x v="104"/>
  </r>
  <r>
    <n v="80027410"/>
    <x v="294"/>
    <x v="0"/>
    <n v="25"/>
    <n v="12020003"/>
    <s v="VALUATION"/>
    <x v="46"/>
  </r>
  <r>
    <n v="80027413"/>
    <x v="294"/>
    <x v="49"/>
    <n v="25"/>
    <n v="12020049"/>
    <s v="SYSTEM"/>
    <x v="1"/>
  </r>
  <r>
    <n v="80027416"/>
    <x v="295"/>
    <x v="0"/>
    <n v="35"/>
    <n v="12020017"/>
    <s v="VALUATION"/>
    <x v="32"/>
  </r>
  <r>
    <n v="80027419"/>
    <x v="295"/>
    <x v="5"/>
    <n v="25"/>
    <n v="12020060"/>
    <s v="PER FIXTURES"/>
    <x v="1"/>
  </r>
  <r>
    <n v="80027421"/>
    <x v="295"/>
    <x v="48"/>
    <n v="20"/>
    <n v="12010426"/>
    <s v="FLAT RATE"/>
    <x v="1"/>
  </r>
  <r>
    <n v="80027421"/>
    <x v="295"/>
    <x v="0"/>
    <n v="790"/>
    <n v="12010426"/>
    <s v="VALUATION"/>
    <x v="1"/>
  </r>
  <r>
    <n v="80027423"/>
    <x v="295"/>
    <x v="1"/>
    <n v="25"/>
    <n v="12020065"/>
    <s v="PER GAS LINE"/>
    <x v="1"/>
  </r>
  <r>
    <n v="80027426"/>
    <x v="295"/>
    <x v="59"/>
    <n v="75"/>
    <n v="12010037"/>
    <s v="FLAT RATE"/>
    <x v="1"/>
  </r>
  <r>
    <n v="80027429"/>
    <x v="296"/>
    <x v="49"/>
    <n v="25"/>
    <n v="12020076"/>
    <s v="SYSTEM"/>
    <x v="1"/>
  </r>
  <r>
    <n v="80027430"/>
    <x v="296"/>
    <x v="49"/>
    <n v="25"/>
    <n v="12020072"/>
    <s v="SYSTEM"/>
    <x v="1"/>
  </r>
  <r>
    <n v="80027430"/>
    <x v="296"/>
    <x v="49"/>
    <n v="50"/>
    <n v="12020075"/>
    <s v="SYSTEM"/>
    <x v="4"/>
  </r>
  <r>
    <n v="80027431"/>
    <x v="296"/>
    <x v="6"/>
    <n v="30"/>
    <n v="12020077"/>
    <s v="AMPS"/>
    <x v="8"/>
  </r>
  <r>
    <n v="80027476"/>
    <x v="86"/>
    <x v="3"/>
    <n v="25"/>
    <n v="12020147"/>
    <s v="PER SIGN"/>
    <x v="1"/>
  </r>
  <r>
    <n v="90001828"/>
    <x v="86"/>
    <x v="42"/>
    <n v="50"/>
    <n v="12020148"/>
    <s v="FLAT RATE"/>
    <x v="1"/>
  </r>
  <r>
    <n v="80027477"/>
    <x v="86"/>
    <x v="3"/>
    <n v="75"/>
    <n v="12020150"/>
    <s v="PER SIGN"/>
    <x v="9"/>
  </r>
  <r>
    <n v="80027478"/>
    <x v="86"/>
    <x v="3"/>
    <n v="25"/>
    <n v="12020154"/>
    <s v="PER SIGN"/>
    <x v="1"/>
  </r>
  <r>
    <n v="80027431"/>
    <x v="296"/>
    <x v="72"/>
    <n v="30"/>
    <n v="12020077"/>
    <s v="AMPS"/>
    <x v="8"/>
  </r>
  <r>
    <n v="80027492"/>
    <x v="299"/>
    <x v="83"/>
    <n v="104"/>
    <n v="11100086"/>
    <s v="LF"/>
    <x v="223"/>
  </r>
  <r>
    <n v="80027431"/>
    <x v="296"/>
    <x v="10"/>
    <n v="30"/>
    <n v="12020077"/>
    <s v="AMPS"/>
    <x v="8"/>
  </r>
  <r>
    <n v="80027431"/>
    <x v="296"/>
    <x v="7"/>
    <n v="24"/>
    <n v="12020077"/>
    <s v="PER POLE"/>
    <x v="8"/>
  </r>
  <r>
    <n v="80027431"/>
    <x v="296"/>
    <x v="50"/>
    <n v="42"/>
    <n v="12020077"/>
    <s v="PER POLE"/>
    <x v="8"/>
  </r>
  <r>
    <n v="80027431"/>
    <x v="296"/>
    <x v="75"/>
    <n v="42"/>
    <n v="12020077"/>
    <s v="PER POLE"/>
    <x v="8"/>
  </r>
  <r>
    <n v="80027489"/>
    <x v="299"/>
    <x v="12"/>
    <n v="50"/>
    <n v="12020161"/>
    <s v="ACRE"/>
    <x v="152"/>
  </r>
  <r>
    <n v="80027432"/>
    <x v="296"/>
    <x v="10"/>
    <n v="30"/>
    <n v="12020078"/>
    <s v="AMPS"/>
    <x v="8"/>
  </r>
  <r>
    <n v="80027432"/>
    <x v="296"/>
    <x v="7"/>
    <n v="20"/>
    <n v="12020078"/>
    <s v="PER POLE"/>
    <x v="8"/>
  </r>
  <r>
    <n v="80027432"/>
    <x v="296"/>
    <x v="13"/>
    <n v="25"/>
    <n v="12020078"/>
    <s v="PER T-POLE"/>
    <x v="8"/>
  </r>
  <r>
    <n v="80027433"/>
    <x v="296"/>
    <x v="0"/>
    <n v="40"/>
    <n v="12020067"/>
    <s v="VALUATION"/>
    <x v="47"/>
  </r>
  <r>
    <n v="80027434"/>
    <x v="296"/>
    <x v="5"/>
    <n v="25"/>
    <n v="12020079"/>
    <s v="PER FIXTURES"/>
    <x v="1"/>
  </r>
  <r>
    <n v="80027436"/>
    <x v="296"/>
    <x v="0"/>
    <n v="35"/>
    <n v="12010406"/>
    <s v="VALUATION"/>
    <x v="32"/>
  </r>
  <r>
    <n v="80027436"/>
    <x v="296"/>
    <x v="14"/>
    <n v="17.5"/>
    <n v="12010406"/>
    <s v="VALUATION"/>
    <x v="32"/>
  </r>
  <r>
    <n v="80027499"/>
    <x v="87"/>
    <x v="16"/>
    <n v="59.93"/>
    <n v="12020048"/>
    <s v="FLAT RATE"/>
    <x v="1"/>
  </r>
  <r>
    <n v="80027499"/>
    <x v="87"/>
    <x v="17"/>
    <n v="533.02"/>
    <n v="12020048"/>
    <s v="FLAT RATE"/>
    <x v="1"/>
  </r>
  <r>
    <n v="80027499"/>
    <x v="87"/>
    <x v="18"/>
    <n v="1302.93"/>
    <n v="12020048"/>
    <s v="FLAT RATE"/>
    <x v="1"/>
  </r>
  <r>
    <n v="80027499"/>
    <x v="87"/>
    <x v="19"/>
    <n v="161.68"/>
    <n v="12020048"/>
    <s v="FLAT RATE"/>
    <x v="1"/>
  </r>
  <r>
    <n v="80027439"/>
    <x v="296"/>
    <x v="6"/>
    <n v="25"/>
    <n v="12020087"/>
    <s v="AMPS"/>
    <x v="6"/>
  </r>
  <r>
    <n v="80027439"/>
    <x v="296"/>
    <x v="7"/>
    <n v="6"/>
    <n v="12020087"/>
    <s v="PER POLE"/>
    <x v="6"/>
  </r>
  <r>
    <n v="80027440"/>
    <x v="296"/>
    <x v="20"/>
    <n v="29"/>
    <n v="12020092"/>
    <s v="BTU"/>
    <x v="75"/>
  </r>
  <r>
    <n v="80027440"/>
    <x v="296"/>
    <x v="34"/>
    <n v="25"/>
    <n v="12020092"/>
    <s v="TONS"/>
    <x v="75"/>
  </r>
  <r>
    <n v="80027441"/>
    <x v="296"/>
    <x v="20"/>
    <n v="29"/>
    <n v="12020093"/>
    <s v="BTU"/>
    <x v="75"/>
  </r>
  <r>
    <n v="17011"/>
    <x v="87"/>
    <x v="16"/>
    <n v="59.93"/>
    <n v="12020048"/>
    <s v="FLAT RATE"/>
    <x v="1"/>
  </r>
  <r>
    <n v="17011"/>
    <x v="87"/>
    <x v="17"/>
    <n v="533.02"/>
    <n v="12020048"/>
    <s v="FLAT RATE"/>
    <x v="1"/>
  </r>
  <r>
    <n v="17011"/>
    <x v="87"/>
    <x v="18"/>
    <n v="1302.93"/>
    <n v="12020048"/>
    <s v="FLAT RATE"/>
    <x v="1"/>
  </r>
  <r>
    <n v="17011"/>
    <x v="87"/>
    <x v="19"/>
    <n v="161.68"/>
    <n v="12020048"/>
    <s v="FLAT RATE"/>
    <x v="1"/>
  </r>
  <r>
    <n v="80027441"/>
    <x v="296"/>
    <x v="23"/>
    <n v="29"/>
    <n v="12020093"/>
    <s v="BTU"/>
    <x v="75"/>
  </r>
  <r>
    <n v="80027441"/>
    <x v="296"/>
    <x v="34"/>
    <n v="25"/>
    <n v="12020093"/>
    <s v="TONS"/>
    <x v="75"/>
  </r>
  <r>
    <n v="80027441"/>
    <x v="296"/>
    <x v="36"/>
    <n v="25"/>
    <n v="12020093"/>
    <s v="TONS"/>
    <x v="75"/>
  </r>
  <r>
    <n v="80027442"/>
    <x v="296"/>
    <x v="20"/>
    <n v="25"/>
    <n v="12020094"/>
    <s v="BTU"/>
    <x v="45"/>
  </r>
  <r>
    <n v="80027442"/>
    <x v="296"/>
    <x v="34"/>
    <n v="25"/>
    <n v="12020094"/>
    <s v="TONS"/>
    <x v="45"/>
  </r>
  <r>
    <n v="80027443"/>
    <x v="296"/>
    <x v="5"/>
    <n v="25"/>
    <n v="12020095"/>
    <s v="PER FIXTURES"/>
    <x v="1"/>
  </r>
  <r>
    <n v="80027446"/>
    <x v="297"/>
    <x v="2"/>
    <n v="25"/>
    <n v="12020102"/>
    <s v="FLAT RATE"/>
    <x v="1"/>
  </r>
  <r>
    <n v="80027447"/>
    <x v="297"/>
    <x v="48"/>
    <n v="20"/>
    <n v="12010154"/>
    <s v="FLAT RATE"/>
    <x v="1"/>
  </r>
  <r>
    <n v="80027447"/>
    <x v="297"/>
    <x v="0"/>
    <n v="1174"/>
    <n v="12010154"/>
    <s v="VALUATION"/>
    <x v="1"/>
  </r>
  <r>
    <n v="80027448"/>
    <x v="297"/>
    <x v="2"/>
    <n v="25"/>
    <n v="12020104"/>
    <s v="FLAT RATE"/>
    <x v="1"/>
  </r>
  <r>
    <n v="80027449"/>
    <x v="297"/>
    <x v="57"/>
    <n v="15"/>
    <n v="12020105"/>
    <s v="FLAT RATE"/>
    <x v="1"/>
  </r>
  <r>
    <n v="80027451"/>
    <x v="297"/>
    <x v="0"/>
    <n v="460"/>
    <n v="11120100"/>
    <s v="VALUATION"/>
    <x v="27"/>
  </r>
  <r>
    <n v="80027451"/>
    <x v="297"/>
    <x v="14"/>
    <n v="230"/>
    <n v="11120100"/>
    <s v="VALUATION"/>
    <x v="27"/>
  </r>
  <r>
    <n v="80027452"/>
    <x v="297"/>
    <x v="0"/>
    <n v="135"/>
    <n v="12020112"/>
    <s v="VALUATION"/>
    <x v="198"/>
  </r>
  <r>
    <n v="80027453"/>
    <x v="297"/>
    <x v="20"/>
    <n v="27"/>
    <n v="12020115"/>
    <s v="BTU"/>
    <x v="40"/>
  </r>
  <r>
    <n v="80027453"/>
    <x v="297"/>
    <x v="23"/>
    <n v="27"/>
    <n v="12020115"/>
    <s v="BTU"/>
    <x v="40"/>
  </r>
  <r>
    <n v="80027453"/>
    <x v="297"/>
    <x v="34"/>
    <n v="25"/>
    <n v="12020115"/>
    <s v="TONS"/>
    <x v="40"/>
  </r>
  <r>
    <n v="80027453"/>
    <x v="297"/>
    <x v="36"/>
    <n v="25"/>
    <n v="12020115"/>
    <s v="TONS"/>
    <x v="40"/>
  </r>
  <r>
    <n v="80027453"/>
    <x v="297"/>
    <x v="20"/>
    <n v="27"/>
    <n v="12020116"/>
    <s v="BTU"/>
    <x v="40"/>
  </r>
  <r>
    <n v="80027453"/>
    <x v="297"/>
    <x v="23"/>
    <n v="27"/>
    <n v="12020116"/>
    <s v="BTU"/>
    <x v="40"/>
  </r>
  <r>
    <n v="80027453"/>
    <x v="297"/>
    <x v="34"/>
    <n v="25"/>
    <n v="12020116"/>
    <s v="TONS"/>
    <x v="40"/>
  </r>
  <r>
    <n v="80027453"/>
    <x v="297"/>
    <x v="36"/>
    <n v="25"/>
    <n v="12020116"/>
    <s v="TONS"/>
    <x v="40"/>
  </r>
  <r>
    <n v="80027501"/>
    <x v="87"/>
    <x v="3"/>
    <n v="25"/>
    <n v="12020180"/>
    <s v="PER SIGN"/>
    <x v="1"/>
  </r>
  <r>
    <n v="80027456"/>
    <x v="298"/>
    <x v="0"/>
    <n v="85"/>
    <n v="12020033"/>
    <s v="VALUATION"/>
    <x v="42"/>
  </r>
  <r>
    <n v="80027506"/>
    <x v="87"/>
    <x v="3"/>
    <n v="25"/>
    <n v="12020185"/>
    <s v="PER SIGN"/>
    <x v="1"/>
  </r>
  <r>
    <n v="80027506"/>
    <x v="87"/>
    <x v="3"/>
    <n v="25"/>
    <n v="12020186"/>
    <s v="PER SIGN"/>
    <x v="1"/>
  </r>
  <r>
    <n v="80027508"/>
    <x v="87"/>
    <x v="3"/>
    <n v="50"/>
    <n v="12020187"/>
    <s v="PER SIGN"/>
    <x v="4"/>
  </r>
  <r>
    <n v="80027456"/>
    <x v="298"/>
    <x v="14"/>
    <n v="42.5"/>
    <n v="12020033"/>
    <s v="VALUATION"/>
    <x v="42"/>
  </r>
  <r>
    <n v="80027457"/>
    <x v="298"/>
    <x v="48"/>
    <n v="20"/>
    <n v="12010446"/>
    <s v="FLAT RATE"/>
    <x v="1"/>
  </r>
  <r>
    <n v="80027457"/>
    <x v="298"/>
    <x v="0"/>
    <n v="145"/>
    <n v="12010446"/>
    <s v="VALUATION"/>
    <x v="1"/>
  </r>
  <r>
    <n v="80027458"/>
    <x v="298"/>
    <x v="10"/>
    <n v="30"/>
    <n v="12020121"/>
    <s v="AMPS"/>
    <x v="8"/>
  </r>
  <r>
    <n v="80027458"/>
    <x v="298"/>
    <x v="7"/>
    <n v="42"/>
    <n v="12020121"/>
    <s v="PER POLE"/>
    <x v="8"/>
  </r>
  <r>
    <n v="80027520"/>
    <x v="88"/>
    <x v="16"/>
    <n v="59.93"/>
    <n v="11100346"/>
    <s v="FLAT RATE"/>
    <x v="1"/>
  </r>
  <r>
    <n v="80027520"/>
    <x v="88"/>
    <x v="17"/>
    <n v="533.02"/>
    <n v="11100346"/>
    <s v="FLAT RATE"/>
    <x v="1"/>
  </r>
  <r>
    <n v="80027520"/>
    <x v="88"/>
    <x v="18"/>
    <n v="1302.93"/>
    <n v="11100346"/>
    <s v="FLAT RATE"/>
    <x v="1"/>
  </r>
  <r>
    <n v="80027520"/>
    <x v="88"/>
    <x v="19"/>
    <n v="161.68"/>
    <n v="11100346"/>
    <s v="FLAT RATE"/>
    <x v="1"/>
  </r>
  <r>
    <n v="80027458"/>
    <x v="298"/>
    <x v="13"/>
    <n v="25"/>
    <n v="12020121"/>
    <s v="PER T-POLE"/>
    <x v="8"/>
  </r>
  <r>
    <n v="80027459"/>
    <x v="298"/>
    <x v="59"/>
    <n v="75"/>
    <n v="12010394"/>
    <s v="FLAT RATE"/>
    <x v="1"/>
  </r>
  <r>
    <n v="80027459"/>
    <x v="298"/>
    <x v="59"/>
    <n v="75"/>
    <n v="12010395"/>
    <s v="FLAT RATE"/>
    <x v="1"/>
  </r>
  <r>
    <n v="80027459"/>
    <x v="298"/>
    <x v="59"/>
    <n v="75"/>
    <n v="12010396"/>
    <s v="FLAT RATE"/>
    <x v="1"/>
  </r>
  <r>
    <n v="80027459"/>
    <x v="298"/>
    <x v="52"/>
    <n v="125"/>
    <n v="12010398"/>
    <s v="FLAT RATE"/>
    <x v="1"/>
  </r>
  <r>
    <n v="80027460"/>
    <x v="298"/>
    <x v="49"/>
    <n v="25"/>
    <n v="12020123"/>
    <s v="SYSTEM"/>
    <x v="1"/>
  </r>
  <r>
    <n v="80027463"/>
    <x v="298"/>
    <x v="6"/>
    <n v="19"/>
    <n v="12020126"/>
    <s v="AMPS"/>
    <x v="143"/>
  </r>
  <r>
    <n v="80027463"/>
    <x v="298"/>
    <x v="7"/>
    <n v="6"/>
    <n v="12020126"/>
    <s v="PER POLE"/>
    <x v="143"/>
  </r>
  <r>
    <n v="80027465"/>
    <x v="86"/>
    <x v="6"/>
    <n v="19"/>
    <n v="12020131"/>
    <s v="AMPS"/>
    <x v="44"/>
  </r>
  <r>
    <n v="80027517"/>
    <x v="88"/>
    <x v="16"/>
    <n v="59.93"/>
    <n v="12020046"/>
    <s v="FLAT RATE"/>
    <x v="1"/>
  </r>
  <r>
    <n v="80027517"/>
    <x v="88"/>
    <x v="17"/>
    <n v="533.02"/>
    <n v="12020046"/>
    <s v="FLAT RATE"/>
    <x v="1"/>
  </r>
  <r>
    <n v="80027517"/>
    <x v="88"/>
    <x v="18"/>
    <n v="1302.93"/>
    <n v="12020046"/>
    <s v="FLAT RATE"/>
    <x v="1"/>
  </r>
  <r>
    <n v="80027517"/>
    <x v="88"/>
    <x v="19"/>
    <n v="161.68"/>
    <n v="12020046"/>
    <s v="FLAT RATE"/>
    <x v="1"/>
  </r>
  <r>
    <n v="80027465"/>
    <x v="86"/>
    <x v="7"/>
    <n v="6"/>
    <n v="12020131"/>
    <s v="PER POLE"/>
    <x v="44"/>
  </r>
  <r>
    <n v="80027466"/>
    <x v="86"/>
    <x v="0"/>
    <n v="95"/>
    <n v="12020120"/>
    <s v="VALUATION"/>
    <x v="14"/>
  </r>
  <r>
    <n v="80027467"/>
    <x v="86"/>
    <x v="52"/>
    <n v="125"/>
    <n v="12020040"/>
    <s v="FLAT RATE"/>
    <x v="1"/>
  </r>
  <r>
    <n v="80027468"/>
    <x v="86"/>
    <x v="48"/>
    <n v="20"/>
    <n v="12010229"/>
    <s v="FLAT RATE"/>
    <x v="1"/>
  </r>
  <r>
    <n v="80027468"/>
    <x v="86"/>
    <x v="0"/>
    <n v="1486"/>
    <n v="12010229"/>
    <s v="VALUATION"/>
    <x v="1"/>
  </r>
  <r>
    <n v="80027470"/>
    <x v="86"/>
    <x v="6"/>
    <n v="60"/>
    <n v="12020139"/>
    <s v="AMPS"/>
    <x v="104"/>
  </r>
  <r>
    <n v="80027470"/>
    <x v="86"/>
    <x v="7"/>
    <n v="5"/>
    <n v="12020139"/>
    <s v="PER POLE"/>
    <x v="104"/>
  </r>
  <r>
    <n v="80027509"/>
    <x v="88"/>
    <x v="3"/>
    <n v="50"/>
    <n v="12020188"/>
    <s v="PER SIGN"/>
    <x v="4"/>
  </r>
  <r>
    <n v="80027471"/>
    <x v="86"/>
    <x v="53"/>
    <n v="25"/>
    <n v="12020141"/>
    <s v="PER WATER"/>
    <x v="1"/>
  </r>
  <r>
    <n v="80027511"/>
    <x v="88"/>
    <x v="3"/>
    <n v="25"/>
    <n v="12020191"/>
    <s v="PER SIGN"/>
    <x v="1"/>
  </r>
  <r>
    <n v="80027473"/>
    <x v="86"/>
    <x v="6"/>
    <n v="30"/>
    <n v="12020143"/>
    <s v="AMPS"/>
    <x v="8"/>
  </r>
  <r>
    <n v="80027514"/>
    <x v="88"/>
    <x v="67"/>
    <n v="100"/>
    <n v="12020195"/>
    <s v="FLAT RATE"/>
    <x v="1"/>
  </r>
  <r>
    <n v="80027473"/>
    <x v="86"/>
    <x v="7"/>
    <n v="35"/>
    <n v="12020143"/>
    <s v="PER POLE"/>
    <x v="8"/>
  </r>
  <r>
    <n v="80027473"/>
    <x v="86"/>
    <x v="13"/>
    <n v="25"/>
    <n v="12020143"/>
    <s v="PER T-POLE"/>
    <x v="8"/>
  </r>
  <r>
    <n v="80027473"/>
    <x v="86"/>
    <x v="6"/>
    <n v="30"/>
    <n v="12020144"/>
    <s v="AMPS"/>
    <x v="8"/>
  </r>
  <r>
    <n v="80027473"/>
    <x v="86"/>
    <x v="7"/>
    <n v="35"/>
    <n v="12020144"/>
    <s v="PER POLE"/>
    <x v="8"/>
  </r>
  <r>
    <n v="80027473"/>
    <x v="86"/>
    <x v="13"/>
    <n v="25"/>
    <n v="12020144"/>
    <s v="PER T-POLE"/>
    <x v="8"/>
  </r>
  <r>
    <n v="80027473"/>
    <x v="86"/>
    <x v="6"/>
    <n v="30"/>
    <n v="12020145"/>
    <s v="AMPS"/>
    <x v="8"/>
  </r>
  <r>
    <n v="80027473"/>
    <x v="86"/>
    <x v="7"/>
    <n v="35"/>
    <n v="12020145"/>
    <s v="PER POLE"/>
    <x v="8"/>
  </r>
  <r>
    <n v="80027473"/>
    <x v="86"/>
    <x v="13"/>
    <n v="25"/>
    <n v="12020145"/>
    <s v="PER T-POLE"/>
    <x v="8"/>
  </r>
  <r>
    <n v="80027473"/>
    <x v="86"/>
    <x v="49"/>
    <n v="25"/>
    <n v="12020145"/>
    <s v="SYSTEM"/>
    <x v="8"/>
  </r>
  <r>
    <n v="80027474"/>
    <x v="86"/>
    <x v="0"/>
    <n v="120"/>
    <n v="12020053"/>
    <s v="VALUATION"/>
    <x v="12"/>
  </r>
  <r>
    <n v="80027474"/>
    <x v="86"/>
    <x v="14"/>
    <n v="60"/>
    <n v="12020053"/>
    <s v="VALUATION"/>
    <x v="12"/>
  </r>
  <r>
    <n v="80027475"/>
    <x v="86"/>
    <x v="0"/>
    <n v="215"/>
    <n v="12020146"/>
    <s v="VALUATION"/>
    <x v="122"/>
  </r>
  <r>
    <n v="80027479"/>
    <x v="86"/>
    <x v="60"/>
    <n v="50"/>
    <n v="11110351"/>
    <s v="FLAT RATE"/>
    <x v="1"/>
  </r>
  <r>
    <n v="80027531"/>
    <x v="300"/>
    <x v="16"/>
    <n v="59.93"/>
    <n v="12020048"/>
    <s v="FLAT RATE"/>
    <x v="1"/>
  </r>
  <r>
    <n v="80027531"/>
    <x v="300"/>
    <x v="17"/>
    <n v="533.02"/>
    <n v="12020048"/>
    <s v="FLAT RATE"/>
    <x v="1"/>
  </r>
  <r>
    <n v="80027531"/>
    <x v="300"/>
    <x v="18"/>
    <n v="1302.93"/>
    <n v="12020048"/>
    <s v="FLAT RATE"/>
    <x v="1"/>
  </r>
  <r>
    <n v="80027531"/>
    <x v="300"/>
    <x v="19"/>
    <n v="161.68"/>
    <n v="12020048"/>
    <s v="FLAT RATE"/>
    <x v="1"/>
  </r>
  <r>
    <n v="80027480"/>
    <x v="86"/>
    <x v="52"/>
    <n v="125"/>
    <n v="12010442"/>
    <s v="FLAT RATE"/>
    <x v="1"/>
  </r>
  <r>
    <n v="80027481"/>
    <x v="86"/>
    <x v="7"/>
    <n v="25"/>
    <n v="12020151"/>
    <s v="PER POLE"/>
    <x v="4"/>
  </r>
  <r>
    <n v="80027482"/>
    <x v="86"/>
    <x v="5"/>
    <n v="25"/>
    <n v="12020152"/>
    <s v="PER FIXTURES"/>
    <x v="1"/>
  </r>
  <r>
    <n v="80027483"/>
    <x v="86"/>
    <x v="0"/>
    <n v="85"/>
    <n v="12020111"/>
    <s v="VALUATION"/>
    <x v="42"/>
  </r>
  <r>
    <n v="80027484"/>
    <x v="299"/>
    <x v="0"/>
    <n v="95"/>
    <n v="12020068"/>
    <s v="VALUATION"/>
    <x v="14"/>
  </r>
  <r>
    <n v="80027485"/>
    <x v="299"/>
    <x v="52"/>
    <n v="125"/>
    <n v="12020155"/>
    <s v="FLAT RATE"/>
    <x v="1"/>
  </r>
  <r>
    <n v="80027522"/>
    <x v="300"/>
    <x v="3"/>
    <n v="25"/>
    <n v="12020203"/>
    <s v="PER SIGN"/>
    <x v="1"/>
  </r>
  <r>
    <n v="80027486"/>
    <x v="299"/>
    <x v="0"/>
    <n v="1258"/>
    <n v="11070040"/>
    <s v="VALUATION"/>
    <x v="1"/>
  </r>
  <r>
    <n v="80027527"/>
    <x v="300"/>
    <x v="3"/>
    <n v="25"/>
    <n v="12020206"/>
    <s v="PER SIGN"/>
    <x v="1"/>
  </r>
  <r>
    <n v="80027487"/>
    <x v="299"/>
    <x v="20"/>
    <n v="27"/>
    <n v="12020156"/>
    <s v="BTU"/>
    <x v="3"/>
  </r>
  <r>
    <n v="80027488"/>
    <x v="299"/>
    <x v="20"/>
    <n v="27"/>
    <n v="12020160"/>
    <s v="BTU"/>
    <x v="40"/>
  </r>
  <r>
    <n v="80027488"/>
    <x v="299"/>
    <x v="23"/>
    <n v="29"/>
    <n v="12020160"/>
    <s v="BTU"/>
    <x v="40"/>
  </r>
  <r>
    <n v="80027488"/>
    <x v="299"/>
    <x v="34"/>
    <n v="25"/>
    <n v="12020160"/>
    <s v="TONS"/>
    <x v="40"/>
  </r>
  <r>
    <n v="80027488"/>
    <x v="299"/>
    <x v="36"/>
    <n v="25"/>
    <n v="12020160"/>
    <s v="TONS"/>
    <x v="40"/>
  </r>
  <r>
    <n v="80027490"/>
    <x v="299"/>
    <x v="6"/>
    <n v="15"/>
    <n v="12020165"/>
    <s v="AMPS"/>
    <x v="44"/>
  </r>
  <r>
    <n v="80027490"/>
    <x v="299"/>
    <x v="7"/>
    <n v="10"/>
    <n v="12020165"/>
    <s v="PER POLE"/>
    <x v="44"/>
  </r>
  <r>
    <n v="80027491"/>
    <x v="299"/>
    <x v="33"/>
    <n v="25"/>
    <n v="12020166"/>
    <s v="FLAT RATE"/>
    <x v="1"/>
  </r>
  <r>
    <n v="80027493"/>
    <x v="299"/>
    <x v="0"/>
    <n v="180"/>
    <n v="12020010"/>
    <s v="VALUATION"/>
    <x v="15"/>
  </r>
  <r>
    <n v="80027493"/>
    <x v="299"/>
    <x v="14"/>
    <n v="90"/>
    <n v="12020010"/>
    <s v="VALUATION"/>
    <x v="15"/>
  </r>
  <r>
    <n v="80027494"/>
    <x v="87"/>
    <x v="0"/>
    <n v="65"/>
    <n v="12020022"/>
    <s v="VALUATION"/>
    <x v="41"/>
  </r>
  <r>
    <n v="80027494"/>
    <x v="87"/>
    <x v="14"/>
    <n v="32.5"/>
    <n v="12020022"/>
    <s v="VALUATION"/>
    <x v="41"/>
  </r>
  <r>
    <n v="80027495"/>
    <x v="87"/>
    <x v="56"/>
    <n v="25"/>
    <n v="12020168"/>
    <s v="FLAT RATE"/>
    <x v="1"/>
  </r>
  <r>
    <n v="80027496"/>
    <x v="87"/>
    <x v="20"/>
    <n v="25"/>
    <n v="12020169"/>
    <s v="BTU"/>
    <x v="24"/>
  </r>
  <r>
    <n v="80027496"/>
    <x v="87"/>
    <x v="34"/>
    <n v="25"/>
    <n v="12020169"/>
    <s v="TONS"/>
    <x v="24"/>
  </r>
  <r>
    <n v="80027497"/>
    <x v="87"/>
    <x v="5"/>
    <n v="80"/>
    <n v="12020170"/>
    <s v="PER FIXTURES"/>
    <x v="76"/>
  </r>
  <r>
    <n v="80027497"/>
    <x v="87"/>
    <x v="54"/>
    <n v="25"/>
    <n v="12020170"/>
    <s v="PER SEWER"/>
    <x v="76"/>
  </r>
  <r>
    <n v="80027530"/>
    <x v="300"/>
    <x v="3"/>
    <n v="50"/>
    <n v="12020220"/>
    <s v="PER SIGN"/>
    <x v="4"/>
  </r>
  <r>
    <n v="80027497"/>
    <x v="87"/>
    <x v="53"/>
    <n v="25"/>
    <n v="12020170"/>
    <s v="PER WATER"/>
    <x v="76"/>
  </r>
  <r>
    <n v="80027497"/>
    <x v="87"/>
    <x v="5"/>
    <n v="80"/>
    <n v="12020171"/>
    <s v="PER FIXTURES"/>
    <x v="76"/>
  </r>
  <r>
    <n v="80027497"/>
    <x v="87"/>
    <x v="54"/>
    <n v="25"/>
    <n v="12020171"/>
    <s v="PER SEWER"/>
    <x v="76"/>
  </r>
  <r>
    <n v="80027497"/>
    <x v="87"/>
    <x v="53"/>
    <n v="25"/>
    <n v="12020171"/>
    <s v="PER WATER"/>
    <x v="76"/>
  </r>
  <r>
    <n v="80027497"/>
    <x v="87"/>
    <x v="5"/>
    <n v="72"/>
    <n v="12020172"/>
    <s v="PER FIXTURES"/>
    <x v="69"/>
  </r>
  <r>
    <n v="80027550"/>
    <x v="301"/>
    <x v="16"/>
    <n v="59.93"/>
    <n v="11100084"/>
    <s v="FLAT RATE"/>
    <x v="1"/>
  </r>
  <r>
    <n v="80027550"/>
    <x v="301"/>
    <x v="17"/>
    <n v="533.02"/>
    <n v="11100084"/>
    <s v="FLAT RATE"/>
    <x v="1"/>
  </r>
  <r>
    <n v="80027550"/>
    <x v="301"/>
    <x v="18"/>
    <n v="1302.93"/>
    <n v="11100084"/>
    <s v="FLAT RATE"/>
    <x v="1"/>
  </r>
  <r>
    <n v="80027550"/>
    <x v="301"/>
    <x v="19"/>
    <n v="161.68"/>
    <n v="11100084"/>
    <s v="FLAT RATE"/>
    <x v="1"/>
  </r>
  <r>
    <n v="80027497"/>
    <x v="87"/>
    <x v="54"/>
    <n v="25"/>
    <n v="12020172"/>
    <s v="PER SEWER"/>
    <x v="69"/>
  </r>
  <r>
    <n v="80027497"/>
    <x v="87"/>
    <x v="53"/>
    <n v="25"/>
    <n v="12020172"/>
    <s v="PER WATER"/>
    <x v="69"/>
  </r>
  <r>
    <n v="80027497"/>
    <x v="87"/>
    <x v="5"/>
    <n v="72"/>
    <n v="12020173"/>
    <s v="PER FIXTURES"/>
    <x v="69"/>
  </r>
  <r>
    <n v="80027497"/>
    <x v="87"/>
    <x v="54"/>
    <n v="25"/>
    <n v="12020173"/>
    <s v="PER SEWER"/>
    <x v="69"/>
  </r>
  <r>
    <n v="80027551"/>
    <x v="301"/>
    <x v="16"/>
    <n v="59.93"/>
    <n v="11100087"/>
    <s v="FLAT RATE"/>
    <x v="1"/>
  </r>
  <r>
    <n v="80027551"/>
    <x v="301"/>
    <x v="17"/>
    <n v="533.02"/>
    <n v="11100087"/>
    <s v="FLAT RATE"/>
    <x v="1"/>
  </r>
  <r>
    <n v="80027551"/>
    <x v="301"/>
    <x v="18"/>
    <n v="1302.93"/>
    <n v="11100087"/>
    <s v="FLAT RATE"/>
    <x v="1"/>
  </r>
  <r>
    <n v="80027551"/>
    <x v="301"/>
    <x v="19"/>
    <n v="161.68"/>
    <n v="11100087"/>
    <s v="FLAT RATE"/>
    <x v="1"/>
  </r>
  <r>
    <n v="80027497"/>
    <x v="87"/>
    <x v="53"/>
    <n v="25"/>
    <n v="12020173"/>
    <s v="PER WATER"/>
    <x v="69"/>
  </r>
  <r>
    <n v="80027497"/>
    <x v="87"/>
    <x v="5"/>
    <n v="72"/>
    <n v="12020174"/>
    <s v="PER FIXTURES"/>
    <x v="69"/>
  </r>
  <r>
    <n v="80027497"/>
    <x v="87"/>
    <x v="54"/>
    <n v="25"/>
    <n v="12020174"/>
    <s v="PER SEWER"/>
    <x v="69"/>
  </r>
  <r>
    <n v="80027497"/>
    <x v="87"/>
    <x v="53"/>
    <n v="25"/>
    <n v="12020174"/>
    <s v="PER WATER"/>
    <x v="69"/>
  </r>
  <r>
    <n v="80027497"/>
    <x v="87"/>
    <x v="5"/>
    <n v="72"/>
    <n v="12020175"/>
    <s v="PER FIXTURES"/>
    <x v="69"/>
  </r>
  <r>
    <n v="80027543"/>
    <x v="301"/>
    <x v="12"/>
    <n v="50"/>
    <n v="12020231"/>
    <s v="ACRE"/>
    <x v="10"/>
  </r>
  <r>
    <n v="80027497"/>
    <x v="87"/>
    <x v="54"/>
    <n v="25"/>
    <n v="12020175"/>
    <s v="PER SEWER"/>
    <x v="69"/>
  </r>
  <r>
    <n v="80027546"/>
    <x v="301"/>
    <x v="3"/>
    <n v="25"/>
    <n v="12020234"/>
    <s v="PER SIGN"/>
    <x v="1"/>
  </r>
  <r>
    <n v="80027548"/>
    <x v="301"/>
    <x v="3"/>
    <n v="25"/>
    <n v="12020237"/>
    <s v="PER SIGN"/>
    <x v="1"/>
  </r>
  <r>
    <n v="80027549"/>
    <x v="301"/>
    <x v="3"/>
    <n v="50"/>
    <n v="12020239"/>
    <s v="PER SIGN"/>
    <x v="4"/>
  </r>
  <r>
    <n v="80027553"/>
    <x v="89"/>
    <x v="79"/>
    <n v="325.64999999999998"/>
    <n v="11080458"/>
    <s v="LF"/>
    <x v="213"/>
  </r>
  <r>
    <n v="80027553"/>
    <x v="89"/>
    <x v="134"/>
    <n v="43.32"/>
    <n v="11080458"/>
    <s v="CY"/>
    <x v="213"/>
  </r>
  <r>
    <n v="80027553"/>
    <x v="89"/>
    <x v="80"/>
    <n v="20"/>
    <n v="11080458"/>
    <s v="EACH"/>
    <x v="213"/>
  </r>
  <r>
    <n v="80027553"/>
    <x v="89"/>
    <x v="81"/>
    <n v="150"/>
    <n v="11080458"/>
    <s v="EA"/>
    <x v="213"/>
  </r>
  <r>
    <n v="80027553"/>
    <x v="89"/>
    <x v="29"/>
    <n v="875"/>
    <n v="11080458"/>
    <s v="ACRES"/>
    <x v="213"/>
  </r>
  <r>
    <n v="80027553"/>
    <x v="89"/>
    <x v="98"/>
    <n v="142.47999999999999"/>
    <n v="11080458"/>
    <s v="CF"/>
    <x v="213"/>
  </r>
  <r>
    <n v="80027553"/>
    <x v="89"/>
    <x v="82"/>
    <n v="1150.6500000000001"/>
    <n v="11080458"/>
    <s v="SY"/>
    <x v="213"/>
  </r>
  <r>
    <n v="80027553"/>
    <x v="89"/>
    <x v="83"/>
    <n v="0.4"/>
    <n v="11080458"/>
    <s v="LF"/>
    <x v="213"/>
  </r>
  <r>
    <n v="80027553"/>
    <x v="89"/>
    <x v="117"/>
    <n v="243.2"/>
    <n v="11080458"/>
    <s v="UNITS"/>
    <x v="213"/>
  </r>
  <r>
    <n v="80027553"/>
    <x v="89"/>
    <x v="94"/>
    <n v="120"/>
    <n v="11080458"/>
    <s v="SIGN"/>
    <x v="213"/>
  </r>
  <r>
    <n v="80027553"/>
    <x v="89"/>
    <x v="95"/>
    <n v="657.5"/>
    <n v="11080458"/>
    <s v="LF"/>
    <x v="213"/>
  </r>
  <r>
    <n v="80027553"/>
    <x v="89"/>
    <x v="96"/>
    <n v="430"/>
    <n v="11080458"/>
    <s v="LF"/>
    <x v="213"/>
  </r>
  <r>
    <n v="80027553"/>
    <x v="89"/>
    <x v="44"/>
    <n v="140"/>
    <n v="11080458"/>
    <s v="ACRES"/>
    <x v="213"/>
  </r>
  <r>
    <n v="80027553"/>
    <x v="89"/>
    <x v="22"/>
    <n v="485.5"/>
    <n v="11080458"/>
    <s v="ACRE"/>
    <x v="213"/>
  </r>
  <r>
    <n v="80027497"/>
    <x v="87"/>
    <x v="53"/>
    <n v="25"/>
    <n v="12020175"/>
    <s v="PER WATER"/>
    <x v="69"/>
  </r>
  <r>
    <n v="80027497"/>
    <x v="87"/>
    <x v="5"/>
    <n v="72"/>
    <n v="12020176"/>
    <s v="PER FIXTURES"/>
    <x v="69"/>
  </r>
  <r>
    <n v="80027497"/>
    <x v="87"/>
    <x v="54"/>
    <n v="25"/>
    <n v="12020176"/>
    <s v="PER SEWER"/>
    <x v="69"/>
  </r>
  <r>
    <n v="80027497"/>
    <x v="87"/>
    <x v="53"/>
    <n v="25"/>
    <n v="12020176"/>
    <s v="PER WATER"/>
    <x v="69"/>
  </r>
  <r>
    <n v="80027498"/>
    <x v="87"/>
    <x v="7"/>
    <n v="25"/>
    <n v="12020178"/>
    <s v="PER POLE"/>
    <x v="70"/>
  </r>
  <r>
    <n v="80027499"/>
    <x v="87"/>
    <x v="48"/>
    <n v="20"/>
    <n v="12020048"/>
    <s v="FLAT RATE"/>
    <x v="1"/>
  </r>
  <r>
    <n v="80027499"/>
    <x v="87"/>
    <x v="0"/>
    <n v="928"/>
    <n v="12020048"/>
    <s v="VALUATION"/>
    <x v="1"/>
  </r>
  <r>
    <n v="80027500"/>
    <x v="87"/>
    <x v="5"/>
    <n v="25"/>
    <n v="12020179"/>
    <s v="PER FIXTURES"/>
    <x v="1"/>
  </r>
  <r>
    <n v="80027502"/>
    <x v="87"/>
    <x v="49"/>
    <n v="25"/>
    <n v="12020109"/>
    <s v="SYSTEM"/>
    <x v="1"/>
  </r>
  <r>
    <n v="80027503"/>
    <x v="87"/>
    <x v="53"/>
    <n v="25"/>
    <n v="12020181"/>
    <s v="PER WATER"/>
    <x v="1"/>
  </r>
  <r>
    <n v="80027504"/>
    <x v="87"/>
    <x v="53"/>
    <n v="25"/>
    <n v="12020183"/>
    <s v="PER WATER"/>
    <x v="1"/>
  </r>
  <r>
    <n v="80027505"/>
    <x v="87"/>
    <x v="7"/>
    <n v="25"/>
    <n v="12020184"/>
    <s v="PER POLE"/>
    <x v="7"/>
  </r>
  <r>
    <n v="80027507"/>
    <x v="87"/>
    <x v="48"/>
    <n v="20"/>
    <n v="12020163"/>
    <s v="FLAT RATE"/>
    <x v="1"/>
  </r>
  <r>
    <n v="80027507"/>
    <x v="87"/>
    <x v="0"/>
    <n v="95"/>
    <n v="12020163"/>
    <s v="VALUATION"/>
    <x v="1"/>
  </r>
  <r>
    <n v="80027510"/>
    <x v="88"/>
    <x v="9"/>
    <n v="25"/>
    <n v="12020189"/>
    <s v="PER HOOD SYS"/>
    <x v="1"/>
  </r>
  <r>
    <n v="80027512"/>
    <x v="88"/>
    <x v="5"/>
    <n v="25"/>
    <n v="12020192"/>
    <s v="PER FIXTURES"/>
    <x v="1"/>
  </r>
  <r>
    <n v="80027555"/>
    <x v="89"/>
    <x v="3"/>
    <n v="25"/>
    <n v="12020243"/>
    <s v="PER SIGN"/>
    <x v="1"/>
  </r>
  <r>
    <n v="80027513"/>
    <x v="88"/>
    <x v="49"/>
    <n v="25"/>
    <n v="12020193"/>
    <s v="SYSTEM"/>
    <x v="1"/>
  </r>
  <r>
    <n v="80027515"/>
    <x v="88"/>
    <x v="59"/>
    <n v="75"/>
    <n v="12010309"/>
    <s v="FLAT RATE"/>
    <x v="1"/>
  </r>
  <r>
    <n v="80027516"/>
    <x v="88"/>
    <x v="53"/>
    <n v="25"/>
    <n v="12020197"/>
    <s v="PER WATER"/>
    <x v="1"/>
  </r>
  <r>
    <n v="80027517"/>
    <x v="88"/>
    <x v="48"/>
    <n v="20"/>
    <n v="12020046"/>
    <s v="FLAT RATE"/>
    <x v="1"/>
  </r>
  <r>
    <n v="80027517"/>
    <x v="88"/>
    <x v="0"/>
    <n v="1108"/>
    <n v="12020046"/>
    <s v="VALUATION"/>
    <x v="1"/>
  </r>
  <r>
    <n v="80027518"/>
    <x v="88"/>
    <x v="10"/>
    <n v="30"/>
    <n v="12020200"/>
    <s v="AMPS"/>
    <x v="8"/>
  </r>
  <r>
    <n v="80027518"/>
    <x v="88"/>
    <x v="7"/>
    <n v="30"/>
    <n v="12020200"/>
    <s v="PER POLE"/>
    <x v="8"/>
  </r>
  <r>
    <n v="80027518"/>
    <x v="88"/>
    <x v="13"/>
    <n v="25"/>
    <n v="12020200"/>
    <s v="PER T-POLE"/>
    <x v="8"/>
  </r>
  <r>
    <n v="80027519"/>
    <x v="88"/>
    <x v="58"/>
    <n v="10"/>
    <n v="12020080"/>
    <s v="SQUARE FEET"/>
    <x v="80"/>
  </r>
  <r>
    <n v="80027519"/>
    <x v="88"/>
    <x v="0"/>
    <n v="135"/>
    <n v="12020080"/>
    <s v="VALUATION"/>
    <x v="80"/>
  </r>
  <r>
    <n v="70018136"/>
    <x v="89"/>
    <x v="12"/>
    <n v="50"/>
    <n v="12020250"/>
    <s v="ACRE"/>
    <x v="137"/>
  </r>
  <r>
    <n v="17013"/>
    <x v="89"/>
    <x v="12"/>
    <n v="50"/>
    <n v="12020250"/>
    <s v="ACRE"/>
    <x v="137"/>
  </r>
  <r>
    <n v="80027563"/>
    <x v="89"/>
    <x v="12"/>
    <n v="50"/>
    <n v="12020250"/>
    <s v="ACRE"/>
    <x v="137"/>
  </r>
  <r>
    <n v="80027519"/>
    <x v="88"/>
    <x v="14"/>
    <n v="67.5"/>
    <n v="12020080"/>
    <s v="VALUATION"/>
    <x v="80"/>
  </r>
  <r>
    <n v="80027520"/>
    <x v="88"/>
    <x v="48"/>
    <n v="20"/>
    <n v="11100346"/>
    <s v="FLAT RATE"/>
    <x v="1"/>
  </r>
  <r>
    <n v="80027520"/>
    <x v="88"/>
    <x v="0"/>
    <n v="1285"/>
    <n v="11100346"/>
    <s v="VALUATION"/>
    <x v="1"/>
  </r>
  <r>
    <n v="80027569"/>
    <x v="302"/>
    <x v="16"/>
    <n v="59.93"/>
    <n v="11120216"/>
    <s v="FLAT RATE"/>
    <x v="1"/>
  </r>
  <r>
    <n v="80027569"/>
    <x v="302"/>
    <x v="17"/>
    <n v="533.02"/>
    <n v="11120216"/>
    <s v="FLAT RATE"/>
    <x v="1"/>
  </r>
  <r>
    <n v="80027569"/>
    <x v="302"/>
    <x v="18"/>
    <n v="1302.93"/>
    <n v="11120216"/>
    <s v="FLAT RATE"/>
    <x v="1"/>
  </r>
  <r>
    <n v="80027569"/>
    <x v="302"/>
    <x v="19"/>
    <n v="161.68"/>
    <n v="11120216"/>
    <s v="FLAT RATE"/>
    <x v="1"/>
  </r>
  <r>
    <n v="80027521"/>
    <x v="300"/>
    <x v="10"/>
    <n v="30"/>
    <n v="12020201"/>
    <s v="AMPS"/>
    <x v="8"/>
  </r>
  <r>
    <n v="80027521"/>
    <x v="300"/>
    <x v="7"/>
    <n v="42"/>
    <n v="12020201"/>
    <s v="PER POLE"/>
    <x v="8"/>
  </r>
  <r>
    <n v="80027521"/>
    <x v="300"/>
    <x v="13"/>
    <n v="25"/>
    <n v="12020201"/>
    <s v="PER T-POLE"/>
    <x v="8"/>
  </r>
  <r>
    <n v="80027524"/>
    <x v="300"/>
    <x v="0"/>
    <n v="95"/>
    <n v="12020119"/>
    <s v="VALUATION"/>
    <x v="14"/>
  </r>
  <r>
    <n v="80027526"/>
    <x v="300"/>
    <x v="0"/>
    <n v="170"/>
    <n v="12020205"/>
    <s v="VALUATION"/>
    <x v="24"/>
  </r>
  <r>
    <n v="80027528"/>
    <x v="300"/>
    <x v="6"/>
    <n v="30"/>
    <n v="12020208"/>
    <s v="AMPS"/>
    <x v="8"/>
  </r>
  <r>
    <n v="80027571"/>
    <x v="302"/>
    <x v="3"/>
    <n v="50"/>
    <n v="12020264"/>
    <s v="PER SIGN"/>
    <x v="4"/>
  </r>
  <r>
    <n v="80027573"/>
    <x v="302"/>
    <x v="8"/>
    <n v="50"/>
    <n v="12020267"/>
    <s v="FLAT RATE"/>
    <x v="1"/>
  </r>
  <r>
    <n v="80027574"/>
    <x v="302"/>
    <x v="12"/>
    <n v="50"/>
    <n v="12020268"/>
    <s v="ACRE"/>
    <x v="130"/>
  </r>
  <r>
    <n v="80027579"/>
    <x v="302"/>
    <x v="3"/>
    <n v="50"/>
    <n v="12020270"/>
    <s v="PER SIGN"/>
    <x v="4"/>
  </r>
  <r>
    <n v="80027577"/>
    <x v="302"/>
    <x v="8"/>
    <n v="150"/>
    <n v="12020271"/>
    <s v="FLAT RATE"/>
    <x v="1"/>
  </r>
  <r>
    <n v="80027528"/>
    <x v="300"/>
    <x v="10"/>
    <n v="25"/>
    <n v="12020208"/>
    <s v="AMPS"/>
    <x v="8"/>
  </r>
  <r>
    <n v="80027528"/>
    <x v="300"/>
    <x v="7"/>
    <n v="25"/>
    <n v="12020208"/>
    <s v="PER POLE"/>
    <x v="8"/>
  </r>
  <r>
    <n v="80027528"/>
    <x v="300"/>
    <x v="49"/>
    <n v="25"/>
    <n v="12020208"/>
    <s v="SYSTEM"/>
    <x v="8"/>
  </r>
  <r>
    <n v="80027528"/>
    <x v="300"/>
    <x v="50"/>
    <n v="25"/>
    <n v="12020208"/>
    <s v="PER POLE"/>
    <x v="8"/>
  </r>
  <r>
    <n v="80027528"/>
    <x v="300"/>
    <x v="75"/>
    <n v="25"/>
    <n v="12020208"/>
    <s v="PER POLE"/>
    <x v="8"/>
  </r>
  <r>
    <n v="80027529"/>
    <x v="300"/>
    <x v="5"/>
    <n v="25"/>
    <n v="12020216"/>
    <s v="PER FIXTURES"/>
    <x v="1"/>
  </r>
  <r>
    <n v="80027531"/>
    <x v="300"/>
    <x v="48"/>
    <n v="20"/>
    <n v="12020048"/>
    <s v="FLAT RATE"/>
    <x v="1"/>
  </r>
  <r>
    <n v="80027531"/>
    <x v="300"/>
    <x v="0"/>
    <n v="928"/>
    <n v="12020048"/>
    <s v="VALUATION"/>
    <x v="1"/>
  </r>
  <r>
    <n v="80027532"/>
    <x v="300"/>
    <x v="52"/>
    <n v="125"/>
    <n v="12020224"/>
    <s v="FLAT RATE"/>
    <x v="1"/>
  </r>
  <r>
    <n v="80027533"/>
    <x v="300"/>
    <x v="52"/>
    <n v="125"/>
    <n v="12020225"/>
    <s v="FLAT RATE"/>
    <x v="1"/>
  </r>
  <r>
    <n v="80027586"/>
    <x v="303"/>
    <x v="3"/>
    <n v="25"/>
    <n v="12020281"/>
    <s v="PER SIGN"/>
    <x v="1"/>
  </r>
  <r>
    <n v="80027587"/>
    <x v="303"/>
    <x v="3"/>
    <n v="50"/>
    <n v="12020282"/>
    <s v="PER SIGN"/>
    <x v="4"/>
  </r>
  <r>
    <n v="80027588"/>
    <x v="303"/>
    <x v="3"/>
    <n v="25"/>
    <n v="12020283"/>
    <s v="PER SIGN"/>
    <x v="1"/>
  </r>
  <r>
    <n v="70018159"/>
    <x v="303"/>
    <x v="22"/>
    <n v="128.5"/>
    <n v="12020285"/>
    <s v="ACRE"/>
    <x v="273"/>
  </r>
  <r>
    <n v="17016"/>
    <x v="303"/>
    <x v="22"/>
    <n v="128.5"/>
    <n v="12020285"/>
    <s v="ACRE"/>
    <x v="273"/>
  </r>
  <r>
    <n v="80027593"/>
    <x v="303"/>
    <x v="22"/>
    <n v="128.5"/>
    <n v="12020285"/>
    <s v="ACRE"/>
    <x v="273"/>
  </r>
  <r>
    <n v="80027534"/>
    <x v="300"/>
    <x v="5"/>
    <n v="25"/>
    <n v="12020209"/>
    <s v="PER FIXTURES"/>
    <x v="1"/>
  </r>
  <r>
    <n v="80027534"/>
    <x v="300"/>
    <x v="5"/>
    <n v="25"/>
    <n v="12020221"/>
    <s v="PER FIXTURES"/>
    <x v="1"/>
  </r>
  <r>
    <n v="80027535"/>
    <x v="300"/>
    <x v="5"/>
    <n v="25"/>
    <n v="12020207"/>
    <s v="PER FIXTURES"/>
    <x v="1"/>
  </r>
  <r>
    <n v="80027535"/>
    <x v="300"/>
    <x v="5"/>
    <n v="25"/>
    <n v="12020210"/>
    <s v="PER FIXTURES"/>
    <x v="1"/>
  </r>
  <r>
    <n v="80027536"/>
    <x v="300"/>
    <x v="5"/>
    <n v="25"/>
    <n v="12020211"/>
    <s v="PER FIXTURES"/>
    <x v="1"/>
  </r>
  <r>
    <n v="80027536"/>
    <x v="300"/>
    <x v="5"/>
    <n v="25"/>
    <n v="12020212"/>
    <s v="PER FIXTURES"/>
    <x v="1"/>
  </r>
  <r>
    <n v="80027537"/>
    <x v="300"/>
    <x v="5"/>
    <n v="25"/>
    <n v="12020213"/>
    <s v="PER FIXTURES"/>
    <x v="1"/>
  </r>
  <r>
    <n v="80027537"/>
    <x v="300"/>
    <x v="5"/>
    <n v="25"/>
    <n v="12020214"/>
    <s v="PER FIXTURES"/>
    <x v="1"/>
  </r>
  <r>
    <n v="80027538"/>
    <x v="301"/>
    <x v="59"/>
    <n v="75"/>
    <n v="12020071"/>
    <s v="FLAT RATE"/>
    <x v="1"/>
  </r>
  <r>
    <n v="80027539"/>
    <x v="301"/>
    <x v="0"/>
    <n v="40"/>
    <n v="12020106"/>
    <s v="VALUATION"/>
    <x v="47"/>
  </r>
  <r>
    <n v="80027540"/>
    <x v="301"/>
    <x v="2"/>
    <n v="25"/>
    <n v="12020227"/>
    <s v="FLAT RATE"/>
    <x v="1"/>
  </r>
  <r>
    <n v="80027541"/>
    <x v="301"/>
    <x v="48"/>
    <n v="20"/>
    <n v="12020118"/>
    <s v="FLAT RATE"/>
    <x v="1"/>
  </r>
  <r>
    <n v="80027590"/>
    <x v="303"/>
    <x v="32"/>
    <n v="250"/>
    <n v="12020288"/>
    <s v="ACRES"/>
    <x v="274"/>
  </r>
  <r>
    <n v="80027598"/>
    <x v="303"/>
    <x v="29"/>
    <n v="250"/>
    <n v="12020289"/>
    <s v="ACRES"/>
    <x v="1"/>
  </r>
  <r>
    <n v="80027541"/>
    <x v="301"/>
    <x v="0"/>
    <n v="60"/>
    <n v="12020118"/>
    <s v="VALUATION"/>
    <x v="1"/>
  </r>
  <r>
    <n v="80027596"/>
    <x v="303"/>
    <x v="3"/>
    <n v="25"/>
    <n v="12020293"/>
    <s v="PER SIGN"/>
    <x v="1"/>
  </r>
  <r>
    <n v="80027597"/>
    <x v="303"/>
    <x v="3"/>
    <n v="75"/>
    <n v="12020294"/>
    <s v="PER SIGN"/>
    <x v="9"/>
  </r>
  <r>
    <n v="80027542"/>
    <x v="301"/>
    <x v="84"/>
    <n v="60"/>
    <n v="12010468"/>
    <s v="FLAT RATE"/>
    <x v="1"/>
  </r>
  <r>
    <n v="80027544"/>
    <x v="301"/>
    <x v="59"/>
    <n v="75"/>
    <n v="12010143"/>
    <s v="FLAT RATE"/>
    <x v="1"/>
  </r>
  <r>
    <n v="80027545"/>
    <x v="301"/>
    <x v="13"/>
    <n v="25"/>
    <n v="12020233"/>
    <s v="PER T-POLE"/>
    <x v="1"/>
  </r>
  <r>
    <n v="80027613"/>
    <x v="304"/>
    <x v="16"/>
    <n v="59.93"/>
    <n v="11100345"/>
    <s v="FLAT RATE"/>
    <x v="1"/>
  </r>
  <r>
    <n v="80027613"/>
    <x v="304"/>
    <x v="17"/>
    <n v="533.02"/>
    <n v="11100345"/>
    <s v="FLAT RATE"/>
    <x v="1"/>
  </r>
  <r>
    <n v="80027613"/>
    <x v="304"/>
    <x v="18"/>
    <n v="1302.93"/>
    <n v="11100345"/>
    <s v="FLAT RATE"/>
    <x v="1"/>
  </r>
  <r>
    <n v="80027613"/>
    <x v="304"/>
    <x v="19"/>
    <n v="161.68"/>
    <n v="11100345"/>
    <s v="FLAT RATE"/>
    <x v="1"/>
  </r>
  <r>
    <n v="80027547"/>
    <x v="301"/>
    <x v="5"/>
    <n v="25"/>
    <n v="12020236"/>
    <s v="PER FIXTURES"/>
    <x v="9"/>
  </r>
  <r>
    <n v="80027550"/>
    <x v="301"/>
    <x v="48"/>
    <n v="20"/>
    <n v="11100084"/>
    <s v="FLAT RATE"/>
    <x v="1"/>
  </r>
  <r>
    <n v="80027550"/>
    <x v="301"/>
    <x v="0"/>
    <n v="1120"/>
    <n v="11100084"/>
    <s v="VALUATION"/>
    <x v="1"/>
  </r>
  <r>
    <n v="80027551"/>
    <x v="301"/>
    <x v="48"/>
    <n v="20"/>
    <n v="11100087"/>
    <s v="FLAT RATE"/>
    <x v="1"/>
  </r>
  <r>
    <n v="80027551"/>
    <x v="301"/>
    <x v="0"/>
    <n v="790"/>
    <n v="11100087"/>
    <s v="VALUATION"/>
    <x v="1"/>
  </r>
  <r>
    <n v="80027601"/>
    <x v="304"/>
    <x v="3"/>
    <n v="50"/>
    <n v="12020297"/>
    <s v="PER SIGN"/>
    <x v="4"/>
  </r>
  <r>
    <n v="80027552"/>
    <x v="89"/>
    <x v="48"/>
    <n v="20"/>
    <n v="12010379"/>
    <s v="FLAT RATE"/>
    <x v="1"/>
  </r>
  <r>
    <n v="80027602"/>
    <x v="304"/>
    <x v="12"/>
    <n v="50"/>
    <n v="12020300"/>
    <s v="ACRE"/>
    <x v="231"/>
  </r>
  <r>
    <n v="80027552"/>
    <x v="89"/>
    <x v="0"/>
    <n v="180"/>
    <n v="12010379"/>
    <s v="VALUATION"/>
    <x v="1"/>
  </r>
  <r>
    <n v="80027554"/>
    <x v="89"/>
    <x v="53"/>
    <n v="25"/>
    <n v="12020242"/>
    <s v="PER WATER"/>
    <x v="1"/>
  </r>
  <r>
    <n v="80027556"/>
    <x v="89"/>
    <x v="0"/>
    <n v="50"/>
    <n v="12020204"/>
    <s v="VALUATION"/>
    <x v="16"/>
  </r>
  <r>
    <n v="80027556"/>
    <x v="89"/>
    <x v="14"/>
    <n v="25"/>
    <n v="12020204"/>
    <s v="VALUATION"/>
    <x v="16"/>
  </r>
  <r>
    <n v="80027607"/>
    <x v="304"/>
    <x v="12"/>
    <n v="77.5"/>
    <n v="12020307"/>
    <s v="ACRE"/>
    <x v="272"/>
  </r>
  <r>
    <n v="80027608"/>
    <x v="304"/>
    <x v="42"/>
    <n v="50"/>
    <n v="12020308"/>
    <s v="FLAT RATE"/>
    <x v="1"/>
  </r>
  <r>
    <n v="80027609"/>
    <x v="304"/>
    <x v="3"/>
    <n v="25"/>
    <n v="12020310"/>
    <s v="PER SIGN"/>
    <x v="1"/>
  </r>
  <r>
    <n v="80027611"/>
    <x v="304"/>
    <x v="3"/>
    <n v="100"/>
    <n v="12020311"/>
    <s v="PER SIGN"/>
    <x v="7"/>
  </r>
  <r>
    <n v="90001830"/>
    <x v="304"/>
    <x v="106"/>
    <n v="350"/>
    <n v="12020312"/>
    <s v="FLAT RATE"/>
    <x v="1"/>
  </r>
  <r>
    <n v="80027557"/>
    <x v="89"/>
    <x v="5"/>
    <n v="64"/>
    <n v="12020244"/>
    <s v="PER FIXTURES"/>
    <x v="66"/>
  </r>
  <r>
    <n v="80027557"/>
    <x v="89"/>
    <x v="54"/>
    <n v="25"/>
    <n v="12020244"/>
    <s v="PER SEWER"/>
    <x v="66"/>
  </r>
  <r>
    <n v="80027557"/>
    <x v="89"/>
    <x v="53"/>
    <n v="25"/>
    <n v="12020244"/>
    <s v="PER WATER"/>
    <x v="66"/>
  </r>
  <r>
    <n v="80027557"/>
    <x v="89"/>
    <x v="5"/>
    <n v="72"/>
    <n v="12020245"/>
    <s v="PER FIXTURES"/>
    <x v="69"/>
  </r>
  <r>
    <n v="80027557"/>
    <x v="89"/>
    <x v="54"/>
    <n v="25"/>
    <n v="12020245"/>
    <s v="PER SEWER"/>
    <x v="69"/>
  </r>
  <r>
    <n v="80027557"/>
    <x v="89"/>
    <x v="53"/>
    <n v="25"/>
    <n v="12020245"/>
    <s v="PER WATER"/>
    <x v="69"/>
  </r>
  <r>
    <n v="80027557"/>
    <x v="89"/>
    <x v="5"/>
    <n v="72"/>
    <n v="12020246"/>
    <s v="PER FIXTURES"/>
    <x v="69"/>
  </r>
  <r>
    <n v="80027557"/>
    <x v="89"/>
    <x v="54"/>
    <n v="25"/>
    <n v="12020246"/>
    <s v="PER SEWER"/>
    <x v="69"/>
  </r>
  <r>
    <n v="80027557"/>
    <x v="89"/>
    <x v="53"/>
    <n v="25"/>
    <n v="12020246"/>
    <s v="PER WATER"/>
    <x v="69"/>
  </r>
  <r>
    <n v="80027558"/>
    <x v="89"/>
    <x v="48"/>
    <n v="20"/>
    <n v="12010090"/>
    <s v="FLAT RATE"/>
    <x v="1"/>
  </r>
  <r>
    <n v="80027558"/>
    <x v="89"/>
    <x v="0"/>
    <n v="1375"/>
    <n v="12010090"/>
    <s v="VALUATION"/>
    <x v="1"/>
  </r>
  <r>
    <n v="80027559"/>
    <x v="89"/>
    <x v="33"/>
    <n v="25"/>
    <n v="12020177"/>
    <s v="FLAT RATE"/>
    <x v="1"/>
  </r>
  <r>
    <n v="80027559"/>
    <x v="89"/>
    <x v="9"/>
    <n v="25"/>
    <n v="12020177"/>
    <s v="PER HOOD SYS"/>
    <x v="1"/>
  </r>
  <r>
    <n v="80027560"/>
    <x v="89"/>
    <x v="6"/>
    <n v="30"/>
    <n v="12020248"/>
    <s v="AMPS"/>
    <x v="8"/>
  </r>
  <r>
    <n v="80027560"/>
    <x v="89"/>
    <x v="7"/>
    <n v="42"/>
    <n v="12020248"/>
    <s v="PER POLE"/>
    <x v="8"/>
  </r>
  <r>
    <n v="80027560"/>
    <x v="89"/>
    <x v="13"/>
    <n v="25"/>
    <n v="12020248"/>
    <s v="PER T-POLE"/>
    <x v="8"/>
  </r>
  <r>
    <n v="80027561"/>
    <x v="89"/>
    <x v="5"/>
    <n v="25"/>
    <n v="12020253"/>
    <s v="PER FIXTURES"/>
    <x v="1"/>
  </r>
  <r>
    <n v="80027561"/>
    <x v="89"/>
    <x v="5"/>
    <n v="25"/>
    <n v="12020254"/>
    <s v="PER FIXTURES"/>
    <x v="1"/>
  </r>
  <r>
    <n v="80027561"/>
    <x v="89"/>
    <x v="5"/>
    <n v="25"/>
    <n v="12020255"/>
    <s v="PER FIXTURES"/>
    <x v="1"/>
  </r>
  <r>
    <n v="80027562"/>
    <x v="89"/>
    <x v="61"/>
    <n v="25"/>
    <n v="12020083"/>
    <s v="FLAT RATE"/>
    <x v="1"/>
  </r>
  <r>
    <n v="80027564"/>
    <x v="89"/>
    <x v="52"/>
    <n v="125"/>
    <n v="12020258"/>
    <s v="FLAT RATE"/>
    <x v="1"/>
  </r>
  <r>
    <n v="80027565"/>
    <x v="89"/>
    <x v="5"/>
    <n v="25"/>
    <n v="12020259"/>
    <s v="PER FIXTURES"/>
    <x v="1"/>
  </r>
  <r>
    <n v="80027566"/>
    <x v="89"/>
    <x v="5"/>
    <n v="25"/>
    <n v="12020235"/>
    <s v="PER FIXTURES"/>
    <x v="1"/>
  </r>
  <r>
    <n v="80027567"/>
    <x v="89"/>
    <x v="52"/>
    <n v="125"/>
    <n v="12020260"/>
    <s v="FLAT RATE"/>
    <x v="1"/>
  </r>
  <r>
    <n v="80027568"/>
    <x v="302"/>
    <x v="0"/>
    <n v="65"/>
    <n v="12020057"/>
    <s v="VALUATION"/>
    <x v="41"/>
  </r>
  <r>
    <n v="80027626"/>
    <x v="90"/>
    <x v="3"/>
    <n v="25"/>
    <n v="12020335"/>
    <s v="PER SIGN"/>
    <x v="1"/>
  </r>
  <r>
    <n v="80027568"/>
    <x v="302"/>
    <x v="14"/>
    <n v="32.5"/>
    <n v="12020057"/>
    <s v="VALUATION"/>
    <x v="41"/>
  </r>
  <r>
    <n v="80027569"/>
    <x v="302"/>
    <x v="48"/>
    <n v="20"/>
    <n v="11120216"/>
    <s v="FLAT RATE"/>
    <x v="1"/>
  </r>
  <r>
    <n v="80027569"/>
    <x v="302"/>
    <x v="0"/>
    <n v="1291"/>
    <n v="11120216"/>
    <s v="VALUATION"/>
    <x v="1"/>
  </r>
  <r>
    <n v="80027570"/>
    <x v="302"/>
    <x v="2"/>
    <n v="25"/>
    <n v="12020263"/>
    <s v="FLAT RATE"/>
    <x v="1"/>
  </r>
  <r>
    <n v="80027572"/>
    <x v="302"/>
    <x v="7"/>
    <n v="25"/>
    <n v="12020266"/>
    <s v="PER POLE"/>
    <x v="18"/>
  </r>
  <r>
    <n v="80027575"/>
    <x v="302"/>
    <x v="0"/>
    <n v="80"/>
    <n v="12020230"/>
    <s v="VALUATION"/>
    <x v="93"/>
  </r>
  <r>
    <n v="80027576"/>
    <x v="302"/>
    <x v="7"/>
    <n v="25"/>
    <n v="12020261"/>
    <s v="PER POLE"/>
    <x v="22"/>
  </r>
  <r>
    <n v="80027578"/>
    <x v="302"/>
    <x v="5"/>
    <n v="25"/>
    <n v="12020272"/>
    <s v="PER FIXTURES"/>
    <x v="7"/>
  </r>
  <r>
    <n v="80027580"/>
    <x v="302"/>
    <x v="33"/>
    <n v="25"/>
    <n v="12020274"/>
    <s v="FLAT RATE"/>
    <x v="1"/>
  </r>
  <r>
    <n v="80027580"/>
    <x v="302"/>
    <x v="10"/>
    <n v="25"/>
    <n v="12020275"/>
    <s v="AMPS"/>
    <x v="23"/>
  </r>
  <r>
    <n v="80027581"/>
    <x v="302"/>
    <x v="20"/>
    <n v="29"/>
    <n v="12020273"/>
    <s v="BTU"/>
    <x v="75"/>
  </r>
  <r>
    <n v="80027637"/>
    <x v="90"/>
    <x v="51"/>
    <n v="2"/>
    <n v="12020340"/>
    <s v="FLAT RATE"/>
    <x v="40"/>
  </r>
  <r>
    <n v="80027630"/>
    <x v="90"/>
    <x v="12"/>
    <n v="50"/>
    <n v="12020341"/>
    <s v="ACRE"/>
    <x v="133"/>
  </r>
  <r>
    <n v="80027581"/>
    <x v="302"/>
    <x v="23"/>
    <n v="29"/>
    <n v="12020273"/>
    <s v="BTU"/>
    <x v="75"/>
  </r>
  <r>
    <n v="80027581"/>
    <x v="302"/>
    <x v="34"/>
    <n v="25"/>
    <n v="12020273"/>
    <s v="TONS"/>
    <x v="75"/>
  </r>
  <r>
    <n v="80027633"/>
    <x v="90"/>
    <x v="3"/>
    <n v="25"/>
    <n v="12020344"/>
    <s v="PER SIGN"/>
    <x v="1"/>
  </r>
  <r>
    <n v="80027581"/>
    <x v="302"/>
    <x v="36"/>
    <n v="25"/>
    <n v="12020273"/>
    <s v="TONS"/>
    <x v="75"/>
  </r>
  <r>
    <n v="80027581"/>
    <x v="302"/>
    <x v="37"/>
    <n v="25"/>
    <n v="12020273"/>
    <s v="TONS"/>
    <x v="75"/>
  </r>
  <r>
    <n v="80027582"/>
    <x v="302"/>
    <x v="5"/>
    <n v="25"/>
    <n v="12020278"/>
    <s v="PER FIXTURES"/>
    <x v="1"/>
  </r>
  <r>
    <n v="80027583"/>
    <x v="302"/>
    <x v="5"/>
    <n v="25"/>
    <n v="12020277"/>
    <s v="PER FIXTURES"/>
    <x v="1"/>
  </r>
  <r>
    <n v="80027584"/>
    <x v="303"/>
    <x v="5"/>
    <n v="25"/>
    <n v="12020276"/>
    <s v="PER FIXTURES"/>
    <x v="20"/>
  </r>
  <r>
    <n v="80027585"/>
    <x v="303"/>
    <x v="5"/>
    <n v="88"/>
    <n v="12020279"/>
    <s v="PER FIXTURES"/>
    <x v="26"/>
  </r>
  <r>
    <n v="80027585"/>
    <x v="303"/>
    <x v="1"/>
    <n v="25"/>
    <n v="12020279"/>
    <s v="PER GAS LINE"/>
    <x v="26"/>
  </r>
  <r>
    <n v="80027648"/>
    <x v="305"/>
    <x v="3"/>
    <n v="25"/>
    <n v="12020356"/>
    <s v="PER SIGN"/>
    <x v="1"/>
  </r>
  <r>
    <n v="80027585"/>
    <x v="303"/>
    <x v="54"/>
    <n v="25"/>
    <n v="12020279"/>
    <s v="PER SEWER"/>
    <x v="26"/>
  </r>
  <r>
    <n v="80027585"/>
    <x v="303"/>
    <x v="53"/>
    <n v="25"/>
    <n v="12020279"/>
    <s v="PER WATER"/>
    <x v="26"/>
  </r>
  <r>
    <n v="90001831"/>
    <x v="305"/>
    <x v="135"/>
    <n v="50"/>
    <n v="12020359"/>
    <s v="FLAT RATE"/>
    <x v="1"/>
  </r>
  <r>
    <n v="80027589"/>
    <x v="303"/>
    <x v="0"/>
    <n v="304"/>
    <n v="12020286"/>
    <s v="VALUATION"/>
    <x v="275"/>
  </r>
  <r>
    <n v="80027589"/>
    <x v="303"/>
    <x v="14"/>
    <n v="152"/>
    <n v="12020286"/>
    <s v="VALUATION"/>
    <x v="275"/>
  </r>
  <r>
    <n v="80027591"/>
    <x v="303"/>
    <x v="0"/>
    <n v="95"/>
    <n v="12020252"/>
    <s v="VALUATION"/>
    <x v="14"/>
  </r>
  <r>
    <n v="80027592"/>
    <x v="303"/>
    <x v="0"/>
    <n v="130"/>
    <n v="12020265"/>
    <s v="VALUATION"/>
    <x v="106"/>
  </r>
  <r>
    <n v="80027594"/>
    <x v="303"/>
    <x v="10"/>
    <n v="25"/>
    <n v="12020291"/>
    <s v="AMPS"/>
    <x v="23"/>
  </r>
  <r>
    <n v="80027595"/>
    <x v="303"/>
    <x v="5"/>
    <n v="25"/>
    <n v="12020292"/>
    <s v="PER FIXTURES"/>
    <x v="1"/>
  </r>
  <r>
    <n v="80027599"/>
    <x v="304"/>
    <x v="0"/>
    <n v="260"/>
    <n v="12020198"/>
    <s v="VALUATION"/>
    <x v="257"/>
  </r>
  <r>
    <n v="80027599"/>
    <x v="304"/>
    <x v="14"/>
    <n v="130"/>
    <n v="12020198"/>
    <s v="VALUATION"/>
    <x v="257"/>
  </r>
  <r>
    <n v="80027600"/>
    <x v="304"/>
    <x v="0"/>
    <n v="45"/>
    <n v="12020085"/>
    <s v="VALUATION"/>
    <x v="124"/>
  </r>
  <r>
    <n v="80027600"/>
    <x v="304"/>
    <x v="14"/>
    <n v="22.5"/>
    <n v="12020085"/>
    <s v="VALUATION"/>
    <x v="124"/>
  </r>
  <r>
    <n v="80027603"/>
    <x v="304"/>
    <x v="33"/>
    <n v="25"/>
    <n v="12020298"/>
    <s v="FLAT RATE"/>
    <x v="1"/>
  </r>
  <r>
    <n v="80027675"/>
    <x v="91"/>
    <x v="22"/>
    <n v="50"/>
    <n v="12010356"/>
    <s v="ACRE"/>
    <x v="1"/>
  </r>
  <r>
    <n v="80027604"/>
    <x v="304"/>
    <x v="6"/>
    <n v="30"/>
    <n v="12020301"/>
    <s v="AMPS"/>
    <x v="8"/>
  </r>
  <r>
    <n v="80027604"/>
    <x v="304"/>
    <x v="7"/>
    <n v="42"/>
    <n v="12020301"/>
    <s v="PER POLE"/>
    <x v="8"/>
  </r>
  <r>
    <n v="80027604"/>
    <x v="304"/>
    <x v="13"/>
    <n v="25"/>
    <n v="12020301"/>
    <s v="PER T-POLE"/>
    <x v="8"/>
  </r>
  <r>
    <n v="80027605"/>
    <x v="304"/>
    <x v="2"/>
    <n v="25"/>
    <n v="12020305"/>
    <s v="FLAT RATE"/>
    <x v="1"/>
  </r>
  <r>
    <n v="80027606"/>
    <x v="304"/>
    <x v="2"/>
    <n v="25"/>
    <n v="12020306"/>
    <s v="FLAT RATE"/>
    <x v="1"/>
  </r>
  <r>
    <n v="80027610"/>
    <x v="304"/>
    <x v="69"/>
    <n v="50"/>
    <n v="12020290"/>
    <s v="FLAT RATE"/>
    <x v="1"/>
  </r>
  <r>
    <n v="80027610"/>
    <x v="304"/>
    <x v="69"/>
    <n v="50"/>
    <n v="12020295"/>
    <s v="FLAT RATE"/>
    <x v="1"/>
  </r>
  <r>
    <n v="80027612"/>
    <x v="304"/>
    <x v="0"/>
    <n v="580"/>
    <n v="12020256"/>
    <s v="VALUATION"/>
    <x v="234"/>
  </r>
  <r>
    <n v="80027613"/>
    <x v="304"/>
    <x v="48"/>
    <n v="20"/>
    <n v="11100345"/>
    <s v="FLAT RATE"/>
    <x v="1"/>
  </r>
  <r>
    <n v="80027613"/>
    <x v="304"/>
    <x v="0"/>
    <n v="1447"/>
    <n v="11100345"/>
    <s v="VALUATION"/>
    <x v="1"/>
  </r>
  <r>
    <n v="80027663"/>
    <x v="91"/>
    <x v="109"/>
    <n v="53.24"/>
    <n v="12020133"/>
    <s v="DWELLING UNITS"/>
    <x v="1"/>
  </r>
  <r>
    <n v="80027663"/>
    <x v="91"/>
    <x v="110"/>
    <n v="362.15"/>
    <n v="12020133"/>
    <s v="DWELLING UNITS"/>
    <x v="1"/>
  </r>
  <r>
    <n v="80027663"/>
    <x v="91"/>
    <x v="111"/>
    <n v="1302.93"/>
    <n v="12020133"/>
    <s v="DWELLING UNITS"/>
    <x v="1"/>
  </r>
  <r>
    <n v="80027663"/>
    <x v="91"/>
    <x v="112"/>
    <n v="109.54"/>
    <n v="12020133"/>
    <s v="DWELLING UNITS"/>
    <x v="1"/>
  </r>
  <r>
    <n v="80027614"/>
    <x v="304"/>
    <x v="2"/>
    <n v="25"/>
    <n v="12020315"/>
    <s v="FLAT RATE"/>
    <x v="1"/>
  </r>
  <r>
    <n v="80027615"/>
    <x v="304"/>
    <x v="59"/>
    <n v="75"/>
    <n v="12020316"/>
    <s v="FLAT RATE"/>
    <x v="1"/>
  </r>
  <r>
    <n v="80027616"/>
    <x v="304"/>
    <x v="59"/>
    <n v="75"/>
    <n v="12020317"/>
    <s v="FLAT RATE"/>
    <x v="1"/>
  </r>
  <r>
    <n v="80027617"/>
    <x v="304"/>
    <x v="6"/>
    <n v="14"/>
    <n v="12020318"/>
    <s v="AMPS"/>
    <x v="44"/>
  </r>
  <r>
    <n v="80027617"/>
    <x v="304"/>
    <x v="7"/>
    <n v="11"/>
    <n v="12020318"/>
    <s v="PER POLE"/>
    <x v="44"/>
  </r>
  <r>
    <n v="80027618"/>
    <x v="304"/>
    <x v="0"/>
    <n v="95"/>
    <n v="12010086"/>
    <s v="VALUATION"/>
    <x v="14"/>
  </r>
  <r>
    <n v="80027618"/>
    <x v="304"/>
    <x v="14"/>
    <n v="47.5"/>
    <n v="12010086"/>
    <s v="VALUATION"/>
    <x v="14"/>
  </r>
  <r>
    <n v="80027619"/>
    <x v="304"/>
    <x v="10"/>
    <n v="30"/>
    <n v="12020321"/>
    <s v="AMPS"/>
    <x v="8"/>
  </r>
  <r>
    <n v="80027619"/>
    <x v="304"/>
    <x v="7"/>
    <n v="40"/>
    <n v="12020321"/>
    <s v="PER POLE"/>
    <x v="8"/>
  </r>
  <r>
    <n v="80027620"/>
    <x v="304"/>
    <x v="6"/>
    <n v="120"/>
    <n v="12020005"/>
    <s v="AMPS"/>
    <x v="171"/>
  </r>
  <r>
    <n v="80027663"/>
    <x v="91"/>
    <x v="109"/>
    <n v="53.24"/>
    <n v="12020134"/>
    <s v="DWELLING UNITS"/>
    <x v="1"/>
  </r>
  <r>
    <n v="80027663"/>
    <x v="91"/>
    <x v="110"/>
    <n v="362.15"/>
    <n v="12020134"/>
    <s v="DWELLING UNITS"/>
    <x v="1"/>
  </r>
  <r>
    <n v="80027663"/>
    <x v="91"/>
    <x v="111"/>
    <n v="1302.93"/>
    <n v="12020134"/>
    <s v="DWELLING UNITS"/>
    <x v="1"/>
  </r>
  <r>
    <n v="80027663"/>
    <x v="91"/>
    <x v="112"/>
    <n v="109.54"/>
    <n v="12020134"/>
    <s v="DWELLING UNITS"/>
    <x v="1"/>
  </r>
  <r>
    <n v="80027620"/>
    <x v="304"/>
    <x v="2"/>
    <n v="25"/>
    <n v="12020323"/>
    <s v="FLAT RATE"/>
    <x v="1"/>
  </r>
  <r>
    <n v="80027621"/>
    <x v="304"/>
    <x v="10"/>
    <n v="30"/>
    <n v="12020330"/>
    <s v="AMPS"/>
    <x v="8"/>
  </r>
  <r>
    <n v="80027621"/>
    <x v="304"/>
    <x v="7"/>
    <n v="30"/>
    <n v="12020330"/>
    <s v="PER POLE"/>
    <x v="8"/>
  </r>
  <r>
    <n v="80027621"/>
    <x v="304"/>
    <x v="13"/>
    <n v="25"/>
    <n v="12020330"/>
    <s v="PER T-POLE"/>
    <x v="8"/>
  </r>
  <r>
    <n v="80027621"/>
    <x v="304"/>
    <x v="49"/>
    <n v="25"/>
    <n v="12020330"/>
    <s v="SYSTEM"/>
    <x v="8"/>
  </r>
  <r>
    <n v="80027622"/>
    <x v="304"/>
    <x v="5"/>
    <n v="25"/>
    <n v="12020329"/>
    <s v="PER FIXTURES"/>
    <x v="1"/>
  </r>
  <r>
    <n v="80027623"/>
    <x v="304"/>
    <x v="20"/>
    <n v="25"/>
    <n v="12020328"/>
    <s v="BTU"/>
    <x v="54"/>
  </r>
  <r>
    <n v="80027663"/>
    <x v="91"/>
    <x v="109"/>
    <n v="53.24"/>
    <n v="12020135"/>
    <s v="DWELLING UNITS"/>
    <x v="1"/>
  </r>
  <r>
    <n v="80027663"/>
    <x v="91"/>
    <x v="110"/>
    <n v="362.15"/>
    <n v="12020135"/>
    <s v="DWELLING UNITS"/>
    <x v="1"/>
  </r>
  <r>
    <n v="80027663"/>
    <x v="91"/>
    <x v="111"/>
    <n v="1302.93"/>
    <n v="12020135"/>
    <s v="DWELLING UNITS"/>
    <x v="1"/>
  </r>
  <r>
    <n v="80027663"/>
    <x v="91"/>
    <x v="112"/>
    <n v="109.54"/>
    <n v="12020135"/>
    <s v="DWELLING UNITS"/>
    <x v="1"/>
  </r>
  <r>
    <n v="80027623"/>
    <x v="304"/>
    <x v="34"/>
    <n v="25"/>
    <n v="12020328"/>
    <s v="TONS"/>
    <x v="54"/>
  </r>
  <r>
    <n v="80027624"/>
    <x v="90"/>
    <x v="0"/>
    <n v="195"/>
    <n v="12020240"/>
    <s v="VALUATION"/>
    <x v="49"/>
  </r>
  <r>
    <n v="80027624"/>
    <x v="90"/>
    <x v="14"/>
    <n v="97.5"/>
    <n v="12020240"/>
    <s v="VALUATION"/>
    <x v="49"/>
  </r>
  <r>
    <n v="80027625"/>
    <x v="90"/>
    <x v="0"/>
    <n v="95"/>
    <n v="12020247"/>
    <s v="VALUATION"/>
    <x v="14"/>
  </r>
  <r>
    <n v="80027625"/>
    <x v="90"/>
    <x v="14"/>
    <n v="47.5"/>
    <n v="12020247"/>
    <s v="VALUATION"/>
    <x v="14"/>
  </r>
  <r>
    <n v="80027627"/>
    <x v="90"/>
    <x v="1"/>
    <n v="25"/>
    <n v="12020336"/>
    <s v="PER GAS LINE"/>
    <x v="1"/>
  </r>
  <r>
    <n v="80027628"/>
    <x v="90"/>
    <x v="0"/>
    <n v="50"/>
    <n v="12020228"/>
    <s v="VALUATION"/>
    <x v="16"/>
  </r>
  <r>
    <n v="80027663"/>
    <x v="91"/>
    <x v="109"/>
    <n v="53.24"/>
    <n v="12020136"/>
    <s v="DWELLING UNITS"/>
    <x v="1"/>
  </r>
  <r>
    <n v="80027663"/>
    <x v="91"/>
    <x v="110"/>
    <n v="362.15"/>
    <n v="12020136"/>
    <s v="DWELLING UNITS"/>
    <x v="1"/>
  </r>
  <r>
    <n v="80027663"/>
    <x v="91"/>
    <x v="111"/>
    <n v="1302.93"/>
    <n v="12020136"/>
    <s v="DWELLING UNITS"/>
    <x v="1"/>
  </r>
  <r>
    <n v="80027663"/>
    <x v="91"/>
    <x v="112"/>
    <n v="109.54"/>
    <n v="12020136"/>
    <s v="DWELLING UNITS"/>
    <x v="1"/>
  </r>
  <r>
    <n v="80027628"/>
    <x v="90"/>
    <x v="14"/>
    <n v="25"/>
    <n v="12020228"/>
    <s v="VALUATION"/>
    <x v="16"/>
  </r>
  <r>
    <n v="80027629"/>
    <x v="90"/>
    <x v="0"/>
    <n v="40"/>
    <n v="12020284"/>
    <s v="VALUATION"/>
    <x v="47"/>
  </r>
  <r>
    <n v="80027631"/>
    <x v="90"/>
    <x v="60"/>
    <n v="50"/>
    <n v="11110117"/>
    <s v="FLAT RATE"/>
    <x v="198"/>
  </r>
  <r>
    <n v="80027632"/>
    <x v="90"/>
    <x v="0"/>
    <n v="260"/>
    <n v="12020320"/>
    <s v="VALUATION"/>
    <x v="257"/>
  </r>
  <r>
    <n v="80027634"/>
    <x v="90"/>
    <x v="52"/>
    <n v="125"/>
    <n v="12020167"/>
    <s v="FLAT RATE"/>
    <x v="1"/>
  </r>
  <r>
    <n v="80027635"/>
    <x v="90"/>
    <x v="5"/>
    <n v="25"/>
    <n v="12020345"/>
    <s v="PER FIXTURES"/>
    <x v="1"/>
  </r>
  <r>
    <n v="80027636"/>
    <x v="90"/>
    <x v="5"/>
    <n v="4"/>
    <n v="12020339"/>
    <s v="PER FIXTURES"/>
    <x v="1"/>
  </r>
  <r>
    <n v="80027636"/>
    <x v="90"/>
    <x v="1"/>
    <n v="25"/>
    <n v="12020339"/>
    <s v="PER GAS LINE"/>
    <x v="1"/>
  </r>
  <r>
    <n v="80027637"/>
    <x v="90"/>
    <x v="20"/>
    <n v="27"/>
    <n v="12020340"/>
    <s v="BTU"/>
    <x v="40"/>
  </r>
  <r>
    <n v="80027663"/>
    <x v="91"/>
    <x v="109"/>
    <n v="53.24"/>
    <n v="12020137"/>
    <s v="DWELLING UNITS"/>
    <x v="1"/>
  </r>
  <r>
    <n v="80027663"/>
    <x v="91"/>
    <x v="110"/>
    <n v="362.15"/>
    <n v="12020137"/>
    <s v="DWELLING UNITS"/>
    <x v="1"/>
  </r>
  <r>
    <n v="80027663"/>
    <x v="91"/>
    <x v="111"/>
    <n v="1302.93"/>
    <n v="12020137"/>
    <s v="DWELLING UNITS"/>
    <x v="1"/>
  </r>
  <r>
    <n v="80027663"/>
    <x v="91"/>
    <x v="112"/>
    <n v="109.54"/>
    <n v="12020137"/>
    <s v="DWELLING UNITS"/>
    <x v="1"/>
  </r>
  <r>
    <n v="80027637"/>
    <x v="90"/>
    <x v="23"/>
    <n v="27"/>
    <n v="12020340"/>
    <s v="BTU"/>
    <x v="40"/>
  </r>
  <r>
    <n v="80027637"/>
    <x v="90"/>
    <x v="34"/>
    <n v="25"/>
    <n v="12020340"/>
    <s v="TONS"/>
    <x v="40"/>
  </r>
  <r>
    <n v="80027637"/>
    <x v="90"/>
    <x v="36"/>
    <n v="25"/>
    <n v="12020340"/>
    <s v="TONS"/>
    <x v="40"/>
  </r>
  <r>
    <n v="80027667"/>
    <x v="91"/>
    <x v="12"/>
    <n v="50"/>
    <n v="12020376"/>
    <s v="ACRE"/>
    <x v="10"/>
  </r>
  <r>
    <n v="80027638"/>
    <x v="90"/>
    <x v="10"/>
    <n v="30"/>
    <n v="12020342"/>
    <s v="AMPS"/>
    <x v="8"/>
  </r>
  <r>
    <n v="80027638"/>
    <x v="90"/>
    <x v="7"/>
    <n v="24"/>
    <n v="12020342"/>
    <s v="PER POLE"/>
    <x v="8"/>
  </r>
  <r>
    <n v="80027638"/>
    <x v="90"/>
    <x v="13"/>
    <n v="25"/>
    <n v="12020342"/>
    <s v="PER T-POLE"/>
    <x v="8"/>
  </r>
  <r>
    <n v="80027639"/>
    <x v="90"/>
    <x v="20"/>
    <n v="25"/>
    <n v="12020347"/>
    <s v="BTU"/>
    <x v="89"/>
  </r>
  <r>
    <n v="80027673"/>
    <x v="91"/>
    <x v="3"/>
    <n v="25"/>
    <n v="12020382"/>
    <s v="PER SIGN"/>
    <x v="1"/>
  </r>
  <r>
    <n v="80027639"/>
    <x v="90"/>
    <x v="33"/>
    <n v="25"/>
    <n v="12020347"/>
    <s v="FLAT RATE"/>
    <x v="89"/>
  </r>
  <r>
    <n v="80027676"/>
    <x v="91"/>
    <x v="29"/>
    <n v="250"/>
    <n v="12020384"/>
    <s v="ACRES"/>
    <x v="92"/>
  </r>
  <r>
    <n v="80027677"/>
    <x v="91"/>
    <x v="3"/>
    <n v="25"/>
    <n v="12020388"/>
    <s v="PER SIGN"/>
    <x v="1"/>
  </r>
  <r>
    <n v="80027678"/>
    <x v="91"/>
    <x v="3"/>
    <n v="50"/>
    <n v="12020390"/>
    <s v="PER SIGN"/>
    <x v="4"/>
  </r>
  <r>
    <n v="80027686"/>
    <x v="306"/>
    <x v="80"/>
    <n v="20"/>
    <n v="11090005"/>
    <s v="EACH"/>
    <x v="1"/>
  </r>
  <r>
    <n v="80027686"/>
    <x v="306"/>
    <x v="29"/>
    <n v="250"/>
    <n v="11090005"/>
    <s v="ACRES"/>
    <x v="1"/>
  </r>
  <r>
    <n v="80027686"/>
    <x v="306"/>
    <x v="12"/>
    <n v="0"/>
    <n v="11090005"/>
    <s v="ACRE"/>
    <x v="1"/>
  </r>
  <r>
    <n v="80027686"/>
    <x v="306"/>
    <x v="32"/>
    <n v="250"/>
    <n v="11090005"/>
    <s v="ACRES"/>
    <x v="1"/>
  </r>
  <r>
    <n v="80027686"/>
    <x v="306"/>
    <x v="107"/>
    <n v="63"/>
    <n v="11090005"/>
    <s v="PAGE"/>
    <x v="1"/>
  </r>
  <r>
    <n v="80027686"/>
    <x v="306"/>
    <x v="22"/>
    <n v="154"/>
    <n v="11090005"/>
    <s v="ACRE"/>
    <x v="1"/>
  </r>
  <r>
    <n v="80027639"/>
    <x v="90"/>
    <x v="34"/>
    <n v="25"/>
    <n v="12020347"/>
    <s v="TONS"/>
    <x v="89"/>
  </r>
  <r>
    <n v="80027640"/>
    <x v="90"/>
    <x v="70"/>
    <n v="50"/>
    <n v="12020280"/>
    <s v="FLAT RATE"/>
    <x v="1"/>
  </r>
  <r>
    <n v="80027641"/>
    <x v="305"/>
    <x v="59"/>
    <n v="75"/>
    <n v="12020217"/>
    <s v="FLAT RATE"/>
    <x v="1"/>
  </r>
  <r>
    <n v="80027642"/>
    <x v="305"/>
    <x v="2"/>
    <n v="25"/>
    <n v="12020352"/>
    <s v="FLAT RATE"/>
    <x v="1"/>
  </r>
  <r>
    <n v="80027643"/>
    <x v="305"/>
    <x v="0"/>
    <n v="160"/>
    <n v="12020302"/>
    <s v="VALUATION"/>
    <x v="28"/>
  </r>
  <r>
    <n v="80027643"/>
    <x v="305"/>
    <x v="0"/>
    <n v="160"/>
    <n v="12020303"/>
    <s v="VALUATION"/>
    <x v="28"/>
  </r>
  <r>
    <n v="80027643"/>
    <x v="305"/>
    <x v="0"/>
    <n v="215"/>
    <n v="12020304"/>
    <s v="VALUATION"/>
    <x v="122"/>
  </r>
  <r>
    <n v="80027644"/>
    <x v="305"/>
    <x v="0"/>
    <n v="428"/>
    <n v="12020241"/>
    <s v="VALUATION"/>
    <x v="276"/>
  </r>
  <r>
    <n v="80027645"/>
    <x v="305"/>
    <x v="0"/>
    <n v="270"/>
    <n v="12020350"/>
    <s v="VALUATION"/>
    <x v="0"/>
  </r>
  <r>
    <n v="80027646"/>
    <x v="305"/>
    <x v="5"/>
    <n v="25"/>
    <n v="12020353"/>
    <s v="PER FIXTURES"/>
    <x v="20"/>
  </r>
  <r>
    <n v="80027647"/>
    <x v="305"/>
    <x v="20"/>
    <n v="29"/>
    <n v="12020355"/>
    <s v="BTU"/>
    <x v="75"/>
  </r>
  <r>
    <n v="80027647"/>
    <x v="305"/>
    <x v="34"/>
    <n v="25"/>
    <n v="12020355"/>
    <s v="TONS"/>
    <x v="75"/>
  </r>
  <r>
    <n v="80027649"/>
    <x v="305"/>
    <x v="7"/>
    <n v="10"/>
    <n v="12020358"/>
    <s v="PER POLE"/>
    <x v="101"/>
  </r>
  <r>
    <n v="80027685"/>
    <x v="306"/>
    <x v="16"/>
    <n v="59.93"/>
    <n v="11120279"/>
    <s v="FLAT RATE"/>
    <x v="1"/>
  </r>
  <r>
    <n v="80027685"/>
    <x v="306"/>
    <x v="17"/>
    <n v="533.02"/>
    <n v="11120279"/>
    <s v="FLAT RATE"/>
    <x v="1"/>
  </r>
  <r>
    <n v="80027685"/>
    <x v="306"/>
    <x v="18"/>
    <n v="1302.93"/>
    <n v="11120279"/>
    <s v="FLAT RATE"/>
    <x v="1"/>
  </r>
  <r>
    <n v="80027685"/>
    <x v="306"/>
    <x v="19"/>
    <n v="161.68"/>
    <n v="11120279"/>
    <s v="FLAT RATE"/>
    <x v="1"/>
  </r>
  <r>
    <n v="80027649"/>
    <x v="305"/>
    <x v="49"/>
    <n v="25"/>
    <n v="12020358"/>
    <s v="SYSTEM"/>
    <x v="101"/>
  </r>
  <r>
    <n v="80027650"/>
    <x v="305"/>
    <x v="7"/>
    <n v="7"/>
    <n v="12020357"/>
    <s v="PER POLE"/>
    <x v="83"/>
  </r>
  <r>
    <n v="80027650"/>
    <x v="305"/>
    <x v="49"/>
    <n v="25"/>
    <n v="12020357"/>
    <s v="SYSTEM"/>
    <x v="83"/>
  </r>
  <r>
    <n v="80027651"/>
    <x v="305"/>
    <x v="10"/>
    <n v="25"/>
    <n v="12020360"/>
    <s v="AMPS"/>
    <x v="6"/>
  </r>
  <r>
    <n v="80027683"/>
    <x v="306"/>
    <x v="3"/>
    <n v="50"/>
    <n v="12030004"/>
    <s v="PER SIGN"/>
    <x v="4"/>
  </r>
  <r>
    <n v="80027653"/>
    <x v="305"/>
    <x v="20"/>
    <n v="25"/>
    <n v="12020361"/>
    <s v="BTU"/>
    <x v="61"/>
  </r>
  <r>
    <n v="80027653"/>
    <x v="305"/>
    <x v="34"/>
    <n v="25"/>
    <n v="12020361"/>
    <s v="TONS"/>
    <x v="61"/>
  </r>
  <r>
    <n v="80027687"/>
    <x v="306"/>
    <x v="12"/>
    <n v="50"/>
    <n v="12030008"/>
    <s v="ACRE"/>
    <x v="10"/>
  </r>
  <r>
    <n v="80027688"/>
    <x v="306"/>
    <x v="3"/>
    <n v="25"/>
    <n v="12030009"/>
    <s v="PER SIGN"/>
    <x v="1"/>
  </r>
  <r>
    <n v="80027654"/>
    <x v="305"/>
    <x v="7"/>
    <n v="25"/>
    <n v="12020362"/>
    <s v="PER POLE"/>
    <x v="101"/>
  </r>
  <r>
    <n v="80027655"/>
    <x v="305"/>
    <x v="13"/>
    <n v="25"/>
    <n v="12020363"/>
    <s v="PER T-POLE"/>
    <x v="1"/>
  </r>
  <r>
    <n v="80027656"/>
    <x v="305"/>
    <x v="1"/>
    <n v="25"/>
    <n v="12020364"/>
    <s v="PER GAS LINE"/>
    <x v="1"/>
  </r>
  <r>
    <n v="80027690"/>
    <x v="306"/>
    <x v="12"/>
    <n v="50"/>
    <n v="12030013"/>
    <s v="ACRE"/>
    <x v="10"/>
  </r>
  <r>
    <n v="80027691"/>
    <x v="306"/>
    <x v="12"/>
    <n v="50"/>
    <n v="12030015"/>
    <s v="ACRE"/>
    <x v="217"/>
  </r>
  <r>
    <n v="80027656"/>
    <x v="305"/>
    <x v="1"/>
    <n v="25"/>
    <n v="12020365"/>
    <s v="PER GAS LINE"/>
    <x v="1"/>
  </r>
  <r>
    <n v="80027657"/>
    <x v="305"/>
    <x v="7"/>
    <n v="25"/>
    <n v="12020366"/>
    <s v="PER POLE"/>
    <x v="83"/>
  </r>
  <r>
    <n v="80027658"/>
    <x v="305"/>
    <x v="5"/>
    <n v="25"/>
    <n v="12020369"/>
    <s v="PER FIXTURES"/>
    <x v="1"/>
  </r>
  <r>
    <n v="80027659"/>
    <x v="305"/>
    <x v="5"/>
    <n v="64"/>
    <n v="12020367"/>
    <s v="PER FIXTURES"/>
    <x v="66"/>
  </r>
  <r>
    <n v="80027659"/>
    <x v="305"/>
    <x v="54"/>
    <n v="25"/>
    <n v="12020367"/>
    <s v="PER SEWER"/>
    <x v="66"/>
  </r>
  <r>
    <n v="80027659"/>
    <x v="305"/>
    <x v="53"/>
    <n v="25"/>
    <n v="12020367"/>
    <s v="PER WATER"/>
    <x v="66"/>
  </r>
  <r>
    <n v="80027660"/>
    <x v="305"/>
    <x v="10"/>
    <n v="30"/>
    <n v="12020368"/>
    <s v="AMPS"/>
    <x v="8"/>
  </r>
  <r>
    <n v="80027660"/>
    <x v="305"/>
    <x v="7"/>
    <n v="42"/>
    <n v="12020368"/>
    <s v="PER POLE"/>
    <x v="8"/>
  </r>
  <r>
    <n v="80027660"/>
    <x v="305"/>
    <x v="13"/>
    <n v="25"/>
    <n v="12020368"/>
    <s v="PER T-POLE"/>
    <x v="8"/>
  </r>
  <r>
    <n v="80027661"/>
    <x v="305"/>
    <x v="5"/>
    <n v="25"/>
    <n v="12020370"/>
    <s v="PER FIXTURES"/>
    <x v="1"/>
  </r>
  <r>
    <n v="80027661"/>
    <x v="305"/>
    <x v="5"/>
    <n v="25"/>
    <n v="12020371"/>
    <s v="PER FIXTURES"/>
    <x v="1"/>
  </r>
  <r>
    <n v="80027661"/>
    <x v="305"/>
    <x v="5"/>
    <n v="25"/>
    <n v="12020372"/>
    <s v="PER FIXTURES"/>
    <x v="1"/>
  </r>
  <r>
    <n v="80027662"/>
    <x v="91"/>
    <x v="0"/>
    <n v="230"/>
    <n v="12020249"/>
    <s v="VALUATION"/>
    <x v="62"/>
  </r>
  <r>
    <n v="80027663"/>
    <x v="91"/>
    <x v="48"/>
    <n v="20"/>
    <n v="12020133"/>
    <s v="FLAT RATE"/>
    <x v="1"/>
  </r>
  <r>
    <n v="80027663"/>
    <x v="91"/>
    <x v="0"/>
    <n v="826"/>
    <n v="12020133"/>
    <s v="VALUATION"/>
    <x v="1"/>
  </r>
  <r>
    <n v="80027663"/>
    <x v="91"/>
    <x v="14"/>
    <n v="413"/>
    <n v="12020133"/>
    <s v="VALUATION"/>
    <x v="1"/>
  </r>
  <r>
    <n v="80027707"/>
    <x v="307"/>
    <x v="16"/>
    <n v="59.93"/>
    <n v="12010340"/>
    <s v="FLAT RATE"/>
    <x v="1"/>
  </r>
  <r>
    <n v="80027707"/>
    <x v="307"/>
    <x v="17"/>
    <n v="533.02"/>
    <n v="12010340"/>
    <s v="FLAT RATE"/>
    <x v="1"/>
  </r>
  <r>
    <n v="80027707"/>
    <x v="307"/>
    <x v="18"/>
    <n v="1302.93"/>
    <n v="12010340"/>
    <s v="FLAT RATE"/>
    <x v="1"/>
  </r>
  <r>
    <n v="80027707"/>
    <x v="307"/>
    <x v="19"/>
    <n v="161.68"/>
    <n v="12010340"/>
    <s v="FLAT RATE"/>
    <x v="1"/>
  </r>
  <r>
    <n v="80027698"/>
    <x v="307"/>
    <x v="3"/>
    <n v="100"/>
    <n v="12030021"/>
    <s v="PER SIGN"/>
    <x v="7"/>
  </r>
  <r>
    <n v="80027663"/>
    <x v="91"/>
    <x v="48"/>
    <n v="20"/>
    <n v="12020134"/>
    <s v="FLAT RATE"/>
    <x v="1"/>
  </r>
  <r>
    <n v="80027663"/>
    <x v="91"/>
    <x v="0"/>
    <n v="826"/>
    <n v="12020134"/>
    <s v="VALUATION"/>
    <x v="1"/>
  </r>
  <r>
    <n v="80027663"/>
    <x v="91"/>
    <x v="14"/>
    <n v="413"/>
    <n v="12020134"/>
    <s v="VALUATION"/>
    <x v="1"/>
  </r>
  <r>
    <n v="80027663"/>
    <x v="91"/>
    <x v="48"/>
    <n v="20"/>
    <n v="12020135"/>
    <s v="FLAT RATE"/>
    <x v="1"/>
  </r>
  <r>
    <n v="80027708"/>
    <x v="307"/>
    <x v="3"/>
    <n v="75"/>
    <n v="12030032"/>
    <s v="PER SIGN"/>
    <x v="9"/>
  </r>
  <r>
    <n v="80027663"/>
    <x v="91"/>
    <x v="0"/>
    <n v="826"/>
    <n v="12020135"/>
    <s v="VALUATION"/>
    <x v="1"/>
  </r>
  <r>
    <n v="80027715"/>
    <x v="308"/>
    <x v="8"/>
    <n v="150"/>
    <n v="12010095"/>
    <s v="FLAT RATE"/>
    <x v="1"/>
  </r>
  <r>
    <n v="80027663"/>
    <x v="91"/>
    <x v="14"/>
    <n v="413"/>
    <n v="12020135"/>
    <s v="VALUATION"/>
    <x v="1"/>
  </r>
  <r>
    <n v="80027663"/>
    <x v="91"/>
    <x v="48"/>
    <n v="20"/>
    <n v="12020136"/>
    <s v="FLAT RATE"/>
    <x v="1"/>
  </r>
  <r>
    <n v="80027663"/>
    <x v="91"/>
    <x v="0"/>
    <n v="826"/>
    <n v="12020136"/>
    <s v="VALUATION"/>
    <x v="1"/>
  </r>
  <r>
    <n v="80027663"/>
    <x v="91"/>
    <x v="14"/>
    <n v="413"/>
    <n v="12020136"/>
    <s v="VALUATION"/>
    <x v="1"/>
  </r>
  <r>
    <n v="80027663"/>
    <x v="91"/>
    <x v="48"/>
    <n v="20"/>
    <n v="12020137"/>
    <s v="FLAT RATE"/>
    <x v="1"/>
  </r>
  <r>
    <n v="80027663"/>
    <x v="91"/>
    <x v="0"/>
    <n v="826"/>
    <n v="12020137"/>
    <s v="VALUATION"/>
    <x v="1"/>
  </r>
  <r>
    <n v="80027663"/>
    <x v="91"/>
    <x v="14"/>
    <n v="413"/>
    <n v="12020137"/>
    <s v="VALUATION"/>
    <x v="1"/>
  </r>
  <r>
    <n v="80027716"/>
    <x v="308"/>
    <x v="8"/>
    <n v="50"/>
    <n v="12030043"/>
    <s v="FLAT RATE"/>
    <x v="1"/>
  </r>
  <r>
    <n v="80027664"/>
    <x v="91"/>
    <x v="2"/>
    <n v="25"/>
    <n v="12020374"/>
    <s v="FLAT RATE"/>
    <x v="1"/>
  </r>
  <r>
    <n v="80027665"/>
    <x v="91"/>
    <x v="6"/>
    <n v="20"/>
    <n v="12020373"/>
    <s v="AMPS"/>
    <x v="6"/>
  </r>
  <r>
    <n v="80027665"/>
    <x v="91"/>
    <x v="7"/>
    <n v="5"/>
    <n v="12020373"/>
    <s v="PER POLE"/>
    <x v="6"/>
  </r>
  <r>
    <n v="80027666"/>
    <x v="91"/>
    <x v="9"/>
    <n v="25"/>
    <n v="12020122"/>
    <s v="PER HOOD SYS"/>
    <x v="1"/>
  </r>
  <r>
    <n v="80027668"/>
    <x v="91"/>
    <x v="52"/>
    <n v="125"/>
    <n v="12020257"/>
    <s v="FLAT RATE"/>
    <x v="1"/>
  </r>
  <r>
    <n v="80027669"/>
    <x v="91"/>
    <x v="6"/>
    <n v="25"/>
    <n v="12020378"/>
    <s v="AMPS"/>
    <x v="138"/>
  </r>
  <r>
    <n v="80027669"/>
    <x v="91"/>
    <x v="7"/>
    <n v="6"/>
    <n v="12020378"/>
    <s v="PER POLE"/>
    <x v="138"/>
  </r>
  <r>
    <n v="80027670"/>
    <x v="91"/>
    <x v="7"/>
    <n v="25"/>
    <n v="12020379"/>
    <s v="PER POLE"/>
    <x v="9"/>
  </r>
  <r>
    <n v="80027671"/>
    <x v="91"/>
    <x v="61"/>
    <n v="25"/>
    <n v="12020380"/>
    <s v="FLAT RATE"/>
    <x v="1"/>
  </r>
  <r>
    <n v="80027672"/>
    <x v="91"/>
    <x v="6"/>
    <n v="25"/>
    <n v="12020381"/>
    <s v="AMPS"/>
    <x v="37"/>
  </r>
  <r>
    <n v="80027672"/>
    <x v="91"/>
    <x v="7"/>
    <n v="0"/>
    <n v="12020381"/>
    <s v="PER POLE"/>
    <x v="37"/>
  </r>
  <r>
    <n v="80027674"/>
    <x v="91"/>
    <x v="7"/>
    <n v="25"/>
    <n v="12020383"/>
    <s v="PER POLE"/>
    <x v="18"/>
  </r>
  <r>
    <n v="80027679"/>
    <x v="91"/>
    <x v="48"/>
    <n v="20"/>
    <n v="12020232"/>
    <s v="FLAT RATE"/>
    <x v="1"/>
  </r>
  <r>
    <n v="90001832"/>
    <x v="92"/>
    <x v="11"/>
    <n v="350"/>
    <n v="12030051"/>
    <s v="DOLLAR VALUE"/>
    <x v="1"/>
  </r>
  <r>
    <n v="80027721"/>
    <x v="92"/>
    <x v="3"/>
    <n v="25"/>
    <n v="12030053"/>
    <s v="PER SIGN"/>
    <x v="1"/>
  </r>
  <r>
    <n v="80027725"/>
    <x v="92"/>
    <x v="3"/>
    <n v="25"/>
    <n v="12030056"/>
    <s v="PER SIGN"/>
    <x v="1"/>
  </r>
  <r>
    <n v="80027679"/>
    <x v="91"/>
    <x v="0"/>
    <n v="685"/>
    <n v="12020232"/>
    <s v="VALUATION"/>
    <x v="1"/>
  </r>
  <r>
    <n v="80027680"/>
    <x v="91"/>
    <x v="2"/>
    <n v="25"/>
    <n v="12020392"/>
    <s v="FLAT RATE"/>
    <x v="1"/>
  </r>
  <r>
    <n v="80027681"/>
    <x v="91"/>
    <x v="6"/>
    <n v="25"/>
    <n v="12020381"/>
    <s v="AMPS"/>
    <x v="37"/>
  </r>
  <r>
    <n v="80027682"/>
    <x v="306"/>
    <x v="61"/>
    <n v="25"/>
    <n v="12030002"/>
    <s v="FLAT RATE"/>
    <x v="1"/>
  </r>
  <r>
    <n v="80027684"/>
    <x v="306"/>
    <x v="4"/>
    <n v="25"/>
    <n v="12030005"/>
    <s v="PER IRRIGATION"/>
    <x v="1"/>
  </r>
  <r>
    <n v="80027684"/>
    <x v="306"/>
    <x v="4"/>
    <n v="25"/>
    <n v="12030006"/>
    <s v="PER IRRIGATION"/>
    <x v="1"/>
  </r>
  <r>
    <n v="80027684"/>
    <x v="306"/>
    <x v="4"/>
    <n v="25"/>
    <n v="12030007"/>
    <s v="PER IRRIGATION"/>
    <x v="1"/>
  </r>
  <r>
    <n v="80027685"/>
    <x v="306"/>
    <x v="48"/>
    <n v="20"/>
    <n v="11120279"/>
    <s v="FLAT RATE"/>
    <x v="1"/>
  </r>
  <r>
    <n v="80027729"/>
    <x v="92"/>
    <x v="3"/>
    <n v="25"/>
    <n v="12030060"/>
    <s v="PER SIGN"/>
    <x v="1"/>
  </r>
  <r>
    <n v="80027730"/>
    <x v="92"/>
    <x v="3"/>
    <n v="25"/>
    <n v="12030062"/>
    <s v="PER SIGN"/>
    <x v="1"/>
  </r>
  <r>
    <n v="90001833"/>
    <x v="92"/>
    <x v="11"/>
    <n v="350"/>
    <n v="12030067"/>
    <s v="DOLLAR VALUE"/>
    <x v="1"/>
  </r>
  <r>
    <n v="80027685"/>
    <x v="306"/>
    <x v="0"/>
    <n v="1660"/>
    <n v="11120279"/>
    <s v="VALUATION"/>
    <x v="1"/>
  </r>
  <r>
    <n v="80027689"/>
    <x v="306"/>
    <x v="5"/>
    <n v="25"/>
    <n v="12030010"/>
    <s v="PER FIXTURES"/>
    <x v="7"/>
  </r>
  <r>
    <n v="80027689"/>
    <x v="306"/>
    <x v="1"/>
    <n v="25"/>
    <n v="12030010"/>
    <s v="PER GAS LINE"/>
    <x v="7"/>
  </r>
  <r>
    <n v="80027734"/>
    <x v="309"/>
    <x v="3"/>
    <n v="25"/>
    <n v="12030070"/>
    <s v="PER SIGN"/>
    <x v="1"/>
  </r>
  <r>
    <n v="80027692"/>
    <x v="306"/>
    <x v="57"/>
    <n v="15"/>
    <n v="12020222"/>
    <s v="FLAT RATE"/>
    <x v="1"/>
  </r>
  <r>
    <n v="80027736"/>
    <x v="309"/>
    <x v="3"/>
    <n v="25"/>
    <n v="12030074"/>
    <s v="PER SIGN"/>
    <x v="1"/>
  </r>
  <r>
    <n v="80027692"/>
    <x v="306"/>
    <x v="59"/>
    <n v="75"/>
    <n v="12020222"/>
    <s v="FLAT RATE"/>
    <x v="1"/>
  </r>
  <r>
    <n v="80027693"/>
    <x v="306"/>
    <x v="48"/>
    <n v="20"/>
    <n v="12020251"/>
    <s v="FLAT RATE"/>
    <x v="1"/>
  </r>
  <r>
    <n v="80027693"/>
    <x v="306"/>
    <x v="0"/>
    <n v="100"/>
    <n v="12020251"/>
    <s v="VALUATION"/>
    <x v="1"/>
  </r>
  <r>
    <n v="80027694"/>
    <x v="306"/>
    <x v="0"/>
    <n v="1670"/>
    <n v="11090381"/>
    <s v="VALUATION"/>
    <x v="1"/>
  </r>
  <r>
    <n v="80027695"/>
    <x v="306"/>
    <x v="10"/>
    <n v="30"/>
    <n v="12030020"/>
    <s v="AMPS"/>
    <x v="8"/>
  </r>
  <r>
    <n v="80027695"/>
    <x v="306"/>
    <x v="7"/>
    <n v="42"/>
    <n v="12030020"/>
    <s v="PER POLE"/>
    <x v="8"/>
  </r>
  <r>
    <n v="80027739"/>
    <x v="309"/>
    <x v="8"/>
    <n v="150"/>
    <n v="12030082"/>
    <s v="FLAT RATE"/>
    <x v="1"/>
  </r>
  <r>
    <n v="90001834"/>
    <x v="309"/>
    <x v="11"/>
    <n v="350"/>
    <n v="12030085"/>
    <s v="DOLLAR VALUE"/>
    <x v="1"/>
  </r>
  <r>
    <n v="80027740"/>
    <x v="309"/>
    <x v="12"/>
    <n v="175"/>
    <n v="12030088"/>
    <s v="ACRE"/>
    <x v="165"/>
  </r>
  <r>
    <n v="80027741"/>
    <x v="309"/>
    <x v="3"/>
    <n v="25"/>
    <n v="12030089"/>
    <s v="PER SIGN"/>
    <x v="1"/>
  </r>
  <r>
    <n v="80027742"/>
    <x v="309"/>
    <x v="3"/>
    <n v="25"/>
    <n v="12030090"/>
    <s v="PER SIGN"/>
    <x v="1"/>
  </r>
  <r>
    <n v="80027743"/>
    <x v="309"/>
    <x v="67"/>
    <n v="100"/>
    <n v="12030091"/>
    <s v="FLAT RATE"/>
    <x v="1"/>
  </r>
  <r>
    <n v="80027744"/>
    <x v="309"/>
    <x v="12"/>
    <n v="50"/>
    <n v="12030092"/>
    <s v="ACRE"/>
    <x v="217"/>
  </r>
  <r>
    <n v="80027745"/>
    <x v="309"/>
    <x v="3"/>
    <n v="100"/>
    <n v="12030094"/>
    <s v="PER SIGN"/>
    <x v="7"/>
  </r>
  <r>
    <n v="80027747"/>
    <x v="309"/>
    <x v="12"/>
    <n v="50"/>
    <n v="12030098"/>
    <s v="ACRE"/>
    <x v="253"/>
  </r>
  <r>
    <n v="80027748"/>
    <x v="309"/>
    <x v="3"/>
    <n v="25"/>
    <n v="12030100"/>
    <s v="PER SIGN"/>
    <x v="1"/>
  </r>
  <r>
    <n v="90001835"/>
    <x v="309"/>
    <x v="11"/>
    <n v="350"/>
    <n v="12030102"/>
    <s v="DOLLAR VALUE"/>
    <x v="1"/>
  </r>
  <r>
    <n v="80027750"/>
    <x v="309"/>
    <x v="3"/>
    <n v="50"/>
    <n v="12030103"/>
    <s v="PER SIGN"/>
    <x v="4"/>
  </r>
  <r>
    <n v="80027750"/>
    <x v="309"/>
    <x v="3"/>
    <n v="50"/>
    <n v="12030104"/>
    <s v="PER SIGN"/>
    <x v="4"/>
  </r>
  <r>
    <n v="80027695"/>
    <x v="306"/>
    <x v="13"/>
    <n v="25"/>
    <n v="12030020"/>
    <s v="PER T-POLE"/>
    <x v="8"/>
  </r>
  <r>
    <n v="80027696"/>
    <x v="306"/>
    <x v="20"/>
    <n v="25"/>
    <n v="12030018"/>
    <s v="BTU"/>
    <x v="45"/>
  </r>
  <r>
    <n v="80027696"/>
    <x v="306"/>
    <x v="23"/>
    <n v="27"/>
    <n v="12030018"/>
    <s v="BTU"/>
    <x v="45"/>
  </r>
  <r>
    <n v="80027696"/>
    <x v="306"/>
    <x v="34"/>
    <n v="25"/>
    <n v="12030018"/>
    <s v="TONS"/>
    <x v="45"/>
  </r>
  <r>
    <n v="80027696"/>
    <x v="306"/>
    <x v="36"/>
    <n v="25"/>
    <n v="12030018"/>
    <s v="TONS"/>
    <x v="45"/>
  </r>
  <r>
    <n v="80027696"/>
    <x v="306"/>
    <x v="20"/>
    <n v="29"/>
    <n v="12030019"/>
    <s v="BTU"/>
    <x v="96"/>
  </r>
  <r>
    <n v="80027755"/>
    <x v="310"/>
    <x v="3"/>
    <n v="50"/>
    <n v="12030113"/>
    <s v="PER SIGN"/>
    <x v="4"/>
  </r>
  <r>
    <n v="90001836"/>
    <x v="310"/>
    <x v="68"/>
    <n v="300"/>
    <n v="12030114"/>
    <s v="FLAT RATE"/>
    <x v="1"/>
  </r>
  <r>
    <n v="80027696"/>
    <x v="306"/>
    <x v="34"/>
    <n v="25"/>
    <n v="12030019"/>
    <s v="TONS"/>
    <x v="96"/>
  </r>
  <r>
    <n v="80027697"/>
    <x v="306"/>
    <x v="5"/>
    <n v="25"/>
    <n v="12030017"/>
    <s v="PER FIXTURES"/>
    <x v="1"/>
  </r>
  <r>
    <n v="80027699"/>
    <x v="307"/>
    <x v="6"/>
    <n v="15"/>
    <n v="12030023"/>
    <s v="AMPS"/>
    <x v="6"/>
  </r>
  <r>
    <n v="80027699"/>
    <x v="307"/>
    <x v="7"/>
    <n v="10"/>
    <n v="12030023"/>
    <s v="PER POLE"/>
    <x v="6"/>
  </r>
  <r>
    <n v="80027700"/>
    <x v="307"/>
    <x v="5"/>
    <n v="25"/>
    <n v="12030022"/>
    <s v="PER FIXTURES"/>
    <x v="18"/>
  </r>
  <r>
    <n v="80027701"/>
    <x v="307"/>
    <x v="5"/>
    <n v="40"/>
    <n v="12030024"/>
    <s v="PER FIXTURES"/>
    <x v="101"/>
  </r>
  <r>
    <n v="80027759"/>
    <x v="310"/>
    <x v="29"/>
    <n v="50"/>
    <n v="12030117"/>
    <s v="ACRES"/>
    <x v="10"/>
  </r>
  <r>
    <n v="80027701"/>
    <x v="307"/>
    <x v="6"/>
    <n v="25"/>
    <n v="12030025"/>
    <s v="AMPS"/>
    <x v="119"/>
  </r>
  <r>
    <n v="80027766"/>
    <x v="310"/>
    <x v="3"/>
    <n v="25"/>
    <n v="12030119"/>
    <s v="PER SIGN"/>
    <x v="1"/>
  </r>
  <r>
    <n v="80027763"/>
    <x v="310"/>
    <x v="8"/>
    <n v="150"/>
    <n v="12030120"/>
    <s v="FLAT RATE"/>
    <x v="1"/>
  </r>
  <r>
    <n v="80027701"/>
    <x v="307"/>
    <x v="7"/>
    <n v="16"/>
    <n v="12030025"/>
    <s v="PER POLE"/>
    <x v="119"/>
  </r>
  <r>
    <n v="80027762"/>
    <x v="310"/>
    <x v="3"/>
    <n v="25"/>
    <n v="12030122"/>
    <s v="PER SIGN"/>
    <x v="1"/>
  </r>
  <r>
    <n v="80027701"/>
    <x v="307"/>
    <x v="49"/>
    <n v="25"/>
    <n v="12030025"/>
    <s v="SYSTEM"/>
    <x v="119"/>
  </r>
  <r>
    <n v="80027701"/>
    <x v="307"/>
    <x v="20"/>
    <n v="25"/>
    <n v="12030026"/>
    <s v="BTU"/>
    <x v="57"/>
  </r>
  <r>
    <n v="80027701"/>
    <x v="307"/>
    <x v="33"/>
    <n v="25"/>
    <n v="12030026"/>
    <s v="FLAT RATE"/>
    <x v="57"/>
  </r>
  <r>
    <n v="80027701"/>
    <x v="307"/>
    <x v="34"/>
    <n v="25"/>
    <n v="12030026"/>
    <s v="TONS"/>
    <x v="57"/>
  </r>
  <r>
    <n v="80027702"/>
    <x v="307"/>
    <x v="54"/>
    <n v="25"/>
    <n v="12030027"/>
    <s v="PER SEWER"/>
    <x v="1"/>
  </r>
  <r>
    <n v="80027703"/>
    <x v="307"/>
    <x v="0"/>
    <n v="220"/>
    <n v="12020354"/>
    <s v="VALUATION"/>
    <x v="57"/>
  </r>
  <r>
    <n v="80027704"/>
    <x v="307"/>
    <x v="6"/>
    <n v="25"/>
    <n v="12030028"/>
    <s v="AMPS"/>
    <x v="119"/>
  </r>
  <r>
    <n v="80027704"/>
    <x v="307"/>
    <x v="7"/>
    <n v="3"/>
    <n v="12030028"/>
    <s v="PER POLE"/>
    <x v="119"/>
  </r>
  <r>
    <n v="80027705"/>
    <x v="307"/>
    <x v="5"/>
    <n v="25"/>
    <n v="12030030"/>
    <s v="PER FIXTURES"/>
    <x v="1"/>
  </r>
  <r>
    <n v="80027706"/>
    <x v="307"/>
    <x v="2"/>
    <n v="25"/>
    <n v="12030031"/>
    <s v="FLAT RATE"/>
    <x v="1"/>
  </r>
  <r>
    <n v="80027707"/>
    <x v="307"/>
    <x v="48"/>
    <n v="20"/>
    <n v="12010340"/>
    <s v="FLAT RATE"/>
    <x v="1"/>
  </r>
  <r>
    <n v="80027707"/>
    <x v="307"/>
    <x v="0"/>
    <n v="1486"/>
    <n v="12010340"/>
    <s v="VALUATION"/>
    <x v="1"/>
  </r>
  <r>
    <n v="80027709"/>
    <x v="307"/>
    <x v="33"/>
    <n v="25"/>
    <n v="12030033"/>
    <s v="FLAT RATE"/>
    <x v="1"/>
  </r>
  <r>
    <n v="80027709"/>
    <x v="307"/>
    <x v="34"/>
    <n v="25"/>
    <n v="12030033"/>
    <s v="TONS"/>
    <x v="1"/>
  </r>
  <r>
    <n v="80027770"/>
    <x v="311"/>
    <x v="3"/>
    <n v="25"/>
    <n v="12030128"/>
    <s v="PER SIGN"/>
    <x v="1"/>
  </r>
  <r>
    <n v="80027710"/>
    <x v="308"/>
    <x v="20"/>
    <n v="25"/>
    <n v="12030036"/>
    <s v="BTU"/>
    <x v="24"/>
  </r>
  <r>
    <n v="80027710"/>
    <x v="308"/>
    <x v="34"/>
    <n v="25"/>
    <n v="12030036"/>
    <s v="TONS"/>
    <x v="24"/>
  </r>
  <r>
    <n v="80027711"/>
    <x v="308"/>
    <x v="20"/>
    <n v="29"/>
    <n v="12030038"/>
    <s v="BTU"/>
    <x v="75"/>
  </r>
  <r>
    <n v="80027711"/>
    <x v="308"/>
    <x v="23"/>
    <n v="27"/>
    <n v="12030038"/>
    <s v="BTU"/>
    <x v="75"/>
  </r>
  <r>
    <n v="80027774"/>
    <x v="311"/>
    <x v="3"/>
    <n v="25"/>
    <n v="12030134"/>
    <s v="PER SIGN"/>
    <x v="1"/>
  </r>
  <r>
    <n v="80027776"/>
    <x v="311"/>
    <x v="3"/>
    <n v="25"/>
    <n v="12030136"/>
    <s v="PER SIGN"/>
    <x v="1"/>
  </r>
  <r>
    <n v="80027711"/>
    <x v="308"/>
    <x v="24"/>
    <n v="25"/>
    <n v="12030038"/>
    <s v="BTU"/>
    <x v="75"/>
  </r>
  <r>
    <n v="80027711"/>
    <x v="308"/>
    <x v="34"/>
    <n v="25"/>
    <n v="12030038"/>
    <s v="TONS"/>
    <x v="75"/>
  </r>
  <r>
    <n v="80027711"/>
    <x v="308"/>
    <x v="36"/>
    <n v="25"/>
    <n v="12030038"/>
    <s v="TONS"/>
    <x v="75"/>
  </r>
  <r>
    <n v="80027782"/>
    <x v="312"/>
    <x v="3"/>
    <n v="50"/>
    <n v="12030144"/>
    <s v="PER SIGN"/>
    <x v="4"/>
  </r>
  <r>
    <n v="80027783"/>
    <x v="312"/>
    <x v="67"/>
    <n v="100"/>
    <n v="12030146"/>
    <s v="FLAT RATE"/>
    <x v="1"/>
  </r>
  <r>
    <n v="80027785"/>
    <x v="312"/>
    <x v="3"/>
    <n v="25"/>
    <n v="12030147"/>
    <s v="PER SIGN"/>
    <x v="1"/>
  </r>
  <r>
    <n v="80027786"/>
    <x v="312"/>
    <x v="3"/>
    <n v="25"/>
    <n v="12030149"/>
    <s v="PER SIGN"/>
    <x v="1"/>
  </r>
  <r>
    <n v="80027789"/>
    <x v="312"/>
    <x v="12"/>
    <n v="102.5"/>
    <n v="12030151"/>
    <s v="ACRE"/>
    <x v="11"/>
  </r>
  <r>
    <n v="80027711"/>
    <x v="308"/>
    <x v="37"/>
    <n v="25"/>
    <n v="12030038"/>
    <s v="TONS"/>
    <x v="75"/>
  </r>
  <r>
    <n v="80027791"/>
    <x v="312"/>
    <x v="3"/>
    <n v="25"/>
    <n v="12030154"/>
    <s v="PER SIGN"/>
    <x v="1"/>
  </r>
  <r>
    <n v="80027792"/>
    <x v="312"/>
    <x v="3"/>
    <n v="25"/>
    <n v="12030155"/>
    <s v="PER SIGN"/>
    <x v="1"/>
  </r>
  <r>
    <n v="80027712"/>
    <x v="308"/>
    <x v="7"/>
    <n v="25"/>
    <n v="12030039"/>
    <s v="PER POLE"/>
    <x v="1"/>
  </r>
  <r>
    <n v="80027713"/>
    <x v="308"/>
    <x v="48"/>
    <n v="20"/>
    <n v="12020081"/>
    <s v="FLAT RATE"/>
    <x v="1"/>
  </r>
  <r>
    <n v="80027713"/>
    <x v="308"/>
    <x v="0"/>
    <n v="195"/>
    <n v="12020081"/>
    <s v="VALUATION"/>
    <x v="1"/>
  </r>
  <r>
    <n v="80027714"/>
    <x v="308"/>
    <x v="0"/>
    <n v="95"/>
    <n v="12030041"/>
    <s v="VALUATION"/>
    <x v="14"/>
  </r>
  <r>
    <n v="80027717"/>
    <x v="308"/>
    <x v="5"/>
    <n v="25"/>
    <n v="12030047"/>
    <s v="PER FIXTURES"/>
    <x v="1"/>
  </r>
  <r>
    <n v="80027718"/>
    <x v="308"/>
    <x v="20"/>
    <n v="27"/>
    <n v="12030046"/>
    <s v="BTU"/>
    <x v="48"/>
  </r>
  <r>
    <n v="80027719"/>
    <x v="308"/>
    <x v="61"/>
    <n v="25"/>
    <n v="12030045"/>
    <s v="FLAT RATE"/>
    <x v="1"/>
  </r>
  <r>
    <n v="80027720"/>
    <x v="92"/>
    <x v="57"/>
    <n v="15"/>
    <n v="12020317"/>
    <s v="FLAT RATE"/>
    <x v="1"/>
  </r>
  <r>
    <n v="80027722"/>
    <x v="92"/>
    <x v="57"/>
    <n v="30"/>
    <n v="12030055"/>
    <s v="FLAT RATE"/>
    <x v="4"/>
  </r>
  <r>
    <n v="80027802"/>
    <x v="313"/>
    <x v="16"/>
    <n v="59.93"/>
    <n v="12020296"/>
    <s v="FLAT RATE"/>
    <x v="1"/>
  </r>
  <r>
    <n v="80027802"/>
    <x v="313"/>
    <x v="17"/>
    <n v="533.02"/>
    <n v="12020296"/>
    <s v="FLAT RATE"/>
    <x v="1"/>
  </r>
  <r>
    <n v="80027802"/>
    <x v="313"/>
    <x v="18"/>
    <n v="1302.93"/>
    <n v="12020296"/>
    <s v="FLAT RATE"/>
    <x v="1"/>
  </r>
  <r>
    <n v="80027802"/>
    <x v="313"/>
    <x v="19"/>
    <n v="161.68"/>
    <n v="12020296"/>
    <s v="FLAT RATE"/>
    <x v="1"/>
  </r>
  <r>
    <n v="80027795"/>
    <x v="313"/>
    <x v="8"/>
    <n v="50"/>
    <n v="12030049"/>
    <s v="FLAT RATE"/>
    <x v="1"/>
  </r>
  <r>
    <n v="80027723"/>
    <x v="92"/>
    <x v="0"/>
    <n v="30"/>
    <n v="12020343"/>
    <s v="VALUATION"/>
    <x v="72"/>
  </r>
  <r>
    <n v="80027724"/>
    <x v="92"/>
    <x v="49"/>
    <n v="25"/>
    <n v="12020287"/>
    <s v="SYSTEM"/>
    <x v="1"/>
  </r>
  <r>
    <n v="80027726"/>
    <x v="92"/>
    <x v="57"/>
    <n v="15"/>
    <n v="12020313"/>
    <s v="FLAT RATE"/>
    <x v="1"/>
  </r>
  <r>
    <n v="80027726"/>
    <x v="92"/>
    <x v="57"/>
    <n v="15"/>
    <n v="12020314"/>
    <s v="FLAT RATE"/>
    <x v="1"/>
  </r>
  <r>
    <n v="80027727"/>
    <x v="92"/>
    <x v="5"/>
    <n v="80"/>
    <n v="12030058"/>
    <s v="PER FIXTURES"/>
    <x v="76"/>
  </r>
  <r>
    <n v="80027727"/>
    <x v="92"/>
    <x v="54"/>
    <n v="25"/>
    <n v="12030058"/>
    <s v="PER SEWER"/>
    <x v="76"/>
  </r>
  <r>
    <n v="80027796"/>
    <x v="313"/>
    <x v="67"/>
    <n v="100"/>
    <n v="12030156"/>
    <s v="FLAT RATE"/>
    <x v="1"/>
  </r>
  <r>
    <n v="80027798"/>
    <x v="313"/>
    <x v="3"/>
    <n v="50"/>
    <n v="12030157"/>
    <s v="PER SIGN"/>
    <x v="4"/>
  </r>
  <r>
    <n v="80027727"/>
    <x v="92"/>
    <x v="53"/>
    <n v="25"/>
    <n v="12030058"/>
    <s v="PER WATER"/>
    <x v="76"/>
  </r>
  <r>
    <n v="80027727"/>
    <x v="92"/>
    <x v="5"/>
    <n v="25"/>
    <n v="12030059"/>
    <s v="PER FIXTURES"/>
    <x v="1"/>
  </r>
  <r>
    <n v="80027728"/>
    <x v="92"/>
    <x v="20"/>
    <n v="25"/>
    <n v="12030057"/>
    <s v="BTU"/>
    <x v="75"/>
  </r>
  <r>
    <n v="80027728"/>
    <x v="92"/>
    <x v="34"/>
    <n v="25"/>
    <n v="12030057"/>
    <s v="TONS"/>
    <x v="75"/>
  </r>
  <r>
    <n v="80027731"/>
    <x v="92"/>
    <x v="48"/>
    <n v="20"/>
    <n v="12020012"/>
    <s v="FLAT RATE"/>
    <x v="1"/>
  </r>
  <r>
    <n v="90001837"/>
    <x v="313"/>
    <x v="42"/>
    <n v="50"/>
    <n v="12030164"/>
    <s v="FLAT RATE"/>
    <x v="1"/>
  </r>
  <r>
    <n v="80027803"/>
    <x v="313"/>
    <x v="3"/>
    <n v="25"/>
    <n v="12030165"/>
    <s v="PER SIGN"/>
    <x v="1"/>
  </r>
  <r>
    <n v="80027731"/>
    <x v="92"/>
    <x v="0"/>
    <n v="288"/>
    <n v="12020012"/>
    <s v="VALUATION"/>
    <x v="1"/>
  </r>
  <r>
    <n v="80027732"/>
    <x v="92"/>
    <x v="0"/>
    <n v="392"/>
    <n v="12020269"/>
    <s v="VALUATION"/>
    <x v="43"/>
  </r>
  <r>
    <n v="80027732"/>
    <x v="92"/>
    <x v="14"/>
    <n v="196"/>
    <n v="12020269"/>
    <s v="VALUATION"/>
    <x v="43"/>
  </r>
  <r>
    <n v="80027733"/>
    <x v="309"/>
    <x v="49"/>
    <n v="25"/>
    <n v="12030068"/>
    <s v="SYSTEM"/>
    <x v="1"/>
  </r>
  <r>
    <n v="80027735"/>
    <x v="309"/>
    <x v="54"/>
    <n v="25"/>
    <n v="12030072"/>
    <s v="PER SEWER"/>
    <x v="1"/>
  </r>
  <r>
    <n v="80027806"/>
    <x v="314"/>
    <x v="3"/>
    <n v="75"/>
    <n v="12030168"/>
    <s v="PER SIGN"/>
    <x v="1"/>
  </r>
  <r>
    <n v="80027735"/>
    <x v="309"/>
    <x v="5"/>
    <n v="25"/>
    <n v="12030073"/>
    <s v="PER FIXTURES"/>
    <x v="4"/>
  </r>
  <r>
    <n v="80027808"/>
    <x v="314"/>
    <x v="3"/>
    <n v="75"/>
    <n v="12030170"/>
    <s v="PER SIGN"/>
    <x v="9"/>
  </r>
  <r>
    <n v="80027810"/>
    <x v="314"/>
    <x v="3"/>
    <n v="25"/>
    <n v="12030171"/>
    <s v="PER SIGN"/>
    <x v="1"/>
  </r>
  <r>
    <n v="80027810"/>
    <x v="314"/>
    <x v="3"/>
    <n v="25"/>
    <n v="12030172"/>
    <s v="PER SIGN"/>
    <x v="1"/>
  </r>
  <r>
    <n v="80027810"/>
    <x v="314"/>
    <x v="3"/>
    <n v="25"/>
    <n v="12030173"/>
    <s v="PER SIGN"/>
    <x v="1"/>
  </r>
  <r>
    <n v="80027810"/>
    <x v="314"/>
    <x v="3"/>
    <n v="25"/>
    <n v="12030174"/>
    <s v="PER SIGN"/>
    <x v="1"/>
  </r>
  <r>
    <n v="80027737"/>
    <x v="309"/>
    <x v="20"/>
    <n v="37"/>
    <n v="12030075"/>
    <s v="BTU"/>
    <x v="277"/>
  </r>
  <r>
    <n v="80027737"/>
    <x v="309"/>
    <x v="23"/>
    <n v="37"/>
    <n v="12030075"/>
    <s v="BTU"/>
    <x v="277"/>
  </r>
  <r>
    <n v="80027737"/>
    <x v="309"/>
    <x v="34"/>
    <n v="30"/>
    <n v="12030075"/>
    <s v="TONS"/>
    <x v="277"/>
  </r>
  <r>
    <n v="80027737"/>
    <x v="309"/>
    <x v="36"/>
    <n v="35"/>
    <n v="12030075"/>
    <s v="TONS"/>
    <x v="277"/>
  </r>
  <r>
    <n v="80027738"/>
    <x v="309"/>
    <x v="5"/>
    <n v="25"/>
    <n v="12030078"/>
    <s v="PER FIXTURES"/>
    <x v="1"/>
  </r>
  <r>
    <n v="80027738"/>
    <x v="309"/>
    <x v="5"/>
    <n v="25"/>
    <n v="12030081"/>
    <s v="PER FIXTURES"/>
    <x v="1"/>
  </r>
  <r>
    <n v="80027746"/>
    <x v="309"/>
    <x v="84"/>
    <n v="300"/>
    <n v="11100414"/>
    <s v="FLAT RATE"/>
    <x v="1"/>
  </r>
  <r>
    <n v="80027749"/>
    <x v="309"/>
    <x v="5"/>
    <n v="32"/>
    <n v="12030101"/>
    <s v="PER FIXTURES"/>
    <x v="31"/>
  </r>
  <r>
    <n v="80027751"/>
    <x v="310"/>
    <x v="57"/>
    <n v="15"/>
    <n v="12020219"/>
    <s v="FLAT RATE"/>
    <x v="1"/>
  </r>
  <r>
    <n v="80027752"/>
    <x v="310"/>
    <x v="5"/>
    <n v="80"/>
    <n v="12030109"/>
    <s v="PER FIXTURES"/>
    <x v="76"/>
  </r>
  <r>
    <n v="80027752"/>
    <x v="310"/>
    <x v="54"/>
    <n v="25"/>
    <n v="12030109"/>
    <s v="PER SEWER"/>
    <x v="76"/>
  </r>
  <r>
    <n v="80027752"/>
    <x v="310"/>
    <x v="53"/>
    <n v="25"/>
    <n v="12030109"/>
    <s v="PER WATER"/>
    <x v="76"/>
  </r>
  <r>
    <n v="80027753"/>
    <x v="310"/>
    <x v="2"/>
    <n v="25"/>
    <n v="12030111"/>
    <s v="FLAT RATE"/>
    <x v="1"/>
  </r>
  <r>
    <n v="80027754"/>
    <x v="310"/>
    <x v="20"/>
    <n v="25"/>
    <n v="12030112"/>
    <s v="BTU"/>
    <x v="61"/>
  </r>
  <r>
    <n v="80027754"/>
    <x v="310"/>
    <x v="34"/>
    <n v="25"/>
    <n v="12030112"/>
    <s v="TONS"/>
    <x v="61"/>
  </r>
  <r>
    <n v="80027756"/>
    <x v="310"/>
    <x v="0"/>
    <n v="460"/>
    <n v="12020309"/>
    <s v="VALUATION"/>
    <x v="27"/>
  </r>
  <r>
    <n v="80027756"/>
    <x v="310"/>
    <x v="14"/>
    <n v="230"/>
    <n v="12020309"/>
    <s v="VALUATION"/>
    <x v="27"/>
  </r>
  <r>
    <n v="80027757"/>
    <x v="310"/>
    <x v="0"/>
    <n v="120"/>
    <n v="12030071"/>
    <s v="VALUATION"/>
    <x v="12"/>
  </r>
  <r>
    <n v="80027758"/>
    <x v="310"/>
    <x v="5"/>
    <n v="68"/>
    <n v="12030115"/>
    <s v="PER FIXTURES"/>
    <x v="103"/>
  </r>
  <r>
    <n v="80027758"/>
    <x v="310"/>
    <x v="54"/>
    <n v="25"/>
    <n v="12030115"/>
    <s v="PER SEWER"/>
    <x v="103"/>
  </r>
  <r>
    <n v="80027758"/>
    <x v="310"/>
    <x v="53"/>
    <n v="25"/>
    <n v="12030115"/>
    <s v="PER WATER"/>
    <x v="103"/>
  </r>
  <r>
    <n v="80027760"/>
    <x v="310"/>
    <x v="59"/>
    <n v="75"/>
    <n v="12020322"/>
    <s v="FLAT RATE"/>
    <x v="1"/>
  </r>
  <r>
    <n v="80027761"/>
    <x v="310"/>
    <x v="61"/>
    <n v="25"/>
    <n v="12030118"/>
    <s v="FLAT RATE"/>
    <x v="1"/>
  </r>
  <r>
    <n v="80027764"/>
    <x v="310"/>
    <x v="5"/>
    <n v="25"/>
    <n v="12030123"/>
    <s v="PER FIXTURES"/>
    <x v="1"/>
  </r>
  <r>
    <n v="80027765"/>
    <x v="310"/>
    <x v="20"/>
    <n v="25"/>
    <n v="12030121"/>
    <s v="BTU"/>
    <x v="54"/>
  </r>
  <r>
    <n v="80027765"/>
    <x v="310"/>
    <x v="34"/>
    <n v="25"/>
    <n v="12030121"/>
    <s v="TONS"/>
    <x v="54"/>
  </r>
  <r>
    <n v="80027767"/>
    <x v="311"/>
    <x v="0"/>
    <n v="580"/>
    <n v="12030124"/>
    <s v="VALUATION"/>
    <x v="234"/>
  </r>
  <r>
    <n v="80027768"/>
    <x v="311"/>
    <x v="54"/>
    <n v="25"/>
    <n v="12030125"/>
    <s v="PER SEWER"/>
    <x v="1"/>
  </r>
  <r>
    <n v="80027768"/>
    <x v="311"/>
    <x v="53"/>
    <n v="25"/>
    <n v="12030125"/>
    <s v="PER WATER"/>
    <x v="1"/>
  </r>
  <r>
    <n v="80027769"/>
    <x v="311"/>
    <x v="6"/>
    <n v="15"/>
    <n v="12030127"/>
    <s v="AMPS"/>
    <x v="6"/>
  </r>
  <r>
    <n v="80027769"/>
    <x v="311"/>
    <x v="7"/>
    <n v="2"/>
    <n v="12030127"/>
    <s v="PER POLE"/>
    <x v="6"/>
  </r>
  <r>
    <n v="80027769"/>
    <x v="311"/>
    <x v="49"/>
    <n v="25"/>
    <n v="12030127"/>
    <s v="SYSTEM"/>
    <x v="6"/>
  </r>
  <r>
    <n v="80027771"/>
    <x v="311"/>
    <x v="2"/>
    <n v="25"/>
    <n v="12030129"/>
    <s v="FLAT RATE"/>
    <x v="1"/>
  </r>
  <r>
    <n v="80027772"/>
    <x v="311"/>
    <x v="0"/>
    <n v="170"/>
    <n v="12030130"/>
    <s v="VALUATION"/>
    <x v="24"/>
  </r>
  <r>
    <n v="80027814"/>
    <x v="315"/>
    <x v="67"/>
    <n v="100"/>
    <n v="12030185"/>
    <s v="FLAT RATE"/>
    <x v="1"/>
  </r>
  <r>
    <n v="80027815"/>
    <x v="315"/>
    <x v="3"/>
    <n v="100"/>
    <n v="12030187"/>
    <s v="PER SIGN"/>
    <x v="7"/>
  </r>
  <r>
    <n v="80027815"/>
    <x v="315"/>
    <x v="3"/>
    <n v="100"/>
    <n v="12030188"/>
    <s v="PER SIGN"/>
    <x v="7"/>
  </r>
  <r>
    <n v="80027773"/>
    <x v="311"/>
    <x v="10"/>
    <n v="25"/>
    <n v="12030132"/>
    <s v="AMPS"/>
    <x v="37"/>
  </r>
  <r>
    <n v="80027775"/>
    <x v="311"/>
    <x v="10"/>
    <n v="30"/>
    <n v="12030133"/>
    <s v="AMPS"/>
    <x v="8"/>
  </r>
  <r>
    <n v="80027775"/>
    <x v="311"/>
    <x v="7"/>
    <n v="42"/>
    <n v="12030133"/>
    <s v="PER POLE"/>
    <x v="8"/>
  </r>
  <r>
    <n v="80027775"/>
    <x v="311"/>
    <x v="13"/>
    <n v="25"/>
    <n v="12030133"/>
    <s v="PER T-POLE"/>
    <x v="8"/>
  </r>
  <r>
    <n v="80027777"/>
    <x v="311"/>
    <x v="52"/>
    <n v="125"/>
    <n v="12030138"/>
    <s v="FLAT RATE"/>
    <x v="1"/>
  </r>
  <r>
    <n v="80027778"/>
    <x v="311"/>
    <x v="58"/>
    <n v="20"/>
    <n v="12030003"/>
    <s v="SQUARE FEET"/>
    <x v="72"/>
  </r>
  <r>
    <n v="80027778"/>
    <x v="311"/>
    <x v="0"/>
    <n v="95"/>
    <n v="12030003"/>
    <s v="VALUATION"/>
    <x v="72"/>
  </r>
  <r>
    <n v="80027778"/>
    <x v="311"/>
    <x v="14"/>
    <n v="47.5"/>
    <n v="12030003"/>
    <s v="VALUATION"/>
    <x v="72"/>
  </r>
  <r>
    <n v="80027779"/>
    <x v="311"/>
    <x v="2"/>
    <n v="25"/>
    <n v="12030140"/>
    <s v="FLAT RATE"/>
    <x v="1"/>
  </r>
  <r>
    <n v="80027779"/>
    <x v="311"/>
    <x v="2"/>
    <n v="25"/>
    <n v="12030141"/>
    <s v="FLAT RATE"/>
    <x v="1"/>
  </r>
  <r>
    <n v="80027779"/>
    <x v="311"/>
    <x v="2"/>
    <n v="25"/>
    <n v="12030142"/>
    <s v="FLAT RATE"/>
    <x v="1"/>
  </r>
  <r>
    <n v="80027780"/>
    <x v="312"/>
    <x v="48"/>
    <n v="20"/>
    <n v="12030131"/>
    <s v="FLAT RATE"/>
    <x v="1"/>
  </r>
  <r>
    <n v="80027780"/>
    <x v="312"/>
    <x v="0"/>
    <n v="40"/>
    <n v="12030131"/>
    <s v="VALUATION"/>
    <x v="1"/>
  </r>
  <r>
    <n v="80027781"/>
    <x v="312"/>
    <x v="20"/>
    <n v="25"/>
    <n v="12030143"/>
    <s v="BTU"/>
    <x v="0"/>
  </r>
  <r>
    <n v="80027781"/>
    <x v="312"/>
    <x v="34"/>
    <n v="25"/>
    <n v="12030143"/>
    <s v="TONS"/>
    <x v="0"/>
  </r>
  <r>
    <n v="80027784"/>
    <x v="312"/>
    <x v="48"/>
    <n v="20"/>
    <n v="12030139"/>
    <s v="FLAT RATE"/>
    <x v="1"/>
  </r>
  <r>
    <n v="80027784"/>
    <x v="312"/>
    <x v="0"/>
    <n v="30"/>
    <n v="12030139"/>
    <s v="VALUATION"/>
    <x v="1"/>
  </r>
  <r>
    <n v="80027787"/>
    <x v="312"/>
    <x v="53"/>
    <n v="25"/>
    <n v="12030150"/>
    <s v="PER WATER"/>
    <x v="1"/>
  </r>
  <r>
    <n v="80027788"/>
    <x v="312"/>
    <x v="0"/>
    <n v="70"/>
    <n v="12030105"/>
    <s v="VALUATION"/>
    <x v="51"/>
  </r>
  <r>
    <n v="80027790"/>
    <x v="312"/>
    <x v="6"/>
    <n v="25"/>
    <n v="12030153"/>
    <s v="AMPS"/>
    <x v="6"/>
  </r>
  <r>
    <n v="80027790"/>
    <x v="312"/>
    <x v="7"/>
    <n v="8"/>
    <n v="12030153"/>
    <s v="PER POLE"/>
    <x v="6"/>
  </r>
  <r>
    <n v="80027793"/>
    <x v="312"/>
    <x v="0"/>
    <n v="170"/>
    <n v="12030106"/>
    <s v="VALUATION"/>
    <x v="24"/>
  </r>
  <r>
    <n v="80027793"/>
    <x v="312"/>
    <x v="0"/>
    <n v="170"/>
    <n v="12030107"/>
    <s v="VALUATION"/>
    <x v="24"/>
  </r>
  <r>
    <n v="80027794"/>
    <x v="313"/>
    <x v="0"/>
    <n v="380"/>
    <n v="12030086"/>
    <s v="VALUATION"/>
    <x v="48"/>
  </r>
  <r>
    <n v="80027794"/>
    <x v="313"/>
    <x v="14"/>
    <n v="190"/>
    <n v="12030086"/>
    <s v="VALUATION"/>
    <x v="48"/>
  </r>
  <r>
    <n v="80027794"/>
    <x v="313"/>
    <x v="0"/>
    <n v="380"/>
    <n v="12030087"/>
    <s v="VALUATION"/>
    <x v="48"/>
  </r>
  <r>
    <n v="80027794"/>
    <x v="313"/>
    <x v="14"/>
    <n v="190"/>
    <n v="12030087"/>
    <s v="VALUATION"/>
    <x v="48"/>
  </r>
  <r>
    <n v="80027797"/>
    <x v="313"/>
    <x v="48"/>
    <n v="20"/>
    <n v="12010355"/>
    <s v="FLAT RATE"/>
    <x v="1"/>
  </r>
  <r>
    <n v="80027797"/>
    <x v="313"/>
    <x v="0"/>
    <n v="320"/>
    <n v="12010355"/>
    <s v="VALUATION"/>
    <x v="1"/>
  </r>
  <r>
    <n v="80027799"/>
    <x v="313"/>
    <x v="5"/>
    <n v="25"/>
    <n v="12030161"/>
    <s v="PER FIXTURES"/>
    <x v="1"/>
  </r>
  <r>
    <n v="80027800"/>
    <x v="313"/>
    <x v="5"/>
    <n v="80"/>
    <n v="12030159"/>
    <s v="PER FIXTURES"/>
    <x v="76"/>
  </r>
  <r>
    <n v="80027800"/>
    <x v="313"/>
    <x v="54"/>
    <n v="25"/>
    <n v="12030159"/>
    <s v="PER SEWER"/>
    <x v="76"/>
  </r>
  <r>
    <n v="80027800"/>
    <x v="313"/>
    <x v="53"/>
    <n v="25"/>
    <n v="12030159"/>
    <s v="PER WATER"/>
    <x v="76"/>
  </r>
  <r>
    <n v="80027801"/>
    <x v="313"/>
    <x v="33"/>
    <n v="25"/>
    <n v="12030163"/>
    <s v="FLAT RATE"/>
    <x v="1"/>
  </r>
  <r>
    <n v="80027802"/>
    <x v="313"/>
    <x v="48"/>
    <n v="20"/>
    <n v="12020296"/>
    <s v="FLAT RATE"/>
    <x v="1"/>
  </r>
  <r>
    <n v="80027802"/>
    <x v="313"/>
    <x v="0"/>
    <n v="859"/>
    <n v="12020296"/>
    <s v="VALUATION"/>
    <x v="1"/>
  </r>
  <r>
    <n v="80027804"/>
    <x v="314"/>
    <x v="59"/>
    <n v="75"/>
    <n v="12030037"/>
    <s v="FLAT RATE"/>
    <x v="1"/>
  </r>
  <r>
    <n v="80027805"/>
    <x v="314"/>
    <x v="10"/>
    <n v="120"/>
    <n v="12030167"/>
    <s v="AMPS"/>
    <x v="171"/>
  </r>
  <r>
    <n v="80027805"/>
    <x v="314"/>
    <x v="7"/>
    <n v="42"/>
    <n v="12030167"/>
    <s v="PER POLE"/>
    <x v="171"/>
  </r>
  <r>
    <n v="80027809"/>
    <x v="314"/>
    <x v="48"/>
    <n v="20"/>
    <n v="12030084"/>
    <s v="FLAT RATE"/>
    <x v="1"/>
  </r>
  <r>
    <n v="80027809"/>
    <x v="314"/>
    <x v="0"/>
    <n v="1264"/>
    <n v="12030084"/>
    <s v="VALUATION"/>
    <x v="1"/>
  </r>
  <r>
    <n v="80027811"/>
    <x v="314"/>
    <x v="7"/>
    <n v="25"/>
    <n v="12030176"/>
    <s v="PER POLE"/>
    <x v="50"/>
  </r>
  <r>
    <n v="80027811"/>
    <x v="314"/>
    <x v="7"/>
    <n v="25"/>
    <n v="12030177"/>
    <s v="PER POLE"/>
    <x v="31"/>
  </r>
  <r>
    <n v="80027812"/>
    <x v="314"/>
    <x v="0"/>
    <n v="60"/>
    <n v="12030169"/>
    <s v="VALUATION"/>
    <x v="34"/>
  </r>
  <r>
    <n v="80027813"/>
    <x v="314"/>
    <x v="20"/>
    <n v="29"/>
    <n v="12030180"/>
    <s v="BTU"/>
    <x v="96"/>
  </r>
  <r>
    <n v="80027813"/>
    <x v="314"/>
    <x v="23"/>
    <n v="25"/>
    <n v="12030180"/>
    <s v="BTU"/>
    <x v="96"/>
  </r>
  <r>
    <n v="80027813"/>
    <x v="314"/>
    <x v="34"/>
    <n v="25"/>
    <n v="12030180"/>
    <s v="TONS"/>
    <x v="96"/>
  </r>
  <r>
    <n v="80027813"/>
    <x v="314"/>
    <x v="36"/>
    <n v="25"/>
    <n v="12030180"/>
    <s v="TONS"/>
    <x v="96"/>
  </r>
  <r>
    <n v="80027813"/>
    <x v="314"/>
    <x v="20"/>
    <n v="29"/>
    <n v="12030181"/>
    <s v="BTU"/>
    <x v="75"/>
  </r>
  <r>
    <n v="80027813"/>
    <x v="314"/>
    <x v="23"/>
    <n v="29"/>
    <n v="12030181"/>
    <s v="BTU"/>
    <x v="75"/>
  </r>
  <r>
    <n v="80027813"/>
    <x v="314"/>
    <x v="34"/>
    <n v="25"/>
    <n v="12030181"/>
    <s v="TONS"/>
    <x v="75"/>
  </r>
  <r>
    <n v="80027813"/>
    <x v="314"/>
    <x v="36"/>
    <n v="25"/>
    <n v="12030181"/>
    <s v="TONS"/>
    <x v="75"/>
  </r>
  <r>
    <n v="80027813"/>
    <x v="314"/>
    <x v="20"/>
    <n v="29"/>
    <n v="12030183"/>
    <s v="BTU"/>
    <x v="75"/>
  </r>
  <r>
    <n v="80027813"/>
    <x v="314"/>
    <x v="23"/>
    <n v="29"/>
    <n v="12030183"/>
    <s v="BTU"/>
    <x v="75"/>
  </r>
  <r>
    <n v="80027813"/>
    <x v="314"/>
    <x v="34"/>
    <n v="25"/>
    <n v="12030183"/>
    <s v="TONS"/>
    <x v="75"/>
  </r>
  <r>
    <n v="80027813"/>
    <x v="314"/>
    <x v="36"/>
    <n v="25"/>
    <n v="12030183"/>
    <s v="TONS"/>
    <x v="75"/>
  </r>
  <r>
    <n v="80027813"/>
    <x v="314"/>
    <x v="20"/>
    <n v="27"/>
    <n v="12030184"/>
    <s v="BTU"/>
    <x v="40"/>
  </r>
  <r>
    <n v="80027813"/>
    <x v="314"/>
    <x v="23"/>
    <n v="27"/>
    <n v="12030184"/>
    <s v="BTU"/>
    <x v="40"/>
  </r>
  <r>
    <n v="80027813"/>
    <x v="314"/>
    <x v="34"/>
    <n v="25"/>
    <n v="12030184"/>
    <s v="TONS"/>
    <x v="40"/>
  </r>
  <r>
    <n v="80027813"/>
    <x v="314"/>
    <x v="36"/>
    <n v="25"/>
    <n v="12030184"/>
    <s v="TONS"/>
    <x v="40"/>
  </r>
  <r>
    <n v="80027816"/>
    <x v="315"/>
    <x v="2"/>
    <n v="25"/>
    <n v="12030189"/>
    <s v="FLAT RATE"/>
    <x v="1"/>
  </r>
  <r>
    <n v="80027817"/>
    <x v="315"/>
    <x v="6"/>
    <n v="30"/>
    <n v="12030190"/>
    <s v="AMPS"/>
    <x v="8"/>
  </r>
  <r>
    <n v="80027817"/>
    <x v="315"/>
    <x v="7"/>
    <n v="42"/>
    <n v="12030190"/>
    <s v="PER POLE"/>
    <x v="8"/>
  </r>
  <r>
    <n v="80027817"/>
    <x v="315"/>
    <x v="13"/>
    <n v="25"/>
    <n v="12030190"/>
    <s v="PER T-POLE"/>
    <x v="8"/>
  </r>
  <r>
    <n v="80027818"/>
    <x v="315"/>
    <x v="5"/>
    <n v="80"/>
    <n v="12030191"/>
    <s v="PER FIXTURES"/>
    <x v="76"/>
  </r>
  <r>
    <n v="80027818"/>
    <x v="315"/>
    <x v="4"/>
    <n v="25"/>
    <n v="12030191"/>
    <s v="PER IRRIGATION"/>
    <x v="76"/>
  </r>
  <r>
    <n v="80027818"/>
    <x v="315"/>
    <x v="54"/>
    <n v="25"/>
    <n v="12030191"/>
    <s v="PER SEWER"/>
    <x v="76"/>
  </r>
  <r>
    <n v="80027818"/>
    <x v="315"/>
    <x v="53"/>
    <n v="25"/>
    <n v="12030191"/>
    <s v="PER WATER"/>
    <x v="76"/>
  </r>
  <r>
    <n v="80027819"/>
    <x v="315"/>
    <x v="48"/>
    <n v="20"/>
    <n v="12020232"/>
    <s v="FLAT RATE"/>
    <x v="1"/>
  </r>
  <r>
    <n v="80027819"/>
    <x v="315"/>
    <x v="0"/>
    <n v="685"/>
    <n v="12020232"/>
    <s v="VALUATION"/>
    <x v="1"/>
  </r>
  <r>
    <n v="80027820"/>
    <x v="315"/>
    <x v="131"/>
    <n v="25"/>
    <n v="12030192"/>
    <s v="AMPS"/>
    <x v="119"/>
  </r>
  <r>
    <n v="80027820"/>
    <x v="315"/>
    <x v="6"/>
    <n v="37.5"/>
    <n v="12030192"/>
    <s v="AMPS"/>
    <x v="119"/>
  </r>
  <r>
    <n v="80027820"/>
    <x v="315"/>
    <x v="72"/>
    <n v="90"/>
    <n v="12030192"/>
    <s v="AMPS"/>
    <x v="119"/>
  </r>
  <r>
    <n v="80027820"/>
    <x v="315"/>
    <x v="73"/>
    <n v="75"/>
    <n v="12030192"/>
    <s v="AMPS"/>
    <x v="119"/>
  </r>
  <r>
    <n v="80027820"/>
    <x v="315"/>
    <x v="74"/>
    <n v="240"/>
    <n v="12030192"/>
    <s v="AMPS"/>
    <x v="119"/>
  </r>
  <r>
    <n v="80027820"/>
    <x v="315"/>
    <x v="85"/>
    <n v="120"/>
    <n v="12030192"/>
    <s v="AMPS"/>
    <x v="119"/>
  </r>
  <r>
    <n v="80027820"/>
    <x v="315"/>
    <x v="86"/>
    <n v="25"/>
    <n v="12030192"/>
    <s v="AMPS"/>
    <x v="119"/>
  </r>
  <r>
    <n v="80027820"/>
    <x v="315"/>
    <x v="87"/>
    <n v="25"/>
    <n v="12030192"/>
    <s v="AMPS"/>
    <x v="119"/>
  </r>
  <r>
    <n v="80027820"/>
    <x v="315"/>
    <x v="132"/>
    <n v="25"/>
    <n v="12030192"/>
    <s v="AMPS"/>
    <x v="119"/>
  </r>
  <r>
    <n v="80027820"/>
    <x v="315"/>
    <x v="10"/>
    <n v="90"/>
    <n v="12030192"/>
    <s v="AMPS"/>
    <x v="119"/>
  </r>
  <r>
    <n v="80027820"/>
    <x v="315"/>
    <x v="7"/>
    <n v="41"/>
    <n v="12030192"/>
    <s v="PER POLE"/>
    <x v="119"/>
  </r>
  <r>
    <n v="80027820"/>
    <x v="315"/>
    <x v="113"/>
    <n v="42"/>
    <n v="12030192"/>
    <s v="PER POLE"/>
    <x v="119"/>
  </r>
  <r>
    <n v="80027820"/>
    <x v="315"/>
    <x v="50"/>
    <n v="25"/>
    <n v="12030192"/>
    <s v="PER POLE"/>
    <x v="119"/>
  </r>
  <r>
    <n v="80027820"/>
    <x v="315"/>
    <x v="75"/>
    <n v="42"/>
    <n v="12030192"/>
    <s v="PER POLE"/>
    <x v="119"/>
  </r>
  <r>
    <n v="80027820"/>
    <x v="315"/>
    <x v="76"/>
    <n v="18"/>
    <n v="12030192"/>
    <s v="PER POLE"/>
    <x v="119"/>
  </r>
  <r>
    <n v="80027820"/>
    <x v="315"/>
    <x v="77"/>
    <n v="18"/>
    <n v="12030192"/>
    <s v="PER POLE"/>
    <x v="119"/>
  </r>
  <r>
    <n v="80027820"/>
    <x v="315"/>
    <x v="88"/>
    <n v="21"/>
    <n v="12030192"/>
    <s v="PER POLE"/>
    <x v="119"/>
  </r>
  <r>
    <n v="80027820"/>
    <x v="315"/>
    <x v="89"/>
    <n v="42"/>
    <n v="12030192"/>
    <s v="PER POLE"/>
    <x v="119"/>
  </r>
  <r>
    <n v="80027820"/>
    <x v="315"/>
    <x v="90"/>
    <n v="42"/>
    <n v="12030192"/>
    <s v="PER POLE"/>
    <x v="119"/>
  </r>
  <r>
    <n v="80027820"/>
    <x v="315"/>
    <x v="133"/>
    <n v="42"/>
    <n v="12030192"/>
    <s v="PER POLE"/>
    <x v="119"/>
  </r>
  <r>
    <n v="80027820"/>
    <x v="315"/>
    <x v="131"/>
    <n v="60"/>
    <n v="12030193"/>
    <s v="AMPS"/>
    <x v="104"/>
  </r>
  <r>
    <n v="80027820"/>
    <x v="315"/>
    <x v="6"/>
    <n v="25"/>
    <n v="12030193"/>
    <s v="AMPS"/>
    <x v="104"/>
  </r>
  <r>
    <n v="80027820"/>
    <x v="315"/>
    <x v="72"/>
    <n v="60"/>
    <n v="12030193"/>
    <s v="AMPS"/>
    <x v="104"/>
  </r>
  <r>
    <n v="80027820"/>
    <x v="315"/>
    <x v="73"/>
    <n v="33.75"/>
    <n v="12030193"/>
    <s v="AMPS"/>
    <x v="104"/>
  </r>
  <r>
    <n v="80027820"/>
    <x v="315"/>
    <x v="74"/>
    <n v="33.75"/>
    <n v="12030193"/>
    <s v="AMPS"/>
    <x v="104"/>
  </r>
  <r>
    <n v="80027820"/>
    <x v="315"/>
    <x v="85"/>
    <n v="33.75"/>
    <n v="12030193"/>
    <s v="AMPS"/>
    <x v="104"/>
  </r>
  <r>
    <n v="80027820"/>
    <x v="315"/>
    <x v="86"/>
    <n v="33.75"/>
    <n v="12030193"/>
    <s v="AMPS"/>
    <x v="104"/>
  </r>
  <r>
    <n v="80027820"/>
    <x v="315"/>
    <x v="87"/>
    <n v="33.75"/>
    <n v="12030193"/>
    <s v="AMPS"/>
    <x v="104"/>
  </r>
  <r>
    <n v="80027820"/>
    <x v="315"/>
    <x v="132"/>
    <n v="25"/>
    <n v="12030193"/>
    <s v="AMPS"/>
    <x v="104"/>
  </r>
  <r>
    <n v="80027820"/>
    <x v="315"/>
    <x v="10"/>
    <n v="60"/>
    <n v="12030193"/>
    <s v="AMPS"/>
    <x v="104"/>
  </r>
  <r>
    <n v="80027820"/>
    <x v="315"/>
    <x v="7"/>
    <n v="42"/>
    <n v="12030193"/>
    <s v="PER POLE"/>
    <x v="104"/>
  </r>
  <r>
    <n v="80027820"/>
    <x v="315"/>
    <x v="113"/>
    <n v="25"/>
    <n v="12030193"/>
    <s v="PER POLE"/>
    <x v="104"/>
  </r>
  <r>
    <n v="80027821"/>
    <x v="315"/>
    <x v="3"/>
    <n v="25"/>
    <n v="12030196"/>
    <s v="PER SIGN"/>
    <x v="1"/>
  </r>
  <r>
    <n v="80027824"/>
    <x v="315"/>
    <x v="3"/>
    <n v="25"/>
    <n v="12030200"/>
    <s v="PER SIGN"/>
    <x v="1"/>
  </r>
  <r>
    <n v="80027820"/>
    <x v="315"/>
    <x v="50"/>
    <n v="42"/>
    <n v="12030193"/>
    <s v="PER POLE"/>
    <x v="104"/>
  </r>
  <r>
    <n v="17026"/>
    <x v="316"/>
    <x v="118"/>
    <n v="75"/>
    <n v="8080361"/>
    <s v="FLAT RATE"/>
    <x v="1"/>
  </r>
  <r>
    <n v="80027828"/>
    <x v="316"/>
    <x v="16"/>
    <n v="59.93"/>
    <n v="12010304"/>
    <s v="FLAT RATE"/>
    <x v="1"/>
  </r>
  <r>
    <n v="80027828"/>
    <x v="316"/>
    <x v="17"/>
    <n v="533.02"/>
    <n v="12010304"/>
    <s v="FLAT RATE"/>
    <x v="1"/>
  </r>
  <r>
    <n v="80027828"/>
    <x v="316"/>
    <x v="18"/>
    <n v="1302.93"/>
    <n v="12010304"/>
    <s v="FLAT RATE"/>
    <x v="1"/>
  </r>
  <r>
    <n v="80027828"/>
    <x v="316"/>
    <x v="19"/>
    <n v="161.68"/>
    <n v="12010304"/>
    <s v="FLAT RATE"/>
    <x v="1"/>
  </r>
  <r>
    <n v="80027820"/>
    <x v="315"/>
    <x v="75"/>
    <n v="84"/>
    <n v="12030193"/>
    <s v="PER POLE"/>
    <x v="104"/>
  </r>
  <r>
    <n v="80027831"/>
    <x v="316"/>
    <x v="3"/>
    <n v="25"/>
    <n v="12030214"/>
    <s v="PER SIGN"/>
    <x v="1"/>
  </r>
  <r>
    <n v="17024"/>
    <x v="316"/>
    <x v="3"/>
    <n v="25"/>
    <n v="12030214"/>
    <s v="PER SIGN"/>
    <x v="1"/>
  </r>
  <r>
    <n v="80027832"/>
    <x v="316"/>
    <x v="3"/>
    <n v="25"/>
    <n v="12030214"/>
    <s v="PER SIGN"/>
    <x v="1"/>
  </r>
  <r>
    <n v="90001838"/>
    <x v="316"/>
    <x v="42"/>
    <n v="50"/>
    <n v="12030215"/>
    <s v="FLAT RATE"/>
    <x v="1"/>
  </r>
  <r>
    <n v="80027820"/>
    <x v="315"/>
    <x v="76"/>
    <n v="84"/>
    <n v="12030193"/>
    <s v="PER POLE"/>
    <x v="104"/>
  </r>
  <r>
    <n v="80027820"/>
    <x v="315"/>
    <x v="77"/>
    <n v="84"/>
    <n v="12030193"/>
    <s v="PER POLE"/>
    <x v="104"/>
  </r>
  <r>
    <n v="80027844"/>
    <x v="317"/>
    <x v="109"/>
    <n v="53.24"/>
    <n v="12020385"/>
    <s v="DWELLING UNITS"/>
    <x v="1"/>
  </r>
  <r>
    <n v="80027844"/>
    <x v="317"/>
    <x v="110"/>
    <n v="362.15"/>
    <n v="12020385"/>
    <s v="DWELLING UNITS"/>
    <x v="1"/>
  </r>
  <r>
    <n v="80027844"/>
    <x v="317"/>
    <x v="111"/>
    <n v="1302.93"/>
    <n v="12020385"/>
    <s v="DWELLING UNITS"/>
    <x v="1"/>
  </r>
  <r>
    <n v="80027844"/>
    <x v="317"/>
    <x v="112"/>
    <n v="109.54"/>
    <n v="12020385"/>
    <s v="DWELLING UNITS"/>
    <x v="1"/>
  </r>
  <r>
    <n v="80027820"/>
    <x v="315"/>
    <x v="88"/>
    <n v="42"/>
    <n v="12030193"/>
    <s v="PER POLE"/>
    <x v="104"/>
  </r>
  <r>
    <n v="80027844"/>
    <x v="317"/>
    <x v="109"/>
    <n v="53.24"/>
    <n v="12020386"/>
    <s v="DWELLING UNITS"/>
    <x v="1"/>
  </r>
  <r>
    <n v="80027844"/>
    <x v="317"/>
    <x v="110"/>
    <n v="362.15"/>
    <n v="12020386"/>
    <s v="DWELLING UNITS"/>
    <x v="1"/>
  </r>
  <r>
    <n v="80027844"/>
    <x v="317"/>
    <x v="111"/>
    <n v="1302.93"/>
    <n v="12020386"/>
    <s v="DWELLING UNITS"/>
    <x v="1"/>
  </r>
  <r>
    <n v="80027844"/>
    <x v="317"/>
    <x v="112"/>
    <n v="109.54"/>
    <n v="12020386"/>
    <s v="DWELLING UNITS"/>
    <x v="1"/>
  </r>
  <r>
    <n v="80027820"/>
    <x v="315"/>
    <x v="89"/>
    <n v="42"/>
    <n v="12030193"/>
    <s v="PER POLE"/>
    <x v="104"/>
  </r>
  <r>
    <n v="80027844"/>
    <x v="317"/>
    <x v="109"/>
    <n v="53.24"/>
    <n v="12020387"/>
    <s v="DWELLING UNITS"/>
    <x v="1"/>
  </r>
  <r>
    <n v="80027844"/>
    <x v="317"/>
    <x v="110"/>
    <n v="362.15"/>
    <n v="12020387"/>
    <s v="DWELLING UNITS"/>
    <x v="1"/>
  </r>
  <r>
    <n v="80027844"/>
    <x v="317"/>
    <x v="111"/>
    <n v="1302.93"/>
    <n v="12020387"/>
    <s v="DWELLING UNITS"/>
    <x v="1"/>
  </r>
  <r>
    <n v="80027844"/>
    <x v="317"/>
    <x v="112"/>
    <n v="109.54"/>
    <n v="12020387"/>
    <s v="DWELLING UNITS"/>
    <x v="1"/>
  </r>
  <r>
    <n v="80027820"/>
    <x v="315"/>
    <x v="90"/>
    <n v="42"/>
    <n v="12030193"/>
    <s v="PER POLE"/>
    <x v="104"/>
  </r>
  <r>
    <n v="80027847"/>
    <x v="317"/>
    <x v="3"/>
    <n v="25"/>
    <n v="12030229"/>
    <s v="PER SIGN"/>
    <x v="1"/>
  </r>
  <r>
    <n v="80027853"/>
    <x v="318"/>
    <x v="3"/>
    <n v="50"/>
    <n v="12030237"/>
    <s v="PER SIGN"/>
    <x v="4"/>
  </r>
  <r>
    <n v="80027856"/>
    <x v="318"/>
    <x v="12"/>
    <n v="172.5"/>
    <n v="12030239"/>
    <s v="ACRE"/>
    <x v="64"/>
  </r>
  <r>
    <n v="80027820"/>
    <x v="315"/>
    <x v="133"/>
    <n v="42"/>
    <n v="12030193"/>
    <s v="PER POLE"/>
    <x v="104"/>
  </r>
  <r>
    <n v="80027858"/>
    <x v="318"/>
    <x v="3"/>
    <n v="25"/>
    <n v="12030242"/>
    <s v="PER SIGN"/>
    <x v="1"/>
  </r>
  <r>
    <n v="80027861"/>
    <x v="318"/>
    <x v="3"/>
    <n v="25"/>
    <n v="12030248"/>
    <s v="PER SIGN"/>
    <x v="7"/>
  </r>
  <r>
    <n v="90001839"/>
    <x v="318"/>
    <x v="42"/>
    <n v="50"/>
    <n v="12030250"/>
    <s v="FLAT RATE"/>
    <x v="1"/>
  </r>
  <r>
    <n v="80027862"/>
    <x v="318"/>
    <x v="22"/>
    <n v="50"/>
    <n v="12030251"/>
    <s v="ACRE"/>
    <x v="1"/>
  </r>
  <r>
    <n v="80027867"/>
    <x v="319"/>
    <x v="3"/>
    <n v="25"/>
    <n v="12030255"/>
    <s v="PER SIGN"/>
    <x v="1"/>
  </r>
  <r>
    <n v="80027820"/>
    <x v="315"/>
    <x v="10"/>
    <n v="25"/>
    <n v="12030194"/>
    <s v="AMPS"/>
    <x v="119"/>
  </r>
  <r>
    <n v="80027820"/>
    <x v="315"/>
    <x v="7"/>
    <n v="42"/>
    <n v="12030194"/>
    <s v="PER POLE"/>
    <x v="119"/>
  </r>
  <r>
    <n v="80027822"/>
    <x v="315"/>
    <x v="6"/>
    <n v="23"/>
    <n v="12030198"/>
    <s v="AMPS"/>
    <x v="6"/>
  </r>
  <r>
    <n v="80027822"/>
    <x v="315"/>
    <x v="7"/>
    <n v="2"/>
    <n v="12030198"/>
    <s v="PER POLE"/>
    <x v="6"/>
  </r>
  <r>
    <n v="80027823"/>
    <x v="315"/>
    <x v="58"/>
    <n v="10"/>
    <n v="12020149"/>
    <s v="SQUARE FEET"/>
    <x v="50"/>
  </r>
  <r>
    <n v="80027823"/>
    <x v="315"/>
    <x v="0"/>
    <n v="5610"/>
    <n v="12020149"/>
    <s v="VALUATION"/>
    <x v="50"/>
  </r>
  <r>
    <n v="80027823"/>
    <x v="315"/>
    <x v="14"/>
    <n v="2805"/>
    <n v="12020149"/>
    <s v="VALUATION"/>
    <x v="50"/>
  </r>
  <r>
    <n v="80027825"/>
    <x v="315"/>
    <x v="0"/>
    <n v="40"/>
    <n v="12030201"/>
    <s v="VALUATION"/>
    <x v="47"/>
  </r>
  <r>
    <n v="80027826"/>
    <x v="315"/>
    <x v="5"/>
    <n v="25"/>
    <n v="12030204"/>
    <s v="PER FIXTURES"/>
    <x v="1"/>
  </r>
  <r>
    <n v="80027826"/>
    <x v="315"/>
    <x v="5"/>
    <n v="25"/>
    <n v="12030205"/>
    <s v="PER FIXTURES"/>
    <x v="1"/>
  </r>
  <r>
    <n v="80027826"/>
    <x v="315"/>
    <x v="5"/>
    <n v="25"/>
    <n v="12030206"/>
    <s v="PER FIXTURES"/>
    <x v="1"/>
  </r>
  <r>
    <n v="80027827"/>
    <x v="315"/>
    <x v="5"/>
    <n v="25"/>
    <n v="12030202"/>
    <s v="PER FIXTURES"/>
    <x v="1"/>
  </r>
  <r>
    <n v="80027827"/>
    <x v="315"/>
    <x v="5"/>
    <n v="25"/>
    <n v="12030203"/>
    <s v="PER FIXTURES"/>
    <x v="1"/>
  </r>
  <r>
    <n v="80027828"/>
    <x v="316"/>
    <x v="48"/>
    <n v="20"/>
    <n v="12010304"/>
    <s v="FLAT RATE"/>
    <x v="1"/>
  </r>
  <r>
    <n v="80027828"/>
    <x v="316"/>
    <x v="0"/>
    <n v="1507"/>
    <n v="12010304"/>
    <s v="VALUATION"/>
    <x v="1"/>
  </r>
  <r>
    <n v="80027829"/>
    <x v="316"/>
    <x v="0"/>
    <n v="125"/>
    <n v="12030158"/>
    <s v="VALUATION"/>
    <x v="52"/>
  </r>
  <r>
    <n v="80027830"/>
    <x v="316"/>
    <x v="5"/>
    <n v="25"/>
    <n v="12030213"/>
    <s v="PER FIXTURES"/>
    <x v="1"/>
  </r>
  <r>
    <n v="80027833"/>
    <x v="316"/>
    <x v="0"/>
    <n v="40"/>
    <n v="12030216"/>
    <s v="VALUATION"/>
    <x v="47"/>
  </r>
  <r>
    <n v="80027834"/>
    <x v="316"/>
    <x v="0"/>
    <n v="1438"/>
    <n v="11110353"/>
    <s v="VALUATION"/>
    <x v="1"/>
  </r>
  <r>
    <n v="80027835"/>
    <x v="316"/>
    <x v="0"/>
    <n v="160"/>
    <n v="12030148"/>
    <s v="VALUATION"/>
    <x v="28"/>
  </r>
  <r>
    <n v="80027836"/>
    <x v="316"/>
    <x v="0"/>
    <n v="90"/>
    <n v="12020002"/>
    <s v="VALUATION"/>
    <x v="134"/>
  </r>
  <r>
    <n v="80027871"/>
    <x v="319"/>
    <x v="3"/>
    <n v="25"/>
    <n v="12030262"/>
    <s v="PER SIGN"/>
    <x v="1"/>
  </r>
  <r>
    <n v="80027873"/>
    <x v="319"/>
    <x v="67"/>
    <n v="250"/>
    <n v="12030265"/>
    <s v="FLAT RATE"/>
    <x v="1"/>
  </r>
  <r>
    <n v="80027836"/>
    <x v="316"/>
    <x v="14"/>
    <n v="45"/>
    <n v="12020002"/>
    <s v="VALUATION"/>
    <x v="134"/>
  </r>
  <r>
    <n v="80027837"/>
    <x v="316"/>
    <x v="5"/>
    <n v="56"/>
    <n v="12030217"/>
    <s v="PER FIXTURES"/>
    <x v="151"/>
  </r>
  <r>
    <n v="80027881"/>
    <x v="320"/>
    <x v="12"/>
    <n v="177.5"/>
    <n v="12030278"/>
    <s v="ACRE"/>
    <x v="176"/>
  </r>
  <r>
    <n v="80027838"/>
    <x v="316"/>
    <x v="10"/>
    <n v="50"/>
    <n v="12030218"/>
    <s v="AMPS"/>
    <x v="104"/>
  </r>
  <r>
    <n v="80027839"/>
    <x v="316"/>
    <x v="20"/>
    <n v="27"/>
    <n v="12030219"/>
    <s v="BTU"/>
    <x v="48"/>
  </r>
  <r>
    <n v="80027839"/>
    <x v="316"/>
    <x v="34"/>
    <n v="25"/>
    <n v="12030219"/>
    <s v="TONS"/>
    <x v="48"/>
  </r>
  <r>
    <n v="80027840"/>
    <x v="317"/>
    <x v="0"/>
    <n v="372"/>
    <n v="12030135"/>
    <s v="VALUATION"/>
    <x v="278"/>
  </r>
  <r>
    <n v="80027840"/>
    <x v="317"/>
    <x v="14"/>
    <n v="186"/>
    <n v="12030135"/>
    <s v="VALUATION"/>
    <x v="278"/>
  </r>
  <r>
    <n v="80027841"/>
    <x v="317"/>
    <x v="10"/>
    <n v="45"/>
    <n v="11120424"/>
    <s v="AMPS"/>
    <x v="135"/>
  </r>
  <r>
    <n v="80027841"/>
    <x v="317"/>
    <x v="7"/>
    <n v="66"/>
    <n v="11120424"/>
    <s v="PER POLE"/>
    <x v="135"/>
  </r>
  <r>
    <n v="80027841"/>
    <x v="317"/>
    <x v="6"/>
    <n v="30"/>
    <n v="12030220"/>
    <s v="AMPS"/>
    <x v="8"/>
  </r>
  <r>
    <n v="80027841"/>
    <x v="317"/>
    <x v="7"/>
    <n v="42"/>
    <n v="12030220"/>
    <s v="PER POLE"/>
    <x v="8"/>
  </r>
  <r>
    <n v="80027841"/>
    <x v="317"/>
    <x v="13"/>
    <n v="25"/>
    <n v="12030220"/>
    <s v="PER T-POLE"/>
    <x v="8"/>
  </r>
  <r>
    <n v="80027842"/>
    <x v="317"/>
    <x v="4"/>
    <n v="25"/>
    <n v="12030223"/>
    <s v="PER IRRIGATION"/>
    <x v="1"/>
  </r>
  <r>
    <n v="80027843"/>
    <x v="317"/>
    <x v="0"/>
    <n v="70"/>
    <n v="12030224"/>
    <s v="VALUATION"/>
    <x v="51"/>
  </r>
  <r>
    <n v="80027843"/>
    <x v="317"/>
    <x v="0"/>
    <n v="45"/>
    <n v="12030225"/>
    <s v="VALUATION"/>
    <x v="124"/>
  </r>
  <r>
    <n v="80027843"/>
    <x v="317"/>
    <x v="0"/>
    <n v="45"/>
    <n v="12030226"/>
    <s v="VALUATION"/>
    <x v="124"/>
  </r>
  <r>
    <n v="80027844"/>
    <x v="317"/>
    <x v="48"/>
    <n v="20"/>
    <n v="12020385"/>
    <s v="FLAT RATE"/>
    <x v="1"/>
  </r>
  <r>
    <n v="80027844"/>
    <x v="317"/>
    <x v="0"/>
    <n v="820"/>
    <n v="12020385"/>
    <s v="VALUATION"/>
    <x v="1"/>
  </r>
  <r>
    <n v="80027884"/>
    <x v="320"/>
    <x v="3"/>
    <n v="25"/>
    <n v="12030285"/>
    <s v="PER SIGN"/>
    <x v="1"/>
  </r>
  <r>
    <n v="80027885"/>
    <x v="320"/>
    <x v="67"/>
    <n v="100"/>
    <n v="12030286"/>
    <s v="FLAT RATE"/>
    <x v="1"/>
  </r>
  <r>
    <n v="80027887"/>
    <x v="320"/>
    <x v="3"/>
    <n v="25"/>
    <n v="12030289"/>
    <s v="PER SIGN"/>
    <x v="1"/>
  </r>
  <r>
    <n v="80027887"/>
    <x v="320"/>
    <x v="3"/>
    <n v="25"/>
    <n v="12030290"/>
    <s v="PER SIGN"/>
    <x v="1"/>
  </r>
  <r>
    <n v="80027844"/>
    <x v="317"/>
    <x v="14"/>
    <n v="410"/>
    <n v="12020385"/>
    <s v="VALUATION"/>
    <x v="1"/>
  </r>
  <r>
    <n v="80027894"/>
    <x v="321"/>
    <x v="67"/>
    <n v="250"/>
    <n v="12030222"/>
    <s v="FLAT RATE"/>
    <x v="1"/>
  </r>
  <r>
    <n v="80027893"/>
    <x v="321"/>
    <x v="3"/>
    <n v="25"/>
    <n v="12030296"/>
    <s v="PER SIGN"/>
    <x v="1"/>
  </r>
  <r>
    <n v="80027895"/>
    <x v="321"/>
    <x v="3"/>
    <n v="25"/>
    <n v="12030297"/>
    <s v="PER SIGN"/>
    <x v="1"/>
  </r>
  <r>
    <n v="80027895"/>
    <x v="321"/>
    <x v="3"/>
    <n v="25"/>
    <n v="12030298"/>
    <s v="PER SIGN"/>
    <x v="1"/>
  </r>
  <r>
    <n v="80027895"/>
    <x v="321"/>
    <x v="3"/>
    <n v="25"/>
    <n v="12030299"/>
    <s v="PER SIGN"/>
    <x v="1"/>
  </r>
  <r>
    <n v="80027895"/>
    <x v="321"/>
    <x v="3"/>
    <n v="25"/>
    <n v="12030300"/>
    <s v="PER SIGN"/>
    <x v="1"/>
  </r>
  <r>
    <n v="80027895"/>
    <x v="321"/>
    <x v="3"/>
    <n v="25"/>
    <n v="12030301"/>
    <s v="PER SIGN"/>
    <x v="1"/>
  </r>
  <r>
    <n v="80027895"/>
    <x v="321"/>
    <x v="3"/>
    <n v="25"/>
    <n v="12030302"/>
    <s v="PER SIGN"/>
    <x v="1"/>
  </r>
  <r>
    <n v="80027896"/>
    <x v="321"/>
    <x v="12"/>
    <n v="50"/>
    <n v="12030304"/>
    <s v="ACRE"/>
    <x v="10"/>
  </r>
  <r>
    <n v="80027899"/>
    <x v="321"/>
    <x v="3"/>
    <n v="25"/>
    <n v="12030307"/>
    <s v="PER SIGN"/>
    <x v="1"/>
  </r>
  <r>
    <n v="80027900"/>
    <x v="321"/>
    <x v="3"/>
    <n v="25"/>
    <n v="12030308"/>
    <s v="PER SIGN"/>
    <x v="1"/>
  </r>
  <r>
    <n v="80027844"/>
    <x v="317"/>
    <x v="48"/>
    <n v="20"/>
    <n v="12020386"/>
    <s v="FLAT RATE"/>
    <x v="1"/>
  </r>
  <r>
    <n v="80027902"/>
    <x v="321"/>
    <x v="3"/>
    <n v="25"/>
    <n v="12030310"/>
    <s v="PER SIGN"/>
    <x v="1"/>
  </r>
  <r>
    <n v="80027903"/>
    <x v="321"/>
    <x v="12"/>
    <n v="70"/>
    <n v="12030311"/>
    <s v="ACRE"/>
    <x v="97"/>
  </r>
  <r>
    <n v="80027904"/>
    <x v="321"/>
    <x v="67"/>
    <n v="100"/>
    <n v="12030313"/>
    <s v="FLAT RATE"/>
    <x v="1"/>
  </r>
  <r>
    <n v="80027844"/>
    <x v="317"/>
    <x v="0"/>
    <n v="820"/>
    <n v="12020386"/>
    <s v="VALUATION"/>
    <x v="1"/>
  </r>
  <r>
    <n v="80027844"/>
    <x v="317"/>
    <x v="14"/>
    <n v="410"/>
    <n v="12020386"/>
    <s v="VALUATION"/>
    <x v="1"/>
  </r>
  <r>
    <n v="80027844"/>
    <x v="317"/>
    <x v="48"/>
    <n v="20"/>
    <n v="12020387"/>
    <s v="FLAT RATE"/>
    <x v="1"/>
  </r>
  <r>
    <n v="80027844"/>
    <x v="317"/>
    <x v="0"/>
    <n v="820"/>
    <n v="12020387"/>
    <s v="VALUATION"/>
    <x v="1"/>
  </r>
  <r>
    <n v="80027844"/>
    <x v="317"/>
    <x v="14"/>
    <n v="410"/>
    <n v="12020387"/>
    <s v="VALUATION"/>
    <x v="1"/>
  </r>
  <r>
    <n v="80027845"/>
    <x v="317"/>
    <x v="0"/>
    <n v="70"/>
    <n v="12030227"/>
    <s v="VALUATION"/>
    <x v="51"/>
  </r>
  <r>
    <n v="80027846"/>
    <x v="317"/>
    <x v="0"/>
    <n v="25"/>
    <n v="12030228"/>
    <s v="VALUATION"/>
    <x v="80"/>
  </r>
  <r>
    <n v="80027848"/>
    <x v="317"/>
    <x v="5"/>
    <n v="25"/>
    <n v="12030236"/>
    <s v="PER FIXTURES"/>
    <x v="1"/>
  </r>
  <r>
    <n v="80027849"/>
    <x v="317"/>
    <x v="5"/>
    <n v="25"/>
    <n v="12030235"/>
    <s v="PER FIXTURES"/>
    <x v="1"/>
  </r>
  <r>
    <n v="80027850"/>
    <x v="317"/>
    <x v="5"/>
    <n v="25"/>
    <n v="12030234"/>
    <s v="PER FIXTURES"/>
    <x v="1"/>
  </r>
  <r>
    <n v="80027851"/>
    <x v="317"/>
    <x v="5"/>
    <n v="25"/>
    <n v="12030232"/>
    <s v="PER FIXTURES"/>
    <x v="1"/>
  </r>
  <r>
    <n v="80027851"/>
    <x v="317"/>
    <x v="5"/>
    <n v="25"/>
    <n v="12030233"/>
    <s v="PER FIXTURES"/>
    <x v="1"/>
  </r>
  <r>
    <n v="80027852"/>
    <x v="317"/>
    <x v="5"/>
    <n v="25"/>
    <n v="12030231"/>
    <s v="PER FIXTURES"/>
    <x v="1"/>
  </r>
  <r>
    <n v="80027854"/>
    <x v="318"/>
    <x v="0"/>
    <n v="35"/>
    <n v="12030230"/>
    <s v="VALUATION"/>
    <x v="32"/>
  </r>
  <r>
    <n v="80027855"/>
    <x v="318"/>
    <x v="5"/>
    <n v="25"/>
    <n v="12030238"/>
    <s v="PER FIXTURES"/>
    <x v="18"/>
  </r>
  <r>
    <n v="80027857"/>
    <x v="318"/>
    <x v="20"/>
    <n v="25"/>
    <n v="12030241"/>
    <s v="BTU"/>
    <x v="89"/>
  </r>
  <r>
    <n v="80027857"/>
    <x v="318"/>
    <x v="34"/>
    <n v="25"/>
    <n v="12030241"/>
    <s v="TONS"/>
    <x v="89"/>
  </r>
  <r>
    <n v="80027859"/>
    <x v="318"/>
    <x v="13"/>
    <n v="25"/>
    <n v="12030245"/>
    <s v="PER T-POLE"/>
    <x v="1"/>
  </r>
  <r>
    <n v="80027860"/>
    <x v="318"/>
    <x v="5"/>
    <n v="68"/>
    <n v="12030246"/>
    <s v="PER FIXTURES"/>
    <x v="103"/>
  </r>
  <r>
    <n v="80027860"/>
    <x v="318"/>
    <x v="54"/>
    <n v="25"/>
    <n v="12030246"/>
    <s v="PER SEWER"/>
    <x v="103"/>
  </r>
  <r>
    <n v="90001840"/>
    <x v="322"/>
    <x v="11"/>
    <n v="200"/>
    <n v="12030323"/>
    <s v="DOLLAR VALUE"/>
    <x v="1"/>
  </r>
  <r>
    <n v="80027860"/>
    <x v="318"/>
    <x v="53"/>
    <n v="25"/>
    <n v="12030246"/>
    <s v="PER WATER"/>
    <x v="103"/>
  </r>
  <r>
    <n v="80027914"/>
    <x v="322"/>
    <x v="22"/>
    <n v="50"/>
    <n v="12030331"/>
    <s v="ACRE"/>
    <x v="1"/>
  </r>
  <r>
    <n v="80027863"/>
    <x v="318"/>
    <x v="56"/>
    <n v="25"/>
    <n v="12030252"/>
    <s v="FLAT RATE"/>
    <x v="1"/>
  </r>
  <r>
    <n v="80027864"/>
    <x v="318"/>
    <x v="59"/>
    <n v="75"/>
    <n v="12010026"/>
    <s v="FLAT RATE"/>
    <x v="1"/>
  </r>
  <r>
    <n v="80027865"/>
    <x v="318"/>
    <x v="0"/>
    <n v="55"/>
    <n v="12030162"/>
    <s v="VALUATION"/>
    <x v="71"/>
  </r>
  <r>
    <n v="80027866"/>
    <x v="319"/>
    <x v="0"/>
    <n v="70"/>
    <n v="12030253"/>
    <s v="VALUATION"/>
    <x v="51"/>
  </r>
  <r>
    <n v="80027868"/>
    <x v="319"/>
    <x v="5"/>
    <n v="284"/>
    <n v="12030256"/>
    <s v="PER FIXTURES"/>
    <x v="279"/>
  </r>
  <r>
    <n v="80027868"/>
    <x v="319"/>
    <x v="1"/>
    <n v="25"/>
    <n v="12030256"/>
    <s v="PER GAS LINE"/>
    <x v="279"/>
  </r>
  <r>
    <n v="80027869"/>
    <x v="319"/>
    <x v="20"/>
    <n v="25"/>
    <n v="12030257"/>
    <s v="BTU"/>
    <x v="45"/>
  </r>
  <r>
    <n v="80027869"/>
    <x v="319"/>
    <x v="23"/>
    <n v="25"/>
    <n v="12030257"/>
    <s v="BTU"/>
    <x v="45"/>
  </r>
  <r>
    <n v="80027869"/>
    <x v="319"/>
    <x v="34"/>
    <n v="25"/>
    <n v="12030257"/>
    <s v="TONS"/>
    <x v="45"/>
  </r>
  <r>
    <n v="80027869"/>
    <x v="319"/>
    <x v="36"/>
    <n v="25"/>
    <n v="12030257"/>
    <s v="TONS"/>
    <x v="45"/>
  </r>
  <r>
    <n v="80027869"/>
    <x v="319"/>
    <x v="20"/>
    <n v="25"/>
    <n v="12030258"/>
    <s v="BTU"/>
    <x v="45"/>
  </r>
  <r>
    <n v="80027869"/>
    <x v="319"/>
    <x v="23"/>
    <n v="25"/>
    <n v="12030258"/>
    <s v="BTU"/>
    <x v="45"/>
  </r>
  <r>
    <n v="80027934"/>
    <x v="323"/>
    <x v="80"/>
    <n v="20"/>
    <n v="11120365"/>
    <s v="EACH"/>
    <x v="1"/>
  </r>
  <r>
    <n v="80027934"/>
    <x v="323"/>
    <x v="29"/>
    <n v="1982.5"/>
    <n v="11120365"/>
    <s v="ACRES"/>
    <x v="1"/>
  </r>
  <r>
    <n v="80027934"/>
    <x v="323"/>
    <x v="95"/>
    <n v="58.5"/>
    <n v="11120365"/>
    <s v="LF"/>
    <x v="1"/>
  </r>
  <r>
    <n v="80027934"/>
    <x v="323"/>
    <x v="44"/>
    <n v="317.2"/>
    <n v="11120365"/>
    <s v="ACRES"/>
    <x v="1"/>
  </r>
  <r>
    <n v="80027934"/>
    <x v="323"/>
    <x v="107"/>
    <n v="72"/>
    <n v="11120365"/>
    <s v="PAGE"/>
    <x v="1"/>
  </r>
  <r>
    <n v="80027934"/>
    <x v="323"/>
    <x v="22"/>
    <n v="500"/>
    <n v="11120365"/>
    <s v="ACRE"/>
    <x v="1"/>
  </r>
  <r>
    <n v="80027869"/>
    <x v="319"/>
    <x v="34"/>
    <n v="25"/>
    <n v="12030258"/>
    <s v="TONS"/>
    <x v="45"/>
  </r>
  <r>
    <n v="80027869"/>
    <x v="319"/>
    <x v="36"/>
    <n v="25"/>
    <n v="12030258"/>
    <s v="TONS"/>
    <x v="45"/>
  </r>
  <r>
    <n v="80027869"/>
    <x v="319"/>
    <x v="20"/>
    <n v="25"/>
    <n v="12030259"/>
    <s v="BTU"/>
    <x v="45"/>
  </r>
  <r>
    <n v="80027869"/>
    <x v="319"/>
    <x v="23"/>
    <n v="25"/>
    <n v="12030259"/>
    <s v="BTU"/>
    <x v="45"/>
  </r>
  <r>
    <n v="80027869"/>
    <x v="319"/>
    <x v="34"/>
    <n v="25"/>
    <n v="12030259"/>
    <s v="TONS"/>
    <x v="45"/>
  </r>
  <r>
    <n v="80027869"/>
    <x v="319"/>
    <x v="36"/>
    <n v="25"/>
    <n v="12030259"/>
    <s v="TONS"/>
    <x v="45"/>
  </r>
  <r>
    <n v="80027937"/>
    <x v="323"/>
    <x v="109"/>
    <n v="53.24"/>
    <n v="12030208"/>
    <s v="DWELLING UNITS"/>
    <x v="1"/>
  </r>
  <r>
    <n v="80027937"/>
    <x v="323"/>
    <x v="110"/>
    <n v="362.15"/>
    <n v="12030208"/>
    <s v="DWELLING UNITS"/>
    <x v="1"/>
  </r>
  <r>
    <n v="80027937"/>
    <x v="323"/>
    <x v="111"/>
    <n v="1302.93"/>
    <n v="12030208"/>
    <s v="DWELLING UNITS"/>
    <x v="1"/>
  </r>
  <r>
    <n v="80027937"/>
    <x v="323"/>
    <x v="112"/>
    <n v="109.54"/>
    <n v="12030208"/>
    <s v="DWELLING UNITS"/>
    <x v="1"/>
  </r>
  <r>
    <n v="80027870"/>
    <x v="319"/>
    <x v="5"/>
    <n v="44"/>
    <n v="12030260"/>
    <s v="PER FIXTURES"/>
    <x v="55"/>
  </r>
  <r>
    <n v="80027870"/>
    <x v="319"/>
    <x v="5"/>
    <n v="44"/>
    <n v="12030261"/>
    <s v="PER FIXTURES"/>
    <x v="55"/>
  </r>
  <r>
    <n v="80027872"/>
    <x v="319"/>
    <x v="0"/>
    <n v="376"/>
    <n v="12030116"/>
    <s v="VALUATION"/>
    <x v="280"/>
  </r>
  <r>
    <n v="80027874"/>
    <x v="319"/>
    <x v="0"/>
    <n v="300"/>
    <n v="12030264"/>
    <s v="VALUATION"/>
    <x v="54"/>
  </r>
  <r>
    <n v="80027875"/>
    <x v="320"/>
    <x v="2"/>
    <n v="25"/>
    <n v="12030267"/>
    <s v="FLAT RATE"/>
    <x v="1"/>
  </r>
  <r>
    <n v="80027875"/>
    <x v="320"/>
    <x v="2"/>
    <n v="25"/>
    <n v="12030268"/>
    <s v="FLAT RATE"/>
    <x v="1"/>
  </r>
  <r>
    <n v="80027875"/>
    <x v="320"/>
    <x v="2"/>
    <n v="25"/>
    <n v="12030269"/>
    <s v="FLAT RATE"/>
    <x v="1"/>
  </r>
  <r>
    <n v="80027876"/>
    <x v="320"/>
    <x v="0"/>
    <n v="120"/>
    <n v="12030178"/>
    <s v="VALUATION"/>
    <x v="12"/>
  </r>
  <r>
    <n v="80027877"/>
    <x v="320"/>
    <x v="5"/>
    <n v="25"/>
    <n v="12030273"/>
    <s v="PER FIXTURES"/>
    <x v="20"/>
  </r>
  <r>
    <n v="80027878"/>
    <x v="320"/>
    <x v="2"/>
    <n v="25"/>
    <n v="12030275"/>
    <s v="FLAT RATE"/>
    <x v="1"/>
  </r>
  <r>
    <n v="80027879"/>
    <x v="320"/>
    <x v="5"/>
    <n v="25"/>
    <n v="12030276"/>
    <s v="PER FIXTURES"/>
    <x v="7"/>
  </r>
  <r>
    <n v="80027880"/>
    <x v="320"/>
    <x v="2"/>
    <n v="25"/>
    <n v="12030277"/>
    <s v="FLAT RATE"/>
    <x v="1"/>
  </r>
  <r>
    <n v="80027882"/>
    <x v="320"/>
    <x v="20"/>
    <n v="27"/>
    <n v="12030282"/>
    <s v="BTU"/>
    <x v="40"/>
  </r>
  <r>
    <n v="80027882"/>
    <x v="320"/>
    <x v="23"/>
    <n v="27"/>
    <n v="12030282"/>
    <s v="BTU"/>
    <x v="40"/>
  </r>
  <r>
    <n v="80027937"/>
    <x v="323"/>
    <x v="109"/>
    <n v="53.24"/>
    <n v="12030209"/>
    <s v="DWELLING UNITS"/>
    <x v="1"/>
  </r>
  <r>
    <n v="80027937"/>
    <x v="323"/>
    <x v="110"/>
    <n v="362.15"/>
    <n v="12030209"/>
    <s v="DWELLING UNITS"/>
    <x v="1"/>
  </r>
  <r>
    <n v="80027937"/>
    <x v="323"/>
    <x v="111"/>
    <n v="1302.93"/>
    <n v="12030209"/>
    <s v="DWELLING UNITS"/>
    <x v="1"/>
  </r>
  <r>
    <n v="80027937"/>
    <x v="323"/>
    <x v="112"/>
    <n v="109.54"/>
    <n v="12030209"/>
    <s v="DWELLING UNITS"/>
    <x v="1"/>
  </r>
  <r>
    <n v="80027882"/>
    <x v="320"/>
    <x v="34"/>
    <n v="25"/>
    <n v="12030282"/>
    <s v="TONS"/>
    <x v="40"/>
  </r>
  <r>
    <n v="80027882"/>
    <x v="320"/>
    <x v="36"/>
    <n v="25"/>
    <n v="12030282"/>
    <s v="TONS"/>
    <x v="40"/>
  </r>
  <r>
    <n v="80027882"/>
    <x v="320"/>
    <x v="20"/>
    <n v="27"/>
    <n v="12030283"/>
    <s v="BTU"/>
    <x v="40"/>
  </r>
  <r>
    <n v="80027882"/>
    <x v="320"/>
    <x v="23"/>
    <n v="27"/>
    <n v="12030283"/>
    <s v="BTU"/>
    <x v="40"/>
  </r>
  <r>
    <n v="80027882"/>
    <x v="320"/>
    <x v="34"/>
    <n v="25"/>
    <n v="12030283"/>
    <s v="TONS"/>
    <x v="40"/>
  </r>
  <r>
    <n v="80027882"/>
    <x v="320"/>
    <x v="36"/>
    <n v="25"/>
    <n v="12030283"/>
    <s v="TONS"/>
    <x v="40"/>
  </r>
  <r>
    <n v="80027937"/>
    <x v="323"/>
    <x v="109"/>
    <n v="53.24"/>
    <n v="12030210"/>
    <s v="DWELLING UNITS"/>
    <x v="1"/>
  </r>
  <r>
    <n v="80027937"/>
    <x v="323"/>
    <x v="110"/>
    <n v="362.15"/>
    <n v="12030210"/>
    <s v="DWELLING UNITS"/>
    <x v="1"/>
  </r>
  <r>
    <n v="80027937"/>
    <x v="323"/>
    <x v="111"/>
    <n v="1302.93"/>
    <n v="12030210"/>
    <s v="DWELLING UNITS"/>
    <x v="1"/>
  </r>
  <r>
    <n v="80027937"/>
    <x v="323"/>
    <x v="112"/>
    <n v="109.54"/>
    <n v="12030210"/>
    <s v="DWELLING UNITS"/>
    <x v="1"/>
  </r>
  <r>
    <n v="80027883"/>
    <x v="320"/>
    <x v="5"/>
    <n v="25"/>
    <n v="12030284"/>
    <s v="PER FIXTURES"/>
    <x v="1"/>
  </r>
  <r>
    <n v="80027886"/>
    <x v="320"/>
    <x v="0"/>
    <n v="40"/>
    <n v="12030281"/>
    <s v="VALUATION"/>
    <x v="47"/>
  </r>
  <r>
    <n v="80027888"/>
    <x v="320"/>
    <x v="34"/>
    <n v="25"/>
    <n v="12030288"/>
    <s v="TONS"/>
    <x v="107"/>
  </r>
  <r>
    <n v="80027889"/>
    <x v="320"/>
    <x v="34"/>
    <n v="25"/>
    <n v="12030287"/>
    <s v="TONS"/>
    <x v="9"/>
  </r>
  <r>
    <n v="80027890"/>
    <x v="320"/>
    <x v="52"/>
    <n v="125"/>
    <n v="12030292"/>
    <s v="FLAT RATE"/>
    <x v="1"/>
  </r>
  <r>
    <n v="80027891"/>
    <x v="320"/>
    <x v="52"/>
    <n v="125"/>
    <n v="12030291"/>
    <s v="FLAT RATE"/>
    <x v="1"/>
  </r>
  <r>
    <n v="80027892"/>
    <x v="321"/>
    <x v="5"/>
    <n v="25"/>
    <n v="12030294"/>
    <s v="PER FIXTURES"/>
    <x v="7"/>
  </r>
  <r>
    <n v="80027897"/>
    <x v="321"/>
    <x v="0"/>
    <n v="55"/>
    <n v="12030035"/>
    <s v="VALUATION"/>
    <x v="71"/>
  </r>
  <r>
    <n v="80027897"/>
    <x v="321"/>
    <x v="14"/>
    <n v="27"/>
    <n v="12030035"/>
    <s v="VALUATION"/>
    <x v="71"/>
  </r>
  <r>
    <n v="80027898"/>
    <x v="321"/>
    <x v="0"/>
    <n v="170"/>
    <n v="12030175"/>
    <s v="VALUATION"/>
    <x v="24"/>
  </r>
  <r>
    <n v="80027901"/>
    <x v="321"/>
    <x v="5"/>
    <n v="308"/>
    <n v="12030309"/>
    <s v="PER FIXTURES"/>
    <x v="281"/>
  </r>
  <r>
    <n v="80027901"/>
    <x v="321"/>
    <x v="1"/>
    <n v="25"/>
    <n v="12030309"/>
    <s v="PER GAS LINE"/>
    <x v="281"/>
  </r>
  <r>
    <n v="80027901"/>
    <x v="321"/>
    <x v="54"/>
    <n v="25"/>
    <n v="12030309"/>
    <s v="PER SEWER"/>
    <x v="281"/>
  </r>
  <r>
    <n v="80027905"/>
    <x v="322"/>
    <x v="20"/>
    <n v="25"/>
    <n v="12030315"/>
    <s v="BTU"/>
    <x v="57"/>
  </r>
  <r>
    <n v="80027905"/>
    <x v="322"/>
    <x v="23"/>
    <n v="25"/>
    <n v="12030315"/>
    <s v="BTU"/>
    <x v="57"/>
  </r>
  <r>
    <n v="80027905"/>
    <x v="322"/>
    <x v="34"/>
    <n v="25"/>
    <n v="12030315"/>
    <s v="TONS"/>
    <x v="57"/>
  </r>
  <r>
    <n v="80027927"/>
    <x v="323"/>
    <x v="3"/>
    <n v="25"/>
    <n v="12030353"/>
    <s v="PER SIGN"/>
    <x v="1"/>
  </r>
  <r>
    <n v="80027905"/>
    <x v="322"/>
    <x v="36"/>
    <n v="25"/>
    <n v="12030315"/>
    <s v="TONS"/>
    <x v="57"/>
  </r>
  <r>
    <n v="80027906"/>
    <x v="322"/>
    <x v="5"/>
    <n v="64"/>
    <n v="12030316"/>
    <s v="PER FIXTURES"/>
    <x v="66"/>
  </r>
  <r>
    <n v="80027906"/>
    <x v="322"/>
    <x v="54"/>
    <n v="25"/>
    <n v="12030316"/>
    <s v="PER SEWER"/>
    <x v="66"/>
  </r>
  <r>
    <n v="80027906"/>
    <x v="322"/>
    <x v="53"/>
    <n v="25"/>
    <n v="12030316"/>
    <s v="PER WATER"/>
    <x v="66"/>
  </r>
  <r>
    <n v="80027906"/>
    <x v="322"/>
    <x v="5"/>
    <n v="64"/>
    <n v="12030317"/>
    <s v="PER FIXTURES"/>
    <x v="66"/>
  </r>
  <r>
    <n v="80027930"/>
    <x v="323"/>
    <x v="3"/>
    <n v="50"/>
    <n v="12030357"/>
    <s v="PER SIGN"/>
    <x v="4"/>
  </r>
  <r>
    <n v="80027906"/>
    <x v="322"/>
    <x v="54"/>
    <n v="25"/>
    <n v="12030317"/>
    <s v="PER SEWER"/>
    <x v="66"/>
  </r>
  <r>
    <n v="80027906"/>
    <x v="322"/>
    <x v="53"/>
    <n v="25"/>
    <n v="12030317"/>
    <s v="PER WATER"/>
    <x v="66"/>
  </r>
  <r>
    <n v="80027906"/>
    <x v="322"/>
    <x v="5"/>
    <n v="64"/>
    <n v="12030318"/>
    <s v="PER FIXTURES"/>
    <x v="66"/>
  </r>
  <r>
    <n v="80027906"/>
    <x v="322"/>
    <x v="54"/>
    <n v="25"/>
    <n v="12030318"/>
    <s v="PER SEWER"/>
    <x v="66"/>
  </r>
  <r>
    <n v="80027906"/>
    <x v="322"/>
    <x v="53"/>
    <n v="25"/>
    <n v="12030318"/>
    <s v="PER WATER"/>
    <x v="66"/>
  </r>
  <r>
    <n v="80027939"/>
    <x v="93"/>
    <x v="3"/>
    <n v="100"/>
    <n v="12030369"/>
    <s v="PER SIGN"/>
    <x v="7"/>
  </r>
  <r>
    <n v="80027940"/>
    <x v="93"/>
    <x v="12"/>
    <n v="50"/>
    <n v="12030370"/>
    <s v="ACRE"/>
    <x v="50"/>
  </r>
  <r>
    <n v="80027907"/>
    <x v="322"/>
    <x v="5"/>
    <n v="168"/>
    <n v="12030271"/>
    <s v="PER FIXTURES"/>
    <x v="282"/>
  </r>
  <r>
    <n v="80027908"/>
    <x v="322"/>
    <x v="5"/>
    <n v="25"/>
    <n v="12030319"/>
    <s v="PER FIXTURES"/>
    <x v="18"/>
  </r>
  <r>
    <n v="80027942"/>
    <x v="93"/>
    <x v="12"/>
    <n v="197.5"/>
    <n v="12030373"/>
    <s v="ACRE"/>
    <x v="283"/>
  </r>
  <r>
    <n v="80027909"/>
    <x v="322"/>
    <x v="2"/>
    <n v="25"/>
    <n v="12030320"/>
    <s v="FLAT RATE"/>
    <x v="1"/>
  </r>
  <r>
    <n v="80027946"/>
    <x v="93"/>
    <x v="3"/>
    <n v="25"/>
    <n v="12030383"/>
    <s v="PER SIGN"/>
    <x v="1"/>
  </r>
  <r>
    <n v="80027945"/>
    <x v="93"/>
    <x v="3"/>
    <n v="50"/>
    <n v="12030384"/>
    <s v="PER SIGN"/>
    <x v="4"/>
  </r>
  <r>
    <n v="80027910"/>
    <x v="322"/>
    <x v="5"/>
    <n v="80"/>
    <n v="12030322"/>
    <s v="PER FIXTURES"/>
    <x v="76"/>
  </r>
  <r>
    <n v="80027950"/>
    <x v="93"/>
    <x v="3"/>
    <n v="25"/>
    <n v="12030389"/>
    <s v="PER SIGN"/>
    <x v="1"/>
  </r>
  <r>
    <n v="80027949"/>
    <x v="93"/>
    <x v="3"/>
    <n v="25"/>
    <n v="12030390"/>
    <s v="PER SIGN"/>
    <x v="1"/>
  </r>
  <r>
    <n v="70018392"/>
    <x v="93"/>
    <x v="3"/>
    <n v="100"/>
    <n v="12030391"/>
    <s v="PER SIGN"/>
    <x v="7"/>
  </r>
  <r>
    <n v="17029"/>
    <x v="93"/>
    <x v="3"/>
    <n v="100"/>
    <n v="12030391"/>
    <s v="PER SIGN"/>
    <x v="7"/>
  </r>
  <r>
    <n v="80027953"/>
    <x v="93"/>
    <x v="3"/>
    <n v="100"/>
    <n v="12030391"/>
    <s v="PER SIGN"/>
    <x v="7"/>
  </r>
  <r>
    <n v="70018392"/>
    <x v="93"/>
    <x v="3"/>
    <n v="125"/>
    <n v="12030392"/>
    <s v="PER SIGN"/>
    <x v="20"/>
  </r>
  <r>
    <n v="17029"/>
    <x v="93"/>
    <x v="3"/>
    <n v="125"/>
    <n v="12030392"/>
    <s v="PER SIGN"/>
    <x v="20"/>
  </r>
  <r>
    <n v="80027953"/>
    <x v="93"/>
    <x v="3"/>
    <n v="125"/>
    <n v="12030392"/>
    <s v="PER SIGN"/>
    <x v="20"/>
  </r>
  <r>
    <n v="80027910"/>
    <x v="322"/>
    <x v="54"/>
    <n v="25"/>
    <n v="12030322"/>
    <s v="PER SEWER"/>
    <x v="76"/>
  </r>
  <r>
    <n v="80027910"/>
    <x v="322"/>
    <x v="53"/>
    <n v="25"/>
    <n v="12030322"/>
    <s v="PER WATER"/>
    <x v="76"/>
  </r>
  <r>
    <n v="80027911"/>
    <x v="322"/>
    <x v="10"/>
    <n v="25"/>
    <n v="12030324"/>
    <s v="AMPS"/>
    <x v="44"/>
  </r>
  <r>
    <n v="80027912"/>
    <x v="322"/>
    <x v="59"/>
    <n v="75"/>
    <n v="12030063"/>
    <s v="FLAT RATE"/>
    <x v="1"/>
  </r>
  <r>
    <n v="80027913"/>
    <x v="322"/>
    <x v="7"/>
    <n v="25"/>
    <n v="12030330"/>
    <s v="PER POLE"/>
    <x v="60"/>
  </r>
  <r>
    <n v="80027915"/>
    <x v="322"/>
    <x v="7"/>
    <n v="25"/>
    <n v="12030332"/>
    <s v="PER POLE"/>
    <x v="120"/>
  </r>
  <r>
    <n v="80027916"/>
    <x v="322"/>
    <x v="20"/>
    <n v="27"/>
    <n v="12030336"/>
    <s v="BTU"/>
    <x v="40"/>
  </r>
  <r>
    <n v="80027916"/>
    <x v="322"/>
    <x v="23"/>
    <n v="27"/>
    <n v="12030336"/>
    <s v="BTU"/>
    <x v="40"/>
  </r>
  <r>
    <n v="80027916"/>
    <x v="322"/>
    <x v="34"/>
    <n v="25"/>
    <n v="12030336"/>
    <s v="TONS"/>
    <x v="40"/>
  </r>
  <r>
    <n v="80027916"/>
    <x v="322"/>
    <x v="36"/>
    <n v="25"/>
    <n v="12030336"/>
    <s v="TONS"/>
    <x v="40"/>
  </r>
  <r>
    <n v="80027917"/>
    <x v="322"/>
    <x v="5"/>
    <n v="25"/>
    <n v="12030338"/>
    <s v="PER FIXTURES"/>
    <x v="1"/>
  </r>
  <r>
    <n v="80027917"/>
    <x v="322"/>
    <x v="5"/>
    <n v="25"/>
    <n v="12030339"/>
    <s v="PER FIXTURES"/>
    <x v="1"/>
  </r>
  <r>
    <n v="80027917"/>
    <x v="322"/>
    <x v="5"/>
    <n v="25"/>
    <n v="12030340"/>
    <s v="PER FIXTURES"/>
    <x v="1"/>
  </r>
  <r>
    <n v="80027917"/>
    <x v="322"/>
    <x v="5"/>
    <n v="25"/>
    <n v="12030341"/>
    <s v="PER FIXTURES"/>
    <x v="1"/>
  </r>
  <r>
    <n v="80027919"/>
    <x v="322"/>
    <x v="52"/>
    <n v="125"/>
    <n v="12030333"/>
    <s v="FLAT RATE"/>
    <x v="1"/>
  </r>
  <r>
    <n v="80027920"/>
    <x v="322"/>
    <x v="20"/>
    <n v="25"/>
    <n v="12030335"/>
    <s v="BTU"/>
    <x v="257"/>
  </r>
  <r>
    <n v="80027920"/>
    <x v="322"/>
    <x v="26"/>
    <n v="25"/>
    <n v="12030335"/>
    <s v="BTU"/>
    <x v="257"/>
  </r>
  <r>
    <n v="80027920"/>
    <x v="322"/>
    <x v="34"/>
    <n v="25"/>
    <n v="12030335"/>
    <s v="TONS"/>
    <x v="257"/>
  </r>
  <r>
    <n v="80027957"/>
    <x v="324"/>
    <x v="12"/>
    <n v="50"/>
    <n v="12030403"/>
    <s v="ACRE"/>
    <x v="10"/>
  </r>
  <r>
    <n v="90001841"/>
    <x v="324"/>
    <x v="11"/>
    <n v="350"/>
    <n v="12030404"/>
    <s v="DOLLAR VALUE"/>
    <x v="1"/>
  </r>
  <r>
    <n v="80027921"/>
    <x v="323"/>
    <x v="10"/>
    <n v="30"/>
    <n v="12030342"/>
    <s v="AMPS"/>
    <x v="8"/>
  </r>
  <r>
    <n v="90001842"/>
    <x v="324"/>
    <x v="106"/>
    <n v="250"/>
    <n v="12030411"/>
    <s v="FLAT RATE"/>
    <x v="1"/>
  </r>
  <r>
    <n v="80027962"/>
    <x v="324"/>
    <x v="3"/>
    <n v="50"/>
    <n v="12030413"/>
    <s v="PER SIGN"/>
    <x v="4"/>
  </r>
  <r>
    <n v="80027963"/>
    <x v="324"/>
    <x v="3"/>
    <n v="50"/>
    <n v="12030414"/>
    <s v="PER SIGN"/>
    <x v="4"/>
  </r>
  <r>
    <n v="80027964"/>
    <x v="324"/>
    <x v="3"/>
    <n v="25"/>
    <n v="12030417"/>
    <s v="PER SIGN"/>
    <x v="1"/>
  </r>
  <r>
    <n v="80027965"/>
    <x v="324"/>
    <x v="3"/>
    <n v="25"/>
    <n v="12030418"/>
    <s v="PER SIGN"/>
    <x v="1"/>
  </r>
  <r>
    <n v="80027971"/>
    <x v="325"/>
    <x v="79"/>
    <n v="257.14"/>
    <n v="12020288"/>
    <s v="LF"/>
    <x v="274"/>
  </r>
  <r>
    <n v="80027971"/>
    <x v="325"/>
    <x v="29"/>
    <n v="1927.5"/>
    <n v="12020288"/>
    <s v="ACRES"/>
    <x v="274"/>
  </r>
  <r>
    <n v="80027971"/>
    <x v="325"/>
    <x v="98"/>
    <n v="436.42"/>
    <n v="12020288"/>
    <s v="CF"/>
    <x v="274"/>
  </r>
  <r>
    <n v="80027971"/>
    <x v="325"/>
    <x v="82"/>
    <n v="400.5"/>
    <n v="12020288"/>
    <s v="SY"/>
    <x v="274"/>
  </r>
  <r>
    <n v="80027971"/>
    <x v="325"/>
    <x v="83"/>
    <n v="906.8"/>
    <n v="12020288"/>
    <s v="LF"/>
    <x v="274"/>
  </r>
  <r>
    <n v="80027971"/>
    <x v="325"/>
    <x v="99"/>
    <n v="240"/>
    <n v="12020288"/>
    <s v="EACH"/>
    <x v="274"/>
  </r>
  <r>
    <n v="80027971"/>
    <x v="325"/>
    <x v="94"/>
    <n v="120"/>
    <n v="12020288"/>
    <s v="SIGN"/>
    <x v="274"/>
  </r>
  <r>
    <n v="80027971"/>
    <x v="325"/>
    <x v="95"/>
    <n v="610.5"/>
    <n v="12020288"/>
    <s v="LF"/>
    <x v="274"/>
  </r>
  <r>
    <n v="80027971"/>
    <x v="325"/>
    <x v="96"/>
    <n v="462.5"/>
    <n v="12020288"/>
    <s v="LF"/>
    <x v="274"/>
  </r>
  <r>
    <n v="80027971"/>
    <x v="325"/>
    <x v="44"/>
    <n v="308.39999999999998"/>
    <n v="12020288"/>
    <s v="ACRES"/>
    <x v="274"/>
  </r>
  <r>
    <n v="80027971"/>
    <x v="325"/>
    <x v="107"/>
    <n v="63"/>
    <n v="12020288"/>
    <s v="PAGE"/>
    <x v="274"/>
  </r>
  <r>
    <n v="80027971"/>
    <x v="325"/>
    <x v="22"/>
    <n v="425.5"/>
    <n v="12020288"/>
    <s v="ACRE"/>
    <x v="274"/>
  </r>
  <r>
    <n v="80027921"/>
    <x v="323"/>
    <x v="7"/>
    <n v="30"/>
    <n v="12030342"/>
    <s v="PER POLE"/>
    <x v="8"/>
  </r>
  <r>
    <n v="80027921"/>
    <x v="323"/>
    <x v="13"/>
    <n v="25"/>
    <n v="12030342"/>
    <s v="PER T-POLE"/>
    <x v="8"/>
  </r>
  <r>
    <n v="80027921"/>
    <x v="323"/>
    <x v="10"/>
    <n v="30"/>
    <n v="12030343"/>
    <s v="AMPS"/>
    <x v="8"/>
  </r>
  <r>
    <n v="80027921"/>
    <x v="323"/>
    <x v="7"/>
    <n v="30"/>
    <n v="12030343"/>
    <s v="PER POLE"/>
    <x v="8"/>
  </r>
  <r>
    <n v="80027921"/>
    <x v="323"/>
    <x v="13"/>
    <n v="25"/>
    <n v="12030343"/>
    <s v="PER T-POLE"/>
    <x v="8"/>
  </r>
  <r>
    <n v="80027921"/>
    <x v="323"/>
    <x v="10"/>
    <n v="30"/>
    <n v="12030344"/>
    <s v="AMPS"/>
    <x v="8"/>
  </r>
  <r>
    <n v="80027921"/>
    <x v="323"/>
    <x v="7"/>
    <n v="30"/>
    <n v="12030344"/>
    <s v="PER POLE"/>
    <x v="8"/>
  </r>
  <r>
    <n v="80027921"/>
    <x v="323"/>
    <x v="13"/>
    <n v="25"/>
    <n v="12030344"/>
    <s v="PER T-POLE"/>
    <x v="8"/>
  </r>
  <r>
    <n v="80027968"/>
    <x v="325"/>
    <x v="3"/>
    <n v="50"/>
    <n v="12030421"/>
    <s v="PER SIGN"/>
    <x v="4"/>
  </r>
  <r>
    <n v="80027968"/>
    <x v="325"/>
    <x v="3"/>
    <n v="50"/>
    <n v="12030422"/>
    <s v="PER SIGN"/>
    <x v="4"/>
  </r>
  <r>
    <n v="80027972"/>
    <x v="325"/>
    <x v="12"/>
    <n v="50"/>
    <n v="12030423"/>
    <s v="ACRE"/>
    <x v="148"/>
  </r>
  <r>
    <n v="80027974"/>
    <x v="325"/>
    <x v="65"/>
    <n v="100"/>
    <n v="12030428"/>
    <s v="SQ FT"/>
    <x v="1"/>
  </r>
  <r>
    <n v="80027976"/>
    <x v="325"/>
    <x v="8"/>
    <n v="50"/>
    <n v="12030432"/>
    <s v="FLAT RATE"/>
    <x v="1"/>
  </r>
  <r>
    <n v="80027977"/>
    <x v="325"/>
    <x v="8"/>
    <n v="50"/>
    <n v="12030433"/>
    <s v="FLAT RATE"/>
    <x v="1"/>
  </r>
  <r>
    <n v="80027981"/>
    <x v="326"/>
    <x v="29"/>
    <n v="1455"/>
    <n v="10110267"/>
    <s v="ACRES"/>
    <x v="208"/>
  </r>
  <r>
    <n v="80027981"/>
    <x v="326"/>
    <x v="44"/>
    <n v="232.8"/>
    <n v="10110267"/>
    <s v="ACRES"/>
    <x v="208"/>
  </r>
  <r>
    <n v="80027922"/>
    <x v="323"/>
    <x v="5"/>
    <n v="25"/>
    <n v="12030345"/>
    <s v="PER FIXTURES"/>
    <x v="7"/>
  </r>
  <r>
    <n v="80027922"/>
    <x v="323"/>
    <x v="5"/>
    <n v="25"/>
    <n v="12030346"/>
    <s v="PER FIXTURES"/>
    <x v="20"/>
  </r>
  <r>
    <n v="80027922"/>
    <x v="323"/>
    <x v="5"/>
    <n v="25"/>
    <n v="12030347"/>
    <s v="PER FIXTURES"/>
    <x v="20"/>
  </r>
  <r>
    <n v="80027923"/>
    <x v="323"/>
    <x v="2"/>
    <n v="25"/>
    <n v="12030348"/>
    <s v="FLAT RATE"/>
    <x v="1"/>
  </r>
  <r>
    <n v="80027924"/>
    <x v="323"/>
    <x v="2"/>
    <n v="25"/>
    <n v="12030349"/>
    <s v="FLAT RATE"/>
    <x v="1"/>
  </r>
  <r>
    <n v="80027983"/>
    <x v="326"/>
    <x v="3"/>
    <n v="25"/>
    <n v="12040006"/>
    <s v="PER SIGN"/>
    <x v="1"/>
  </r>
  <r>
    <n v="80027984"/>
    <x v="326"/>
    <x v="67"/>
    <n v="100"/>
    <n v="12040010"/>
    <s v="FLAT RATE"/>
    <x v="1"/>
  </r>
  <r>
    <n v="80027925"/>
    <x v="323"/>
    <x v="49"/>
    <n v="25"/>
    <n v="12030350"/>
    <s v="SYSTEM"/>
    <x v="1"/>
  </r>
  <r>
    <n v="80027926"/>
    <x v="323"/>
    <x v="5"/>
    <n v="25"/>
    <n v="12030352"/>
    <s v="PER FIXTURES"/>
    <x v="9"/>
  </r>
  <r>
    <n v="80027928"/>
    <x v="323"/>
    <x v="61"/>
    <n v="25"/>
    <n v="12030355"/>
    <s v="FLAT RATE"/>
    <x v="1"/>
  </r>
  <r>
    <n v="80027928"/>
    <x v="323"/>
    <x v="20"/>
    <n v="25"/>
    <n v="12030356"/>
    <s v="BTU"/>
    <x v="54"/>
  </r>
  <r>
    <n v="80027928"/>
    <x v="323"/>
    <x v="23"/>
    <n v="25"/>
    <n v="12030356"/>
    <s v="BTU"/>
    <x v="54"/>
  </r>
  <r>
    <n v="80027928"/>
    <x v="323"/>
    <x v="34"/>
    <n v="25"/>
    <n v="12030356"/>
    <s v="TONS"/>
    <x v="54"/>
  </r>
  <r>
    <n v="80027928"/>
    <x v="323"/>
    <x v="36"/>
    <n v="25"/>
    <n v="12030356"/>
    <s v="TONS"/>
    <x v="54"/>
  </r>
  <r>
    <n v="80027929"/>
    <x v="323"/>
    <x v="5"/>
    <n v="25"/>
    <n v="12020325"/>
    <s v="PER FIXTURES"/>
    <x v="1"/>
  </r>
  <r>
    <n v="80027929"/>
    <x v="323"/>
    <x v="5"/>
    <n v="25"/>
    <n v="12020326"/>
    <s v="PER FIXTURES"/>
    <x v="1"/>
  </r>
  <r>
    <n v="80027929"/>
    <x v="323"/>
    <x v="5"/>
    <n v="25"/>
    <n v="12020327"/>
    <s v="PER FIXTURES"/>
    <x v="1"/>
  </r>
  <r>
    <n v="80027929"/>
    <x v="323"/>
    <x v="5"/>
    <n v="25"/>
    <n v="12030337"/>
    <s v="PER FIXTURES"/>
    <x v="1"/>
  </r>
  <r>
    <n v="80027931"/>
    <x v="323"/>
    <x v="61"/>
    <n v="25"/>
    <n v="12030358"/>
    <s v="FLAT RATE"/>
    <x v="1"/>
  </r>
  <r>
    <n v="80027987"/>
    <x v="326"/>
    <x v="3"/>
    <n v="25"/>
    <n v="12040020"/>
    <s v="PER SIGN"/>
    <x v="1"/>
  </r>
  <r>
    <n v="80027932"/>
    <x v="323"/>
    <x v="57"/>
    <n v="15"/>
    <n v="12030359"/>
    <s v="FLAT RATE"/>
    <x v="1"/>
  </r>
  <r>
    <n v="80027932"/>
    <x v="323"/>
    <x v="57"/>
    <n v="15"/>
    <n v="12030360"/>
    <s v="FLAT RATE"/>
    <x v="1"/>
  </r>
  <r>
    <n v="80027932"/>
    <x v="323"/>
    <x v="57"/>
    <n v="15"/>
    <n v="12030361"/>
    <s v="FLAT RATE"/>
    <x v="1"/>
  </r>
  <r>
    <n v="80027933"/>
    <x v="323"/>
    <x v="7"/>
    <n v="25"/>
    <n v="12030362"/>
    <s v="PER POLE"/>
    <x v="9"/>
  </r>
  <r>
    <n v="80027935"/>
    <x v="323"/>
    <x v="59"/>
    <n v="75"/>
    <n v="12030366"/>
    <s v="FLAT RATE"/>
    <x v="1"/>
  </r>
  <r>
    <n v="80027936"/>
    <x v="323"/>
    <x v="59"/>
    <n v="75"/>
    <n v="12030364"/>
    <s v="FLAT RATE"/>
    <x v="1"/>
  </r>
  <r>
    <n v="80027937"/>
    <x v="323"/>
    <x v="48"/>
    <n v="20"/>
    <n v="12030208"/>
    <s v="FLAT RATE"/>
    <x v="1"/>
  </r>
  <r>
    <n v="80027937"/>
    <x v="323"/>
    <x v="0"/>
    <n v="940"/>
    <n v="12030208"/>
    <s v="VALUATION"/>
    <x v="1"/>
  </r>
  <r>
    <n v="80027937"/>
    <x v="323"/>
    <x v="14"/>
    <n v="470"/>
    <n v="12030208"/>
    <s v="VALUATION"/>
    <x v="1"/>
  </r>
  <r>
    <n v="80027937"/>
    <x v="323"/>
    <x v="48"/>
    <n v="20"/>
    <n v="12030209"/>
    <s v="FLAT RATE"/>
    <x v="1"/>
  </r>
  <r>
    <n v="80027937"/>
    <x v="323"/>
    <x v="0"/>
    <n v="1390"/>
    <n v="12030209"/>
    <s v="VALUATION"/>
    <x v="1"/>
  </r>
  <r>
    <n v="80027937"/>
    <x v="323"/>
    <x v="14"/>
    <n v="695"/>
    <n v="12030209"/>
    <s v="VALUATION"/>
    <x v="1"/>
  </r>
  <r>
    <n v="80027937"/>
    <x v="323"/>
    <x v="48"/>
    <n v="20"/>
    <n v="12030210"/>
    <s v="FLAT RATE"/>
    <x v="1"/>
  </r>
  <r>
    <n v="80027937"/>
    <x v="323"/>
    <x v="0"/>
    <n v="940"/>
    <n v="12030210"/>
    <s v="VALUATION"/>
    <x v="1"/>
  </r>
  <r>
    <n v="80027937"/>
    <x v="323"/>
    <x v="14"/>
    <n v="470"/>
    <n v="12030210"/>
    <s v="VALUATION"/>
    <x v="1"/>
  </r>
  <r>
    <n v="80027938"/>
    <x v="93"/>
    <x v="2"/>
    <n v="25"/>
    <n v="12030368"/>
    <s v="FLAT RATE"/>
    <x v="1"/>
  </r>
  <r>
    <n v="80027941"/>
    <x v="93"/>
    <x v="20"/>
    <n v="25"/>
    <n v="12030371"/>
    <s v="BTU"/>
    <x v="45"/>
  </r>
  <r>
    <n v="80027941"/>
    <x v="93"/>
    <x v="34"/>
    <n v="25"/>
    <n v="12030371"/>
    <s v="TONS"/>
    <x v="45"/>
  </r>
  <r>
    <n v="80027943"/>
    <x v="93"/>
    <x v="0"/>
    <n v="65"/>
    <n v="12030221"/>
    <s v="VALUATION"/>
    <x v="41"/>
  </r>
  <r>
    <n v="80027943"/>
    <x v="93"/>
    <x v="14"/>
    <n v="32.5"/>
    <n v="12030221"/>
    <s v="VALUATION"/>
    <x v="41"/>
  </r>
  <r>
    <n v="80027944"/>
    <x v="93"/>
    <x v="7"/>
    <n v="25"/>
    <n v="12030375"/>
    <s v="PER POLE"/>
    <x v="9"/>
  </r>
  <r>
    <n v="80027947"/>
    <x v="93"/>
    <x v="20"/>
    <n v="25"/>
    <n v="12030386"/>
    <s v="BTU"/>
    <x v="45"/>
  </r>
  <r>
    <n v="80027948"/>
    <x v="93"/>
    <x v="4"/>
    <n v="25"/>
    <n v="12030387"/>
    <s v="PER IRRIGATION"/>
    <x v="1"/>
  </r>
  <r>
    <n v="80027951"/>
    <x v="93"/>
    <x v="5"/>
    <n v="25"/>
    <n v="12030394"/>
    <s v="PER FIXTURES"/>
    <x v="9"/>
  </r>
  <r>
    <n v="80027952"/>
    <x v="93"/>
    <x v="5"/>
    <n v="25"/>
    <n v="12030396"/>
    <s v="PER FIXTURES"/>
    <x v="1"/>
  </r>
  <r>
    <n v="80027954"/>
    <x v="93"/>
    <x v="52"/>
    <n v="125"/>
    <n v="12030254"/>
    <s v="FLAT RATE"/>
    <x v="1"/>
  </r>
  <r>
    <n v="80027955"/>
    <x v="324"/>
    <x v="0"/>
    <n v="724"/>
    <n v="12030295"/>
    <s v="VALUATION"/>
    <x v="284"/>
  </r>
  <r>
    <n v="80027955"/>
    <x v="324"/>
    <x v="14"/>
    <n v="362"/>
    <n v="12030295"/>
    <s v="VALUATION"/>
    <x v="284"/>
  </r>
  <r>
    <n v="80027956"/>
    <x v="324"/>
    <x v="2"/>
    <n v="25"/>
    <n v="12030401"/>
    <s v="FLAT RATE"/>
    <x v="1"/>
  </r>
  <r>
    <n v="80027958"/>
    <x v="324"/>
    <x v="33"/>
    <n v="25"/>
    <n v="12030406"/>
    <s v="FLAT RATE"/>
    <x v="1"/>
  </r>
  <r>
    <n v="80027959"/>
    <x v="324"/>
    <x v="5"/>
    <n v="25"/>
    <n v="12030408"/>
    <s v="PER FIXTURES"/>
    <x v="1"/>
  </r>
  <r>
    <n v="80027959"/>
    <x v="324"/>
    <x v="5"/>
    <n v="25"/>
    <n v="12030409"/>
    <s v="PER FIXTURES"/>
    <x v="1"/>
  </r>
  <r>
    <n v="80027960"/>
    <x v="324"/>
    <x v="0"/>
    <n v="520"/>
    <n v="12030326"/>
    <s v="VALUATION"/>
    <x v="39"/>
  </r>
  <r>
    <n v="80027960"/>
    <x v="324"/>
    <x v="14"/>
    <n v="260"/>
    <n v="12030326"/>
    <s v="VALUATION"/>
    <x v="39"/>
  </r>
  <r>
    <n v="80027961"/>
    <x v="324"/>
    <x v="0"/>
    <n v="195"/>
    <n v="12030247"/>
    <s v="VALUATION"/>
    <x v="49"/>
  </r>
  <r>
    <n v="80027961"/>
    <x v="324"/>
    <x v="14"/>
    <n v="97.5"/>
    <n v="12030247"/>
    <s v="VALUATION"/>
    <x v="49"/>
  </r>
  <r>
    <n v="80027966"/>
    <x v="325"/>
    <x v="0"/>
    <n v="120"/>
    <n v="12030419"/>
    <s v="VALUATION"/>
    <x v="12"/>
  </r>
  <r>
    <n v="80027967"/>
    <x v="325"/>
    <x v="0"/>
    <n v="70"/>
    <n v="12030420"/>
    <s v="VALUATION"/>
    <x v="51"/>
  </r>
  <r>
    <n v="80027969"/>
    <x v="325"/>
    <x v="0"/>
    <n v="70"/>
    <n v="12030263"/>
    <s v="VALUATION"/>
    <x v="51"/>
  </r>
  <r>
    <n v="80027970"/>
    <x v="325"/>
    <x v="48"/>
    <n v="20"/>
    <n v="12030016"/>
    <s v="FLAT RATE"/>
    <x v="1"/>
  </r>
  <r>
    <n v="80027970"/>
    <x v="325"/>
    <x v="0"/>
    <n v="195"/>
    <n v="12030016"/>
    <s v="VALUATION"/>
    <x v="1"/>
  </r>
  <r>
    <n v="80027973"/>
    <x v="325"/>
    <x v="0"/>
    <n v="125"/>
    <n v="12030244"/>
    <s v="VALUATION"/>
    <x v="285"/>
  </r>
  <r>
    <n v="80027973"/>
    <x v="325"/>
    <x v="14"/>
    <n v="62.5"/>
    <n v="12030244"/>
    <s v="VALUATION"/>
    <x v="285"/>
  </r>
  <r>
    <n v="80027975"/>
    <x v="325"/>
    <x v="5"/>
    <n v="25"/>
    <n v="12030430"/>
    <s v="PER FIXTURES"/>
    <x v="7"/>
  </r>
  <r>
    <n v="80027978"/>
    <x v="325"/>
    <x v="0"/>
    <n v="45"/>
    <n v="12030393"/>
    <s v="VALUATION"/>
    <x v="124"/>
  </r>
  <r>
    <n v="80027979"/>
    <x v="325"/>
    <x v="48"/>
    <n v="20"/>
    <n v="12030329"/>
    <s v="FLAT RATE"/>
    <x v="1"/>
  </r>
  <r>
    <n v="80027979"/>
    <x v="325"/>
    <x v="0"/>
    <n v="30"/>
    <n v="12030329"/>
    <s v="VALUATION"/>
    <x v="1"/>
  </r>
  <r>
    <n v="80027980"/>
    <x v="326"/>
    <x v="0"/>
    <n v="95"/>
    <n v="12030402"/>
    <s v="VALUATION"/>
    <x v="14"/>
  </r>
  <r>
    <n v="80027982"/>
    <x v="326"/>
    <x v="7"/>
    <n v="5"/>
    <n v="12040005"/>
    <s v="PER POLE"/>
    <x v="20"/>
  </r>
  <r>
    <n v="80027982"/>
    <x v="326"/>
    <x v="49"/>
    <n v="25"/>
    <n v="12040005"/>
    <s v="SYSTEM"/>
    <x v="20"/>
  </r>
  <r>
    <n v="80027985"/>
    <x v="326"/>
    <x v="6"/>
    <n v="25"/>
    <n v="12040011"/>
    <s v="AMPS"/>
    <x v="143"/>
  </r>
  <r>
    <n v="80027985"/>
    <x v="326"/>
    <x v="7"/>
    <n v="5"/>
    <n v="12040011"/>
    <s v="PER POLE"/>
    <x v="143"/>
  </r>
  <r>
    <n v="80027985"/>
    <x v="326"/>
    <x v="6"/>
    <n v="25"/>
    <n v="12040012"/>
    <s v="AMPS"/>
    <x v="143"/>
  </r>
  <r>
    <n v="80027985"/>
    <x v="326"/>
    <x v="7"/>
    <n v="5"/>
    <n v="12040012"/>
    <s v="PER POLE"/>
    <x v="143"/>
  </r>
  <r>
    <n v="80027986"/>
    <x v="326"/>
    <x v="57"/>
    <n v="15"/>
    <n v="12030197"/>
    <s v="FLAT RATE"/>
    <x v="1"/>
  </r>
  <r>
    <n v="80027988"/>
    <x v="326"/>
    <x v="5"/>
    <n v="25"/>
    <n v="12040018"/>
    <s v="PER FIXTURES"/>
    <x v="1"/>
  </r>
  <r>
    <n v="80027988"/>
    <x v="326"/>
    <x v="5"/>
    <n v="25"/>
    <n v="12040019"/>
    <s v="PER FIXTURES"/>
    <x v="1"/>
  </r>
  <r>
    <n v="80027989"/>
    <x v="326"/>
    <x v="34"/>
    <n v="25"/>
    <n v="12040017"/>
    <s v="TONS"/>
    <x v="35"/>
  </r>
  <r>
    <n v="80027989"/>
    <x v="326"/>
    <x v="36"/>
    <n v="25"/>
    <n v="12040017"/>
    <s v="TONS"/>
    <x v="35"/>
  </r>
  <r>
    <n v="80027990"/>
    <x v="326"/>
    <x v="20"/>
    <n v="29"/>
    <n v="12040015"/>
    <s v="BTU"/>
    <x v="27"/>
  </r>
  <r>
    <n v="80027990"/>
    <x v="326"/>
    <x v="20"/>
    <n v="27"/>
    <n v="12040016"/>
    <s v="BTU"/>
    <x v="48"/>
  </r>
  <r>
    <n v="80027990"/>
    <x v="326"/>
    <x v="34"/>
    <n v="25"/>
    <n v="12040016"/>
    <s v="TONS"/>
    <x v="48"/>
  </r>
  <r>
    <n v="80027991"/>
    <x v="326"/>
    <x v="61"/>
    <n v="25"/>
    <n v="12040014"/>
    <s v="FLAT RATE"/>
    <x v="1"/>
  </r>
  <r>
    <n v="80027992"/>
    <x v="326"/>
    <x v="20"/>
    <n v="29"/>
    <n v="12040013"/>
    <s v="BTU"/>
    <x v="75"/>
  </r>
  <r>
    <n v="80027992"/>
    <x v="326"/>
    <x v="34"/>
    <n v="25"/>
    <n v="12040013"/>
    <s v="TONS"/>
    <x v="75"/>
  </r>
  <r>
    <n v="80027993"/>
    <x v="327"/>
    <x v="20"/>
    <n v="27"/>
    <n v="12040021"/>
    <s v="BTU"/>
    <x v="40"/>
  </r>
  <r>
    <n v="80027993"/>
    <x v="327"/>
    <x v="23"/>
    <n v="27"/>
    <n v="12040021"/>
    <s v="BTU"/>
    <x v="40"/>
  </r>
  <r>
    <n v="80027993"/>
    <x v="327"/>
    <x v="34"/>
    <n v="25"/>
    <n v="12040021"/>
    <s v="TONS"/>
    <x v="40"/>
  </r>
  <r>
    <n v="80027993"/>
    <x v="327"/>
    <x v="36"/>
    <n v="25"/>
    <n v="12040021"/>
    <s v="TONS"/>
    <x v="40"/>
  </r>
  <r>
    <n v="80027993"/>
    <x v="327"/>
    <x v="20"/>
    <n v="27"/>
    <n v="12040022"/>
    <s v="BTU"/>
    <x v="40"/>
  </r>
  <r>
    <n v="80027993"/>
    <x v="327"/>
    <x v="23"/>
    <n v="27"/>
    <n v="12040022"/>
    <s v="BTU"/>
    <x v="40"/>
  </r>
  <r>
    <n v="80027993"/>
    <x v="327"/>
    <x v="34"/>
    <n v="25"/>
    <n v="12040022"/>
    <s v="TONS"/>
    <x v="40"/>
  </r>
  <r>
    <n v="80027993"/>
    <x v="327"/>
    <x v="36"/>
    <n v="25"/>
    <n v="12040022"/>
    <s v="TONS"/>
    <x v="40"/>
  </r>
  <r>
    <n v="80027995"/>
    <x v="327"/>
    <x v="0"/>
    <n v="45"/>
    <n v="12030376"/>
    <s v="VALUATION"/>
    <x v="124"/>
  </r>
  <r>
    <n v="80027995"/>
    <x v="327"/>
    <x v="14"/>
    <n v="22.5"/>
    <n v="12030376"/>
    <s v="VALUATION"/>
    <x v="124"/>
  </r>
  <r>
    <n v="80027995"/>
    <x v="327"/>
    <x v="0"/>
    <n v="45"/>
    <n v="12030377"/>
    <s v="VALUATION"/>
    <x v="124"/>
  </r>
  <r>
    <n v="80027995"/>
    <x v="327"/>
    <x v="14"/>
    <n v="22.5"/>
    <n v="12030377"/>
    <s v="VALUATION"/>
    <x v="124"/>
  </r>
  <r>
    <n v="80027995"/>
    <x v="327"/>
    <x v="0"/>
    <n v="45"/>
    <n v="12030378"/>
    <s v="VALUATION"/>
    <x v="124"/>
  </r>
  <r>
    <n v="80027995"/>
    <x v="327"/>
    <x v="14"/>
    <n v="22.5"/>
    <n v="12030378"/>
    <s v="VALUATION"/>
    <x v="124"/>
  </r>
  <r>
    <n v="80027994"/>
    <x v="327"/>
    <x v="3"/>
    <n v="100"/>
    <n v="12040026"/>
    <s v="PER SIGN"/>
    <x v="7"/>
  </r>
  <r>
    <n v="80027995"/>
    <x v="327"/>
    <x v="0"/>
    <n v="45"/>
    <n v="12030379"/>
    <s v="VALUATION"/>
    <x v="124"/>
  </r>
  <r>
    <n v="80027995"/>
    <x v="327"/>
    <x v="14"/>
    <n v="22.5"/>
    <n v="12030379"/>
    <s v="VALUATION"/>
    <x v="124"/>
  </r>
  <r>
    <n v="80027995"/>
    <x v="327"/>
    <x v="0"/>
    <n v="45"/>
    <n v="12030380"/>
    <s v="VALUATION"/>
    <x v="124"/>
  </r>
  <r>
    <n v="80027995"/>
    <x v="327"/>
    <x v="14"/>
    <n v="22.5"/>
    <n v="12030380"/>
    <s v="VALUATION"/>
    <x v="124"/>
  </r>
  <r>
    <n v="80027995"/>
    <x v="327"/>
    <x v="0"/>
    <n v="45"/>
    <n v="12030381"/>
    <s v="VALUATION"/>
    <x v="124"/>
  </r>
  <r>
    <n v="80027995"/>
    <x v="327"/>
    <x v="14"/>
    <n v="22.5"/>
    <n v="12030381"/>
    <s v="VALUATION"/>
    <x v="124"/>
  </r>
  <r>
    <n v="80027996"/>
    <x v="327"/>
    <x v="48"/>
    <n v="20"/>
    <n v="12030099"/>
    <s v="FLAT RATE"/>
    <x v="1"/>
  </r>
  <r>
    <n v="80027996"/>
    <x v="327"/>
    <x v="0"/>
    <n v="145"/>
    <n v="12030099"/>
    <s v="VALUATION"/>
    <x v="1"/>
  </r>
  <r>
    <n v="80027997"/>
    <x v="327"/>
    <x v="69"/>
    <n v="50"/>
    <n v="12040027"/>
    <s v="FLAT RATE"/>
    <x v="1"/>
  </r>
  <r>
    <n v="90001843"/>
    <x v="327"/>
    <x v="93"/>
    <n v="1000"/>
    <n v="12040037"/>
    <s v="ACRES"/>
    <x v="1"/>
  </r>
  <r>
    <n v="80027998"/>
    <x v="327"/>
    <x v="20"/>
    <n v="29"/>
    <n v="12040028"/>
    <s v="BTU"/>
    <x v="96"/>
  </r>
  <r>
    <n v="90001843"/>
    <x v="327"/>
    <x v="64"/>
    <n v="1600"/>
    <n v="12040039"/>
    <s v="# OF VARIANCES"/>
    <x v="50"/>
  </r>
  <r>
    <n v="90001844"/>
    <x v="327"/>
    <x v="11"/>
    <n v="350"/>
    <n v="12040042"/>
    <s v="DOLLAR VALUE"/>
    <x v="1"/>
  </r>
  <r>
    <n v="80028008"/>
    <x v="327"/>
    <x v="3"/>
    <n v="25"/>
    <n v="12040043"/>
    <s v="PER SIGN"/>
    <x v="1"/>
  </r>
  <r>
    <n v="80027998"/>
    <x v="327"/>
    <x v="23"/>
    <n v="25"/>
    <n v="12040028"/>
    <s v="BTU"/>
    <x v="96"/>
  </r>
  <r>
    <n v="80027998"/>
    <x v="327"/>
    <x v="34"/>
    <n v="25"/>
    <n v="12040028"/>
    <s v="TONS"/>
    <x v="96"/>
  </r>
  <r>
    <n v="80028012"/>
    <x v="328"/>
    <x v="3"/>
    <n v="50"/>
    <n v="12040048"/>
    <s v="PER SIGN"/>
    <x v="4"/>
  </r>
  <r>
    <n v="80028014"/>
    <x v="328"/>
    <x v="3"/>
    <n v="25"/>
    <n v="12040051"/>
    <s v="PER SIGN"/>
    <x v="1"/>
  </r>
  <r>
    <n v="80028017"/>
    <x v="328"/>
    <x v="67"/>
    <n v="250"/>
    <n v="12040052"/>
    <s v="FLAT RATE"/>
    <x v="1"/>
  </r>
  <r>
    <n v="80028015"/>
    <x v="328"/>
    <x v="3"/>
    <n v="25"/>
    <n v="12040053"/>
    <s v="PER SIGN"/>
    <x v="1"/>
  </r>
  <r>
    <n v="80027998"/>
    <x v="327"/>
    <x v="36"/>
    <n v="25"/>
    <n v="12040028"/>
    <s v="TONS"/>
    <x v="96"/>
  </r>
  <r>
    <n v="80027999"/>
    <x v="327"/>
    <x v="5"/>
    <n v="25"/>
    <n v="12040029"/>
    <s v="PER FIXTURES"/>
    <x v="1"/>
  </r>
  <r>
    <n v="80028000"/>
    <x v="327"/>
    <x v="52"/>
    <n v="125"/>
    <n v="12040030"/>
    <s v="FLAT RATE"/>
    <x v="1"/>
  </r>
  <r>
    <n v="80028001"/>
    <x v="327"/>
    <x v="5"/>
    <n v="80"/>
    <n v="12040031"/>
    <s v="PER FIXTURES"/>
    <x v="76"/>
  </r>
  <r>
    <n v="80028001"/>
    <x v="327"/>
    <x v="54"/>
    <n v="25"/>
    <n v="12040031"/>
    <s v="PER SEWER"/>
    <x v="76"/>
  </r>
  <r>
    <n v="80028001"/>
    <x v="327"/>
    <x v="53"/>
    <n v="25"/>
    <n v="12040031"/>
    <s v="PER WATER"/>
    <x v="76"/>
  </r>
  <r>
    <n v="80028002"/>
    <x v="327"/>
    <x v="6"/>
    <n v="25"/>
    <n v="12040032"/>
    <s v="AMPS"/>
    <x v="23"/>
  </r>
  <r>
    <n v="80028002"/>
    <x v="327"/>
    <x v="7"/>
    <n v="6"/>
    <n v="12040032"/>
    <s v="PER POLE"/>
    <x v="23"/>
  </r>
  <r>
    <n v="80028003"/>
    <x v="327"/>
    <x v="6"/>
    <n v="120"/>
    <n v="12040033"/>
    <s v="AMPS"/>
    <x v="171"/>
  </r>
  <r>
    <n v="80028003"/>
    <x v="327"/>
    <x v="7"/>
    <n v="5"/>
    <n v="12040033"/>
    <s v="PER POLE"/>
    <x v="171"/>
  </r>
  <r>
    <n v="80028004"/>
    <x v="327"/>
    <x v="50"/>
    <n v="25"/>
    <n v="12030320"/>
    <s v="PER POLE"/>
    <x v="1"/>
  </r>
  <r>
    <n v="80028004"/>
    <x v="327"/>
    <x v="7"/>
    <n v="25"/>
    <n v="12040034"/>
    <s v="PER POLE"/>
    <x v="18"/>
  </r>
  <r>
    <n v="80028005"/>
    <x v="327"/>
    <x v="6"/>
    <n v="30"/>
    <n v="12040036"/>
    <s v="AMPS"/>
    <x v="8"/>
  </r>
  <r>
    <n v="80028005"/>
    <x v="327"/>
    <x v="7"/>
    <n v="40"/>
    <n v="12040036"/>
    <s v="PER POLE"/>
    <x v="8"/>
  </r>
  <r>
    <n v="80028005"/>
    <x v="327"/>
    <x v="13"/>
    <n v="25"/>
    <n v="12040036"/>
    <s v="PER T-POLE"/>
    <x v="8"/>
  </r>
  <r>
    <n v="80028006"/>
    <x v="327"/>
    <x v="5"/>
    <n v="36"/>
    <n v="12040038"/>
    <s v="PER FIXTURES"/>
    <x v="70"/>
  </r>
  <r>
    <n v="80028007"/>
    <x v="327"/>
    <x v="20"/>
    <n v="25"/>
    <n v="12030334"/>
    <s v="BTU"/>
    <x v="102"/>
  </r>
  <r>
    <n v="80028021"/>
    <x v="329"/>
    <x v="16"/>
    <n v="59.93"/>
    <n v="12030240"/>
    <s v="FLAT RATE"/>
    <x v="1"/>
  </r>
  <r>
    <n v="80028021"/>
    <x v="329"/>
    <x v="17"/>
    <n v="533.02"/>
    <n v="12030240"/>
    <s v="FLAT RATE"/>
    <x v="1"/>
  </r>
  <r>
    <n v="80028021"/>
    <x v="329"/>
    <x v="18"/>
    <n v="1302.93"/>
    <n v="12030240"/>
    <s v="FLAT RATE"/>
    <x v="1"/>
  </r>
  <r>
    <n v="80028021"/>
    <x v="329"/>
    <x v="19"/>
    <n v="161.68"/>
    <n v="12030240"/>
    <s v="FLAT RATE"/>
    <x v="1"/>
  </r>
  <r>
    <n v="80028007"/>
    <x v="327"/>
    <x v="23"/>
    <n v="25"/>
    <n v="12030334"/>
    <s v="BTU"/>
    <x v="102"/>
  </r>
  <r>
    <n v="80028007"/>
    <x v="327"/>
    <x v="24"/>
    <n v="25"/>
    <n v="12030334"/>
    <s v="BTU"/>
    <x v="102"/>
  </r>
  <r>
    <n v="80028029"/>
    <x v="329"/>
    <x v="12"/>
    <n v="50"/>
    <n v="12040069"/>
    <s v="ACRE"/>
    <x v="1"/>
  </r>
  <r>
    <n v="80028007"/>
    <x v="327"/>
    <x v="25"/>
    <n v="37"/>
    <n v="12030334"/>
    <s v="BTU"/>
    <x v="102"/>
  </r>
  <r>
    <n v="80028007"/>
    <x v="327"/>
    <x v="62"/>
    <n v="25"/>
    <n v="12030334"/>
    <s v="PER SYSTEM"/>
    <x v="102"/>
  </r>
  <r>
    <n v="80028007"/>
    <x v="327"/>
    <x v="9"/>
    <n v="25"/>
    <n v="12030334"/>
    <s v="PER HOOD SYS"/>
    <x v="102"/>
  </r>
  <r>
    <n v="80028007"/>
    <x v="327"/>
    <x v="34"/>
    <n v="25"/>
    <n v="12030334"/>
    <s v="TONS"/>
    <x v="102"/>
  </r>
  <r>
    <n v="80028007"/>
    <x v="327"/>
    <x v="36"/>
    <n v="37"/>
    <n v="12030334"/>
    <s v="TONS"/>
    <x v="102"/>
  </r>
  <r>
    <n v="80028007"/>
    <x v="327"/>
    <x v="37"/>
    <n v="25"/>
    <n v="12030334"/>
    <s v="TONS"/>
    <x v="102"/>
  </r>
  <r>
    <n v="80028007"/>
    <x v="327"/>
    <x v="38"/>
    <n v="25"/>
    <n v="12030334"/>
    <s v="TONS"/>
    <x v="102"/>
  </r>
  <r>
    <n v="80028007"/>
    <x v="327"/>
    <x v="46"/>
    <n v="40"/>
    <n v="12030334"/>
    <s v="PER UNIT"/>
    <x v="102"/>
  </r>
  <r>
    <n v="80028009"/>
    <x v="328"/>
    <x v="5"/>
    <n v="80"/>
    <n v="12040045"/>
    <s v="PER FIXTURES"/>
    <x v="76"/>
  </r>
  <r>
    <n v="80028010"/>
    <x v="328"/>
    <x v="5"/>
    <n v="25"/>
    <n v="12040046"/>
    <s v="PER FIXTURES"/>
    <x v="4"/>
  </r>
  <r>
    <n v="80028011"/>
    <x v="328"/>
    <x v="54"/>
    <n v="25"/>
    <n v="12040047"/>
    <s v="PER SEWER"/>
    <x v="1"/>
  </r>
  <r>
    <n v="80028013"/>
    <x v="328"/>
    <x v="0"/>
    <n v="80"/>
    <n v="12040050"/>
    <s v="VALUATION"/>
    <x v="93"/>
  </r>
  <r>
    <n v="80028016"/>
    <x v="328"/>
    <x v="52"/>
    <n v="125"/>
    <n v="12030367"/>
    <s v="FLAT RATE"/>
    <x v="1"/>
  </r>
  <r>
    <n v="80028018"/>
    <x v="328"/>
    <x v="0"/>
    <n v="35"/>
    <n v="12040002"/>
    <s v="VALUATION"/>
    <x v="32"/>
  </r>
  <r>
    <n v="80028019"/>
    <x v="328"/>
    <x v="0"/>
    <n v="841"/>
    <n v="12030405"/>
    <s v="VALUATION"/>
    <x v="286"/>
  </r>
  <r>
    <n v="80028019"/>
    <x v="328"/>
    <x v="14"/>
    <n v="420.5"/>
    <n v="12030405"/>
    <s v="VALUATION"/>
    <x v="286"/>
  </r>
  <r>
    <n v="80028020"/>
    <x v="328"/>
    <x v="10"/>
    <n v="30"/>
    <n v="12040055"/>
    <s v="AMPS"/>
    <x v="8"/>
  </r>
  <r>
    <n v="80028020"/>
    <x v="328"/>
    <x v="7"/>
    <n v="31"/>
    <n v="12040055"/>
    <s v="PER POLE"/>
    <x v="8"/>
  </r>
  <r>
    <n v="80028020"/>
    <x v="328"/>
    <x v="13"/>
    <n v="25"/>
    <n v="12040055"/>
    <s v="PER T-POLE"/>
    <x v="8"/>
  </r>
  <r>
    <n v="80028020"/>
    <x v="328"/>
    <x v="10"/>
    <n v="30"/>
    <n v="12040056"/>
    <s v="AMPS"/>
    <x v="8"/>
  </r>
  <r>
    <n v="80028020"/>
    <x v="328"/>
    <x v="7"/>
    <n v="31"/>
    <n v="12040056"/>
    <s v="PER POLE"/>
    <x v="8"/>
  </r>
  <r>
    <n v="80028020"/>
    <x v="328"/>
    <x v="13"/>
    <n v="25"/>
    <n v="12040056"/>
    <s v="PER T-POLE"/>
    <x v="8"/>
  </r>
  <r>
    <n v="80028020"/>
    <x v="328"/>
    <x v="10"/>
    <n v="30"/>
    <n v="12040057"/>
    <s v="AMPS"/>
    <x v="8"/>
  </r>
  <r>
    <n v="80028020"/>
    <x v="328"/>
    <x v="7"/>
    <n v="31"/>
    <n v="12040057"/>
    <s v="PER POLE"/>
    <x v="8"/>
  </r>
  <r>
    <n v="80028037"/>
    <x v="330"/>
    <x v="3"/>
    <n v="25"/>
    <n v="12040079"/>
    <s v="PER SIGN"/>
    <x v="1"/>
  </r>
  <r>
    <n v="80028040"/>
    <x v="330"/>
    <x v="3"/>
    <n v="25"/>
    <n v="12040084"/>
    <s v="PER SIGN"/>
    <x v="1"/>
  </r>
  <r>
    <n v="90001845"/>
    <x v="330"/>
    <x v="120"/>
    <n v="350"/>
    <n v="12040085"/>
    <s v="FLAT RATE"/>
    <x v="1"/>
  </r>
  <r>
    <n v="80028020"/>
    <x v="328"/>
    <x v="13"/>
    <n v="25"/>
    <n v="12040057"/>
    <s v="PER T-POLE"/>
    <x v="8"/>
  </r>
  <r>
    <n v="80028021"/>
    <x v="329"/>
    <x v="48"/>
    <n v="20"/>
    <n v="12030240"/>
    <s v="FLAT RATE"/>
    <x v="1"/>
  </r>
  <r>
    <n v="80028021"/>
    <x v="329"/>
    <x v="0"/>
    <n v="964"/>
    <n v="12030240"/>
    <s v="VALUATION"/>
    <x v="1"/>
  </r>
  <r>
    <n v="80028022"/>
    <x v="329"/>
    <x v="48"/>
    <n v="20"/>
    <n v="12030374"/>
    <s v="FLAT RATE"/>
    <x v="1"/>
  </r>
  <r>
    <n v="80028022"/>
    <x v="329"/>
    <x v="0"/>
    <n v="180"/>
    <n v="12030374"/>
    <s v="VALUATION"/>
    <x v="1"/>
  </r>
  <r>
    <n v="80028023"/>
    <x v="329"/>
    <x v="7"/>
    <n v="25"/>
    <n v="12040061"/>
    <s v="PER POLE"/>
    <x v="79"/>
  </r>
  <r>
    <n v="80028024"/>
    <x v="329"/>
    <x v="5"/>
    <n v="96"/>
    <n v="12040063"/>
    <s v="PER FIXTURES"/>
    <x v="211"/>
  </r>
  <r>
    <n v="80028024"/>
    <x v="329"/>
    <x v="54"/>
    <n v="25"/>
    <n v="12040063"/>
    <s v="PER SEWER"/>
    <x v="211"/>
  </r>
  <r>
    <n v="80028024"/>
    <x v="329"/>
    <x v="53"/>
    <n v="25"/>
    <n v="12040063"/>
    <s v="PER WATER"/>
    <x v="211"/>
  </r>
  <r>
    <n v="80028025"/>
    <x v="329"/>
    <x v="6"/>
    <n v="9"/>
    <n v="12040062"/>
    <s v="AMPS"/>
    <x v="44"/>
  </r>
  <r>
    <n v="80028025"/>
    <x v="329"/>
    <x v="10"/>
    <n v="30"/>
    <n v="12040062"/>
    <s v="AMPS"/>
    <x v="44"/>
  </r>
  <r>
    <n v="80028047"/>
    <x v="94"/>
    <x v="22"/>
    <n v="50"/>
    <n v="12040094"/>
    <s v="ACRE"/>
    <x v="1"/>
  </r>
  <r>
    <n v="80028050"/>
    <x v="94"/>
    <x v="12"/>
    <n v="50"/>
    <n v="12040098"/>
    <s v="ACRE"/>
    <x v="179"/>
  </r>
  <r>
    <n v="80028025"/>
    <x v="329"/>
    <x v="7"/>
    <n v="40"/>
    <n v="12040062"/>
    <s v="PER POLE"/>
    <x v="44"/>
  </r>
  <r>
    <n v="80028025"/>
    <x v="329"/>
    <x v="50"/>
    <n v="6"/>
    <n v="12040062"/>
    <s v="PER POLE"/>
    <x v="44"/>
  </r>
  <r>
    <n v="80028026"/>
    <x v="329"/>
    <x v="69"/>
    <n v="100"/>
    <n v="12040064"/>
    <s v="FLAT RATE"/>
    <x v="1"/>
  </r>
  <r>
    <n v="80028027"/>
    <x v="329"/>
    <x v="0"/>
    <n v="220"/>
    <n v="12040025"/>
    <s v="VALUATION"/>
    <x v="57"/>
  </r>
  <r>
    <n v="80028028"/>
    <x v="329"/>
    <x v="0"/>
    <n v="200"/>
    <n v="12040054"/>
    <s v="VALUATION"/>
    <x v="89"/>
  </r>
  <r>
    <n v="80028030"/>
    <x v="329"/>
    <x v="5"/>
    <n v="25"/>
    <n v="12040073"/>
    <s v="PER FIXTURES"/>
    <x v="1"/>
  </r>
  <r>
    <n v="80028053"/>
    <x v="94"/>
    <x v="12"/>
    <n v="50"/>
    <n v="12040101"/>
    <s v="ACRE"/>
    <x v="133"/>
  </r>
  <r>
    <n v="80028054"/>
    <x v="94"/>
    <x v="3"/>
    <n v="25"/>
    <n v="12040103"/>
    <s v="PER SIGN"/>
    <x v="1"/>
  </r>
  <r>
    <n v="80028031"/>
    <x v="329"/>
    <x v="5"/>
    <n v="25"/>
    <n v="12040072"/>
    <s v="PER FIXTURES"/>
    <x v="1"/>
  </r>
  <r>
    <n v="80028032"/>
    <x v="329"/>
    <x v="20"/>
    <n v="25"/>
    <n v="12040075"/>
    <s v="BTU"/>
    <x v="24"/>
  </r>
  <r>
    <n v="80028032"/>
    <x v="329"/>
    <x v="23"/>
    <n v="25"/>
    <n v="12040075"/>
    <s v="BTU"/>
    <x v="24"/>
  </r>
  <r>
    <n v="80028032"/>
    <x v="329"/>
    <x v="24"/>
    <n v="25"/>
    <n v="12040075"/>
    <s v="BTU"/>
    <x v="24"/>
  </r>
  <r>
    <n v="80028032"/>
    <x v="329"/>
    <x v="25"/>
    <n v="25"/>
    <n v="12040075"/>
    <s v="BTU"/>
    <x v="24"/>
  </r>
  <r>
    <n v="80028032"/>
    <x v="329"/>
    <x v="34"/>
    <n v="25"/>
    <n v="12040075"/>
    <s v="TONS"/>
    <x v="24"/>
  </r>
  <r>
    <n v="80028032"/>
    <x v="329"/>
    <x v="36"/>
    <n v="25"/>
    <n v="12040075"/>
    <s v="TONS"/>
    <x v="24"/>
  </r>
  <r>
    <n v="80028032"/>
    <x v="329"/>
    <x v="37"/>
    <n v="25"/>
    <n v="12040075"/>
    <s v="TONS"/>
    <x v="24"/>
  </r>
  <r>
    <n v="80028032"/>
    <x v="329"/>
    <x v="38"/>
    <n v="25"/>
    <n v="12040075"/>
    <s v="TONS"/>
    <x v="24"/>
  </r>
  <r>
    <n v="80028063"/>
    <x v="95"/>
    <x v="12"/>
    <n v="137.5"/>
    <n v="12040117"/>
    <s v="ACRE"/>
    <x v="131"/>
  </r>
  <r>
    <n v="80028032"/>
    <x v="329"/>
    <x v="46"/>
    <n v="40"/>
    <n v="12040075"/>
    <s v="PER UNIT"/>
    <x v="24"/>
  </r>
  <r>
    <n v="80028033"/>
    <x v="329"/>
    <x v="6"/>
    <n v="25"/>
    <n v="12040074"/>
    <s v="AMPS"/>
    <x v="37"/>
  </r>
  <r>
    <n v="80028033"/>
    <x v="329"/>
    <x v="7"/>
    <n v="3"/>
    <n v="12040074"/>
    <s v="PER POLE"/>
    <x v="37"/>
  </r>
  <r>
    <n v="80028034"/>
    <x v="330"/>
    <x v="6"/>
    <n v="30"/>
    <n v="12040076"/>
    <s v="AMPS"/>
    <x v="8"/>
  </r>
  <r>
    <n v="80028034"/>
    <x v="330"/>
    <x v="7"/>
    <n v="35"/>
    <n v="12040076"/>
    <s v="PER POLE"/>
    <x v="8"/>
  </r>
  <r>
    <n v="80028035"/>
    <x v="330"/>
    <x v="6"/>
    <n v="30"/>
    <n v="12040077"/>
    <s v="AMPS"/>
    <x v="8"/>
  </r>
  <r>
    <n v="80028035"/>
    <x v="330"/>
    <x v="10"/>
    <n v="30"/>
    <n v="12040077"/>
    <s v="AMPS"/>
    <x v="8"/>
  </r>
  <r>
    <n v="80028035"/>
    <x v="330"/>
    <x v="7"/>
    <n v="30"/>
    <n v="12040077"/>
    <s v="PER POLE"/>
    <x v="8"/>
  </r>
  <r>
    <n v="80028035"/>
    <x v="330"/>
    <x v="50"/>
    <n v="30"/>
    <n v="12040077"/>
    <s v="PER POLE"/>
    <x v="8"/>
  </r>
  <r>
    <n v="80028036"/>
    <x v="330"/>
    <x v="6"/>
    <n v="15"/>
    <n v="12040078"/>
    <s v="AMPS"/>
    <x v="6"/>
  </r>
  <r>
    <n v="80028036"/>
    <x v="330"/>
    <x v="7"/>
    <n v="2"/>
    <n v="12040078"/>
    <s v="PER POLE"/>
    <x v="6"/>
  </r>
  <r>
    <n v="80028036"/>
    <x v="330"/>
    <x v="49"/>
    <n v="25"/>
    <n v="12040078"/>
    <s v="SYSTEM"/>
    <x v="6"/>
  </r>
  <r>
    <n v="80028038"/>
    <x v="330"/>
    <x v="0"/>
    <n v="95"/>
    <n v="12040007"/>
    <s v="VALUATION"/>
    <x v="14"/>
  </r>
  <r>
    <n v="80028039"/>
    <x v="330"/>
    <x v="59"/>
    <n v="75"/>
    <n v="12030306"/>
    <s v="FLAT RATE"/>
    <x v="1"/>
  </r>
  <r>
    <n v="80028041"/>
    <x v="330"/>
    <x v="6"/>
    <n v="45"/>
    <n v="12040087"/>
    <s v="AMPS"/>
    <x v="135"/>
  </r>
  <r>
    <n v="80028041"/>
    <x v="330"/>
    <x v="10"/>
    <n v="25"/>
    <n v="12040087"/>
    <s v="AMPS"/>
    <x v="135"/>
  </r>
  <r>
    <n v="80028068"/>
    <x v="95"/>
    <x v="3"/>
    <n v="25"/>
    <n v="12040124"/>
    <s v="PER SIGN"/>
    <x v="1"/>
  </r>
  <r>
    <n v="90001846"/>
    <x v="95"/>
    <x v="122"/>
    <n v="100"/>
    <n v="12040125"/>
    <s v="DOLLAR VALUE"/>
    <x v="1"/>
  </r>
  <r>
    <n v="17034"/>
    <x v="95"/>
    <x v="122"/>
    <n v="100"/>
    <n v="12040125"/>
    <s v="DOLLAR VALUE"/>
    <x v="1"/>
  </r>
  <r>
    <n v="80028075"/>
    <x v="95"/>
    <x v="122"/>
    <n v="100"/>
    <n v="12040125"/>
    <s v="DOLLAR VALUE"/>
    <x v="1"/>
  </r>
  <r>
    <n v="80028041"/>
    <x v="330"/>
    <x v="7"/>
    <n v="42"/>
    <n v="12040087"/>
    <s v="PER POLE"/>
    <x v="135"/>
  </r>
  <r>
    <n v="80028071"/>
    <x v="95"/>
    <x v="3"/>
    <n v="25"/>
    <n v="12040130"/>
    <s v="PER SIGN"/>
    <x v="1"/>
  </r>
  <r>
    <n v="90001847"/>
    <x v="95"/>
    <x v="65"/>
    <n v="200"/>
    <n v="12040131"/>
    <s v="SQ FT"/>
    <x v="1"/>
  </r>
  <r>
    <n v="80028073"/>
    <x v="95"/>
    <x v="3"/>
    <n v="50"/>
    <n v="12040132"/>
    <s v="PER SIGN"/>
    <x v="4"/>
  </r>
  <r>
    <n v="80028074"/>
    <x v="95"/>
    <x v="3"/>
    <n v="100"/>
    <n v="12040133"/>
    <s v="PER SIGN"/>
    <x v="7"/>
  </r>
  <r>
    <n v="80028074"/>
    <x v="95"/>
    <x v="3"/>
    <n v="25"/>
    <n v="12040134"/>
    <s v="PER SIGN"/>
    <x v="1"/>
  </r>
  <r>
    <n v="80028041"/>
    <x v="330"/>
    <x v="49"/>
    <n v="25"/>
    <n v="12040087"/>
    <s v="SYSTEM"/>
    <x v="135"/>
  </r>
  <r>
    <n v="80028041"/>
    <x v="330"/>
    <x v="50"/>
    <n v="30"/>
    <n v="12040087"/>
    <s v="PER POLE"/>
    <x v="135"/>
  </r>
  <r>
    <n v="80028042"/>
    <x v="330"/>
    <x v="0"/>
    <n v="245"/>
    <n v="12040023"/>
    <s v="VALUATION"/>
    <x v="45"/>
  </r>
  <r>
    <n v="80028042"/>
    <x v="330"/>
    <x v="14"/>
    <n v="122.5"/>
    <n v="12040023"/>
    <s v="VALUATION"/>
    <x v="45"/>
  </r>
  <r>
    <n v="80028084"/>
    <x v="331"/>
    <x v="67"/>
    <n v="100"/>
    <n v="12040058"/>
    <s v="FLAT RATE"/>
    <x v="1"/>
  </r>
  <r>
    <n v="80028083"/>
    <x v="331"/>
    <x v="8"/>
    <n v="50"/>
    <n v="12040071"/>
    <s v="FLAT RATE"/>
    <x v="1"/>
  </r>
  <r>
    <n v="80028043"/>
    <x v="330"/>
    <x v="5"/>
    <n v="25"/>
    <n v="12040088"/>
    <s v="PER FIXTURES"/>
    <x v="1"/>
  </r>
  <r>
    <n v="80028043"/>
    <x v="330"/>
    <x v="61"/>
    <n v="25"/>
    <n v="12040089"/>
    <s v="FLAT RATE"/>
    <x v="1"/>
  </r>
  <r>
    <n v="80028077"/>
    <x v="331"/>
    <x v="3"/>
    <n v="25"/>
    <n v="12040136"/>
    <s v="PER SIGN"/>
    <x v="1"/>
  </r>
  <r>
    <n v="80028077"/>
    <x v="331"/>
    <x v="3"/>
    <n v="25"/>
    <n v="12040137"/>
    <s v="PER SIGN"/>
    <x v="1"/>
  </r>
  <r>
    <n v="80028077"/>
    <x v="331"/>
    <x v="3"/>
    <n v="25"/>
    <n v="12040138"/>
    <s v="PER SIGN"/>
    <x v="1"/>
  </r>
  <r>
    <n v="80028044"/>
    <x v="330"/>
    <x v="54"/>
    <n v="25"/>
    <n v="12040090"/>
    <s v="PER SEWER"/>
    <x v="1"/>
  </r>
  <r>
    <n v="80028045"/>
    <x v="330"/>
    <x v="5"/>
    <n v="76"/>
    <n v="12040091"/>
    <s v="PER FIXTURES"/>
    <x v="79"/>
  </r>
  <r>
    <n v="80028046"/>
    <x v="94"/>
    <x v="20"/>
    <n v="25"/>
    <n v="12040092"/>
    <s v="BTU"/>
    <x v="61"/>
  </r>
  <r>
    <n v="80028046"/>
    <x v="94"/>
    <x v="34"/>
    <n v="25"/>
    <n v="12040092"/>
    <s v="TONS"/>
    <x v="61"/>
  </r>
  <r>
    <n v="80028048"/>
    <x v="94"/>
    <x v="0"/>
    <n v="205"/>
    <n v="12030407"/>
    <s v="VALUATION"/>
    <x v="173"/>
  </r>
  <r>
    <n v="80028049"/>
    <x v="94"/>
    <x v="5"/>
    <n v="25"/>
    <n v="12040096"/>
    <s v="PER FIXTURES"/>
    <x v="20"/>
  </r>
  <r>
    <n v="80028049"/>
    <x v="94"/>
    <x v="61"/>
    <n v="25"/>
    <n v="12040097"/>
    <s v="FLAT RATE"/>
    <x v="1"/>
  </r>
  <r>
    <n v="80028051"/>
    <x v="94"/>
    <x v="6"/>
    <n v="25"/>
    <n v="12040100"/>
    <s v="AMPS"/>
    <x v="44"/>
  </r>
  <r>
    <n v="80028051"/>
    <x v="94"/>
    <x v="7"/>
    <n v="9"/>
    <n v="12040100"/>
    <s v="PER POLE"/>
    <x v="44"/>
  </r>
  <r>
    <n v="80028052"/>
    <x v="94"/>
    <x v="6"/>
    <n v="25"/>
    <n v="12040100"/>
    <s v="AMPS"/>
    <x v="44"/>
  </r>
  <r>
    <n v="80028052"/>
    <x v="94"/>
    <x v="7"/>
    <n v="9"/>
    <n v="12040100"/>
    <s v="PER POLE"/>
    <x v="44"/>
  </r>
  <r>
    <n v="80028085"/>
    <x v="331"/>
    <x v="67"/>
    <n v="100"/>
    <n v="12040148"/>
    <s v="FLAT RATE"/>
    <x v="1"/>
  </r>
  <r>
    <n v="80028055"/>
    <x v="94"/>
    <x v="20"/>
    <n v="27"/>
    <n v="12040104"/>
    <s v="BTU"/>
    <x v="193"/>
  </r>
  <r>
    <n v="80028055"/>
    <x v="94"/>
    <x v="34"/>
    <n v="25"/>
    <n v="12040104"/>
    <s v="TONS"/>
    <x v="193"/>
  </r>
  <r>
    <n v="80028056"/>
    <x v="94"/>
    <x v="6"/>
    <n v="22.5"/>
    <n v="12040105"/>
    <s v="AMPS"/>
    <x v="67"/>
  </r>
  <r>
    <n v="80028056"/>
    <x v="94"/>
    <x v="10"/>
    <n v="22.5"/>
    <n v="12040105"/>
    <s v="AMPS"/>
    <x v="67"/>
  </r>
  <r>
    <n v="80028056"/>
    <x v="94"/>
    <x v="7"/>
    <n v="5"/>
    <n v="12040105"/>
    <s v="PER POLE"/>
    <x v="67"/>
  </r>
  <r>
    <n v="80028057"/>
    <x v="94"/>
    <x v="0"/>
    <n v="170"/>
    <n v="12040009"/>
    <s v="VALUATION"/>
    <x v="24"/>
  </r>
  <r>
    <n v="80028058"/>
    <x v="94"/>
    <x v="70"/>
    <n v="50"/>
    <n v="12030416"/>
    <s v="FLAT RATE"/>
    <x v="1"/>
  </r>
  <r>
    <n v="80028059"/>
    <x v="95"/>
    <x v="6"/>
    <n v="15"/>
    <n v="12040109"/>
    <s v="AMPS"/>
    <x v="6"/>
  </r>
  <r>
    <n v="80028059"/>
    <x v="95"/>
    <x v="7"/>
    <n v="10"/>
    <n v="12040109"/>
    <s v="PER POLE"/>
    <x v="6"/>
  </r>
  <r>
    <n v="80028060"/>
    <x v="95"/>
    <x v="0"/>
    <n v="35"/>
    <n v="12040082"/>
    <s v="VALUATION"/>
    <x v="32"/>
  </r>
  <r>
    <n v="80028061"/>
    <x v="95"/>
    <x v="56"/>
    <n v="25"/>
    <n v="12040110"/>
    <s v="FLAT RATE"/>
    <x v="1"/>
  </r>
  <r>
    <n v="80028062"/>
    <x v="95"/>
    <x v="5"/>
    <n v="80"/>
    <n v="12040111"/>
    <s v="PER FIXTURES"/>
    <x v="76"/>
  </r>
  <r>
    <n v="80028062"/>
    <x v="95"/>
    <x v="54"/>
    <n v="25"/>
    <n v="12040111"/>
    <s v="PER SEWER"/>
    <x v="76"/>
  </r>
  <r>
    <n v="80028062"/>
    <x v="95"/>
    <x v="53"/>
    <n v="25"/>
    <n v="12040111"/>
    <s v="PER WATER"/>
    <x v="76"/>
  </r>
  <r>
    <n v="80028062"/>
    <x v="95"/>
    <x v="5"/>
    <n v="80"/>
    <n v="12040112"/>
    <s v="PER FIXTURES"/>
    <x v="76"/>
  </r>
  <r>
    <n v="80028062"/>
    <x v="95"/>
    <x v="54"/>
    <n v="25"/>
    <n v="12040112"/>
    <s v="PER SEWER"/>
    <x v="76"/>
  </r>
  <r>
    <n v="80028062"/>
    <x v="95"/>
    <x v="53"/>
    <n v="25"/>
    <n v="12040112"/>
    <s v="PER WATER"/>
    <x v="76"/>
  </r>
  <r>
    <n v="80028062"/>
    <x v="95"/>
    <x v="5"/>
    <n v="80"/>
    <n v="12040113"/>
    <s v="PER FIXTURES"/>
    <x v="76"/>
  </r>
  <r>
    <n v="80028062"/>
    <x v="95"/>
    <x v="54"/>
    <n v="25"/>
    <n v="12040113"/>
    <s v="PER SEWER"/>
    <x v="76"/>
  </r>
  <r>
    <n v="80028062"/>
    <x v="95"/>
    <x v="53"/>
    <n v="25"/>
    <n v="12040113"/>
    <s v="PER WATER"/>
    <x v="76"/>
  </r>
  <r>
    <n v="80028062"/>
    <x v="95"/>
    <x v="5"/>
    <n v="80"/>
    <n v="12040114"/>
    <s v="PER FIXTURES"/>
    <x v="76"/>
  </r>
  <r>
    <n v="80028062"/>
    <x v="95"/>
    <x v="54"/>
    <n v="25"/>
    <n v="12040114"/>
    <s v="PER SEWER"/>
    <x v="76"/>
  </r>
  <r>
    <n v="80028062"/>
    <x v="95"/>
    <x v="53"/>
    <n v="25"/>
    <n v="12040114"/>
    <s v="PER WATER"/>
    <x v="76"/>
  </r>
  <r>
    <n v="80028062"/>
    <x v="95"/>
    <x v="5"/>
    <n v="80"/>
    <n v="12040115"/>
    <s v="PER FIXTURES"/>
    <x v="76"/>
  </r>
  <r>
    <n v="80028062"/>
    <x v="95"/>
    <x v="54"/>
    <n v="25"/>
    <n v="12040115"/>
    <s v="PER SEWER"/>
    <x v="76"/>
  </r>
  <r>
    <n v="80028062"/>
    <x v="95"/>
    <x v="53"/>
    <n v="25"/>
    <n v="12040115"/>
    <s v="PER WATER"/>
    <x v="76"/>
  </r>
  <r>
    <n v="80028088"/>
    <x v="331"/>
    <x v="3"/>
    <n v="25"/>
    <n v="12040151"/>
    <s v="PER SIGN"/>
    <x v="1"/>
  </r>
  <r>
    <n v="80028064"/>
    <x v="95"/>
    <x v="20"/>
    <n v="25"/>
    <n v="12040121"/>
    <s v="BTU"/>
    <x v="45"/>
  </r>
  <r>
    <n v="80028064"/>
    <x v="95"/>
    <x v="23"/>
    <n v="29"/>
    <n v="12040121"/>
    <s v="BTU"/>
    <x v="45"/>
  </r>
  <r>
    <n v="80028064"/>
    <x v="95"/>
    <x v="34"/>
    <n v="25"/>
    <n v="12040121"/>
    <s v="TONS"/>
    <x v="45"/>
  </r>
  <r>
    <n v="80028064"/>
    <x v="95"/>
    <x v="36"/>
    <n v="25"/>
    <n v="12040121"/>
    <s v="TONS"/>
    <x v="45"/>
  </r>
  <r>
    <n v="80028065"/>
    <x v="95"/>
    <x v="20"/>
    <n v="27"/>
    <n v="12040120"/>
    <s v="BTU"/>
    <x v="40"/>
  </r>
  <r>
    <n v="80028065"/>
    <x v="95"/>
    <x v="34"/>
    <n v="25"/>
    <n v="12040120"/>
    <s v="TONS"/>
    <x v="40"/>
  </r>
  <r>
    <n v="80028066"/>
    <x v="95"/>
    <x v="20"/>
    <n v="27"/>
    <n v="12040119"/>
    <s v="BTU"/>
    <x v="48"/>
  </r>
  <r>
    <n v="80028066"/>
    <x v="95"/>
    <x v="34"/>
    <n v="25"/>
    <n v="12040119"/>
    <s v="TONS"/>
    <x v="48"/>
  </r>
  <r>
    <n v="80028067"/>
    <x v="95"/>
    <x v="20"/>
    <n v="25"/>
    <n v="12040121"/>
    <s v="BTU"/>
    <x v="45"/>
  </r>
  <r>
    <n v="90001848"/>
    <x v="331"/>
    <x v="136"/>
    <n v="100"/>
    <n v="12040160"/>
    <s v="FLAT RATE"/>
    <x v="1"/>
  </r>
  <r>
    <n v="80028067"/>
    <x v="95"/>
    <x v="23"/>
    <n v="29"/>
    <n v="12040121"/>
    <s v="BTU"/>
    <x v="45"/>
  </r>
  <r>
    <n v="80028067"/>
    <x v="95"/>
    <x v="34"/>
    <n v="25"/>
    <n v="12040121"/>
    <s v="TONS"/>
    <x v="45"/>
  </r>
  <r>
    <n v="80028067"/>
    <x v="95"/>
    <x v="36"/>
    <n v="25"/>
    <n v="12040121"/>
    <s v="TONS"/>
    <x v="45"/>
  </r>
  <r>
    <n v="80028067"/>
    <x v="95"/>
    <x v="33"/>
    <n v="25"/>
    <n v="12040122"/>
    <s v="FLAT RATE"/>
    <x v="1"/>
  </r>
  <r>
    <n v="80028067"/>
    <x v="95"/>
    <x v="20"/>
    <n v="29"/>
    <n v="12040123"/>
    <s v="BTU"/>
    <x v="75"/>
  </r>
  <r>
    <n v="80028091"/>
    <x v="331"/>
    <x v="3"/>
    <n v="25"/>
    <n v="12040167"/>
    <s v="PER SIGN"/>
    <x v="1"/>
  </r>
  <r>
    <n v="80028091"/>
    <x v="331"/>
    <x v="3"/>
    <n v="25"/>
    <n v="12040168"/>
    <s v="PER SIGN"/>
    <x v="1"/>
  </r>
  <r>
    <n v="80028067"/>
    <x v="95"/>
    <x v="34"/>
    <n v="25"/>
    <n v="12040123"/>
    <s v="TONS"/>
    <x v="75"/>
  </r>
  <r>
    <n v="80028093"/>
    <x v="332"/>
    <x v="3"/>
    <n v="25"/>
    <n v="12040170"/>
    <s v="PER SIGN"/>
    <x v="1"/>
  </r>
  <r>
    <n v="80028094"/>
    <x v="332"/>
    <x v="3"/>
    <n v="25"/>
    <n v="12040171"/>
    <s v="PER SIGN"/>
    <x v="1"/>
  </r>
  <r>
    <n v="80028095"/>
    <x v="332"/>
    <x v="3"/>
    <n v="25"/>
    <n v="12040172"/>
    <s v="PER SIGN"/>
    <x v="1"/>
  </r>
  <r>
    <n v="80028095"/>
    <x v="332"/>
    <x v="3"/>
    <n v="25"/>
    <n v="12040173"/>
    <s v="PER SIGN"/>
    <x v="1"/>
  </r>
  <r>
    <n v="80028096"/>
    <x v="332"/>
    <x v="3"/>
    <n v="50"/>
    <n v="12040176"/>
    <s v="PER SIGN"/>
    <x v="4"/>
  </r>
  <r>
    <n v="90001849"/>
    <x v="332"/>
    <x v="42"/>
    <n v="50"/>
    <n v="12040178"/>
    <s v="FLAT RATE"/>
    <x v="1"/>
  </r>
  <r>
    <n v="80028069"/>
    <x v="95"/>
    <x v="13"/>
    <n v="25"/>
    <n v="12040126"/>
    <s v="PER T-POLE"/>
    <x v="1"/>
  </r>
  <r>
    <n v="80028070"/>
    <x v="95"/>
    <x v="6"/>
    <n v="25"/>
    <n v="12040128"/>
    <s v="AMPS"/>
    <x v="44"/>
  </r>
  <r>
    <n v="80028072"/>
    <x v="95"/>
    <x v="59"/>
    <n v="75"/>
    <n v="12030395"/>
    <s v="FLAT RATE"/>
    <x v="1"/>
  </r>
  <r>
    <n v="80028076"/>
    <x v="331"/>
    <x v="33"/>
    <n v="25"/>
    <n v="12040135"/>
    <s v="FLAT RATE"/>
    <x v="1"/>
  </r>
  <r>
    <n v="80028078"/>
    <x v="331"/>
    <x v="59"/>
    <n v="75"/>
    <n v="12040086"/>
    <s v="FLAT RATE"/>
    <x v="1"/>
  </r>
  <r>
    <n v="80028079"/>
    <x v="331"/>
    <x v="6"/>
    <n v="15"/>
    <n v="12040139"/>
    <s v="AMPS"/>
    <x v="6"/>
  </r>
  <r>
    <n v="80028098"/>
    <x v="332"/>
    <x v="3"/>
    <n v="25"/>
    <n v="12040185"/>
    <s v="PER SIGN"/>
    <x v="1"/>
  </r>
  <r>
    <n v="80028079"/>
    <x v="331"/>
    <x v="72"/>
    <n v="18.75"/>
    <n v="12040139"/>
    <s v="AMPS"/>
    <x v="6"/>
  </r>
  <r>
    <n v="80028079"/>
    <x v="331"/>
    <x v="50"/>
    <n v="12"/>
    <n v="12040139"/>
    <s v="PER POLE"/>
    <x v="6"/>
  </r>
  <r>
    <n v="80028079"/>
    <x v="331"/>
    <x v="75"/>
    <n v="12"/>
    <n v="12040139"/>
    <s v="PER POLE"/>
    <x v="6"/>
  </r>
  <r>
    <n v="80028080"/>
    <x v="331"/>
    <x v="0"/>
    <n v="145"/>
    <n v="12040040"/>
    <s v="VALUATION"/>
    <x v="74"/>
  </r>
  <r>
    <n v="80028081"/>
    <x v="331"/>
    <x v="53"/>
    <n v="25"/>
    <n v="12040144"/>
    <s v="PER WATER"/>
    <x v="1"/>
  </r>
  <r>
    <n v="80028082"/>
    <x v="331"/>
    <x v="84"/>
    <n v="180"/>
    <n v="12030066"/>
    <s v="FLAT RATE"/>
    <x v="1"/>
  </r>
  <r>
    <n v="80028086"/>
    <x v="331"/>
    <x v="0"/>
    <n v="250"/>
    <n v="12020035"/>
    <s v="VALUATION"/>
    <x v="216"/>
  </r>
  <r>
    <n v="80028086"/>
    <x v="331"/>
    <x v="14"/>
    <n v="125"/>
    <n v="12020035"/>
    <s v="VALUATION"/>
    <x v="216"/>
  </r>
  <r>
    <n v="80028087"/>
    <x v="331"/>
    <x v="20"/>
    <n v="25"/>
    <n v="12040150"/>
    <s v="BTU"/>
    <x v="146"/>
  </r>
  <r>
    <n v="80028087"/>
    <x v="331"/>
    <x v="23"/>
    <n v="25"/>
    <n v="12040150"/>
    <s v="BTU"/>
    <x v="146"/>
  </r>
  <r>
    <n v="80028087"/>
    <x v="331"/>
    <x v="24"/>
    <n v="25"/>
    <n v="12040150"/>
    <s v="BTU"/>
    <x v="146"/>
  </r>
  <r>
    <n v="80028087"/>
    <x v="331"/>
    <x v="25"/>
    <n v="25"/>
    <n v="12040150"/>
    <s v="BTU"/>
    <x v="146"/>
  </r>
  <r>
    <n v="80028087"/>
    <x v="331"/>
    <x v="34"/>
    <n v="25"/>
    <n v="12040150"/>
    <s v="TONS"/>
    <x v="146"/>
  </r>
  <r>
    <n v="80028087"/>
    <x v="331"/>
    <x v="36"/>
    <n v="25"/>
    <n v="12040150"/>
    <s v="TONS"/>
    <x v="146"/>
  </r>
  <r>
    <n v="80028087"/>
    <x v="331"/>
    <x v="37"/>
    <n v="25"/>
    <n v="12040150"/>
    <s v="TONS"/>
    <x v="146"/>
  </r>
  <r>
    <n v="80028087"/>
    <x v="331"/>
    <x v="38"/>
    <n v="25"/>
    <n v="12040150"/>
    <s v="TONS"/>
    <x v="146"/>
  </r>
  <r>
    <n v="80028089"/>
    <x v="331"/>
    <x v="5"/>
    <n v="72"/>
    <n v="12040152"/>
    <s v="PER FIXTURES"/>
    <x v="69"/>
  </r>
  <r>
    <n v="80028089"/>
    <x v="331"/>
    <x v="54"/>
    <n v="25"/>
    <n v="12040152"/>
    <s v="PER SEWER"/>
    <x v="69"/>
  </r>
  <r>
    <n v="80028104"/>
    <x v="332"/>
    <x v="22"/>
    <n v="177.4"/>
    <n v="12040187"/>
    <s v="ACRE"/>
    <x v="287"/>
  </r>
  <r>
    <n v="80028089"/>
    <x v="331"/>
    <x v="53"/>
    <n v="25"/>
    <n v="12040152"/>
    <s v="PER WATER"/>
    <x v="69"/>
  </r>
  <r>
    <n v="80028089"/>
    <x v="331"/>
    <x v="5"/>
    <n v="72"/>
    <n v="12040153"/>
    <s v="PER FIXTURES"/>
    <x v="69"/>
  </r>
  <r>
    <n v="90001850"/>
    <x v="333"/>
    <x v="137"/>
    <n v="100"/>
    <n v="12040192"/>
    <s v="FLAT RATE"/>
    <x v="1"/>
  </r>
  <r>
    <n v="90001850"/>
    <x v="333"/>
    <x v="138"/>
    <n v="50"/>
    <n v="12040192"/>
    <s v="FLAT RATE"/>
    <x v="1"/>
  </r>
  <r>
    <n v="80028107"/>
    <x v="333"/>
    <x v="8"/>
    <n v="50"/>
    <n v="12040194"/>
    <s v="FLAT RATE"/>
    <x v="1"/>
  </r>
  <r>
    <n v="80028089"/>
    <x v="331"/>
    <x v="54"/>
    <n v="25"/>
    <n v="12040153"/>
    <s v="PER SEWER"/>
    <x v="69"/>
  </r>
  <r>
    <n v="80028089"/>
    <x v="331"/>
    <x v="53"/>
    <n v="25"/>
    <n v="12040153"/>
    <s v="PER WATER"/>
    <x v="69"/>
  </r>
  <r>
    <n v="80028089"/>
    <x v="331"/>
    <x v="5"/>
    <n v="72"/>
    <n v="12040154"/>
    <s v="PER FIXTURES"/>
    <x v="69"/>
  </r>
  <r>
    <n v="80028110"/>
    <x v="333"/>
    <x v="3"/>
    <n v="75"/>
    <n v="12040198"/>
    <s v="PER SIGN"/>
    <x v="9"/>
  </r>
  <r>
    <n v="80028111"/>
    <x v="333"/>
    <x v="3"/>
    <n v="25"/>
    <n v="12040199"/>
    <s v="PER SIGN"/>
    <x v="1"/>
  </r>
  <r>
    <n v="80028112"/>
    <x v="333"/>
    <x v="67"/>
    <n v="100"/>
    <n v="12040200"/>
    <s v="FLAT RATE"/>
    <x v="1"/>
  </r>
  <r>
    <n v="80028113"/>
    <x v="333"/>
    <x v="67"/>
    <n v="100"/>
    <n v="12040202"/>
    <s v="FLAT RATE"/>
    <x v="1"/>
  </r>
  <r>
    <n v="80028089"/>
    <x v="331"/>
    <x v="54"/>
    <n v="25"/>
    <n v="12040154"/>
    <s v="PER SEWER"/>
    <x v="69"/>
  </r>
  <r>
    <n v="80028089"/>
    <x v="331"/>
    <x v="53"/>
    <n v="25"/>
    <n v="12040154"/>
    <s v="PER WATER"/>
    <x v="69"/>
  </r>
  <r>
    <n v="80028090"/>
    <x v="331"/>
    <x v="20"/>
    <n v="25"/>
    <n v="12040161"/>
    <s v="BTU"/>
    <x v="54"/>
  </r>
  <r>
    <n v="80028090"/>
    <x v="331"/>
    <x v="23"/>
    <n v="29"/>
    <n v="12040161"/>
    <s v="BTU"/>
    <x v="54"/>
  </r>
  <r>
    <n v="80028118"/>
    <x v="333"/>
    <x v="12"/>
    <n v="122.5"/>
    <n v="12040214"/>
    <s v="ACRE"/>
    <x v="288"/>
  </r>
  <r>
    <n v="90001851"/>
    <x v="333"/>
    <x v="97"/>
    <n v="100"/>
    <n v="12040215"/>
    <s v="FLAT RATE"/>
    <x v="1"/>
  </r>
  <r>
    <n v="80028090"/>
    <x v="331"/>
    <x v="34"/>
    <n v="25"/>
    <n v="12040161"/>
    <s v="TONS"/>
    <x v="54"/>
  </r>
  <r>
    <n v="80028090"/>
    <x v="331"/>
    <x v="36"/>
    <n v="25"/>
    <n v="12040161"/>
    <s v="TONS"/>
    <x v="54"/>
  </r>
  <r>
    <n v="80028090"/>
    <x v="331"/>
    <x v="33"/>
    <n v="25"/>
    <n v="12040163"/>
    <s v="FLAT RATE"/>
    <x v="1"/>
  </r>
  <r>
    <n v="80028090"/>
    <x v="331"/>
    <x v="33"/>
    <n v="25"/>
    <n v="12040164"/>
    <s v="FLAT RATE"/>
    <x v="1"/>
  </r>
  <r>
    <n v="80028092"/>
    <x v="331"/>
    <x v="0"/>
    <n v="235"/>
    <n v="12030354"/>
    <s v="VALUATION"/>
    <x v="289"/>
  </r>
  <r>
    <n v="80028092"/>
    <x v="331"/>
    <x v="14"/>
    <n v="117.5"/>
    <n v="12030354"/>
    <s v="VALUATION"/>
    <x v="289"/>
  </r>
  <r>
    <n v="80028097"/>
    <x v="332"/>
    <x v="6"/>
    <n v="3"/>
    <n v="12040180"/>
    <s v="AMPS"/>
    <x v="76"/>
  </r>
  <r>
    <n v="80028097"/>
    <x v="332"/>
    <x v="7"/>
    <n v="25"/>
    <n v="12040180"/>
    <s v="PER POLE"/>
    <x v="76"/>
  </r>
  <r>
    <n v="90001852"/>
    <x v="334"/>
    <x v="42"/>
    <n v="50"/>
    <n v="12040228"/>
    <s v="FLAT RATE"/>
    <x v="1"/>
  </r>
  <r>
    <n v="80028127"/>
    <x v="334"/>
    <x v="3"/>
    <n v="50"/>
    <n v="12040230"/>
    <s v="PER SIGN"/>
    <x v="4"/>
  </r>
  <r>
    <n v="80028128"/>
    <x v="334"/>
    <x v="3"/>
    <n v="25"/>
    <n v="12040231"/>
    <s v="PER SIGN"/>
    <x v="1"/>
  </r>
  <r>
    <n v="80028130"/>
    <x v="334"/>
    <x v="3"/>
    <n v="100"/>
    <n v="12040233"/>
    <s v="PER SIGN"/>
    <x v="7"/>
  </r>
  <r>
    <n v="80028129"/>
    <x v="334"/>
    <x v="3"/>
    <n v="50"/>
    <n v="12040234"/>
    <s v="PER SIGN"/>
    <x v="4"/>
  </r>
  <r>
    <n v="80028130"/>
    <x v="334"/>
    <x v="3"/>
    <n v="25"/>
    <n v="12040235"/>
    <s v="PER SIGN"/>
    <x v="1"/>
  </r>
  <r>
    <n v="80028131"/>
    <x v="334"/>
    <x v="29"/>
    <n v="125"/>
    <n v="12040237"/>
    <s v="ACRES"/>
    <x v="73"/>
  </r>
  <r>
    <n v="80028099"/>
    <x v="332"/>
    <x v="10"/>
    <n v="25"/>
    <n v="12040184"/>
    <s v="AMPS"/>
    <x v="23"/>
  </r>
  <r>
    <n v="80028100"/>
    <x v="332"/>
    <x v="34"/>
    <n v="25"/>
    <n v="12040183"/>
    <s v="TONS"/>
    <x v="1"/>
  </r>
  <r>
    <n v="80028101"/>
    <x v="332"/>
    <x v="34"/>
    <n v="25"/>
    <n v="12040182"/>
    <s v="TONS"/>
    <x v="1"/>
  </r>
  <r>
    <n v="80028102"/>
    <x v="332"/>
    <x v="6"/>
    <n v="60"/>
    <n v="12040186"/>
    <s v="AMPS"/>
    <x v="104"/>
  </r>
  <r>
    <n v="80028135"/>
    <x v="334"/>
    <x v="67"/>
    <n v="100"/>
    <n v="12040240"/>
    <s v="FLAT RATE"/>
    <x v="1"/>
  </r>
  <r>
    <n v="70018489"/>
    <x v="334"/>
    <x v="3"/>
    <n v="25"/>
    <n v="12040245"/>
    <s v="PER SIGN"/>
    <x v="1"/>
  </r>
  <r>
    <n v="17036"/>
    <x v="334"/>
    <x v="3"/>
    <n v="25"/>
    <n v="12040245"/>
    <s v="PER SIGN"/>
    <x v="1"/>
  </r>
  <r>
    <n v="80028139"/>
    <x v="334"/>
    <x v="3"/>
    <n v="25"/>
    <n v="12040245"/>
    <s v="PER SIGN"/>
    <x v="1"/>
  </r>
  <r>
    <n v="70018489"/>
    <x v="334"/>
    <x v="3"/>
    <n v="25"/>
    <n v="12040246"/>
    <s v="PER SIGN"/>
    <x v="1"/>
  </r>
  <r>
    <n v="17036"/>
    <x v="334"/>
    <x v="3"/>
    <n v="25"/>
    <n v="12040246"/>
    <s v="PER SIGN"/>
    <x v="1"/>
  </r>
  <r>
    <n v="80028139"/>
    <x v="334"/>
    <x v="3"/>
    <n v="25"/>
    <n v="12040246"/>
    <s v="PER SIGN"/>
    <x v="1"/>
  </r>
  <r>
    <n v="80028138"/>
    <x v="334"/>
    <x v="12"/>
    <n v="90"/>
    <n v="12040248"/>
    <s v="ACRE"/>
    <x v="290"/>
  </r>
  <r>
    <n v="80028102"/>
    <x v="332"/>
    <x v="72"/>
    <n v="60"/>
    <n v="12040186"/>
    <s v="AMPS"/>
    <x v="104"/>
  </r>
  <r>
    <n v="80028102"/>
    <x v="332"/>
    <x v="73"/>
    <n v="60"/>
    <n v="12040186"/>
    <s v="AMPS"/>
    <x v="104"/>
  </r>
  <r>
    <n v="80028143"/>
    <x v="335"/>
    <x v="3"/>
    <n v="25"/>
    <n v="12040258"/>
    <s v="PER SIGN"/>
    <x v="1"/>
  </r>
  <r>
    <n v="80028144"/>
    <x v="335"/>
    <x v="32"/>
    <n v="250"/>
    <n v="12040259"/>
    <s v="ACRES"/>
    <x v="291"/>
  </r>
  <r>
    <n v="80028102"/>
    <x v="332"/>
    <x v="74"/>
    <n v="18.75"/>
    <n v="12040186"/>
    <s v="AMPS"/>
    <x v="104"/>
  </r>
  <r>
    <n v="80028102"/>
    <x v="332"/>
    <x v="10"/>
    <n v="60"/>
    <n v="12040186"/>
    <s v="AMPS"/>
    <x v="104"/>
  </r>
  <r>
    <n v="80028102"/>
    <x v="332"/>
    <x v="7"/>
    <n v="40"/>
    <n v="12040186"/>
    <s v="PER POLE"/>
    <x v="104"/>
  </r>
  <r>
    <n v="80028152"/>
    <x v="335"/>
    <x v="3"/>
    <n v="50"/>
    <n v="12040268"/>
    <s v="PER SIGN"/>
    <x v="4"/>
  </r>
  <r>
    <n v="80028102"/>
    <x v="332"/>
    <x v="50"/>
    <n v="40"/>
    <n v="12040186"/>
    <s v="PER POLE"/>
    <x v="104"/>
  </r>
  <r>
    <n v="80028102"/>
    <x v="332"/>
    <x v="75"/>
    <n v="40"/>
    <n v="12040186"/>
    <s v="PER POLE"/>
    <x v="104"/>
  </r>
  <r>
    <n v="80028102"/>
    <x v="332"/>
    <x v="76"/>
    <n v="33"/>
    <n v="12040186"/>
    <s v="PER POLE"/>
    <x v="104"/>
  </r>
  <r>
    <n v="80028102"/>
    <x v="332"/>
    <x v="77"/>
    <n v="24"/>
    <n v="12040186"/>
    <s v="PER POLE"/>
    <x v="104"/>
  </r>
  <r>
    <n v="80028103"/>
    <x v="332"/>
    <x v="52"/>
    <n v="125"/>
    <n v="12030431"/>
    <s v="FLAT RATE"/>
    <x v="1"/>
  </r>
  <r>
    <n v="80028105"/>
    <x v="332"/>
    <x v="33"/>
    <n v="25"/>
    <n v="12040188"/>
    <s v="FLAT RATE"/>
    <x v="1"/>
  </r>
  <r>
    <n v="80028106"/>
    <x v="332"/>
    <x v="2"/>
    <n v="25"/>
    <n v="12040190"/>
    <s v="FLAT RATE"/>
    <x v="1"/>
  </r>
  <r>
    <n v="80028108"/>
    <x v="333"/>
    <x v="5"/>
    <n v="25"/>
    <n v="12040193"/>
    <s v="PER FIXTURES"/>
    <x v="7"/>
  </r>
  <r>
    <n v="80028109"/>
    <x v="333"/>
    <x v="6"/>
    <n v="7.5"/>
    <n v="12040195"/>
    <s v="AMPS"/>
    <x v="37"/>
  </r>
  <r>
    <n v="80028109"/>
    <x v="333"/>
    <x v="7"/>
    <n v="50"/>
    <n v="12040195"/>
    <s v="PER POLE"/>
    <x v="37"/>
  </r>
  <r>
    <n v="80028109"/>
    <x v="333"/>
    <x v="49"/>
    <n v="25"/>
    <n v="12040195"/>
    <s v="SYSTEM"/>
    <x v="37"/>
  </r>
  <r>
    <n v="80028114"/>
    <x v="333"/>
    <x v="53"/>
    <n v="25"/>
    <n v="12040205"/>
    <s v="PER WATER"/>
    <x v="1"/>
  </r>
  <r>
    <n v="80028115"/>
    <x v="333"/>
    <x v="0"/>
    <n v="456"/>
    <n v="12040127"/>
    <s v="VALUATION"/>
    <x v="292"/>
  </r>
  <r>
    <n v="80028116"/>
    <x v="333"/>
    <x v="49"/>
    <n v="25"/>
    <n v="12040206"/>
    <s v="SYSTEM"/>
    <x v="1"/>
  </r>
  <r>
    <n v="80028159"/>
    <x v="336"/>
    <x v="3"/>
    <n v="50"/>
    <n v="12040273"/>
    <s v="PER SIGN"/>
    <x v="4"/>
  </r>
  <r>
    <n v="80028160"/>
    <x v="336"/>
    <x v="3"/>
    <n v="25"/>
    <n v="12040274"/>
    <s v="PER SIGN"/>
    <x v="1"/>
  </r>
  <r>
    <n v="80028161"/>
    <x v="336"/>
    <x v="12"/>
    <n v="50"/>
    <n v="12040275"/>
    <s v="ACRE"/>
    <x v="10"/>
  </r>
  <r>
    <n v="80028117"/>
    <x v="333"/>
    <x v="49"/>
    <n v="25"/>
    <n v="12030212"/>
    <s v="SYSTEM"/>
    <x v="1"/>
  </r>
  <r>
    <n v="80028119"/>
    <x v="333"/>
    <x v="0"/>
    <n v="268"/>
    <n v="12040212"/>
    <s v="VALUATION"/>
    <x v="144"/>
  </r>
  <r>
    <n v="80028119"/>
    <x v="333"/>
    <x v="0"/>
    <n v="80"/>
    <n v="12040213"/>
    <s v="VALUATION"/>
    <x v="93"/>
  </r>
  <r>
    <n v="80028168"/>
    <x v="336"/>
    <x v="3"/>
    <n v="25"/>
    <n v="12040290"/>
    <s v="PER SIGN"/>
    <x v="1"/>
  </r>
  <r>
    <n v="80028168"/>
    <x v="336"/>
    <x v="3"/>
    <n v="25"/>
    <n v="12040291"/>
    <s v="PER SIGN"/>
    <x v="1"/>
  </r>
  <r>
    <n v="80028120"/>
    <x v="333"/>
    <x v="49"/>
    <n v="25"/>
    <n v="12040218"/>
    <s v="SYSTEM"/>
    <x v="1"/>
  </r>
  <r>
    <n v="80028121"/>
    <x v="333"/>
    <x v="5"/>
    <n v="25"/>
    <n v="12040225"/>
    <s v="PER FIXTURES"/>
    <x v="1"/>
  </r>
  <r>
    <n v="80028121"/>
    <x v="333"/>
    <x v="5"/>
    <n v="25"/>
    <n v="12040226"/>
    <s v="PER FIXTURES"/>
    <x v="1"/>
  </r>
  <r>
    <n v="80028122"/>
    <x v="333"/>
    <x v="5"/>
    <n v="25"/>
    <n v="12040224"/>
    <s v="PER FIXTURES"/>
    <x v="1"/>
  </r>
  <r>
    <n v="80028123"/>
    <x v="333"/>
    <x v="20"/>
    <n v="25"/>
    <n v="12040223"/>
    <s v="BTU"/>
    <x v="244"/>
  </r>
  <r>
    <n v="80028123"/>
    <x v="333"/>
    <x v="34"/>
    <n v="25"/>
    <n v="12040223"/>
    <s v="TONS"/>
    <x v="244"/>
  </r>
  <r>
    <n v="80028124"/>
    <x v="333"/>
    <x v="10"/>
    <n v="30"/>
    <n v="12040222"/>
    <s v="AMPS"/>
    <x v="8"/>
  </r>
  <r>
    <n v="80028124"/>
    <x v="333"/>
    <x v="7"/>
    <n v="42"/>
    <n v="12040222"/>
    <s v="PER POLE"/>
    <x v="8"/>
  </r>
  <r>
    <n v="80028124"/>
    <x v="333"/>
    <x v="13"/>
    <n v="25"/>
    <n v="12040222"/>
    <s v="PER T-POLE"/>
    <x v="8"/>
  </r>
  <r>
    <n v="80028174"/>
    <x v="96"/>
    <x v="12"/>
    <n v="125"/>
    <n v="12040297"/>
    <s v="ACRE"/>
    <x v="73"/>
  </r>
  <r>
    <n v="80028175"/>
    <x v="96"/>
    <x v="3"/>
    <n v="50"/>
    <n v="12040300"/>
    <s v="PER SIGN"/>
    <x v="4"/>
  </r>
  <r>
    <n v="80028176"/>
    <x v="96"/>
    <x v="3"/>
    <n v="50"/>
    <n v="12040302"/>
    <s v="PER SIGN"/>
    <x v="4"/>
  </r>
  <r>
    <n v="80028178"/>
    <x v="96"/>
    <x v="3"/>
    <n v="25"/>
    <n v="12040305"/>
    <s v="PER SIGN"/>
    <x v="1"/>
  </r>
  <r>
    <n v="80028125"/>
    <x v="333"/>
    <x v="20"/>
    <n v="27"/>
    <n v="12040221"/>
    <s v="BTU"/>
    <x v="48"/>
  </r>
  <r>
    <n v="80028125"/>
    <x v="333"/>
    <x v="34"/>
    <n v="25"/>
    <n v="12040221"/>
    <s v="TONS"/>
    <x v="48"/>
  </r>
  <r>
    <n v="80028126"/>
    <x v="333"/>
    <x v="20"/>
    <n v="25"/>
    <n v="12040219"/>
    <s v="BTU"/>
    <x v="54"/>
  </r>
  <r>
    <n v="80028126"/>
    <x v="333"/>
    <x v="34"/>
    <n v="25"/>
    <n v="12040219"/>
    <s v="TONS"/>
    <x v="54"/>
  </r>
  <r>
    <n v="80028132"/>
    <x v="334"/>
    <x v="2"/>
    <n v="25"/>
    <n v="12040238"/>
    <s v="FLAT RATE"/>
    <x v="1"/>
  </r>
  <r>
    <n v="80028133"/>
    <x v="334"/>
    <x v="52"/>
    <n v="125"/>
    <n v="12040067"/>
    <s v="FLAT RATE"/>
    <x v="1"/>
  </r>
  <r>
    <n v="80028133"/>
    <x v="334"/>
    <x v="59"/>
    <n v="75"/>
    <n v="12040147"/>
    <s v="FLAT RATE"/>
    <x v="1"/>
  </r>
  <r>
    <n v="80028133"/>
    <x v="334"/>
    <x v="59"/>
    <n v="75"/>
    <n v="12040149"/>
    <s v="FLAT RATE"/>
    <x v="1"/>
  </r>
  <r>
    <n v="80028134"/>
    <x v="334"/>
    <x v="20"/>
    <n v="27"/>
    <n v="12040239"/>
    <s v="BTU"/>
    <x v="48"/>
  </r>
  <r>
    <n v="80028134"/>
    <x v="334"/>
    <x v="34"/>
    <n v="25"/>
    <n v="12040239"/>
    <s v="TONS"/>
    <x v="48"/>
  </r>
  <r>
    <n v="80028136"/>
    <x v="334"/>
    <x v="5"/>
    <n v="36"/>
    <n v="12040243"/>
    <s v="PER FIXTURES"/>
    <x v="70"/>
  </r>
  <r>
    <n v="80028137"/>
    <x v="334"/>
    <x v="0"/>
    <n v="140"/>
    <n v="12040191"/>
    <s v="VALUATION"/>
    <x v="61"/>
  </r>
  <r>
    <n v="80028140"/>
    <x v="335"/>
    <x v="0"/>
    <n v="65"/>
    <n v="12040189"/>
    <s v="VALUATION"/>
    <x v="41"/>
  </r>
  <r>
    <n v="80028141"/>
    <x v="335"/>
    <x v="7"/>
    <n v="22"/>
    <n v="12040249"/>
    <s v="PER POLE"/>
    <x v="26"/>
  </r>
  <r>
    <n v="80028141"/>
    <x v="335"/>
    <x v="49"/>
    <n v="25"/>
    <n v="12040249"/>
    <s v="SYSTEM"/>
    <x v="26"/>
  </r>
  <r>
    <n v="80028141"/>
    <x v="335"/>
    <x v="7"/>
    <n v="25"/>
    <n v="12040251"/>
    <s v="PER POLE"/>
    <x v="7"/>
  </r>
  <r>
    <n v="80028142"/>
    <x v="335"/>
    <x v="20"/>
    <n v="29"/>
    <n v="12040252"/>
    <s v="BTU"/>
    <x v="75"/>
  </r>
  <r>
    <n v="80028142"/>
    <x v="335"/>
    <x v="34"/>
    <n v="25"/>
    <n v="12040252"/>
    <s v="TONS"/>
    <x v="75"/>
  </r>
  <r>
    <n v="80028145"/>
    <x v="335"/>
    <x v="5"/>
    <n v="25"/>
    <n v="12040260"/>
    <s v="PER FIXTURES"/>
    <x v="7"/>
  </r>
  <r>
    <n v="80028146"/>
    <x v="335"/>
    <x v="2"/>
    <n v="25"/>
    <n v="12040261"/>
    <s v="FLAT RATE"/>
    <x v="1"/>
  </r>
  <r>
    <n v="80028147"/>
    <x v="335"/>
    <x v="49"/>
    <n v="25"/>
    <n v="12040262"/>
    <s v="SYSTEM"/>
    <x v="1"/>
  </r>
  <r>
    <n v="80028148"/>
    <x v="335"/>
    <x v="0"/>
    <n v="205"/>
    <n v="12040081"/>
    <s v="VALUATION"/>
    <x v="173"/>
  </r>
  <r>
    <n v="80028149"/>
    <x v="335"/>
    <x v="5"/>
    <n v="25"/>
    <n v="12040265"/>
    <s v="PER FIXTURES"/>
    <x v="1"/>
  </r>
  <r>
    <n v="80028149"/>
    <x v="335"/>
    <x v="5"/>
    <n v="25"/>
    <n v="12040266"/>
    <s v="PER FIXTURES"/>
    <x v="1"/>
  </r>
  <r>
    <n v="80028149"/>
    <x v="335"/>
    <x v="5"/>
    <n v="25"/>
    <n v="12040267"/>
    <s v="PER FIXTURES"/>
    <x v="1"/>
  </r>
  <r>
    <n v="80028150"/>
    <x v="335"/>
    <x v="5"/>
    <n v="84"/>
    <n v="12040264"/>
    <s v="PER FIXTURES"/>
    <x v="78"/>
  </r>
  <r>
    <n v="80028206"/>
    <x v="337"/>
    <x v="71"/>
    <n v="600"/>
    <n v="12010470"/>
    <s v="FLAT RATE"/>
    <x v="1"/>
  </r>
  <r>
    <n v="80028206"/>
    <x v="337"/>
    <x v="78"/>
    <n v="269.27999999999997"/>
    <n v="12010470"/>
    <s v="FLAT RATE"/>
    <x v="1"/>
  </r>
  <r>
    <n v="80028150"/>
    <x v="335"/>
    <x v="54"/>
    <n v="25"/>
    <n v="12040264"/>
    <s v="PER SEWER"/>
    <x v="78"/>
  </r>
  <r>
    <n v="80028150"/>
    <x v="335"/>
    <x v="53"/>
    <n v="25"/>
    <n v="12040264"/>
    <s v="PER WATER"/>
    <x v="78"/>
  </r>
  <r>
    <n v="80028151"/>
    <x v="335"/>
    <x v="6"/>
    <n v="30"/>
    <n v="12040263"/>
    <s v="AMPS"/>
    <x v="8"/>
  </r>
  <r>
    <n v="80028151"/>
    <x v="335"/>
    <x v="7"/>
    <n v="42"/>
    <n v="12040263"/>
    <s v="PER POLE"/>
    <x v="8"/>
  </r>
  <r>
    <n v="80028151"/>
    <x v="335"/>
    <x v="13"/>
    <n v="25"/>
    <n v="12040263"/>
    <s v="PER T-POLE"/>
    <x v="8"/>
  </r>
  <r>
    <n v="80028153"/>
    <x v="335"/>
    <x v="0"/>
    <n v="550"/>
    <n v="12040157"/>
    <s v="VALUATION"/>
    <x v="207"/>
  </r>
  <r>
    <n v="80028153"/>
    <x v="335"/>
    <x v="14"/>
    <n v="275"/>
    <n v="12040157"/>
    <s v="VALUATION"/>
    <x v="207"/>
  </r>
  <r>
    <n v="80028154"/>
    <x v="335"/>
    <x v="0"/>
    <n v="320"/>
    <n v="12030425"/>
    <s v="VALUATION"/>
    <x v="88"/>
  </r>
  <r>
    <n v="80028155"/>
    <x v="336"/>
    <x v="6"/>
    <n v="90"/>
    <n v="12040270"/>
    <s v="AMPS"/>
    <x v="46"/>
  </r>
  <r>
    <n v="80028186"/>
    <x v="337"/>
    <x v="103"/>
    <n v="543.41"/>
    <n v="12030011"/>
    <s v="FLAT RATE"/>
    <x v="50"/>
  </r>
  <r>
    <n v="80028186"/>
    <x v="337"/>
    <x v="104"/>
    <n v="1355.73"/>
    <n v="12030011"/>
    <s v="FLAT RATE"/>
    <x v="50"/>
  </r>
  <r>
    <n v="80028186"/>
    <x v="337"/>
    <x v="105"/>
    <n v="16757.400000000001"/>
    <n v="12030011"/>
    <s v="FLAT RATE"/>
    <x v="50"/>
  </r>
  <r>
    <n v="80028189"/>
    <x v="337"/>
    <x v="67"/>
    <n v="100"/>
    <n v="12040315"/>
    <s v="FLAT RATE"/>
    <x v="1"/>
  </r>
  <r>
    <n v="80028191"/>
    <x v="337"/>
    <x v="3"/>
    <n v="25"/>
    <n v="12040318"/>
    <s v="PER SIGN"/>
    <x v="1"/>
  </r>
  <r>
    <n v="80028192"/>
    <x v="337"/>
    <x v="3"/>
    <n v="100"/>
    <n v="12040319"/>
    <s v="PER SIGN"/>
    <x v="7"/>
  </r>
  <r>
    <n v="80028155"/>
    <x v="336"/>
    <x v="72"/>
    <n v="15"/>
    <n v="12040270"/>
    <s v="AMPS"/>
    <x v="46"/>
  </r>
  <r>
    <n v="80028155"/>
    <x v="336"/>
    <x v="10"/>
    <n v="15"/>
    <n v="12040270"/>
    <s v="AMPS"/>
    <x v="46"/>
  </r>
  <r>
    <n v="80028155"/>
    <x v="336"/>
    <x v="7"/>
    <n v="25"/>
    <n v="12040270"/>
    <s v="PER POLE"/>
    <x v="46"/>
  </r>
  <r>
    <n v="80028195"/>
    <x v="337"/>
    <x v="67"/>
    <n v="100"/>
    <n v="12040322"/>
    <s v="FLAT RATE"/>
    <x v="1"/>
  </r>
  <r>
    <n v="80028196"/>
    <x v="337"/>
    <x v="3"/>
    <n v="25"/>
    <n v="12040323"/>
    <s v="PER SIGN"/>
    <x v="1"/>
  </r>
  <r>
    <n v="80028197"/>
    <x v="337"/>
    <x v="3"/>
    <n v="100"/>
    <n v="12040324"/>
    <s v="PER SIGN"/>
    <x v="7"/>
  </r>
  <r>
    <n v="80028199"/>
    <x v="337"/>
    <x v="3"/>
    <n v="25"/>
    <n v="12040328"/>
    <s v="PER SIGN"/>
    <x v="1"/>
  </r>
  <r>
    <n v="80028199"/>
    <x v="337"/>
    <x v="3"/>
    <n v="25"/>
    <n v="12040329"/>
    <s v="PER SIGN"/>
    <x v="1"/>
  </r>
  <r>
    <n v="80028199"/>
    <x v="337"/>
    <x v="3"/>
    <n v="25"/>
    <n v="12040330"/>
    <s v="PER SIGN"/>
    <x v="1"/>
  </r>
  <r>
    <n v="80028155"/>
    <x v="336"/>
    <x v="50"/>
    <n v="31"/>
    <n v="12040270"/>
    <s v="PER POLE"/>
    <x v="46"/>
  </r>
  <r>
    <n v="80028155"/>
    <x v="336"/>
    <x v="75"/>
    <n v="17"/>
    <n v="12040270"/>
    <s v="PER POLE"/>
    <x v="46"/>
  </r>
  <r>
    <n v="80028156"/>
    <x v="336"/>
    <x v="20"/>
    <n v="25"/>
    <n v="12040271"/>
    <s v="BTU"/>
    <x v="54"/>
  </r>
  <r>
    <n v="80028156"/>
    <x v="336"/>
    <x v="34"/>
    <n v="25"/>
    <n v="12040271"/>
    <s v="TONS"/>
    <x v="54"/>
  </r>
  <r>
    <n v="80028200"/>
    <x v="337"/>
    <x v="3"/>
    <n v="25"/>
    <n v="12040336"/>
    <s v="PER SIGN"/>
    <x v="1"/>
  </r>
  <r>
    <n v="80028204"/>
    <x v="337"/>
    <x v="3"/>
    <n v="100"/>
    <n v="12040339"/>
    <s v="PER SIGN"/>
    <x v="7"/>
  </r>
  <r>
    <n v="80028157"/>
    <x v="336"/>
    <x v="57"/>
    <n v="15"/>
    <n v="12040068"/>
    <s v="FLAT RATE"/>
    <x v="1"/>
  </r>
  <r>
    <n v="80028207"/>
    <x v="337"/>
    <x v="8"/>
    <n v="50"/>
    <n v="12040341"/>
    <s v="FLAT RATE"/>
    <x v="1"/>
  </r>
  <r>
    <n v="80028158"/>
    <x v="336"/>
    <x v="6"/>
    <n v="30"/>
    <n v="12040272"/>
    <s v="AMPS"/>
    <x v="8"/>
  </r>
  <r>
    <n v="80028158"/>
    <x v="336"/>
    <x v="10"/>
    <n v="15"/>
    <n v="12040272"/>
    <s v="AMPS"/>
    <x v="8"/>
  </r>
  <r>
    <n v="80028158"/>
    <x v="336"/>
    <x v="7"/>
    <n v="42"/>
    <n v="12040272"/>
    <s v="PER POLE"/>
    <x v="8"/>
  </r>
  <r>
    <n v="80028158"/>
    <x v="336"/>
    <x v="50"/>
    <n v="12"/>
    <n v="12040272"/>
    <s v="PER POLE"/>
    <x v="8"/>
  </r>
  <r>
    <n v="80028162"/>
    <x v="336"/>
    <x v="20"/>
    <n v="29"/>
    <n v="12040277"/>
    <s v="BTU"/>
    <x v="75"/>
  </r>
  <r>
    <n v="80028162"/>
    <x v="336"/>
    <x v="34"/>
    <n v="25"/>
    <n v="12040277"/>
    <s v="TONS"/>
    <x v="75"/>
  </r>
  <r>
    <n v="80028163"/>
    <x v="336"/>
    <x v="49"/>
    <n v="25"/>
    <n v="12040280"/>
    <s v="SYSTEM"/>
    <x v="1"/>
  </r>
  <r>
    <n v="80028164"/>
    <x v="336"/>
    <x v="49"/>
    <n v="25"/>
    <n v="12040284"/>
    <s v="SYSTEM"/>
    <x v="1"/>
  </r>
  <r>
    <n v="80028165"/>
    <x v="336"/>
    <x v="33"/>
    <n v="25"/>
    <n v="12040285"/>
    <s v="FLAT RATE"/>
    <x v="1"/>
  </r>
  <r>
    <n v="80028166"/>
    <x v="336"/>
    <x v="1"/>
    <n v="25"/>
    <n v="12040282"/>
    <s v="PER GAS LINE"/>
    <x v="1"/>
  </r>
  <r>
    <n v="80028167"/>
    <x v="336"/>
    <x v="33"/>
    <n v="25"/>
    <n v="12040283"/>
    <s v="FLAT RATE"/>
    <x v="1"/>
  </r>
  <r>
    <n v="80028213"/>
    <x v="338"/>
    <x v="3"/>
    <n v="50"/>
    <n v="12040349"/>
    <s v="PER SIGN"/>
    <x v="4"/>
  </r>
  <r>
    <n v="80028214"/>
    <x v="338"/>
    <x v="3"/>
    <n v="25"/>
    <n v="12040350"/>
    <s v="PER SIGN"/>
    <x v="1"/>
  </r>
  <r>
    <n v="80028215"/>
    <x v="338"/>
    <x v="12"/>
    <n v="50"/>
    <n v="12040353"/>
    <s v="ACRE"/>
    <x v="137"/>
  </r>
  <r>
    <n v="80028169"/>
    <x v="336"/>
    <x v="48"/>
    <n v="20"/>
    <n v="12040140"/>
    <s v="FLAT RATE"/>
    <x v="1"/>
  </r>
  <r>
    <n v="80028218"/>
    <x v="338"/>
    <x v="3"/>
    <n v="50"/>
    <n v="12040362"/>
    <s v="PER SIGN"/>
    <x v="4"/>
  </r>
  <r>
    <n v="80028220"/>
    <x v="338"/>
    <x v="3"/>
    <n v="25"/>
    <n v="12040369"/>
    <s v="PER SIGN"/>
    <x v="1"/>
  </r>
  <r>
    <n v="80028169"/>
    <x v="336"/>
    <x v="0"/>
    <n v="60"/>
    <n v="12040140"/>
    <s v="VALUATION"/>
    <x v="1"/>
  </r>
  <r>
    <n v="80028170"/>
    <x v="336"/>
    <x v="2"/>
    <n v="25"/>
    <n v="12040141"/>
    <s v="FLAT RATE"/>
    <x v="1"/>
  </r>
  <r>
    <n v="80028171"/>
    <x v="336"/>
    <x v="10"/>
    <n v="25"/>
    <n v="12040292"/>
    <s v="AMPS"/>
    <x v="23"/>
  </r>
  <r>
    <n v="80028172"/>
    <x v="336"/>
    <x v="5"/>
    <n v="25"/>
    <n v="12040294"/>
    <s v="PER FIXTURES"/>
    <x v="1"/>
  </r>
  <r>
    <n v="80028173"/>
    <x v="96"/>
    <x v="20"/>
    <n v="27"/>
    <n v="12040296"/>
    <s v="BTU"/>
    <x v="40"/>
  </r>
  <r>
    <n v="80028173"/>
    <x v="96"/>
    <x v="34"/>
    <n v="25"/>
    <n v="12040296"/>
    <s v="TONS"/>
    <x v="40"/>
  </r>
  <r>
    <n v="80028177"/>
    <x v="96"/>
    <x v="0"/>
    <n v="475"/>
    <n v="12040093"/>
    <s v="VALUATION"/>
    <x v="58"/>
  </r>
  <r>
    <n v="80028179"/>
    <x v="96"/>
    <x v="0"/>
    <n v="2460"/>
    <n v="12010285"/>
    <s v="VALUATION"/>
    <x v="293"/>
  </r>
  <r>
    <n v="80028179"/>
    <x v="96"/>
    <x v="14"/>
    <n v="1230"/>
    <n v="12010285"/>
    <s v="VALUATION"/>
    <x v="293"/>
  </r>
  <r>
    <n v="80028180"/>
    <x v="96"/>
    <x v="0"/>
    <n v="2260"/>
    <n v="12010284"/>
    <s v="VALUATION"/>
    <x v="294"/>
  </r>
  <r>
    <n v="80028180"/>
    <x v="96"/>
    <x v="14"/>
    <n v="1130"/>
    <n v="12010284"/>
    <s v="VALUATION"/>
    <x v="294"/>
  </r>
  <r>
    <n v="80028181"/>
    <x v="96"/>
    <x v="0"/>
    <n v="1030"/>
    <n v="12010286"/>
    <s v="VALUATION"/>
    <x v="295"/>
  </r>
  <r>
    <n v="80028181"/>
    <x v="96"/>
    <x v="14"/>
    <n v="515"/>
    <n v="12010286"/>
    <s v="VALUATION"/>
    <x v="295"/>
  </r>
  <r>
    <n v="80028182"/>
    <x v="96"/>
    <x v="5"/>
    <n v="25"/>
    <n v="12040308"/>
    <s v="PER FIXTURES"/>
    <x v="1"/>
  </r>
  <r>
    <n v="80028183"/>
    <x v="96"/>
    <x v="20"/>
    <n v="27"/>
    <n v="12040307"/>
    <s v="BTU"/>
    <x v="40"/>
  </r>
  <r>
    <n v="80028231"/>
    <x v="339"/>
    <x v="16"/>
    <n v="59.93"/>
    <n v="12030152"/>
    <s v="FLAT RATE"/>
    <x v="1"/>
  </r>
  <r>
    <n v="80028231"/>
    <x v="339"/>
    <x v="17"/>
    <n v="533.02"/>
    <n v="12030152"/>
    <s v="FLAT RATE"/>
    <x v="1"/>
  </r>
  <r>
    <n v="80028231"/>
    <x v="339"/>
    <x v="18"/>
    <n v="1302.93"/>
    <n v="12030152"/>
    <s v="FLAT RATE"/>
    <x v="1"/>
  </r>
  <r>
    <n v="80028231"/>
    <x v="339"/>
    <x v="19"/>
    <n v="161.68"/>
    <n v="12030152"/>
    <s v="FLAT RATE"/>
    <x v="1"/>
  </r>
  <r>
    <n v="80028183"/>
    <x v="96"/>
    <x v="23"/>
    <n v="27"/>
    <n v="12040307"/>
    <s v="BTU"/>
    <x v="40"/>
  </r>
  <r>
    <n v="80028183"/>
    <x v="96"/>
    <x v="34"/>
    <n v="25"/>
    <n v="12040307"/>
    <s v="TONS"/>
    <x v="40"/>
  </r>
  <r>
    <n v="80028183"/>
    <x v="96"/>
    <x v="36"/>
    <n v="25"/>
    <n v="12040307"/>
    <s v="TONS"/>
    <x v="40"/>
  </r>
  <r>
    <n v="80028231"/>
    <x v="339"/>
    <x v="16"/>
    <n v="59.93"/>
    <n v="12030312"/>
    <s v="FLAT RATE"/>
    <x v="1"/>
  </r>
  <r>
    <n v="80028231"/>
    <x v="339"/>
    <x v="17"/>
    <n v="533.02"/>
    <n v="12030312"/>
    <s v="FLAT RATE"/>
    <x v="1"/>
  </r>
  <r>
    <n v="80028231"/>
    <x v="339"/>
    <x v="18"/>
    <n v="1302.93"/>
    <n v="12030312"/>
    <s v="FLAT RATE"/>
    <x v="1"/>
  </r>
  <r>
    <n v="80028231"/>
    <x v="339"/>
    <x v="19"/>
    <n v="161.68"/>
    <n v="12030312"/>
    <s v="FLAT RATE"/>
    <x v="1"/>
  </r>
  <r>
    <n v="80028184"/>
    <x v="96"/>
    <x v="13"/>
    <n v="25"/>
    <n v="12040309"/>
    <s v="PER T-POLE"/>
    <x v="46"/>
  </r>
  <r>
    <n v="80028185"/>
    <x v="96"/>
    <x v="13"/>
    <n v="25"/>
    <n v="12040309"/>
    <s v="PER T-POLE"/>
    <x v="46"/>
  </r>
  <r>
    <n v="80028185"/>
    <x v="96"/>
    <x v="13"/>
    <n v="25"/>
    <n v="12040310"/>
    <s v="PER T-POLE"/>
    <x v="171"/>
  </r>
  <r>
    <n v="80028230"/>
    <x v="339"/>
    <x v="16"/>
    <n v="59.93"/>
    <n v="12040253"/>
    <s v="FLAT RATE"/>
    <x v="1"/>
  </r>
  <r>
    <n v="80028230"/>
    <x v="339"/>
    <x v="17"/>
    <n v="533.02"/>
    <n v="12040253"/>
    <s v="FLAT RATE"/>
    <x v="1"/>
  </r>
  <r>
    <n v="80028230"/>
    <x v="339"/>
    <x v="18"/>
    <n v="1302.93"/>
    <n v="12040253"/>
    <s v="FLAT RATE"/>
    <x v="1"/>
  </r>
  <r>
    <n v="80028230"/>
    <x v="339"/>
    <x v="19"/>
    <n v="161.68"/>
    <n v="12040253"/>
    <s v="FLAT RATE"/>
    <x v="1"/>
  </r>
  <r>
    <n v="80028186"/>
    <x v="337"/>
    <x v="58"/>
    <n v="10"/>
    <n v="12030011"/>
    <s v="SQUARE FEET"/>
    <x v="50"/>
  </r>
  <r>
    <n v="80028186"/>
    <x v="337"/>
    <x v="0"/>
    <n v="1660"/>
    <n v="12030011"/>
    <s v="VALUATION"/>
    <x v="50"/>
  </r>
  <r>
    <n v="80028229"/>
    <x v="339"/>
    <x v="16"/>
    <n v="59.93"/>
    <n v="12040255"/>
    <s v="FLAT RATE"/>
    <x v="1"/>
  </r>
  <r>
    <n v="80028229"/>
    <x v="339"/>
    <x v="17"/>
    <n v="533.02"/>
    <n v="12040255"/>
    <s v="FLAT RATE"/>
    <x v="1"/>
  </r>
  <r>
    <n v="80028229"/>
    <x v="339"/>
    <x v="18"/>
    <n v="1302.93"/>
    <n v="12040255"/>
    <s v="FLAT RATE"/>
    <x v="1"/>
  </r>
  <r>
    <n v="80028229"/>
    <x v="339"/>
    <x v="19"/>
    <n v="161.68"/>
    <n v="12040255"/>
    <s v="FLAT RATE"/>
    <x v="1"/>
  </r>
  <r>
    <n v="80028186"/>
    <x v="337"/>
    <x v="14"/>
    <n v="830"/>
    <n v="12030011"/>
    <s v="VALUATION"/>
    <x v="50"/>
  </r>
  <r>
    <n v="80028187"/>
    <x v="337"/>
    <x v="5"/>
    <n v="25"/>
    <n v="12040311"/>
    <s v="PER FIXTURES"/>
    <x v="1"/>
  </r>
  <r>
    <n v="80028188"/>
    <x v="337"/>
    <x v="34"/>
    <n v="47"/>
    <n v="12040312"/>
    <s v="TONS"/>
    <x v="66"/>
  </r>
  <r>
    <n v="80028190"/>
    <x v="337"/>
    <x v="7"/>
    <n v="25"/>
    <n v="12040316"/>
    <s v="PER POLE"/>
    <x v="1"/>
  </r>
  <r>
    <n v="80028193"/>
    <x v="337"/>
    <x v="5"/>
    <n v="80"/>
    <n v="12040320"/>
    <s v="PER FIXTURES"/>
    <x v="76"/>
  </r>
  <r>
    <n v="80028226"/>
    <x v="339"/>
    <x v="12"/>
    <n v="50"/>
    <n v="12040374"/>
    <s v="ACRE"/>
    <x v="10"/>
  </r>
  <r>
    <n v="17038"/>
    <x v="339"/>
    <x v="12"/>
    <n v="50"/>
    <n v="12040374"/>
    <s v="ACRE"/>
    <x v="10"/>
  </r>
  <r>
    <n v="80028193"/>
    <x v="337"/>
    <x v="4"/>
    <n v="25"/>
    <n v="12040320"/>
    <s v="PER IRRIGATION"/>
    <x v="76"/>
  </r>
  <r>
    <n v="80028193"/>
    <x v="337"/>
    <x v="54"/>
    <n v="25"/>
    <n v="12040320"/>
    <s v="PER SEWER"/>
    <x v="76"/>
  </r>
  <r>
    <n v="80028193"/>
    <x v="337"/>
    <x v="53"/>
    <n v="25"/>
    <n v="12040320"/>
    <s v="PER WATER"/>
    <x v="76"/>
  </r>
  <r>
    <n v="80028194"/>
    <x v="337"/>
    <x v="5"/>
    <n v="25"/>
    <n v="12040321"/>
    <s v="PER FIXTURES"/>
    <x v="1"/>
  </r>
  <r>
    <n v="80028198"/>
    <x v="337"/>
    <x v="5"/>
    <n v="25"/>
    <n v="12040325"/>
    <s v="PER FIXTURES"/>
    <x v="20"/>
  </r>
  <r>
    <n v="80028201"/>
    <x v="337"/>
    <x v="10"/>
    <n v="30"/>
    <n v="12040331"/>
    <s v="AMPS"/>
    <x v="8"/>
  </r>
  <r>
    <n v="80028201"/>
    <x v="337"/>
    <x v="7"/>
    <n v="42"/>
    <n v="12040331"/>
    <s v="PER POLE"/>
    <x v="8"/>
  </r>
  <r>
    <n v="80028201"/>
    <x v="337"/>
    <x v="13"/>
    <n v="25"/>
    <n v="12040331"/>
    <s v="PER T-POLE"/>
    <x v="8"/>
  </r>
  <r>
    <n v="80028202"/>
    <x v="337"/>
    <x v="20"/>
    <n v="27"/>
    <n v="12040332"/>
    <s v="BTU"/>
    <x v="296"/>
  </r>
  <r>
    <n v="80028202"/>
    <x v="337"/>
    <x v="34"/>
    <n v="25"/>
    <n v="12040332"/>
    <s v="TONS"/>
    <x v="296"/>
  </r>
  <r>
    <n v="80028202"/>
    <x v="337"/>
    <x v="20"/>
    <n v="27"/>
    <n v="12040333"/>
    <s v="BTU"/>
    <x v="3"/>
  </r>
  <r>
    <n v="80028202"/>
    <x v="337"/>
    <x v="34"/>
    <n v="25"/>
    <n v="12040333"/>
    <s v="TONS"/>
    <x v="3"/>
  </r>
  <r>
    <n v="80028202"/>
    <x v="337"/>
    <x v="34"/>
    <n v="25"/>
    <n v="12040334"/>
    <s v="TONS"/>
    <x v="9"/>
  </r>
  <r>
    <n v="80028203"/>
    <x v="337"/>
    <x v="0"/>
    <n v="150"/>
    <n v="12020050"/>
    <s v="VALUATION"/>
    <x v="102"/>
  </r>
  <r>
    <n v="80028203"/>
    <x v="337"/>
    <x v="14"/>
    <n v="75"/>
    <n v="12020050"/>
    <s v="VALUATION"/>
    <x v="102"/>
  </r>
  <r>
    <n v="80028205"/>
    <x v="337"/>
    <x v="49"/>
    <n v="25"/>
    <n v="12040340"/>
    <s v="SYSTEM"/>
    <x v="1"/>
  </r>
  <r>
    <n v="80028208"/>
    <x v="338"/>
    <x v="2"/>
    <n v="25"/>
    <n v="12040342"/>
    <s v="FLAT RATE"/>
    <x v="1"/>
  </r>
  <r>
    <n v="80028209"/>
    <x v="338"/>
    <x v="0"/>
    <n v="105"/>
    <n v="12040250"/>
    <s v="VALUATION"/>
    <x v="109"/>
  </r>
  <r>
    <n v="80028210"/>
    <x v="338"/>
    <x v="10"/>
    <n v="60"/>
    <n v="12040344"/>
    <s v="AMPS"/>
    <x v="104"/>
  </r>
  <r>
    <n v="80028210"/>
    <x v="338"/>
    <x v="7"/>
    <n v="42"/>
    <n v="12040344"/>
    <s v="PER POLE"/>
    <x v="104"/>
  </r>
  <r>
    <n v="80028210"/>
    <x v="338"/>
    <x v="49"/>
    <n v="25"/>
    <n v="12040344"/>
    <s v="SYSTEM"/>
    <x v="104"/>
  </r>
  <r>
    <n v="80028211"/>
    <x v="338"/>
    <x v="49"/>
    <n v="25"/>
    <n v="12040346"/>
    <s v="SYSTEM"/>
    <x v="1"/>
  </r>
  <r>
    <n v="80028212"/>
    <x v="338"/>
    <x v="6"/>
    <n v="25"/>
    <n v="12040345"/>
    <s v="AMPS"/>
    <x v="67"/>
  </r>
  <r>
    <n v="80028212"/>
    <x v="338"/>
    <x v="7"/>
    <n v="3"/>
    <n v="12040345"/>
    <s v="PER POLE"/>
    <x v="67"/>
  </r>
  <r>
    <n v="80028212"/>
    <x v="338"/>
    <x v="6"/>
    <n v="25"/>
    <n v="12040347"/>
    <s v="AMPS"/>
    <x v="67"/>
  </r>
  <r>
    <n v="80028212"/>
    <x v="338"/>
    <x v="7"/>
    <n v="2"/>
    <n v="12040347"/>
    <s v="PER POLE"/>
    <x v="67"/>
  </r>
  <r>
    <n v="80028216"/>
    <x v="338"/>
    <x v="7"/>
    <n v="25"/>
    <n v="12040355"/>
    <s v="PER POLE"/>
    <x v="1"/>
  </r>
  <r>
    <n v="80028217"/>
    <x v="338"/>
    <x v="0"/>
    <n v="40"/>
    <n v="12040156"/>
    <s v="VALUATION"/>
    <x v="47"/>
  </r>
  <r>
    <n v="80028219"/>
    <x v="338"/>
    <x v="5"/>
    <n v="25"/>
    <n v="12040367"/>
    <s v="PER FIXTURES"/>
    <x v="18"/>
  </r>
  <r>
    <n v="80028221"/>
    <x v="338"/>
    <x v="6"/>
    <n v="15"/>
    <n v="12040370"/>
    <s v="AMPS"/>
    <x v="6"/>
  </r>
  <r>
    <n v="80028233"/>
    <x v="339"/>
    <x v="12"/>
    <n v="50"/>
    <n v="12040383"/>
    <s v="ACRE"/>
    <x v="262"/>
  </r>
  <r>
    <n v="80028221"/>
    <x v="338"/>
    <x v="7"/>
    <n v="12"/>
    <n v="12040370"/>
    <s v="PER POLE"/>
    <x v="6"/>
  </r>
  <r>
    <n v="80028222"/>
    <x v="338"/>
    <x v="7"/>
    <n v="12"/>
    <n v="12040371"/>
    <s v="PER POLE"/>
    <x v="60"/>
  </r>
  <r>
    <n v="80028222"/>
    <x v="338"/>
    <x v="49"/>
    <n v="25"/>
    <n v="12040371"/>
    <s v="SYSTEM"/>
    <x v="60"/>
  </r>
  <r>
    <n v="80028222"/>
    <x v="338"/>
    <x v="50"/>
    <n v="12"/>
    <n v="12040371"/>
    <s v="PER POLE"/>
    <x v="60"/>
  </r>
  <r>
    <n v="80028223"/>
    <x v="338"/>
    <x v="5"/>
    <n v="25"/>
    <n v="12040372"/>
    <s v="PER FIXTURES"/>
    <x v="1"/>
  </r>
  <r>
    <n v="80028224"/>
    <x v="338"/>
    <x v="0"/>
    <n v="35"/>
    <n v="12040208"/>
    <s v="VALUATION"/>
    <x v="32"/>
  </r>
  <r>
    <n v="80028224"/>
    <x v="338"/>
    <x v="14"/>
    <n v="17.5"/>
    <n v="12040208"/>
    <s v="VALUATION"/>
    <x v="32"/>
  </r>
  <r>
    <n v="80028225"/>
    <x v="338"/>
    <x v="61"/>
    <n v="25"/>
    <n v="12040373"/>
    <s v="FLAT RATE"/>
    <x v="1"/>
  </r>
  <r>
    <n v="80028227"/>
    <x v="339"/>
    <x v="5"/>
    <n v="44"/>
    <n v="12040376"/>
    <s v="PER FIXTURES"/>
    <x v="55"/>
  </r>
  <r>
    <n v="80028228"/>
    <x v="339"/>
    <x v="0"/>
    <n v="120"/>
    <n v="12040377"/>
    <s v="VALUATION"/>
    <x v="12"/>
  </r>
  <r>
    <n v="80028239"/>
    <x v="339"/>
    <x v="3"/>
    <n v="25"/>
    <n v="12040394"/>
    <s v="PER SIGN"/>
    <x v="1"/>
  </r>
  <r>
    <n v="80028229"/>
    <x v="339"/>
    <x v="48"/>
    <n v="20"/>
    <n v="12040255"/>
    <s v="FLAT RATE"/>
    <x v="1"/>
  </r>
  <r>
    <n v="80028241"/>
    <x v="339"/>
    <x v="12"/>
    <n v="50"/>
    <n v="12040397"/>
    <s v="ACRE"/>
    <x v="288"/>
  </r>
  <r>
    <n v="80028245"/>
    <x v="340"/>
    <x v="71"/>
    <n v="900"/>
    <n v="12010469"/>
    <s v="FLAT RATE"/>
    <x v="1"/>
  </r>
  <r>
    <n v="80028245"/>
    <x v="340"/>
    <x v="78"/>
    <n v="391.33"/>
    <n v="12010469"/>
    <s v="FLAT RATE"/>
    <x v="1"/>
  </r>
  <r>
    <n v="80028256"/>
    <x v="340"/>
    <x v="71"/>
    <n v="1044"/>
    <n v="12030120"/>
    <s v="FLAT RATE"/>
    <x v="1"/>
  </r>
  <r>
    <n v="80028229"/>
    <x v="339"/>
    <x v="0"/>
    <n v="1087"/>
    <n v="12040255"/>
    <s v="VALUATION"/>
    <x v="1"/>
  </r>
  <r>
    <n v="80028230"/>
    <x v="339"/>
    <x v="48"/>
    <n v="20"/>
    <n v="12040253"/>
    <s v="FLAT RATE"/>
    <x v="1"/>
  </r>
  <r>
    <n v="80028242"/>
    <x v="340"/>
    <x v="12"/>
    <n v="50"/>
    <n v="12040402"/>
    <s v="ACRE"/>
    <x v="164"/>
  </r>
  <r>
    <n v="80028247"/>
    <x v="340"/>
    <x v="3"/>
    <n v="25"/>
    <n v="12040407"/>
    <s v="PER SIGN"/>
    <x v="1"/>
  </r>
  <r>
    <n v="80028248"/>
    <x v="340"/>
    <x v="22"/>
    <n v="50"/>
    <n v="12040408"/>
    <s v="ACRE"/>
    <x v="1"/>
  </r>
  <r>
    <n v="80028230"/>
    <x v="339"/>
    <x v="0"/>
    <n v="1360"/>
    <n v="12040253"/>
    <s v="VALUATION"/>
    <x v="1"/>
  </r>
  <r>
    <n v="80028231"/>
    <x v="339"/>
    <x v="48"/>
    <n v="20"/>
    <n v="12030152"/>
    <s v="FLAT RATE"/>
    <x v="1"/>
  </r>
  <r>
    <n v="80028231"/>
    <x v="339"/>
    <x v="0"/>
    <n v="1540"/>
    <n v="12030152"/>
    <s v="VALUATION"/>
    <x v="1"/>
  </r>
  <r>
    <n v="80028249"/>
    <x v="340"/>
    <x v="3"/>
    <n v="25"/>
    <n v="12040410"/>
    <s v="PER SIGN"/>
    <x v="1"/>
  </r>
  <r>
    <n v="80028251"/>
    <x v="340"/>
    <x v="42"/>
    <n v="50"/>
    <n v="12040411"/>
    <s v="FLAT RATE"/>
    <x v="1"/>
  </r>
  <r>
    <n v="80028252"/>
    <x v="340"/>
    <x v="3"/>
    <n v="25"/>
    <n v="12040413"/>
    <s v="PER SIGN"/>
    <x v="1"/>
  </r>
  <r>
    <n v="80028252"/>
    <x v="340"/>
    <x v="3"/>
    <n v="25"/>
    <n v="12040414"/>
    <s v="PER SIGN"/>
    <x v="1"/>
  </r>
  <r>
    <n v="80028253"/>
    <x v="340"/>
    <x v="3"/>
    <n v="25"/>
    <n v="12040416"/>
    <s v="PER SIGN"/>
    <x v="1"/>
  </r>
  <r>
    <n v="80028231"/>
    <x v="339"/>
    <x v="48"/>
    <n v="20"/>
    <n v="12030312"/>
    <s v="FLAT RATE"/>
    <x v="1"/>
  </r>
  <r>
    <n v="80028231"/>
    <x v="339"/>
    <x v="0"/>
    <n v="1183"/>
    <n v="12030312"/>
    <s v="VALUATION"/>
    <x v="1"/>
  </r>
  <r>
    <n v="80028266"/>
    <x v="341"/>
    <x v="139"/>
    <n v="85.99"/>
    <n v="12020194"/>
    <s v="FLAT RATE"/>
    <x v="1"/>
  </r>
  <r>
    <n v="80028266"/>
    <x v="341"/>
    <x v="140"/>
    <n v="470.79"/>
    <n v="12020194"/>
    <s v="FLAT RATE"/>
    <x v="1"/>
  </r>
  <r>
    <n v="80028266"/>
    <x v="341"/>
    <x v="71"/>
    <n v="731.99"/>
    <n v="12020194"/>
    <s v="FLAT RATE"/>
    <x v="1"/>
  </r>
  <r>
    <n v="80028232"/>
    <x v="339"/>
    <x v="20"/>
    <n v="41"/>
    <n v="12040378"/>
    <s v="BTU"/>
    <x v="297"/>
  </r>
  <r>
    <n v="80028232"/>
    <x v="339"/>
    <x v="23"/>
    <n v="35"/>
    <n v="12040378"/>
    <s v="BTU"/>
    <x v="297"/>
  </r>
  <r>
    <n v="80028232"/>
    <x v="339"/>
    <x v="24"/>
    <n v="41"/>
    <n v="12040378"/>
    <s v="BTU"/>
    <x v="297"/>
  </r>
  <r>
    <n v="80028264"/>
    <x v="341"/>
    <x v="103"/>
    <n v="123.36"/>
    <n v="12030012"/>
    <s v="FLAT RATE"/>
    <x v="50"/>
  </r>
  <r>
    <n v="80028264"/>
    <x v="341"/>
    <x v="104"/>
    <n v="1014.03"/>
    <n v="12030012"/>
    <s v="FLAT RATE"/>
    <x v="50"/>
  </r>
  <r>
    <n v="80028264"/>
    <x v="341"/>
    <x v="105"/>
    <n v="3097.83"/>
    <n v="12030012"/>
    <s v="FLAT RATE"/>
    <x v="50"/>
  </r>
  <r>
    <n v="80028232"/>
    <x v="339"/>
    <x v="34"/>
    <n v="115"/>
    <n v="12040378"/>
    <s v="TONS"/>
    <x v="297"/>
  </r>
  <r>
    <n v="80028232"/>
    <x v="339"/>
    <x v="36"/>
    <n v="95"/>
    <n v="12040378"/>
    <s v="TONS"/>
    <x v="297"/>
  </r>
  <r>
    <n v="80028272"/>
    <x v="341"/>
    <x v="16"/>
    <n v="59.93"/>
    <n v="12040116"/>
    <s v="FLAT RATE"/>
    <x v="1"/>
  </r>
  <r>
    <n v="80028272"/>
    <x v="341"/>
    <x v="17"/>
    <n v="533.02"/>
    <n v="12040116"/>
    <s v="FLAT RATE"/>
    <x v="1"/>
  </r>
  <r>
    <n v="80028272"/>
    <x v="341"/>
    <x v="18"/>
    <n v="1302.93"/>
    <n v="12040116"/>
    <s v="FLAT RATE"/>
    <x v="1"/>
  </r>
  <r>
    <n v="80028272"/>
    <x v="341"/>
    <x v="19"/>
    <n v="161.68"/>
    <n v="12040116"/>
    <s v="FLAT RATE"/>
    <x v="1"/>
  </r>
  <r>
    <n v="80028232"/>
    <x v="339"/>
    <x v="37"/>
    <n v="115"/>
    <n v="12040378"/>
    <s v="TONS"/>
    <x v="297"/>
  </r>
  <r>
    <n v="80028265"/>
    <x v="341"/>
    <x v="3"/>
    <n v="75"/>
    <n v="12040433"/>
    <s v="PER SIGN"/>
    <x v="9"/>
  </r>
  <r>
    <n v="90001853"/>
    <x v="341"/>
    <x v="42"/>
    <n v="50"/>
    <n v="12040441"/>
    <s v="FLAT RATE"/>
    <x v="1"/>
  </r>
  <r>
    <n v="80028232"/>
    <x v="339"/>
    <x v="38"/>
    <n v="25"/>
    <n v="12040378"/>
    <s v="TONS"/>
    <x v="297"/>
  </r>
  <r>
    <n v="80028232"/>
    <x v="339"/>
    <x v="20"/>
    <n v="25"/>
    <n v="12040379"/>
    <s v="BTU"/>
    <x v="298"/>
  </r>
  <r>
    <n v="80028232"/>
    <x v="339"/>
    <x v="23"/>
    <n v="25"/>
    <n v="12040379"/>
    <s v="BTU"/>
    <x v="298"/>
  </r>
  <r>
    <n v="80028232"/>
    <x v="339"/>
    <x v="20"/>
    <n v="25"/>
    <n v="12040380"/>
    <s v="BTU"/>
    <x v="299"/>
  </r>
  <r>
    <n v="80028232"/>
    <x v="339"/>
    <x v="23"/>
    <n v="25"/>
    <n v="12040380"/>
    <s v="BTU"/>
    <x v="299"/>
  </r>
  <r>
    <n v="80028232"/>
    <x v="339"/>
    <x v="34"/>
    <n v="115"/>
    <n v="12040380"/>
    <s v="TONS"/>
    <x v="299"/>
  </r>
  <r>
    <n v="80028232"/>
    <x v="339"/>
    <x v="36"/>
    <n v="25"/>
    <n v="12040380"/>
    <s v="TONS"/>
    <x v="299"/>
  </r>
  <r>
    <n v="80028271"/>
    <x v="341"/>
    <x v="22"/>
    <n v="50"/>
    <n v="12040446"/>
    <s v="ACRE"/>
    <x v="1"/>
  </r>
  <r>
    <n v="80028274"/>
    <x v="341"/>
    <x v="3"/>
    <n v="25"/>
    <n v="12040447"/>
    <s v="PER SIGN"/>
    <x v="1"/>
  </r>
  <r>
    <n v="80028232"/>
    <x v="339"/>
    <x v="61"/>
    <n v="25"/>
    <n v="12040381"/>
    <s v="FLAT RATE"/>
    <x v="1"/>
  </r>
  <r>
    <n v="80028234"/>
    <x v="339"/>
    <x v="0"/>
    <n v="40"/>
    <n v="12040364"/>
    <s v="VALUATION"/>
    <x v="47"/>
  </r>
  <r>
    <n v="80028235"/>
    <x v="339"/>
    <x v="20"/>
    <n v="27"/>
    <n v="12040388"/>
    <s v="BTU"/>
    <x v="48"/>
  </r>
  <r>
    <n v="80028235"/>
    <x v="339"/>
    <x v="23"/>
    <n v="27"/>
    <n v="12040388"/>
    <s v="BTU"/>
    <x v="48"/>
  </r>
  <r>
    <n v="80028235"/>
    <x v="339"/>
    <x v="34"/>
    <n v="25"/>
    <n v="12040388"/>
    <s v="TONS"/>
    <x v="48"/>
  </r>
  <r>
    <n v="80028235"/>
    <x v="339"/>
    <x v="36"/>
    <n v="25"/>
    <n v="12040388"/>
    <s v="TONS"/>
    <x v="48"/>
  </r>
  <r>
    <n v="80028236"/>
    <x v="339"/>
    <x v="34"/>
    <n v="25"/>
    <n v="12040389"/>
    <s v="TONS"/>
    <x v="4"/>
  </r>
  <r>
    <n v="80028236"/>
    <x v="339"/>
    <x v="34"/>
    <n v="25"/>
    <n v="12040390"/>
    <s v="TONS"/>
    <x v="4"/>
  </r>
  <r>
    <n v="90001854"/>
    <x v="342"/>
    <x v="42"/>
    <n v="50"/>
    <n v="12040449"/>
    <s v="FLAT RATE"/>
    <x v="1"/>
  </r>
  <r>
    <n v="80028236"/>
    <x v="339"/>
    <x v="5"/>
    <n v="25"/>
    <n v="12040391"/>
    <s v="PER FIXTURES"/>
    <x v="1"/>
  </r>
  <r>
    <n v="90001855"/>
    <x v="342"/>
    <x v="106"/>
    <n v="250"/>
    <n v="12040451"/>
    <s v="FLAT RATE"/>
    <x v="1"/>
  </r>
  <r>
    <n v="80028279"/>
    <x v="342"/>
    <x v="3"/>
    <n v="50"/>
    <n v="12040452"/>
    <s v="PER SIGN"/>
    <x v="4"/>
  </r>
  <r>
    <n v="80028280"/>
    <x v="342"/>
    <x v="3"/>
    <n v="25"/>
    <n v="12040453"/>
    <s v="PER SIGN"/>
    <x v="1"/>
  </r>
  <r>
    <n v="80028237"/>
    <x v="339"/>
    <x v="0"/>
    <n v="90"/>
    <n v="12040281"/>
    <s v="VALUATION"/>
    <x v="134"/>
  </r>
  <r>
    <n v="80028237"/>
    <x v="339"/>
    <x v="14"/>
    <n v="45"/>
    <n v="12040281"/>
    <s v="VALUATION"/>
    <x v="134"/>
  </r>
  <r>
    <n v="80028238"/>
    <x v="339"/>
    <x v="48"/>
    <n v="20"/>
    <n v="12040354"/>
    <s v="FLAT RATE"/>
    <x v="1"/>
  </r>
  <r>
    <n v="80028238"/>
    <x v="339"/>
    <x v="0"/>
    <n v="105"/>
    <n v="12040354"/>
    <s v="VALUATION"/>
    <x v="1"/>
  </r>
  <r>
    <n v="80028289"/>
    <x v="342"/>
    <x v="3"/>
    <n v="25"/>
    <n v="12040464"/>
    <s v="PER SIGN"/>
    <x v="1"/>
  </r>
  <r>
    <n v="80028289"/>
    <x v="342"/>
    <x v="3"/>
    <n v="25"/>
    <n v="12040465"/>
    <s v="PER SIGN"/>
    <x v="1"/>
  </r>
  <r>
    <n v="80028290"/>
    <x v="342"/>
    <x v="3"/>
    <n v="25"/>
    <n v="12040466"/>
    <s v="PER SIGN"/>
    <x v="1"/>
  </r>
  <r>
    <n v="80028291"/>
    <x v="342"/>
    <x v="67"/>
    <n v="100"/>
    <n v="12040467"/>
    <s v="FLAT RATE"/>
    <x v="1"/>
  </r>
  <r>
    <n v="80028240"/>
    <x v="339"/>
    <x v="6"/>
    <n v="25"/>
    <n v="12040395"/>
    <s v="AMPS"/>
    <x v="6"/>
  </r>
  <r>
    <n v="80028240"/>
    <x v="339"/>
    <x v="7"/>
    <n v="14"/>
    <n v="12040395"/>
    <s v="PER POLE"/>
    <x v="6"/>
  </r>
  <r>
    <n v="80028243"/>
    <x v="340"/>
    <x v="49"/>
    <n v="25"/>
    <n v="12040403"/>
    <s v="SYSTEM"/>
    <x v="1"/>
  </r>
  <r>
    <n v="80028244"/>
    <x v="340"/>
    <x v="0"/>
    <n v="235"/>
    <n v="12040118"/>
    <s v="VALUATION"/>
    <x v="289"/>
  </r>
  <r>
    <n v="80028246"/>
    <x v="340"/>
    <x v="48"/>
    <n v="20"/>
    <n v="12040351"/>
    <s v="FLAT RATE"/>
    <x v="1"/>
  </r>
  <r>
    <n v="80028246"/>
    <x v="340"/>
    <x v="0"/>
    <n v="215"/>
    <n v="12040351"/>
    <s v="VALUATION"/>
    <x v="1"/>
  </r>
  <r>
    <n v="80028250"/>
    <x v="340"/>
    <x v="58"/>
    <n v="10"/>
    <n v="12040409"/>
    <s v="SQUARE FEET"/>
    <x v="50"/>
  </r>
  <r>
    <n v="80028250"/>
    <x v="340"/>
    <x v="0"/>
    <n v="35"/>
    <n v="12040409"/>
    <s v="VALUATION"/>
    <x v="50"/>
  </r>
  <r>
    <n v="80028250"/>
    <x v="340"/>
    <x v="14"/>
    <n v="17"/>
    <n v="12040409"/>
    <s v="VALUATION"/>
    <x v="50"/>
  </r>
  <r>
    <n v="80028254"/>
    <x v="340"/>
    <x v="48"/>
    <n v="20"/>
    <n v="12040304"/>
    <s v="FLAT RATE"/>
    <x v="1"/>
  </r>
  <r>
    <n v="80028254"/>
    <x v="340"/>
    <x v="0"/>
    <n v="60"/>
    <n v="12040304"/>
    <s v="VALUATION"/>
    <x v="1"/>
  </r>
  <r>
    <n v="80028255"/>
    <x v="340"/>
    <x v="59"/>
    <n v="75"/>
    <n v="12030397"/>
    <s v="FLAT RATE"/>
    <x v="1"/>
  </r>
  <r>
    <n v="80028257"/>
    <x v="340"/>
    <x v="5"/>
    <n v="92"/>
    <n v="12040420"/>
    <s v="PER FIXTURES"/>
    <x v="267"/>
  </r>
  <r>
    <n v="80028257"/>
    <x v="340"/>
    <x v="5"/>
    <n v="112"/>
    <n v="12040421"/>
    <s v="PER FIXTURES"/>
    <x v="167"/>
  </r>
  <r>
    <n v="80028257"/>
    <x v="340"/>
    <x v="5"/>
    <n v="25"/>
    <n v="12040422"/>
    <s v="PER FIXTURES"/>
    <x v="1"/>
  </r>
  <r>
    <n v="80028302"/>
    <x v="343"/>
    <x v="16"/>
    <n v="59.93"/>
    <n v="12040247"/>
    <s v="FLAT RATE"/>
    <x v="1"/>
  </r>
  <r>
    <n v="80028302"/>
    <x v="343"/>
    <x v="17"/>
    <n v="533.02"/>
    <n v="12040247"/>
    <s v="FLAT RATE"/>
    <x v="1"/>
  </r>
  <r>
    <n v="80028302"/>
    <x v="343"/>
    <x v="18"/>
    <n v="1302.93"/>
    <n v="12040247"/>
    <s v="FLAT RATE"/>
    <x v="1"/>
  </r>
  <r>
    <n v="80028302"/>
    <x v="343"/>
    <x v="19"/>
    <n v="161.68"/>
    <n v="12040247"/>
    <s v="FLAT RATE"/>
    <x v="1"/>
  </r>
  <r>
    <n v="80028258"/>
    <x v="340"/>
    <x v="5"/>
    <n v="25"/>
    <n v="12040423"/>
    <s v="PER FIXTURES"/>
    <x v="1"/>
  </r>
  <r>
    <n v="80028259"/>
    <x v="340"/>
    <x v="5"/>
    <n v="25"/>
    <n v="12040425"/>
    <s v="PER FIXTURES"/>
    <x v="1"/>
  </r>
  <r>
    <n v="80028259"/>
    <x v="340"/>
    <x v="5"/>
    <n v="25"/>
    <n v="12040426"/>
    <s v="PER FIXTURES"/>
    <x v="1"/>
  </r>
  <r>
    <n v="80028259"/>
    <x v="340"/>
    <x v="5"/>
    <n v="25"/>
    <n v="12040427"/>
    <s v="PER FIXTURES"/>
    <x v="1"/>
  </r>
  <r>
    <n v="80028259"/>
    <x v="340"/>
    <x v="5"/>
    <n v="25"/>
    <n v="12040428"/>
    <s v="PER FIXTURES"/>
    <x v="1"/>
  </r>
  <r>
    <n v="80028259"/>
    <x v="340"/>
    <x v="5"/>
    <n v="25"/>
    <n v="12040429"/>
    <s v="PER FIXTURES"/>
    <x v="1"/>
  </r>
  <r>
    <n v="80028260"/>
    <x v="340"/>
    <x v="5"/>
    <n v="25"/>
    <n v="12040424"/>
    <s v="PER FIXTURES"/>
    <x v="1"/>
  </r>
  <r>
    <n v="80028261"/>
    <x v="341"/>
    <x v="54"/>
    <n v="25"/>
    <n v="12040430"/>
    <s v="PER SEWER"/>
    <x v="1"/>
  </r>
  <r>
    <n v="80028262"/>
    <x v="341"/>
    <x v="5"/>
    <n v="25"/>
    <n v="12040431"/>
    <s v="PER FIXTURES"/>
    <x v="4"/>
  </r>
  <r>
    <n v="80028263"/>
    <x v="341"/>
    <x v="7"/>
    <n v="25"/>
    <n v="12040432"/>
    <s v="PER POLE"/>
    <x v="1"/>
  </r>
  <r>
    <n v="80028264"/>
    <x v="341"/>
    <x v="58"/>
    <n v="10"/>
    <n v="12030012"/>
    <s v="SQUARE FEET"/>
    <x v="50"/>
  </r>
  <r>
    <n v="80028264"/>
    <x v="341"/>
    <x v="0"/>
    <n v="1660"/>
    <n v="12030012"/>
    <s v="VALUATION"/>
    <x v="50"/>
  </r>
  <r>
    <n v="80028264"/>
    <x v="341"/>
    <x v="14"/>
    <n v="830"/>
    <n v="12030012"/>
    <s v="VALUATION"/>
    <x v="50"/>
  </r>
  <r>
    <n v="80028267"/>
    <x v="341"/>
    <x v="34"/>
    <n v="25"/>
    <n v="12040435"/>
    <s v="TONS"/>
    <x v="35"/>
  </r>
  <r>
    <n v="80028267"/>
    <x v="341"/>
    <x v="34"/>
    <n v="25"/>
    <n v="12040436"/>
    <s v="TONS"/>
    <x v="20"/>
  </r>
  <r>
    <n v="80028267"/>
    <x v="341"/>
    <x v="5"/>
    <n v="25"/>
    <n v="12040437"/>
    <s v="PER FIXTURES"/>
    <x v="1"/>
  </r>
  <r>
    <n v="80028268"/>
    <x v="341"/>
    <x v="10"/>
    <n v="30"/>
    <n v="12040442"/>
    <s v="AMPS"/>
    <x v="8"/>
  </r>
  <r>
    <n v="80028315"/>
    <x v="343"/>
    <x v="3"/>
    <n v="25"/>
    <n v="12040473"/>
    <s v="PER SIGN"/>
    <x v="1"/>
  </r>
  <r>
    <n v="80028300"/>
    <x v="343"/>
    <x v="3"/>
    <n v="50"/>
    <n v="12040477"/>
    <s v="PER SIGN"/>
    <x v="4"/>
  </r>
  <r>
    <n v="80028301"/>
    <x v="343"/>
    <x v="12"/>
    <n v="50"/>
    <n v="12040478"/>
    <s v="ACRE"/>
    <x v="264"/>
  </r>
  <r>
    <n v="80028306"/>
    <x v="343"/>
    <x v="3"/>
    <n v="25"/>
    <n v="12040480"/>
    <s v="PER SIGN"/>
    <x v="4"/>
  </r>
  <r>
    <n v="17039"/>
    <x v="343"/>
    <x v="3"/>
    <n v="25"/>
    <n v="12040480"/>
    <s v="PER SIGN"/>
    <x v="4"/>
  </r>
  <r>
    <n v="80028319"/>
    <x v="343"/>
    <x v="3"/>
    <n v="50"/>
    <n v="12040480"/>
    <s v="PER SIGN"/>
    <x v="4"/>
  </r>
  <r>
    <n v="80028307"/>
    <x v="343"/>
    <x v="3"/>
    <n v="50"/>
    <n v="12040482"/>
    <s v="PER SIGN"/>
    <x v="4"/>
  </r>
  <r>
    <n v="80028309"/>
    <x v="343"/>
    <x v="12"/>
    <n v="50"/>
    <n v="12040483"/>
    <s v="ACRE"/>
    <x v="242"/>
  </r>
  <r>
    <n v="80028310"/>
    <x v="343"/>
    <x v="3"/>
    <n v="25"/>
    <n v="12040484"/>
    <s v="PER SIGN"/>
    <x v="1"/>
  </r>
  <r>
    <n v="80028268"/>
    <x v="341"/>
    <x v="7"/>
    <n v="40"/>
    <n v="12040442"/>
    <s v="PER POLE"/>
    <x v="8"/>
  </r>
  <r>
    <n v="80028268"/>
    <x v="341"/>
    <x v="13"/>
    <n v="25"/>
    <n v="12040442"/>
    <s v="PER T-POLE"/>
    <x v="8"/>
  </r>
  <r>
    <n v="80028268"/>
    <x v="341"/>
    <x v="10"/>
    <n v="30"/>
    <n v="12040443"/>
    <s v="AMPS"/>
    <x v="8"/>
  </r>
  <r>
    <n v="80028268"/>
    <x v="341"/>
    <x v="7"/>
    <n v="40"/>
    <n v="12040443"/>
    <s v="PER POLE"/>
    <x v="8"/>
  </r>
  <r>
    <n v="80028268"/>
    <x v="341"/>
    <x v="13"/>
    <n v="25"/>
    <n v="12040443"/>
    <s v="PER T-POLE"/>
    <x v="8"/>
  </r>
  <r>
    <n v="80028269"/>
    <x v="341"/>
    <x v="5"/>
    <n v="80"/>
    <n v="12040444"/>
    <s v="PER FIXTURES"/>
    <x v="76"/>
  </r>
  <r>
    <n v="80028269"/>
    <x v="341"/>
    <x v="54"/>
    <n v="25"/>
    <n v="12040444"/>
    <s v="PER SEWER"/>
    <x v="76"/>
  </r>
  <r>
    <n v="80028269"/>
    <x v="341"/>
    <x v="53"/>
    <n v="25"/>
    <n v="12040444"/>
    <s v="PER WATER"/>
    <x v="76"/>
  </r>
  <r>
    <n v="80028270"/>
    <x v="341"/>
    <x v="5"/>
    <n v="25"/>
    <n v="12040445"/>
    <s v="PER FIXTURES"/>
    <x v="18"/>
  </r>
  <r>
    <n v="80028272"/>
    <x v="341"/>
    <x v="48"/>
    <n v="20"/>
    <n v="12040116"/>
    <s v="FLAT RATE"/>
    <x v="1"/>
  </r>
  <r>
    <n v="80028323"/>
    <x v="97"/>
    <x v="71"/>
    <n v="1332"/>
    <n v="12020086"/>
    <s v="FLAT RATE"/>
    <x v="1"/>
  </r>
  <r>
    <n v="80028323"/>
    <x v="97"/>
    <x v="78"/>
    <n v="701.38"/>
    <n v="12020086"/>
    <s v="FLAT RATE"/>
    <x v="1"/>
  </r>
  <r>
    <n v="80028326"/>
    <x v="97"/>
    <x v="22"/>
    <n v="56"/>
    <n v="12030373"/>
    <s v="ACRE"/>
    <x v="283"/>
  </r>
  <r>
    <n v="80028272"/>
    <x v="341"/>
    <x v="0"/>
    <n v="1411"/>
    <n v="12040116"/>
    <s v="VALUATION"/>
    <x v="1"/>
  </r>
  <r>
    <n v="80028273"/>
    <x v="341"/>
    <x v="9"/>
    <n v="25"/>
    <n v="12040361"/>
    <s v="PER HOOD SYS"/>
    <x v="1"/>
  </r>
  <r>
    <n v="80028275"/>
    <x v="341"/>
    <x v="0"/>
    <n v="220"/>
    <n v="12040387"/>
    <s v="VALUATION"/>
    <x v="57"/>
  </r>
  <r>
    <n v="80028276"/>
    <x v="342"/>
    <x v="0"/>
    <n v="35"/>
    <n v="12040232"/>
    <s v="VALUATION"/>
    <x v="32"/>
  </r>
  <r>
    <n v="80028277"/>
    <x v="342"/>
    <x v="5"/>
    <n v="25"/>
    <n v="12040450"/>
    <s v="PER FIXTURES"/>
    <x v="1"/>
  </r>
  <r>
    <n v="80028278"/>
    <x v="342"/>
    <x v="0"/>
    <n v="736"/>
    <n v="12040326"/>
    <s v="VALUATION"/>
    <x v="300"/>
  </r>
  <r>
    <n v="80028278"/>
    <x v="342"/>
    <x v="14"/>
    <n v="368"/>
    <n v="12040326"/>
    <s v="VALUATION"/>
    <x v="300"/>
  </r>
  <r>
    <n v="80028281"/>
    <x v="342"/>
    <x v="5"/>
    <n v="32"/>
    <n v="12040455"/>
    <s v="PER FIXTURES"/>
    <x v="31"/>
  </r>
  <r>
    <n v="80028282"/>
    <x v="342"/>
    <x v="59"/>
    <n v="75"/>
    <n v="12040209"/>
    <s v="FLAT RATE"/>
    <x v="1"/>
  </r>
  <r>
    <n v="80028282"/>
    <x v="342"/>
    <x v="59"/>
    <n v="75"/>
    <n v="12040210"/>
    <s v="FLAT RATE"/>
    <x v="1"/>
  </r>
  <r>
    <n v="80028282"/>
    <x v="342"/>
    <x v="59"/>
    <n v="75"/>
    <n v="12040211"/>
    <s v="FLAT RATE"/>
    <x v="1"/>
  </r>
  <r>
    <n v="80028283"/>
    <x v="342"/>
    <x v="0"/>
    <n v="145"/>
    <n v="12040299"/>
    <s v="VALUATION"/>
    <x v="74"/>
  </r>
  <r>
    <n v="80028283"/>
    <x v="342"/>
    <x v="14"/>
    <n v="72"/>
    <n v="12040299"/>
    <s v="VALUATION"/>
    <x v="74"/>
  </r>
  <r>
    <n v="80028284"/>
    <x v="342"/>
    <x v="49"/>
    <n v="25"/>
    <n v="12040457"/>
    <s v="SYSTEM"/>
    <x v="1"/>
  </r>
  <r>
    <n v="80028285"/>
    <x v="342"/>
    <x v="34"/>
    <n v="25"/>
    <n v="12040458"/>
    <s v="TONS"/>
    <x v="4"/>
  </r>
  <r>
    <n v="80028286"/>
    <x v="342"/>
    <x v="52"/>
    <n v="125"/>
    <n v="12040313"/>
    <s v="FLAT RATE"/>
    <x v="1"/>
  </r>
  <r>
    <n v="80028287"/>
    <x v="342"/>
    <x v="10"/>
    <n v="30"/>
    <n v="12040459"/>
    <s v="AMPS"/>
    <x v="8"/>
  </r>
  <r>
    <n v="80028287"/>
    <x v="342"/>
    <x v="10"/>
    <n v="30"/>
    <n v="12040461"/>
    <s v="AMPS"/>
    <x v="8"/>
  </r>
  <r>
    <n v="80028287"/>
    <x v="342"/>
    <x v="13"/>
    <n v="25"/>
    <n v="12040461"/>
    <s v="PER T-POLE"/>
    <x v="8"/>
  </r>
  <r>
    <n v="90001856"/>
    <x v="97"/>
    <x v="11"/>
    <n v="200"/>
    <n v="12050004"/>
    <s v="DOLLAR VALUE"/>
    <x v="1"/>
  </r>
  <r>
    <n v="80028322"/>
    <x v="97"/>
    <x v="3"/>
    <n v="25"/>
    <n v="12050006"/>
    <s v="PER SIGN"/>
    <x v="1"/>
  </r>
  <r>
    <n v="90001857"/>
    <x v="97"/>
    <x v="11"/>
    <n v="350"/>
    <n v="12050007"/>
    <s v="DOLLAR VALUE"/>
    <x v="1"/>
  </r>
  <r>
    <n v="90001858"/>
    <x v="97"/>
    <x v="42"/>
    <n v="50"/>
    <n v="12050008"/>
    <s v="FLAT RATE"/>
    <x v="1"/>
  </r>
  <r>
    <n v="80028324"/>
    <x v="97"/>
    <x v="22"/>
    <n v="50"/>
    <n v="12050009"/>
    <s v="ACRE"/>
    <x v="194"/>
  </r>
  <r>
    <n v="80028327"/>
    <x v="97"/>
    <x v="3"/>
    <n v="25"/>
    <n v="12050011"/>
    <s v="PER SIGN"/>
    <x v="1"/>
  </r>
  <r>
    <n v="17040"/>
    <x v="97"/>
    <x v="3"/>
    <n v="25"/>
    <n v="12050011"/>
    <s v="PER SIGN"/>
    <x v="1"/>
  </r>
  <r>
    <n v="80028338"/>
    <x v="97"/>
    <x v="3"/>
    <n v="25"/>
    <n v="12050011"/>
    <s v="PER SIGN"/>
    <x v="1"/>
  </r>
  <r>
    <n v="80028329"/>
    <x v="97"/>
    <x v="3"/>
    <n v="25"/>
    <n v="12050013"/>
    <s v="PER SIGN"/>
    <x v="1"/>
  </r>
  <r>
    <n v="17041"/>
    <x v="97"/>
    <x v="3"/>
    <n v="25"/>
    <n v="12050013"/>
    <s v="PER SIGN"/>
    <x v="1"/>
  </r>
  <r>
    <n v="80028339"/>
    <x v="97"/>
    <x v="3"/>
    <n v="25"/>
    <n v="12050013"/>
    <s v="PER SIGN"/>
    <x v="1"/>
  </r>
  <r>
    <n v="80028331"/>
    <x v="97"/>
    <x v="3"/>
    <n v="25"/>
    <n v="12050014"/>
    <s v="PER SIGN"/>
    <x v="1"/>
  </r>
  <r>
    <n v="80028332"/>
    <x v="97"/>
    <x v="3"/>
    <n v="25"/>
    <n v="12050015"/>
    <s v="PER SIGN"/>
    <x v="1"/>
  </r>
  <r>
    <n v="80028287"/>
    <x v="342"/>
    <x v="10"/>
    <n v="30"/>
    <n v="12040462"/>
    <s v="AMPS"/>
    <x v="8"/>
  </r>
  <r>
    <n v="80028334"/>
    <x v="97"/>
    <x v="8"/>
    <n v="50"/>
    <n v="12050018"/>
    <s v="FLAT RATE"/>
    <x v="1"/>
  </r>
  <r>
    <n v="80028336"/>
    <x v="97"/>
    <x v="67"/>
    <n v="100"/>
    <n v="12050020"/>
    <s v="FLAT RATE"/>
    <x v="1"/>
  </r>
  <r>
    <n v="80028335"/>
    <x v="97"/>
    <x v="11"/>
    <n v="200"/>
    <n v="12050021"/>
    <s v="DOLLAR VALUE"/>
    <x v="1"/>
  </r>
  <r>
    <n v="80028287"/>
    <x v="342"/>
    <x v="13"/>
    <n v="25"/>
    <n v="12040462"/>
    <s v="PER T-POLE"/>
    <x v="8"/>
  </r>
  <r>
    <n v="80028288"/>
    <x v="342"/>
    <x v="6"/>
    <n v="15"/>
    <n v="12040463"/>
    <s v="AMPS"/>
    <x v="6"/>
  </r>
  <r>
    <n v="80028288"/>
    <x v="342"/>
    <x v="7"/>
    <n v="10"/>
    <n v="12040463"/>
    <s v="PER POLE"/>
    <x v="6"/>
  </r>
  <r>
    <n v="80028292"/>
    <x v="342"/>
    <x v="61"/>
    <n v="25"/>
    <n v="12040468"/>
    <s v="FLAT RATE"/>
    <x v="1"/>
  </r>
  <r>
    <n v="80028293"/>
    <x v="342"/>
    <x v="52"/>
    <n v="125"/>
    <n v="12040469"/>
    <s v="FLAT RATE"/>
    <x v="1"/>
  </r>
  <r>
    <n v="80028294"/>
    <x v="342"/>
    <x v="20"/>
    <n v="25"/>
    <n v="12040470"/>
    <s v="BTU"/>
    <x v="134"/>
  </r>
  <r>
    <n v="80028294"/>
    <x v="342"/>
    <x v="34"/>
    <n v="25"/>
    <n v="12040470"/>
    <s v="TONS"/>
    <x v="134"/>
  </r>
  <r>
    <n v="80028295"/>
    <x v="342"/>
    <x v="34"/>
    <n v="25"/>
    <n v="12040471"/>
    <s v="TONS"/>
    <x v="7"/>
  </r>
  <r>
    <n v="80028296"/>
    <x v="342"/>
    <x v="23"/>
    <n v="27"/>
    <n v="12040472"/>
    <s v="BTU"/>
    <x v="48"/>
  </r>
  <r>
    <n v="80028296"/>
    <x v="342"/>
    <x v="24"/>
    <n v="27"/>
    <n v="12040472"/>
    <s v="BTU"/>
    <x v="48"/>
  </r>
  <r>
    <n v="80028347"/>
    <x v="344"/>
    <x v="3"/>
    <n v="75"/>
    <n v="12050031"/>
    <s v="PER SIGN"/>
    <x v="9"/>
  </r>
  <r>
    <n v="80028348"/>
    <x v="344"/>
    <x v="3"/>
    <n v="50"/>
    <n v="12050033"/>
    <s v="PER SIGN"/>
    <x v="4"/>
  </r>
  <r>
    <n v="80028296"/>
    <x v="342"/>
    <x v="34"/>
    <n v="25"/>
    <n v="12040472"/>
    <s v="TONS"/>
    <x v="48"/>
  </r>
  <r>
    <n v="80028296"/>
    <x v="342"/>
    <x v="36"/>
    <n v="25"/>
    <n v="12040472"/>
    <s v="TONS"/>
    <x v="48"/>
  </r>
  <r>
    <n v="80028353"/>
    <x v="344"/>
    <x v="3"/>
    <n v="25"/>
    <n v="12050041"/>
    <s v="PER SIGN"/>
    <x v="1"/>
  </r>
  <r>
    <n v="80028297"/>
    <x v="343"/>
    <x v="0"/>
    <n v="70"/>
    <n v="12040439"/>
    <s v="VALUATION"/>
    <x v="51"/>
  </r>
  <r>
    <n v="80028355"/>
    <x v="345"/>
    <x v="3"/>
    <n v="25"/>
    <n v="12050043"/>
    <s v="PER SIGN"/>
    <x v="1"/>
  </r>
  <r>
    <n v="80028356"/>
    <x v="345"/>
    <x v="12"/>
    <n v="50"/>
    <n v="12050044"/>
    <s v="ACRE"/>
    <x v="10"/>
  </r>
  <r>
    <n v="80028357"/>
    <x v="345"/>
    <x v="3"/>
    <n v="50"/>
    <n v="12050046"/>
    <s v="PER SIGN"/>
    <x v="4"/>
  </r>
  <r>
    <n v="80028297"/>
    <x v="343"/>
    <x v="14"/>
    <n v="35"/>
    <n v="12040439"/>
    <s v="VALUATION"/>
    <x v="51"/>
  </r>
  <r>
    <n v="80028298"/>
    <x v="343"/>
    <x v="5"/>
    <n v="60"/>
    <n v="12040475"/>
    <s v="PER FIXTURES"/>
    <x v="38"/>
  </r>
  <r>
    <n v="80028299"/>
    <x v="343"/>
    <x v="70"/>
    <n v="50"/>
    <n v="12040306"/>
    <s v="FLAT RATE"/>
    <x v="1"/>
  </r>
  <r>
    <n v="80028302"/>
    <x v="343"/>
    <x v="48"/>
    <n v="20"/>
    <n v="12040247"/>
    <s v="FLAT RATE"/>
    <x v="1"/>
  </r>
  <r>
    <n v="80028360"/>
    <x v="345"/>
    <x v="3"/>
    <n v="25"/>
    <n v="12050049"/>
    <s v="PER SIGN"/>
    <x v="1"/>
  </r>
  <r>
    <n v="80028302"/>
    <x v="343"/>
    <x v="0"/>
    <n v="1090"/>
    <n v="12040247"/>
    <s v="VALUATION"/>
    <x v="1"/>
  </r>
  <r>
    <n v="80028365"/>
    <x v="345"/>
    <x v="3"/>
    <n v="100"/>
    <n v="12050054"/>
    <s v="PER SIGN"/>
    <x v="7"/>
  </r>
  <r>
    <n v="80028366"/>
    <x v="345"/>
    <x v="3"/>
    <n v="100"/>
    <n v="12050055"/>
    <s v="PER SIGN"/>
    <x v="7"/>
  </r>
  <r>
    <n v="80028303"/>
    <x v="343"/>
    <x v="0"/>
    <n v="40"/>
    <n v="12040396"/>
    <s v="VALUATION"/>
    <x v="47"/>
  </r>
  <r>
    <n v="80028303"/>
    <x v="343"/>
    <x v="14"/>
    <n v="20"/>
    <n v="12040396"/>
    <s v="VALUATION"/>
    <x v="47"/>
  </r>
  <r>
    <n v="80028304"/>
    <x v="343"/>
    <x v="0"/>
    <n v="95"/>
    <n v="12040241"/>
    <s v="VALUATION"/>
    <x v="14"/>
  </r>
  <r>
    <n v="80028304"/>
    <x v="343"/>
    <x v="14"/>
    <n v="47.5"/>
    <n v="12040241"/>
    <s v="VALUATION"/>
    <x v="14"/>
  </r>
  <r>
    <n v="80028305"/>
    <x v="343"/>
    <x v="5"/>
    <n v="32"/>
    <n v="12040481"/>
    <s v="PER FIXTURES"/>
    <x v="31"/>
  </r>
  <r>
    <n v="80028368"/>
    <x v="345"/>
    <x v="3"/>
    <n v="75"/>
    <n v="12050057"/>
    <s v="PER SIGN"/>
    <x v="9"/>
  </r>
  <r>
    <n v="80028369"/>
    <x v="345"/>
    <x v="3"/>
    <n v="50"/>
    <n v="12050058"/>
    <s v="PER SIGN"/>
    <x v="4"/>
  </r>
  <r>
    <n v="80028308"/>
    <x v="343"/>
    <x v="59"/>
    <n v="150"/>
    <n v="12040386"/>
    <s v="FLAT RATE"/>
    <x v="4"/>
  </r>
  <r>
    <n v="80028311"/>
    <x v="343"/>
    <x v="33"/>
    <n v="25"/>
    <n v="12040485"/>
    <s v="FLAT RATE"/>
    <x v="1"/>
  </r>
  <r>
    <n v="80028312"/>
    <x v="343"/>
    <x v="6"/>
    <n v="15"/>
    <n v="12040488"/>
    <s v="AMPS"/>
    <x v="6"/>
  </r>
  <r>
    <n v="80028312"/>
    <x v="343"/>
    <x v="7"/>
    <n v="25"/>
    <n v="12040488"/>
    <s v="PER POLE"/>
    <x v="6"/>
  </r>
  <r>
    <n v="80028313"/>
    <x v="343"/>
    <x v="10"/>
    <n v="30"/>
    <n v="12040486"/>
    <s v="AMPS"/>
    <x v="8"/>
  </r>
  <r>
    <n v="80028313"/>
    <x v="343"/>
    <x v="7"/>
    <n v="25"/>
    <n v="12040486"/>
    <s v="PER POLE"/>
    <x v="8"/>
  </r>
  <r>
    <n v="80028313"/>
    <x v="343"/>
    <x v="13"/>
    <n v="25"/>
    <n v="12040486"/>
    <s v="PER T-POLE"/>
    <x v="8"/>
  </r>
  <r>
    <n v="80028313"/>
    <x v="343"/>
    <x v="10"/>
    <n v="30"/>
    <n v="12040487"/>
    <s v="AMPS"/>
    <x v="8"/>
  </r>
  <r>
    <n v="80028313"/>
    <x v="343"/>
    <x v="7"/>
    <n v="25"/>
    <n v="12040487"/>
    <s v="PER POLE"/>
    <x v="8"/>
  </r>
  <r>
    <n v="80028313"/>
    <x v="343"/>
    <x v="13"/>
    <n v="25"/>
    <n v="12040487"/>
    <s v="PER T-POLE"/>
    <x v="8"/>
  </r>
  <r>
    <n v="80028314"/>
    <x v="343"/>
    <x v="0"/>
    <n v="80"/>
    <n v="12040399"/>
    <s v="VALUATION"/>
    <x v="93"/>
  </r>
  <r>
    <n v="80028314"/>
    <x v="343"/>
    <x v="14"/>
    <n v="40"/>
    <n v="12040399"/>
    <s v="VALUATION"/>
    <x v="93"/>
  </r>
  <r>
    <n v="80028316"/>
    <x v="343"/>
    <x v="20"/>
    <n v="29"/>
    <n v="12040491"/>
    <s v="BTU"/>
    <x v="75"/>
  </r>
  <r>
    <n v="80028316"/>
    <x v="343"/>
    <x v="34"/>
    <n v="25"/>
    <n v="12040491"/>
    <s v="TONS"/>
    <x v="75"/>
  </r>
  <r>
    <n v="80028317"/>
    <x v="343"/>
    <x v="5"/>
    <n v="25"/>
    <n v="12040494"/>
    <s v="PER FIXTURES"/>
    <x v="1"/>
  </r>
  <r>
    <n v="80028318"/>
    <x v="343"/>
    <x v="0"/>
    <n v="35"/>
    <n v="12040418"/>
    <s v="VALUATION"/>
    <x v="32"/>
  </r>
  <r>
    <n v="80028318"/>
    <x v="343"/>
    <x v="6"/>
    <n v="15"/>
    <n v="12040419"/>
    <s v="AMPS"/>
    <x v="6"/>
  </r>
  <r>
    <n v="80028318"/>
    <x v="343"/>
    <x v="7"/>
    <n v="10"/>
    <n v="12040419"/>
    <s v="PER POLE"/>
    <x v="6"/>
  </r>
  <r>
    <n v="80028320"/>
    <x v="97"/>
    <x v="2"/>
    <n v="25"/>
    <n v="12050002"/>
    <s v="FLAT RATE"/>
    <x v="1"/>
  </r>
  <r>
    <n v="80028325"/>
    <x v="97"/>
    <x v="5"/>
    <n v="25"/>
    <n v="12040276"/>
    <s v="PER FIXTURES"/>
    <x v="7"/>
  </r>
  <r>
    <n v="80028328"/>
    <x v="97"/>
    <x v="0"/>
    <n v="110"/>
    <n v="12040145"/>
    <s v="VALUATION"/>
    <x v="36"/>
  </r>
  <r>
    <n v="80028328"/>
    <x v="97"/>
    <x v="0"/>
    <n v="60"/>
    <n v="12040146"/>
    <s v="VALUATION"/>
    <x v="34"/>
  </r>
  <r>
    <n v="80028330"/>
    <x v="97"/>
    <x v="0"/>
    <n v="40"/>
    <n v="12040363"/>
    <s v="VALUATION"/>
    <x v="47"/>
  </r>
  <r>
    <n v="80028330"/>
    <x v="97"/>
    <x v="14"/>
    <n v="20"/>
    <n v="12040363"/>
    <s v="VALUATION"/>
    <x v="47"/>
  </r>
  <r>
    <n v="80028333"/>
    <x v="97"/>
    <x v="5"/>
    <n v="40"/>
    <n v="12050017"/>
    <s v="PER FIXTURES"/>
    <x v="101"/>
  </r>
  <r>
    <n v="80028337"/>
    <x v="97"/>
    <x v="61"/>
    <n v="25"/>
    <n v="12050022"/>
    <s v="FLAT RATE"/>
    <x v="1"/>
  </r>
  <r>
    <n v="80028340"/>
    <x v="97"/>
    <x v="0"/>
    <n v="40"/>
    <n v="12040363"/>
    <s v="VALUATION"/>
    <x v="47"/>
  </r>
  <r>
    <n v="80028340"/>
    <x v="97"/>
    <x v="14"/>
    <n v="20"/>
    <n v="12040363"/>
    <s v="VALUATION"/>
    <x v="47"/>
  </r>
  <r>
    <n v="80028341"/>
    <x v="97"/>
    <x v="5"/>
    <n v="25"/>
    <n v="12040276"/>
    <s v="PER FIXTURES"/>
    <x v="7"/>
  </r>
  <r>
    <n v="80028342"/>
    <x v="344"/>
    <x v="59"/>
    <n v="75"/>
    <n v="12040142"/>
    <s v="FLAT RATE"/>
    <x v="1"/>
  </r>
  <r>
    <n v="80028342"/>
    <x v="344"/>
    <x v="59"/>
    <n v="75"/>
    <n v="12040143"/>
    <s v="FLAT RATE"/>
    <x v="1"/>
  </r>
  <r>
    <n v="80028343"/>
    <x v="344"/>
    <x v="6"/>
    <n v="15"/>
    <n v="12050024"/>
    <s v="AMPS"/>
    <x v="6"/>
  </r>
  <r>
    <n v="80028343"/>
    <x v="344"/>
    <x v="7"/>
    <n v="19"/>
    <n v="12050024"/>
    <s v="PER POLE"/>
    <x v="6"/>
  </r>
  <r>
    <n v="80028344"/>
    <x v="344"/>
    <x v="49"/>
    <n v="25"/>
    <n v="12050028"/>
    <s v="SYSTEM"/>
    <x v="1"/>
  </r>
  <r>
    <n v="80028344"/>
    <x v="344"/>
    <x v="49"/>
    <n v="25"/>
    <n v="12050029"/>
    <s v="SYSTEM"/>
    <x v="1"/>
  </r>
  <r>
    <n v="80028345"/>
    <x v="344"/>
    <x v="5"/>
    <n v="80"/>
    <n v="12050030"/>
    <s v="PER FIXTURES"/>
    <x v="76"/>
  </r>
  <r>
    <n v="80028345"/>
    <x v="344"/>
    <x v="54"/>
    <n v="25"/>
    <n v="12050030"/>
    <s v="PER SEWER"/>
    <x v="76"/>
  </r>
  <r>
    <n v="80028345"/>
    <x v="344"/>
    <x v="53"/>
    <n v="25"/>
    <n v="12050030"/>
    <s v="PER WATER"/>
    <x v="76"/>
  </r>
  <r>
    <n v="80028346"/>
    <x v="344"/>
    <x v="0"/>
    <n v="120"/>
    <n v="12030400"/>
    <s v="VALUATION"/>
    <x v="12"/>
  </r>
  <r>
    <n v="80028349"/>
    <x v="344"/>
    <x v="34"/>
    <n v="25"/>
    <n v="12050038"/>
    <s v="TONS"/>
    <x v="9"/>
  </r>
  <r>
    <n v="80028349"/>
    <x v="344"/>
    <x v="36"/>
    <n v="25"/>
    <n v="12050038"/>
    <s v="TONS"/>
    <x v="9"/>
  </r>
  <r>
    <n v="80028350"/>
    <x v="344"/>
    <x v="0"/>
    <n v="55"/>
    <n v="12050039"/>
    <s v="VALUATION"/>
    <x v="71"/>
  </r>
  <r>
    <n v="80028351"/>
    <x v="344"/>
    <x v="49"/>
    <n v="25"/>
    <n v="12050040"/>
    <s v="SYSTEM"/>
    <x v="1"/>
  </r>
  <r>
    <n v="80028352"/>
    <x v="344"/>
    <x v="0"/>
    <n v="270"/>
    <n v="12050032"/>
    <s v="VALUATION"/>
    <x v="0"/>
  </r>
  <r>
    <n v="80028354"/>
    <x v="344"/>
    <x v="59"/>
    <n v="75"/>
    <n v="12040456"/>
    <s v="FLAT RATE"/>
    <x v="1"/>
  </r>
  <r>
    <n v="80028358"/>
    <x v="345"/>
    <x v="20"/>
    <n v="27"/>
    <n v="12050047"/>
    <s v="BTU"/>
    <x v="40"/>
  </r>
  <r>
    <n v="80028358"/>
    <x v="345"/>
    <x v="23"/>
    <n v="27"/>
    <n v="12050047"/>
    <s v="BTU"/>
    <x v="40"/>
  </r>
  <r>
    <n v="80028372"/>
    <x v="345"/>
    <x v="3"/>
    <n v="25"/>
    <n v="12050065"/>
    <s v="PER SIGN"/>
    <x v="1"/>
  </r>
  <r>
    <n v="80028373"/>
    <x v="345"/>
    <x v="3"/>
    <n v="25"/>
    <n v="12050066"/>
    <s v="PER SIGN"/>
    <x v="1"/>
  </r>
  <r>
    <n v="80028377"/>
    <x v="346"/>
    <x v="67"/>
    <n v="100"/>
    <n v="12050071"/>
    <s v="FLAT RATE"/>
    <x v="1"/>
  </r>
  <r>
    <n v="80028358"/>
    <x v="345"/>
    <x v="34"/>
    <n v="25"/>
    <n v="12050047"/>
    <s v="TONS"/>
    <x v="40"/>
  </r>
  <r>
    <n v="80028379"/>
    <x v="346"/>
    <x v="3"/>
    <n v="25"/>
    <n v="12050075"/>
    <s v="PER SIGN"/>
    <x v="1"/>
  </r>
  <r>
    <n v="80028381"/>
    <x v="346"/>
    <x v="3"/>
    <n v="25"/>
    <n v="12050076"/>
    <s v="PER SIGN"/>
    <x v="1"/>
  </r>
  <r>
    <n v="80028383"/>
    <x v="346"/>
    <x v="3"/>
    <n v="50"/>
    <n v="12050079"/>
    <s v="PER SIGN"/>
    <x v="4"/>
  </r>
  <r>
    <n v="80028358"/>
    <x v="345"/>
    <x v="36"/>
    <n v="25"/>
    <n v="12050047"/>
    <s v="TONS"/>
    <x v="40"/>
  </r>
  <r>
    <n v="80028385"/>
    <x v="346"/>
    <x v="3"/>
    <n v="50"/>
    <n v="12050083"/>
    <s v="PER SIGN"/>
    <x v="4"/>
  </r>
  <r>
    <n v="80028386"/>
    <x v="346"/>
    <x v="3"/>
    <n v="25"/>
    <n v="12050084"/>
    <s v="PER SIGN"/>
    <x v="1"/>
  </r>
  <r>
    <n v="80028359"/>
    <x v="345"/>
    <x v="0"/>
    <n v="175"/>
    <n v="12050012"/>
    <s v="VALUATION"/>
    <x v="218"/>
  </r>
  <r>
    <n v="80028361"/>
    <x v="345"/>
    <x v="6"/>
    <n v="25"/>
    <n v="12050050"/>
    <s v="AMPS"/>
    <x v="44"/>
  </r>
  <r>
    <n v="80028361"/>
    <x v="345"/>
    <x v="7"/>
    <n v="2"/>
    <n v="12050050"/>
    <s v="PER POLE"/>
    <x v="44"/>
  </r>
  <r>
    <n v="80028362"/>
    <x v="345"/>
    <x v="34"/>
    <n v="25"/>
    <n v="12050051"/>
    <s v="TONS"/>
    <x v="4"/>
  </r>
  <r>
    <n v="80028363"/>
    <x v="345"/>
    <x v="6"/>
    <n v="25"/>
    <n v="12050053"/>
    <s v="AMPS"/>
    <x v="67"/>
  </r>
  <r>
    <n v="80028364"/>
    <x v="345"/>
    <x v="0"/>
    <n v="205"/>
    <n v="12040242"/>
    <s v="VALUATION"/>
    <x v="173"/>
  </r>
  <r>
    <n v="80028364"/>
    <x v="345"/>
    <x v="14"/>
    <n v="102.5"/>
    <n v="12040242"/>
    <s v="VALUATION"/>
    <x v="173"/>
  </r>
  <r>
    <n v="80028367"/>
    <x v="345"/>
    <x v="5"/>
    <n v="80"/>
    <n v="12050056"/>
    <s v="PER FIXTURES"/>
    <x v="76"/>
  </r>
  <r>
    <n v="80028367"/>
    <x v="345"/>
    <x v="54"/>
    <n v="25"/>
    <n v="12050056"/>
    <s v="PER SEWER"/>
    <x v="76"/>
  </r>
  <r>
    <n v="80028367"/>
    <x v="345"/>
    <x v="53"/>
    <n v="25"/>
    <n v="12050056"/>
    <s v="PER WATER"/>
    <x v="76"/>
  </r>
  <r>
    <n v="80028370"/>
    <x v="345"/>
    <x v="5"/>
    <n v="25"/>
    <n v="12050062"/>
    <s v="PER FIXTURES"/>
    <x v="18"/>
  </r>
  <r>
    <n v="80028371"/>
    <x v="345"/>
    <x v="6"/>
    <n v="15"/>
    <n v="12050060"/>
    <s v="AMPS"/>
    <x v="6"/>
  </r>
  <r>
    <n v="80028392"/>
    <x v="347"/>
    <x v="29"/>
    <n v="250"/>
    <n v="12040474"/>
    <s v="ACRES"/>
    <x v="164"/>
  </r>
  <r>
    <n v="80028391"/>
    <x v="347"/>
    <x v="3"/>
    <n v="25"/>
    <n v="12050090"/>
    <s v="PER SIGN"/>
    <x v="1"/>
  </r>
  <r>
    <n v="80028393"/>
    <x v="347"/>
    <x v="3"/>
    <n v="25"/>
    <n v="12050092"/>
    <s v="PER SIGN"/>
    <x v="1"/>
  </r>
  <r>
    <n v="80028395"/>
    <x v="347"/>
    <x v="3"/>
    <n v="25"/>
    <n v="12050094"/>
    <s v="PER SIGN"/>
    <x v="1"/>
  </r>
  <r>
    <n v="80028400"/>
    <x v="347"/>
    <x v="3"/>
    <n v="25"/>
    <n v="12050096"/>
    <s v="PER SIGN"/>
    <x v="1"/>
  </r>
  <r>
    <n v="80028399"/>
    <x v="347"/>
    <x v="3"/>
    <n v="50"/>
    <n v="12050099"/>
    <s v="PER SIGN"/>
    <x v="4"/>
  </r>
  <r>
    <n v="80028398"/>
    <x v="347"/>
    <x v="3"/>
    <n v="50"/>
    <n v="12050100"/>
    <s v="PER SIGN"/>
    <x v="4"/>
  </r>
  <r>
    <n v="80028403"/>
    <x v="347"/>
    <x v="3"/>
    <n v="25"/>
    <n v="12050104"/>
    <s v="PER SIGN"/>
    <x v="1"/>
  </r>
  <r>
    <n v="80028371"/>
    <x v="345"/>
    <x v="72"/>
    <n v="15"/>
    <n v="12050060"/>
    <s v="AMPS"/>
    <x v="6"/>
  </r>
  <r>
    <n v="80028408"/>
    <x v="347"/>
    <x v="12"/>
    <n v="50"/>
    <n v="12050113"/>
    <s v="ACRE"/>
    <x v="231"/>
  </r>
  <r>
    <n v="80028371"/>
    <x v="345"/>
    <x v="10"/>
    <n v="15"/>
    <n v="12050060"/>
    <s v="AMPS"/>
    <x v="6"/>
  </r>
  <r>
    <n v="80028409"/>
    <x v="347"/>
    <x v="67"/>
    <n v="250"/>
    <n v="12050115"/>
    <s v="FLAT RATE"/>
    <x v="1"/>
  </r>
  <r>
    <n v="80028412"/>
    <x v="348"/>
    <x v="8"/>
    <n v="50"/>
    <n v="12050121"/>
    <s v="FLAT RATE"/>
    <x v="1"/>
  </r>
  <r>
    <n v="80028414"/>
    <x v="348"/>
    <x v="3"/>
    <n v="25"/>
    <n v="12050122"/>
    <s v="PER SIGN"/>
    <x v="1"/>
  </r>
  <r>
    <n v="80028371"/>
    <x v="345"/>
    <x v="7"/>
    <n v="30"/>
    <n v="12050060"/>
    <s v="PER POLE"/>
    <x v="6"/>
  </r>
  <r>
    <n v="80028371"/>
    <x v="345"/>
    <x v="49"/>
    <n v="25"/>
    <n v="12050060"/>
    <s v="SYSTEM"/>
    <x v="6"/>
  </r>
  <r>
    <n v="80028371"/>
    <x v="345"/>
    <x v="50"/>
    <n v="42"/>
    <n v="12050060"/>
    <s v="PER POLE"/>
    <x v="6"/>
  </r>
  <r>
    <n v="90001859"/>
    <x v="348"/>
    <x v="42"/>
    <n v="50"/>
    <n v="12050128"/>
    <s v="FLAT RATE"/>
    <x v="1"/>
  </r>
  <r>
    <n v="80028419"/>
    <x v="348"/>
    <x v="3"/>
    <n v="25"/>
    <n v="12050129"/>
    <s v="PER SIGN"/>
    <x v="1"/>
  </r>
  <r>
    <n v="80028421"/>
    <x v="348"/>
    <x v="12"/>
    <n v="50"/>
    <n v="12050131"/>
    <s v="ACRE"/>
    <x v="10"/>
  </r>
  <r>
    <n v="80028371"/>
    <x v="345"/>
    <x v="75"/>
    <n v="42"/>
    <n v="12050060"/>
    <s v="PER POLE"/>
    <x v="6"/>
  </r>
  <r>
    <n v="80028424"/>
    <x v="348"/>
    <x v="22"/>
    <n v="50"/>
    <n v="12050138"/>
    <s v="ACRE"/>
    <x v="1"/>
  </r>
  <r>
    <n v="80028371"/>
    <x v="345"/>
    <x v="10"/>
    <n v="15"/>
    <n v="12050061"/>
    <s v="AMPS"/>
    <x v="6"/>
  </r>
  <r>
    <n v="80028371"/>
    <x v="345"/>
    <x v="7"/>
    <n v="30"/>
    <n v="12050061"/>
    <s v="PER POLE"/>
    <x v="6"/>
  </r>
  <r>
    <n v="80028371"/>
    <x v="345"/>
    <x v="49"/>
    <n v="25"/>
    <n v="12050061"/>
    <s v="SYSTEM"/>
    <x v="6"/>
  </r>
  <r>
    <n v="80028371"/>
    <x v="345"/>
    <x v="6"/>
    <n v="15"/>
    <n v="12050063"/>
    <s v="AMPS"/>
    <x v="6"/>
  </r>
  <r>
    <n v="80028371"/>
    <x v="345"/>
    <x v="72"/>
    <n v="15"/>
    <n v="12050063"/>
    <s v="AMPS"/>
    <x v="6"/>
  </r>
  <r>
    <n v="80028371"/>
    <x v="345"/>
    <x v="10"/>
    <n v="15"/>
    <n v="12050063"/>
    <s v="AMPS"/>
    <x v="6"/>
  </r>
  <r>
    <n v="80028429"/>
    <x v="349"/>
    <x v="67"/>
    <n v="100"/>
    <n v="12050144"/>
    <s v="FLAT RATE"/>
    <x v="1"/>
  </r>
  <r>
    <n v="80028430"/>
    <x v="349"/>
    <x v="3"/>
    <n v="50"/>
    <n v="12050145"/>
    <s v="PER SIGN"/>
    <x v="4"/>
  </r>
  <r>
    <n v="80028371"/>
    <x v="345"/>
    <x v="7"/>
    <n v="30"/>
    <n v="12050063"/>
    <s v="PER POLE"/>
    <x v="6"/>
  </r>
  <r>
    <n v="80028371"/>
    <x v="345"/>
    <x v="49"/>
    <n v="25"/>
    <n v="12050063"/>
    <s v="SYSTEM"/>
    <x v="6"/>
  </r>
  <r>
    <n v="80028371"/>
    <x v="345"/>
    <x v="50"/>
    <n v="42"/>
    <n v="12050063"/>
    <s v="PER POLE"/>
    <x v="6"/>
  </r>
  <r>
    <n v="80028371"/>
    <x v="345"/>
    <x v="75"/>
    <n v="42"/>
    <n v="12050063"/>
    <s v="PER POLE"/>
    <x v="6"/>
  </r>
  <r>
    <n v="80028435"/>
    <x v="349"/>
    <x v="3"/>
    <n v="50"/>
    <n v="12050151"/>
    <s v="PER SIGN"/>
    <x v="4"/>
  </r>
  <r>
    <n v="80028374"/>
    <x v="345"/>
    <x v="52"/>
    <n v="125"/>
    <n v="12040405"/>
    <s v="FLAT RATE"/>
    <x v="1"/>
  </r>
  <r>
    <n v="80028375"/>
    <x v="346"/>
    <x v="0"/>
    <n v="120"/>
    <n v="12050067"/>
    <s v="VALUATION"/>
    <x v="12"/>
  </r>
  <r>
    <n v="80028376"/>
    <x v="346"/>
    <x v="61"/>
    <n v="25"/>
    <n v="12050069"/>
    <s v="FLAT RATE"/>
    <x v="1"/>
  </r>
  <r>
    <n v="80028378"/>
    <x v="346"/>
    <x v="7"/>
    <n v="25"/>
    <n v="12050072"/>
    <s v="PER POLE"/>
    <x v="1"/>
  </r>
  <r>
    <n v="80028380"/>
    <x v="346"/>
    <x v="59"/>
    <n v="75"/>
    <n v="12040227"/>
    <s v="FLAT RATE"/>
    <x v="1"/>
  </r>
  <r>
    <n v="80028382"/>
    <x v="346"/>
    <x v="34"/>
    <n v="25"/>
    <n v="12050078"/>
    <s v="TONS"/>
    <x v="1"/>
  </r>
  <r>
    <n v="80028384"/>
    <x v="346"/>
    <x v="20"/>
    <n v="25"/>
    <n v="12050080"/>
    <s v="BTU"/>
    <x v="61"/>
  </r>
  <r>
    <n v="80028384"/>
    <x v="346"/>
    <x v="34"/>
    <n v="25"/>
    <n v="12050080"/>
    <s v="TONS"/>
    <x v="61"/>
  </r>
  <r>
    <n v="80028387"/>
    <x v="346"/>
    <x v="20"/>
    <n v="25"/>
    <n v="12050087"/>
    <s v="BTU"/>
    <x v="54"/>
  </r>
  <r>
    <n v="80028387"/>
    <x v="346"/>
    <x v="23"/>
    <n v="25"/>
    <n v="12050087"/>
    <s v="BTU"/>
    <x v="54"/>
  </r>
  <r>
    <n v="80028387"/>
    <x v="346"/>
    <x v="34"/>
    <n v="25"/>
    <n v="12050087"/>
    <s v="TONS"/>
    <x v="54"/>
  </r>
  <r>
    <n v="80028387"/>
    <x v="346"/>
    <x v="36"/>
    <n v="25"/>
    <n v="12050087"/>
    <s v="TONS"/>
    <x v="54"/>
  </r>
  <r>
    <n v="80028388"/>
    <x v="346"/>
    <x v="5"/>
    <n v="25"/>
    <n v="12050086"/>
    <s v="PER FIXTURES"/>
    <x v="1"/>
  </r>
  <r>
    <n v="80028389"/>
    <x v="347"/>
    <x v="7"/>
    <n v="25"/>
    <n v="12050088"/>
    <s v="PER POLE"/>
    <x v="20"/>
  </r>
  <r>
    <n v="80028390"/>
    <x v="347"/>
    <x v="2"/>
    <n v="25"/>
    <n v="12050089"/>
    <s v="FLAT RATE"/>
    <x v="1"/>
  </r>
  <r>
    <n v="80028394"/>
    <x v="347"/>
    <x v="0"/>
    <n v="460"/>
    <n v="12040065"/>
    <s v="VALUATION"/>
    <x v="27"/>
  </r>
  <r>
    <n v="90001860"/>
    <x v="349"/>
    <x v="42"/>
    <n v="50"/>
    <n v="12050155"/>
    <s v="FLAT RATE"/>
    <x v="1"/>
  </r>
  <r>
    <n v="80028394"/>
    <x v="347"/>
    <x v="14"/>
    <n v="230"/>
    <n v="12040065"/>
    <s v="VALUATION"/>
    <x v="27"/>
  </r>
  <r>
    <n v="80028396"/>
    <x v="347"/>
    <x v="69"/>
    <n v="50"/>
    <n v="12050095"/>
    <s v="FLAT RATE"/>
    <x v="1"/>
  </r>
  <r>
    <n v="80028397"/>
    <x v="347"/>
    <x v="0"/>
    <n v="110"/>
    <n v="12040286"/>
    <s v="VALUATION"/>
    <x v="36"/>
  </r>
  <r>
    <n v="80028401"/>
    <x v="347"/>
    <x v="48"/>
    <n v="20"/>
    <n v="12040401"/>
    <s v="FLAT RATE"/>
    <x v="1"/>
  </r>
  <r>
    <n v="80028401"/>
    <x v="347"/>
    <x v="0"/>
    <n v="170"/>
    <n v="12040401"/>
    <s v="VALUATION"/>
    <x v="1"/>
  </r>
  <r>
    <n v="80028402"/>
    <x v="347"/>
    <x v="2"/>
    <n v="25"/>
    <n v="12050103"/>
    <s v="FLAT RATE"/>
    <x v="1"/>
  </r>
  <r>
    <n v="80028404"/>
    <x v="347"/>
    <x v="6"/>
    <n v="25"/>
    <n v="12050105"/>
    <s v="AMPS"/>
    <x v="44"/>
  </r>
  <r>
    <n v="80028404"/>
    <x v="347"/>
    <x v="33"/>
    <n v="25"/>
    <n v="12050106"/>
    <s v="FLAT RATE"/>
    <x v="1"/>
  </r>
  <r>
    <n v="80028405"/>
    <x v="347"/>
    <x v="6"/>
    <n v="25"/>
    <n v="12050107"/>
    <s v="AMPS"/>
    <x v="44"/>
  </r>
  <r>
    <n v="80028405"/>
    <x v="347"/>
    <x v="33"/>
    <n v="25"/>
    <n v="12050108"/>
    <s v="FLAT RATE"/>
    <x v="1"/>
  </r>
  <r>
    <n v="80028406"/>
    <x v="347"/>
    <x v="52"/>
    <n v="125"/>
    <n v="12050111"/>
    <s v="FLAT RATE"/>
    <x v="1"/>
  </r>
  <r>
    <n v="80028407"/>
    <x v="347"/>
    <x v="20"/>
    <n v="25"/>
    <n v="12050114"/>
    <s v="BTU"/>
    <x v="45"/>
  </r>
  <r>
    <n v="80028407"/>
    <x v="347"/>
    <x v="34"/>
    <n v="25"/>
    <n v="12050114"/>
    <s v="TONS"/>
    <x v="45"/>
  </r>
  <r>
    <n v="80028410"/>
    <x v="348"/>
    <x v="5"/>
    <n v="25"/>
    <n v="12050117"/>
    <s v="PER FIXTURES"/>
    <x v="7"/>
  </r>
  <r>
    <n v="80028411"/>
    <x v="348"/>
    <x v="5"/>
    <n v="25"/>
    <n v="12050120"/>
    <s v="PER FIXTURES"/>
    <x v="20"/>
  </r>
  <r>
    <n v="80028413"/>
    <x v="348"/>
    <x v="61"/>
    <n v="25"/>
    <n v="12040440"/>
    <s v="FLAT RATE"/>
    <x v="1"/>
  </r>
  <r>
    <n v="80028415"/>
    <x v="348"/>
    <x v="5"/>
    <n v="80"/>
    <n v="12050123"/>
    <s v="PER FIXTURES"/>
    <x v="76"/>
  </r>
  <r>
    <n v="80028415"/>
    <x v="348"/>
    <x v="54"/>
    <n v="25"/>
    <n v="12050123"/>
    <s v="PER SEWER"/>
    <x v="76"/>
  </r>
  <r>
    <n v="80028415"/>
    <x v="348"/>
    <x v="53"/>
    <n v="25"/>
    <n v="12050123"/>
    <s v="PER WATER"/>
    <x v="76"/>
  </r>
  <r>
    <n v="80028416"/>
    <x v="348"/>
    <x v="5"/>
    <n v="80"/>
    <n v="12050125"/>
    <s v="PER FIXTURES"/>
    <x v="76"/>
  </r>
  <r>
    <n v="80028416"/>
    <x v="348"/>
    <x v="54"/>
    <n v="25"/>
    <n v="12050125"/>
    <s v="PER SEWER"/>
    <x v="76"/>
  </r>
  <r>
    <n v="80028416"/>
    <x v="348"/>
    <x v="53"/>
    <n v="25"/>
    <n v="12050125"/>
    <s v="PER WATER"/>
    <x v="76"/>
  </r>
  <r>
    <n v="80028417"/>
    <x v="348"/>
    <x v="2"/>
    <n v="25"/>
    <n v="12050124"/>
    <s v="FLAT RATE"/>
    <x v="1"/>
  </r>
  <r>
    <n v="80028418"/>
    <x v="348"/>
    <x v="0"/>
    <n v="120"/>
    <n v="12050074"/>
    <s v="VALUATION"/>
    <x v="12"/>
  </r>
  <r>
    <n v="80028420"/>
    <x v="348"/>
    <x v="54"/>
    <n v="25"/>
    <n v="12050130"/>
    <s v="PER SEWER"/>
    <x v="1"/>
  </r>
  <r>
    <n v="80028422"/>
    <x v="348"/>
    <x v="0"/>
    <n v="50"/>
    <n v="12050132"/>
    <s v="VALUATION"/>
    <x v="16"/>
  </r>
  <r>
    <n v="80028423"/>
    <x v="348"/>
    <x v="5"/>
    <n v="25"/>
    <n v="12050133"/>
    <s v="PER FIXTURES"/>
    <x v="1"/>
  </r>
  <r>
    <n v="80028423"/>
    <x v="348"/>
    <x v="5"/>
    <n v="25"/>
    <n v="12050134"/>
    <s v="PER FIXTURES"/>
    <x v="1"/>
  </r>
  <r>
    <n v="80028423"/>
    <x v="348"/>
    <x v="5"/>
    <n v="25"/>
    <n v="12050135"/>
    <s v="PER FIXTURES"/>
    <x v="1"/>
  </r>
  <r>
    <n v="80028423"/>
    <x v="348"/>
    <x v="5"/>
    <n v="25"/>
    <n v="12050136"/>
    <s v="PER FIXTURES"/>
    <x v="1"/>
  </r>
  <r>
    <n v="90001861"/>
    <x v="350"/>
    <x v="42"/>
    <n v="50"/>
    <n v="12050167"/>
    <s v="FLAT RATE"/>
    <x v="1"/>
  </r>
  <r>
    <n v="80028445"/>
    <x v="350"/>
    <x v="3"/>
    <n v="25"/>
    <n v="12050168"/>
    <s v="PER SIGN"/>
    <x v="1"/>
  </r>
  <r>
    <n v="80028448"/>
    <x v="350"/>
    <x v="3"/>
    <n v="25"/>
    <n v="12050169"/>
    <s v="PER SIGN"/>
    <x v="1"/>
  </r>
  <r>
    <n v="80028425"/>
    <x v="349"/>
    <x v="7"/>
    <n v="25"/>
    <n v="12050139"/>
    <s v="PER POLE"/>
    <x v="83"/>
  </r>
  <r>
    <n v="80028461"/>
    <x v="351"/>
    <x v="140"/>
    <n v="200"/>
    <n v="12020055"/>
    <s v="FLAT RATE"/>
    <x v="1"/>
  </r>
  <r>
    <n v="80028461"/>
    <x v="351"/>
    <x v="71"/>
    <n v="2484"/>
    <n v="12020055"/>
    <s v="FLAT RATE"/>
    <x v="1"/>
  </r>
  <r>
    <n v="80028461"/>
    <x v="351"/>
    <x v="78"/>
    <n v="749.28"/>
    <n v="12020055"/>
    <s v="FLAT RATE"/>
    <x v="1"/>
  </r>
  <r>
    <n v="80028426"/>
    <x v="349"/>
    <x v="48"/>
    <n v="20"/>
    <n v="12020162"/>
    <s v="FLAT RATE"/>
    <x v="1"/>
  </r>
  <r>
    <n v="80028426"/>
    <x v="349"/>
    <x v="0"/>
    <n v="80"/>
    <n v="12020162"/>
    <s v="VALUATION"/>
    <x v="1"/>
  </r>
  <r>
    <n v="80028427"/>
    <x v="349"/>
    <x v="0"/>
    <n v="2662"/>
    <n v="12050003"/>
    <s v="VALUATION"/>
    <x v="301"/>
  </r>
  <r>
    <n v="80028451"/>
    <x v="351"/>
    <x v="12"/>
    <n v="50"/>
    <n v="12050173"/>
    <s v="ACRE"/>
    <x v="148"/>
  </r>
  <r>
    <n v="80028452"/>
    <x v="351"/>
    <x v="67"/>
    <n v="100"/>
    <n v="12050174"/>
    <s v="FLAT RATE"/>
    <x v="1"/>
  </r>
  <r>
    <n v="80028453"/>
    <x v="351"/>
    <x v="67"/>
    <n v="100"/>
    <n v="12050176"/>
    <s v="FLAT RATE"/>
    <x v="1"/>
  </r>
  <r>
    <n v="80028454"/>
    <x v="351"/>
    <x v="3"/>
    <n v="25"/>
    <n v="12050178"/>
    <s v="PER SIGN"/>
    <x v="1"/>
  </r>
  <r>
    <n v="80028427"/>
    <x v="349"/>
    <x v="14"/>
    <n v="1331"/>
    <n v="12050003"/>
    <s v="VALUATION"/>
    <x v="301"/>
  </r>
  <r>
    <n v="80028428"/>
    <x v="349"/>
    <x v="0"/>
    <n v="120"/>
    <n v="12050025"/>
    <s v="VALUATION"/>
    <x v="12"/>
  </r>
  <r>
    <n v="80028428"/>
    <x v="349"/>
    <x v="14"/>
    <n v="60"/>
    <n v="12050025"/>
    <s v="VALUATION"/>
    <x v="12"/>
  </r>
  <r>
    <n v="80028462"/>
    <x v="351"/>
    <x v="3"/>
    <n v="25"/>
    <n v="12050186"/>
    <s v="PER SIGN"/>
    <x v="1"/>
  </r>
  <r>
    <n v="80028465"/>
    <x v="351"/>
    <x v="3"/>
    <n v="25"/>
    <n v="12050188"/>
    <s v="PER SIGN"/>
    <x v="1"/>
  </r>
  <r>
    <n v="80028431"/>
    <x v="349"/>
    <x v="10"/>
    <n v="30"/>
    <n v="12050146"/>
    <s v="AMPS"/>
    <x v="8"/>
  </r>
  <r>
    <n v="80028470"/>
    <x v="351"/>
    <x v="3"/>
    <n v="50"/>
    <n v="12050194"/>
    <s v="PER SIGN"/>
    <x v="4"/>
  </r>
  <r>
    <n v="80028472"/>
    <x v="351"/>
    <x v="67"/>
    <n v="100"/>
    <n v="12050196"/>
    <s v="FLAT RATE"/>
    <x v="1"/>
  </r>
  <r>
    <n v="80028431"/>
    <x v="349"/>
    <x v="7"/>
    <n v="42"/>
    <n v="12050146"/>
    <s v="PER POLE"/>
    <x v="8"/>
  </r>
  <r>
    <n v="80028431"/>
    <x v="349"/>
    <x v="13"/>
    <n v="25"/>
    <n v="12050146"/>
    <s v="PER T-POLE"/>
    <x v="8"/>
  </r>
  <r>
    <n v="80028431"/>
    <x v="349"/>
    <x v="49"/>
    <n v="25"/>
    <n v="12050146"/>
    <s v="SYSTEM"/>
    <x v="8"/>
  </r>
  <r>
    <n v="80028432"/>
    <x v="349"/>
    <x v="34"/>
    <n v="25"/>
    <n v="12050147"/>
    <s v="TONS"/>
    <x v="20"/>
  </r>
  <r>
    <n v="80028433"/>
    <x v="349"/>
    <x v="6"/>
    <n v="15"/>
    <n v="12050149"/>
    <s v="AMPS"/>
    <x v="6"/>
  </r>
  <r>
    <n v="80028473"/>
    <x v="352"/>
    <x v="3"/>
    <n v="50"/>
    <n v="12050201"/>
    <s v="PER SIGN"/>
    <x v="4"/>
  </r>
  <r>
    <n v="80028433"/>
    <x v="349"/>
    <x v="7"/>
    <n v="10"/>
    <n v="12050149"/>
    <s v="PER POLE"/>
    <x v="6"/>
  </r>
  <r>
    <n v="80028434"/>
    <x v="349"/>
    <x v="5"/>
    <n v="80"/>
    <n v="12050150"/>
    <s v="PER FIXTURES"/>
    <x v="76"/>
  </r>
  <r>
    <n v="80028434"/>
    <x v="349"/>
    <x v="54"/>
    <n v="25"/>
    <n v="12050150"/>
    <s v="PER SEWER"/>
    <x v="76"/>
  </r>
  <r>
    <n v="80028479"/>
    <x v="352"/>
    <x v="3"/>
    <n v="25"/>
    <n v="12050207"/>
    <s v="PER SIGN"/>
    <x v="1"/>
  </r>
  <r>
    <n v="80028481"/>
    <x v="352"/>
    <x v="12"/>
    <n v="50"/>
    <n v="12050208"/>
    <s v="ACRE"/>
    <x v="164"/>
  </r>
  <r>
    <n v="80028434"/>
    <x v="349"/>
    <x v="53"/>
    <n v="25"/>
    <n v="12050150"/>
    <s v="PER WATER"/>
    <x v="76"/>
  </r>
  <r>
    <n v="80028436"/>
    <x v="349"/>
    <x v="20"/>
    <n v="27"/>
    <n v="12050152"/>
    <s v="BTU"/>
    <x v="3"/>
  </r>
  <r>
    <n v="80028436"/>
    <x v="349"/>
    <x v="23"/>
    <n v="29"/>
    <n v="12050152"/>
    <s v="BTU"/>
    <x v="3"/>
  </r>
  <r>
    <n v="80028436"/>
    <x v="349"/>
    <x v="34"/>
    <n v="25"/>
    <n v="12050152"/>
    <s v="TONS"/>
    <x v="3"/>
  </r>
  <r>
    <n v="80028436"/>
    <x v="349"/>
    <x v="36"/>
    <n v="25"/>
    <n v="12050152"/>
    <s v="TONS"/>
    <x v="3"/>
  </r>
  <r>
    <n v="80028437"/>
    <x v="349"/>
    <x v="34"/>
    <n v="25"/>
    <n v="12050153"/>
    <s v="TONS"/>
    <x v="4"/>
  </r>
  <r>
    <n v="80028437"/>
    <x v="349"/>
    <x v="36"/>
    <n v="25"/>
    <n v="12050153"/>
    <s v="TONS"/>
    <x v="4"/>
  </r>
  <r>
    <n v="80028437"/>
    <x v="349"/>
    <x v="37"/>
    <n v="25"/>
    <n v="12050153"/>
    <s v="TONS"/>
    <x v="4"/>
  </r>
  <r>
    <n v="80028437"/>
    <x v="349"/>
    <x v="38"/>
    <n v="25"/>
    <n v="12050153"/>
    <s v="TONS"/>
    <x v="4"/>
  </r>
  <r>
    <n v="80028438"/>
    <x v="349"/>
    <x v="59"/>
    <n v="75"/>
    <n v="12050154"/>
    <s v="FLAT RATE"/>
    <x v="1"/>
  </r>
  <r>
    <n v="80028439"/>
    <x v="349"/>
    <x v="0"/>
    <n v="95"/>
    <n v="12050118"/>
    <s v="VALUATION"/>
    <x v="14"/>
  </r>
  <r>
    <n v="80028440"/>
    <x v="349"/>
    <x v="10"/>
    <n v="30"/>
    <n v="12050157"/>
    <s v="AMPS"/>
    <x v="8"/>
  </r>
  <r>
    <n v="80028440"/>
    <x v="349"/>
    <x v="7"/>
    <n v="23"/>
    <n v="12050157"/>
    <s v="PER POLE"/>
    <x v="8"/>
  </r>
  <r>
    <n v="80028440"/>
    <x v="349"/>
    <x v="13"/>
    <n v="25"/>
    <n v="12050157"/>
    <s v="PER T-POLE"/>
    <x v="8"/>
  </r>
  <r>
    <n v="80028441"/>
    <x v="349"/>
    <x v="13"/>
    <n v="25"/>
    <n v="12050160"/>
    <s v="PER T-POLE"/>
    <x v="1"/>
  </r>
  <r>
    <n v="80028442"/>
    <x v="350"/>
    <x v="54"/>
    <n v="25"/>
    <n v="12050161"/>
    <s v="PER SEWER"/>
    <x v="1"/>
  </r>
  <r>
    <n v="80028443"/>
    <x v="350"/>
    <x v="58"/>
    <n v="10"/>
    <n v="12050077"/>
    <s v="SQUARE FEET"/>
    <x v="80"/>
  </r>
  <r>
    <n v="80028443"/>
    <x v="350"/>
    <x v="0"/>
    <n v="25"/>
    <n v="12050077"/>
    <s v="VALUATION"/>
    <x v="80"/>
  </r>
  <r>
    <n v="80028443"/>
    <x v="350"/>
    <x v="14"/>
    <n v="12.5"/>
    <n v="12050077"/>
    <s v="VALUATION"/>
    <x v="80"/>
  </r>
  <r>
    <n v="80028444"/>
    <x v="350"/>
    <x v="2"/>
    <n v="25"/>
    <n v="12050166"/>
    <s v="FLAT RATE"/>
    <x v="1"/>
  </r>
  <r>
    <n v="80028446"/>
    <x v="350"/>
    <x v="59"/>
    <n v="75"/>
    <n v="12040490"/>
    <s v="FLAT RATE"/>
    <x v="1"/>
  </r>
  <r>
    <n v="80028446"/>
    <x v="350"/>
    <x v="0"/>
    <n v="40"/>
    <n v="12040492"/>
    <s v="VALUATION"/>
    <x v="47"/>
  </r>
  <r>
    <n v="80028446"/>
    <x v="350"/>
    <x v="14"/>
    <n v="20"/>
    <n v="12040492"/>
    <s v="VALUATION"/>
    <x v="47"/>
  </r>
  <r>
    <n v="80028447"/>
    <x v="350"/>
    <x v="0"/>
    <n v="145"/>
    <n v="12040489"/>
    <s v="VALUATION"/>
    <x v="74"/>
  </r>
  <r>
    <n v="80028449"/>
    <x v="350"/>
    <x v="0"/>
    <n v="70"/>
    <n v="12050037"/>
    <s v="VALUATION"/>
    <x v="51"/>
  </r>
  <r>
    <n v="80028450"/>
    <x v="350"/>
    <x v="5"/>
    <n v="25"/>
    <n v="12050171"/>
    <s v="PER FIXTURES"/>
    <x v="20"/>
  </r>
  <r>
    <n v="80028455"/>
    <x v="351"/>
    <x v="52"/>
    <n v="125"/>
    <n v="12050179"/>
    <s v="FLAT RATE"/>
    <x v="1"/>
  </r>
  <r>
    <n v="80028456"/>
    <x v="351"/>
    <x v="49"/>
    <n v="25"/>
    <n v="12050180"/>
    <s v="SYSTEM"/>
    <x v="1"/>
  </r>
  <r>
    <n v="80028457"/>
    <x v="351"/>
    <x v="5"/>
    <n v="25"/>
    <n v="12050181"/>
    <s v="PER FIXTURES"/>
    <x v="9"/>
  </r>
  <r>
    <n v="80028458"/>
    <x v="351"/>
    <x v="5"/>
    <n v="25"/>
    <n v="12050182"/>
    <s v="PER FIXTURES"/>
    <x v="7"/>
  </r>
  <r>
    <n v="80028458"/>
    <x v="351"/>
    <x v="5"/>
    <n v="100"/>
    <n v="12050183"/>
    <s v="PER FIXTURES"/>
    <x v="22"/>
  </r>
  <r>
    <n v="80028458"/>
    <x v="351"/>
    <x v="4"/>
    <n v="25"/>
    <n v="12050183"/>
    <s v="PER IRRIGATION"/>
    <x v="22"/>
  </r>
  <r>
    <n v="80028458"/>
    <x v="351"/>
    <x v="53"/>
    <n v="25"/>
    <n v="12050183"/>
    <s v="PER WATER"/>
    <x v="22"/>
  </r>
  <r>
    <n v="80028459"/>
    <x v="351"/>
    <x v="20"/>
    <n v="25"/>
    <n v="12050185"/>
    <s v="BTU"/>
    <x v="61"/>
  </r>
  <r>
    <n v="80028459"/>
    <x v="351"/>
    <x v="34"/>
    <n v="25"/>
    <n v="12050185"/>
    <s v="TONS"/>
    <x v="61"/>
  </r>
  <r>
    <n v="80028460"/>
    <x v="351"/>
    <x v="48"/>
    <n v="20"/>
    <n v="12050070"/>
    <s v="FLAT RATE"/>
    <x v="1"/>
  </r>
  <r>
    <n v="80028460"/>
    <x v="351"/>
    <x v="0"/>
    <n v="25"/>
    <n v="12050070"/>
    <s v="VALUATION"/>
    <x v="1"/>
  </r>
  <r>
    <n v="80028463"/>
    <x v="351"/>
    <x v="59"/>
    <n v="75"/>
    <n v="12050042"/>
    <s v="FLAT RATE"/>
    <x v="1"/>
  </r>
  <r>
    <n v="80028464"/>
    <x v="351"/>
    <x v="5"/>
    <n v="25"/>
    <n v="12050187"/>
    <s v="PER FIXTURES"/>
    <x v="1"/>
  </r>
  <r>
    <n v="80028466"/>
    <x v="351"/>
    <x v="7"/>
    <n v="25"/>
    <n v="12050191"/>
    <s v="PER POLE"/>
    <x v="76"/>
  </r>
  <r>
    <n v="80028467"/>
    <x v="351"/>
    <x v="69"/>
    <n v="50"/>
    <n v="12050192"/>
    <s v="FLAT RATE"/>
    <x v="1"/>
  </r>
  <r>
    <n v="80028468"/>
    <x v="351"/>
    <x v="0"/>
    <n v="50"/>
    <n v="12050010"/>
    <s v="VALUATION"/>
    <x v="16"/>
  </r>
  <r>
    <n v="80028469"/>
    <x v="351"/>
    <x v="7"/>
    <n v="6"/>
    <n v="12050193"/>
    <s v="PER POLE"/>
    <x v="18"/>
  </r>
  <r>
    <n v="80028469"/>
    <x v="351"/>
    <x v="49"/>
    <n v="25"/>
    <n v="12050193"/>
    <s v="SYSTEM"/>
    <x v="18"/>
  </r>
  <r>
    <n v="80028471"/>
    <x v="351"/>
    <x v="5"/>
    <n v="25"/>
    <n v="12050197"/>
    <s v="PER FIXTURES"/>
    <x v="1"/>
  </r>
  <r>
    <n v="80028474"/>
    <x v="352"/>
    <x v="54"/>
    <n v="25"/>
    <n v="12050202"/>
    <s v="PER SEWER"/>
    <x v="1"/>
  </r>
  <r>
    <n v="80028474"/>
    <x v="352"/>
    <x v="53"/>
    <n v="25"/>
    <n v="12050202"/>
    <s v="PER WATER"/>
    <x v="1"/>
  </r>
  <r>
    <n v="80028475"/>
    <x v="352"/>
    <x v="2"/>
    <n v="25"/>
    <n v="12050204"/>
    <s v="FLAT RATE"/>
    <x v="1"/>
  </r>
  <r>
    <n v="80028476"/>
    <x v="352"/>
    <x v="59"/>
    <n v="75"/>
    <n v="12040404"/>
    <s v="FLAT RATE"/>
    <x v="1"/>
  </r>
  <r>
    <n v="80028477"/>
    <x v="352"/>
    <x v="61"/>
    <n v="25"/>
    <n v="12050206"/>
    <s v="FLAT RATE"/>
    <x v="1"/>
  </r>
  <r>
    <n v="80028478"/>
    <x v="352"/>
    <x v="0"/>
    <n v="205"/>
    <n v="12050109"/>
    <s v="VALUATION"/>
    <x v="173"/>
  </r>
  <r>
    <n v="80028480"/>
    <x v="352"/>
    <x v="0"/>
    <n v="140"/>
    <n v="12050148"/>
    <s v="VALUATION"/>
    <x v="61"/>
  </r>
  <r>
    <n v="80028480"/>
    <x v="352"/>
    <x v="14"/>
    <n v="70"/>
    <n v="12050148"/>
    <s v="VALUATION"/>
    <x v="61"/>
  </r>
  <r>
    <n v="80028482"/>
    <x v="352"/>
    <x v="33"/>
    <n v="25"/>
    <n v="12050210"/>
    <s v="FLAT RATE"/>
    <x v="1"/>
  </r>
  <r>
    <n v="80028482"/>
    <x v="352"/>
    <x v="9"/>
    <n v="25"/>
    <n v="12050210"/>
    <s v="PER HOOD SYS"/>
    <x v="1"/>
  </r>
  <r>
    <n v="80028482"/>
    <x v="352"/>
    <x v="34"/>
    <n v="25"/>
    <n v="12050210"/>
    <s v="TONS"/>
    <x v="1"/>
  </r>
  <r>
    <n v="80028483"/>
    <x v="352"/>
    <x v="6"/>
    <n v="75"/>
    <n v="12050211"/>
    <s v="AMPS"/>
    <x v="110"/>
  </r>
  <r>
    <n v="90001862"/>
    <x v="353"/>
    <x v="42"/>
    <n v="50"/>
    <n v="12050215"/>
    <s v="FLAT RATE"/>
    <x v="1"/>
  </r>
  <r>
    <n v="80028493"/>
    <x v="353"/>
    <x v="3"/>
    <n v="50"/>
    <n v="12050220"/>
    <s v="PER SIGN"/>
    <x v="4"/>
  </r>
  <r>
    <n v="80028495"/>
    <x v="353"/>
    <x v="3"/>
    <n v="25"/>
    <n v="12050221"/>
    <s v="PER SIGN"/>
    <x v="1"/>
  </r>
  <r>
    <n v="80028498"/>
    <x v="353"/>
    <x v="3"/>
    <n v="100"/>
    <n v="12050228"/>
    <s v="PER SIGN"/>
    <x v="7"/>
  </r>
  <r>
    <n v="80028483"/>
    <x v="352"/>
    <x v="72"/>
    <n v="33.75"/>
    <n v="12050211"/>
    <s v="AMPS"/>
    <x v="110"/>
  </r>
  <r>
    <n v="80028483"/>
    <x v="352"/>
    <x v="73"/>
    <n v="75"/>
    <n v="12050211"/>
    <s v="AMPS"/>
    <x v="110"/>
  </r>
  <r>
    <n v="80028483"/>
    <x v="352"/>
    <x v="10"/>
    <n v="33.75"/>
    <n v="12050211"/>
    <s v="AMPS"/>
    <x v="110"/>
  </r>
  <r>
    <n v="80028506"/>
    <x v="354"/>
    <x v="16"/>
    <n v="59.93"/>
    <n v="12050112"/>
    <s v="FLAT RATE"/>
    <x v="1"/>
  </r>
  <r>
    <n v="80028506"/>
    <x v="354"/>
    <x v="17"/>
    <n v="533.02"/>
    <n v="12050112"/>
    <s v="FLAT RATE"/>
    <x v="1"/>
  </r>
  <r>
    <n v="80028506"/>
    <x v="354"/>
    <x v="18"/>
    <n v="1302.93"/>
    <n v="12050112"/>
    <s v="FLAT RATE"/>
    <x v="1"/>
  </r>
  <r>
    <n v="80028506"/>
    <x v="354"/>
    <x v="19"/>
    <n v="161.68"/>
    <n v="12050112"/>
    <s v="FLAT RATE"/>
    <x v="1"/>
  </r>
  <r>
    <n v="80028483"/>
    <x v="352"/>
    <x v="7"/>
    <n v="84"/>
    <n v="12050211"/>
    <s v="PER POLE"/>
    <x v="110"/>
  </r>
  <r>
    <n v="80028505"/>
    <x v="354"/>
    <x v="8"/>
    <n v="150"/>
    <n v="12050231"/>
    <s v="FLAT RATE"/>
    <x v="1"/>
  </r>
  <r>
    <n v="80028507"/>
    <x v="354"/>
    <x v="12"/>
    <n v="50"/>
    <n v="12050233"/>
    <s v="ACRE"/>
    <x v="223"/>
  </r>
  <r>
    <n v="80028509"/>
    <x v="354"/>
    <x v="32"/>
    <n v="250"/>
    <n v="12050236"/>
    <s v="ACRES"/>
    <x v="302"/>
  </r>
  <r>
    <n v="80028510"/>
    <x v="354"/>
    <x v="67"/>
    <n v="100"/>
    <n v="12050237"/>
    <s v="FLAT RATE"/>
    <x v="1"/>
  </r>
  <r>
    <n v="80028511"/>
    <x v="354"/>
    <x v="3"/>
    <n v="50"/>
    <n v="12050239"/>
    <s v="PER SIGN"/>
    <x v="4"/>
  </r>
  <r>
    <n v="80028515"/>
    <x v="354"/>
    <x v="3"/>
    <n v="25"/>
    <n v="12050244"/>
    <s v="PER SIGN"/>
    <x v="1"/>
  </r>
  <r>
    <n v="80028483"/>
    <x v="352"/>
    <x v="49"/>
    <n v="25"/>
    <n v="12050211"/>
    <s v="SYSTEM"/>
    <x v="110"/>
  </r>
  <r>
    <n v="80028483"/>
    <x v="352"/>
    <x v="50"/>
    <n v="42"/>
    <n v="12050211"/>
    <s v="PER POLE"/>
    <x v="110"/>
  </r>
  <r>
    <n v="80028524"/>
    <x v="98"/>
    <x v="3"/>
    <n v="50"/>
    <n v="12050252"/>
    <s v="PER SIGN"/>
    <x v="4"/>
  </r>
  <r>
    <n v="80028523"/>
    <x v="98"/>
    <x v="3"/>
    <n v="25"/>
    <n v="12050254"/>
    <s v="PER SIGN"/>
    <x v="1"/>
  </r>
  <r>
    <n v="90001863"/>
    <x v="98"/>
    <x v="42"/>
    <n v="50"/>
    <n v="12050255"/>
    <s v="FLAT RATE"/>
    <x v="1"/>
  </r>
  <r>
    <n v="80028528"/>
    <x v="98"/>
    <x v="3"/>
    <n v="25"/>
    <n v="12050263"/>
    <s v="PER SIGN"/>
    <x v="1"/>
  </r>
  <r>
    <n v="90001864"/>
    <x v="98"/>
    <x v="42"/>
    <n v="50"/>
    <n v="12050268"/>
    <s v="FLAT RATE"/>
    <x v="1"/>
  </r>
  <r>
    <n v="80028483"/>
    <x v="352"/>
    <x v="75"/>
    <n v="84"/>
    <n v="12050211"/>
    <s v="PER POLE"/>
    <x v="110"/>
  </r>
  <r>
    <n v="80028483"/>
    <x v="352"/>
    <x v="76"/>
    <n v="42"/>
    <n v="12050211"/>
    <s v="PER POLE"/>
    <x v="110"/>
  </r>
  <r>
    <n v="80028484"/>
    <x v="352"/>
    <x v="0"/>
    <n v="25"/>
    <n v="12050162"/>
    <s v="VALUATION"/>
    <x v="303"/>
  </r>
  <r>
    <n v="80028485"/>
    <x v="352"/>
    <x v="6"/>
    <n v="30"/>
    <n v="12050212"/>
    <s v="AMPS"/>
    <x v="8"/>
  </r>
  <r>
    <n v="80028485"/>
    <x v="352"/>
    <x v="7"/>
    <n v="12"/>
    <n v="12050212"/>
    <s v="PER POLE"/>
    <x v="8"/>
  </r>
  <r>
    <n v="80028533"/>
    <x v="355"/>
    <x v="16"/>
    <n v="59.93"/>
    <n v="12030372"/>
    <s v="FLAT RATE"/>
    <x v="1"/>
  </r>
  <r>
    <n v="80028533"/>
    <x v="355"/>
    <x v="17"/>
    <n v="533.02"/>
    <n v="12030372"/>
    <s v="FLAT RATE"/>
    <x v="1"/>
  </r>
  <r>
    <n v="80028533"/>
    <x v="355"/>
    <x v="18"/>
    <n v="1302.93"/>
    <n v="12030372"/>
    <s v="FLAT RATE"/>
    <x v="1"/>
  </r>
  <r>
    <n v="80028533"/>
    <x v="355"/>
    <x v="19"/>
    <n v="161.68"/>
    <n v="12030372"/>
    <s v="FLAT RATE"/>
    <x v="1"/>
  </r>
  <r>
    <n v="80028486"/>
    <x v="352"/>
    <x v="2"/>
    <n v="25"/>
    <n v="12050213"/>
    <s v="FLAT RATE"/>
    <x v="1"/>
  </r>
  <r>
    <n v="80028487"/>
    <x v="352"/>
    <x v="59"/>
    <n v="75"/>
    <n v="12040448"/>
    <s v="FLAT RATE"/>
    <x v="1"/>
  </r>
  <r>
    <n v="80028488"/>
    <x v="353"/>
    <x v="0"/>
    <n v="45"/>
    <n v="12050172"/>
    <s v="VALUATION"/>
    <x v="124"/>
  </r>
  <r>
    <n v="80028489"/>
    <x v="353"/>
    <x v="58"/>
    <n v="20"/>
    <n v="12030069"/>
    <s v="SQUARE FEET"/>
    <x v="72"/>
  </r>
  <r>
    <n v="80028531"/>
    <x v="355"/>
    <x v="3"/>
    <n v="25"/>
    <n v="12050270"/>
    <s v="PER SIGN"/>
    <x v="1"/>
  </r>
  <r>
    <n v="80028535"/>
    <x v="355"/>
    <x v="3"/>
    <n v="25"/>
    <n v="12050276"/>
    <s v="PER SIGN"/>
    <x v="1"/>
  </r>
  <r>
    <n v="80028537"/>
    <x v="355"/>
    <x v="67"/>
    <n v="100"/>
    <n v="12050278"/>
    <s v="FLAT RATE"/>
    <x v="1"/>
  </r>
  <r>
    <n v="80028539"/>
    <x v="355"/>
    <x v="135"/>
    <n v="50"/>
    <n v="12050280"/>
    <s v="FLAT RATE"/>
    <x v="1"/>
  </r>
  <r>
    <n v="80028489"/>
    <x v="353"/>
    <x v="0"/>
    <n v="245"/>
    <n v="12030069"/>
    <s v="VALUATION"/>
    <x v="72"/>
  </r>
  <r>
    <n v="80028489"/>
    <x v="353"/>
    <x v="14"/>
    <n v="122.5"/>
    <n v="12030069"/>
    <s v="VALUATION"/>
    <x v="72"/>
  </r>
  <r>
    <n v="80028490"/>
    <x v="353"/>
    <x v="0"/>
    <n v="160"/>
    <n v="12050159"/>
    <s v="VALUATION"/>
    <x v="28"/>
  </r>
  <r>
    <n v="80028491"/>
    <x v="353"/>
    <x v="0"/>
    <n v="170"/>
    <n v="12050052"/>
    <s v="VALUATION"/>
    <x v="24"/>
  </r>
  <r>
    <n v="80028492"/>
    <x v="353"/>
    <x v="5"/>
    <n v="25"/>
    <n v="12050217"/>
    <s v="PER FIXTURES"/>
    <x v="4"/>
  </r>
  <r>
    <n v="80028494"/>
    <x v="353"/>
    <x v="52"/>
    <n v="125"/>
    <n v="12020164"/>
    <s v="FLAT RATE"/>
    <x v="1"/>
  </r>
  <r>
    <n v="80028496"/>
    <x v="353"/>
    <x v="1"/>
    <n v="25"/>
    <n v="12050227"/>
    <s v="PER GAS LINE"/>
    <x v="1"/>
  </r>
  <r>
    <n v="80028497"/>
    <x v="353"/>
    <x v="0"/>
    <n v="637"/>
    <n v="12050059"/>
    <s v="VALUATION"/>
    <x v="304"/>
  </r>
  <r>
    <n v="80028497"/>
    <x v="353"/>
    <x v="14"/>
    <n v="318.5"/>
    <n v="12050059"/>
    <s v="VALUATION"/>
    <x v="304"/>
  </r>
  <r>
    <n v="80028499"/>
    <x v="353"/>
    <x v="5"/>
    <n v="25"/>
    <n v="12050224"/>
    <s v="PER FIXTURES"/>
    <x v="1"/>
  </r>
  <r>
    <n v="80028499"/>
    <x v="353"/>
    <x v="5"/>
    <n v="25"/>
    <n v="12050225"/>
    <s v="PER FIXTURES"/>
    <x v="1"/>
  </r>
  <r>
    <n v="80028542"/>
    <x v="355"/>
    <x v="42"/>
    <n v="50"/>
    <n v="12050290"/>
    <s v="FLAT RATE"/>
    <x v="1"/>
  </r>
  <r>
    <n v="80028499"/>
    <x v="353"/>
    <x v="5"/>
    <n v="25"/>
    <n v="12050226"/>
    <s v="PER FIXTURES"/>
    <x v="1"/>
  </r>
  <r>
    <n v="80028500"/>
    <x v="353"/>
    <x v="49"/>
    <n v="25"/>
    <n v="12050222"/>
    <s v="SYSTEM"/>
    <x v="1"/>
  </r>
  <r>
    <n v="80028546"/>
    <x v="355"/>
    <x v="3"/>
    <n v="50"/>
    <n v="12050293"/>
    <s v="PER SIGN"/>
    <x v="4"/>
  </r>
  <r>
    <n v="80028547"/>
    <x v="355"/>
    <x v="3"/>
    <n v="25"/>
    <n v="12050294"/>
    <s v="PER SIGN"/>
    <x v="1"/>
  </r>
  <r>
    <n v="80028501"/>
    <x v="353"/>
    <x v="0"/>
    <n v="245"/>
    <n v="12050036"/>
    <s v="VALUATION"/>
    <x v="45"/>
  </r>
  <r>
    <n v="80028502"/>
    <x v="353"/>
    <x v="0"/>
    <n v="360"/>
    <n v="12050190"/>
    <s v="VALUATION"/>
    <x v="3"/>
  </r>
  <r>
    <n v="80028502"/>
    <x v="353"/>
    <x v="14"/>
    <n v="180"/>
    <n v="12050190"/>
    <s v="VALUATION"/>
    <x v="3"/>
  </r>
  <r>
    <n v="80028503"/>
    <x v="353"/>
    <x v="0"/>
    <n v="210"/>
    <n v="12050214"/>
    <s v="VALUATION"/>
    <x v="114"/>
  </r>
  <r>
    <n v="80028561"/>
    <x v="356"/>
    <x v="16"/>
    <n v="59.93"/>
    <n v="12040298"/>
    <s v="FLAT RATE"/>
    <x v="1"/>
  </r>
  <r>
    <n v="80028561"/>
    <x v="356"/>
    <x v="17"/>
    <n v="533.02"/>
    <n v="12040298"/>
    <s v="FLAT RATE"/>
    <x v="1"/>
  </r>
  <r>
    <n v="80028561"/>
    <x v="356"/>
    <x v="18"/>
    <n v="1302.93"/>
    <n v="12040298"/>
    <s v="FLAT RATE"/>
    <x v="1"/>
  </r>
  <r>
    <n v="80028561"/>
    <x v="356"/>
    <x v="19"/>
    <n v="161.68"/>
    <n v="12040298"/>
    <s v="FLAT RATE"/>
    <x v="1"/>
  </r>
  <r>
    <n v="80028503"/>
    <x v="353"/>
    <x v="14"/>
    <n v="105"/>
    <n v="12050214"/>
    <s v="VALUATION"/>
    <x v="114"/>
  </r>
  <r>
    <n v="80028504"/>
    <x v="354"/>
    <x v="34"/>
    <n v="25"/>
    <n v="12050229"/>
    <s v="TONS"/>
    <x v="35"/>
  </r>
  <r>
    <n v="80028506"/>
    <x v="354"/>
    <x v="48"/>
    <n v="20"/>
    <n v="12050112"/>
    <s v="FLAT RATE"/>
    <x v="1"/>
  </r>
  <r>
    <n v="80028506"/>
    <x v="354"/>
    <x v="0"/>
    <n v="1045"/>
    <n v="12050112"/>
    <s v="VALUATION"/>
    <x v="1"/>
  </r>
  <r>
    <n v="80028552"/>
    <x v="356"/>
    <x v="67"/>
    <n v="100"/>
    <n v="12050298"/>
    <s v="FLAT RATE"/>
    <x v="1"/>
  </r>
  <r>
    <n v="80028555"/>
    <x v="356"/>
    <x v="12"/>
    <n v="80"/>
    <n v="12050301"/>
    <s v="ACRE"/>
    <x v="305"/>
  </r>
  <r>
    <n v="80028556"/>
    <x v="356"/>
    <x v="3"/>
    <n v="25"/>
    <n v="12050305"/>
    <s v="PER SIGN"/>
    <x v="1"/>
  </r>
  <r>
    <n v="80028508"/>
    <x v="354"/>
    <x v="0"/>
    <n v="70"/>
    <n v="12050219"/>
    <s v="VALUATION"/>
    <x v="51"/>
  </r>
  <r>
    <n v="80028512"/>
    <x v="354"/>
    <x v="20"/>
    <n v="25"/>
    <n v="12050242"/>
    <s v="BTU"/>
    <x v="61"/>
  </r>
  <r>
    <n v="80028512"/>
    <x v="354"/>
    <x v="34"/>
    <n v="25"/>
    <n v="12050242"/>
    <s v="TONS"/>
    <x v="61"/>
  </r>
  <r>
    <n v="80028560"/>
    <x v="356"/>
    <x v="3"/>
    <n v="25"/>
    <n v="12050310"/>
    <s v="PER SIGN"/>
    <x v="1"/>
  </r>
  <r>
    <n v="80028562"/>
    <x v="356"/>
    <x v="3"/>
    <n v="50"/>
    <n v="12050311"/>
    <s v="PER SIGN"/>
    <x v="4"/>
  </r>
  <r>
    <n v="80028563"/>
    <x v="356"/>
    <x v="3"/>
    <n v="25"/>
    <n v="12050312"/>
    <s v="PER SIGN"/>
    <x v="1"/>
  </r>
  <r>
    <n v="80028513"/>
    <x v="354"/>
    <x v="72"/>
    <n v="25"/>
    <n v="11120117"/>
    <s v="AMPS"/>
    <x v="44"/>
  </r>
  <r>
    <n v="80028514"/>
    <x v="354"/>
    <x v="48"/>
    <n v="20"/>
    <n v="12030305"/>
    <s v="FLAT RATE"/>
    <x v="1"/>
  </r>
  <r>
    <n v="80028514"/>
    <x v="354"/>
    <x v="0"/>
    <n v="245"/>
    <n v="12030305"/>
    <s v="VALUATION"/>
    <x v="1"/>
  </r>
  <r>
    <n v="80028514"/>
    <x v="354"/>
    <x v="34"/>
    <n v="25"/>
    <n v="12050243"/>
    <s v="TONS"/>
    <x v="123"/>
  </r>
  <r>
    <n v="80028516"/>
    <x v="354"/>
    <x v="20"/>
    <n v="25"/>
    <n v="12050245"/>
    <s v="BTU"/>
    <x v="61"/>
  </r>
  <r>
    <n v="80028516"/>
    <x v="354"/>
    <x v="34"/>
    <n v="25"/>
    <n v="12050245"/>
    <s v="TONS"/>
    <x v="61"/>
  </r>
  <r>
    <n v="80028582"/>
    <x v="357"/>
    <x v="32"/>
    <n v="250"/>
    <n v="12040237"/>
    <s v="ACRES"/>
    <x v="73"/>
  </r>
  <r>
    <n v="80028582"/>
    <x v="357"/>
    <x v="95"/>
    <n v="24"/>
    <n v="12040237"/>
    <s v="LF"/>
    <x v="73"/>
  </r>
  <r>
    <n v="80028582"/>
    <x v="357"/>
    <x v="107"/>
    <n v="63"/>
    <n v="12040237"/>
    <s v="PAGE"/>
    <x v="73"/>
  </r>
  <r>
    <n v="80028572"/>
    <x v="357"/>
    <x v="116"/>
    <n v="25"/>
    <n v="12050019"/>
    <s v="UNITS"/>
    <x v="1"/>
  </r>
  <r>
    <n v="80028569"/>
    <x v="357"/>
    <x v="3"/>
    <n v="25"/>
    <n v="12050318"/>
    <s v="PER SIGN"/>
    <x v="1"/>
  </r>
  <r>
    <n v="80028517"/>
    <x v="354"/>
    <x v="7"/>
    <n v="25"/>
    <n v="12050246"/>
    <s v="PER POLE"/>
    <x v="9"/>
  </r>
  <r>
    <n v="80028571"/>
    <x v="357"/>
    <x v="3"/>
    <n v="25"/>
    <n v="12050320"/>
    <s v="PER SIGN"/>
    <x v="1"/>
  </r>
  <r>
    <n v="80028573"/>
    <x v="357"/>
    <x v="3"/>
    <n v="50"/>
    <n v="12050327"/>
    <s v="PER SIGN"/>
    <x v="4"/>
  </r>
  <r>
    <n v="80028574"/>
    <x v="357"/>
    <x v="3"/>
    <n v="125"/>
    <n v="12050328"/>
    <s v="PER SIGN"/>
    <x v="20"/>
  </r>
  <r>
    <n v="80028518"/>
    <x v="354"/>
    <x v="2"/>
    <n v="25"/>
    <n v="12050248"/>
    <s v="FLAT RATE"/>
    <x v="1"/>
  </r>
  <r>
    <n v="80028519"/>
    <x v="354"/>
    <x v="59"/>
    <n v="75"/>
    <n v="12050085"/>
    <s v="FLAT RATE"/>
    <x v="1"/>
  </r>
  <r>
    <n v="80028520"/>
    <x v="354"/>
    <x v="0"/>
    <n v="55"/>
    <n v="12050098"/>
    <s v="VALUATION"/>
    <x v="71"/>
  </r>
  <r>
    <n v="80028520"/>
    <x v="354"/>
    <x v="14"/>
    <n v="27.5"/>
    <n v="12050098"/>
    <s v="VALUATION"/>
    <x v="71"/>
  </r>
  <r>
    <n v="80028521"/>
    <x v="354"/>
    <x v="48"/>
    <n v="20"/>
    <n v="12050097"/>
    <s v="FLAT RATE"/>
    <x v="1"/>
  </r>
  <r>
    <n v="80028521"/>
    <x v="354"/>
    <x v="0"/>
    <n v="95"/>
    <n v="12050097"/>
    <s v="VALUATION"/>
    <x v="1"/>
  </r>
  <r>
    <n v="80028522"/>
    <x v="98"/>
    <x v="5"/>
    <n v="25"/>
    <n v="12050253"/>
    <s v="PER FIXTURES"/>
    <x v="20"/>
  </r>
  <r>
    <n v="80028525"/>
    <x v="98"/>
    <x v="48"/>
    <n v="20"/>
    <n v="12040479"/>
    <s v="FLAT RATE"/>
    <x v="1"/>
  </r>
  <r>
    <n v="80028525"/>
    <x v="98"/>
    <x v="0"/>
    <n v="165"/>
    <n v="12040479"/>
    <s v="VALUATION"/>
    <x v="1"/>
  </r>
  <r>
    <n v="80028526"/>
    <x v="98"/>
    <x v="52"/>
    <n v="125"/>
    <n v="12050262"/>
    <s v="FLAT RATE"/>
    <x v="1"/>
  </r>
  <r>
    <n v="80028527"/>
    <x v="98"/>
    <x v="59"/>
    <n v="75"/>
    <n v="12050101"/>
    <s v="FLAT RATE"/>
    <x v="1"/>
  </r>
  <r>
    <n v="80028529"/>
    <x v="98"/>
    <x v="2"/>
    <n v="25"/>
    <n v="12050266"/>
    <s v="FLAT RATE"/>
    <x v="1"/>
  </r>
  <r>
    <n v="80028530"/>
    <x v="98"/>
    <x v="20"/>
    <n v="27"/>
    <n v="12050269"/>
    <s v="BTU"/>
    <x v="40"/>
  </r>
  <r>
    <n v="80028530"/>
    <x v="98"/>
    <x v="23"/>
    <n v="29"/>
    <n v="12050269"/>
    <s v="BTU"/>
    <x v="40"/>
  </r>
  <r>
    <n v="80028530"/>
    <x v="98"/>
    <x v="34"/>
    <n v="25"/>
    <n v="12050269"/>
    <s v="TONS"/>
    <x v="40"/>
  </r>
  <r>
    <n v="80028530"/>
    <x v="98"/>
    <x v="36"/>
    <n v="25"/>
    <n v="12050269"/>
    <s v="TONS"/>
    <x v="40"/>
  </r>
  <r>
    <n v="80028532"/>
    <x v="355"/>
    <x v="0"/>
    <n v="1660"/>
    <n v="12050064"/>
    <s v="VALUATION"/>
    <x v="182"/>
  </r>
  <r>
    <n v="80028584"/>
    <x v="358"/>
    <x v="3"/>
    <n v="50"/>
    <n v="12050344"/>
    <s v="PER SIGN"/>
    <x v="4"/>
  </r>
  <r>
    <n v="80028532"/>
    <x v="355"/>
    <x v="14"/>
    <n v="830"/>
    <n v="12050064"/>
    <s v="VALUATION"/>
    <x v="182"/>
  </r>
  <r>
    <n v="80028533"/>
    <x v="355"/>
    <x v="48"/>
    <n v="20"/>
    <n v="12030372"/>
    <s v="FLAT RATE"/>
    <x v="1"/>
  </r>
  <r>
    <n v="80028586"/>
    <x v="358"/>
    <x v="3"/>
    <n v="25"/>
    <n v="12050347"/>
    <s v="PER SIGN"/>
    <x v="1"/>
  </r>
  <r>
    <n v="80028587"/>
    <x v="358"/>
    <x v="42"/>
    <n v="50"/>
    <n v="12050348"/>
    <s v="FLAT RATE"/>
    <x v="1"/>
  </r>
  <r>
    <n v="80028590"/>
    <x v="358"/>
    <x v="12"/>
    <n v="100"/>
    <n v="12050354"/>
    <s v="ACRE"/>
    <x v="129"/>
  </r>
  <r>
    <n v="80028590"/>
    <x v="358"/>
    <x v="12"/>
    <n v="100"/>
    <n v="12050356"/>
    <s v="ACRE"/>
    <x v="129"/>
  </r>
  <r>
    <n v="80028591"/>
    <x v="358"/>
    <x v="3"/>
    <n v="50"/>
    <n v="12050357"/>
    <s v="PER SIGN"/>
    <x v="4"/>
  </r>
  <r>
    <n v="80028592"/>
    <x v="358"/>
    <x v="67"/>
    <n v="100"/>
    <n v="12050359"/>
    <s v="FLAT RATE"/>
    <x v="1"/>
  </r>
  <r>
    <n v="80028593"/>
    <x v="358"/>
    <x v="3"/>
    <n v="25"/>
    <n v="12050360"/>
    <s v="PER SIGN"/>
    <x v="1"/>
  </r>
  <r>
    <n v="80028533"/>
    <x v="355"/>
    <x v="0"/>
    <n v="2090"/>
    <n v="12030372"/>
    <s v="VALUATION"/>
    <x v="1"/>
  </r>
  <r>
    <n v="80028534"/>
    <x v="355"/>
    <x v="6"/>
    <n v="30"/>
    <n v="12050274"/>
    <s v="AMPS"/>
    <x v="8"/>
  </r>
  <r>
    <n v="80028536"/>
    <x v="355"/>
    <x v="2"/>
    <n v="25"/>
    <n v="12050275"/>
    <s v="FLAT RATE"/>
    <x v="1"/>
  </r>
  <r>
    <n v="80028538"/>
    <x v="355"/>
    <x v="5"/>
    <n v="25"/>
    <n v="12050279"/>
    <s v="PER FIXTURES"/>
    <x v="20"/>
  </r>
  <r>
    <n v="80028540"/>
    <x v="355"/>
    <x v="5"/>
    <n v="25"/>
    <n v="12050282"/>
    <s v="PER FIXTURES"/>
    <x v="1"/>
  </r>
  <r>
    <n v="80028541"/>
    <x v="355"/>
    <x v="59"/>
    <n v="75"/>
    <n v="12050287"/>
    <s v="FLAT RATE"/>
    <x v="1"/>
  </r>
  <r>
    <n v="80028543"/>
    <x v="355"/>
    <x v="49"/>
    <n v="25"/>
    <n v="12050291"/>
    <s v="SYSTEM"/>
    <x v="1"/>
  </r>
  <r>
    <n v="80028544"/>
    <x v="355"/>
    <x v="5"/>
    <n v="25"/>
    <n v="12050292"/>
    <s v="PER FIXTURES"/>
    <x v="7"/>
  </r>
  <r>
    <n v="80028545"/>
    <x v="355"/>
    <x v="5"/>
    <n v="25"/>
    <n v="12050277"/>
    <s v="PER FIXTURES"/>
    <x v="20"/>
  </r>
  <r>
    <n v="80028548"/>
    <x v="355"/>
    <x v="20"/>
    <n v="29"/>
    <n v="12050289"/>
    <s v="BTU"/>
    <x v="75"/>
  </r>
  <r>
    <n v="80028548"/>
    <x v="355"/>
    <x v="23"/>
    <n v="29"/>
    <n v="12050289"/>
    <s v="BTU"/>
    <x v="75"/>
  </r>
  <r>
    <n v="80028548"/>
    <x v="355"/>
    <x v="34"/>
    <n v="25"/>
    <n v="12050289"/>
    <s v="TONS"/>
    <x v="75"/>
  </r>
  <r>
    <n v="80028548"/>
    <x v="355"/>
    <x v="36"/>
    <n v="25"/>
    <n v="12050289"/>
    <s v="TONS"/>
    <x v="75"/>
  </r>
  <r>
    <n v="80028548"/>
    <x v="355"/>
    <x v="37"/>
    <n v="25"/>
    <n v="12050289"/>
    <s v="TONS"/>
    <x v="75"/>
  </r>
  <r>
    <n v="80028549"/>
    <x v="355"/>
    <x v="6"/>
    <n v="30"/>
    <n v="12050295"/>
    <s v="AMPS"/>
    <x v="8"/>
  </r>
  <r>
    <n v="80028550"/>
    <x v="356"/>
    <x v="48"/>
    <n v="20"/>
    <n v="12040099"/>
    <s v="FLAT RATE"/>
    <x v="1"/>
  </r>
  <r>
    <n v="80028550"/>
    <x v="356"/>
    <x v="0"/>
    <n v="195"/>
    <n v="12040099"/>
    <s v="VALUATION"/>
    <x v="1"/>
  </r>
  <r>
    <n v="80028551"/>
    <x v="356"/>
    <x v="0"/>
    <n v="65"/>
    <n v="12050297"/>
    <s v="VALUATION"/>
    <x v="41"/>
  </r>
  <r>
    <n v="80028553"/>
    <x v="356"/>
    <x v="7"/>
    <n v="25"/>
    <n v="12050299"/>
    <s v="PER POLE"/>
    <x v="1"/>
  </r>
  <r>
    <n v="80028554"/>
    <x v="356"/>
    <x v="2"/>
    <n v="25"/>
    <n v="12050300"/>
    <s v="FLAT RATE"/>
    <x v="1"/>
  </r>
  <r>
    <n v="80028557"/>
    <x v="356"/>
    <x v="6"/>
    <n v="14"/>
    <n v="12050307"/>
    <s v="AMPS"/>
    <x v="44"/>
  </r>
  <r>
    <n v="80028557"/>
    <x v="356"/>
    <x v="7"/>
    <n v="11"/>
    <n v="12050307"/>
    <s v="PER POLE"/>
    <x v="44"/>
  </r>
  <r>
    <n v="80028558"/>
    <x v="356"/>
    <x v="0"/>
    <n v="340"/>
    <n v="12050238"/>
    <s v="VALUATION"/>
    <x v="40"/>
  </r>
  <r>
    <n v="80028559"/>
    <x v="356"/>
    <x v="7"/>
    <n v="25"/>
    <n v="12050308"/>
    <s v="PER POLE"/>
    <x v="20"/>
  </r>
  <r>
    <n v="80028561"/>
    <x v="356"/>
    <x v="48"/>
    <n v="20"/>
    <n v="12040298"/>
    <s v="FLAT RATE"/>
    <x v="1"/>
  </r>
  <r>
    <n v="80028561"/>
    <x v="356"/>
    <x v="0"/>
    <n v="1504"/>
    <n v="12040298"/>
    <s v="VALUATION"/>
    <x v="1"/>
  </r>
  <r>
    <n v="80028564"/>
    <x v="356"/>
    <x v="48"/>
    <n v="20"/>
    <n v="12040398"/>
    <s v="FLAT RATE"/>
    <x v="1"/>
  </r>
  <r>
    <n v="80028564"/>
    <x v="356"/>
    <x v="0"/>
    <n v="225"/>
    <n v="12040398"/>
    <s v="VALUATION"/>
    <x v="1"/>
  </r>
  <r>
    <n v="80028565"/>
    <x v="356"/>
    <x v="0"/>
    <n v="60"/>
    <n v="12050116"/>
    <s v="VALUATION"/>
    <x v="34"/>
  </r>
  <r>
    <n v="80028566"/>
    <x v="356"/>
    <x v="5"/>
    <n v="25"/>
    <n v="12050313"/>
    <s v="PER FIXTURES"/>
    <x v="18"/>
  </r>
  <r>
    <n v="80028567"/>
    <x v="356"/>
    <x v="61"/>
    <n v="25"/>
    <n v="12050314"/>
    <s v="FLAT RATE"/>
    <x v="1"/>
  </r>
  <r>
    <n v="80028568"/>
    <x v="356"/>
    <x v="0"/>
    <n v="85"/>
    <n v="12050203"/>
    <s v="VALUATION"/>
    <x v="42"/>
  </r>
  <r>
    <n v="80028568"/>
    <x v="356"/>
    <x v="14"/>
    <n v="42.5"/>
    <n v="12050203"/>
    <s v="VALUATION"/>
    <x v="42"/>
  </r>
  <r>
    <n v="80028570"/>
    <x v="357"/>
    <x v="61"/>
    <n v="25"/>
    <n v="12050319"/>
    <s v="FLAT RATE"/>
    <x v="1"/>
  </r>
  <r>
    <n v="80028594"/>
    <x v="358"/>
    <x v="22"/>
    <n v="50"/>
    <n v="12050370"/>
    <s v="ACRE"/>
    <x v="147"/>
  </r>
  <r>
    <n v="80028597"/>
    <x v="359"/>
    <x v="12"/>
    <n v="100"/>
    <n v="12020058"/>
    <s v="ACRE"/>
    <x v="129"/>
  </r>
  <r>
    <n v="80028575"/>
    <x v="357"/>
    <x v="0"/>
    <n v="460"/>
    <n v="12050285"/>
    <s v="VALUATION"/>
    <x v="27"/>
  </r>
  <r>
    <n v="80028576"/>
    <x v="357"/>
    <x v="6"/>
    <n v="7.5"/>
    <n v="12050332"/>
    <s v="AMPS"/>
    <x v="37"/>
  </r>
  <r>
    <n v="80028576"/>
    <x v="357"/>
    <x v="7"/>
    <n v="17.5"/>
    <n v="12050332"/>
    <s v="PER POLE"/>
    <x v="37"/>
  </r>
  <r>
    <n v="80028577"/>
    <x v="357"/>
    <x v="20"/>
    <n v="29"/>
    <n v="12050333"/>
    <s v="BTU"/>
    <x v="27"/>
  </r>
  <r>
    <n v="80028600"/>
    <x v="359"/>
    <x v="12"/>
    <n v="110"/>
    <n v="12050374"/>
    <s v="ACRE"/>
    <x v="21"/>
  </r>
  <r>
    <n v="80028577"/>
    <x v="357"/>
    <x v="34"/>
    <n v="25"/>
    <n v="12050333"/>
    <s v="TONS"/>
    <x v="27"/>
  </r>
  <r>
    <n v="80028578"/>
    <x v="357"/>
    <x v="7"/>
    <n v="25"/>
    <n v="12050334"/>
    <s v="PER POLE"/>
    <x v="1"/>
  </r>
  <r>
    <n v="80028578"/>
    <x v="357"/>
    <x v="7"/>
    <n v="25"/>
    <n v="12050335"/>
    <s v="PER POLE"/>
    <x v="1"/>
  </r>
  <r>
    <n v="80028579"/>
    <x v="357"/>
    <x v="2"/>
    <n v="25"/>
    <n v="12050337"/>
    <s v="FLAT RATE"/>
    <x v="1"/>
  </r>
  <r>
    <n v="80028579"/>
    <x v="357"/>
    <x v="2"/>
    <n v="25"/>
    <n v="12050338"/>
    <s v="FLAT RATE"/>
    <x v="1"/>
  </r>
  <r>
    <n v="80028579"/>
    <x v="357"/>
    <x v="2"/>
    <n v="25"/>
    <n v="12050339"/>
    <s v="FLAT RATE"/>
    <x v="1"/>
  </r>
  <r>
    <n v="80028580"/>
    <x v="357"/>
    <x v="20"/>
    <n v="25"/>
    <n v="12050340"/>
    <s v="BTU"/>
    <x v="54"/>
  </r>
  <r>
    <n v="80028580"/>
    <x v="357"/>
    <x v="34"/>
    <n v="25"/>
    <n v="12050340"/>
    <s v="TONS"/>
    <x v="54"/>
  </r>
  <r>
    <n v="80028581"/>
    <x v="357"/>
    <x v="61"/>
    <n v="25"/>
    <n v="12050341"/>
    <s v="FLAT RATE"/>
    <x v="1"/>
  </r>
  <r>
    <n v="80028581"/>
    <x v="357"/>
    <x v="6"/>
    <n v="25"/>
    <n v="12050342"/>
    <s v="AMPS"/>
    <x v="143"/>
  </r>
  <r>
    <n v="80028583"/>
    <x v="357"/>
    <x v="58"/>
    <n v="100"/>
    <n v="12030211"/>
    <s v="SQUARE FEET"/>
    <x v="51"/>
  </r>
  <r>
    <n v="80028605"/>
    <x v="359"/>
    <x v="3"/>
    <n v="50"/>
    <n v="12050379"/>
    <s v="PER SIGN"/>
    <x v="4"/>
  </r>
  <r>
    <n v="80028606"/>
    <x v="359"/>
    <x v="136"/>
    <n v="100"/>
    <n v="12050380"/>
    <s v="FLAT RATE"/>
    <x v="1"/>
  </r>
  <r>
    <n v="80028583"/>
    <x v="357"/>
    <x v="0"/>
    <n v="1567"/>
    <n v="12030211"/>
    <s v="VALUATION"/>
    <x v="51"/>
  </r>
  <r>
    <n v="80028583"/>
    <x v="357"/>
    <x v="14"/>
    <n v="783.5"/>
    <n v="12030211"/>
    <s v="VALUATION"/>
    <x v="51"/>
  </r>
  <r>
    <n v="80028585"/>
    <x v="358"/>
    <x v="10"/>
    <n v="30"/>
    <n v="12050345"/>
    <s v="AMPS"/>
    <x v="8"/>
  </r>
  <r>
    <n v="80028585"/>
    <x v="358"/>
    <x v="7"/>
    <n v="30"/>
    <n v="12050345"/>
    <s v="PER POLE"/>
    <x v="8"/>
  </r>
  <r>
    <n v="80028588"/>
    <x v="358"/>
    <x v="0"/>
    <n v="4060"/>
    <n v="12040385"/>
    <s v="VALUATION"/>
    <x v="306"/>
  </r>
  <r>
    <n v="80028588"/>
    <x v="358"/>
    <x v="14"/>
    <n v="2030"/>
    <n v="12040385"/>
    <s v="VALUATION"/>
    <x v="306"/>
  </r>
  <r>
    <n v="80028589"/>
    <x v="358"/>
    <x v="7"/>
    <n v="25"/>
    <n v="12050350"/>
    <s v="PER POLE"/>
    <x v="20"/>
  </r>
  <r>
    <n v="80028595"/>
    <x v="358"/>
    <x v="10"/>
    <n v="15"/>
    <n v="12050369"/>
    <s v="AMPS"/>
    <x v="6"/>
  </r>
  <r>
    <n v="80028595"/>
    <x v="358"/>
    <x v="13"/>
    <n v="10"/>
    <n v="12050369"/>
    <s v="PER T-POLE"/>
    <x v="6"/>
  </r>
  <r>
    <n v="80028595"/>
    <x v="358"/>
    <x v="49"/>
    <n v="25"/>
    <n v="12050369"/>
    <s v="SYSTEM"/>
    <x v="6"/>
  </r>
  <r>
    <n v="80028596"/>
    <x v="358"/>
    <x v="20"/>
    <n v="25"/>
    <n v="12050363"/>
    <s v="BTU"/>
    <x v="0"/>
  </r>
  <r>
    <n v="80028596"/>
    <x v="358"/>
    <x v="23"/>
    <n v="25"/>
    <n v="12050363"/>
    <s v="BTU"/>
    <x v="0"/>
  </r>
  <r>
    <n v="80028596"/>
    <x v="358"/>
    <x v="34"/>
    <n v="25"/>
    <n v="12050363"/>
    <s v="TONS"/>
    <x v="0"/>
  </r>
  <r>
    <n v="80028596"/>
    <x v="358"/>
    <x v="36"/>
    <n v="25"/>
    <n v="12050363"/>
    <s v="TONS"/>
    <x v="0"/>
  </r>
  <r>
    <n v="80028596"/>
    <x v="358"/>
    <x v="20"/>
    <n v="25"/>
    <n v="12050364"/>
    <s v="BTU"/>
    <x v="0"/>
  </r>
  <r>
    <n v="80028596"/>
    <x v="358"/>
    <x v="23"/>
    <n v="25"/>
    <n v="12050364"/>
    <s v="BTU"/>
    <x v="0"/>
  </r>
  <r>
    <n v="80028596"/>
    <x v="358"/>
    <x v="34"/>
    <n v="25"/>
    <n v="12050364"/>
    <s v="TONS"/>
    <x v="0"/>
  </r>
  <r>
    <n v="80028596"/>
    <x v="358"/>
    <x v="36"/>
    <n v="25"/>
    <n v="12050364"/>
    <s v="TONS"/>
    <x v="0"/>
  </r>
  <r>
    <n v="80028596"/>
    <x v="358"/>
    <x v="20"/>
    <n v="25"/>
    <n v="12050365"/>
    <s v="BTU"/>
    <x v="0"/>
  </r>
  <r>
    <n v="80028596"/>
    <x v="358"/>
    <x v="23"/>
    <n v="25"/>
    <n v="12050365"/>
    <s v="BTU"/>
    <x v="0"/>
  </r>
  <r>
    <n v="80028611"/>
    <x v="359"/>
    <x v="3"/>
    <n v="25"/>
    <n v="12050389"/>
    <s v="PER SIGN"/>
    <x v="1"/>
  </r>
  <r>
    <n v="80028612"/>
    <x v="359"/>
    <x v="32"/>
    <n v="250"/>
    <n v="12050390"/>
    <s v="ACRES"/>
    <x v="307"/>
  </r>
  <r>
    <n v="80028596"/>
    <x v="358"/>
    <x v="34"/>
    <n v="25"/>
    <n v="12050365"/>
    <s v="TONS"/>
    <x v="0"/>
  </r>
  <r>
    <n v="80028596"/>
    <x v="358"/>
    <x v="36"/>
    <n v="25"/>
    <n v="12050365"/>
    <s v="TONS"/>
    <x v="0"/>
  </r>
  <r>
    <n v="80028596"/>
    <x v="358"/>
    <x v="20"/>
    <n v="25"/>
    <n v="12050366"/>
    <s v="BTU"/>
    <x v="0"/>
  </r>
  <r>
    <n v="80028621"/>
    <x v="360"/>
    <x v="12"/>
    <n v="90"/>
    <n v="12050403"/>
    <s v="ACRE"/>
    <x v="290"/>
  </r>
  <r>
    <n v="80028621"/>
    <x v="360"/>
    <x v="12"/>
    <n v="80"/>
    <n v="12050405"/>
    <s v="ACRE"/>
    <x v="305"/>
  </r>
  <r>
    <n v="80028623"/>
    <x v="360"/>
    <x v="3"/>
    <n v="25"/>
    <n v="12050407"/>
    <s v="PER SIGN"/>
    <x v="1"/>
  </r>
  <r>
    <n v="80028596"/>
    <x v="358"/>
    <x v="23"/>
    <n v="25"/>
    <n v="12050366"/>
    <s v="BTU"/>
    <x v="0"/>
  </r>
  <r>
    <n v="80028625"/>
    <x v="360"/>
    <x v="67"/>
    <n v="250"/>
    <n v="12050410"/>
    <s v="FLAT RATE"/>
    <x v="1"/>
  </r>
  <r>
    <n v="80028629"/>
    <x v="360"/>
    <x v="12"/>
    <n v="102.5"/>
    <n v="12050412"/>
    <s v="ACRE"/>
    <x v="11"/>
  </r>
  <r>
    <n v="80028596"/>
    <x v="358"/>
    <x v="34"/>
    <n v="25"/>
    <n v="12050366"/>
    <s v="TONS"/>
    <x v="0"/>
  </r>
  <r>
    <n v="80028628"/>
    <x v="360"/>
    <x v="32"/>
    <n v="250"/>
    <n v="12050414"/>
    <s v="ACRES"/>
    <x v="1"/>
  </r>
  <r>
    <n v="80028649"/>
    <x v="361"/>
    <x v="71"/>
    <n v="300"/>
    <n v="11110039"/>
    <s v="FLAT RATE"/>
    <x v="1"/>
  </r>
  <r>
    <n v="80028649"/>
    <x v="361"/>
    <x v="78"/>
    <n v="114.76"/>
    <n v="11110039"/>
    <s v="FLAT RATE"/>
    <x v="1"/>
  </r>
  <r>
    <n v="80028652"/>
    <x v="361"/>
    <x v="71"/>
    <n v="2484"/>
    <n v="12020098"/>
    <s v="FLAT RATE"/>
    <x v="1"/>
  </r>
  <r>
    <n v="80028652"/>
    <x v="361"/>
    <x v="78"/>
    <n v="701.38"/>
    <n v="12020098"/>
    <s v="FLAT RATE"/>
    <x v="1"/>
  </r>
  <r>
    <n v="80028596"/>
    <x v="358"/>
    <x v="36"/>
    <n v="25"/>
    <n v="12050366"/>
    <s v="TONS"/>
    <x v="0"/>
  </r>
  <r>
    <n v="80028596"/>
    <x v="358"/>
    <x v="20"/>
    <n v="25"/>
    <n v="12050367"/>
    <s v="BTU"/>
    <x v="0"/>
  </r>
  <r>
    <n v="80028596"/>
    <x v="358"/>
    <x v="23"/>
    <n v="25"/>
    <n v="12050367"/>
    <s v="BTU"/>
    <x v="0"/>
  </r>
  <r>
    <n v="80028596"/>
    <x v="358"/>
    <x v="34"/>
    <n v="25"/>
    <n v="12050367"/>
    <s v="TONS"/>
    <x v="0"/>
  </r>
  <r>
    <n v="80028596"/>
    <x v="358"/>
    <x v="36"/>
    <n v="25"/>
    <n v="12050367"/>
    <s v="TONS"/>
    <x v="0"/>
  </r>
  <r>
    <n v="80028598"/>
    <x v="359"/>
    <x v="0"/>
    <n v="805"/>
    <n v="12050296"/>
    <s v="VALUATION"/>
    <x v="183"/>
  </r>
  <r>
    <n v="80028599"/>
    <x v="359"/>
    <x v="0"/>
    <n v="30"/>
    <n v="12050317"/>
    <s v="VALUATION"/>
    <x v="72"/>
  </r>
  <r>
    <n v="80028601"/>
    <x v="359"/>
    <x v="20"/>
    <n v="25"/>
    <n v="12050375"/>
    <s v="BTU"/>
    <x v="45"/>
  </r>
  <r>
    <n v="80028601"/>
    <x v="359"/>
    <x v="23"/>
    <n v="29"/>
    <n v="12050375"/>
    <s v="BTU"/>
    <x v="45"/>
  </r>
  <r>
    <n v="80028601"/>
    <x v="359"/>
    <x v="34"/>
    <n v="25"/>
    <n v="12050375"/>
    <s v="TONS"/>
    <x v="45"/>
  </r>
  <r>
    <n v="80028601"/>
    <x v="359"/>
    <x v="36"/>
    <n v="25"/>
    <n v="12050375"/>
    <s v="TONS"/>
    <x v="45"/>
  </r>
  <r>
    <n v="80028602"/>
    <x v="359"/>
    <x v="6"/>
    <n v="25"/>
    <n v="12050376"/>
    <s v="AMPS"/>
    <x v="6"/>
  </r>
  <r>
    <n v="80028603"/>
    <x v="359"/>
    <x v="7"/>
    <n v="25"/>
    <n v="12050377"/>
    <s v="PER POLE"/>
    <x v="55"/>
  </r>
  <r>
    <n v="80028604"/>
    <x v="359"/>
    <x v="13"/>
    <n v="25"/>
    <n v="12050378"/>
    <s v="PER T-POLE"/>
    <x v="1"/>
  </r>
  <r>
    <n v="80028607"/>
    <x v="359"/>
    <x v="20"/>
    <n v="31"/>
    <n v="12050381"/>
    <s v="BTU"/>
    <x v="39"/>
  </r>
  <r>
    <n v="80028655"/>
    <x v="361"/>
    <x v="22"/>
    <n v="50"/>
    <n v="12050386"/>
    <s v="ACRE"/>
    <x v="308"/>
  </r>
  <r>
    <n v="80028632"/>
    <x v="361"/>
    <x v="3"/>
    <n v="25"/>
    <n v="12050422"/>
    <s v="PER SIGN"/>
    <x v="1"/>
  </r>
  <r>
    <n v="80028607"/>
    <x v="359"/>
    <x v="23"/>
    <n v="31"/>
    <n v="12050381"/>
    <s v="BTU"/>
    <x v="39"/>
  </r>
  <r>
    <n v="80028607"/>
    <x v="359"/>
    <x v="24"/>
    <n v="31"/>
    <n v="12050381"/>
    <s v="BTU"/>
    <x v="39"/>
  </r>
  <r>
    <n v="80028607"/>
    <x v="359"/>
    <x v="25"/>
    <n v="25"/>
    <n v="12050381"/>
    <s v="BTU"/>
    <x v="39"/>
  </r>
  <r>
    <n v="80028607"/>
    <x v="359"/>
    <x v="34"/>
    <n v="35"/>
    <n v="12050381"/>
    <s v="TONS"/>
    <x v="39"/>
  </r>
  <r>
    <n v="80028643"/>
    <x v="361"/>
    <x v="3"/>
    <n v="25"/>
    <n v="12050432"/>
    <s v="PER SIGN"/>
    <x v="1"/>
  </r>
  <r>
    <n v="80028607"/>
    <x v="359"/>
    <x v="36"/>
    <n v="35"/>
    <n v="12050381"/>
    <s v="TONS"/>
    <x v="39"/>
  </r>
  <r>
    <n v="80028644"/>
    <x v="361"/>
    <x v="3"/>
    <n v="25"/>
    <n v="12050435"/>
    <s v="PER SIGN"/>
    <x v="1"/>
  </r>
  <r>
    <n v="80028647"/>
    <x v="361"/>
    <x v="3"/>
    <n v="50"/>
    <n v="12050439"/>
    <s v="PER SIGN"/>
    <x v="4"/>
  </r>
  <r>
    <n v="80028607"/>
    <x v="359"/>
    <x v="37"/>
    <n v="35"/>
    <n v="12050381"/>
    <s v="TONS"/>
    <x v="39"/>
  </r>
  <r>
    <n v="80028607"/>
    <x v="359"/>
    <x v="38"/>
    <n v="25"/>
    <n v="12050381"/>
    <s v="TONS"/>
    <x v="39"/>
  </r>
  <r>
    <n v="80028608"/>
    <x v="359"/>
    <x v="10"/>
    <n v="30"/>
    <n v="12050382"/>
    <s v="AMPS"/>
    <x v="8"/>
  </r>
  <r>
    <n v="80028608"/>
    <x v="359"/>
    <x v="7"/>
    <n v="30"/>
    <n v="12050382"/>
    <s v="PER POLE"/>
    <x v="8"/>
  </r>
  <r>
    <n v="80028660"/>
    <x v="362"/>
    <x v="3"/>
    <n v="50"/>
    <n v="12050444"/>
    <s v="PER SIGN"/>
    <x v="4"/>
  </r>
  <r>
    <n v="80028608"/>
    <x v="359"/>
    <x v="10"/>
    <n v="30"/>
    <n v="12050383"/>
    <s v="AMPS"/>
    <x v="8"/>
  </r>
  <r>
    <n v="80028608"/>
    <x v="359"/>
    <x v="7"/>
    <n v="30"/>
    <n v="12050383"/>
    <s v="PER POLE"/>
    <x v="8"/>
  </r>
  <r>
    <n v="80028609"/>
    <x v="359"/>
    <x v="0"/>
    <n v="160"/>
    <n v="12050250"/>
    <s v="VALUATION"/>
    <x v="28"/>
  </r>
  <r>
    <n v="80028609"/>
    <x v="359"/>
    <x v="14"/>
    <n v="80"/>
    <n v="12050250"/>
    <s v="VALUATION"/>
    <x v="28"/>
  </r>
  <r>
    <n v="90001865"/>
    <x v="362"/>
    <x v="106"/>
    <n v="250"/>
    <n v="12050448"/>
    <s v="FLAT RATE"/>
    <x v="1"/>
  </r>
  <r>
    <n v="80028610"/>
    <x v="359"/>
    <x v="5"/>
    <n v="25"/>
    <n v="12050387"/>
    <s v="PER FIXTURES"/>
    <x v="9"/>
  </r>
  <r>
    <n v="80028613"/>
    <x v="359"/>
    <x v="5"/>
    <n v="25"/>
    <n v="12050393"/>
    <s v="PER FIXTURES"/>
    <x v="4"/>
  </r>
  <r>
    <n v="80028614"/>
    <x v="359"/>
    <x v="5"/>
    <n v="25"/>
    <n v="12050396"/>
    <s v="PER FIXTURES"/>
    <x v="1"/>
  </r>
  <r>
    <n v="80028615"/>
    <x v="359"/>
    <x v="34"/>
    <n v="25"/>
    <n v="12050395"/>
    <s v="TONS"/>
    <x v="4"/>
  </r>
  <r>
    <n v="80028616"/>
    <x v="359"/>
    <x v="20"/>
    <n v="25"/>
    <n v="12050394"/>
    <s v="BTU"/>
    <x v="45"/>
  </r>
  <r>
    <n v="80028616"/>
    <x v="359"/>
    <x v="34"/>
    <n v="25"/>
    <n v="12050394"/>
    <s v="TONS"/>
    <x v="45"/>
  </r>
  <r>
    <n v="80028665"/>
    <x v="362"/>
    <x v="3"/>
    <n v="50"/>
    <n v="12050453"/>
    <s v="PER SIGN"/>
    <x v="4"/>
  </r>
  <r>
    <n v="80028667"/>
    <x v="362"/>
    <x v="12"/>
    <n v="92.5"/>
    <n v="12050455"/>
    <s v="ACRE"/>
    <x v="142"/>
  </r>
  <r>
    <n v="80028667"/>
    <x v="362"/>
    <x v="12"/>
    <n v="92.5"/>
    <n v="12050457"/>
    <s v="ACRE"/>
    <x v="142"/>
  </r>
  <r>
    <n v="80028667"/>
    <x v="362"/>
    <x v="12"/>
    <n v="100"/>
    <n v="12050459"/>
    <s v="ACRE"/>
    <x v="129"/>
  </r>
  <r>
    <n v="80028617"/>
    <x v="360"/>
    <x v="0"/>
    <n v="90"/>
    <n v="12050284"/>
    <s v="VALUATION"/>
    <x v="134"/>
  </r>
  <r>
    <n v="80028618"/>
    <x v="360"/>
    <x v="2"/>
    <n v="25"/>
    <n v="12050399"/>
    <s v="FLAT RATE"/>
    <x v="1"/>
  </r>
  <r>
    <n v="80028619"/>
    <x v="360"/>
    <x v="52"/>
    <n v="125"/>
    <n v="12050400"/>
    <s v="FLAT RATE"/>
    <x v="1"/>
  </r>
  <r>
    <n v="80028620"/>
    <x v="360"/>
    <x v="0"/>
    <n v="220"/>
    <n v="12050260"/>
    <s v="VALUATION"/>
    <x v="57"/>
  </r>
  <r>
    <n v="80028622"/>
    <x v="360"/>
    <x v="5"/>
    <n v="25"/>
    <n v="12050406"/>
    <s v="PER FIXTURES"/>
    <x v="7"/>
  </r>
  <r>
    <n v="80028624"/>
    <x v="360"/>
    <x v="6"/>
    <n v="25"/>
    <n v="12050408"/>
    <s v="AMPS"/>
    <x v="119"/>
  </r>
  <r>
    <n v="80028624"/>
    <x v="360"/>
    <x v="7"/>
    <n v="12"/>
    <n v="12050408"/>
    <s v="PER POLE"/>
    <x v="119"/>
  </r>
  <r>
    <n v="80028626"/>
    <x v="360"/>
    <x v="0"/>
    <n v="100"/>
    <n v="12050411"/>
    <s v="VALUATION"/>
    <x v="161"/>
  </r>
  <r>
    <n v="80028627"/>
    <x v="360"/>
    <x v="0"/>
    <n v="125"/>
    <n v="12050413"/>
    <s v="VALUATION"/>
    <x v="52"/>
  </r>
  <r>
    <n v="80028630"/>
    <x v="361"/>
    <x v="48"/>
    <n v="20"/>
    <n v="12050346"/>
    <s v="FLAT RATE"/>
    <x v="1"/>
  </r>
  <r>
    <n v="80028630"/>
    <x v="361"/>
    <x v="0"/>
    <n v="180"/>
    <n v="12050346"/>
    <s v="VALUATION"/>
    <x v="1"/>
  </r>
  <r>
    <n v="80028631"/>
    <x v="361"/>
    <x v="53"/>
    <n v="25"/>
    <n v="12050416"/>
    <s v="PER WATER"/>
    <x v="1"/>
  </r>
  <r>
    <n v="80028631"/>
    <x v="361"/>
    <x v="53"/>
    <n v="25"/>
    <n v="12050417"/>
    <s v="PER WATER"/>
    <x v="1"/>
  </r>
  <r>
    <n v="80028631"/>
    <x v="361"/>
    <x v="53"/>
    <n v="25"/>
    <n v="12050418"/>
    <s v="PER WATER"/>
    <x v="1"/>
  </r>
  <r>
    <n v="80028631"/>
    <x v="361"/>
    <x v="53"/>
    <n v="25"/>
    <n v="12050419"/>
    <s v="PER WATER"/>
    <x v="1"/>
  </r>
  <r>
    <n v="80028631"/>
    <x v="361"/>
    <x v="53"/>
    <n v="25"/>
    <n v="12050420"/>
    <s v="PER WATER"/>
    <x v="1"/>
  </r>
  <r>
    <n v="80028631"/>
    <x v="361"/>
    <x v="53"/>
    <n v="25"/>
    <n v="12050421"/>
    <s v="PER WATER"/>
    <x v="1"/>
  </r>
  <r>
    <n v="80028633"/>
    <x v="361"/>
    <x v="0"/>
    <n v="180"/>
    <n v="12050258"/>
    <s v="VALUATION"/>
    <x v="15"/>
  </r>
  <r>
    <n v="80028633"/>
    <x v="361"/>
    <x v="14"/>
    <n v="90"/>
    <n v="12050258"/>
    <s v="VALUATION"/>
    <x v="15"/>
  </r>
  <r>
    <n v="80028682"/>
    <x v="363"/>
    <x v="8"/>
    <n v="150"/>
    <n v="12050472"/>
    <s v="FLAT RATE"/>
    <x v="1"/>
  </r>
  <r>
    <n v="90001866"/>
    <x v="363"/>
    <x v="42"/>
    <n v="50"/>
    <n v="12050473"/>
    <s v="FLAT RATE"/>
    <x v="1"/>
  </r>
  <r>
    <n v="80028634"/>
    <x v="361"/>
    <x v="0"/>
    <n v="145"/>
    <n v="12050257"/>
    <s v="VALUATION"/>
    <x v="74"/>
  </r>
  <r>
    <n v="80028634"/>
    <x v="361"/>
    <x v="14"/>
    <n v="72.5"/>
    <n v="12050257"/>
    <s v="VALUATION"/>
    <x v="74"/>
  </r>
  <r>
    <n v="80028684"/>
    <x v="363"/>
    <x v="3"/>
    <n v="25"/>
    <n v="12050482"/>
    <s v="PER SIGN"/>
    <x v="1"/>
  </r>
  <r>
    <n v="80028680"/>
    <x v="363"/>
    <x v="12"/>
    <n v="50"/>
    <n v="12050484"/>
    <s v="ACRE"/>
    <x v="179"/>
  </r>
  <r>
    <n v="80028681"/>
    <x v="363"/>
    <x v="8"/>
    <n v="50"/>
    <n v="12050485"/>
    <s v="FLAT RATE"/>
    <x v="1"/>
  </r>
  <r>
    <n v="80028683"/>
    <x v="363"/>
    <x v="8"/>
    <n v="50"/>
    <n v="12050488"/>
    <s v="FLAT RATE"/>
    <x v="1"/>
  </r>
  <r>
    <n v="80028685"/>
    <x v="363"/>
    <x v="3"/>
    <n v="25"/>
    <n v="12050490"/>
    <s v="PER SIGN"/>
    <x v="1"/>
  </r>
  <r>
    <n v="80028685"/>
    <x v="363"/>
    <x v="3"/>
    <n v="25"/>
    <n v="12050491"/>
    <s v="PER SIGN"/>
    <x v="1"/>
  </r>
  <r>
    <n v="80028686"/>
    <x v="363"/>
    <x v="3"/>
    <n v="25"/>
    <n v="12050492"/>
    <s v="PER SIGN"/>
    <x v="1"/>
  </r>
  <r>
    <n v="80028635"/>
    <x v="361"/>
    <x v="0"/>
    <n v="170"/>
    <n v="12050303"/>
    <s v="VALUATION"/>
    <x v="24"/>
  </r>
  <r>
    <n v="80028636"/>
    <x v="361"/>
    <x v="59"/>
    <n v="75"/>
    <n v="12050330"/>
    <s v="FLAT RATE"/>
    <x v="1"/>
  </r>
  <r>
    <n v="80028637"/>
    <x v="361"/>
    <x v="0"/>
    <n v="520"/>
    <n v="12040476"/>
    <s v="VALUATION"/>
    <x v="39"/>
  </r>
  <r>
    <n v="80028637"/>
    <x v="361"/>
    <x v="14"/>
    <n v="260"/>
    <n v="12040476"/>
    <s v="VALUATION"/>
    <x v="39"/>
  </r>
  <r>
    <n v="80028638"/>
    <x v="361"/>
    <x v="59"/>
    <n v="75"/>
    <n v="12050329"/>
    <s v="FLAT RATE"/>
    <x v="1"/>
  </r>
  <r>
    <n v="80028639"/>
    <x v="361"/>
    <x v="2"/>
    <n v="25"/>
    <n v="12050423"/>
    <s v="FLAT RATE"/>
    <x v="1"/>
  </r>
  <r>
    <n v="80028640"/>
    <x v="361"/>
    <x v="0"/>
    <n v="170"/>
    <n v="12050306"/>
    <s v="VALUATION"/>
    <x v="24"/>
  </r>
  <r>
    <n v="80028641"/>
    <x v="361"/>
    <x v="7"/>
    <n v="25"/>
    <n v="12050424"/>
    <s v="PER POLE"/>
    <x v="18"/>
  </r>
  <r>
    <n v="80028642"/>
    <x v="361"/>
    <x v="5"/>
    <n v="25"/>
    <n v="12050425"/>
    <s v="PER FIXTURES"/>
    <x v="1"/>
  </r>
  <r>
    <n v="80028645"/>
    <x v="361"/>
    <x v="0"/>
    <n v="50"/>
    <n v="12050434"/>
    <s v="VALUATION"/>
    <x v="16"/>
  </r>
  <r>
    <n v="80028645"/>
    <x v="361"/>
    <x v="14"/>
    <n v="25"/>
    <n v="12050434"/>
    <s v="VALUATION"/>
    <x v="16"/>
  </r>
  <r>
    <n v="80028646"/>
    <x v="361"/>
    <x v="5"/>
    <n v="25"/>
    <n v="12050436"/>
    <s v="PER FIXTURES"/>
    <x v="7"/>
  </r>
  <r>
    <n v="80028648"/>
    <x v="361"/>
    <x v="2"/>
    <n v="25"/>
    <n v="12050440"/>
    <s v="FLAT RATE"/>
    <x v="1"/>
  </r>
  <r>
    <n v="80028650"/>
    <x v="361"/>
    <x v="20"/>
    <n v="25"/>
    <n v="12050427"/>
    <s v="BTU"/>
    <x v="54"/>
  </r>
  <r>
    <n v="80028650"/>
    <x v="361"/>
    <x v="34"/>
    <n v="25"/>
    <n v="12050427"/>
    <s v="TONS"/>
    <x v="54"/>
  </r>
  <r>
    <n v="80028651"/>
    <x v="361"/>
    <x v="20"/>
    <n v="25"/>
    <n v="12050426"/>
    <s v="BTU"/>
    <x v="54"/>
  </r>
  <r>
    <n v="80028651"/>
    <x v="361"/>
    <x v="23"/>
    <n v="25"/>
    <n v="12050426"/>
    <s v="BTU"/>
    <x v="54"/>
  </r>
  <r>
    <n v="80028651"/>
    <x v="361"/>
    <x v="34"/>
    <n v="25"/>
    <n v="12050426"/>
    <s v="TONS"/>
    <x v="54"/>
  </r>
  <r>
    <n v="80028696"/>
    <x v="99"/>
    <x v="16"/>
    <n v="59.93"/>
    <n v="12020153"/>
    <s v="FLAT RATE"/>
    <x v="1"/>
  </r>
  <r>
    <n v="80028651"/>
    <x v="361"/>
    <x v="36"/>
    <n v="25"/>
    <n v="12050426"/>
    <s v="TONS"/>
    <x v="54"/>
  </r>
  <r>
    <n v="80028653"/>
    <x v="361"/>
    <x v="34"/>
    <n v="25"/>
    <n v="12050428"/>
    <s v="TONS"/>
    <x v="4"/>
  </r>
  <r>
    <n v="80028654"/>
    <x v="361"/>
    <x v="5"/>
    <n v="25"/>
    <n v="12050429"/>
    <s v="PER FIXTURES"/>
    <x v="1"/>
  </r>
  <r>
    <n v="80028654"/>
    <x v="361"/>
    <x v="5"/>
    <n v="25"/>
    <n v="12050430"/>
    <s v="PER FIXTURES"/>
    <x v="1"/>
  </r>
  <r>
    <n v="80028656"/>
    <x v="361"/>
    <x v="13"/>
    <n v="25"/>
    <n v="12050431"/>
    <s v="PER T-POLE"/>
    <x v="1"/>
  </r>
  <r>
    <n v="80028657"/>
    <x v="361"/>
    <x v="59"/>
    <n v="75"/>
    <n v="12050371"/>
    <s v="FLAT RATE"/>
    <x v="1"/>
  </r>
  <r>
    <n v="17046"/>
    <x v="99"/>
    <x v="16"/>
    <n v="59.93"/>
    <n v="12020153"/>
    <s v="FLAT RATE"/>
    <x v="1"/>
  </r>
  <r>
    <n v="80028658"/>
    <x v="362"/>
    <x v="60"/>
    <n v="50"/>
    <n v="12050012"/>
    <s v="FLAT RATE"/>
    <x v="218"/>
  </r>
  <r>
    <n v="80028659"/>
    <x v="362"/>
    <x v="61"/>
    <n v="25"/>
    <n v="12050372"/>
    <s v="FLAT RATE"/>
    <x v="1"/>
  </r>
  <r>
    <n v="80028661"/>
    <x v="362"/>
    <x v="0"/>
    <n v="775"/>
    <n v="12050351"/>
    <s v="VALUATION"/>
    <x v="309"/>
  </r>
  <r>
    <n v="80028661"/>
    <x v="362"/>
    <x v="14"/>
    <n v="387.5"/>
    <n v="12050351"/>
    <s v="VALUATION"/>
    <x v="309"/>
  </r>
  <r>
    <n v="80028701"/>
    <x v="99"/>
    <x v="16"/>
    <n v="59.93"/>
    <n v="12020153"/>
    <s v="FLAT RATE"/>
    <x v="1"/>
  </r>
  <r>
    <n v="80028662"/>
    <x v="362"/>
    <x v="20"/>
    <n v="33"/>
    <n v="12050446"/>
    <s v="BTU"/>
    <x v="17"/>
  </r>
  <r>
    <n v="80028662"/>
    <x v="362"/>
    <x v="34"/>
    <n v="35"/>
    <n v="12050446"/>
    <s v="TONS"/>
    <x v="17"/>
  </r>
  <r>
    <n v="80028663"/>
    <x v="362"/>
    <x v="20"/>
    <n v="29"/>
    <n v="12050447"/>
    <s v="BTU"/>
    <x v="75"/>
  </r>
  <r>
    <n v="80028663"/>
    <x v="362"/>
    <x v="34"/>
    <n v="25"/>
    <n v="12050447"/>
    <s v="TONS"/>
    <x v="75"/>
  </r>
  <r>
    <n v="80028691"/>
    <x v="99"/>
    <x v="3"/>
    <n v="25"/>
    <n v="12060005"/>
    <s v="PER SIGN"/>
    <x v="1"/>
  </r>
  <r>
    <n v="80028690"/>
    <x v="99"/>
    <x v="3"/>
    <n v="25"/>
    <n v="12060006"/>
    <s v="PER SIGN"/>
    <x v="1"/>
  </r>
  <r>
    <n v="80028692"/>
    <x v="99"/>
    <x v="67"/>
    <n v="100"/>
    <n v="12060008"/>
    <s v="FLAT RATE"/>
    <x v="1"/>
  </r>
  <r>
    <n v="80028694"/>
    <x v="99"/>
    <x v="3"/>
    <n v="25"/>
    <n v="12060009"/>
    <s v="PER SIGN"/>
    <x v="1"/>
  </r>
  <r>
    <n v="80028695"/>
    <x v="99"/>
    <x v="67"/>
    <n v="100"/>
    <n v="12060010"/>
    <s v="FLAT RATE"/>
    <x v="1"/>
  </r>
  <r>
    <n v="80028663"/>
    <x v="362"/>
    <x v="20"/>
    <n v="29"/>
    <n v="12050449"/>
    <s v="BTU"/>
    <x v="75"/>
  </r>
  <r>
    <n v="80028663"/>
    <x v="362"/>
    <x v="34"/>
    <n v="25"/>
    <n v="12050449"/>
    <s v="TONS"/>
    <x v="75"/>
  </r>
  <r>
    <n v="80028664"/>
    <x v="362"/>
    <x v="57"/>
    <n v="30"/>
    <n v="12050452"/>
    <s v="FLAT RATE"/>
    <x v="4"/>
  </r>
  <r>
    <n v="80028664"/>
    <x v="362"/>
    <x v="59"/>
    <n v="75"/>
    <n v="12050452"/>
    <s v="FLAT RATE"/>
    <x v="4"/>
  </r>
  <r>
    <n v="80028666"/>
    <x v="362"/>
    <x v="48"/>
    <n v="20"/>
    <n v="12050045"/>
    <s v="FLAT RATE"/>
    <x v="1"/>
  </r>
  <r>
    <n v="80028666"/>
    <x v="362"/>
    <x v="0"/>
    <n v="332"/>
    <n v="12050045"/>
    <s v="VALUATION"/>
    <x v="1"/>
  </r>
  <r>
    <n v="80028668"/>
    <x v="362"/>
    <x v="49"/>
    <n v="25"/>
    <n v="12050464"/>
    <s v="SYSTEM"/>
    <x v="1"/>
  </r>
  <r>
    <n v="80028669"/>
    <x v="362"/>
    <x v="0"/>
    <n v="25"/>
    <n v="12050466"/>
    <s v="VALUATION"/>
    <x v="32"/>
  </r>
  <r>
    <n v="80028670"/>
    <x v="362"/>
    <x v="6"/>
    <n v="18"/>
    <n v="12050467"/>
    <s v="AMPS"/>
    <x v="119"/>
  </r>
  <r>
    <n v="80028670"/>
    <x v="362"/>
    <x v="7"/>
    <n v="12"/>
    <n v="12050467"/>
    <s v="PER POLE"/>
    <x v="119"/>
  </r>
  <r>
    <n v="80028671"/>
    <x v="362"/>
    <x v="20"/>
    <n v="25"/>
    <n v="12050468"/>
    <s v="BTU"/>
    <x v="40"/>
  </r>
  <r>
    <n v="80028671"/>
    <x v="362"/>
    <x v="23"/>
    <n v="25"/>
    <n v="12050468"/>
    <s v="BTU"/>
    <x v="40"/>
  </r>
  <r>
    <n v="80028671"/>
    <x v="362"/>
    <x v="34"/>
    <n v="25"/>
    <n v="12050468"/>
    <s v="TONS"/>
    <x v="40"/>
  </r>
  <r>
    <n v="80028671"/>
    <x v="362"/>
    <x v="36"/>
    <n v="25"/>
    <n v="12050468"/>
    <s v="TONS"/>
    <x v="40"/>
  </r>
  <r>
    <n v="80028672"/>
    <x v="362"/>
    <x v="5"/>
    <n v="25"/>
    <n v="12050470"/>
    <s v="PER FIXTURES"/>
    <x v="4"/>
  </r>
  <r>
    <n v="80028672"/>
    <x v="362"/>
    <x v="5"/>
    <n v="25"/>
    <n v="12050471"/>
    <s v="PER FIXTURES"/>
    <x v="1"/>
  </r>
  <r>
    <n v="80028673"/>
    <x v="362"/>
    <x v="20"/>
    <n v="25"/>
    <n v="12050469"/>
    <s v="BTU"/>
    <x v="40"/>
  </r>
  <r>
    <n v="80028673"/>
    <x v="362"/>
    <x v="34"/>
    <n v="25"/>
    <n v="12050469"/>
    <s v="TONS"/>
    <x v="40"/>
  </r>
  <r>
    <n v="80028674"/>
    <x v="363"/>
    <x v="5"/>
    <n v="25"/>
    <n v="12050474"/>
    <s v="PER FIXTURES"/>
    <x v="20"/>
  </r>
  <r>
    <n v="80028675"/>
    <x v="363"/>
    <x v="5"/>
    <n v="72"/>
    <n v="12050476"/>
    <s v="PER FIXTURES"/>
    <x v="69"/>
  </r>
  <r>
    <n v="80028697"/>
    <x v="99"/>
    <x v="3"/>
    <n v="25"/>
    <n v="12060019"/>
    <s v="PER SIGN"/>
    <x v="1"/>
  </r>
  <r>
    <n v="80028675"/>
    <x v="363"/>
    <x v="54"/>
    <n v="25"/>
    <n v="12050476"/>
    <s v="PER SEWER"/>
    <x v="69"/>
  </r>
  <r>
    <n v="80028702"/>
    <x v="99"/>
    <x v="12"/>
    <n v="50"/>
    <n v="12060028"/>
    <s v="ACRE"/>
    <x v="1"/>
  </r>
  <r>
    <n v="80028675"/>
    <x v="363"/>
    <x v="53"/>
    <n v="25"/>
    <n v="12050476"/>
    <s v="PER WATER"/>
    <x v="69"/>
  </r>
  <r>
    <n v="80028676"/>
    <x v="363"/>
    <x v="53"/>
    <n v="25"/>
    <n v="12050477"/>
    <s v="PER WATER"/>
    <x v="1"/>
  </r>
  <r>
    <n v="80028677"/>
    <x v="363"/>
    <x v="61"/>
    <n v="25"/>
    <n v="12050478"/>
    <s v="FLAT RATE"/>
    <x v="1"/>
  </r>
  <r>
    <n v="80028678"/>
    <x v="363"/>
    <x v="2"/>
    <n v="25"/>
    <n v="12050480"/>
    <s v="FLAT RATE"/>
    <x v="1"/>
  </r>
  <r>
    <n v="80028679"/>
    <x v="363"/>
    <x v="0"/>
    <n v="475"/>
    <n v="12050249"/>
    <s v="VALUATION"/>
    <x v="58"/>
  </r>
  <r>
    <n v="80028687"/>
    <x v="363"/>
    <x v="5"/>
    <n v="60"/>
    <n v="12050493"/>
    <s v="PER FIXTURES"/>
    <x v="38"/>
  </r>
  <r>
    <n v="80028687"/>
    <x v="363"/>
    <x v="20"/>
    <n v="25"/>
    <n v="12050494"/>
    <s v="BTU"/>
    <x v="57"/>
  </r>
  <r>
    <n v="80028709"/>
    <x v="100"/>
    <x v="67"/>
    <n v="100"/>
    <n v="12060034"/>
    <s v="FLAT RATE"/>
    <x v="1"/>
  </r>
  <r>
    <n v="80028710"/>
    <x v="100"/>
    <x v="12"/>
    <n v="50"/>
    <n v="12060035"/>
    <s v="ACRE"/>
    <x v="10"/>
  </r>
  <r>
    <n v="80028711"/>
    <x v="100"/>
    <x v="32"/>
    <n v="250"/>
    <n v="12060037"/>
    <s v="ACRES"/>
    <x v="310"/>
  </r>
  <r>
    <n v="90001867"/>
    <x v="100"/>
    <x v="11"/>
    <n v="350"/>
    <n v="12060041"/>
    <s v="DOLLAR VALUE"/>
    <x v="1"/>
  </r>
  <r>
    <n v="80028687"/>
    <x v="363"/>
    <x v="23"/>
    <n v="25"/>
    <n v="12050494"/>
    <s v="BTU"/>
    <x v="57"/>
  </r>
  <r>
    <n v="80028687"/>
    <x v="363"/>
    <x v="33"/>
    <n v="25"/>
    <n v="12050494"/>
    <s v="FLAT RATE"/>
    <x v="57"/>
  </r>
  <r>
    <n v="80028714"/>
    <x v="100"/>
    <x v="3"/>
    <n v="25"/>
    <n v="12060045"/>
    <s v="PER SIGN"/>
    <x v="1"/>
  </r>
  <r>
    <n v="80028718"/>
    <x v="100"/>
    <x v="8"/>
    <n v="150"/>
    <n v="12060047"/>
    <s v="FLAT RATE"/>
    <x v="1"/>
  </r>
  <r>
    <n v="80028720"/>
    <x v="364"/>
    <x v="12"/>
    <n v="155"/>
    <n v="12010088"/>
    <s v="ACRE"/>
    <x v="252"/>
  </r>
  <r>
    <n v="80028722"/>
    <x v="364"/>
    <x v="3"/>
    <n v="25"/>
    <n v="12060050"/>
    <s v="PER SIGN"/>
    <x v="1"/>
  </r>
  <r>
    <n v="80028721"/>
    <x v="364"/>
    <x v="3"/>
    <n v="50"/>
    <n v="12060051"/>
    <s v="PER SIGN"/>
    <x v="4"/>
  </r>
  <r>
    <n v="17048"/>
    <x v="364"/>
    <x v="3"/>
    <n v="50"/>
    <n v="12060051"/>
    <s v="PER SIGN"/>
    <x v="4"/>
  </r>
  <r>
    <n v="80028741"/>
    <x v="364"/>
    <x v="3"/>
    <n v="50"/>
    <n v="12060051"/>
    <s v="PER SIGN"/>
    <x v="4"/>
  </r>
  <r>
    <n v="80028723"/>
    <x v="364"/>
    <x v="3"/>
    <n v="25"/>
    <n v="12060053"/>
    <s v="PER SIGN"/>
    <x v="1"/>
  </r>
  <r>
    <n v="80028687"/>
    <x v="363"/>
    <x v="34"/>
    <n v="25"/>
    <n v="12050494"/>
    <s v="TONS"/>
    <x v="57"/>
  </r>
  <r>
    <n v="80028727"/>
    <x v="364"/>
    <x v="67"/>
    <n v="100"/>
    <n v="12060061"/>
    <s v="FLAT RATE"/>
    <x v="1"/>
  </r>
  <r>
    <n v="80028687"/>
    <x v="363"/>
    <x v="36"/>
    <n v="25"/>
    <n v="12050494"/>
    <s v="TONS"/>
    <x v="57"/>
  </r>
  <r>
    <n v="80028687"/>
    <x v="363"/>
    <x v="37"/>
    <n v="25"/>
    <n v="12050494"/>
    <s v="TONS"/>
    <x v="57"/>
  </r>
  <r>
    <n v="90001868"/>
    <x v="364"/>
    <x v="42"/>
    <n v="50"/>
    <n v="12060064"/>
    <s v="FLAT RATE"/>
    <x v="1"/>
  </r>
  <r>
    <n v="80028688"/>
    <x v="363"/>
    <x v="5"/>
    <n v="25"/>
    <n v="12050495"/>
    <s v="PER FIXTURES"/>
    <x v="4"/>
  </r>
  <r>
    <n v="80028732"/>
    <x v="364"/>
    <x v="3"/>
    <n v="25"/>
    <n v="12060066"/>
    <s v="PER SIGN"/>
    <x v="1"/>
  </r>
  <r>
    <n v="80028733"/>
    <x v="364"/>
    <x v="8"/>
    <n v="50"/>
    <n v="12060068"/>
    <s v="FLAT RATE"/>
    <x v="1"/>
  </r>
  <r>
    <n v="80028689"/>
    <x v="99"/>
    <x v="52"/>
    <n v="125"/>
    <n v="12050385"/>
    <s v="FLAT RATE"/>
    <x v="1"/>
  </r>
  <r>
    <n v="80028693"/>
    <x v="99"/>
    <x v="48"/>
    <n v="20"/>
    <n v="12050209"/>
    <s v="FLAT RATE"/>
    <x v="1"/>
  </r>
  <r>
    <n v="80028734"/>
    <x v="364"/>
    <x v="3"/>
    <n v="25"/>
    <n v="12060071"/>
    <s v="PER SIGN"/>
    <x v="4"/>
  </r>
  <r>
    <n v="80028735"/>
    <x v="364"/>
    <x v="3"/>
    <n v="50"/>
    <n v="12060071"/>
    <s v="PER SIGN"/>
    <x v="4"/>
  </r>
  <r>
    <n v="80028693"/>
    <x v="99"/>
    <x v="0"/>
    <n v="145"/>
    <n v="12050209"/>
    <s v="VALUATION"/>
    <x v="1"/>
  </r>
  <r>
    <n v="80028752"/>
    <x v="365"/>
    <x v="32"/>
    <n v="50"/>
    <n v="11050178"/>
    <s v="ACRES"/>
    <x v="56"/>
  </r>
  <r>
    <n v="80028696"/>
    <x v="99"/>
    <x v="48"/>
    <n v="20"/>
    <n v="12020153"/>
    <s v="FLAT RATE"/>
    <x v="1"/>
  </r>
  <r>
    <n v="80028696"/>
    <x v="99"/>
    <x v="0"/>
    <n v="1135"/>
    <n v="12020153"/>
    <s v="VALUATION"/>
    <x v="1"/>
  </r>
  <r>
    <n v="80028698"/>
    <x v="99"/>
    <x v="48"/>
    <n v="20"/>
    <n v="12050433"/>
    <s v="FLAT RATE"/>
    <x v="1"/>
  </r>
  <r>
    <n v="80028698"/>
    <x v="99"/>
    <x v="0"/>
    <n v="70"/>
    <n v="12050433"/>
    <s v="VALUATION"/>
    <x v="1"/>
  </r>
  <r>
    <n v="80028699"/>
    <x v="99"/>
    <x v="0"/>
    <n v="105"/>
    <n v="12050027"/>
    <s v="VALUATION"/>
    <x v="109"/>
  </r>
  <r>
    <n v="80028700"/>
    <x v="99"/>
    <x v="0"/>
    <n v="130"/>
    <n v="12060027"/>
    <s v="VALUATION"/>
    <x v="106"/>
  </r>
  <r>
    <n v="80028701"/>
    <x v="99"/>
    <x v="48"/>
    <n v="20"/>
    <n v="12020153"/>
    <s v="FLAT RATE"/>
    <x v="1"/>
  </r>
  <r>
    <n v="80028701"/>
    <x v="99"/>
    <x v="0"/>
    <n v="1135"/>
    <n v="12020153"/>
    <s v="VALUATION"/>
    <x v="1"/>
  </r>
  <r>
    <n v="80028703"/>
    <x v="99"/>
    <x v="52"/>
    <n v="125"/>
    <n v="12060026"/>
    <s v="FLAT RATE"/>
    <x v="1"/>
  </r>
  <r>
    <n v="80028704"/>
    <x v="99"/>
    <x v="20"/>
    <n v="27"/>
    <n v="12060020"/>
    <s v="BTU"/>
    <x v="48"/>
  </r>
  <r>
    <n v="80028705"/>
    <x v="99"/>
    <x v="5"/>
    <n v="25"/>
    <n v="12060025"/>
    <s v="PER FIXTURES"/>
    <x v="1"/>
  </r>
  <r>
    <n v="80028706"/>
    <x v="99"/>
    <x v="20"/>
    <n v="29"/>
    <n v="12060011"/>
    <s v="BTU"/>
    <x v="27"/>
  </r>
  <r>
    <n v="80028706"/>
    <x v="99"/>
    <x v="23"/>
    <n v="27"/>
    <n v="12060011"/>
    <s v="BTU"/>
    <x v="27"/>
  </r>
  <r>
    <n v="80028706"/>
    <x v="99"/>
    <x v="34"/>
    <n v="25"/>
    <n v="12060011"/>
    <s v="TONS"/>
    <x v="27"/>
  </r>
  <r>
    <n v="80028706"/>
    <x v="99"/>
    <x v="36"/>
    <n v="25"/>
    <n v="12060011"/>
    <s v="TONS"/>
    <x v="27"/>
  </r>
  <r>
    <n v="80028760"/>
    <x v="365"/>
    <x v="3"/>
    <n v="50"/>
    <n v="12060051"/>
    <s v="PER SIGN"/>
    <x v="4"/>
  </r>
  <r>
    <n v="90001869"/>
    <x v="365"/>
    <x v="11"/>
    <n v="350"/>
    <n v="12060078"/>
    <s v="DOLLAR VALUE"/>
    <x v="1"/>
  </r>
  <r>
    <n v="80028706"/>
    <x v="99"/>
    <x v="20"/>
    <n v="25"/>
    <n v="12060012"/>
    <s v="BTU"/>
    <x v="54"/>
  </r>
  <r>
    <n v="80028706"/>
    <x v="99"/>
    <x v="34"/>
    <n v="25"/>
    <n v="12060012"/>
    <s v="TONS"/>
    <x v="54"/>
  </r>
  <r>
    <n v="80028706"/>
    <x v="99"/>
    <x v="20"/>
    <n v="29"/>
    <n v="12060013"/>
    <s v="BTU"/>
    <x v="27"/>
  </r>
  <r>
    <n v="80028706"/>
    <x v="99"/>
    <x v="34"/>
    <n v="25"/>
    <n v="12060013"/>
    <s v="TONS"/>
    <x v="27"/>
  </r>
  <r>
    <n v="80028706"/>
    <x v="99"/>
    <x v="20"/>
    <n v="27"/>
    <n v="12060014"/>
    <s v="BTU"/>
    <x v="27"/>
  </r>
  <r>
    <n v="80028749"/>
    <x v="365"/>
    <x v="3"/>
    <n v="25"/>
    <n v="12060086"/>
    <s v="PER SIGN"/>
    <x v="1"/>
  </r>
  <r>
    <n v="80028706"/>
    <x v="99"/>
    <x v="34"/>
    <n v="25"/>
    <n v="12060014"/>
    <s v="TONS"/>
    <x v="27"/>
  </r>
  <r>
    <n v="80028706"/>
    <x v="99"/>
    <x v="36"/>
    <n v="25"/>
    <n v="12060014"/>
    <s v="TONS"/>
    <x v="27"/>
  </r>
  <r>
    <n v="80028754"/>
    <x v="365"/>
    <x v="3"/>
    <n v="25"/>
    <n v="12060092"/>
    <s v="PER SIGN"/>
    <x v="1"/>
  </r>
  <r>
    <n v="80028706"/>
    <x v="99"/>
    <x v="34"/>
    <n v="25"/>
    <n v="12060015"/>
    <s v="TONS"/>
    <x v="35"/>
  </r>
  <r>
    <n v="80028706"/>
    <x v="99"/>
    <x v="36"/>
    <n v="25"/>
    <n v="12060015"/>
    <s v="TONS"/>
    <x v="35"/>
  </r>
  <r>
    <n v="80028706"/>
    <x v="99"/>
    <x v="20"/>
    <n v="27"/>
    <n v="12060016"/>
    <s v="BTU"/>
    <x v="48"/>
  </r>
  <r>
    <n v="80028706"/>
    <x v="99"/>
    <x v="34"/>
    <n v="25"/>
    <n v="12060016"/>
    <s v="TONS"/>
    <x v="48"/>
  </r>
  <r>
    <n v="80028706"/>
    <x v="99"/>
    <x v="34"/>
    <n v="25"/>
    <n v="12060017"/>
    <s v="TONS"/>
    <x v="9"/>
  </r>
  <r>
    <n v="80028706"/>
    <x v="99"/>
    <x v="34"/>
    <n v="25"/>
    <n v="12060018"/>
    <s v="TONS"/>
    <x v="20"/>
  </r>
  <r>
    <n v="80028707"/>
    <x v="100"/>
    <x v="49"/>
    <n v="25"/>
    <n v="12060030"/>
    <s v="SYSTEM"/>
    <x v="1"/>
  </r>
  <r>
    <n v="80028708"/>
    <x v="100"/>
    <x v="0"/>
    <n v="80"/>
    <n v="12050384"/>
    <s v="VALUATION"/>
    <x v="93"/>
  </r>
  <r>
    <n v="80028708"/>
    <x v="100"/>
    <x v="14"/>
    <n v="40"/>
    <n v="12050384"/>
    <s v="VALUATION"/>
    <x v="93"/>
  </r>
  <r>
    <n v="80028766"/>
    <x v="366"/>
    <x v="44"/>
    <n v="60"/>
    <n v="11060328"/>
    <s v="ACRES"/>
    <x v="123"/>
  </r>
  <r>
    <n v="80028712"/>
    <x v="100"/>
    <x v="7"/>
    <n v="25"/>
    <n v="12060040"/>
    <s v="PER POLE"/>
    <x v="4"/>
  </r>
  <r>
    <n v="80028713"/>
    <x v="100"/>
    <x v="34"/>
    <n v="25"/>
    <n v="12060039"/>
    <s v="TONS"/>
    <x v="35"/>
  </r>
  <r>
    <n v="80028715"/>
    <x v="100"/>
    <x v="5"/>
    <n v="25"/>
    <n v="12060043"/>
    <s v="PER FIXTURES"/>
    <x v="1"/>
  </r>
  <r>
    <n v="80028716"/>
    <x v="100"/>
    <x v="20"/>
    <n v="27"/>
    <n v="12060042"/>
    <s v="BTU"/>
    <x v="197"/>
  </r>
  <r>
    <n v="80028716"/>
    <x v="100"/>
    <x v="34"/>
    <n v="25"/>
    <n v="12060042"/>
    <s v="TONS"/>
    <x v="197"/>
  </r>
  <r>
    <n v="80028717"/>
    <x v="100"/>
    <x v="5"/>
    <n v="25"/>
    <n v="12060043"/>
    <s v="PER FIXTURES"/>
    <x v="1"/>
  </r>
  <r>
    <n v="80028717"/>
    <x v="100"/>
    <x v="5"/>
    <n v="25"/>
    <n v="12060044"/>
    <s v="PER FIXTURES"/>
    <x v="1"/>
  </r>
  <r>
    <n v="80028761"/>
    <x v="366"/>
    <x v="12"/>
    <n v="50"/>
    <n v="12060098"/>
    <s v="ACRE"/>
    <x v="164"/>
  </r>
  <r>
    <n v="80028719"/>
    <x v="100"/>
    <x v="2"/>
    <n v="25"/>
    <n v="12060049"/>
    <s v="FLAT RATE"/>
    <x v="1"/>
  </r>
  <r>
    <n v="80028724"/>
    <x v="364"/>
    <x v="2"/>
    <n v="25"/>
    <n v="12060054"/>
    <s v="FLAT RATE"/>
    <x v="1"/>
  </r>
  <r>
    <n v="80028725"/>
    <x v="364"/>
    <x v="0"/>
    <n v="75"/>
    <n v="12050322"/>
    <s v="VALUATION"/>
    <x v="13"/>
  </r>
  <r>
    <n v="80028726"/>
    <x v="364"/>
    <x v="56"/>
    <n v="25"/>
    <n v="12060055"/>
    <s v="FLAT RATE"/>
    <x v="1"/>
  </r>
  <r>
    <n v="80028726"/>
    <x v="364"/>
    <x v="56"/>
    <n v="25"/>
    <n v="12060056"/>
    <s v="FLAT RATE"/>
    <x v="1"/>
  </r>
  <r>
    <n v="80028726"/>
    <x v="364"/>
    <x v="56"/>
    <n v="25"/>
    <n v="12060057"/>
    <s v="FLAT RATE"/>
    <x v="1"/>
  </r>
  <r>
    <n v="80028726"/>
    <x v="364"/>
    <x v="56"/>
    <n v="25"/>
    <n v="12060058"/>
    <s v="FLAT RATE"/>
    <x v="1"/>
  </r>
  <r>
    <n v="80028726"/>
    <x v="364"/>
    <x v="56"/>
    <n v="25"/>
    <n v="12060059"/>
    <s v="FLAT RATE"/>
    <x v="1"/>
  </r>
  <r>
    <n v="80028728"/>
    <x v="364"/>
    <x v="5"/>
    <n v="128"/>
    <n v="12060062"/>
    <s v="PER FIXTURES"/>
    <x v="121"/>
  </r>
  <r>
    <n v="90001870"/>
    <x v="366"/>
    <x v="15"/>
    <n v="50"/>
    <n v="12060105"/>
    <s v="FLAT RATE"/>
    <x v="1"/>
  </r>
  <r>
    <n v="80028728"/>
    <x v="364"/>
    <x v="54"/>
    <n v="25"/>
    <n v="12060062"/>
    <s v="PER SEWER"/>
    <x v="121"/>
  </r>
  <r>
    <n v="80028728"/>
    <x v="364"/>
    <x v="53"/>
    <n v="25"/>
    <n v="12060062"/>
    <s v="PER WATER"/>
    <x v="121"/>
  </r>
  <r>
    <n v="80028730"/>
    <x v="364"/>
    <x v="5"/>
    <n v="25"/>
    <n v="12060063"/>
    <s v="PER FIXTURES"/>
    <x v="1"/>
  </r>
  <r>
    <n v="80028731"/>
    <x v="364"/>
    <x v="6"/>
    <n v="30"/>
    <n v="12060065"/>
    <s v="AMPS"/>
    <x v="8"/>
  </r>
  <r>
    <n v="80028731"/>
    <x v="364"/>
    <x v="7"/>
    <n v="2"/>
    <n v="12060065"/>
    <s v="PER POLE"/>
    <x v="8"/>
  </r>
  <r>
    <n v="80028736"/>
    <x v="364"/>
    <x v="2"/>
    <n v="25"/>
    <n v="12060073"/>
    <s v="FLAT RATE"/>
    <x v="1"/>
  </r>
  <r>
    <n v="80028737"/>
    <x v="364"/>
    <x v="0"/>
    <n v="160"/>
    <n v="12060038"/>
    <s v="VALUATION"/>
    <x v="28"/>
  </r>
  <r>
    <n v="80028775"/>
    <x v="367"/>
    <x v="16"/>
    <n v="59.93"/>
    <n v="12050234"/>
    <s v="FLAT RATE"/>
    <x v="1"/>
  </r>
  <r>
    <n v="80028775"/>
    <x v="367"/>
    <x v="17"/>
    <n v="533.02"/>
    <n v="12050234"/>
    <s v="FLAT RATE"/>
    <x v="1"/>
  </r>
  <r>
    <n v="80028775"/>
    <x v="367"/>
    <x v="18"/>
    <n v="1302.93"/>
    <n v="12050234"/>
    <s v="FLAT RATE"/>
    <x v="1"/>
  </r>
  <r>
    <n v="80028775"/>
    <x v="367"/>
    <x v="19"/>
    <n v="161.68"/>
    <n v="12050234"/>
    <s v="FLAT RATE"/>
    <x v="1"/>
  </r>
  <r>
    <n v="80028738"/>
    <x v="364"/>
    <x v="5"/>
    <n v="25"/>
    <n v="12060074"/>
    <s v="PER FIXTURES"/>
    <x v="1"/>
  </r>
  <r>
    <n v="80028739"/>
    <x v="364"/>
    <x v="5"/>
    <n v="25"/>
    <n v="12060069"/>
    <s v="PER FIXTURES"/>
    <x v="4"/>
  </r>
  <r>
    <n v="80028740"/>
    <x v="364"/>
    <x v="5"/>
    <n v="25"/>
    <n v="12060070"/>
    <s v="PER FIXTURES"/>
    <x v="4"/>
  </r>
  <r>
    <n v="80028742"/>
    <x v="365"/>
    <x v="34"/>
    <n v="25"/>
    <n v="12060077"/>
    <s v="TONS"/>
    <x v="20"/>
  </r>
  <r>
    <n v="80028743"/>
    <x v="365"/>
    <x v="49"/>
    <n v="25"/>
    <n v="12060079"/>
    <s v="SYSTEM"/>
    <x v="1"/>
  </r>
  <r>
    <n v="80028744"/>
    <x v="365"/>
    <x v="0"/>
    <n v="80"/>
    <n v="12060002"/>
    <s v="VALUATION"/>
    <x v="93"/>
  </r>
  <r>
    <n v="80028744"/>
    <x v="365"/>
    <x v="7"/>
    <n v="25"/>
    <n v="12060003"/>
    <s v="PER POLE"/>
    <x v="18"/>
  </r>
  <r>
    <n v="80028744"/>
    <x v="365"/>
    <x v="5"/>
    <n v="25"/>
    <n v="12060004"/>
    <s v="PER FIXTURES"/>
    <x v="7"/>
  </r>
  <r>
    <n v="80028745"/>
    <x v="365"/>
    <x v="0"/>
    <n v="90"/>
    <n v="12050073"/>
    <s v="VALUATION"/>
    <x v="134"/>
  </r>
  <r>
    <n v="80028745"/>
    <x v="365"/>
    <x v="14"/>
    <n v="45"/>
    <n v="12050073"/>
    <s v="VALUATION"/>
    <x v="134"/>
  </r>
  <r>
    <n v="80028771"/>
    <x v="367"/>
    <x v="8"/>
    <n v="150"/>
    <n v="12060116"/>
    <s v="FLAT RATE"/>
    <x v="1"/>
  </r>
  <r>
    <n v="80028746"/>
    <x v="365"/>
    <x v="5"/>
    <n v="352"/>
    <n v="12060083"/>
    <s v="PER FIXTURES"/>
    <x v="311"/>
  </r>
  <r>
    <n v="80028776"/>
    <x v="367"/>
    <x v="12"/>
    <n v="70"/>
    <n v="12060124"/>
    <s v="ACRE"/>
    <x v="97"/>
  </r>
  <r>
    <n v="80028746"/>
    <x v="365"/>
    <x v="54"/>
    <n v="25"/>
    <n v="12060083"/>
    <s v="PER SEWER"/>
    <x v="311"/>
  </r>
  <r>
    <n v="90001871"/>
    <x v="367"/>
    <x v="42"/>
    <n v="50"/>
    <n v="12060134"/>
    <s v="FLAT RATE"/>
    <x v="1"/>
  </r>
  <r>
    <n v="80028781"/>
    <x v="367"/>
    <x v="67"/>
    <n v="100"/>
    <n v="12060135"/>
    <s v="FLAT RATE"/>
    <x v="1"/>
  </r>
  <r>
    <n v="80028746"/>
    <x v="365"/>
    <x v="53"/>
    <n v="25"/>
    <n v="12060083"/>
    <s v="PER WATER"/>
    <x v="311"/>
  </r>
  <r>
    <n v="80028784"/>
    <x v="367"/>
    <x v="3"/>
    <n v="25"/>
    <n v="12060140"/>
    <s v="PER SIGN"/>
    <x v="1"/>
  </r>
  <r>
    <n v="80028785"/>
    <x v="367"/>
    <x v="3"/>
    <n v="25"/>
    <n v="12060141"/>
    <s v="PER SIGN"/>
    <x v="1"/>
  </r>
  <r>
    <n v="80028747"/>
    <x v="365"/>
    <x v="23"/>
    <n v="25"/>
    <n v="12050333"/>
    <s v="BTU"/>
    <x v="27"/>
  </r>
  <r>
    <n v="80028747"/>
    <x v="365"/>
    <x v="36"/>
    <n v="25"/>
    <n v="12050333"/>
    <s v="TONS"/>
    <x v="27"/>
  </r>
  <r>
    <n v="80028748"/>
    <x v="365"/>
    <x v="58"/>
    <n v="10"/>
    <n v="12050358"/>
    <s v="SQUARE FEET"/>
    <x v="80"/>
  </r>
  <r>
    <n v="80028748"/>
    <x v="365"/>
    <x v="0"/>
    <n v="220"/>
    <n v="12050358"/>
    <s v="VALUATION"/>
    <x v="80"/>
  </r>
  <r>
    <n v="80028791"/>
    <x v="368"/>
    <x v="29"/>
    <n v="250"/>
    <n v="12060146"/>
    <s v="ACRES"/>
    <x v="312"/>
  </r>
  <r>
    <n v="80028791"/>
    <x v="368"/>
    <x v="29"/>
    <n v="250"/>
    <n v="12060147"/>
    <s v="ACRES"/>
    <x v="313"/>
  </r>
  <r>
    <n v="80028792"/>
    <x v="368"/>
    <x v="3"/>
    <n v="25"/>
    <n v="12060148"/>
    <s v="PER SIGN"/>
    <x v="1"/>
  </r>
  <r>
    <n v="80028748"/>
    <x v="365"/>
    <x v="14"/>
    <n v="110"/>
    <n v="12050358"/>
    <s v="VALUATION"/>
    <x v="80"/>
  </r>
  <r>
    <n v="80028750"/>
    <x v="365"/>
    <x v="5"/>
    <n v="28"/>
    <n v="12060087"/>
    <s v="PER FIXTURES"/>
    <x v="83"/>
  </r>
  <r>
    <n v="80028751"/>
    <x v="365"/>
    <x v="7"/>
    <n v="25"/>
    <n v="12060090"/>
    <s v="PER POLE"/>
    <x v="9"/>
  </r>
  <r>
    <n v="80028753"/>
    <x v="365"/>
    <x v="20"/>
    <n v="29"/>
    <n v="12060091"/>
    <s v="BTU"/>
    <x v="27"/>
  </r>
  <r>
    <n v="80028753"/>
    <x v="365"/>
    <x v="34"/>
    <n v="25"/>
    <n v="12060091"/>
    <s v="TONS"/>
    <x v="27"/>
  </r>
  <r>
    <n v="80028755"/>
    <x v="365"/>
    <x v="0"/>
    <n v="40"/>
    <n v="12060001"/>
    <s v="VALUATION"/>
    <x v="47"/>
  </r>
  <r>
    <n v="90001872"/>
    <x v="368"/>
    <x v="42"/>
    <n v="50"/>
    <n v="12060155"/>
    <s v="FLAT RATE"/>
    <x v="1"/>
  </r>
  <r>
    <n v="80028797"/>
    <x v="369"/>
    <x v="22"/>
    <n v="50"/>
    <n v="12040303"/>
    <s v="ACRE"/>
    <x v="1"/>
  </r>
  <r>
    <n v="80028755"/>
    <x v="365"/>
    <x v="14"/>
    <n v="20"/>
    <n v="12060001"/>
    <s v="VALUATION"/>
    <x v="47"/>
  </r>
  <r>
    <n v="80028756"/>
    <x v="365"/>
    <x v="6"/>
    <n v="22.5"/>
    <n v="12060093"/>
    <s v="AMPS"/>
    <x v="67"/>
  </r>
  <r>
    <n v="80028756"/>
    <x v="365"/>
    <x v="7"/>
    <n v="30"/>
    <n v="12060093"/>
    <s v="PER POLE"/>
    <x v="67"/>
  </r>
  <r>
    <n v="80028757"/>
    <x v="365"/>
    <x v="5"/>
    <n v="25"/>
    <n v="12060094"/>
    <s v="PER FIXTURES"/>
    <x v="7"/>
  </r>
  <r>
    <n v="80028758"/>
    <x v="365"/>
    <x v="0"/>
    <n v="272"/>
    <n v="12050479"/>
    <s v="VALUATION"/>
    <x v="254"/>
  </r>
  <r>
    <n v="80028759"/>
    <x v="365"/>
    <x v="20"/>
    <n v="29"/>
    <n v="12060097"/>
    <s v="BTU"/>
    <x v="75"/>
  </r>
  <r>
    <n v="80028759"/>
    <x v="365"/>
    <x v="23"/>
    <n v="29"/>
    <n v="12060097"/>
    <s v="BTU"/>
    <x v="75"/>
  </r>
  <r>
    <n v="80028798"/>
    <x v="369"/>
    <x v="16"/>
    <n v="59.93"/>
    <n v="12050302"/>
    <s v="FLAT RATE"/>
    <x v="1"/>
  </r>
  <r>
    <n v="80028798"/>
    <x v="369"/>
    <x v="17"/>
    <n v="533.02"/>
    <n v="12050302"/>
    <s v="FLAT RATE"/>
    <x v="1"/>
  </r>
  <r>
    <n v="80028798"/>
    <x v="369"/>
    <x v="18"/>
    <n v="1302.93"/>
    <n v="12050302"/>
    <s v="FLAT RATE"/>
    <x v="1"/>
  </r>
  <r>
    <n v="80028798"/>
    <x v="369"/>
    <x v="19"/>
    <n v="161.68"/>
    <n v="12050302"/>
    <s v="FLAT RATE"/>
    <x v="1"/>
  </r>
  <r>
    <n v="80028759"/>
    <x v="365"/>
    <x v="34"/>
    <n v="25"/>
    <n v="12060097"/>
    <s v="TONS"/>
    <x v="75"/>
  </r>
  <r>
    <n v="80028799"/>
    <x v="369"/>
    <x v="3"/>
    <n v="25"/>
    <n v="12060160"/>
    <s v="PER SIGN"/>
    <x v="1"/>
  </r>
  <r>
    <n v="80028759"/>
    <x v="365"/>
    <x v="36"/>
    <n v="25"/>
    <n v="12060097"/>
    <s v="TONS"/>
    <x v="75"/>
  </r>
  <r>
    <n v="80028801"/>
    <x v="369"/>
    <x v="12"/>
    <n v="50"/>
    <n v="12060164"/>
    <s v="ACRE"/>
    <x v="253"/>
  </r>
  <r>
    <n v="80028802"/>
    <x v="369"/>
    <x v="12"/>
    <n v="52.5"/>
    <n v="12060165"/>
    <s v="ACRE"/>
    <x v="314"/>
  </r>
  <r>
    <n v="80028762"/>
    <x v="366"/>
    <x v="2"/>
    <n v="25"/>
    <n v="12060099"/>
    <s v="FLAT RATE"/>
    <x v="1"/>
  </r>
  <r>
    <n v="80028763"/>
    <x v="366"/>
    <x v="20"/>
    <n v="27"/>
    <n v="12060100"/>
    <s v="BTU"/>
    <x v="40"/>
  </r>
  <r>
    <n v="80028763"/>
    <x v="366"/>
    <x v="34"/>
    <n v="25"/>
    <n v="12060100"/>
    <s v="TONS"/>
    <x v="40"/>
  </r>
  <r>
    <n v="80028805"/>
    <x v="369"/>
    <x v="3"/>
    <n v="25"/>
    <n v="12060174"/>
    <s v="PER SIGN"/>
    <x v="1"/>
  </r>
  <r>
    <n v="80028764"/>
    <x v="366"/>
    <x v="0"/>
    <n v="270"/>
    <n v="12050441"/>
    <s v="VALUATION"/>
    <x v="0"/>
  </r>
  <r>
    <n v="80028764"/>
    <x v="366"/>
    <x v="14"/>
    <n v="135"/>
    <n v="12050441"/>
    <s v="VALUATION"/>
    <x v="0"/>
  </r>
  <r>
    <n v="80028765"/>
    <x v="366"/>
    <x v="34"/>
    <n v="25"/>
    <n v="12060101"/>
    <s v="TONS"/>
    <x v="4"/>
  </r>
  <r>
    <n v="80028765"/>
    <x v="366"/>
    <x v="34"/>
    <n v="25"/>
    <n v="12060102"/>
    <s v="TONS"/>
    <x v="4"/>
  </r>
  <r>
    <n v="80028765"/>
    <x v="366"/>
    <x v="34"/>
    <n v="25"/>
    <n v="12060103"/>
    <s v="TONS"/>
    <x v="4"/>
  </r>
  <r>
    <n v="80028765"/>
    <x v="366"/>
    <x v="34"/>
    <n v="25"/>
    <n v="12060104"/>
    <s v="TONS"/>
    <x v="4"/>
  </r>
  <r>
    <n v="80028767"/>
    <x v="366"/>
    <x v="2"/>
    <n v="25"/>
    <n v="12060109"/>
    <s v="FLAT RATE"/>
    <x v="1"/>
  </r>
  <r>
    <n v="80028768"/>
    <x v="366"/>
    <x v="2"/>
    <n v="25"/>
    <n v="12060111"/>
    <s v="FLAT RATE"/>
    <x v="1"/>
  </r>
  <r>
    <n v="80028769"/>
    <x v="366"/>
    <x v="2"/>
    <n v="25"/>
    <n v="12060113"/>
    <s v="FLAT RATE"/>
    <x v="1"/>
  </r>
  <r>
    <n v="80028770"/>
    <x v="367"/>
    <x v="48"/>
    <n v="20"/>
    <n v="12060052"/>
    <s v="FLAT RATE"/>
    <x v="1"/>
  </r>
  <r>
    <n v="80028808"/>
    <x v="369"/>
    <x v="3"/>
    <n v="25"/>
    <n v="12060179"/>
    <s v="PER SIGN"/>
    <x v="1"/>
  </r>
  <r>
    <n v="80028770"/>
    <x v="367"/>
    <x v="0"/>
    <n v="70"/>
    <n v="12060052"/>
    <s v="VALUATION"/>
    <x v="1"/>
  </r>
  <r>
    <n v="80028772"/>
    <x v="367"/>
    <x v="5"/>
    <n v="25"/>
    <n v="12060117"/>
    <s v="PER FIXTURES"/>
    <x v="1"/>
  </r>
  <r>
    <n v="80028773"/>
    <x v="367"/>
    <x v="0"/>
    <n v="45"/>
    <n v="12060081"/>
    <s v="VALUATION"/>
    <x v="124"/>
  </r>
  <r>
    <n v="80028773"/>
    <x v="367"/>
    <x v="0"/>
    <n v="45"/>
    <n v="12060082"/>
    <s v="VALUATION"/>
    <x v="124"/>
  </r>
  <r>
    <n v="80028774"/>
    <x v="367"/>
    <x v="52"/>
    <n v="125"/>
    <n v="12060122"/>
    <s v="FLAT RATE"/>
    <x v="1"/>
  </r>
  <r>
    <n v="80028775"/>
    <x v="367"/>
    <x v="48"/>
    <n v="20"/>
    <n v="12050234"/>
    <s v="FLAT RATE"/>
    <x v="1"/>
  </r>
  <r>
    <n v="80028775"/>
    <x v="367"/>
    <x v="0"/>
    <n v="1120"/>
    <n v="12050234"/>
    <s v="VALUATION"/>
    <x v="1"/>
  </r>
  <r>
    <n v="80028777"/>
    <x v="367"/>
    <x v="52"/>
    <n v="125"/>
    <n v="12050349"/>
    <s v="FLAT RATE"/>
    <x v="1"/>
  </r>
  <r>
    <n v="80028778"/>
    <x v="367"/>
    <x v="69"/>
    <n v="50"/>
    <n v="12060085"/>
    <s v="FLAT RATE"/>
    <x v="1"/>
  </r>
  <r>
    <n v="80028779"/>
    <x v="367"/>
    <x v="34"/>
    <n v="25"/>
    <n v="12060131"/>
    <s v="TONS"/>
    <x v="1"/>
  </r>
  <r>
    <n v="80028780"/>
    <x v="367"/>
    <x v="0"/>
    <n v="35"/>
    <n v="12060132"/>
    <s v="VALUATION"/>
    <x v="32"/>
  </r>
  <r>
    <n v="80028782"/>
    <x v="367"/>
    <x v="5"/>
    <n v="25"/>
    <n v="12060136"/>
    <s v="PER FIXTURES"/>
    <x v="1"/>
  </r>
  <r>
    <n v="80028782"/>
    <x v="367"/>
    <x v="5"/>
    <n v="25"/>
    <n v="12060137"/>
    <s v="PER FIXTURES"/>
    <x v="1"/>
  </r>
  <r>
    <n v="80028782"/>
    <x v="367"/>
    <x v="5"/>
    <n v="25"/>
    <n v="12060138"/>
    <s v="PER FIXTURES"/>
    <x v="1"/>
  </r>
  <r>
    <n v="80028783"/>
    <x v="367"/>
    <x v="0"/>
    <n v="736"/>
    <n v="12060032"/>
    <s v="VALUATION"/>
    <x v="300"/>
  </r>
  <r>
    <n v="80028783"/>
    <x v="367"/>
    <x v="14"/>
    <n v="368"/>
    <n v="12060032"/>
    <s v="VALUATION"/>
    <x v="300"/>
  </r>
  <r>
    <n v="80028824"/>
    <x v="370"/>
    <x v="107"/>
    <n v="54"/>
    <n v="12040214"/>
    <s v="PAGE"/>
    <x v="288"/>
  </r>
  <r>
    <n v="80028824"/>
    <x v="370"/>
    <x v="107"/>
    <n v="54"/>
    <n v="12050374"/>
    <s v="PAGE"/>
    <x v="21"/>
  </r>
  <r>
    <n v="80028824"/>
    <x v="370"/>
    <x v="107"/>
    <n v="54"/>
    <n v="12050455"/>
    <s v="PAGE"/>
    <x v="142"/>
  </r>
  <r>
    <n v="80028824"/>
    <x v="370"/>
    <x v="107"/>
    <n v="54"/>
    <n v="12050457"/>
    <s v="PAGE"/>
    <x v="142"/>
  </r>
  <r>
    <n v="80028824"/>
    <x v="370"/>
    <x v="107"/>
    <n v="54"/>
    <n v="12050459"/>
    <s v="PAGE"/>
    <x v="129"/>
  </r>
  <r>
    <n v="80028786"/>
    <x v="367"/>
    <x v="20"/>
    <n v="25"/>
    <n v="12060142"/>
    <s v="BTU"/>
    <x v="24"/>
  </r>
  <r>
    <n v="80028786"/>
    <x v="367"/>
    <x v="23"/>
    <n v="25"/>
    <n v="12060142"/>
    <s v="BTU"/>
    <x v="24"/>
  </r>
  <r>
    <n v="80028817"/>
    <x v="370"/>
    <x v="12"/>
    <n v="50"/>
    <n v="12060184"/>
    <s v="ACRE"/>
    <x v="148"/>
  </r>
  <r>
    <n v="80028818"/>
    <x v="370"/>
    <x v="12"/>
    <n v="117.5"/>
    <n v="12060185"/>
    <s v="ACRE"/>
    <x v="200"/>
  </r>
  <r>
    <n v="80028786"/>
    <x v="367"/>
    <x v="34"/>
    <n v="25"/>
    <n v="12060142"/>
    <s v="TONS"/>
    <x v="24"/>
  </r>
  <r>
    <n v="80028786"/>
    <x v="367"/>
    <x v="36"/>
    <n v="25"/>
    <n v="12060142"/>
    <s v="TONS"/>
    <x v="24"/>
  </r>
  <r>
    <n v="80028787"/>
    <x v="367"/>
    <x v="1"/>
    <n v="25"/>
    <n v="12060133"/>
    <s v="PER GAS LINE"/>
    <x v="1"/>
  </r>
  <r>
    <n v="80028788"/>
    <x v="368"/>
    <x v="5"/>
    <n v="25"/>
    <n v="12060143"/>
    <s v="PER FIXTURES"/>
    <x v="7"/>
  </r>
  <r>
    <n v="80028789"/>
    <x v="368"/>
    <x v="5"/>
    <n v="25"/>
    <n v="12060144"/>
    <s v="PER FIXTURES"/>
    <x v="4"/>
  </r>
  <r>
    <n v="80028790"/>
    <x v="368"/>
    <x v="59"/>
    <n v="75"/>
    <n v="12050445"/>
    <s v="FLAT RATE"/>
    <x v="1"/>
  </r>
  <r>
    <n v="80028793"/>
    <x v="368"/>
    <x v="20"/>
    <n v="25"/>
    <n v="12060151"/>
    <s v="BTU"/>
    <x v="0"/>
  </r>
  <r>
    <n v="80028823"/>
    <x v="370"/>
    <x v="3"/>
    <n v="50"/>
    <n v="12060194"/>
    <s v="PER SIGN"/>
    <x v="4"/>
  </r>
  <r>
    <n v="80028827"/>
    <x v="371"/>
    <x v="3"/>
    <n v="25"/>
    <n v="12060198"/>
    <s v="PER SIGN"/>
    <x v="1"/>
  </r>
  <r>
    <n v="80028793"/>
    <x v="368"/>
    <x v="23"/>
    <n v="27"/>
    <n v="12060151"/>
    <s v="BTU"/>
    <x v="0"/>
  </r>
  <r>
    <n v="80028793"/>
    <x v="368"/>
    <x v="34"/>
    <n v="25"/>
    <n v="12060151"/>
    <s v="TONS"/>
    <x v="0"/>
  </r>
  <r>
    <n v="80028793"/>
    <x v="368"/>
    <x v="37"/>
    <n v="25"/>
    <n v="12060151"/>
    <s v="TONS"/>
    <x v="0"/>
  </r>
  <r>
    <n v="80028794"/>
    <x v="368"/>
    <x v="2"/>
    <n v="25"/>
    <n v="12060153"/>
    <s v="FLAT RATE"/>
    <x v="1"/>
  </r>
  <r>
    <n v="80028795"/>
    <x v="368"/>
    <x v="61"/>
    <n v="25"/>
    <n v="12060154"/>
    <s v="FLAT RATE"/>
    <x v="1"/>
  </r>
  <r>
    <n v="80028796"/>
    <x v="368"/>
    <x v="0"/>
    <n v="180"/>
    <n v="12060119"/>
    <s v="VALUATION"/>
    <x v="15"/>
  </r>
  <r>
    <n v="80028798"/>
    <x v="369"/>
    <x v="48"/>
    <n v="20"/>
    <n v="12050302"/>
    <s v="FLAT RATE"/>
    <x v="1"/>
  </r>
  <r>
    <n v="80028798"/>
    <x v="369"/>
    <x v="0"/>
    <n v="1102"/>
    <n v="12050302"/>
    <s v="VALUATION"/>
    <x v="1"/>
  </r>
  <r>
    <n v="80028800"/>
    <x v="369"/>
    <x v="20"/>
    <n v="29"/>
    <n v="12060163"/>
    <s v="BTU"/>
    <x v="75"/>
  </r>
  <r>
    <n v="80028800"/>
    <x v="369"/>
    <x v="34"/>
    <n v="25"/>
    <n v="12060163"/>
    <s v="TONS"/>
    <x v="75"/>
  </r>
  <r>
    <n v="80028803"/>
    <x v="369"/>
    <x v="0"/>
    <n v="110"/>
    <n v="12050315"/>
    <s v="VALUATION"/>
    <x v="36"/>
  </r>
  <r>
    <n v="80028804"/>
    <x v="369"/>
    <x v="0"/>
    <n v="165"/>
    <n v="12050247"/>
    <s v="VALUATION"/>
    <x v="146"/>
  </r>
  <r>
    <n v="80028804"/>
    <x v="369"/>
    <x v="14"/>
    <n v="82.5"/>
    <n v="12050247"/>
    <s v="VALUATION"/>
    <x v="146"/>
  </r>
  <r>
    <n v="80028806"/>
    <x v="369"/>
    <x v="1"/>
    <n v="25"/>
    <n v="12060172"/>
    <s v="PER GAS LINE"/>
    <x v="1"/>
  </r>
  <r>
    <n v="80028806"/>
    <x v="369"/>
    <x v="1"/>
    <n v="25"/>
    <n v="12060173"/>
    <s v="PER GAS LINE"/>
    <x v="1"/>
  </r>
  <r>
    <n v="80028807"/>
    <x v="369"/>
    <x v="20"/>
    <n v="25"/>
    <n v="12060175"/>
    <s v="BTU"/>
    <x v="45"/>
  </r>
  <r>
    <n v="80028807"/>
    <x v="369"/>
    <x v="34"/>
    <n v="25"/>
    <n v="12060175"/>
    <s v="TONS"/>
    <x v="45"/>
  </r>
  <r>
    <n v="80028809"/>
    <x v="369"/>
    <x v="59"/>
    <n v="75"/>
    <n v="12050481"/>
    <s v="FLAT RATE"/>
    <x v="1"/>
  </r>
  <r>
    <n v="80028810"/>
    <x v="369"/>
    <x v="5"/>
    <n v="25"/>
    <n v="12060167"/>
    <s v="PER FIXTURES"/>
    <x v="1"/>
  </r>
  <r>
    <n v="80028810"/>
    <x v="369"/>
    <x v="5"/>
    <n v="25"/>
    <n v="12060168"/>
    <s v="PER FIXTURES"/>
    <x v="1"/>
  </r>
  <r>
    <n v="80028810"/>
    <x v="369"/>
    <x v="5"/>
    <n v="25"/>
    <n v="12060169"/>
    <s v="PER FIXTURES"/>
    <x v="1"/>
  </r>
  <r>
    <n v="80028811"/>
    <x v="369"/>
    <x v="20"/>
    <n v="29"/>
    <n v="12060180"/>
    <s v="BTU"/>
    <x v="75"/>
  </r>
  <r>
    <n v="80028811"/>
    <x v="369"/>
    <x v="23"/>
    <n v="29"/>
    <n v="12060180"/>
    <s v="BTU"/>
    <x v="75"/>
  </r>
  <r>
    <n v="80028811"/>
    <x v="369"/>
    <x v="34"/>
    <n v="25"/>
    <n v="12060180"/>
    <s v="TONS"/>
    <x v="75"/>
  </r>
  <r>
    <n v="80028811"/>
    <x v="369"/>
    <x v="36"/>
    <n v="25"/>
    <n v="12060180"/>
    <s v="TONS"/>
    <x v="75"/>
  </r>
  <r>
    <n v="80028811"/>
    <x v="369"/>
    <x v="20"/>
    <n v="27"/>
    <n v="12060182"/>
    <s v="BTU"/>
    <x v="40"/>
  </r>
  <r>
    <n v="80028811"/>
    <x v="369"/>
    <x v="23"/>
    <n v="29"/>
    <n v="12060182"/>
    <s v="BTU"/>
    <x v="40"/>
  </r>
  <r>
    <n v="80028811"/>
    <x v="369"/>
    <x v="34"/>
    <n v="25"/>
    <n v="12060182"/>
    <s v="TONS"/>
    <x v="40"/>
  </r>
  <r>
    <n v="80028811"/>
    <x v="369"/>
    <x v="36"/>
    <n v="25"/>
    <n v="12060182"/>
    <s v="TONS"/>
    <x v="40"/>
  </r>
  <r>
    <n v="80028812"/>
    <x v="369"/>
    <x v="20"/>
    <n v="29"/>
    <n v="12060178"/>
    <s v="BTU"/>
    <x v="75"/>
  </r>
  <r>
    <n v="80028812"/>
    <x v="369"/>
    <x v="23"/>
    <n v="29"/>
    <n v="12060178"/>
    <s v="BTU"/>
    <x v="75"/>
  </r>
  <r>
    <n v="80028812"/>
    <x v="369"/>
    <x v="34"/>
    <n v="25"/>
    <n v="12060178"/>
    <s v="TONS"/>
    <x v="75"/>
  </r>
  <r>
    <n v="80028812"/>
    <x v="369"/>
    <x v="36"/>
    <n v="25"/>
    <n v="12060178"/>
    <s v="TONS"/>
    <x v="75"/>
  </r>
  <r>
    <n v="80028813"/>
    <x v="369"/>
    <x v="5"/>
    <n v="25"/>
    <n v="12060177"/>
    <s v="PER FIXTURES"/>
    <x v="20"/>
  </r>
  <r>
    <n v="80028814"/>
    <x v="369"/>
    <x v="20"/>
    <n v="25"/>
    <n v="12060183"/>
    <s v="BTU"/>
    <x v="45"/>
  </r>
  <r>
    <n v="80028815"/>
    <x v="369"/>
    <x v="5"/>
    <n v="25"/>
    <n v="12060170"/>
    <s v="PER FIXTURES"/>
    <x v="1"/>
  </r>
  <r>
    <n v="80028816"/>
    <x v="369"/>
    <x v="52"/>
    <n v="125"/>
    <n v="12060176"/>
    <s v="FLAT RATE"/>
    <x v="1"/>
  </r>
  <r>
    <n v="80028819"/>
    <x v="370"/>
    <x v="0"/>
    <n v="25"/>
    <n v="12060095"/>
    <s v="VALUATION"/>
    <x v="315"/>
  </r>
  <r>
    <n v="80028820"/>
    <x v="370"/>
    <x v="2"/>
    <n v="25"/>
    <n v="12060188"/>
    <s v="FLAT RATE"/>
    <x v="1"/>
  </r>
  <r>
    <n v="80028821"/>
    <x v="370"/>
    <x v="20"/>
    <n v="37"/>
    <n v="12060190"/>
    <s v="BTU"/>
    <x v="105"/>
  </r>
  <r>
    <n v="80028821"/>
    <x v="370"/>
    <x v="23"/>
    <n v="27"/>
    <n v="12060190"/>
    <s v="BTU"/>
    <x v="105"/>
  </r>
  <r>
    <n v="80028821"/>
    <x v="370"/>
    <x v="34"/>
    <n v="35"/>
    <n v="12060190"/>
    <s v="TONS"/>
    <x v="105"/>
  </r>
  <r>
    <n v="80028821"/>
    <x v="370"/>
    <x v="36"/>
    <n v="25"/>
    <n v="12060190"/>
    <s v="TONS"/>
    <x v="105"/>
  </r>
  <r>
    <n v="80028822"/>
    <x v="370"/>
    <x v="48"/>
    <n v="20"/>
    <n v="12060139"/>
    <s v="FLAT RATE"/>
    <x v="1"/>
  </r>
  <r>
    <n v="80028822"/>
    <x v="370"/>
    <x v="0"/>
    <n v="25"/>
    <n v="12060139"/>
    <s v="VALUATION"/>
    <x v="1"/>
  </r>
  <r>
    <n v="80028825"/>
    <x v="370"/>
    <x v="2"/>
    <n v="25"/>
    <n v="12060195"/>
    <s v="FLAT RATE"/>
    <x v="1"/>
  </r>
  <r>
    <n v="80028828"/>
    <x v="371"/>
    <x v="131"/>
    <n v="18.75"/>
    <n v="12060202"/>
    <s v="AMPS"/>
    <x v="119"/>
  </r>
  <r>
    <n v="80028828"/>
    <x v="371"/>
    <x v="2"/>
    <n v="18.75"/>
    <n v="12060202"/>
    <s v="FLAT RATE"/>
    <x v="119"/>
  </r>
  <r>
    <n v="80028828"/>
    <x v="371"/>
    <x v="6"/>
    <n v="18.75"/>
    <n v="12060202"/>
    <s v="AMPS"/>
    <x v="119"/>
  </r>
  <r>
    <n v="80028828"/>
    <x v="371"/>
    <x v="72"/>
    <n v="18.75"/>
    <n v="12060202"/>
    <s v="AMPS"/>
    <x v="119"/>
  </r>
  <r>
    <n v="80028828"/>
    <x v="371"/>
    <x v="73"/>
    <n v="18.75"/>
    <n v="12060202"/>
    <s v="AMPS"/>
    <x v="119"/>
  </r>
  <r>
    <n v="80028828"/>
    <x v="371"/>
    <x v="74"/>
    <n v="18.75"/>
    <n v="12060202"/>
    <s v="AMPS"/>
    <x v="119"/>
  </r>
  <r>
    <n v="80028828"/>
    <x v="371"/>
    <x v="85"/>
    <n v="18.75"/>
    <n v="12060202"/>
    <s v="AMPS"/>
    <x v="119"/>
  </r>
  <r>
    <n v="80028828"/>
    <x v="371"/>
    <x v="86"/>
    <n v="18.75"/>
    <n v="12060202"/>
    <s v="AMPS"/>
    <x v="119"/>
  </r>
  <r>
    <n v="80028828"/>
    <x v="371"/>
    <x v="87"/>
    <n v="18.75"/>
    <n v="12060202"/>
    <s v="AMPS"/>
    <x v="119"/>
  </r>
  <r>
    <n v="80028828"/>
    <x v="371"/>
    <x v="10"/>
    <n v="120"/>
    <n v="12060202"/>
    <s v="AMPS"/>
    <x v="119"/>
  </r>
  <r>
    <n v="80028828"/>
    <x v="371"/>
    <x v="7"/>
    <n v="18"/>
    <n v="12060202"/>
    <s v="PER POLE"/>
    <x v="119"/>
  </r>
  <r>
    <n v="80028828"/>
    <x v="371"/>
    <x v="49"/>
    <n v="25"/>
    <n v="12060202"/>
    <s v="SYSTEM"/>
    <x v="119"/>
  </r>
  <r>
    <n v="80028828"/>
    <x v="371"/>
    <x v="113"/>
    <n v="18"/>
    <n v="12060202"/>
    <s v="PER POLE"/>
    <x v="119"/>
  </r>
  <r>
    <n v="80028828"/>
    <x v="371"/>
    <x v="50"/>
    <n v="18"/>
    <n v="12060202"/>
    <s v="PER POLE"/>
    <x v="119"/>
  </r>
  <r>
    <n v="80028828"/>
    <x v="371"/>
    <x v="75"/>
    <n v="18"/>
    <n v="12060202"/>
    <s v="PER POLE"/>
    <x v="119"/>
  </r>
  <r>
    <n v="80028828"/>
    <x v="371"/>
    <x v="76"/>
    <n v="18"/>
    <n v="12060202"/>
    <s v="PER POLE"/>
    <x v="119"/>
  </r>
  <r>
    <n v="80028829"/>
    <x v="371"/>
    <x v="3"/>
    <n v="50"/>
    <n v="12060204"/>
    <s v="PER SIGN"/>
    <x v="4"/>
  </r>
  <r>
    <n v="80028830"/>
    <x v="371"/>
    <x v="67"/>
    <n v="250"/>
    <n v="12060206"/>
    <s v="FLAT RATE"/>
    <x v="1"/>
  </r>
  <r>
    <n v="80028833"/>
    <x v="371"/>
    <x v="12"/>
    <n v="125"/>
    <n v="12060210"/>
    <s v="ACRE"/>
    <x v="73"/>
  </r>
  <r>
    <n v="80028833"/>
    <x v="371"/>
    <x v="12"/>
    <n v="102.5"/>
    <n v="12060212"/>
    <s v="ACRE"/>
    <x v="11"/>
  </r>
  <r>
    <n v="80028834"/>
    <x v="372"/>
    <x v="8"/>
    <n v="50"/>
    <n v="12060216"/>
    <s v="FLAT RATE"/>
    <x v="1"/>
  </r>
  <r>
    <n v="80028840"/>
    <x v="372"/>
    <x v="3"/>
    <n v="25"/>
    <n v="12060220"/>
    <s v="PER SIGN"/>
    <x v="1"/>
  </r>
  <r>
    <n v="80028842"/>
    <x v="372"/>
    <x v="3"/>
    <n v="25"/>
    <n v="12060222"/>
    <s v="PER SIGN"/>
    <x v="1"/>
  </r>
  <r>
    <n v="80028843"/>
    <x v="372"/>
    <x v="3"/>
    <n v="25"/>
    <n v="12060223"/>
    <s v="PER SIGN"/>
    <x v="1"/>
  </r>
  <r>
    <n v="80028845"/>
    <x v="372"/>
    <x v="12"/>
    <n v="65"/>
    <n v="12060224"/>
    <s v="ACRE"/>
    <x v="188"/>
  </r>
  <r>
    <n v="80028846"/>
    <x v="372"/>
    <x v="12"/>
    <n v="52.5"/>
    <n v="12060226"/>
    <s v="ACRE"/>
    <x v="314"/>
  </r>
  <r>
    <n v="80028828"/>
    <x v="371"/>
    <x v="77"/>
    <n v="18"/>
    <n v="12060202"/>
    <s v="PER POLE"/>
    <x v="119"/>
  </r>
  <r>
    <n v="80028848"/>
    <x v="372"/>
    <x v="12"/>
    <n v="50"/>
    <n v="12060232"/>
    <s v="ACRE"/>
    <x v="130"/>
  </r>
  <r>
    <n v="80028849"/>
    <x v="372"/>
    <x v="3"/>
    <n v="25"/>
    <n v="12060236"/>
    <s v="PER SIGN"/>
    <x v="1"/>
  </r>
  <r>
    <n v="17049"/>
    <x v="372"/>
    <x v="3"/>
    <n v="25"/>
    <n v="12060236"/>
    <s v="PER SIGN"/>
    <x v="1"/>
  </r>
  <r>
    <n v="80028850"/>
    <x v="372"/>
    <x v="3"/>
    <n v="25"/>
    <n v="12060236"/>
    <s v="PER SIGN"/>
    <x v="1"/>
  </r>
  <r>
    <n v="80028828"/>
    <x v="371"/>
    <x v="88"/>
    <n v="18"/>
    <n v="12060202"/>
    <s v="PER POLE"/>
    <x v="119"/>
  </r>
  <r>
    <n v="80028852"/>
    <x v="101"/>
    <x v="3"/>
    <n v="25"/>
    <n v="12060214"/>
    <s v="PER SIGN"/>
    <x v="1"/>
  </r>
  <r>
    <n v="80028828"/>
    <x v="371"/>
    <x v="89"/>
    <n v="18"/>
    <n v="12060202"/>
    <s v="PER POLE"/>
    <x v="119"/>
  </r>
  <r>
    <n v="80028857"/>
    <x v="101"/>
    <x v="3"/>
    <n v="25"/>
    <n v="12060243"/>
    <s v="PER SIGN"/>
    <x v="1"/>
  </r>
  <r>
    <n v="80028858"/>
    <x v="101"/>
    <x v="12"/>
    <n v="50"/>
    <n v="12060245"/>
    <s v="ACRE"/>
    <x v="133"/>
  </r>
  <r>
    <n v="90001873"/>
    <x v="101"/>
    <x v="42"/>
    <n v="50"/>
    <n v="12060251"/>
    <s v="FLAT RATE"/>
    <x v="1"/>
  </r>
  <r>
    <n v="80028828"/>
    <x v="371"/>
    <x v="90"/>
    <n v="18"/>
    <n v="12060202"/>
    <s v="PER POLE"/>
    <x v="119"/>
  </r>
  <r>
    <n v="80028873"/>
    <x v="102"/>
    <x v="16"/>
    <n v="59.93"/>
    <n v="12050373"/>
    <s v="FLAT RATE"/>
    <x v="1"/>
  </r>
  <r>
    <n v="80028873"/>
    <x v="102"/>
    <x v="17"/>
    <n v="533.02"/>
    <n v="12050373"/>
    <s v="FLAT RATE"/>
    <x v="1"/>
  </r>
  <r>
    <n v="80028873"/>
    <x v="102"/>
    <x v="18"/>
    <n v="1302.93"/>
    <n v="12050373"/>
    <s v="FLAT RATE"/>
    <x v="1"/>
  </r>
  <r>
    <n v="80028873"/>
    <x v="102"/>
    <x v="19"/>
    <n v="161.68"/>
    <n v="12050373"/>
    <s v="FLAT RATE"/>
    <x v="1"/>
  </r>
  <r>
    <n v="80028828"/>
    <x v="371"/>
    <x v="133"/>
    <n v="18"/>
    <n v="12060202"/>
    <s v="PER POLE"/>
    <x v="119"/>
  </r>
  <r>
    <n v="17051"/>
    <x v="102"/>
    <x v="16"/>
    <n v="59.93"/>
    <n v="12050373"/>
    <s v="FLAT RATE"/>
    <x v="1"/>
  </r>
  <r>
    <n v="17051"/>
    <x v="102"/>
    <x v="17"/>
    <n v="533.02"/>
    <n v="12050373"/>
    <s v="FLAT RATE"/>
    <x v="1"/>
  </r>
  <r>
    <n v="17051"/>
    <x v="102"/>
    <x v="18"/>
    <n v="1302.93"/>
    <n v="12050373"/>
    <s v="FLAT RATE"/>
    <x v="1"/>
  </r>
  <r>
    <n v="17051"/>
    <x v="102"/>
    <x v="19"/>
    <n v="161.68"/>
    <n v="12050373"/>
    <s v="FLAT RATE"/>
    <x v="1"/>
  </r>
  <r>
    <n v="80028874"/>
    <x v="102"/>
    <x v="16"/>
    <n v="59.93"/>
    <n v="12050373"/>
    <s v="FLAT RATE"/>
    <x v="1"/>
  </r>
  <r>
    <n v="80028874"/>
    <x v="102"/>
    <x v="17"/>
    <n v="533.02"/>
    <n v="12050373"/>
    <s v="FLAT RATE"/>
    <x v="1"/>
  </r>
  <r>
    <n v="80028874"/>
    <x v="102"/>
    <x v="18"/>
    <n v="1302.93"/>
    <n v="12050373"/>
    <s v="FLAT RATE"/>
    <x v="1"/>
  </r>
  <r>
    <n v="80028874"/>
    <x v="102"/>
    <x v="19"/>
    <n v="161.68"/>
    <n v="12050373"/>
    <s v="FLAT RATE"/>
    <x v="1"/>
  </r>
  <r>
    <n v="80028831"/>
    <x v="371"/>
    <x v="59"/>
    <n v="225"/>
    <n v="12060033"/>
    <s v="FLAT RATE"/>
    <x v="9"/>
  </r>
  <r>
    <n v="80028832"/>
    <x v="371"/>
    <x v="5"/>
    <n v="25"/>
    <n v="12060208"/>
    <s v="PER FIXTURES"/>
    <x v="1"/>
  </r>
  <r>
    <n v="80028835"/>
    <x v="372"/>
    <x v="57"/>
    <n v="15"/>
    <n v="12060084"/>
    <s v="FLAT RATE"/>
    <x v="1"/>
  </r>
  <r>
    <n v="80028873"/>
    <x v="102"/>
    <x v="16"/>
    <n v="59.93"/>
    <n v="12050456"/>
    <s v="FLAT RATE"/>
    <x v="1"/>
  </r>
  <r>
    <n v="80028873"/>
    <x v="102"/>
    <x v="17"/>
    <n v="533.02"/>
    <n v="12050456"/>
    <s v="FLAT RATE"/>
    <x v="1"/>
  </r>
  <r>
    <n v="80028873"/>
    <x v="102"/>
    <x v="18"/>
    <n v="1302.93"/>
    <n v="12050456"/>
    <s v="FLAT RATE"/>
    <x v="1"/>
  </r>
  <r>
    <n v="80028873"/>
    <x v="102"/>
    <x v="19"/>
    <n v="161.68"/>
    <n v="12050456"/>
    <s v="FLAT RATE"/>
    <x v="1"/>
  </r>
  <r>
    <n v="80028835"/>
    <x v="372"/>
    <x v="59"/>
    <n v="75"/>
    <n v="12060084"/>
    <s v="FLAT RATE"/>
    <x v="1"/>
  </r>
  <r>
    <n v="80028836"/>
    <x v="372"/>
    <x v="2"/>
    <n v="25"/>
    <n v="12060217"/>
    <s v="FLAT RATE"/>
    <x v="1"/>
  </r>
  <r>
    <n v="80028837"/>
    <x v="372"/>
    <x v="5"/>
    <n v="25"/>
    <n v="12060218"/>
    <s v="PER FIXTURES"/>
    <x v="20"/>
  </r>
  <r>
    <n v="80028838"/>
    <x v="372"/>
    <x v="9"/>
    <n v="25"/>
    <n v="12050437"/>
    <s v="PER HOOD SYS"/>
    <x v="1"/>
  </r>
  <r>
    <n v="80028839"/>
    <x v="372"/>
    <x v="0"/>
    <n v="70"/>
    <n v="12060189"/>
    <s v="VALUATION"/>
    <x v="51"/>
  </r>
  <r>
    <n v="80028841"/>
    <x v="372"/>
    <x v="0"/>
    <n v="70"/>
    <n v="12060187"/>
    <s v="VALUATION"/>
    <x v="51"/>
  </r>
  <r>
    <n v="80028844"/>
    <x v="372"/>
    <x v="52"/>
    <n v="125"/>
    <n v="12040348"/>
    <s v="FLAT RATE"/>
    <x v="1"/>
  </r>
  <r>
    <n v="80028847"/>
    <x v="372"/>
    <x v="6"/>
    <n v="30"/>
    <n v="12060230"/>
    <s v="AMPS"/>
    <x v="23"/>
  </r>
  <r>
    <n v="17051"/>
    <x v="102"/>
    <x v="16"/>
    <n v="59.93"/>
    <n v="12050456"/>
    <s v="FLAT RATE"/>
    <x v="1"/>
  </r>
  <r>
    <n v="17051"/>
    <x v="102"/>
    <x v="17"/>
    <n v="533.02"/>
    <n v="12050456"/>
    <s v="FLAT RATE"/>
    <x v="1"/>
  </r>
  <r>
    <n v="17051"/>
    <x v="102"/>
    <x v="18"/>
    <n v="1302.93"/>
    <n v="12050456"/>
    <s v="FLAT RATE"/>
    <x v="1"/>
  </r>
  <r>
    <n v="17051"/>
    <x v="102"/>
    <x v="19"/>
    <n v="161.68"/>
    <n v="12050456"/>
    <s v="FLAT RATE"/>
    <x v="1"/>
  </r>
  <r>
    <n v="80028847"/>
    <x v="372"/>
    <x v="7"/>
    <n v="30"/>
    <n v="12060230"/>
    <s v="PER POLE"/>
    <x v="23"/>
  </r>
  <r>
    <n v="80028847"/>
    <x v="372"/>
    <x v="13"/>
    <n v="25"/>
    <n v="12060230"/>
    <s v="PER T-POLE"/>
    <x v="23"/>
  </r>
  <r>
    <n v="80028847"/>
    <x v="372"/>
    <x v="49"/>
    <n v="25"/>
    <n v="12060230"/>
    <s v="SYSTEM"/>
    <x v="23"/>
  </r>
  <r>
    <n v="80028874"/>
    <x v="102"/>
    <x v="16"/>
    <n v="59.93"/>
    <n v="12050456"/>
    <s v="FLAT RATE"/>
    <x v="1"/>
  </r>
  <r>
    <n v="80028874"/>
    <x v="102"/>
    <x v="17"/>
    <n v="533.02"/>
    <n v="12050456"/>
    <s v="FLAT RATE"/>
    <x v="1"/>
  </r>
  <r>
    <n v="80028874"/>
    <x v="102"/>
    <x v="18"/>
    <n v="1302.93"/>
    <n v="12050456"/>
    <s v="FLAT RATE"/>
    <x v="1"/>
  </r>
  <r>
    <n v="80028874"/>
    <x v="102"/>
    <x v="19"/>
    <n v="161.68"/>
    <n v="12050456"/>
    <s v="FLAT RATE"/>
    <x v="1"/>
  </r>
  <r>
    <n v="80028851"/>
    <x v="101"/>
    <x v="0"/>
    <n v="70"/>
    <n v="12060112"/>
    <s v="VALUATION"/>
    <x v="51"/>
  </r>
  <r>
    <n v="80028851"/>
    <x v="101"/>
    <x v="14"/>
    <n v="35"/>
    <n v="12060112"/>
    <s v="VALUATION"/>
    <x v="51"/>
  </r>
  <r>
    <n v="80028873"/>
    <x v="102"/>
    <x v="16"/>
    <n v="59.93"/>
    <n v="12050458"/>
    <s v="FLAT RATE"/>
    <x v="1"/>
  </r>
  <r>
    <n v="80028873"/>
    <x v="102"/>
    <x v="17"/>
    <n v="533.02"/>
    <n v="12050458"/>
    <s v="FLAT RATE"/>
    <x v="1"/>
  </r>
  <r>
    <n v="80028873"/>
    <x v="102"/>
    <x v="18"/>
    <n v="1302.93"/>
    <n v="12050458"/>
    <s v="FLAT RATE"/>
    <x v="1"/>
  </r>
  <r>
    <n v="80028873"/>
    <x v="102"/>
    <x v="19"/>
    <n v="161.68"/>
    <n v="12050458"/>
    <s v="FLAT RATE"/>
    <x v="1"/>
  </r>
  <r>
    <n v="80028853"/>
    <x v="101"/>
    <x v="57"/>
    <n v="15"/>
    <n v="12060241"/>
    <s v="FLAT RATE"/>
    <x v="1"/>
  </r>
  <r>
    <n v="80028854"/>
    <x v="101"/>
    <x v="48"/>
    <n v="20"/>
    <n v="12040384"/>
    <s v="FLAT RATE"/>
    <x v="1"/>
  </r>
  <r>
    <n v="80028854"/>
    <x v="101"/>
    <x v="0"/>
    <n v="120"/>
    <n v="12040384"/>
    <s v="VALUATION"/>
    <x v="1"/>
  </r>
  <r>
    <n v="80028855"/>
    <x v="101"/>
    <x v="0"/>
    <n v="270"/>
    <n v="12060242"/>
    <s v="VALUATION"/>
    <x v="0"/>
  </r>
  <r>
    <n v="80028855"/>
    <x v="101"/>
    <x v="14"/>
    <n v="135"/>
    <n v="12060242"/>
    <s v="VALUATION"/>
    <x v="0"/>
  </r>
  <r>
    <n v="17051"/>
    <x v="102"/>
    <x v="16"/>
    <n v="59.93"/>
    <n v="12050458"/>
    <s v="FLAT RATE"/>
    <x v="1"/>
  </r>
  <r>
    <n v="17051"/>
    <x v="102"/>
    <x v="17"/>
    <n v="533.02"/>
    <n v="12050458"/>
    <s v="FLAT RATE"/>
    <x v="1"/>
  </r>
  <r>
    <n v="17051"/>
    <x v="102"/>
    <x v="18"/>
    <n v="1302.93"/>
    <n v="12050458"/>
    <s v="FLAT RATE"/>
    <x v="1"/>
  </r>
  <r>
    <n v="17051"/>
    <x v="102"/>
    <x v="19"/>
    <n v="161.68"/>
    <n v="12050458"/>
    <s v="FLAT RATE"/>
    <x v="1"/>
  </r>
  <r>
    <n v="80028856"/>
    <x v="101"/>
    <x v="48"/>
    <n v="20"/>
    <n v="12040384"/>
    <s v="FLAT RATE"/>
    <x v="1"/>
  </r>
  <r>
    <n v="80028856"/>
    <x v="101"/>
    <x v="0"/>
    <n v="120"/>
    <n v="12040384"/>
    <s v="VALUATION"/>
    <x v="1"/>
  </r>
  <r>
    <n v="80028859"/>
    <x v="101"/>
    <x v="7"/>
    <n v="25"/>
    <n v="12060247"/>
    <s v="PER POLE"/>
    <x v="20"/>
  </r>
  <r>
    <n v="80028860"/>
    <x v="101"/>
    <x v="5"/>
    <n v="25"/>
    <n v="12060250"/>
    <s v="PER FIXTURES"/>
    <x v="1"/>
  </r>
  <r>
    <n v="80028861"/>
    <x v="101"/>
    <x v="0"/>
    <n v="100"/>
    <n v="12060152"/>
    <s v="VALUATION"/>
    <x v="161"/>
  </r>
  <r>
    <n v="80028874"/>
    <x v="102"/>
    <x v="16"/>
    <n v="59.93"/>
    <n v="12050458"/>
    <s v="FLAT RATE"/>
    <x v="1"/>
  </r>
  <r>
    <n v="80028874"/>
    <x v="102"/>
    <x v="17"/>
    <n v="533.02"/>
    <n v="12050458"/>
    <s v="FLAT RATE"/>
    <x v="1"/>
  </r>
  <r>
    <n v="80028874"/>
    <x v="102"/>
    <x v="18"/>
    <n v="1302.93"/>
    <n v="12050458"/>
    <s v="FLAT RATE"/>
    <x v="1"/>
  </r>
  <r>
    <n v="80028874"/>
    <x v="102"/>
    <x v="19"/>
    <n v="161.68"/>
    <n v="12050458"/>
    <s v="FLAT RATE"/>
    <x v="1"/>
  </r>
  <r>
    <n v="80028862"/>
    <x v="101"/>
    <x v="10"/>
    <n v="30"/>
    <n v="12060249"/>
    <s v="AMPS"/>
    <x v="8"/>
  </r>
  <r>
    <n v="80028862"/>
    <x v="101"/>
    <x v="7"/>
    <n v="20"/>
    <n v="12060249"/>
    <s v="PER POLE"/>
    <x v="8"/>
  </r>
  <r>
    <n v="80028863"/>
    <x v="101"/>
    <x v="48"/>
    <n v="20"/>
    <n v="12050438"/>
    <s v="FLAT RATE"/>
    <x v="1"/>
  </r>
  <r>
    <n v="80028863"/>
    <x v="101"/>
    <x v="0"/>
    <n v="160"/>
    <n v="12050438"/>
    <s v="VALUATION"/>
    <x v="1"/>
  </r>
  <r>
    <n v="80028864"/>
    <x v="101"/>
    <x v="2"/>
    <n v="25"/>
    <n v="12060252"/>
    <s v="FLAT RATE"/>
    <x v="1"/>
  </r>
  <r>
    <n v="80028865"/>
    <x v="101"/>
    <x v="7"/>
    <n v="25"/>
    <n v="12060253"/>
    <s v="PER POLE"/>
    <x v="9"/>
  </r>
  <r>
    <n v="80028866"/>
    <x v="101"/>
    <x v="20"/>
    <n v="29"/>
    <n v="12060254"/>
    <s v="BTU"/>
    <x v="27"/>
  </r>
  <r>
    <n v="80028873"/>
    <x v="102"/>
    <x v="16"/>
    <n v="59.93"/>
    <n v="12050461"/>
    <s v="FLAT RATE"/>
    <x v="1"/>
  </r>
  <r>
    <n v="80028873"/>
    <x v="102"/>
    <x v="17"/>
    <n v="533.02"/>
    <n v="12050461"/>
    <s v="FLAT RATE"/>
    <x v="1"/>
  </r>
  <r>
    <n v="80028873"/>
    <x v="102"/>
    <x v="18"/>
    <n v="1302.93"/>
    <n v="12050461"/>
    <s v="FLAT RATE"/>
    <x v="1"/>
  </r>
  <r>
    <n v="80028873"/>
    <x v="102"/>
    <x v="19"/>
    <n v="161.68"/>
    <n v="12050461"/>
    <s v="FLAT RATE"/>
    <x v="1"/>
  </r>
  <r>
    <n v="80028866"/>
    <x v="101"/>
    <x v="34"/>
    <n v="25"/>
    <n v="12060254"/>
    <s v="TONS"/>
    <x v="27"/>
  </r>
  <r>
    <n v="80028867"/>
    <x v="102"/>
    <x v="6"/>
    <n v="25"/>
    <n v="12060256"/>
    <s v="AMPS"/>
    <x v="44"/>
  </r>
  <r>
    <n v="80028868"/>
    <x v="102"/>
    <x v="48"/>
    <n v="20"/>
    <n v="12050483"/>
    <s v="FLAT RATE"/>
    <x v="1"/>
  </r>
  <r>
    <n v="80028868"/>
    <x v="102"/>
    <x v="0"/>
    <n v="120"/>
    <n v="12050483"/>
    <s v="VALUATION"/>
    <x v="1"/>
  </r>
  <r>
    <n v="80028869"/>
    <x v="102"/>
    <x v="0"/>
    <n v="270"/>
    <n v="12060240"/>
    <s v="VALUATION"/>
    <x v="0"/>
  </r>
  <r>
    <n v="80028870"/>
    <x v="102"/>
    <x v="57"/>
    <n v="75"/>
    <n v="12060241"/>
    <s v="FLAT RATE"/>
    <x v="1"/>
  </r>
  <r>
    <n v="80028871"/>
    <x v="102"/>
    <x v="7"/>
    <n v="25"/>
    <n v="12060260"/>
    <s v="PER POLE"/>
    <x v="4"/>
  </r>
  <r>
    <n v="80028871"/>
    <x v="102"/>
    <x v="6"/>
    <n v="15"/>
    <n v="12060261"/>
    <s v="AMPS"/>
    <x v="6"/>
  </r>
  <r>
    <n v="17051"/>
    <x v="102"/>
    <x v="16"/>
    <n v="59.93"/>
    <n v="12050461"/>
    <s v="FLAT RATE"/>
    <x v="1"/>
  </r>
  <r>
    <n v="17051"/>
    <x v="102"/>
    <x v="17"/>
    <n v="533.02"/>
    <n v="12050461"/>
    <s v="FLAT RATE"/>
    <x v="1"/>
  </r>
  <r>
    <n v="17051"/>
    <x v="102"/>
    <x v="18"/>
    <n v="1302.93"/>
    <n v="12050461"/>
    <s v="FLAT RATE"/>
    <x v="1"/>
  </r>
  <r>
    <n v="17051"/>
    <x v="102"/>
    <x v="19"/>
    <n v="161.68"/>
    <n v="12050461"/>
    <s v="FLAT RATE"/>
    <x v="1"/>
  </r>
  <r>
    <n v="80028871"/>
    <x v="102"/>
    <x v="7"/>
    <n v="12"/>
    <n v="12060261"/>
    <s v="PER POLE"/>
    <x v="6"/>
  </r>
  <r>
    <n v="80028872"/>
    <x v="102"/>
    <x v="33"/>
    <n v="25"/>
    <n v="12060263"/>
    <s v="FLAT RATE"/>
    <x v="1"/>
  </r>
  <r>
    <n v="80028873"/>
    <x v="102"/>
    <x v="48"/>
    <n v="20"/>
    <n v="12050373"/>
    <s v="FLAT RATE"/>
    <x v="1"/>
  </r>
  <r>
    <n v="80028873"/>
    <x v="102"/>
    <x v="0"/>
    <n v="1081"/>
    <n v="12050373"/>
    <s v="VALUATION"/>
    <x v="1"/>
  </r>
  <r>
    <n v="80028874"/>
    <x v="102"/>
    <x v="16"/>
    <n v="59.93"/>
    <n v="12050461"/>
    <s v="FLAT RATE"/>
    <x v="1"/>
  </r>
  <r>
    <n v="80028874"/>
    <x v="102"/>
    <x v="17"/>
    <n v="533.02"/>
    <n v="12050461"/>
    <s v="FLAT RATE"/>
    <x v="1"/>
  </r>
  <r>
    <n v="80028874"/>
    <x v="102"/>
    <x v="18"/>
    <n v="1302.93"/>
    <n v="12050461"/>
    <s v="FLAT RATE"/>
    <x v="1"/>
  </r>
  <r>
    <n v="80028874"/>
    <x v="102"/>
    <x v="19"/>
    <n v="161.68"/>
    <n v="12050461"/>
    <s v="FLAT RATE"/>
    <x v="1"/>
  </r>
  <r>
    <n v="80028873"/>
    <x v="102"/>
    <x v="48"/>
    <n v="20"/>
    <n v="12050456"/>
    <s v="FLAT RATE"/>
    <x v="1"/>
  </r>
  <r>
    <n v="80028873"/>
    <x v="102"/>
    <x v="0"/>
    <n v="155"/>
    <n v="12050456"/>
    <s v="VALUATION"/>
    <x v="1"/>
  </r>
  <r>
    <n v="80028873"/>
    <x v="102"/>
    <x v="48"/>
    <n v="20"/>
    <n v="12050458"/>
    <s v="FLAT RATE"/>
    <x v="1"/>
  </r>
  <r>
    <n v="90001874"/>
    <x v="102"/>
    <x v="42"/>
    <n v="50"/>
    <n v="12060262"/>
    <s v="FLAT RATE"/>
    <x v="1"/>
  </r>
  <r>
    <n v="80028877"/>
    <x v="102"/>
    <x v="22"/>
    <n v="50"/>
    <n v="12060265"/>
    <s v="ACRE"/>
    <x v="1"/>
  </r>
  <r>
    <n v="80028878"/>
    <x v="102"/>
    <x v="8"/>
    <n v="50"/>
    <n v="12060266"/>
    <s v="FLAT RATE"/>
    <x v="1"/>
  </r>
  <r>
    <n v="80028873"/>
    <x v="102"/>
    <x v="0"/>
    <n v="868"/>
    <n v="12050458"/>
    <s v="VALUATION"/>
    <x v="1"/>
  </r>
  <r>
    <n v="80028881"/>
    <x v="102"/>
    <x v="3"/>
    <n v="25"/>
    <n v="12060269"/>
    <s v="PER SIGN"/>
    <x v="1"/>
  </r>
  <r>
    <n v="80028873"/>
    <x v="102"/>
    <x v="48"/>
    <n v="20"/>
    <n v="12050461"/>
    <s v="FLAT RATE"/>
    <x v="1"/>
  </r>
  <r>
    <n v="80028873"/>
    <x v="102"/>
    <x v="0"/>
    <n v="868"/>
    <n v="12050461"/>
    <s v="VALUATION"/>
    <x v="1"/>
  </r>
  <r>
    <n v="80028874"/>
    <x v="102"/>
    <x v="48"/>
    <n v="20"/>
    <n v="12050373"/>
    <s v="FLAT RATE"/>
    <x v="1"/>
  </r>
  <r>
    <n v="80028874"/>
    <x v="102"/>
    <x v="0"/>
    <n v="1081"/>
    <n v="12050373"/>
    <s v="VALUATION"/>
    <x v="1"/>
  </r>
  <r>
    <n v="80028874"/>
    <x v="102"/>
    <x v="48"/>
    <n v="20"/>
    <n v="12050456"/>
    <s v="FLAT RATE"/>
    <x v="1"/>
  </r>
  <r>
    <n v="80028874"/>
    <x v="102"/>
    <x v="0"/>
    <n v="988"/>
    <n v="12050456"/>
    <s v="VALUATION"/>
    <x v="1"/>
  </r>
  <r>
    <n v="80028874"/>
    <x v="102"/>
    <x v="48"/>
    <n v="20"/>
    <n v="12050458"/>
    <s v="FLAT RATE"/>
    <x v="1"/>
  </r>
  <r>
    <n v="80028874"/>
    <x v="102"/>
    <x v="0"/>
    <n v="868"/>
    <n v="12050458"/>
    <s v="VALUATION"/>
    <x v="1"/>
  </r>
  <r>
    <n v="80028874"/>
    <x v="102"/>
    <x v="48"/>
    <n v="20"/>
    <n v="12050461"/>
    <s v="FLAT RATE"/>
    <x v="1"/>
  </r>
  <r>
    <n v="80028874"/>
    <x v="102"/>
    <x v="0"/>
    <n v="868"/>
    <n v="12050461"/>
    <s v="VALUATION"/>
    <x v="1"/>
  </r>
  <r>
    <n v="80028884"/>
    <x v="102"/>
    <x v="3"/>
    <n v="25"/>
    <n v="12060272"/>
    <s v="PER SIGN"/>
    <x v="1"/>
  </r>
  <r>
    <n v="80028875"/>
    <x v="102"/>
    <x v="52"/>
    <n v="125"/>
    <n v="12060023"/>
    <s v="FLAT RATE"/>
    <x v="1"/>
  </r>
  <r>
    <n v="80028876"/>
    <x v="102"/>
    <x v="2"/>
    <n v="25"/>
    <n v="12060264"/>
    <s v="FLAT RATE"/>
    <x v="1"/>
  </r>
  <r>
    <n v="80028879"/>
    <x v="102"/>
    <x v="57"/>
    <n v="75"/>
    <n v="12060120"/>
    <s v="FLAT RATE"/>
    <x v="4"/>
  </r>
  <r>
    <n v="80028886"/>
    <x v="373"/>
    <x v="8"/>
    <n v="50"/>
    <n v="12060231"/>
    <s v="FLAT RATE"/>
    <x v="1"/>
  </r>
  <r>
    <n v="80028879"/>
    <x v="102"/>
    <x v="57"/>
    <n v="75"/>
    <n v="12060121"/>
    <s v="FLAT RATE"/>
    <x v="4"/>
  </r>
  <r>
    <n v="80028880"/>
    <x v="102"/>
    <x v="7"/>
    <n v="25"/>
    <n v="12060267"/>
    <s v="PER POLE"/>
    <x v="1"/>
  </r>
  <r>
    <n v="80028880"/>
    <x v="102"/>
    <x v="5"/>
    <n v="25"/>
    <n v="12060268"/>
    <s v="PER FIXTURES"/>
    <x v="1"/>
  </r>
  <r>
    <n v="80028882"/>
    <x v="102"/>
    <x v="6"/>
    <n v="90"/>
    <n v="12060270"/>
    <s v="AMPS"/>
    <x v="46"/>
  </r>
  <r>
    <n v="80028887"/>
    <x v="373"/>
    <x v="12"/>
    <n v="75"/>
    <n v="12060276"/>
    <s v="ACRE"/>
    <x v="249"/>
  </r>
  <r>
    <n v="80028887"/>
    <x v="373"/>
    <x v="12"/>
    <n v="75"/>
    <n v="12060277"/>
    <s v="ACRE"/>
    <x v="249"/>
  </r>
  <r>
    <n v="80028889"/>
    <x v="373"/>
    <x v="3"/>
    <n v="25"/>
    <n v="12060281"/>
    <s v="PER SIGN"/>
    <x v="1"/>
  </r>
  <r>
    <n v="90001875"/>
    <x v="373"/>
    <x v="42"/>
    <n v="50"/>
    <n v="12060282"/>
    <s v="FLAT RATE"/>
    <x v="1"/>
  </r>
  <r>
    <n v="80028892"/>
    <x v="373"/>
    <x v="12"/>
    <n v="75"/>
    <n v="12060284"/>
    <s v="ACRE"/>
    <x v="241"/>
  </r>
  <r>
    <n v="80028894"/>
    <x v="373"/>
    <x v="3"/>
    <n v="25"/>
    <n v="12060289"/>
    <s v="PER SIGN"/>
    <x v="1"/>
  </r>
  <r>
    <n v="80028895"/>
    <x v="373"/>
    <x v="3"/>
    <n v="25"/>
    <n v="12060290"/>
    <s v="PER SIGN"/>
    <x v="1"/>
  </r>
  <r>
    <n v="80028895"/>
    <x v="373"/>
    <x v="3"/>
    <n v="25"/>
    <n v="12060291"/>
    <s v="PER SIGN"/>
    <x v="1"/>
  </r>
  <r>
    <n v="80028895"/>
    <x v="373"/>
    <x v="3"/>
    <n v="25"/>
    <n v="12060292"/>
    <s v="PER SIGN"/>
    <x v="1"/>
  </r>
  <r>
    <n v="80028882"/>
    <x v="102"/>
    <x v="72"/>
    <n v="45"/>
    <n v="12060270"/>
    <s v="AMPS"/>
    <x v="46"/>
  </r>
  <r>
    <n v="80028898"/>
    <x v="373"/>
    <x v="22"/>
    <n v="500"/>
    <n v="12060295"/>
    <s v="ACRE"/>
    <x v="316"/>
  </r>
  <r>
    <n v="80028882"/>
    <x v="102"/>
    <x v="73"/>
    <n v="30"/>
    <n v="12060270"/>
    <s v="AMPS"/>
    <x v="46"/>
  </r>
  <r>
    <n v="80028882"/>
    <x v="102"/>
    <x v="10"/>
    <n v="15"/>
    <n v="12060270"/>
    <s v="AMPS"/>
    <x v="46"/>
  </r>
  <r>
    <n v="80028882"/>
    <x v="102"/>
    <x v="7"/>
    <n v="3"/>
    <n v="12060270"/>
    <s v="PER POLE"/>
    <x v="46"/>
  </r>
  <r>
    <n v="80028882"/>
    <x v="102"/>
    <x v="50"/>
    <n v="42"/>
    <n v="12060270"/>
    <s v="PER POLE"/>
    <x v="46"/>
  </r>
  <r>
    <n v="80028882"/>
    <x v="102"/>
    <x v="75"/>
    <n v="42"/>
    <n v="12060270"/>
    <s v="PER POLE"/>
    <x v="46"/>
  </r>
  <r>
    <n v="80028882"/>
    <x v="102"/>
    <x v="76"/>
    <n v="24"/>
    <n v="12060270"/>
    <s v="PER POLE"/>
    <x v="46"/>
  </r>
  <r>
    <n v="80028883"/>
    <x v="102"/>
    <x v="5"/>
    <n v="25"/>
    <n v="12060273"/>
    <s v="PER FIXTURES"/>
    <x v="1"/>
  </r>
  <r>
    <n v="80028885"/>
    <x v="102"/>
    <x v="48"/>
    <n v="20"/>
    <n v="12060221"/>
    <s v="FLAT RATE"/>
    <x v="1"/>
  </r>
  <r>
    <n v="80028885"/>
    <x v="102"/>
    <x v="0"/>
    <n v="60"/>
    <n v="12060221"/>
    <s v="VALUATION"/>
    <x v="1"/>
  </r>
  <r>
    <n v="80028903"/>
    <x v="374"/>
    <x v="3"/>
    <n v="25"/>
    <n v="12060303"/>
    <s v="PER SIGN"/>
    <x v="1"/>
  </r>
  <r>
    <n v="80028888"/>
    <x v="373"/>
    <x v="48"/>
    <n v="20"/>
    <n v="12060244"/>
    <s v="FLAT RATE"/>
    <x v="1"/>
  </r>
  <r>
    <n v="80028888"/>
    <x v="373"/>
    <x v="0"/>
    <n v="80"/>
    <n v="12060244"/>
    <s v="VALUATION"/>
    <x v="1"/>
  </r>
  <r>
    <n v="80028907"/>
    <x v="374"/>
    <x v="3"/>
    <n v="100"/>
    <n v="12060308"/>
    <s v="PER SIGN"/>
    <x v="7"/>
  </r>
  <r>
    <n v="80028908"/>
    <x v="374"/>
    <x v="12"/>
    <n v="50"/>
    <n v="12060311"/>
    <s v="ACRE"/>
    <x v="10"/>
  </r>
  <r>
    <n v="80028890"/>
    <x v="373"/>
    <x v="0"/>
    <n v="115"/>
    <n v="12060088"/>
    <s v="VALUATION"/>
    <x v="2"/>
  </r>
  <r>
    <n v="80028891"/>
    <x v="373"/>
    <x v="59"/>
    <n v="75"/>
    <n v="12060205"/>
    <s v="FLAT RATE"/>
    <x v="1"/>
  </r>
  <r>
    <n v="80028893"/>
    <x v="373"/>
    <x v="5"/>
    <n v="12"/>
    <n v="12060286"/>
    <s v="PER FIXTURES"/>
    <x v="9"/>
  </r>
  <r>
    <n v="80028893"/>
    <x v="373"/>
    <x v="1"/>
    <n v="25"/>
    <n v="12060286"/>
    <s v="PER GAS LINE"/>
    <x v="9"/>
  </r>
  <r>
    <n v="80028896"/>
    <x v="373"/>
    <x v="6"/>
    <n v="25"/>
    <n v="12060293"/>
    <s v="AMPS"/>
    <x v="6"/>
  </r>
  <r>
    <n v="80028896"/>
    <x v="373"/>
    <x v="7"/>
    <n v="6"/>
    <n v="12060293"/>
    <s v="PER POLE"/>
    <x v="6"/>
  </r>
  <r>
    <n v="80028897"/>
    <x v="373"/>
    <x v="2"/>
    <n v="25"/>
    <n v="12060294"/>
    <s v="FLAT RATE"/>
    <x v="1"/>
  </r>
  <r>
    <n v="80028899"/>
    <x v="373"/>
    <x v="61"/>
    <n v="25"/>
    <n v="12060297"/>
    <s v="FLAT RATE"/>
    <x v="1"/>
  </r>
  <r>
    <n v="80028900"/>
    <x v="373"/>
    <x v="5"/>
    <n v="76"/>
    <n v="12060299"/>
    <s v="PER FIXTURES"/>
    <x v="79"/>
  </r>
  <r>
    <n v="80028900"/>
    <x v="373"/>
    <x v="54"/>
    <n v="25"/>
    <n v="12060299"/>
    <s v="PER SEWER"/>
    <x v="79"/>
  </r>
  <r>
    <n v="80028900"/>
    <x v="373"/>
    <x v="53"/>
    <n v="25"/>
    <n v="12060299"/>
    <s v="PER WATER"/>
    <x v="79"/>
  </r>
  <r>
    <n v="80028901"/>
    <x v="373"/>
    <x v="20"/>
    <n v="25"/>
    <n v="12060298"/>
    <s v="BTU"/>
    <x v="24"/>
  </r>
  <r>
    <n v="80028901"/>
    <x v="373"/>
    <x v="23"/>
    <n v="25"/>
    <n v="12060298"/>
    <s v="BTU"/>
    <x v="24"/>
  </r>
  <r>
    <n v="80028901"/>
    <x v="373"/>
    <x v="34"/>
    <n v="25"/>
    <n v="12060298"/>
    <s v="TONS"/>
    <x v="24"/>
  </r>
  <r>
    <n v="80028901"/>
    <x v="373"/>
    <x v="36"/>
    <n v="25"/>
    <n v="12060298"/>
    <s v="TONS"/>
    <x v="24"/>
  </r>
  <r>
    <n v="80028901"/>
    <x v="373"/>
    <x v="20"/>
    <n v="25"/>
    <n v="12060300"/>
    <s v="BTU"/>
    <x v="62"/>
  </r>
  <r>
    <n v="80028901"/>
    <x v="373"/>
    <x v="23"/>
    <n v="25"/>
    <n v="12060300"/>
    <s v="BTU"/>
    <x v="62"/>
  </r>
  <r>
    <n v="80028901"/>
    <x v="373"/>
    <x v="34"/>
    <n v="25"/>
    <n v="12060300"/>
    <s v="TONS"/>
    <x v="62"/>
  </r>
  <r>
    <n v="80028901"/>
    <x v="373"/>
    <x v="36"/>
    <n v="25"/>
    <n v="12060300"/>
    <s v="TONS"/>
    <x v="62"/>
  </r>
  <r>
    <n v="80028901"/>
    <x v="373"/>
    <x v="20"/>
    <n v="25"/>
    <n v="12060301"/>
    <s v="BTU"/>
    <x v="24"/>
  </r>
  <r>
    <n v="80028901"/>
    <x v="373"/>
    <x v="23"/>
    <n v="25"/>
    <n v="12060301"/>
    <s v="BTU"/>
    <x v="24"/>
  </r>
  <r>
    <n v="80028901"/>
    <x v="373"/>
    <x v="34"/>
    <n v="25"/>
    <n v="12060301"/>
    <s v="TONS"/>
    <x v="24"/>
  </r>
  <r>
    <n v="80028901"/>
    <x v="373"/>
    <x v="36"/>
    <n v="25"/>
    <n v="12060301"/>
    <s v="TONS"/>
    <x v="24"/>
  </r>
  <r>
    <n v="80028902"/>
    <x v="374"/>
    <x v="0"/>
    <n v="1180"/>
    <n v="12060302"/>
    <s v="VALUATION"/>
    <x v="317"/>
  </r>
  <r>
    <n v="80028914"/>
    <x v="375"/>
    <x v="3"/>
    <n v="25"/>
    <n v="12060323"/>
    <s v="PER SIGN"/>
    <x v="1"/>
  </r>
  <r>
    <n v="80028904"/>
    <x v="374"/>
    <x v="53"/>
    <n v="650"/>
    <n v="12060304"/>
    <s v="PER WATER"/>
    <x v="318"/>
  </r>
  <r>
    <n v="80028905"/>
    <x v="374"/>
    <x v="5"/>
    <n v="40"/>
    <n v="12060305"/>
    <s v="PER FIXTURES"/>
    <x v="101"/>
  </r>
  <r>
    <n v="80028905"/>
    <x v="374"/>
    <x v="5"/>
    <n v="64"/>
    <n v="12060306"/>
    <s v="PER FIXTURES"/>
    <x v="66"/>
  </r>
  <r>
    <n v="80028906"/>
    <x v="374"/>
    <x v="5"/>
    <n v="25"/>
    <n v="12060307"/>
    <s v="PER FIXTURES"/>
    <x v="4"/>
  </r>
  <r>
    <n v="80028916"/>
    <x v="375"/>
    <x v="3"/>
    <n v="25"/>
    <n v="12060326"/>
    <s v="PER SIGN"/>
    <x v="1"/>
  </r>
  <r>
    <n v="80028917"/>
    <x v="375"/>
    <x v="3"/>
    <n v="25"/>
    <n v="12060327"/>
    <s v="PER SIGN"/>
    <x v="1"/>
  </r>
  <r>
    <n v="80028918"/>
    <x v="375"/>
    <x v="67"/>
    <n v="100"/>
    <n v="12060329"/>
    <s v="FLAT RATE"/>
    <x v="1"/>
  </r>
  <r>
    <n v="80028909"/>
    <x v="374"/>
    <x v="5"/>
    <n v="72"/>
    <n v="12060315"/>
    <s v="PER FIXTURES"/>
    <x v="69"/>
  </r>
  <r>
    <n v="80028920"/>
    <x v="375"/>
    <x v="3"/>
    <n v="25"/>
    <n v="12060332"/>
    <s v="PER SIGN"/>
    <x v="1"/>
  </r>
  <r>
    <n v="90001876"/>
    <x v="375"/>
    <x v="15"/>
    <n v="50"/>
    <n v="12060333"/>
    <s v="FLAT RATE"/>
    <x v="1"/>
  </r>
  <r>
    <n v="80028921"/>
    <x v="375"/>
    <x v="136"/>
    <n v="100"/>
    <n v="12060334"/>
    <s v="FLAT RATE"/>
    <x v="1"/>
  </r>
  <r>
    <n v="80028923"/>
    <x v="375"/>
    <x v="3"/>
    <n v="25"/>
    <n v="12060335"/>
    <s v="PER SIGN"/>
    <x v="1"/>
  </r>
  <r>
    <n v="80028925"/>
    <x v="375"/>
    <x v="3"/>
    <n v="50"/>
    <n v="12060336"/>
    <s v="PER SIGN"/>
    <x v="4"/>
  </r>
  <r>
    <n v="80028910"/>
    <x v="374"/>
    <x v="33"/>
    <n v="25"/>
    <n v="12060316"/>
    <s v="FLAT RATE"/>
    <x v="1"/>
  </r>
  <r>
    <n v="80028927"/>
    <x v="375"/>
    <x v="3"/>
    <n v="25"/>
    <n v="12060339"/>
    <s v="PER SIGN"/>
    <x v="1"/>
  </r>
  <r>
    <n v="80028911"/>
    <x v="374"/>
    <x v="5"/>
    <n v="25"/>
    <n v="12060317"/>
    <s v="PER FIXTURES"/>
    <x v="9"/>
  </r>
  <r>
    <n v="80028912"/>
    <x v="374"/>
    <x v="7"/>
    <n v="25"/>
    <n v="12060318"/>
    <s v="PER POLE"/>
    <x v="60"/>
  </r>
  <r>
    <n v="80028913"/>
    <x v="374"/>
    <x v="5"/>
    <n v="25"/>
    <n v="12060320"/>
    <s v="PER FIXTURES"/>
    <x v="4"/>
  </r>
  <r>
    <n v="80028915"/>
    <x v="375"/>
    <x v="6"/>
    <n v="6"/>
    <n v="12060324"/>
    <s v="AMPS"/>
    <x v="143"/>
  </r>
  <r>
    <n v="80028915"/>
    <x v="375"/>
    <x v="7"/>
    <n v="19"/>
    <n v="12060324"/>
    <s v="PER POLE"/>
    <x v="143"/>
  </r>
  <r>
    <n v="80028919"/>
    <x v="375"/>
    <x v="6"/>
    <n v="25"/>
    <n v="12060331"/>
    <s v="AMPS"/>
    <x v="119"/>
  </r>
  <r>
    <n v="80028922"/>
    <x v="375"/>
    <x v="59"/>
    <n v="75"/>
    <n v="12060067"/>
    <s v="FLAT RATE"/>
    <x v="1"/>
  </r>
  <r>
    <n v="80028924"/>
    <x v="375"/>
    <x v="6"/>
    <n v="60"/>
    <n v="12060314"/>
    <s v="AMPS"/>
    <x v="104"/>
  </r>
  <r>
    <n v="80028924"/>
    <x v="375"/>
    <x v="72"/>
    <n v="33.75"/>
    <n v="12060314"/>
    <s v="AMPS"/>
    <x v="104"/>
  </r>
  <r>
    <n v="80028924"/>
    <x v="375"/>
    <x v="73"/>
    <n v="33.75"/>
    <n v="12060314"/>
    <s v="AMPS"/>
    <x v="104"/>
  </r>
  <r>
    <n v="80028936"/>
    <x v="376"/>
    <x v="109"/>
    <n v="53.24"/>
    <n v="12060125"/>
    <s v="DWELLING UNITS"/>
    <x v="1"/>
  </r>
  <r>
    <n v="80028936"/>
    <x v="376"/>
    <x v="110"/>
    <n v="362.15"/>
    <n v="12060125"/>
    <s v="DWELLING UNITS"/>
    <x v="1"/>
  </r>
  <r>
    <n v="80028936"/>
    <x v="376"/>
    <x v="111"/>
    <n v="1302.93"/>
    <n v="12060125"/>
    <s v="DWELLING UNITS"/>
    <x v="1"/>
  </r>
  <r>
    <n v="80028936"/>
    <x v="376"/>
    <x v="112"/>
    <n v="109.54"/>
    <n v="12060125"/>
    <s v="DWELLING UNITS"/>
    <x v="1"/>
  </r>
  <r>
    <n v="80028924"/>
    <x v="375"/>
    <x v="10"/>
    <n v="60"/>
    <n v="12060314"/>
    <s v="AMPS"/>
    <x v="104"/>
  </r>
  <r>
    <n v="80028924"/>
    <x v="375"/>
    <x v="7"/>
    <n v="42"/>
    <n v="12060314"/>
    <s v="PER POLE"/>
    <x v="104"/>
  </r>
  <r>
    <n v="80028936"/>
    <x v="376"/>
    <x v="109"/>
    <n v="53.24"/>
    <n v="12060127"/>
    <s v="DWELLING UNITS"/>
    <x v="1"/>
  </r>
  <r>
    <n v="80028936"/>
    <x v="376"/>
    <x v="110"/>
    <n v="362.15"/>
    <n v="12060127"/>
    <s v="DWELLING UNITS"/>
    <x v="1"/>
  </r>
  <r>
    <n v="80028936"/>
    <x v="376"/>
    <x v="111"/>
    <n v="1302.93"/>
    <n v="12060127"/>
    <s v="DWELLING UNITS"/>
    <x v="1"/>
  </r>
  <r>
    <n v="80028936"/>
    <x v="376"/>
    <x v="112"/>
    <n v="109.54"/>
    <n v="12060127"/>
    <s v="DWELLING UNITS"/>
    <x v="1"/>
  </r>
  <r>
    <n v="80028924"/>
    <x v="375"/>
    <x v="50"/>
    <n v="42"/>
    <n v="12060314"/>
    <s v="PER POLE"/>
    <x v="104"/>
  </r>
  <r>
    <n v="80028924"/>
    <x v="375"/>
    <x v="75"/>
    <n v="42"/>
    <n v="12060314"/>
    <s v="PER POLE"/>
    <x v="104"/>
  </r>
  <r>
    <n v="80028924"/>
    <x v="375"/>
    <x v="76"/>
    <n v="42"/>
    <n v="12060314"/>
    <s v="PER POLE"/>
    <x v="104"/>
  </r>
  <r>
    <n v="80028936"/>
    <x v="376"/>
    <x v="109"/>
    <n v="53.24"/>
    <n v="12060128"/>
    <s v="DWELLING UNITS"/>
    <x v="1"/>
  </r>
  <r>
    <n v="80028936"/>
    <x v="376"/>
    <x v="110"/>
    <n v="362.15"/>
    <n v="12060128"/>
    <s v="DWELLING UNITS"/>
    <x v="1"/>
  </r>
  <r>
    <n v="80028936"/>
    <x v="376"/>
    <x v="111"/>
    <n v="1302.93"/>
    <n v="12060128"/>
    <s v="DWELLING UNITS"/>
    <x v="1"/>
  </r>
  <r>
    <n v="80028936"/>
    <x v="376"/>
    <x v="112"/>
    <n v="109.54"/>
    <n v="12060128"/>
    <s v="DWELLING UNITS"/>
    <x v="1"/>
  </r>
  <r>
    <n v="80028926"/>
    <x v="375"/>
    <x v="69"/>
    <n v="50"/>
    <n v="12060337"/>
    <s v="FLAT RATE"/>
    <x v="1"/>
  </r>
  <r>
    <n v="80028928"/>
    <x v="375"/>
    <x v="0"/>
    <n v="210"/>
    <n v="12060340"/>
    <s v="VALUATION"/>
    <x v="114"/>
  </r>
  <r>
    <n v="80028929"/>
    <x v="376"/>
    <x v="61"/>
    <n v="25"/>
    <n v="12060347"/>
    <s v="FLAT RATE"/>
    <x v="1"/>
  </r>
  <r>
    <n v="80028930"/>
    <x v="376"/>
    <x v="0"/>
    <n v="170"/>
    <n v="12050205"/>
    <s v="VALUATION"/>
    <x v="24"/>
  </r>
  <r>
    <n v="80028930"/>
    <x v="376"/>
    <x v="14"/>
    <n v="85"/>
    <n v="12050205"/>
    <s v="VALUATION"/>
    <x v="24"/>
  </r>
  <r>
    <n v="80028931"/>
    <x v="376"/>
    <x v="20"/>
    <n v="25"/>
    <n v="12060348"/>
    <s v="BTU"/>
    <x v="244"/>
  </r>
  <r>
    <n v="80028931"/>
    <x v="376"/>
    <x v="34"/>
    <n v="25"/>
    <n v="12060348"/>
    <s v="TONS"/>
    <x v="244"/>
  </r>
  <r>
    <n v="80028932"/>
    <x v="376"/>
    <x v="34"/>
    <n v="25"/>
    <n v="12060349"/>
    <s v="TONS"/>
    <x v="9"/>
  </r>
  <r>
    <n v="80028932"/>
    <x v="376"/>
    <x v="36"/>
    <n v="25"/>
    <n v="12060349"/>
    <s v="TONS"/>
    <x v="9"/>
  </r>
  <r>
    <n v="80028936"/>
    <x v="376"/>
    <x v="109"/>
    <n v="53.24"/>
    <n v="12060129"/>
    <s v="DWELLING UNITS"/>
    <x v="1"/>
  </r>
  <r>
    <n v="80028936"/>
    <x v="376"/>
    <x v="110"/>
    <n v="362.15"/>
    <n v="12060129"/>
    <s v="DWELLING UNITS"/>
    <x v="1"/>
  </r>
  <r>
    <n v="80028936"/>
    <x v="376"/>
    <x v="111"/>
    <n v="1302.93"/>
    <n v="12060129"/>
    <s v="DWELLING UNITS"/>
    <x v="1"/>
  </r>
  <r>
    <n v="80028936"/>
    <x v="376"/>
    <x v="112"/>
    <n v="109.54"/>
    <n v="12060129"/>
    <s v="DWELLING UNITS"/>
    <x v="1"/>
  </r>
  <r>
    <n v="80028932"/>
    <x v="376"/>
    <x v="37"/>
    <n v="25"/>
    <n v="12060349"/>
    <s v="TONS"/>
    <x v="9"/>
  </r>
  <r>
    <n v="80028933"/>
    <x v="376"/>
    <x v="34"/>
    <n v="25"/>
    <n v="12060350"/>
    <s v="TONS"/>
    <x v="9"/>
  </r>
  <r>
    <n v="80028934"/>
    <x v="376"/>
    <x v="5"/>
    <n v="25"/>
    <n v="12060351"/>
    <s v="PER FIXTURES"/>
    <x v="1"/>
  </r>
  <r>
    <n v="80028934"/>
    <x v="376"/>
    <x v="5"/>
    <n v="25"/>
    <n v="12060352"/>
    <s v="PER FIXTURES"/>
    <x v="1"/>
  </r>
  <r>
    <n v="80028935"/>
    <x v="376"/>
    <x v="0"/>
    <n v="60"/>
    <n v="12060353"/>
    <s v="VALUATION"/>
    <x v="34"/>
  </r>
  <r>
    <n v="80028936"/>
    <x v="376"/>
    <x v="48"/>
    <n v="20"/>
    <n v="12060125"/>
    <s v="FLAT RATE"/>
    <x v="1"/>
  </r>
  <r>
    <n v="80028937"/>
    <x v="376"/>
    <x v="16"/>
    <n v="59.93"/>
    <n v="12060233"/>
    <s v="FLAT RATE"/>
    <x v="1"/>
  </r>
  <r>
    <n v="80028937"/>
    <x v="376"/>
    <x v="17"/>
    <n v="533.02"/>
    <n v="12060233"/>
    <s v="FLAT RATE"/>
    <x v="1"/>
  </r>
  <r>
    <n v="80028937"/>
    <x v="376"/>
    <x v="18"/>
    <n v="1302.93"/>
    <n v="12060233"/>
    <s v="FLAT RATE"/>
    <x v="1"/>
  </r>
  <r>
    <n v="80028937"/>
    <x v="376"/>
    <x v="19"/>
    <n v="161.68"/>
    <n v="12060233"/>
    <s v="FLAT RATE"/>
    <x v="1"/>
  </r>
  <r>
    <n v="90001877"/>
    <x v="376"/>
    <x v="42"/>
    <n v="50"/>
    <n v="12060342"/>
    <s v="FLAT RATE"/>
    <x v="1"/>
  </r>
  <r>
    <n v="80028936"/>
    <x v="376"/>
    <x v="0"/>
    <n v="529"/>
    <n v="12060125"/>
    <s v="VALUATION"/>
    <x v="1"/>
  </r>
  <r>
    <n v="80028936"/>
    <x v="376"/>
    <x v="14"/>
    <n v="264.5"/>
    <n v="12060125"/>
    <s v="VALUATION"/>
    <x v="1"/>
  </r>
  <r>
    <n v="80028936"/>
    <x v="376"/>
    <x v="48"/>
    <n v="20"/>
    <n v="12060127"/>
    <s v="FLAT RATE"/>
    <x v="1"/>
  </r>
  <r>
    <n v="80028940"/>
    <x v="376"/>
    <x v="3"/>
    <n v="25"/>
    <n v="12060359"/>
    <s v="PER SIGN"/>
    <x v="1"/>
  </r>
  <r>
    <n v="17052"/>
    <x v="376"/>
    <x v="3"/>
    <n v="25"/>
    <n v="12060359"/>
    <s v="PER SIGN"/>
    <x v="1"/>
  </r>
  <r>
    <n v="80028936"/>
    <x v="376"/>
    <x v="0"/>
    <n v="529"/>
    <n v="12060127"/>
    <s v="VALUATION"/>
    <x v="1"/>
  </r>
  <r>
    <n v="90001878"/>
    <x v="377"/>
    <x v="42"/>
    <n v="50"/>
    <n v="12060362"/>
    <s v="FLAT RATE"/>
    <x v="1"/>
  </r>
  <r>
    <n v="80028944"/>
    <x v="377"/>
    <x v="3"/>
    <n v="50"/>
    <n v="12060364"/>
    <s v="PER SIGN"/>
    <x v="4"/>
  </r>
  <r>
    <n v="80028945"/>
    <x v="377"/>
    <x v="3"/>
    <n v="25"/>
    <n v="12060365"/>
    <s v="PER SIGN"/>
    <x v="1"/>
  </r>
  <r>
    <n v="80028936"/>
    <x v="376"/>
    <x v="14"/>
    <n v="264.5"/>
    <n v="12060127"/>
    <s v="VALUATION"/>
    <x v="1"/>
  </r>
  <r>
    <n v="80028936"/>
    <x v="376"/>
    <x v="48"/>
    <n v="20"/>
    <n v="12060128"/>
    <s v="FLAT RATE"/>
    <x v="1"/>
  </r>
  <r>
    <n v="80028936"/>
    <x v="376"/>
    <x v="0"/>
    <n v="529"/>
    <n v="12060128"/>
    <s v="VALUATION"/>
    <x v="1"/>
  </r>
  <r>
    <n v="80028936"/>
    <x v="376"/>
    <x v="14"/>
    <n v="264.5"/>
    <n v="12060128"/>
    <s v="VALUATION"/>
    <x v="1"/>
  </r>
  <r>
    <n v="80028936"/>
    <x v="376"/>
    <x v="48"/>
    <n v="20"/>
    <n v="12060129"/>
    <s v="FLAT RATE"/>
    <x v="1"/>
  </r>
  <r>
    <n v="80028936"/>
    <x v="376"/>
    <x v="0"/>
    <n v="529"/>
    <n v="12060129"/>
    <s v="VALUATION"/>
    <x v="1"/>
  </r>
  <r>
    <n v="80028936"/>
    <x v="376"/>
    <x v="14"/>
    <n v="264.5"/>
    <n v="12060129"/>
    <s v="VALUATION"/>
    <x v="1"/>
  </r>
  <r>
    <n v="80028937"/>
    <x v="376"/>
    <x v="48"/>
    <n v="20"/>
    <n v="12060233"/>
    <s v="FLAT RATE"/>
    <x v="1"/>
  </r>
  <r>
    <n v="80028937"/>
    <x v="376"/>
    <x v="0"/>
    <n v="832"/>
    <n v="12060233"/>
    <s v="VALUATION"/>
    <x v="1"/>
  </r>
  <r>
    <n v="80028938"/>
    <x v="376"/>
    <x v="49"/>
    <n v="25"/>
    <n v="12060355"/>
    <s v="SYSTEM"/>
    <x v="1"/>
  </r>
  <r>
    <n v="80028939"/>
    <x v="376"/>
    <x v="1"/>
    <n v="25"/>
    <n v="12060357"/>
    <s v="PER GAS LINE"/>
    <x v="1"/>
  </r>
  <r>
    <n v="80028939"/>
    <x v="376"/>
    <x v="1"/>
    <n v="25"/>
    <n v="12060358"/>
    <s v="PER GAS LINE"/>
    <x v="1"/>
  </r>
  <r>
    <n v="80028949"/>
    <x v="377"/>
    <x v="67"/>
    <n v="100"/>
    <n v="12060373"/>
    <s v="FLAT RATE"/>
    <x v="1"/>
  </r>
  <r>
    <n v="80028941"/>
    <x v="377"/>
    <x v="2"/>
    <n v="25"/>
    <n v="12060361"/>
    <s v="FLAT RATE"/>
    <x v="1"/>
  </r>
  <r>
    <n v="80028942"/>
    <x v="377"/>
    <x v="0"/>
    <n v="110"/>
    <n v="12060288"/>
    <s v="VALUATION"/>
    <x v="36"/>
  </r>
  <r>
    <n v="80028943"/>
    <x v="377"/>
    <x v="1"/>
    <n v="25"/>
    <n v="12060363"/>
    <s v="PER GAS LINE"/>
    <x v="1"/>
  </r>
  <r>
    <n v="80028946"/>
    <x v="377"/>
    <x v="5"/>
    <n v="64"/>
    <n v="12060367"/>
    <s v="PER FIXTURES"/>
    <x v="66"/>
  </r>
  <r>
    <n v="80028952"/>
    <x v="377"/>
    <x v="3"/>
    <n v="25"/>
    <n v="12060375"/>
    <s v="PER SIGN"/>
    <x v="1"/>
  </r>
  <r>
    <n v="80028953"/>
    <x v="377"/>
    <x v="8"/>
    <n v="150"/>
    <n v="12060376"/>
    <s v="FLAT RATE"/>
    <x v="1"/>
  </r>
  <r>
    <n v="80028960"/>
    <x v="378"/>
    <x v="44"/>
    <n v="208"/>
    <n v="8110215"/>
    <s v="ACRES"/>
    <x v="319"/>
  </r>
  <r>
    <n v="80028964"/>
    <x v="378"/>
    <x v="100"/>
    <n v="250"/>
    <n v="12020288"/>
    <s v="SIGNS"/>
    <x v="274"/>
  </r>
  <r>
    <n v="80028946"/>
    <x v="377"/>
    <x v="54"/>
    <n v="25"/>
    <n v="12060367"/>
    <s v="PER SEWER"/>
    <x v="66"/>
  </r>
  <r>
    <n v="80028946"/>
    <x v="377"/>
    <x v="53"/>
    <n v="25"/>
    <n v="12060367"/>
    <s v="PER WATER"/>
    <x v="66"/>
  </r>
  <r>
    <n v="80028946"/>
    <x v="377"/>
    <x v="5"/>
    <n v="72"/>
    <n v="12060368"/>
    <s v="PER FIXTURES"/>
    <x v="69"/>
  </r>
  <r>
    <n v="80028946"/>
    <x v="377"/>
    <x v="54"/>
    <n v="25"/>
    <n v="12060368"/>
    <s v="PER SEWER"/>
    <x v="69"/>
  </r>
  <r>
    <n v="80028946"/>
    <x v="377"/>
    <x v="53"/>
    <n v="25"/>
    <n v="12060368"/>
    <s v="PER WATER"/>
    <x v="69"/>
  </r>
  <r>
    <n v="80028946"/>
    <x v="377"/>
    <x v="5"/>
    <n v="72"/>
    <n v="12060369"/>
    <s v="PER FIXTURES"/>
    <x v="69"/>
  </r>
  <r>
    <n v="80028946"/>
    <x v="377"/>
    <x v="54"/>
    <n v="25"/>
    <n v="12060369"/>
    <s v="PER SEWER"/>
    <x v="69"/>
  </r>
  <r>
    <n v="80028946"/>
    <x v="377"/>
    <x v="53"/>
    <n v="25"/>
    <n v="12060369"/>
    <s v="PER WATER"/>
    <x v="69"/>
  </r>
  <r>
    <n v="80028956"/>
    <x v="378"/>
    <x v="67"/>
    <n v="100"/>
    <n v="12060380"/>
    <s v="FLAT RATE"/>
    <x v="1"/>
  </r>
  <r>
    <n v="80028947"/>
    <x v="377"/>
    <x v="20"/>
    <n v="31"/>
    <n v="12060371"/>
    <s v="BTU"/>
    <x v="215"/>
  </r>
  <r>
    <n v="80028947"/>
    <x v="377"/>
    <x v="23"/>
    <n v="31"/>
    <n v="12060371"/>
    <s v="BTU"/>
    <x v="215"/>
  </r>
  <r>
    <n v="80028961"/>
    <x v="378"/>
    <x v="3"/>
    <n v="50"/>
    <n v="12060383"/>
    <s v="PER SIGN"/>
    <x v="4"/>
  </r>
  <r>
    <n v="80028968"/>
    <x v="378"/>
    <x v="3"/>
    <n v="25"/>
    <n v="12060387"/>
    <s v="PER SIGN"/>
    <x v="1"/>
  </r>
  <r>
    <n v="80028969"/>
    <x v="378"/>
    <x v="12"/>
    <n v="67.5"/>
    <n v="12060394"/>
    <s v="ACRE"/>
    <x v="262"/>
  </r>
  <r>
    <n v="80028971"/>
    <x v="378"/>
    <x v="3"/>
    <n v="25"/>
    <n v="12060395"/>
    <s v="PER SIGN"/>
    <x v="1"/>
  </r>
  <r>
    <n v="80028971"/>
    <x v="378"/>
    <x v="3"/>
    <n v="25"/>
    <n v="12060396"/>
    <s v="PER SIGN"/>
    <x v="1"/>
  </r>
  <r>
    <n v="80028947"/>
    <x v="377"/>
    <x v="24"/>
    <n v="27"/>
    <n v="12060371"/>
    <s v="BTU"/>
    <x v="215"/>
  </r>
  <r>
    <n v="80028947"/>
    <x v="377"/>
    <x v="34"/>
    <n v="30"/>
    <n v="12060371"/>
    <s v="TONS"/>
    <x v="215"/>
  </r>
  <r>
    <n v="80028977"/>
    <x v="379"/>
    <x v="16"/>
    <n v="59.93"/>
    <n v="12060225"/>
    <s v="FLAT RATE"/>
    <x v="1"/>
  </r>
  <r>
    <n v="80028977"/>
    <x v="379"/>
    <x v="17"/>
    <n v="533.02"/>
    <n v="12060225"/>
    <s v="FLAT RATE"/>
    <x v="1"/>
  </r>
  <r>
    <n v="80028977"/>
    <x v="379"/>
    <x v="18"/>
    <n v="1302.93"/>
    <n v="12060225"/>
    <s v="FLAT RATE"/>
    <x v="1"/>
  </r>
  <r>
    <n v="80028977"/>
    <x v="379"/>
    <x v="19"/>
    <n v="161.68"/>
    <n v="12060225"/>
    <s v="FLAT RATE"/>
    <x v="1"/>
  </r>
  <r>
    <n v="80028973"/>
    <x v="379"/>
    <x v="3"/>
    <n v="25"/>
    <n v="12060403"/>
    <s v="PER SIGN"/>
    <x v="1"/>
  </r>
  <r>
    <n v="80028974"/>
    <x v="379"/>
    <x v="3"/>
    <n v="25"/>
    <n v="12060404"/>
    <s v="PER SIGN"/>
    <x v="1"/>
  </r>
  <r>
    <n v="80028975"/>
    <x v="379"/>
    <x v="12"/>
    <n v="50"/>
    <n v="12060406"/>
    <s v="ACRE"/>
    <x v="10"/>
  </r>
  <r>
    <n v="80028976"/>
    <x v="379"/>
    <x v="32"/>
    <n v="250"/>
    <n v="12060407"/>
    <s v="ACRES"/>
    <x v="320"/>
  </r>
  <r>
    <n v="80028979"/>
    <x v="379"/>
    <x v="3"/>
    <n v="25"/>
    <n v="12060412"/>
    <s v="PER SIGN"/>
    <x v="1"/>
  </r>
  <r>
    <n v="90001879"/>
    <x v="379"/>
    <x v="106"/>
    <n v="350"/>
    <n v="12060413"/>
    <s v="FLAT RATE"/>
    <x v="1"/>
  </r>
  <r>
    <n v="80028947"/>
    <x v="377"/>
    <x v="36"/>
    <n v="30"/>
    <n v="12060371"/>
    <s v="TONS"/>
    <x v="215"/>
  </r>
  <r>
    <n v="80028947"/>
    <x v="377"/>
    <x v="37"/>
    <n v="25"/>
    <n v="12060371"/>
    <s v="TONS"/>
    <x v="215"/>
  </r>
  <r>
    <n v="80028948"/>
    <x v="377"/>
    <x v="10"/>
    <n v="30"/>
    <n v="12060372"/>
    <s v="AMPS"/>
    <x v="8"/>
  </r>
  <r>
    <n v="80028948"/>
    <x v="377"/>
    <x v="7"/>
    <n v="15"/>
    <n v="12060372"/>
    <s v="PER POLE"/>
    <x v="8"/>
  </r>
  <r>
    <n v="80028950"/>
    <x v="377"/>
    <x v="6"/>
    <n v="15"/>
    <n v="12060374"/>
    <s v="AMPS"/>
    <x v="6"/>
  </r>
  <r>
    <n v="80028950"/>
    <x v="377"/>
    <x v="7"/>
    <n v="10"/>
    <n v="12060374"/>
    <s v="PER POLE"/>
    <x v="6"/>
  </r>
  <r>
    <n v="80028951"/>
    <x v="377"/>
    <x v="48"/>
    <n v="20"/>
    <n v="12060296"/>
    <s v="FLAT RATE"/>
    <x v="1"/>
  </r>
  <r>
    <n v="80028951"/>
    <x v="377"/>
    <x v="0"/>
    <n v="70"/>
    <n v="12060296"/>
    <s v="VALUATION"/>
    <x v="1"/>
  </r>
  <r>
    <n v="80028954"/>
    <x v="378"/>
    <x v="48"/>
    <n v="20"/>
    <n v="12060238"/>
    <s v="FLAT RATE"/>
    <x v="1"/>
  </r>
  <r>
    <n v="80028954"/>
    <x v="378"/>
    <x v="0"/>
    <n v="40"/>
    <n v="12060238"/>
    <s v="VALUATION"/>
    <x v="1"/>
  </r>
  <r>
    <n v="80028955"/>
    <x v="378"/>
    <x v="2"/>
    <n v="25"/>
    <n v="12060239"/>
    <s v="FLAT RATE"/>
    <x v="1"/>
  </r>
  <r>
    <n v="80028957"/>
    <x v="378"/>
    <x v="0"/>
    <n v="292"/>
    <n v="12060287"/>
    <s v="VALUATION"/>
    <x v="149"/>
  </r>
  <r>
    <n v="80028958"/>
    <x v="378"/>
    <x v="52"/>
    <n v="125"/>
    <n v="12060076"/>
    <s v="FLAT RATE"/>
    <x v="1"/>
  </r>
  <r>
    <n v="80028959"/>
    <x v="378"/>
    <x v="5"/>
    <n v="80"/>
    <n v="12060382"/>
    <s v="PER FIXTURES"/>
    <x v="76"/>
  </r>
  <r>
    <n v="80028959"/>
    <x v="378"/>
    <x v="54"/>
    <n v="25"/>
    <n v="12060382"/>
    <s v="PER SEWER"/>
    <x v="76"/>
  </r>
  <r>
    <n v="80028959"/>
    <x v="378"/>
    <x v="53"/>
    <n v="25"/>
    <n v="12060382"/>
    <s v="PER WATER"/>
    <x v="76"/>
  </r>
  <r>
    <n v="80028962"/>
    <x v="378"/>
    <x v="52"/>
    <n v="125"/>
    <n v="12060107"/>
    <s v="FLAT RATE"/>
    <x v="1"/>
  </r>
  <r>
    <n v="17053"/>
    <x v="380"/>
    <x v="106"/>
    <n v="350"/>
    <n v="12060413"/>
    <s v="FLAT RATE"/>
    <x v="1"/>
  </r>
  <r>
    <n v="80028963"/>
    <x v="378"/>
    <x v="0"/>
    <n v="30"/>
    <n v="12060341"/>
    <s v="VALUATION"/>
    <x v="72"/>
  </r>
  <r>
    <n v="90001880"/>
    <x v="380"/>
    <x v="106"/>
    <n v="250"/>
    <n v="12060419"/>
    <s v="FLAT RATE"/>
    <x v="1"/>
  </r>
  <r>
    <n v="80028965"/>
    <x v="378"/>
    <x v="0"/>
    <n v="760"/>
    <n v="12060075"/>
    <s v="VALUATION"/>
    <x v="105"/>
  </r>
  <r>
    <n v="80028965"/>
    <x v="378"/>
    <x v="14"/>
    <n v="380"/>
    <n v="12060075"/>
    <s v="VALUATION"/>
    <x v="105"/>
  </r>
  <r>
    <n v="80028966"/>
    <x v="378"/>
    <x v="61"/>
    <n v="25"/>
    <n v="12060313"/>
    <s v="FLAT RATE"/>
    <x v="1"/>
  </r>
  <r>
    <n v="80028967"/>
    <x v="378"/>
    <x v="0"/>
    <n v="40"/>
    <n v="12060384"/>
    <s v="VALUATION"/>
    <x v="47"/>
  </r>
  <r>
    <n v="80028967"/>
    <x v="378"/>
    <x v="2"/>
    <n v="25"/>
    <n v="12060385"/>
    <s v="FLAT RATE"/>
    <x v="1"/>
  </r>
  <r>
    <n v="80028970"/>
    <x v="378"/>
    <x v="0"/>
    <n v="110"/>
    <n v="12060271"/>
    <s v="VALUATION"/>
    <x v="36"/>
  </r>
  <r>
    <n v="80028972"/>
    <x v="378"/>
    <x v="34"/>
    <n v="25"/>
    <n v="12060397"/>
    <s v="TONS"/>
    <x v="35"/>
  </r>
  <r>
    <n v="80028977"/>
    <x v="379"/>
    <x v="48"/>
    <n v="20"/>
    <n v="12060225"/>
    <s v="FLAT RATE"/>
    <x v="1"/>
  </r>
  <r>
    <n v="80028977"/>
    <x v="379"/>
    <x v="0"/>
    <n v="1345"/>
    <n v="12060225"/>
    <s v="VALUATION"/>
    <x v="1"/>
  </r>
  <r>
    <n v="80028978"/>
    <x v="379"/>
    <x v="34"/>
    <n v="25"/>
    <n v="12060409"/>
    <s v="TONS"/>
    <x v="9"/>
  </r>
  <r>
    <n v="80028980"/>
    <x v="380"/>
    <x v="7"/>
    <n v="25"/>
    <n v="12060417"/>
    <s v="PER POLE"/>
    <x v="70"/>
  </r>
  <r>
    <n v="80028981"/>
    <x v="380"/>
    <x v="0"/>
    <n v="120"/>
    <n v="12060234"/>
    <s v="VALUATION"/>
    <x v="12"/>
  </r>
  <r>
    <n v="80028981"/>
    <x v="380"/>
    <x v="14"/>
    <n v="60"/>
    <n v="12060234"/>
    <s v="VALUATION"/>
    <x v="12"/>
  </r>
  <r>
    <n v="80028992"/>
    <x v="381"/>
    <x v="106"/>
    <n v="350"/>
    <n v="12060413"/>
    <s v="FLAT RATE"/>
    <x v="1"/>
  </r>
  <r>
    <n v="80028990"/>
    <x v="381"/>
    <x v="3"/>
    <n v="25"/>
    <n v="12060427"/>
    <s v="PER SIGN"/>
    <x v="1"/>
  </r>
  <r>
    <n v="80028982"/>
    <x v="380"/>
    <x v="0"/>
    <n v="205"/>
    <n v="12060356"/>
    <s v="VALUATION"/>
    <x v="173"/>
  </r>
  <r>
    <n v="90001881"/>
    <x v="381"/>
    <x v="55"/>
    <n v="500"/>
    <n v="12070003"/>
    <s v="FLAT RATE"/>
    <x v="1"/>
  </r>
  <r>
    <n v="80028993"/>
    <x v="381"/>
    <x v="12"/>
    <n v="52.5"/>
    <n v="12070006"/>
    <s v="ACRE"/>
    <x v="314"/>
  </r>
  <r>
    <n v="80028994"/>
    <x v="381"/>
    <x v="3"/>
    <n v="25"/>
    <n v="12070008"/>
    <s v="PER SIGN"/>
    <x v="1"/>
  </r>
  <r>
    <n v="80028982"/>
    <x v="380"/>
    <x v="14"/>
    <n v="102.5"/>
    <n v="12060356"/>
    <s v="VALUATION"/>
    <x v="173"/>
  </r>
  <r>
    <n v="80028983"/>
    <x v="380"/>
    <x v="6"/>
    <n v="25"/>
    <n v="12060420"/>
    <s v="AMPS"/>
    <x v="37"/>
  </r>
  <r>
    <n v="80028983"/>
    <x v="380"/>
    <x v="7"/>
    <n v="3"/>
    <n v="12060420"/>
    <s v="PER POLE"/>
    <x v="37"/>
  </r>
  <r>
    <n v="80028984"/>
    <x v="380"/>
    <x v="2"/>
    <n v="25"/>
    <n v="12060421"/>
    <s v="FLAT RATE"/>
    <x v="1"/>
  </r>
  <r>
    <n v="80028985"/>
    <x v="380"/>
    <x v="0"/>
    <n v="889"/>
    <n v="12060424"/>
    <s v="VALUATION"/>
    <x v="321"/>
  </r>
  <r>
    <n v="80028986"/>
    <x v="380"/>
    <x v="58"/>
    <n v="10"/>
    <n v="12060379"/>
    <s v="SQUARE FEET"/>
    <x v="50"/>
  </r>
  <r>
    <n v="80028986"/>
    <x v="380"/>
    <x v="0"/>
    <n v="25"/>
    <n v="12060379"/>
    <s v="VALUATION"/>
    <x v="50"/>
  </r>
  <r>
    <n v="80028986"/>
    <x v="380"/>
    <x v="14"/>
    <n v="12.5"/>
    <n v="12060379"/>
    <s v="VALUATION"/>
    <x v="50"/>
  </r>
  <r>
    <n v="80029002"/>
    <x v="104"/>
    <x v="16"/>
    <n v="59.93"/>
    <n v="12060211"/>
    <s v="FLAT RATE"/>
    <x v="1"/>
  </r>
  <r>
    <n v="80029002"/>
    <x v="104"/>
    <x v="17"/>
    <n v="533.02"/>
    <n v="12060211"/>
    <s v="FLAT RATE"/>
    <x v="1"/>
  </r>
  <r>
    <n v="80029002"/>
    <x v="104"/>
    <x v="18"/>
    <n v="1302.93"/>
    <n v="12060211"/>
    <s v="FLAT RATE"/>
    <x v="1"/>
  </r>
  <r>
    <n v="80029002"/>
    <x v="104"/>
    <x v="19"/>
    <n v="161.68"/>
    <n v="12060211"/>
    <s v="FLAT RATE"/>
    <x v="1"/>
  </r>
  <r>
    <n v="80028986"/>
    <x v="380"/>
    <x v="6"/>
    <n v="30"/>
    <n v="12060426"/>
    <s v="AMPS"/>
    <x v="8"/>
  </r>
  <r>
    <n v="80028986"/>
    <x v="380"/>
    <x v="49"/>
    <n v="25"/>
    <n v="12060426"/>
    <s v="SYSTEM"/>
    <x v="8"/>
  </r>
  <r>
    <n v="80028987"/>
    <x v="380"/>
    <x v="48"/>
    <n v="20"/>
    <n v="12040102"/>
    <s v="FLAT RATE"/>
    <x v="1"/>
  </r>
  <r>
    <n v="80028987"/>
    <x v="380"/>
    <x v="0"/>
    <n v="170"/>
    <n v="12040102"/>
    <s v="VALUATION"/>
    <x v="1"/>
  </r>
  <r>
    <n v="80028988"/>
    <x v="381"/>
    <x v="0"/>
    <n v="245"/>
    <n v="12070002"/>
    <s v="VALUATION"/>
    <x v="45"/>
  </r>
  <r>
    <n v="80028988"/>
    <x v="381"/>
    <x v="14"/>
    <n v="122.5"/>
    <n v="12070002"/>
    <s v="VALUATION"/>
    <x v="45"/>
  </r>
  <r>
    <n v="80029002"/>
    <x v="104"/>
    <x v="16"/>
    <n v="59.93"/>
    <n v="12060213"/>
    <s v="FLAT RATE"/>
    <x v="1"/>
  </r>
  <r>
    <n v="80029002"/>
    <x v="104"/>
    <x v="17"/>
    <n v="533.02"/>
    <n v="12060213"/>
    <s v="FLAT RATE"/>
    <x v="1"/>
  </r>
  <r>
    <n v="80029002"/>
    <x v="104"/>
    <x v="18"/>
    <n v="1302.93"/>
    <n v="12060213"/>
    <s v="FLAT RATE"/>
    <x v="1"/>
  </r>
  <r>
    <n v="80029002"/>
    <x v="104"/>
    <x v="19"/>
    <n v="161.68"/>
    <n v="12060213"/>
    <s v="FLAT RATE"/>
    <x v="1"/>
  </r>
  <r>
    <n v="80029003"/>
    <x v="104"/>
    <x v="3"/>
    <n v="25"/>
    <n v="12070024"/>
    <s v="PER SIGN"/>
    <x v="1"/>
  </r>
  <r>
    <n v="80028989"/>
    <x v="381"/>
    <x v="0"/>
    <n v="95"/>
    <n v="12060398"/>
    <s v="VALUATION"/>
    <x v="14"/>
  </r>
  <r>
    <n v="80028991"/>
    <x v="381"/>
    <x v="53"/>
    <n v="25"/>
    <n v="12070004"/>
    <s v="PER WATER"/>
    <x v="1"/>
  </r>
  <r>
    <n v="80028995"/>
    <x v="381"/>
    <x v="5"/>
    <n v="25"/>
    <n v="12070010"/>
    <s v="PER FIXTURES"/>
    <x v="7"/>
  </r>
  <r>
    <n v="80028996"/>
    <x v="381"/>
    <x v="5"/>
    <n v="72"/>
    <n v="12070011"/>
    <s v="PER FIXTURES"/>
    <x v="69"/>
  </r>
  <r>
    <n v="80028996"/>
    <x v="381"/>
    <x v="54"/>
    <n v="25"/>
    <n v="12070011"/>
    <s v="PER SEWER"/>
    <x v="69"/>
  </r>
  <r>
    <n v="90001882"/>
    <x v="104"/>
    <x v="42"/>
    <n v="50"/>
    <n v="12070028"/>
    <s v="FLAT RATE"/>
    <x v="1"/>
  </r>
  <r>
    <n v="80028996"/>
    <x v="381"/>
    <x v="53"/>
    <n v="25"/>
    <n v="12070011"/>
    <s v="PER WATER"/>
    <x v="69"/>
  </r>
  <r>
    <n v="80029014"/>
    <x v="382"/>
    <x v="32"/>
    <n v="250"/>
    <n v="12060147"/>
    <s v="ACRES"/>
    <x v="313"/>
  </r>
  <r>
    <n v="80029014"/>
    <x v="382"/>
    <x v="95"/>
    <n v="120"/>
    <n v="12060147"/>
    <s v="LF"/>
    <x v="313"/>
  </r>
  <r>
    <n v="80029014"/>
    <x v="382"/>
    <x v="107"/>
    <n v="9"/>
    <n v="12060147"/>
    <s v="PAGE"/>
    <x v="313"/>
  </r>
  <r>
    <n v="80028996"/>
    <x v="381"/>
    <x v="5"/>
    <n v="72"/>
    <n v="12070012"/>
    <s v="PER FIXTURES"/>
    <x v="69"/>
  </r>
  <r>
    <n v="80028996"/>
    <x v="381"/>
    <x v="54"/>
    <n v="25"/>
    <n v="12070012"/>
    <s v="PER SEWER"/>
    <x v="69"/>
  </r>
  <r>
    <n v="80028996"/>
    <x v="381"/>
    <x v="53"/>
    <n v="25"/>
    <n v="12070012"/>
    <s v="PER WATER"/>
    <x v="69"/>
  </r>
  <r>
    <n v="80028997"/>
    <x v="381"/>
    <x v="49"/>
    <n v="25"/>
    <n v="12060401"/>
    <s v="SYSTEM"/>
    <x v="1"/>
  </r>
  <r>
    <n v="80028998"/>
    <x v="381"/>
    <x v="61"/>
    <n v="25"/>
    <n v="12070013"/>
    <s v="FLAT RATE"/>
    <x v="1"/>
  </r>
  <r>
    <n v="80028999"/>
    <x v="381"/>
    <x v="0"/>
    <n v="35"/>
    <n v="12060370"/>
    <s v="VALUATION"/>
    <x v="32"/>
  </r>
  <r>
    <n v="80028999"/>
    <x v="381"/>
    <x v="14"/>
    <n v="17.5"/>
    <n v="12060370"/>
    <s v="VALUATION"/>
    <x v="32"/>
  </r>
  <r>
    <n v="80029000"/>
    <x v="381"/>
    <x v="5"/>
    <n v="25"/>
    <n v="12070016"/>
    <s v="PER FIXTURES"/>
    <x v="1"/>
  </r>
  <r>
    <n v="80029008"/>
    <x v="382"/>
    <x v="22"/>
    <n v="50"/>
    <n v="12070039"/>
    <s v="ACRE"/>
    <x v="1"/>
  </r>
  <r>
    <n v="80029000"/>
    <x v="381"/>
    <x v="5"/>
    <n v="25"/>
    <n v="12070017"/>
    <s v="PER FIXTURES"/>
    <x v="1"/>
  </r>
  <r>
    <n v="80029001"/>
    <x v="381"/>
    <x v="0"/>
    <n v="2160"/>
    <n v="12040169"/>
    <s v="VALUATION"/>
    <x v="145"/>
  </r>
  <r>
    <n v="80029001"/>
    <x v="381"/>
    <x v="14"/>
    <n v="1080"/>
    <n v="12040169"/>
    <s v="VALUATION"/>
    <x v="145"/>
  </r>
  <r>
    <n v="80029002"/>
    <x v="104"/>
    <x v="48"/>
    <n v="20"/>
    <n v="12060211"/>
    <s v="FLAT RATE"/>
    <x v="1"/>
  </r>
  <r>
    <n v="80029002"/>
    <x v="104"/>
    <x v="0"/>
    <n v="1291"/>
    <n v="12060211"/>
    <s v="VALUATION"/>
    <x v="1"/>
  </r>
  <r>
    <n v="80029002"/>
    <x v="104"/>
    <x v="48"/>
    <n v="20"/>
    <n v="12060213"/>
    <s v="FLAT RATE"/>
    <x v="1"/>
  </r>
  <r>
    <n v="80029002"/>
    <x v="104"/>
    <x v="0"/>
    <n v="1273"/>
    <n v="12060213"/>
    <s v="VALUATION"/>
    <x v="1"/>
  </r>
  <r>
    <n v="80029004"/>
    <x v="104"/>
    <x v="6"/>
    <n v="30"/>
    <n v="12070027"/>
    <s v="AMPS"/>
    <x v="8"/>
  </r>
  <r>
    <n v="80029004"/>
    <x v="104"/>
    <x v="7"/>
    <n v="2"/>
    <n v="12070027"/>
    <s v="PER POLE"/>
    <x v="8"/>
  </r>
  <r>
    <n v="80029005"/>
    <x v="104"/>
    <x v="34"/>
    <n v="25"/>
    <n v="12070032"/>
    <s v="TONS"/>
    <x v="9"/>
  </r>
  <r>
    <n v="80029006"/>
    <x v="382"/>
    <x v="2"/>
    <n v="25"/>
    <n v="12070033"/>
    <s v="FLAT RATE"/>
    <x v="1"/>
  </r>
  <r>
    <n v="80029006"/>
    <x v="382"/>
    <x v="56"/>
    <n v="25"/>
    <n v="12070034"/>
    <s v="FLAT RATE"/>
    <x v="1"/>
  </r>
  <r>
    <n v="80029007"/>
    <x v="382"/>
    <x v="5"/>
    <n v="25"/>
    <n v="12070035"/>
    <s v="PER FIXTURES"/>
    <x v="18"/>
  </r>
  <r>
    <n v="80029007"/>
    <x v="382"/>
    <x v="5"/>
    <n v="72"/>
    <n v="12070037"/>
    <s v="PER FIXTURES"/>
    <x v="69"/>
  </r>
  <r>
    <n v="80029007"/>
    <x v="382"/>
    <x v="54"/>
    <n v="25"/>
    <n v="12070037"/>
    <s v="PER SEWER"/>
    <x v="69"/>
  </r>
  <r>
    <n v="80029007"/>
    <x v="382"/>
    <x v="53"/>
    <n v="25"/>
    <n v="12070037"/>
    <s v="PER WATER"/>
    <x v="69"/>
  </r>
  <r>
    <n v="80029007"/>
    <x v="382"/>
    <x v="5"/>
    <n v="72"/>
    <n v="12070038"/>
    <s v="PER FIXTURES"/>
    <x v="69"/>
  </r>
  <r>
    <n v="80029007"/>
    <x v="382"/>
    <x v="54"/>
    <n v="25"/>
    <n v="12070038"/>
    <s v="PER SEWER"/>
    <x v="69"/>
  </r>
  <r>
    <n v="80029007"/>
    <x v="382"/>
    <x v="53"/>
    <n v="25"/>
    <n v="12070038"/>
    <s v="PER WATER"/>
    <x v="69"/>
  </r>
  <r>
    <n v="80029009"/>
    <x v="382"/>
    <x v="20"/>
    <n v="29"/>
    <n v="12070040"/>
    <s v="BTU"/>
    <x v="96"/>
  </r>
  <r>
    <n v="80029009"/>
    <x v="382"/>
    <x v="23"/>
    <n v="29"/>
    <n v="12070040"/>
    <s v="BTU"/>
    <x v="96"/>
  </r>
  <r>
    <n v="80029009"/>
    <x v="382"/>
    <x v="24"/>
    <n v="29"/>
    <n v="12070040"/>
    <s v="BTU"/>
    <x v="96"/>
  </r>
  <r>
    <n v="80029009"/>
    <x v="382"/>
    <x v="25"/>
    <n v="29"/>
    <n v="12070040"/>
    <s v="BTU"/>
    <x v="96"/>
  </r>
  <r>
    <n v="80029009"/>
    <x v="382"/>
    <x v="26"/>
    <n v="29"/>
    <n v="12070040"/>
    <s v="BTU"/>
    <x v="96"/>
  </r>
  <r>
    <n v="80029009"/>
    <x v="382"/>
    <x v="9"/>
    <n v="50"/>
    <n v="12070040"/>
    <s v="PER HOOD SYS"/>
    <x v="96"/>
  </r>
  <r>
    <n v="80029009"/>
    <x v="382"/>
    <x v="34"/>
    <n v="25"/>
    <n v="12070040"/>
    <s v="TONS"/>
    <x v="96"/>
  </r>
  <r>
    <n v="80029012"/>
    <x v="382"/>
    <x v="12"/>
    <n v="50"/>
    <n v="12070042"/>
    <s v="ACRE"/>
    <x v="10"/>
  </r>
  <r>
    <n v="80029015"/>
    <x v="382"/>
    <x v="3"/>
    <n v="100"/>
    <n v="12070043"/>
    <s v="PER SIGN"/>
    <x v="7"/>
  </r>
  <r>
    <n v="80029018"/>
    <x v="382"/>
    <x v="3"/>
    <n v="25"/>
    <n v="12070051"/>
    <s v="PER SIGN"/>
    <x v="1"/>
  </r>
  <r>
    <n v="80029019"/>
    <x v="382"/>
    <x v="3"/>
    <n v="25"/>
    <n v="12070052"/>
    <s v="PER SIGN"/>
    <x v="1"/>
  </r>
  <r>
    <n v="80029009"/>
    <x v="382"/>
    <x v="36"/>
    <n v="25"/>
    <n v="12070040"/>
    <s v="TONS"/>
    <x v="96"/>
  </r>
  <r>
    <n v="80029009"/>
    <x v="382"/>
    <x v="37"/>
    <n v="25"/>
    <n v="12070040"/>
    <s v="TONS"/>
    <x v="96"/>
  </r>
  <r>
    <n v="80029009"/>
    <x v="382"/>
    <x v="38"/>
    <n v="25"/>
    <n v="12070040"/>
    <s v="TONS"/>
    <x v="96"/>
  </r>
  <r>
    <n v="80029009"/>
    <x v="382"/>
    <x v="39"/>
    <n v="25"/>
    <n v="12070040"/>
    <s v="TONS"/>
    <x v="96"/>
  </r>
  <r>
    <n v="80029009"/>
    <x v="382"/>
    <x v="47"/>
    <n v="25"/>
    <n v="12070040"/>
    <s v="PER FIXTURES"/>
    <x v="96"/>
  </r>
  <r>
    <n v="80029010"/>
    <x v="382"/>
    <x v="2"/>
    <n v="25"/>
    <n v="12070041"/>
    <s v="FLAT RATE"/>
    <x v="1"/>
  </r>
  <r>
    <n v="80029011"/>
    <x v="382"/>
    <x v="48"/>
    <n v="20"/>
    <n v="12050309"/>
    <s v="FLAT RATE"/>
    <x v="1"/>
  </r>
  <r>
    <n v="80029011"/>
    <x v="382"/>
    <x v="0"/>
    <n v="60"/>
    <n v="12050309"/>
    <s v="VALUATION"/>
    <x v="1"/>
  </r>
  <r>
    <n v="80029013"/>
    <x v="382"/>
    <x v="0"/>
    <n v="55"/>
    <n v="12070025"/>
    <s v="VALUATION"/>
    <x v="71"/>
  </r>
  <r>
    <n v="80029016"/>
    <x v="382"/>
    <x v="0"/>
    <n v="95"/>
    <n v="12070014"/>
    <s v="VALUATION"/>
    <x v="14"/>
  </r>
  <r>
    <n v="80029017"/>
    <x v="382"/>
    <x v="9"/>
    <n v="25"/>
    <n v="12060386"/>
    <s v="PER HOOD SYS"/>
    <x v="1"/>
  </r>
  <r>
    <n v="80029020"/>
    <x v="382"/>
    <x v="34"/>
    <n v="25"/>
    <n v="12070054"/>
    <s v="TONS"/>
    <x v="35"/>
  </r>
  <r>
    <n v="80029021"/>
    <x v="382"/>
    <x v="5"/>
    <n v="25"/>
    <n v="12070055"/>
    <s v="PER FIXTURES"/>
    <x v="1"/>
  </r>
  <r>
    <n v="80029022"/>
    <x v="383"/>
    <x v="2"/>
    <n v="25"/>
    <n v="12070058"/>
    <s v="FLAT RATE"/>
    <x v="1"/>
  </r>
  <r>
    <n v="80029023"/>
    <x v="383"/>
    <x v="0"/>
    <n v="110"/>
    <n v="12070059"/>
    <s v="VALUATION"/>
    <x v="36"/>
  </r>
  <r>
    <n v="80029024"/>
    <x v="383"/>
    <x v="29"/>
    <n v="250"/>
    <n v="12070060"/>
    <s v="ACRES"/>
    <x v="322"/>
  </r>
  <r>
    <n v="80029026"/>
    <x v="383"/>
    <x v="12"/>
    <n v="62.5"/>
    <n v="12070061"/>
    <s v="ACRE"/>
    <x v="92"/>
  </r>
  <r>
    <n v="80029026"/>
    <x v="383"/>
    <x v="12"/>
    <n v="80"/>
    <n v="12070063"/>
    <s v="ACRE"/>
    <x v="305"/>
  </r>
  <r>
    <n v="80029023"/>
    <x v="383"/>
    <x v="14"/>
    <n v="55"/>
    <n v="12070059"/>
    <s v="VALUATION"/>
    <x v="36"/>
  </r>
  <r>
    <n v="80029025"/>
    <x v="383"/>
    <x v="0"/>
    <n v="40"/>
    <n v="12060150"/>
    <s v="VALUATION"/>
    <x v="47"/>
  </r>
  <r>
    <n v="80029029"/>
    <x v="383"/>
    <x v="3"/>
    <n v="50"/>
    <n v="12070066"/>
    <s v="PER SIGN"/>
    <x v="4"/>
  </r>
  <r>
    <n v="80029030"/>
    <x v="383"/>
    <x v="3"/>
    <n v="25"/>
    <n v="12070067"/>
    <s v="PER SIGN"/>
    <x v="1"/>
  </r>
  <r>
    <n v="80029032"/>
    <x v="383"/>
    <x v="3"/>
    <n v="75"/>
    <n v="12070068"/>
    <s v="PER SIGN"/>
    <x v="9"/>
  </r>
  <r>
    <n v="80029034"/>
    <x v="383"/>
    <x v="8"/>
    <n v="50"/>
    <n v="12070069"/>
    <s v="FLAT RATE"/>
    <x v="1"/>
  </r>
  <r>
    <n v="80029035"/>
    <x v="383"/>
    <x v="67"/>
    <n v="100"/>
    <n v="12070070"/>
    <s v="FLAT RATE"/>
    <x v="1"/>
  </r>
  <r>
    <n v="80029037"/>
    <x v="383"/>
    <x v="8"/>
    <n v="150"/>
    <n v="12070076"/>
    <s v="FLAT RATE"/>
    <x v="1"/>
  </r>
  <r>
    <n v="80029040"/>
    <x v="384"/>
    <x v="3"/>
    <n v="50"/>
    <n v="12070081"/>
    <s v="PER SIGN"/>
    <x v="4"/>
  </r>
  <r>
    <n v="80029041"/>
    <x v="384"/>
    <x v="29"/>
    <n v="250"/>
    <n v="12070083"/>
    <s v="ACRES"/>
    <x v="157"/>
  </r>
  <r>
    <n v="80029041"/>
    <x v="384"/>
    <x v="29"/>
    <n v="250"/>
    <n v="12070084"/>
    <s v="ACRES"/>
    <x v="157"/>
  </r>
  <r>
    <n v="80029025"/>
    <x v="383"/>
    <x v="14"/>
    <n v="20"/>
    <n v="12060150"/>
    <s v="VALUATION"/>
    <x v="47"/>
  </r>
  <r>
    <n v="80029046"/>
    <x v="384"/>
    <x v="3"/>
    <n v="50"/>
    <n v="12070087"/>
    <s v="PER SIGN"/>
    <x v="4"/>
  </r>
  <r>
    <n v="80029027"/>
    <x v="383"/>
    <x v="48"/>
    <n v="20"/>
    <n v="12060410"/>
    <s v="FLAT RATE"/>
    <x v="1"/>
  </r>
  <r>
    <n v="80029027"/>
    <x v="383"/>
    <x v="0"/>
    <n v="320"/>
    <n v="12060410"/>
    <s v="VALUATION"/>
    <x v="1"/>
  </r>
  <r>
    <n v="80029028"/>
    <x v="383"/>
    <x v="6"/>
    <n v="15"/>
    <n v="12070065"/>
    <s v="AMPS"/>
    <x v="6"/>
  </r>
  <r>
    <n v="80029028"/>
    <x v="383"/>
    <x v="7"/>
    <n v="16"/>
    <n v="12070065"/>
    <s v="PER POLE"/>
    <x v="6"/>
  </r>
  <r>
    <n v="80029031"/>
    <x v="383"/>
    <x v="0"/>
    <n v="225"/>
    <n v="12060338"/>
    <s v="VALUATION"/>
    <x v="240"/>
  </r>
  <r>
    <n v="80029031"/>
    <x v="383"/>
    <x v="14"/>
    <n v="112.5"/>
    <n v="12060338"/>
    <s v="VALUATION"/>
    <x v="240"/>
  </r>
  <r>
    <n v="80029033"/>
    <x v="383"/>
    <x v="0"/>
    <n v="826"/>
    <n v="12050184"/>
    <s v="VALUATION"/>
    <x v="323"/>
  </r>
  <r>
    <n v="80029059"/>
    <x v="385"/>
    <x v="79"/>
    <n v="117"/>
    <n v="12050390"/>
    <s v="LF"/>
    <x v="307"/>
  </r>
  <r>
    <n v="80029059"/>
    <x v="385"/>
    <x v="81"/>
    <n v="75"/>
    <n v="12050390"/>
    <s v="EA"/>
    <x v="307"/>
  </r>
  <r>
    <n v="80029059"/>
    <x v="385"/>
    <x v="29"/>
    <n v="250"/>
    <n v="12050390"/>
    <s v="ACRES"/>
    <x v="307"/>
  </r>
  <r>
    <n v="80029059"/>
    <x v="385"/>
    <x v="82"/>
    <n v="158.69999999999999"/>
    <n v="12050390"/>
    <s v="SY"/>
    <x v="307"/>
  </r>
  <r>
    <n v="80029059"/>
    <x v="385"/>
    <x v="32"/>
    <n v="50"/>
    <n v="12050390"/>
    <s v="ACRES"/>
    <x v="307"/>
  </r>
  <r>
    <n v="80029059"/>
    <x v="385"/>
    <x v="83"/>
    <n v="103.2"/>
    <n v="12050390"/>
    <s v="LF"/>
    <x v="307"/>
  </r>
  <r>
    <n v="80029059"/>
    <x v="385"/>
    <x v="94"/>
    <n v="120"/>
    <n v="12050390"/>
    <s v="SIGN"/>
    <x v="307"/>
  </r>
  <r>
    <n v="80029059"/>
    <x v="385"/>
    <x v="95"/>
    <n v="187"/>
    <n v="12050390"/>
    <s v="LF"/>
    <x v="307"/>
  </r>
  <r>
    <n v="80029059"/>
    <x v="385"/>
    <x v="96"/>
    <n v="100.5"/>
    <n v="12050390"/>
    <s v="LF"/>
    <x v="307"/>
  </r>
  <r>
    <n v="80029059"/>
    <x v="385"/>
    <x v="107"/>
    <n v="54"/>
    <n v="12050390"/>
    <s v="PAGE"/>
    <x v="307"/>
  </r>
  <r>
    <n v="80029057"/>
    <x v="385"/>
    <x v="12"/>
    <n v="142.5"/>
    <n v="12060284"/>
    <s v="ACRE"/>
    <x v="241"/>
  </r>
  <r>
    <n v="80029033"/>
    <x v="383"/>
    <x v="14"/>
    <n v="413"/>
    <n v="12050184"/>
    <s v="VALUATION"/>
    <x v="323"/>
  </r>
  <r>
    <n v="80029036"/>
    <x v="383"/>
    <x v="6"/>
    <n v="90"/>
    <n v="12040309"/>
    <s v="AMPS"/>
    <x v="46"/>
  </r>
  <r>
    <n v="80029036"/>
    <x v="383"/>
    <x v="72"/>
    <n v="25"/>
    <n v="12040309"/>
    <s v="AMPS"/>
    <x v="46"/>
  </r>
  <r>
    <n v="80029050"/>
    <x v="385"/>
    <x v="22"/>
    <n v="50"/>
    <n v="12070091"/>
    <s v="ACRE"/>
    <x v="1"/>
  </r>
  <r>
    <n v="80029051"/>
    <x v="385"/>
    <x v="12"/>
    <n v="50"/>
    <n v="12070095"/>
    <s v="ACRE"/>
    <x v="217"/>
  </r>
  <r>
    <n v="80029052"/>
    <x v="385"/>
    <x v="12"/>
    <n v="50"/>
    <n v="12070097"/>
    <s v="ACRE"/>
    <x v="10"/>
  </r>
  <r>
    <n v="80029053"/>
    <x v="385"/>
    <x v="3"/>
    <n v="50"/>
    <n v="12070098"/>
    <s v="PER SIGN"/>
    <x v="4"/>
  </r>
  <r>
    <n v="80029055"/>
    <x v="385"/>
    <x v="3"/>
    <n v="25"/>
    <n v="12070099"/>
    <s v="PER SIGN"/>
    <x v="1"/>
  </r>
  <r>
    <n v="80029056"/>
    <x v="385"/>
    <x v="3"/>
    <n v="25"/>
    <n v="12070100"/>
    <s v="PER SIGN"/>
    <x v="1"/>
  </r>
  <r>
    <n v="80029057"/>
    <x v="385"/>
    <x v="22"/>
    <n v="321"/>
    <n v="12070101"/>
    <s v="ACRE"/>
    <x v="324"/>
  </r>
  <r>
    <n v="80029036"/>
    <x v="383"/>
    <x v="73"/>
    <n v="30"/>
    <n v="12040309"/>
    <s v="AMPS"/>
    <x v="46"/>
  </r>
  <r>
    <n v="80029036"/>
    <x v="383"/>
    <x v="74"/>
    <n v="25"/>
    <n v="12040309"/>
    <s v="AMPS"/>
    <x v="46"/>
  </r>
  <r>
    <n v="80029036"/>
    <x v="383"/>
    <x v="6"/>
    <n v="120"/>
    <n v="12040310"/>
    <s v="AMPS"/>
    <x v="171"/>
  </r>
  <r>
    <n v="80029062"/>
    <x v="385"/>
    <x v="3"/>
    <n v="25"/>
    <n v="12070118"/>
    <s v="PER SIGN"/>
    <x v="1"/>
  </r>
  <r>
    <n v="80029068"/>
    <x v="386"/>
    <x v="3"/>
    <n v="25"/>
    <n v="12070094"/>
    <s v="PER SIGN"/>
    <x v="1"/>
  </r>
  <r>
    <n v="80029069"/>
    <x v="386"/>
    <x v="8"/>
    <n v="150"/>
    <n v="12070125"/>
    <s v="FLAT RATE"/>
    <x v="1"/>
  </r>
  <r>
    <n v="80029036"/>
    <x v="383"/>
    <x v="72"/>
    <n v="45"/>
    <n v="12040310"/>
    <s v="AMPS"/>
    <x v="171"/>
  </r>
  <r>
    <n v="80029036"/>
    <x v="383"/>
    <x v="73"/>
    <n v="45"/>
    <n v="12040310"/>
    <s v="AMPS"/>
    <x v="171"/>
  </r>
  <r>
    <n v="80029036"/>
    <x v="383"/>
    <x v="74"/>
    <n v="45"/>
    <n v="12040310"/>
    <s v="AMPS"/>
    <x v="171"/>
  </r>
  <r>
    <n v="80029073"/>
    <x v="386"/>
    <x v="3"/>
    <n v="25"/>
    <n v="12070132"/>
    <s v="PER SIGN"/>
    <x v="1"/>
  </r>
  <r>
    <n v="80029074"/>
    <x v="386"/>
    <x v="12"/>
    <n v="220"/>
    <n v="12070133"/>
    <s v="ACRE"/>
    <x v="177"/>
  </r>
  <r>
    <n v="80029075"/>
    <x v="386"/>
    <x v="3"/>
    <n v="50"/>
    <n v="12070135"/>
    <s v="PER SIGN"/>
    <x v="4"/>
  </r>
  <r>
    <n v="80029038"/>
    <x v="383"/>
    <x v="2"/>
    <n v="25"/>
    <n v="12070077"/>
    <s v="FLAT RATE"/>
    <x v="1"/>
  </r>
  <r>
    <n v="80029039"/>
    <x v="383"/>
    <x v="69"/>
    <n v="50"/>
    <n v="12070022"/>
    <s v="FLAT RATE"/>
    <x v="1"/>
  </r>
  <r>
    <n v="80029039"/>
    <x v="383"/>
    <x v="69"/>
    <n v="50"/>
    <n v="12070023"/>
    <s v="FLAT RATE"/>
    <x v="1"/>
  </r>
  <r>
    <n v="80029042"/>
    <x v="384"/>
    <x v="59"/>
    <n v="75"/>
    <n v="12050256"/>
    <s v="FLAT RATE"/>
    <x v="1"/>
  </r>
  <r>
    <n v="80029043"/>
    <x v="384"/>
    <x v="59"/>
    <n v="75"/>
    <n v="12050475"/>
    <s v="FLAT RATE"/>
    <x v="1"/>
  </r>
  <r>
    <n v="80029044"/>
    <x v="384"/>
    <x v="5"/>
    <n v="48"/>
    <n v="12070085"/>
    <s v="PER FIXTURES"/>
    <x v="60"/>
  </r>
  <r>
    <n v="80029045"/>
    <x v="384"/>
    <x v="2"/>
    <n v="25"/>
    <n v="12070086"/>
    <s v="FLAT RATE"/>
    <x v="1"/>
  </r>
  <r>
    <n v="80029047"/>
    <x v="384"/>
    <x v="5"/>
    <n v="25"/>
    <n v="12070088"/>
    <s v="PER FIXTURES"/>
    <x v="7"/>
  </r>
  <r>
    <n v="80029048"/>
    <x v="384"/>
    <x v="6"/>
    <n v="30"/>
    <n v="12070089"/>
    <s v="AMPS"/>
    <x v="8"/>
  </r>
  <r>
    <n v="80029048"/>
    <x v="384"/>
    <x v="7"/>
    <n v="30"/>
    <n v="12070089"/>
    <s v="PER POLE"/>
    <x v="8"/>
  </r>
  <r>
    <n v="80029079"/>
    <x v="386"/>
    <x v="32"/>
    <n v="250"/>
    <n v="12070139"/>
    <s v="ACRES"/>
    <x v="50"/>
  </r>
  <r>
    <n v="80029048"/>
    <x v="384"/>
    <x v="13"/>
    <n v="25"/>
    <n v="12070089"/>
    <s v="PER T-POLE"/>
    <x v="8"/>
  </r>
  <r>
    <n v="80029048"/>
    <x v="384"/>
    <x v="6"/>
    <n v="30"/>
    <n v="12070090"/>
    <s v="AMPS"/>
    <x v="8"/>
  </r>
  <r>
    <n v="80029048"/>
    <x v="384"/>
    <x v="7"/>
    <n v="30"/>
    <n v="12070090"/>
    <s v="PER POLE"/>
    <x v="8"/>
  </r>
  <r>
    <n v="80029048"/>
    <x v="384"/>
    <x v="13"/>
    <n v="25"/>
    <n v="12070090"/>
    <s v="PER T-POLE"/>
    <x v="8"/>
  </r>
  <r>
    <n v="80029049"/>
    <x v="384"/>
    <x v="0"/>
    <n v="268"/>
    <n v="12070015"/>
    <s v="VALUATION"/>
    <x v="144"/>
  </r>
  <r>
    <n v="80029054"/>
    <x v="385"/>
    <x v="0"/>
    <n v="145"/>
    <n v="12060381"/>
    <s v="VALUATION"/>
    <x v="74"/>
  </r>
  <r>
    <n v="80029058"/>
    <x v="385"/>
    <x v="0"/>
    <n v="75"/>
    <n v="12060411"/>
    <s v="VALUATION"/>
    <x v="13"/>
  </r>
  <r>
    <n v="80029058"/>
    <x v="385"/>
    <x v="14"/>
    <n v="37.5"/>
    <n v="12060411"/>
    <s v="VALUATION"/>
    <x v="13"/>
  </r>
  <r>
    <n v="80029084"/>
    <x v="387"/>
    <x v="16"/>
    <n v="59.93"/>
    <n v="12050402"/>
    <s v="FLAT RATE"/>
    <x v="1"/>
  </r>
  <r>
    <n v="80029084"/>
    <x v="387"/>
    <x v="17"/>
    <n v="533.02"/>
    <n v="12050402"/>
    <s v="FLAT RATE"/>
    <x v="1"/>
  </r>
  <r>
    <n v="80029084"/>
    <x v="387"/>
    <x v="18"/>
    <n v="1302.93"/>
    <n v="12050402"/>
    <s v="FLAT RATE"/>
    <x v="1"/>
  </r>
  <r>
    <n v="80029084"/>
    <x v="387"/>
    <x v="19"/>
    <n v="161.68"/>
    <n v="12050402"/>
    <s v="FLAT RATE"/>
    <x v="1"/>
  </r>
  <r>
    <n v="80029060"/>
    <x v="385"/>
    <x v="7"/>
    <n v="25"/>
    <n v="12070117"/>
    <s v="PER POLE"/>
    <x v="20"/>
  </r>
  <r>
    <n v="80029063"/>
    <x v="385"/>
    <x v="5"/>
    <n v="25"/>
    <n v="12070110"/>
    <s v="PER FIXTURES"/>
    <x v="1"/>
  </r>
  <r>
    <n v="80029063"/>
    <x v="385"/>
    <x v="5"/>
    <n v="25"/>
    <n v="12070111"/>
    <s v="PER FIXTURES"/>
    <x v="1"/>
  </r>
  <r>
    <n v="80029063"/>
    <x v="385"/>
    <x v="5"/>
    <n v="25"/>
    <n v="12070112"/>
    <s v="PER FIXTURES"/>
    <x v="1"/>
  </r>
  <r>
    <n v="80029064"/>
    <x v="385"/>
    <x v="34"/>
    <n v="25"/>
    <n v="12070108"/>
    <s v="TONS"/>
    <x v="9"/>
  </r>
  <r>
    <n v="80029065"/>
    <x v="385"/>
    <x v="20"/>
    <n v="25"/>
    <n v="12070107"/>
    <s v="BTU"/>
    <x v="16"/>
  </r>
  <r>
    <n v="80029065"/>
    <x v="385"/>
    <x v="34"/>
    <n v="25"/>
    <n v="12070107"/>
    <s v="TONS"/>
    <x v="16"/>
  </r>
  <r>
    <n v="80029084"/>
    <x v="387"/>
    <x v="16"/>
    <n v="59.93"/>
    <n v="12050404"/>
    <s v="FLAT RATE"/>
    <x v="1"/>
  </r>
  <r>
    <n v="80029084"/>
    <x v="387"/>
    <x v="17"/>
    <n v="533.02"/>
    <n v="12050404"/>
    <s v="FLAT RATE"/>
    <x v="1"/>
  </r>
  <r>
    <n v="80029084"/>
    <x v="387"/>
    <x v="18"/>
    <n v="1302.93"/>
    <n v="12050404"/>
    <s v="FLAT RATE"/>
    <x v="1"/>
  </r>
  <r>
    <n v="80029084"/>
    <x v="387"/>
    <x v="19"/>
    <n v="161.68"/>
    <n v="12050404"/>
    <s v="FLAT RATE"/>
    <x v="1"/>
  </r>
  <r>
    <n v="80029096"/>
    <x v="387"/>
    <x v="79"/>
    <n v="1.89"/>
    <n v="12060037"/>
    <s v="LF"/>
    <x v="310"/>
  </r>
  <r>
    <n v="80029096"/>
    <x v="387"/>
    <x v="29"/>
    <n v="850"/>
    <n v="12060037"/>
    <s v="ACRES"/>
    <x v="310"/>
  </r>
  <r>
    <n v="80029096"/>
    <x v="387"/>
    <x v="82"/>
    <n v="11.1"/>
    <n v="12060037"/>
    <s v="SY"/>
    <x v="310"/>
  </r>
  <r>
    <n v="80029096"/>
    <x v="387"/>
    <x v="44"/>
    <n v="136"/>
    <n v="12060037"/>
    <s v="ACRES"/>
    <x v="310"/>
  </r>
  <r>
    <n v="80029096"/>
    <x v="387"/>
    <x v="107"/>
    <n v="9"/>
    <n v="12060037"/>
    <s v="PAGE"/>
    <x v="310"/>
  </r>
  <r>
    <n v="80029066"/>
    <x v="385"/>
    <x v="20"/>
    <n v="25"/>
    <n v="12070104"/>
    <s v="BTU"/>
    <x v="16"/>
  </r>
  <r>
    <n v="80029066"/>
    <x v="385"/>
    <x v="34"/>
    <n v="25"/>
    <n v="12070104"/>
    <s v="TONS"/>
    <x v="16"/>
  </r>
  <r>
    <n v="80029067"/>
    <x v="386"/>
    <x v="0"/>
    <n v="90"/>
    <n v="12070123"/>
    <s v="VALUATION"/>
    <x v="134"/>
  </r>
  <r>
    <n v="80029070"/>
    <x v="386"/>
    <x v="10"/>
    <n v="30"/>
    <n v="12070127"/>
    <s v="AMPS"/>
    <x v="8"/>
  </r>
  <r>
    <n v="80029070"/>
    <x v="386"/>
    <x v="7"/>
    <n v="42"/>
    <n v="12070127"/>
    <s v="PER POLE"/>
    <x v="8"/>
  </r>
  <r>
    <n v="80029070"/>
    <x v="386"/>
    <x v="13"/>
    <n v="25"/>
    <n v="12070127"/>
    <s v="PER T-POLE"/>
    <x v="8"/>
  </r>
  <r>
    <n v="80029071"/>
    <x v="386"/>
    <x v="5"/>
    <n v="25"/>
    <n v="12070130"/>
    <s v="PER FIXTURES"/>
    <x v="7"/>
  </r>
  <r>
    <n v="80029072"/>
    <x v="386"/>
    <x v="2"/>
    <n v="25"/>
    <n v="12070131"/>
    <s v="FLAT RATE"/>
    <x v="1"/>
  </r>
  <r>
    <n v="80029076"/>
    <x v="386"/>
    <x v="5"/>
    <n v="25"/>
    <n v="12070136"/>
    <s v="PER FIXTURES"/>
    <x v="1"/>
  </r>
  <r>
    <n v="80029077"/>
    <x v="386"/>
    <x v="20"/>
    <n v="25"/>
    <n v="12070138"/>
    <s v="BTU"/>
    <x v="62"/>
  </r>
  <r>
    <n v="80029087"/>
    <x v="387"/>
    <x v="16"/>
    <n v="59.93"/>
    <n v="12060285"/>
    <s v="FLAT RATE"/>
    <x v="1"/>
  </r>
  <r>
    <n v="80029087"/>
    <x v="387"/>
    <x v="17"/>
    <n v="533.02"/>
    <n v="12060285"/>
    <s v="FLAT RATE"/>
    <x v="1"/>
  </r>
  <r>
    <n v="80029087"/>
    <x v="387"/>
    <x v="18"/>
    <n v="1302.93"/>
    <n v="12060285"/>
    <s v="FLAT RATE"/>
    <x v="1"/>
  </r>
  <r>
    <n v="80029087"/>
    <x v="387"/>
    <x v="19"/>
    <n v="161.68"/>
    <n v="12060285"/>
    <s v="FLAT RATE"/>
    <x v="1"/>
  </r>
  <r>
    <n v="80029077"/>
    <x v="386"/>
    <x v="23"/>
    <n v="25"/>
    <n v="12070138"/>
    <s v="BTU"/>
    <x v="62"/>
  </r>
  <r>
    <n v="80029077"/>
    <x v="386"/>
    <x v="34"/>
    <n v="25"/>
    <n v="12070138"/>
    <s v="TONS"/>
    <x v="62"/>
  </r>
  <r>
    <n v="80029077"/>
    <x v="386"/>
    <x v="36"/>
    <n v="25"/>
    <n v="12070138"/>
    <s v="TONS"/>
    <x v="62"/>
  </r>
  <r>
    <n v="80029078"/>
    <x v="386"/>
    <x v="57"/>
    <n v="30"/>
    <n v="12050140"/>
    <s v="FLAT RATE"/>
    <x v="4"/>
  </r>
  <r>
    <n v="80029080"/>
    <x v="386"/>
    <x v="5"/>
    <n v="25"/>
    <n v="12070140"/>
    <s v="PER FIXTURES"/>
    <x v="1"/>
  </r>
  <r>
    <n v="80029081"/>
    <x v="386"/>
    <x v="6"/>
    <n v="21"/>
    <n v="12070143"/>
    <s v="AMPS"/>
    <x v="44"/>
  </r>
  <r>
    <n v="80029081"/>
    <x v="386"/>
    <x v="7"/>
    <n v="4"/>
    <n v="12070143"/>
    <s v="PER POLE"/>
    <x v="44"/>
  </r>
  <r>
    <n v="80029086"/>
    <x v="387"/>
    <x v="12"/>
    <n v="50"/>
    <n v="12070157"/>
    <s v="ACRE"/>
    <x v="10"/>
  </r>
  <r>
    <n v="80029088"/>
    <x v="387"/>
    <x v="3"/>
    <n v="50"/>
    <n v="12070162"/>
    <s v="PER SIGN"/>
    <x v="4"/>
  </r>
  <r>
    <n v="80029090"/>
    <x v="387"/>
    <x v="3"/>
    <n v="100"/>
    <n v="12070164"/>
    <s v="PER SIGN"/>
    <x v="7"/>
  </r>
  <r>
    <n v="80029093"/>
    <x v="387"/>
    <x v="12"/>
    <n v="50"/>
    <n v="12070166"/>
    <s v="ACRE"/>
    <x v="10"/>
  </r>
  <r>
    <n v="80029081"/>
    <x v="386"/>
    <x v="33"/>
    <n v="25"/>
    <n v="12070151"/>
    <s v="FLAT RATE"/>
    <x v="1"/>
  </r>
  <r>
    <n v="80029082"/>
    <x v="386"/>
    <x v="6"/>
    <n v="21"/>
    <n v="12070141"/>
    <s v="AMPS"/>
    <x v="116"/>
  </r>
  <r>
    <n v="80029082"/>
    <x v="386"/>
    <x v="7"/>
    <n v="4"/>
    <n v="12070141"/>
    <s v="PER POLE"/>
    <x v="116"/>
  </r>
  <r>
    <n v="80029083"/>
    <x v="386"/>
    <x v="5"/>
    <n v="25"/>
    <n v="12070152"/>
    <s v="PER FIXTURES"/>
    <x v="1"/>
  </r>
  <r>
    <n v="80029084"/>
    <x v="387"/>
    <x v="48"/>
    <n v="20"/>
    <n v="12050402"/>
    <s v="FLAT RATE"/>
    <x v="1"/>
  </r>
  <r>
    <n v="80029084"/>
    <x v="387"/>
    <x v="0"/>
    <n v="1270"/>
    <n v="12050402"/>
    <s v="VALUATION"/>
    <x v="1"/>
  </r>
  <r>
    <n v="80029084"/>
    <x v="387"/>
    <x v="48"/>
    <n v="20"/>
    <n v="12050404"/>
    <s v="FLAT RATE"/>
    <x v="1"/>
  </r>
  <r>
    <n v="80029084"/>
    <x v="387"/>
    <x v="0"/>
    <n v="1240"/>
    <n v="12050404"/>
    <s v="VALUATION"/>
    <x v="1"/>
  </r>
  <r>
    <n v="80029101"/>
    <x v="388"/>
    <x v="3"/>
    <n v="25"/>
    <n v="12070175"/>
    <s v="PER SIGN"/>
    <x v="1"/>
  </r>
  <r>
    <n v="80029102"/>
    <x v="388"/>
    <x v="67"/>
    <n v="100"/>
    <n v="12070177"/>
    <s v="FLAT RATE"/>
    <x v="1"/>
  </r>
  <r>
    <n v="80029085"/>
    <x v="387"/>
    <x v="20"/>
    <n v="27"/>
    <n v="12070155"/>
    <s v="BTU"/>
    <x v="40"/>
  </r>
  <r>
    <n v="80029085"/>
    <x v="387"/>
    <x v="23"/>
    <n v="25"/>
    <n v="12070155"/>
    <s v="BTU"/>
    <x v="40"/>
  </r>
  <r>
    <n v="80029085"/>
    <x v="387"/>
    <x v="34"/>
    <n v="25"/>
    <n v="12070155"/>
    <s v="TONS"/>
    <x v="40"/>
  </r>
  <r>
    <n v="80029085"/>
    <x v="387"/>
    <x v="36"/>
    <n v="25"/>
    <n v="12070155"/>
    <s v="TONS"/>
    <x v="40"/>
  </r>
  <r>
    <n v="80029087"/>
    <x v="387"/>
    <x v="48"/>
    <n v="20"/>
    <n v="12060285"/>
    <s v="FLAT RATE"/>
    <x v="1"/>
  </r>
  <r>
    <n v="80029087"/>
    <x v="387"/>
    <x v="0"/>
    <n v="1585"/>
    <n v="12060285"/>
    <s v="VALUATION"/>
    <x v="1"/>
  </r>
  <r>
    <n v="90001883"/>
    <x v="388"/>
    <x v="42"/>
    <n v="50"/>
    <n v="12070186"/>
    <s v="FLAT RATE"/>
    <x v="1"/>
  </r>
  <r>
    <n v="80029107"/>
    <x v="388"/>
    <x v="3"/>
    <n v="25"/>
    <n v="12070188"/>
    <s v="PER SIGN"/>
    <x v="1"/>
  </r>
  <r>
    <n v="80029089"/>
    <x v="387"/>
    <x v="52"/>
    <n v="125"/>
    <n v="12060322"/>
    <s v="FLAT RATE"/>
    <x v="1"/>
  </r>
  <r>
    <n v="80029091"/>
    <x v="387"/>
    <x v="0"/>
    <n v="45"/>
    <n v="12060310"/>
    <s v="VALUATION"/>
    <x v="124"/>
  </r>
  <r>
    <n v="80029092"/>
    <x v="387"/>
    <x v="61"/>
    <n v="25"/>
    <n v="12070165"/>
    <s v="FLAT RATE"/>
    <x v="1"/>
  </r>
  <r>
    <n v="80029094"/>
    <x v="387"/>
    <x v="0"/>
    <n v="95"/>
    <n v="12070167"/>
    <s v="VALUATION"/>
    <x v="14"/>
  </r>
  <r>
    <n v="80029095"/>
    <x v="387"/>
    <x v="60"/>
    <n v="50"/>
    <n v="12060075"/>
    <s v="FLAT RATE"/>
    <x v="105"/>
  </r>
  <r>
    <n v="80029097"/>
    <x v="387"/>
    <x v="52"/>
    <n v="125"/>
    <n v="12060415"/>
    <s v="FLAT RATE"/>
    <x v="1"/>
  </r>
  <r>
    <n v="80029097"/>
    <x v="387"/>
    <x v="59"/>
    <n v="300"/>
    <n v="12060416"/>
    <s v="FLAT RATE"/>
    <x v="7"/>
  </r>
  <r>
    <n v="80029098"/>
    <x v="387"/>
    <x v="5"/>
    <n v="25"/>
    <n v="12070169"/>
    <s v="PER FIXTURES"/>
    <x v="20"/>
  </r>
  <r>
    <n v="80029098"/>
    <x v="387"/>
    <x v="5"/>
    <n v="36"/>
    <n v="12070170"/>
    <s v="PER FIXTURES"/>
    <x v="70"/>
  </r>
  <r>
    <n v="80029099"/>
    <x v="388"/>
    <x v="0"/>
    <n v="40"/>
    <n v="12070173"/>
    <s v="VALUATION"/>
    <x v="47"/>
  </r>
  <r>
    <n v="80029100"/>
    <x v="388"/>
    <x v="0"/>
    <n v="250"/>
    <n v="12070005"/>
    <s v="VALUATION"/>
    <x v="216"/>
  </r>
  <r>
    <n v="80029120"/>
    <x v="389"/>
    <x v="141"/>
    <n v="450"/>
    <n v="12070190"/>
    <s v="FLAT RATE"/>
    <x v="1"/>
  </r>
  <r>
    <n v="80029112"/>
    <x v="389"/>
    <x v="8"/>
    <n v="50"/>
    <n v="12070191"/>
    <s v="FLAT RATE"/>
    <x v="1"/>
  </r>
  <r>
    <n v="80029100"/>
    <x v="388"/>
    <x v="14"/>
    <n v="125"/>
    <n v="12070005"/>
    <s v="VALUATION"/>
    <x v="216"/>
  </r>
  <r>
    <n v="80029115"/>
    <x v="389"/>
    <x v="3"/>
    <n v="25"/>
    <n v="12070193"/>
    <s v="PER SIGN"/>
    <x v="1"/>
  </r>
  <r>
    <n v="80029103"/>
    <x v="388"/>
    <x v="53"/>
    <n v="25"/>
    <n v="12070178"/>
    <s v="PER WATER"/>
    <x v="1"/>
  </r>
  <r>
    <n v="80029103"/>
    <x v="388"/>
    <x v="53"/>
    <n v="25"/>
    <n v="12070179"/>
    <s v="PER WATER"/>
    <x v="1"/>
  </r>
  <r>
    <n v="80029103"/>
    <x v="388"/>
    <x v="53"/>
    <n v="25"/>
    <n v="12070180"/>
    <s v="PER WATER"/>
    <x v="1"/>
  </r>
  <r>
    <n v="80029103"/>
    <x v="388"/>
    <x v="53"/>
    <n v="25"/>
    <n v="12070181"/>
    <s v="PER WATER"/>
    <x v="1"/>
  </r>
  <r>
    <n v="80029117"/>
    <x v="389"/>
    <x v="67"/>
    <n v="100"/>
    <n v="12070200"/>
    <s v="FLAT RATE"/>
    <x v="1"/>
  </r>
  <r>
    <n v="80029103"/>
    <x v="388"/>
    <x v="53"/>
    <n v="25"/>
    <n v="12070182"/>
    <s v="PER WATER"/>
    <x v="1"/>
  </r>
  <r>
    <n v="80029120"/>
    <x v="389"/>
    <x v="122"/>
    <n v="250"/>
    <n v="12070204"/>
    <s v="DOLLAR VALUE"/>
    <x v="1"/>
  </r>
  <r>
    <n v="80029121"/>
    <x v="389"/>
    <x v="32"/>
    <n v="250"/>
    <n v="12070205"/>
    <s v="ACRES"/>
    <x v="129"/>
  </r>
  <r>
    <n v="80029104"/>
    <x v="388"/>
    <x v="0"/>
    <n v="255"/>
    <n v="12070103"/>
    <s v="VALUATION"/>
    <x v="270"/>
  </r>
  <r>
    <n v="80029105"/>
    <x v="388"/>
    <x v="20"/>
    <n v="27"/>
    <n v="12070185"/>
    <s v="BTU"/>
    <x v="40"/>
  </r>
  <r>
    <n v="80029105"/>
    <x v="388"/>
    <x v="23"/>
    <n v="25"/>
    <n v="12070185"/>
    <s v="BTU"/>
    <x v="40"/>
  </r>
  <r>
    <n v="80029105"/>
    <x v="388"/>
    <x v="24"/>
    <n v="29"/>
    <n v="12070185"/>
    <s v="BTU"/>
    <x v="40"/>
  </r>
  <r>
    <n v="80029131"/>
    <x v="390"/>
    <x v="16"/>
    <n v="59.93"/>
    <n v="12030279"/>
    <s v="FLAT RATE"/>
    <x v="1"/>
  </r>
  <r>
    <n v="80029131"/>
    <x v="390"/>
    <x v="17"/>
    <n v="533.02"/>
    <n v="12030279"/>
    <s v="FLAT RATE"/>
    <x v="1"/>
  </r>
  <r>
    <n v="80029131"/>
    <x v="390"/>
    <x v="18"/>
    <n v="1302.93"/>
    <n v="12030279"/>
    <s v="FLAT RATE"/>
    <x v="1"/>
  </r>
  <r>
    <n v="80029131"/>
    <x v="390"/>
    <x v="19"/>
    <n v="161.68"/>
    <n v="12030279"/>
    <s v="FLAT RATE"/>
    <x v="1"/>
  </r>
  <r>
    <n v="80029105"/>
    <x v="388"/>
    <x v="34"/>
    <n v="25"/>
    <n v="12070185"/>
    <s v="TONS"/>
    <x v="40"/>
  </r>
  <r>
    <n v="80029105"/>
    <x v="388"/>
    <x v="36"/>
    <n v="25"/>
    <n v="12070185"/>
    <s v="TONS"/>
    <x v="40"/>
  </r>
  <r>
    <n v="80029126"/>
    <x v="390"/>
    <x v="22"/>
    <n v="50"/>
    <n v="12070208"/>
    <s v="ACRE"/>
    <x v="1"/>
  </r>
  <r>
    <n v="80029106"/>
    <x v="388"/>
    <x v="0"/>
    <n v="70"/>
    <n v="12050286"/>
    <s v="VALUATION"/>
    <x v="51"/>
  </r>
  <r>
    <n v="80029108"/>
    <x v="388"/>
    <x v="0"/>
    <n v="140"/>
    <n v="12060275"/>
    <s v="VALUATION"/>
    <x v="61"/>
  </r>
  <r>
    <n v="80029109"/>
    <x v="388"/>
    <x v="0"/>
    <n v="115"/>
    <n v="12070109"/>
    <s v="VALUATION"/>
    <x v="2"/>
  </r>
  <r>
    <n v="80029109"/>
    <x v="388"/>
    <x v="14"/>
    <n v="57.5"/>
    <n v="12070109"/>
    <s v="VALUATION"/>
    <x v="2"/>
  </r>
  <r>
    <n v="90001884"/>
    <x v="390"/>
    <x v="42"/>
    <n v="50"/>
    <n v="12070219"/>
    <s v="FLAT RATE"/>
    <x v="1"/>
  </r>
  <r>
    <n v="80029110"/>
    <x v="388"/>
    <x v="52"/>
    <n v="125"/>
    <n v="12070137"/>
    <s v="FLAT RATE"/>
    <x v="1"/>
  </r>
  <r>
    <n v="80029111"/>
    <x v="388"/>
    <x v="59"/>
    <n v="75"/>
    <n v="12020394"/>
    <s v="FLAT RATE"/>
    <x v="1"/>
  </r>
  <r>
    <n v="80029113"/>
    <x v="389"/>
    <x v="0"/>
    <n v="60"/>
    <n v="12070128"/>
    <s v="VALUATION"/>
    <x v="34"/>
  </r>
  <r>
    <n v="80029114"/>
    <x v="389"/>
    <x v="48"/>
    <n v="20"/>
    <n v="12060191"/>
    <s v="FLAT RATE"/>
    <x v="1"/>
  </r>
  <r>
    <n v="80029114"/>
    <x v="389"/>
    <x v="0"/>
    <n v="110"/>
    <n v="12060191"/>
    <s v="VALUATION"/>
    <x v="1"/>
  </r>
  <r>
    <n v="80029116"/>
    <x v="389"/>
    <x v="5"/>
    <n v="25"/>
    <n v="12070196"/>
    <s v="PER FIXTURES"/>
    <x v="1"/>
  </r>
  <r>
    <n v="80029134"/>
    <x v="390"/>
    <x v="3"/>
    <n v="25"/>
    <n v="12070225"/>
    <s v="PER SIGN"/>
    <x v="1"/>
  </r>
  <r>
    <n v="80029116"/>
    <x v="389"/>
    <x v="5"/>
    <n v="25"/>
    <n v="12070197"/>
    <s v="PER FIXTURES"/>
    <x v="1"/>
  </r>
  <r>
    <n v="80029138"/>
    <x v="390"/>
    <x v="42"/>
    <n v="50"/>
    <n v="12070229"/>
    <s v="FLAT RATE"/>
    <x v="1"/>
  </r>
  <r>
    <n v="80029137"/>
    <x v="390"/>
    <x v="3"/>
    <n v="25"/>
    <n v="12070230"/>
    <s v="PER SIGN"/>
    <x v="1"/>
  </r>
  <r>
    <n v="80029137"/>
    <x v="390"/>
    <x v="3"/>
    <n v="25"/>
    <n v="12070231"/>
    <s v="PER SIGN"/>
    <x v="1"/>
  </r>
  <r>
    <n v="80029139"/>
    <x v="390"/>
    <x v="42"/>
    <n v="50"/>
    <n v="12070232"/>
    <s v="FLAT RATE"/>
    <x v="1"/>
  </r>
  <r>
    <n v="80029116"/>
    <x v="389"/>
    <x v="5"/>
    <n v="25"/>
    <n v="12070198"/>
    <s v="PER FIXTURES"/>
    <x v="1"/>
  </r>
  <r>
    <n v="80029116"/>
    <x v="389"/>
    <x v="5"/>
    <n v="25"/>
    <n v="12070199"/>
    <s v="PER FIXTURES"/>
    <x v="1"/>
  </r>
  <r>
    <n v="80029118"/>
    <x v="389"/>
    <x v="0"/>
    <n v="245"/>
    <n v="12070082"/>
    <s v="VALUATION"/>
    <x v="45"/>
  </r>
  <r>
    <n v="80029118"/>
    <x v="389"/>
    <x v="14"/>
    <n v="122.5"/>
    <n v="12070082"/>
    <s v="VALUATION"/>
    <x v="45"/>
  </r>
  <r>
    <n v="80029119"/>
    <x v="389"/>
    <x v="5"/>
    <n v="25"/>
    <n v="12070202"/>
    <s v="PER FIXTURES"/>
    <x v="18"/>
  </r>
  <r>
    <n v="80029122"/>
    <x v="389"/>
    <x v="57"/>
    <n v="15"/>
    <n v="12060388"/>
    <s v="FLAT RATE"/>
    <x v="1"/>
  </r>
  <r>
    <n v="80029122"/>
    <x v="389"/>
    <x v="57"/>
    <n v="15"/>
    <n v="12060391"/>
    <s v="FLAT RATE"/>
    <x v="1"/>
  </r>
  <r>
    <n v="80029144"/>
    <x v="391"/>
    <x v="3"/>
    <n v="25"/>
    <n v="12070240"/>
    <s v="PER SIGN"/>
    <x v="1"/>
  </r>
  <r>
    <n v="80029122"/>
    <x v="389"/>
    <x v="59"/>
    <n v="75"/>
    <n v="12060392"/>
    <s v="FLAT RATE"/>
    <x v="1"/>
  </r>
  <r>
    <n v="80029123"/>
    <x v="389"/>
    <x v="0"/>
    <n v="110"/>
    <n v="12070176"/>
    <s v="VALUATION"/>
    <x v="36"/>
  </r>
  <r>
    <n v="80029124"/>
    <x v="389"/>
    <x v="34"/>
    <n v="25"/>
    <n v="12070194"/>
    <s v="TONS"/>
    <x v="4"/>
  </r>
  <r>
    <n v="80029125"/>
    <x v="389"/>
    <x v="34"/>
    <n v="25"/>
    <n v="12070192"/>
    <s v="TONS"/>
    <x v="4"/>
  </r>
  <r>
    <n v="80029127"/>
    <x v="390"/>
    <x v="5"/>
    <n v="25"/>
    <n v="12070209"/>
    <s v="PER FIXTURES"/>
    <x v="1"/>
  </r>
  <r>
    <n v="80029127"/>
    <x v="390"/>
    <x v="5"/>
    <n v="25"/>
    <n v="12070210"/>
    <s v="PER FIXTURES"/>
    <x v="1"/>
  </r>
  <r>
    <n v="80029127"/>
    <x v="390"/>
    <x v="5"/>
    <n v="25"/>
    <n v="12070211"/>
    <s v="PER FIXTURES"/>
    <x v="1"/>
  </r>
  <r>
    <n v="80029127"/>
    <x v="390"/>
    <x v="5"/>
    <n v="25"/>
    <n v="12070212"/>
    <s v="PER FIXTURES"/>
    <x v="1"/>
  </r>
  <r>
    <n v="80029127"/>
    <x v="390"/>
    <x v="5"/>
    <n v="25"/>
    <n v="12070213"/>
    <s v="PER FIXTURES"/>
    <x v="1"/>
  </r>
  <r>
    <n v="80029127"/>
    <x v="390"/>
    <x v="5"/>
    <n v="25"/>
    <n v="12070214"/>
    <s v="PER FIXTURES"/>
    <x v="1"/>
  </r>
  <r>
    <n v="80029127"/>
    <x v="390"/>
    <x v="5"/>
    <n v="25"/>
    <n v="12070215"/>
    <s v="PER FIXTURES"/>
    <x v="1"/>
  </r>
  <r>
    <n v="80029151"/>
    <x v="391"/>
    <x v="12"/>
    <n v="52.5"/>
    <n v="12070246"/>
    <s v="ACRE"/>
    <x v="314"/>
  </r>
  <r>
    <n v="80029153"/>
    <x v="391"/>
    <x v="3"/>
    <n v="50"/>
    <n v="12070248"/>
    <s v="PER SIGN"/>
    <x v="4"/>
  </r>
  <r>
    <n v="80029128"/>
    <x v="390"/>
    <x v="0"/>
    <n v="475"/>
    <n v="12050304"/>
    <s v="VALUATION"/>
    <x v="58"/>
  </r>
  <r>
    <n v="80029128"/>
    <x v="390"/>
    <x v="14"/>
    <n v="237.5"/>
    <n v="12050304"/>
    <s v="VALUATION"/>
    <x v="58"/>
  </r>
  <r>
    <n v="80029129"/>
    <x v="390"/>
    <x v="2"/>
    <n v="25"/>
    <n v="12070216"/>
    <s v="FLAT RATE"/>
    <x v="1"/>
  </r>
  <r>
    <n v="80029130"/>
    <x v="390"/>
    <x v="5"/>
    <n v="25"/>
    <n v="12070218"/>
    <s v="PER FIXTURES"/>
    <x v="7"/>
  </r>
  <r>
    <n v="80029131"/>
    <x v="390"/>
    <x v="48"/>
    <n v="20"/>
    <n v="12030279"/>
    <s v="FLAT RATE"/>
    <x v="1"/>
  </r>
  <r>
    <n v="80029131"/>
    <x v="390"/>
    <x v="0"/>
    <n v="1000"/>
    <n v="12030279"/>
    <s v="VALUATION"/>
    <x v="1"/>
  </r>
  <r>
    <n v="80029156"/>
    <x v="391"/>
    <x v="22"/>
    <n v="53.5"/>
    <n v="12070250"/>
    <s v="ACRE"/>
    <x v="325"/>
  </r>
  <r>
    <n v="80029158"/>
    <x v="391"/>
    <x v="3"/>
    <n v="50"/>
    <n v="12070252"/>
    <s v="PER SIGN"/>
    <x v="4"/>
  </r>
  <r>
    <n v="80029160"/>
    <x v="391"/>
    <x v="3"/>
    <n v="100"/>
    <n v="12070255"/>
    <s v="PER SIGN"/>
    <x v="7"/>
  </r>
  <r>
    <n v="80029162"/>
    <x v="391"/>
    <x v="12"/>
    <n v="50"/>
    <n v="12070257"/>
    <s v="ACRE"/>
    <x v="10"/>
  </r>
  <r>
    <n v="80029132"/>
    <x v="390"/>
    <x v="10"/>
    <n v="30"/>
    <n v="12070222"/>
    <s v="AMPS"/>
    <x v="8"/>
  </r>
  <r>
    <n v="80029132"/>
    <x v="390"/>
    <x v="7"/>
    <n v="30"/>
    <n v="12070222"/>
    <s v="PER POLE"/>
    <x v="8"/>
  </r>
  <r>
    <n v="80029132"/>
    <x v="390"/>
    <x v="13"/>
    <n v="25"/>
    <n v="12070222"/>
    <s v="PER T-POLE"/>
    <x v="8"/>
  </r>
  <r>
    <n v="80029133"/>
    <x v="390"/>
    <x v="20"/>
    <n v="27"/>
    <n v="12070223"/>
    <s v="BTU"/>
    <x v="48"/>
  </r>
  <r>
    <n v="80029133"/>
    <x v="390"/>
    <x v="34"/>
    <n v="25"/>
    <n v="12070223"/>
    <s v="TONS"/>
    <x v="48"/>
  </r>
  <r>
    <n v="80029135"/>
    <x v="390"/>
    <x v="2"/>
    <n v="25"/>
    <n v="12070227"/>
    <s v="FLAT RATE"/>
    <x v="1"/>
  </r>
  <r>
    <n v="80029136"/>
    <x v="390"/>
    <x v="52"/>
    <n v="250"/>
    <n v="12060029"/>
    <s v="FLAT RATE"/>
    <x v="4"/>
  </r>
  <r>
    <n v="80029140"/>
    <x v="390"/>
    <x v="0"/>
    <n v="195"/>
    <n v="12070029"/>
    <s v="VALUATION"/>
    <x v="49"/>
  </r>
  <r>
    <n v="80029140"/>
    <x v="390"/>
    <x v="14"/>
    <n v="97.5"/>
    <n v="12070029"/>
    <s v="VALUATION"/>
    <x v="49"/>
  </r>
  <r>
    <n v="80029141"/>
    <x v="390"/>
    <x v="7"/>
    <n v="25"/>
    <n v="12070030"/>
    <s v="PER POLE"/>
    <x v="4"/>
  </r>
  <r>
    <n v="80029142"/>
    <x v="390"/>
    <x v="0"/>
    <n v="420"/>
    <n v="12070064"/>
    <s v="VALUATION"/>
    <x v="75"/>
  </r>
  <r>
    <n v="80029142"/>
    <x v="390"/>
    <x v="14"/>
    <n v="210"/>
    <n v="12070064"/>
    <s v="VALUATION"/>
    <x v="75"/>
  </r>
  <r>
    <n v="80029143"/>
    <x v="391"/>
    <x v="0"/>
    <n v="270"/>
    <n v="12070156"/>
    <s v="VALUATION"/>
    <x v="0"/>
  </r>
  <r>
    <n v="80029145"/>
    <x v="391"/>
    <x v="6"/>
    <n v="15"/>
    <n v="12070241"/>
    <s v="AMPS"/>
    <x v="6"/>
  </r>
  <r>
    <n v="80029145"/>
    <x v="391"/>
    <x v="7"/>
    <n v="14"/>
    <n v="12070241"/>
    <s v="PER POLE"/>
    <x v="6"/>
  </r>
  <r>
    <n v="80029145"/>
    <x v="391"/>
    <x v="2"/>
    <n v="25"/>
    <n v="12070242"/>
    <s v="FLAT RATE"/>
    <x v="1"/>
  </r>
  <r>
    <n v="80029146"/>
    <x v="391"/>
    <x v="61"/>
    <n v="25"/>
    <n v="12070243"/>
    <s v="FLAT RATE"/>
    <x v="1"/>
  </r>
  <r>
    <n v="80029147"/>
    <x v="391"/>
    <x v="6"/>
    <n v="30"/>
    <n v="12070244"/>
    <s v="AMPS"/>
    <x v="8"/>
  </r>
  <r>
    <n v="80029147"/>
    <x v="391"/>
    <x v="7"/>
    <n v="2"/>
    <n v="12070244"/>
    <s v="PER POLE"/>
    <x v="8"/>
  </r>
  <r>
    <n v="80029148"/>
    <x v="391"/>
    <x v="0"/>
    <n v="70"/>
    <n v="12070163"/>
    <s v="VALUATION"/>
    <x v="51"/>
  </r>
  <r>
    <n v="80029149"/>
    <x v="391"/>
    <x v="0"/>
    <n v="120"/>
    <n v="12070116"/>
    <s v="VALUATION"/>
    <x v="12"/>
  </r>
  <r>
    <n v="80029149"/>
    <x v="391"/>
    <x v="14"/>
    <n v="60"/>
    <n v="12070116"/>
    <s v="VALUATION"/>
    <x v="12"/>
  </r>
  <r>
    <n v="80029150"/>
    <x v="391"/>
    <x v="7"/>
    <n v="25"/>
    <n v="12070245"/>
    <s v="PER POLE"/>
    <x v="22"/>
  </r>
  <r>
    <n v="80029152"/>
    <x v="391"/>
    <x v="0"/>
    <n v="260"/>
    <n v="12070195"/>
    <s v="VALUATION"/>
    <x v="257"/>
  </r>
  <r>
    <n v="80029154"/>
    <x v="391"/>
    <x v="20"/>
    <n v="25"/>
    <n v="12070249"/>
    <s v="BTU"/>
    <x v="54"/>
  </r>
  <r>
    <n v="80029154"/>
    <x v="391"/>
    <x v="23"/>
    <n v="25"/>
    <n v="12070249"/>
    <s v="BTU"/>
    <x v="54"/>
  </r>
  <r>
    <n v="80029154"/>
    <x v="391"/>
    <x v="34"/>
    <n v="35"/>
    <n v="12070249"/>
    <s v="TONS"/>
    <x v="54"/>
  </r>
  <r>
    <n v="80029166"/>
    <x v="392"/>
    <x v="3"/>
    <n v="100"/>
    <n v="12070265"/>
    <s v="PER SIGN"/>
    <x v="7"/>
  </r>
  <r>
    <n v="80029167"/>
    <x v="392"/>
    <x v="12"/>
    <n v="57.5"/>
    <n v="12070266"/>
    <s v="ACRE"/>
    <x v="82"/>
  </r>
  <r>
    <n v="80029154"/>
    <x v="391"/>
    <x v="36"/>
    <n v="35"/>
    <n v="12070249"/>
    <s v="TONS"/>
    <x v="54"/>
  </r>
  <r>
    <n v="80029170"/>
    <x v="392"/>
    <x v="3"/>
    <n v="50"/>
    <n v="12070270"/>
    <s v="PER SIGN"/>
    <x v="4"/>
  </r>
  <r>
    <n v="80029171"/>
    <x v="392"/>
    <x v="67"/>
    <n v="100"/>
    <n v="12070271"/>
    <s v="FLAT RATE"/>
    <x v="1"/>
  </r>
  <r>
    <n v="80029173"/>
    <x v="392"/>
    <x v="22"/>
    <n v="88"/>
    <n v="12070275"/>
    <s v="ACRE"/>
    <x v="326"/>
  </r>
  <r>
    <n v="80029174"/>
    <x v="392"/>
    <x v="3"/>
    <n v="50"/>
    <n v="12070277"/>
    <s v="PER SIGN"/>
    <x v="4"/>
  </r>
  <r>
    <n v="80029175"/>
    <x v="392"/>
    <x v="3"/>
    <n v="25"/>
    <n v="12070278"/>
    <s v="PER SIGN"/>
    <x v="1"/>
  </r>
  <r>
    <n v="80029190"/>
    <x v="393"/>
    <x v="79"/>
    <n v="18.72"/>
    <n v="12050236"/>
    <s v="LF"/>
    <x v="302"/>
  </r>
  <r>
    <n v="80029190"/>
    <x v="393"/>
    <x v="81"/>
    <n v="75"/>
    <n v="12050236"/>
    <s v="EA"/>
    <x v="302"/>
  </r>
  <r>
    <n v="80029190"/>
    <x v="393"/>
    <x v="29"/>
    <n v="250"/>
    <n v="12050236"/>
    <s v="ACRES"/>
    <x v="302"/>
  </r>
  <r>
    <n v="80029190"/>
    <x v="393"/>
    <x v="82"/>
    <n v="59.4"/>
    <n v="12050236"/>
    <s v="SY"/>
    <x v="302"/>
  </r>
  <r>
    <n v="80029190"/>
    <x v="393"/>
    <x v="83"/>
    <n v="51.2"/>
    <n v="12050236"/>
    <s v="LF"/>
    <x v="302"/>
  </r>
  <r>
    <n v="80029190"/>
    <x v="393"/>
    <x v="107"/>
    <n v="63"/>
    <n v="12050236"/>
    <s v="PAGE"/>
    <x v="302"/>
  </r>
  <r>
    <n v="80029155"/>
    <x v="391"/>
    <x v="57"/>
    <n v="15"/>
    <n v="12070207"/>
    <s v="FLAT RATE"/>
    <x v="1"/>
  </r>
  <r>
    <n v="80029157"/>
    <x v="391"/>
    <x v="0"/>
    <n v="240"/>
    <n v="12070189"/>
    <s v="VALUATION"/>
    <x v="126"/>
  </r>
  <r>
    <n v="80029159"/>
    <x v="391"/>
    <x v="5"/>
    <n v="28"/>
    <n v="12070253"/>
    <s v="PER FIXTURES"/>
    <x v="83"/>
  </r>
  <r>
    <n v="80029161"/>
    <x v="391"/>
    <x v="2"/>
    <n v="25"/>
    <n v="12070256"/>
    <s v="FLAT RATE"/>
    <x v="1"/>
  </r>
  <r>
    <n v="80029163"/>
    <x v="391"/>
    <x v="6"/>
    <n v="15"/>
    <n v="12070259"/>
    <s v="AMPS"/>
    <x v="6"/>
  </r>
  <r>
    <n v="80029163"/>
    <x v="391"/>
    <x v="72"/>
    <n v="9"/>
    <n v="12070259"/>
    <s v="AMPS"/>
    <x v="6"/>
  </r>
  <r>
    <n v="80029163"/>
    <x v="391"/>
    <x v="10"/>
    <n v="9"/>
    <n v="12070259"/>
    <s v="AMPS"/>
    <x v="6"/>
  </r>
  <r>
    <n v="80029163"/>
    <x v="391"/>
    <x v="7"/>
    <n v="24"/>
    <n v="12070259"/>
    <s v="PER POLE"/>
    <x v="6"/>
  </r>
  <r>
    <n v="80029178"/>
    <x v="393"/>
    <x v="16"/>
    <n v="59.93"/>
    <n v="12070007"/>
    <s v="FLAT RATE"/>
    <x v="1"/>
  </r>
  <r>
    <n v="80029178"/>
    <x v="393"/>
    <x v="17"/>
    <n v="533.02"/>
    <n v="12070007"/>
    <s v="FLAT RATE"/>
    <x v="1"/>
  </r>
  <r>
    <n v="80029178"/>
    <x v="393"/>
    <x v="18"/>
    <n v="1302.93"/>
    <n v="12070007"/>
    <s v="FLAT RATE"/>
    <x v="1"/>
  </r>
  <r>
    <n v="80029178"/>
    <x v="393"/>
    <x v="19"/>
    <n v="161.68"/>
    <n v="12070007"/>
    <s v="FLAT RATE"/>
    <x v="1"/>
  </r>
  <r>
    <n v="80029163"/>
    <x v="391"/>
    <x v="50"/>
    <n v="24"/>
    <n v="12070259"/>
    <s v="PER POLE"/>
    <x v="6"/>
  </r>
  <r>
    <n v="80029163"/>
    <x v="391"/>
    <x v="75"/>
    <n v="18"/>
    <n v="12070259"/>
    <s v="PER POLE"/>
    <x v="6"/>
  </r>
  <r>
    <n v="80029177"/>
    <x v="393"/>
    <x v="3"/>
    <n v="75"/>
    <n v="12070281"/>
    <s v="PER SIGN"/>
    <x v="9"/>
  </r>
  <r>
    <n v="80029179"/>
    <x v="393"/>
    <x v="29"/>
    <n v="250"/>
    <n v="12070282"/>
    <s v="ACRES"/>
    <x v="327"/>
  </r>
  <r>
    <n v="80029164"/>
    <x v="392"/>
    <x v="20"/>
    <n v="25"/>
    <n v="12070262"/>
    <s v="BTU"/>
    <x v="0"/>
  </r>
  <r>
    <n v="80029181"/>
    <x v="393"/>
    <x v="3"/>
    <n v="25"/>
    <n v="12070287"/>
    <s v="PER SIGN"/>
    <x v="1"/>
  </r>
  <r>
    <n v="80029182"/>
    <x v="393"/>
    <x v="42"/>
    <n v="50"/>
    <n v="12070288"/>
    <s v="FLAT RATE"/>
    <x v="1"/>
  </r>
  <r>
    <n v="80029183"/>
    <x v="393"/>
    <x v="3"/>
    <n v="50"/>
    <n v="12070289"/>
    <s v="PER SIGN"/>
    <x v="4"/>
  </r>
  <r>
    <n v="80029164"/>
    <x v="392"/>
    <x v="34"/>
    <n v="25"/>
    <n v="12070262"/>
    <s v="TONS"/>
    <x v="0"/>
  </r>
  <r>
    <n v="80029165"/>
    <x v="392"/>
    <x v="20"/>
    <n v="25"/>
    <n v="12070263"/>
    <s v="BTU"/>
    <x v="61"/>
  </r>
  <r>
    <n v="80029165"/>
    <x v="392"/>
    <x v="34"/>
    <n v="25"/>
    <n v="12070263"/>
    <s v="TONS"/>
    <x v="61"/>
  </r>
  <r>
    <n v="80029168"/>
    <x v="392"/>
    <x v="5"/>
    <n v="4"/>
    <n v="12070269"/>
    <s v="PER FIXTURES"/>
    <x v="1"/>
  </r>
  <r>
    <n v="80029168"/>
    <x v="392"/>
    <x v="53"/>
    <n v="25"/>
    <n v="12070269"/>
    <s v="PER WATER"/>
    <x v="1"/>
  </r>
  <r>
    <n v="80029169"/>
    <x v="392"/>
    <x v="60"/>
    <n v="50"/>
    <n v="12060410"/>
    <s v="FLAT RATE"/>
    <x v="1"/>
  </r>
  <r>
    <n v="80029172"/>
    <x v="392"/>
    <x v="0"/>
    <n v="265"/>
    <n v="12070113"/>
    <s v="VALUATION"/>
    <x v="168"/>
  </r>
  <r>
    <n v="80029172"/>
    <x v="392"/>
    <x v="14"/>
    <n v="132.5"/>
    <n v="12070113"/>
    <s v="VALUATION"/>
    <x v="168"/>
  </r>
  <r>
    <n v="80029176"/>
    <x v="393"/>
    <x v="0"/>
    <n v="145"/>
    <n v="12070233"/>
    <s v="VALUATION"/>
    <x v="74"/>
  </r>
  <r>
    <n v="80029178"/>
    <x v="393"/>
    <x v="48"/>
    <n v="20"/>
    <n v="12070007"/>
    <s v="FLAT RATE"/>
    <x v="1"/>
  </r>
  <r>
    <n v="80029178"/>
    <x v="393"/>
    <x v="0"/>
    <n v="832"/>
    <n v="12070007"/>
    <s v="VALUATION"/>
    <x v="1"/>
  </r>
  <r>
    <n v="80029180"/>
    <x v="393"/>
    <x v="5"/>
    <n v="25"/>
    <n v="12070284"/>
    <s v="PER FIXTURES"/>
    <x v="20"/>
  </r>
  <r>
    <n v="80029180"/>
    <x v="393"/>
    <x v="61"/>
    <n v="25"/>
    <n v="12070285"/>
    <s v="FLAT RATE"/>
    <x v="1"/>
  </r>
  <r>
    <n v="80029180"/>
    <x v="393"/>
    <x v="2"/>
    <n v="25"/>
    <n v="12070286"/>
    <s v="FLAT RATE"/>
    <x v="1"/>
  </r>
  <r>
    <n v="80029184"/>
    <x v="393"/>
    <x v="0"/>
    <n v="2290"/>
    <n v="12050397"/>
    <s v="VALUATION"/>
    <x v="328"/>
  </r>
  <r>
    <n v="80029184"/>
    <x v="393"/>
    <x v="14"/>
    <n v="1145"/>
    <n v="12050397"/>
    <s v="VALUATION"/>
    <x v="328"/>
  </r>
  <r>
    <n v="80029185"/>
    <x v="393"/>
    <x v="20"/>
    <n v="29"/>
    <n v="12070290"/>
    <s v="BTU"/>
    <x v="96"/>
  </r>
  <r>
    <n v="80029185"/>
    <x v="393"/>
    <x v="23"/>
    <n v="29"/>
    <n v="12070290"/>
    <s v="BTU"/>
    <x v="96"/>
  </r>
  <r>
    <n v="80029185"/>
    <x v="393"/>
    <x v="24"/>
    <n v="39"/>
    <n v="12070290"/>
    <s v="BTU"/>
    <x v="96"/>
  </r>
  <r>
    <n v="80029185"/>
    <x v="393"/>
    <x v="25"/>
    <n v="39"/>
    <n v="12070290"/>
    <s v="BTU"/>
    <x v="96"/>
  </r>
  <r>
    <n v="80029185"/>
    <x v="393"/>
    <x v="26"/>
    <n v="29"/>
    <n v="12070290"/>
    <s v="BTU"/>
    <x v="96"/>
  </r>
  <r>
    <n v="80029185"/>
    <x v="393"/>
    <x v="34"/>
    <n v="25"/>
    <n v="12070290"/>
    <s v="TONS"/>
    <x v="96"/>
  </r>
  <r>
    <n v="80029194"/>
    <x v="393"/>
    <x v="3"/>
    <n v="25"/>
    <n v="12070298"/>
    <s v="PER SIGN"/>
    <x v="1"/>
  </r>
  <r>
    <n v="80029185"/>
    <x v="393"/>
    <x v="36"/>
    <n v="25"/>
    <n v="12070290"/>
    <s v="TONS"/>
    <x v="96"/>
  </r>
  <r>
    <n v="80029185"/>
    <x v="393"/>
    <x v="37"/>
    <n v="30"/>
    <n v="12070290"/>
    <s v="TONS"/>
    <x v="96"/>
  </r>
  <r>
    <n v="80029215"/>
    <x v="394"/>
    <x v="16"/>
    <n v="59.93"/>
    <n v="12060227"/>
    <s v="FLAT RATE"/>
    <x v="1"/>
  </r>
  <r>
    <n v="80029215"/>
    <x v="394"/>
    <x v="17"/>
    <n v="533.02"/>
    <n v="12060227"/>
    <s v="FLAT RATE"/>
    <x v="1"/>
  </r>
  <r>
    <n v="80029215"/>
    <x v="394"/>
    <x v="18"/>
    <n v="1302.93"/>
    <n v="12060227"/>
    <s v="FLAT RATE"/>
    <x v="1"/>
  </r>
  <r>
    <n v="80029215"/>
    <x v="394"/>
    <x v="19"/>
    <n v="161.68"/>
    <n v="12060227"/>
    <s v="FLAT RATE"/>
    <x v="1"/>
  </r>
  <r>
    <n v="80029185"/>
    <x v="393"/>
    <x v="38"/>
    <n v="35"/>
    <n v="12070290"/>
    <s v="TONS"/>
    <x v="96"/>
  </r>
  <r>
    <n v="80029185"/>
    <x v="393"/>
    <x v="39"/>
    <n v="25"/>
    <n v="12070290"/>
    <s v="TONS"/>
    <x v="96"/>
  </r>
  <r>
    <n v="80029186"/>
    <x v="393"/>
    <x v="0"/>
    <n v="160"/>
    <n v="12070115"/>
    <s v="VALUATION"/>
    <x v="28"/>
  </r>
  <r>
    <n v="80029186"/>
    <x v="393"/>
    <x v="14"/>
    <n v="80"/>
    <n v="12070115"/>
    <s v="VALUATION"/>
    <x v="28"/>
  </r>
  <r>
    <n v="80029206"/>
    <x v="394"/>
    <x v="29"/>
    <n v="250"/>
    <n v="12070172"/>
    <s v="ACRES"/>
    <x v="253"/>
  </r>
  <r>
    <n v="80029198"/>
    <x v="394"/>
    <x v="12"/>
    <n v="50"/>
    <n v="12070300"/>
    <s v="ACRE"/>
    <x v="148"/>
  </r>
  <r>
    <n v="80029200"/>
    <x v="394"/>
    <x v="67"/>
    <n v="100"/>
    <n v="12070302"/>
    <s v="FLAT RATE"/>
    <x v="1"/>
  </r>
  <r>
    <n v="80029187"/>
    <x v="393"/>
    <x v="59"/>
    <n v="75"/>
    <n v="12060423"/>
    <s v="FLAT RATE"/>
    <x v="1"/>
  </r>
  <r>
    <n v="80029188"/>
    <x v="393"/>
    <x v="0"/>
    <n v="145"/>
    <n v="12070226"/>
    <s v="VALUATION"/>
    <x v="74"/>
  </r>
  <r>
    <n v="80029189"/>
    <x v="393"/>
    <x v="2"/>
    <n v="25"/>
    <n v="12070291"/>
    <s v="FLAT RATE"/>
    <x v="1"/>
  </r>
  <r>
    <n v="80029191"/>
    <x v="393"/>
    <x v="13"/>
    <n v="25"/>
    <n v="12070294"/>
    <s v="PER T-POLE"/>
    <x v="1"/>
  </r>
  <r>
    <n v="80029192"/>
    <x v="393"/>
    <x v="0"/>
    <n v="120"/>
    <n v="12070206"/>
    <s v="VALUATION"/>
    <x v="12"/>
  </r>
  <r>
    <n v="80029193"/>
    <x v="393"/>
    <x v="59"/>
    <n v="75"/>
    <n v="11120332"/>
    <s v="FLAT RATE"/>
    <x v="1"/>
  </r>
  <r>
    <n v="80029195"/>
    <x v="393"/>
    <x v="20"/>
    <n v="25"/>
    <n v="12070297"/>
    <s v="BTU"/>
    <x v="41"/>
  </r>
  <r>
    <n v="80029195"/>
    <x v="393"/>
    <x v="34"/>
    <n v="25"/>
    <n v="12070297"/>
    <s v="TONS"/>
    <x v="41"/>
  </r>
  <r>
    <n v="80029196"/>
    <x v="393"/>
    <x v="5"/>
    <n v="25"/>
    <n v="12070292"/>
    <s v="PER FIXTURES"/>
    <x v="1"/>
  </r>
  <r>
    <n v="80029197"/>
    <x v="394"/>
    <x v="2"/>
    <n v="25"/>
    <n v="12070299"/>
    <s v="FLAT RATE"/>
    <x v="1"/>
  </r>
  <r>
    <n v="80029199"/>
    <x v="394"/>
    <x v="0"/>
    <n v="35"/>
    <n v="12050232"/>
    <s v="VALUATION"/>
    <x v="32"/>
  </r>
  <r>
    <n v="80029199"/>
    <x v="394"/>
    <x v="14"/>
    <n v="17.5"/>
    <n v="12050232"/>
    <s v="VALUATION"/>
    <x v="32"/>
  </r>
  <r>
    <n v="80029201"/>
    <x v="394"/>
    <x v="0"/>
    <n v="100"/>
    <n v="12070126"/>
    <s v="VALUATION"/>
    <x v="161"/>
  </r>
  <r>
    <n v="80029201"/>
    <x v="394"/>
    <x v="14"/>
    <n v="50"/>
    <n v="12070126"/>
    <s v="VALUATION"/>
    <x v="161"/>
  </r>
  <r>
    <n v="80029201"/>
    <x v="394"/>
    <x v="2"/>
    <n v="25"/>
    <n v="12070303"/>
    <s v="FLAT RATE"/>
    <x v="1"/>
  </r>
  <r>
    <n v="80029202"/>
    <x v="394"/>
    <x v="48"/>
    <n v="20"/>
    <n v="12070096"/>
    <s v="FLAT RATE"/>
    <x v="1"/>
  </r>
  <r>
    <n v="80029202"/>
    <x v="394"/>
    <x v="0"/>
    <n v="120"/>
    <n v="12070096"/>
    <s v="VALUATION"/>
    <x v="1"/>
  </r>
  <r>
    <n v="80029203"/>
    <x v="394"/>
    <x v="5"/>
    <n v="72"/>
    <n v="12070304"/>
    <s v="PER FIXTURES"/>
    <x v="69"/>
  </r>
  <r>
    <n v="80029203"/>
    <x v="394"/>
    <x v="54"/>
    <n v="25"/>
    <n v="12070304"/>
    <s v="PER SEWER"/>
    <x v="69"/>
  </r>
  <r>
    <n v="80029203"/>
    <x v="394"/>
    <x v="53"/>
    <n v="25"/>
    <n v="12070304"/>
    <s v="PER WATER"/>
    <x v="69"/>
  </r>
  <r>
    <n v="80029203"/>
    <x v="394"/>
    <x v="5"/>
    <n v="72"/>
    <n v="12070305"/>
    <s v="PER FIXTURES"/>
    <x v="69"/>
  </r>
  <r>
    <n v="80029203"/>
    <x v="394"/>
    <x v="54"/>
    <n v="25"/>
    <n v="12070305"/>
    <s v="PER SEWER"/>
    <x v="69"/>
  </r>
  <r>
    <n v="80029203"/>
    <x v="394"/>
    <x v="53"/>
    <n v="25"/>
    <n v="12070305"/>
    <s v="PER WATER"/>
    <x v="69"/>
  </r>
  <r>
    <n v="80029203"/>
    <x v="394"/>
    <x v="5"/>
    <n v="72"/>
    <n v="12070306"/>
    <s v="PER FIXTURES"/>
    <x v="69"/>
  </r>
  <r>
    <n v="80029203"/>
    <x v="394"/>
    <x v="54"/>
    <n v="25"/>
    <n v="12070306"/>
    <s v="PER SEWER"/>
    <x v="69"/>
  </r>
  <r>
    <n v="80029203"/>
    <x v="394"/>
    <x v="53"/>
    <n v="25"/>
    <n v="12070306"/>
    <s v="PER WATER"/>
    <x v="69"/>
  </r>
  <r>
    <n v="80029203"/>
    <x v="394"/>
    <x v="5"/>
    <n v="72"/>
    <n v="12070307"/>
    <s v="PER FIXTURES"/>
    <x v="69"/>
  </r>
  <r>
    <n v="80029203"/>
    <x v="394"/>
    <x v="54"/>
    <n v="25"/>
    <n v="12070307"/>
    <s v="PER SEWER"/>
    <x v="69"/>
  </r>
  <r>
    <n v="80029203"/>
    <x v="394"/>
    <x v="53"/>
    <n v="25"/>
    <n v="12070307"/>
    <s v="PER WATER"/>
    <x v="69"/>
  </r>
  <r>
    <n v="80029203"/>
    <x v="394"/>
    <x v="5"/>
    <n v="72"/>
    <n v="12070308"/>
    <s v="PER FIXTURES"/>
    <x v="69"/>
  </r>
  <r>
    <n v="80029203"/>
    <x v="394"/>
    <x v="54"/>
    <n v="25"/>
    <n v="12070308"/>
    <s v="PER SEWER"/>
    <x v="69"/>
  </r>
  <r>
    <n v="80029203"/>
    <x v="394"/>
    <x v="53"/>
    <n v="25"/>
    <n v="12070308"/>
    <s v="PER WATER"/>
    <x v="69"/>
  </r>
  <r>
    <n v="80029204"/>
    <x v="394"/>
    <x v="0"/>
    <n v="35"/>
    <n v="12070254"/>
    <s v="VALUATION"/>
    <x v="32"/>
  </r>
  <r>
    <n v="80029205"/>
    <x v="394"/>
    <x v="20"/>
    <n v="25"/>
    <n v="12070310"/>
    <s v="BTU"/>
    <x v="54"/>
  </r>
  <r>
    <n v="80029212"/>
    <x v="394"/>
    <x v="42"/>
    <n v="50"/>
    <n v="12070314"/>
    <s v="FLAT RATE"/>
    <x v="1"/>
  </r>
  <r>
    <n v="80029214"/>
    <x v="394"/>
    <x v="12"/>
    <n v="162.5"/>
    <n v="12070316"/>
    <s v="ACRE"/>
    <x v="329"/>
  </r>
  <r>
    <n v="80029205"/>
    <x v="394"/>
    <x v="34"/>
    <n v="25"/>
    <n v="12070310"/>
    <s v="TONS"/>
    <x v="54"/>
  </r>
  <r>
    <n v="80029207"/>
    <x v="394"/>
    <x v="0"/>
    <n v="190"/>
    <n v="12060414"/>
    <s v="VALUATION"/>
    <x v="172"/>
  </r>
  <r>
    <n v="80029208"/>
    <x v="394"/>
    <x v="20"/>
    <n v="27"/>
    <n v="12070311"/>
    <s v="BTU"/>
    <x v="40"/>
  </r>
  <r>
    <n v="80029208"/>
    <x v="394"/>
    <x v="23"/>
    <n v="27"/>
    <n v="12070311"/>
    <s v="BTU"/>
    <x v="40"/>
  </r>
  <r>
    <n v="80029208"/>
    <x v="394"/>
    <x v="24"/>
    <n v="25"/>
    <n v="12070311"/>
    <s v="BTU"/>
    <x v="40"/>
  </r>
  <r>
    <n v="80029208"/>
    <x v="394"/>
    <x v="34"/>
    <n v="25"/>
    <n v="12070311"/>
    <s v="TONS"/>
    <x v="40"/>
  </r>
  <r>
    <n v="80029208"/>
    <x v="394"/>
    <x v="36"/>
    <n v="25"/>
    <n v="12070311"/>
    <s v="TONS"/>
    <x v="40"/>
  </r>
  <r>
    <n v="80029208"/>
    <x v="394"/>
    <x v="37"/>
    <n v="25"/>
    <n v="12070311"/>
    <s v="TONS"/>
    <x v="40"/>
  </r>
  <r>
    <n v="80029209"/>
    <x v="394"/>
    <x v="0"/>
    <n v="30"/>
    <n v="12070102"/>
    <s v="VALUATION"/>
    <x v="72"/>
  </r>
  <r>
    <n v="80029209"/>
    <x v="394"/>
    <x v="14"/>
    <n v="15"/>
    <n v="12070102"/>
    <s v="VALUATION"/>
    <x v="72"/>
  </r>
  <r>
    <n v="80029210"/>
    <x v="394"/>
    <x v="6"/>
    <n v="30"/>
    <n v="12070313"/>
    <s v="AMPS"/>
    <x v="8"/>
  </r>
  <r>
    <n v="80029210"/>
    <x v="394"/>
    <x v="7"/>
    <n v="15"/>
    <n v="12070313"/>
    <s v="PER POLE"/>
    <x v="8"/>
  </r>
  <r>
    <n v="80029211"/>
    <x v="394"/>
    <x v="0"/>
    <n v="110"/>
    <n v="12070187"/>
    <s v="VALUATION"/>
    <x v="36"/>
  </r>
  <r>
    <n v="80029213"/>
    <x v="394"/>
    <x v="5"/>
    <n v="25"/>
    <n v="12070315"/>
    <s v="PER FIXTURES"/>
    <x v="18"/>
  </r>
  <r>
    <n v="80029215"/>
    <x v="394"/>
    <x v="48"/>
    <n v="20"/>
    <n v="12060227"/>
    <s v="FLAT RATE"/>
    <x v="1"/>
  </r>
  <r>
    <n v="80029215"/>
    <x v="394"/>
    <x v="0"/>
    <n v="1351"/>
    <n v="12060227"/>
    <s v="VALUATION"/>
    <x v="1"/>
  </r>
  <r>
    <n v="80029216"/>
    <x v="394"/>
    <x v="56"/>
    <n v="25"/>
    <n v="12070318"/>
    <s v="FLAT RATE"/>
    <x v="1"/>
  </r>
  <r>
    <n v="80029217"/>
    <x v="394"/>
    <x v="0"/>
    <n v="360"/>
    <n v="12070121"/>
    <s v="VALUATION"/>
    <x v="3"/>
  </r>
  <r>
    <n v="80029218"/>
    <x v="394"/>
    <x v="6"/>
    <n v="18"/>
    <n v="12070319"/>
    <s v="AMPS"/>
    <x v="6"/>
  </r>
  <r>
    <n v="80029218"/>
    <x v="394"/>
    <x v="7"/>
    <n v="7"/>
    <n v="12070319"/>
    <s v="PER POLE"/>
    <x v="6"/>
  </r>
  <r>
    <n v="80029219"/>
    <x v="395"/>
    <x v="5"/>
    <n v="25"/>
    <n v="12070321"/>
    <s v="PER FIXTURES"/>
    <x v="1"/>
  </r>
  <r>
    <n v="80029221"/>
    <x v="395"/>
    <x v="0"/>
    <n v="65"/>
    <n v="12070217"/>
    <s v="VALUATION"/>
    <x v="41"/>
  </r>
  <r>
    <n v="80029222"/>
    <x v="395"/>
    <x v="49"/>
    <n v="25"/>
    <n v="12070323"/>
    <s v="SYSTEM"/>
    <x v="1"/>
  </r>
  <r>
    <n v="80029223"/>
    <x v="395"/>
    <x v="7"/>
    <n v="25"/>
    <n v="12070325"/>
    <s v="PER POLE"/>
    <x v="101"/>
  </r>
  <r>
    <n v="80029224"/>
    <x v="395"/>
    <x v="2"/>
    <n v="25"/>
    <n v="12070326"/>
    <s v="FLAT RATE"/>
    <x v="1"/>
  </r>
  <r>
    <n v="80029226"/>
    <x v="395"/>
    <x v="5"/>
    <n v="25"/>
    <n v="12070329"/>
    <s v="PER FIXTURES"/>
    <x v="1"/>
  </r>
  <r>
    <n v="80029230"/>
    <x v="395"/>
    <x v="7"/>
    <n v="25"/>
    <n v="12070336"/>
    <s v="PER POLE"/>
    <x v="20"/>
  </r>
  <r>
    <n v="80029231"/>
    <x v="395"/>
    <x v="6"/>
    <n v="21"/>
    <n v="12070337"/>
    <s v="AMPS"/>
    <x v="44"/>
  </r>
  <r>
    <n v="80029231"/>
    <x v="395"/>
    <x v="7"/>
    <n v="4"/>
    <n v="12070337"/>
    <s v="PER POLE"/>
    <x v="44"/>
  </r>
  <r>
    <n v="80029232"/>
    <x v="395"/>
    <x v="6"/>
    <n v="30"/>
    <n v="12070338"/>
    <s v="AMPS"/>
    <x v="8"/>
  </r>
  <r>
    <n v="80029232"/>
    <x v="395"/>
    <x v="7"/>
    <n v="42"/>
    <n v="12070338"/>
    <s v="PER POLE"/>
    <x v="8"/>
  </r>
  <r>
    <n v="80029232"/>
    <x v="395"/>
    <x v="13"/>
    <n v="25"/>
    <n v="12070338"/>
    <s v="PER T-POLE"/>
    <x v="8"/>
  </r>
  <r>
    <n v="80029233"/>
    <x v="395"/>
    <x v="20"/>
    <n v="29"/>
    <n v="12070339"/>
    <s v="BTU"/>
    <x v="27"/>
  </r>
  <r>
    <n v="80029233"/>
    <x v="395"/>
    <x v="34"/>
    <n v="25"/>
    <n v="12070339"/>
    <s v="TONS"/>
    <x v="27"/>
  </r>
  <r>
    <n v="80029235"/>
    <x v="395"/>
    <x v="20"/>
    <n v="25"/>
    <n v="12070320"/>
    <s v="BTU"/>
    <x v="61"/>
  </r>
  <r>
    <n v="80029235"/>
    <x v="395"/>
    <x v="23"/>
    <n v="25"/>
    <n v="12070320"/>
    <s v="BTU"/>
    <x v="61"/>
  </r>
  <r>
    <n v="80029235"/>
    <x v="395"/>
    <x v="24"/>
    <n v="25"/>
    <n v="12070320"/>
    <s v="BTU"/>
    <x v="61"/>
  </r>
  <r>
    <n v="80029235"/>
    <x v="395"/>
    <x v="25"/>
    <n v="25"/>
    <n v="12070320"/>
    <s v="BTU"/>
    <x v="61"/>
  </r>
  <r>
    <n v="80029235"/>
    <x v="395"/>
    <x v="26"/>
    <n v="25"/>
    <n v="12070320"/>
    <s v="BTU"/>
    <x v="61"/>
  </r>
  <r>
    <n v="80029235"/>
    <x v="395"/>
    <x v="27"/>
    <n v="25"/>
    <n v="12070320"/>
    <s v="BTU"/>
    <x v="61"/>
  </r>
  <r>
    <n v="80029235"/>
    <x v="395"/>
    <x v="28"/>
    <n v="25"/>
    <n v="12070320"/>
    <s v="BTU"/>
    <x v="61"/>
  </r>
  <r>
    <n v="80029235"/>
    <x v="395"/>
    <x v="30"/>
    <n v="25"/>
    <n v="12070320"/>
    <s v="BTU"/>
    <x v="61"/>
  </r>
  <r>
    <n v="80029235"/>
    <x v="395"/>
    <x v="34"/>
    <n v="25"/>
    <n v="12070320"/>
    <s v="TONS"/>
    <x v="61"/>
  </r>
  <r>
    <n v="80029235"/>
    <x v="395"/>
    <x v="36"/>
    <n v="25"/>
    <n v="12070320"/>
    <s v="TONS"/>
    <x v="61"/>
  </r>
  <r>
    <n v="80029235"/>
    <x v="395"/>
    <x v="37"/>
    <n v="25"/>
    <n v="12070320"/>
    <s v="TONS"/>
    <x v="61"/>
  </r>
  <r>
    <n v="80029220"/>
    <x v="395"/>
    <x v="67"/>
    <n v="100"/>
    <n v="12070322"/>
    <s v="FLAT RATE"/>
    <x v="1"/>
  </r>
  <r>
    <n v="80029225"/>
    <x v="395"/>
    <x v="3"/>
    <n v="25"/>
    <n v="12070328"/>
    <s v="PER SIGN"/>
    <x v="1"/>
  </r>
  <r>
    <n v="80029227"/>
    <x v="395"/>
    <x v="12"/>
    <n v="50"/>
    <n v="12070332"/>
    <s v="ACRE"/>
    <x v="10"/>
  </r>
  <r>
    <n v="80029228"/>
    <x v="395"/>
    <x v="22"/>
    <n v="90"/>
    <n v="12070334"/>
    <s v="ACRE"/>
    <x v="330"/>
  </r>
  <r>
    <n v="80029229"/>
    <x v="395"/>
    <x v="3"/>
    <n v="25"/>
    <n v="12070335"/>
    <s v="PER SIGN"/>
    <x v="1"/>
  </r>
  <r>
    <n v="80029235"/>
    <x v="395"/>
    <x v="38"/>
    <n v="25"/>
    <n v="12070320"/>
    <s v="TONS"/>
    <x v="61"/>
  </r>
  <r>
    <n v="80029234"/>
    <x v="395"/>
    <x v="3"/>
    <n v="50"/>
    <n v="12070340"/>
    <s v="PER SIGN"/>
    <x v="4"/>
  </r>
  <r>
    <n v="80029235"/>
    <x v="395"/>
    <x v="39"/>
    <n v="25"/>
    <n v="12070320"/>
    <s v="TONS"/>
    <x v="61"/>
  </r>
  <r>
    <n v="80029240"/>
    <x v="395"/>
    <x v="3"/>
    <n v="25"/>
    <n v="12070346"/>
    <s v="PER SIGN"/>
    <x v="1"/>
  </r>
  <r>
    <n v="80029243"/>
    <x v="396"/>
    <x v="67"/>
    <n v="100"/>
    <n v="12070354"/>
    <s v="FLAT RATE"/>
    <x v="1"/>
  </r>
  <r>
    <n v="80029244"/>
    <x v="396"/>
    <x v="3"/>
    <n v="25"/>
    <n v="12070355"/>
    <s v="PER SIGN"/>
    <x v="1"/>
  </r>
  <r>
    <n v="80029245"/>
    <x v="396"/>
    <x v="141"/>
    <n v="450"/>
    <n v="12070367"/>
    <s v="FLAT RATE"/>
    <x v="1"/>
  </r>
  <r>
    <n v="80029245"/>
    <x v="396"/>
    <x v="141"/>
    <n v="450"/>
    <n v="12070368"/>
    <s v="FLAT RATE"/>
    <x v="1"/>
  </r>
  <r>
    <n v="80029251"/>
    <x v="397"/>
    <x v="3"/>
    <n v="50"/>
    <n v="12070373"/>
    <s v="PER SIGN"/>
    <x v="4"/>
  </r>
  <r>
    <n v="80029252"/>
    <x v="397"/>
    <x v="22"/>
    <n v="450"/>
    <n v="12070375"/>
    <s v="ACRE"/>
    <x v="70"/>
  </r>
  <r>
    <n v="80029254"/>
    <x v="397"/>
    <x v="3"/>
    <n v="50"/>
    <n v="12070376"/>
    <s v="PER SIGN"/>
    <x v="4"/>
  </r>
  <r>
    <n v="80029235"/>
    <x v="395"/>
    <x v="40"/>
    <n v="25"/>
    <n v="12070320"/>
    <s v="TONS"/>
    <x v="61"/>
  </r>
  <r>
    <n v="80029255"/>
    <x v="398"/>
    <x v="8"/>
    <n v="150"/>
    <n v="12070201"/>
    <s v="FLAT RATE"/>
    <x v="1"/>
  </r>
  <r>
    <n v="80029235"/>
    <x v="395"/>
    <x v="41"/>
    <n v="25"/>
    <n v="12070320"/>
    <s v="TONS"/>
    <x v="61"/>
  </r>
  <r>
    <n v="80029256"/>
    <x v="398"/>
    <x v="3"/>
    <n v="25"/>
    <n v="12070377"/>
    <s v="PER SIGN"/>
    <x v="1"/>
  </r>
  <r>
    <n v="80029235"/>
    <x v="395"/>
    <x v="43"/>
    <n v="25"/>
    <n v="12070320"/>
    <s v="TONS"/>
    <x v="61"/>
  </r>
  <r>
    <n v="80029261"/>
    <x v="398"/>
    <x v="3"/>
    <n v="50"/>
    <n v="12070384"/>
    <s v="PER SIGN"/>
    <x v="4"/>
  </r>
  <r>
    <n v="90001885"/>
    <x v="398"/>
    <x v="42"/>
    <n v="50"/>
    <n v="12070386"/>
    <s v="FLAT RATE"/>
    <x v="1"/>
  </r>
  <r>
    <n v="90001885"/>
    <x v="398"/>
    <x v="42"/>
    <n v="50"/>
    <n v="12070387"/>
    <s v="FLAT RATE"/>
    <x v="1"/>
  </r>
  <r>
    <n v="90001885"/>
    <x v="398"/>
    <x v="142"/>
    <n v="250"/>
    <n v="12070388"/>
    <s v="FLAT RATE"/>
    <x v="1"/>
  </r>
  <r>
    <n v="90001885"/>
    <x v="398"/>
    <x v="42"/>
    <n v="50"/>
    <n v="12070389"/>
    <s v="FLAT RATE"/>
    <x v="1"/>
  </r>
  <r>
    <n v="90001885"/>
    <x v="398"/>
    <x v="42"/>
    <n v="50"/>
    <n v="12070390"/>
    <s v="FLAT RATE"/>
    <x v="1"/>
  </r>
  <r>
    <n v="90001885"/>
    <x v="398"/>
    <x v="42"/>
    <n v="50"/>
    <n v="12070391"/>
    <s v="FLAT RATE"/>
    <x v="1"/>
  </r>
  <r>
    <n v="90001885"/>
    <x v="398"/>
    <x v="42"/>
    <n v="50"/>
    <n v="12070392"/>
    <s v="FLAT RATE"/>
    <x v="1"/>
  </r>
  <r>
    <n v="90001885"/>
    <x v="398"/>
    <x v="42"/>
    <n v="50"/>
    <n v="12070393"/>
    <s v="FLAT RATE"/>
    <x v="1"/>
  </r>
  <r>
    <n v="90001885"/>
    <x v="398"/>
    <x v="42"/>
    <n v="50"/>
    <n v="12070395"/>
    <s v="FLAT RATE"/>
    <x v="1"/>
  </r>
  <r>
    <n v="90001885"/>
    <x v="398"/>
    <x v="42"/>
    <n v="50"/>
    <n v="12070396"/>
    <s v="FLAT RATE"/>
    <x v="1"/>
  </r>
  <r>
    <n v="90001885"/>
    <x v="398"/>
    <x v="42"/>
    <n v="50"/>
    <n v="12070397"/>
    <s v="FLAT RATE"/>
    <x v="1"/>
  </r>
  <r>
    <n v="90001885"/>
    <x v="398"/>
    <x v="42"/>
    <n v="50"/>
    <n v="12070398"/>
    <s v="FLAT RATE"/>
    <x v="1"/>
  </r>
  <r>
    <n v="90001885"/>
    <x v="398"/>
    <x v="42"/>
    <n v="50"/>
    <n v="12070400"/>
    <s v="FLAT RATE"/>
    <x v="1"/>
  </r>
  <r>
    <n v="90001885"/>
    <x v="398"/>
    <x v="42"/>
    <n v="50"/>
    <n v="12070401"/>
    <s v="FLAT RATE"/>
    <x v="1"/>
  </r>
  <r>
    <n v="90001885"/>
    <x v="398"/>
    <x v="42"/>
    <n v="50"/>
    <n v="12070402"/>
    <s v="FLAT RATE"/>
    <x v="1"/>
  </r>
  <r>
    <n v="90001885"/>
    <x v="398"/>
    <x v="42"/>
    <n v="50"/>
    <n v="12070403"/>
    <s v="FLAT RATE"/>
    <x v="1"/>
  </r>
  <r>
    <n v="90001885"/>
    <x v="398"/>
    <x v="42"/>
    <n v="50"/>
    <n v="12070404"/>
    <s v="FLAT RATE"/>
    <x v="1"/>
  </r>
  <r>
    <n v="90001885"/>
    <x v="398"/>
    <x v="42"/>
    <n v="50"/>
    <n v="12070405"/>
    <s v="FLAT RATE"/>
    <x v="1"/>
  </r>
  <r>
    <n v="90001885"/>
    <x v="398"/>
    <x v="42"/>
    <n v="50"/>
    <n v="12070406"/>
    <s v="FLAT RATE"/>
    <x v="1"/>
  </r>
  <r>
    <n v="90001885"/>
    <x v="398"/>
    <x v="42"/>
    <n v="50"/>
    <n v="12070407"/>
    <s v="FLAT RATE"/>
    <x v="1"/>
  </r>
  <r>
    <n v="80029266"/>
    <x v="398"/>
    <x v="3"/>
    <n v="50"/>
    <n v="12070409"/>
    <s v="PER SIGN"/>
    <x v="4"/>
  </r>
  <r>
    <n v="80029236"/>
    <x v="395"/>
    <x v="6"/>
    <n v="15"/>
    <n v="12070341"/>
    <s v="AMPS"/>
    <x v="6"/>
  </r>
  <r>
    <n v="80029236"/>
    <x v="395"/>
    <x v="7"/>
    <n v="30"/>
    <n v="12070341"/>
    <s v="PER POLE"/>
    <x v="6"/>
  </r>
  <r>
    <n v="80029274"/>
    <x v="399"/>
    <x v="3"/>
    <n v="25"/>
    <n v="12070416"/>
    <s v="PER SIGN"/>
    <x v="1"/>
  </r>
  <r>
    <n v="80029237"/>
    <x v="395"/>
    <x v="52"/>
    <n v="125"/>
    <n v="12070345"/>
    <s v="FLAT RATE"/>
    <x v="1"/>
  </r>
  <r>
    <n v="80029238"/>
    <x v="395"/>
    <x v="52"/>
    <n v="125"/>
    <n v="12070344"/>
    <s v="FLAT RATE"/>
    <x v="1"/>
  </r>
  <r>
    <n v="80029239"/>
    <x v="395"/>
    <x v="5"/>
    <n v="25"/>
    <n v="12070342"/>
    <s v="PER FIXTURES"/>
    <x v="1"/>
  </r>
  <r>
    <n v="80029239"/>
    <x v="395"/>
    <x v="5"/>
    <n v="25"/>
    <n v="12070343"/>
    <s v="PER FIXTURES"/>
    <x v="1"/>
  </r>
  <r>
    <n v="80029241"/>
    <x v="396"/>
    <x v="5"/>
    <n v="25"/>
    <n v="12070349"/>
    <s v="PER FIXTURES"/>
    <x v="1"/>
  </r>
  <r>
    <n v="80029242"/>
    <x v="396"/>
    <x v="33"/>
    <n v="25"/>
    <n v="12070351"/>
    <s v="FLAT RATE"/>
    <x v="1"/>
  </r>
  <r>
    <n v="80029246"/>
    <x v="396"/>
    <x v="61"/>
    <n v="25"/>
    <n v="12070369"/>
    <s v="FLAT RATE"/>
    <x v="1"/>
  </r>
  <r>
    <n v="80029247"/>
    <x v="397"/>
    <x v="5"/>
    <n v="25"/>
    <n v="12070371"/>
    <s v="PER FIXTURES"/>
    <x v="1"/>
  </r>
  <r>
    <n v="80029248"/>
    <x v="397"/>
    <x v="0"/>
    <n v="380"/>
    <n v="12070279"/>
    <s v="VALUATION"/>
    <x v="48"/>
  </r>
  <r>
    <n v="80029248"/>
    <x v="397"/>
    <x v="14"/>
    <n v="190"/>
    <n v="12070279"/>
    <s v="VALUATION"/>
    <x v="48"/>
  </r>
  <r>
    <n v="80029249"/>
    <x v="397"/>
    <x v="48"/>
    <n v="20"/>
    <n v="12020377"/>
    <s v="FLAT RATE"/>
    <x v="1"/>
  </r>
  <r>
    <n v="80029249"/>
    <x v="397"/>
    <x v="0"/>
    <n v="170"/>
    <n v="12020377"/>
    <s v="VALUATION"/>
    <x v="1"/>
  </r>
  <r>
    <n v="80029250"/>
    <x v="397"/>
    <x v="49"/>
    <n v="25"/>
    <n v="12070372"/>
    <s v="SYSTEM"/>
    <x v="1"/>
  </r>
  <r>
    <n v="80029253"/>
    <x v="397"/>
    <x v="0"/>
    <n v="115"/>
    <n v="12070283"/>
    <s v="VALUATION"/>
    <x v="2"/>
  </r>
  <r>
    <n v="80029278"/>
    <x v="399"/>
    <x v="67"/>
    <n v="100"/>
    <n v="12070423"/>
    <s v="FLAT RATE"/>
    <x v="1"/>
  </r>
  <r>
    <n v="80029257"/>
    <x v="398"/>
    <x v="0"/>
    <n v="356"/>
    <n v="12070272"/>
    <s v="VALUATION"/>
    <x v="181"/>
  </r>
  <r>
    <n v="80029257"/>
    <x v="398"/>
    <x v="14"/>
    <n v="178"/>
    <n v="12070272"/>
    <s v="VALUATION"/>
    <x v="181"/>
  </r>
  <r>
    <n v="80029258"/>
    <x v="398"/>
    <x v="2"/>
    <n v="25"/>
    <n v="12070378"/>
    <s v="FLAT RATE"/>
    <x v="1"/>
  </r>
  <r>
    <n v="80029259"/>
    <x v="398"/>
    <x v="5"/>
    <n v="80"/>
    <n v="12070379"/>
    <s v="PER FIXTURES"/>
    <x v="76"/>
  </r>
  <r>
    <n v="80029259"/>
    <x v="398"/>
    <x v="54"/>
    <n v="25"/>
    <n v="12070379"/>
    <s v="PER SEWER"/>
    <x v="76"/>
  </r>
  <r>
    <n v="80029259"/>
    <x v="398"/>
    <x v="53"/>
    <n v="25"/>
    <n v="12070379"/>
    <s v="PER WATER"/>
    <x v="76"/>
  </r>
  <r>
    <n v="80029259"/>
    <x v="398"/>
    <x v="5"/>
    <n v="80"/>
    <n v="12070380"/>
    <s v="PER FIXTURES"/>
    <x v="76"/>
  </r>
  <r>
    <n v="80029259"/>
    <x v="398"/>
    <x v="54"/>
    <n v="25"/>
    <n v="12070380"/>
    <s v="PER SEWER"/>
    <x v="76"/>
  </r>
  <r>
    <n v="80029259"/>
    <x v="398"/>
    <x v="53"/>
    <n v="25"/>
    <n v="12070380"/>
    <s v="PER WATER"/>
    <x v="76"/>
  </r>
  <r>
    <n v="80029260"/>
    <x v="398"/>
    <x v="4"/>
    <n v="25"/>
    <n v="12040264"/>
    <s v="PER IRRIGATION"/>
    <x v="78"/>
  </r>
  <r>
    <n v="80029262"/>
    <x v="398"/>
    <x v="52"/>
    <n v="125"/>
    <n v="12070385"/>
    <s v="FLAT RATE"/>
    <x v="1"/>
  </r>
  <r>
    <n v="80029263"/>
    <x v="398"/>
    <x v="34"/>
    <n v="25"/>
    <n v="12070394"/>
    <s v="TONS"/>
    <x v="4"/>
  </r>
  <r>
    <n v="80029264"/>
    <x v="398"/>
    <x v="5"/>
    <n v="25"/>
    <n v="12070399"/>
    <s v="PER FIXTURES"/>
    <x v="1"/>
  </r>
  <r>
    <n v="80029265"/>
    <x v="398"/>
    <x v="59"/>
    <n v="75"/>
    <n v="12070260"/>
    <s v="FLAT RATE"/>
    <x v="1"/>
  </r>
  <r>
    <n v="80029267"/>
    <x v="399"/>
    <x v="2"/>
    <n v="25"/>
    <n v="12070410"/>
    <s v="FLAT RATE"/>
    <x v="1"/>
  </r>
  <r>
    <n v="80029268"/>
    <x v="399"/>
    <x v="5"/>
    <n v="25"/>
    <n v="12070411"/>
    <s v="PER FIXTURES"/>
    <x v="18"/>
  </r>
  <r>
    <n v="80029269"/>
    <x v="399"/>
    <x v="0"/>
    <n v="270"/>
    <n v="12070001"/>
    <s v="VALUATION"/>
    <x v="0"/>
  </r>
  <r>
    <n v="80029269"/>
    <x v="399"/>
    <x v="14"/>
    <n v="135"/>
    <n v="12070001"/>
    <s v="VALUATION"/>
    <x v="0"/>
  </r>
  <r>
    <n v="80029270"/>
    <x v="399"/>
    <x v="0"/>
    <n v="95"/>
    <n v="12070352"/>
    <s v="VALUATION"/>
    <x v="14"/>
  </r>
  <r>
    <n v="80029271"/>
    <x v="399"/>
    <x v="0"/>
    <n v="80"/>
    <n v="12070331"/>
    <s v="VALUATION"/>
    <x v="93"/>
  </r>
  <r>
    <n v="80029272"/>
    <x v="399"/>
    <x v="0"/>
    <n v="145"/>
    <n v="12070124"/>
    <s v="VALUATION"/>
    <x v="74"/>
  </r>
  <r>
    <n v="80029273"/>
    <x v="399"/>
    <x v="61"/>
    <n v="25"/>
    <n v="12070415"/>
    <s v="FLAT RATE"/>
    <x v="1"/>
  </r>
  <r>
    <n v="80029275"/>
    <x v="399"/>
    <x v="0"/>
    <n v="60"/>
    <n v="12070330"/>
    <s v="VALUATION"/>
    <x v="34"/>
  </r>
  <r>
    <n v="80029275"/>
    <x v="399"/>
    <x v="5"/>
    <n v="25"/>
    <n v="12070418"/>
    <s v="PER FIXTURES"/>
    <x v="1"/>
  </r>
  <r>
    <n v="80029276"/>
    <x v="399"/>
    <x v="2"/>
    <n v="25"/>
    <n v="12070419"/>
    <s v="FLAT RATE"/>
    <x v="1"/>
  </r>
  <r>
    <n v="80029277"/>
    <x v="399"/>
    <x v="7"/>
    <n v="28"/>
    <n v="12070420"/>
    <s v="PER POLE"/>
    <x v="167"/>
  </r>
  <r>
    <n v="80029279"/>
    <x v="399"/>
    <x v="7"/>
    <n v="25"/>
    <n v="12070427"/>
    <s v="PER POLE"/>
    <x v="31"/>
  </r>
  <r>
    <n v="80029280"/>
    <x v="399"/>
    <x v="59"/>
    <n v="75"/>
    <n v="12070357"/>
    <s v="FLAT RATE"/>
    <x v="1"/>
  </r>
  <r>
    <n v="80029281"/>
    <x v="399"/>
    <x v="7"/>
    <n v="25"/>
    <n v="12070428"/>
    <s v="PER POLE"/>
    <x v="9"/>
  </r>
  <r>
    <n v="80029281"/>
    <x v="399"/>
    <x v="5"/>
    <n v="20"/>
    <n v="12070429"/>
    <s v="PER FIXTURES"/>
    <x v="20"/>
  </r>
  <r>
    <n v="80029281"/>
    <x v="399"/>
    <x v="1"/>
    <n v="25"/>
    <n v="12070429"/>
    <s v="PER GAS LINE"/>
    <x v="20"/>
  </r>
  <r>
    <n v="80029282"/>
    <x v="399"/>
    <x v="6"/>
    <n v="30"/>
    <n v="12070431"/>
    <s v="AMPS"/>
    <x v="8"/>
  </r>
  <r>
    <n v="80029282"/>
    <x v="399"/>
    <x v="7"/>
    <n v="30"/>
    <n v="12070431"/>
    <s v="PER POLE"/>
    <x v="8"/>
  </r>
  <r>
    <n v="80029282"/>
    <x v="399"/>
    <x v="13"/>
    <n v="25"/>
    <n v="12070431"/>
    <s v="PER T-POLE"/>
    <x v="8"/>
  </r>
  <r>
    <n v="80029282"/>
    <x v="399"/>
    <x v="6"/>
    <n v="30"/>
    <n v="12070432"/>
    <s v="AMPS"/>
    <x v="8"/>
  </r>
  <r>
    <n v="80029282"/>
    <x v="399"/>
    <x v="7"/>
    <n v="30"/>
    <n v="12070432"/>
    <s v="PER POLE"/>
    <x v="8"/>
  </r>
  <r>
    <n v="80029282"/>
    <x v="399"/>
    <x v="13"/>
    <n v="25"/>
    <n v="12070432"/>
    <s v="PER T-POLE"/>
    <x v="8"/>
  </r>
  <r>
    <n v="80029283"/>
    <x v="399"/>
    <x v="10"/>
    <n v="25"/>
    <n v="12070430"/>
    <s v="AMPS"/>
    <x v="6"/>
  </r>
  <r>
    <n v="80029286"/>
    <x v="399"/>
    <x v="20"/>
    <n v="25"/>
    <n v="12070422"/>
    <s v="BTU"/>
    <x v="3"/>
  </r>
  <r>
    <n v="80029286"/>
    <x v="399"/>
    <x v="23"/>
    <n v="25"/>
    <n v="12070422"/>
    <s v="BTU"/>
    <x v="3"/>
  </r>
  <r>
    <n v="80029286"/>
    <x v="399"/>
    <x v="34"/>
    <n v="25"/>
    <n v="12070422"/>
    <s v="TONS"/>
    <x v="3"/>
  </r>
  <r>
    <n v="80029284"/>
    <x v="399"/>
    <x v="22"/>
    <n v="50"/>
    <n v="12070435"/>
    <s v="ACRE"/>
    <x v="1"/>
  </r>
  <r>
    <n v="80029284"/>
    <x v="399"/>
    <x v="22"/>
    <n v="50"/>
    <n v="12070436"/>
    <s v="ACRE"/>
    <x v="1"/>
  </r>
  <r>
    <n v="80029285"/>
    <x v="399"/>
    <x v="3"/>
    <n v="25"/>
    <n v="12070437"/>
    <s v="PER SIGN"/>
    <x v="1"/>
  </r>
  <r>
    <n v="80029286"/>
    <x v="399"/>
    <x v="36"/>
    <n v="25"/>
    <n v="12070422"/>
    <s v="TONS"/>
    <x v="3"/>
  </r>
  <r>
    <n v="80029286"/>
    <x v="399"/>
    <x v="20"/>
    <n v="25"/>
    <n v="12070424"/>
    <s v="BTU"/>
    <x v="40"/>
  </r>
  <r>
    <n v="80029286"/>
    <x v="399"/>
    <x v="23"/>
    <n v="25"/>
    <n v="12070424"/>
    <s v="BTU"/>
    <x v="40"/>
  </r>
  <r>
    <n v="80029286"/>
    <x v="399"/>
    <x v="34"/>
    <n v="25"/>
    <n v="12070424"/>
    <s v="TONS"/>
    <x v="40"/>
  </r>
  <r>
    <n v="80029286"/>
    <x v="399"/>
    <x v="36"/>
    <n v="25"/>
    <n v="12070424"/>
    <s v="TONS"/>
    <x v="40"/>
  </r>
  <r>
    <n v="80029292"/>
    <x v="399"/>
    <x v="3"/>
    <n v="25"/>
    <n v="12070444"/>
    <s v="PER SIGN"/>
    <x v="1"/>
  </r>
  <r>
    <n v="80029287"/>
    <x v="399"/>
    <x v="20"/>
    <n v="31"/>
    <n v="12070425"/>
    <s v="BTU"/>
    <x v="98"/>
  </r>
  <r>
    <n v="80029287"/>
    <x v="399"/>
    <x v="23"/>
    <n v="27"/>
    <n v="12070425"/>
    <s v="BTU"/>
    <x v="98"/>
  </r>
  <r>
    <n v="80029296"/>
    <x v="105"/>
    <x v="3"/>
    <n v="25"/>
    <n v="12070453"/>
    <s v="PER SIGN"/>
    <x v="1"/>
  </r>
  <r>
    <n v="80029297"/>
    <x v="105"/>
    <x v="3"/>
    <n v="25"/>
    <n v="12070454"/>
    <s v="PER SIGN"/>
    <x v="1"/>
  </r>
  <r>
    <n v="80029297"/>
    <x v="105"/>
    <x v="3"/>
    <n v="25"/>
    <n v="12070455"/>
    <s v="PER SIGN"/>
    <x v="1"/>
  </r>
  <r>
    <n v="80029287"/>
    <x v="399"/>
    <x v="24"/>
    <n v="29"/>
    <n v="12070425"/>
    <s v="BTU"/>
    <x v="98"/>
  </r>
  <r>
    <n v="80029303"/>
    <x v="105"/>
    <x v="12"/>
    <n v="50"/>
    <n v="12070463"/>
    <s v="ACRE"/>
    <x v="152"/>
  </r>
  <r>
    <n v="80029287"/>
    <x v="399"/>
    <x v="33"/>
    <n v="25"/>
    <n v="12070425"/>
    <s v="FLAT RATE"/>
    <x v="98"/>
  </r>
  <r>
    <n v="80029310"/>
    <x v="105"/>
    <x v="3"/>
    <n v="75"/>
    <n v="12070470"/>
    <s v="PER SIGN"/>
    <x v="9"/>
  </r>
  <r>
    <n v="80029312"/>
    <x v="105"/>
    <x v="3"/>
    <n v="125"/>
    <n v="12070471"/>
    <s v="PER SIGN"/>
    <x v="20"/>
  </r>
  <r>
    <n v="80029287"/>
    <x v="399"/>
    <x v="34"/>
    <n v="25"/>
    <n v="12070425"/>
    <s v="TONS"/>
    <x v="98"/>
  </r>
  <r>
    <n v="80029287"/>
    <x v="399"/>
    <x v="36"/>
    <n v="25"/>
    <n v="12070425"/>
    <s v="TONS"/>
    <x v="98"/>
  </r>
  <r>
    <n v="80029287"/>
    <x v="399"/>
    <x v="37"/>
    <n v="25"/>
    <n v="12070425"/>
    <s v="TONS"/>
    <x v="98"/>
  </r>
  <r>
    <n v="80029314"/>
    <x v="400"/>
    <x v="109"/>
    <n v="53.24"/>
    <n v="11010136"/>
    <s v="DWELLING UNITS"/>
    <x v="1"/>
  </r>
  <r>
    <n v="80029314"/>
    <x v="400"/>
    <x v="110"/>
    <n v="362.15"/>
    <n v="11010136"/>
    <s v="DWELLING UNITS"/>
    <x v="1"/>
  </r>
  <r>
    <n v="80029314"/>
    <x v="400"/>
    <x v="111"/>
    <n v="1302.93"/>
    <n v="11010136"/>
    <s v="DWELLING UNITS"/>
    <x v="1"/>
  </r>
  <r>
    <n v="80029314"/>
    <x v="400"/>
    <x v="112"/>
    <n v="109.54"/>
    <n v="11010136"/>
    <s v="DWELLING UNITS"/>
    <x v="1"/>
  </r>
  <r>
    <n v="80029288"/>
    <x v="399"/>
    <x v="34"/>
    <n v="25"/>
    <n v="12070440"/>
    <s v="TONS"/>
    <x v="4"/>
  </r>
  <r>
    <n v="80029289"/>
    <x v="399"/>
    <x v="20"/>
    <n v="27"/>
    <n v="12070441"/>
    <s v="BTU"/>
    <x v="40"/>
  </r>
  <r>
    <n v="80029289"/>
    <x v="399"/>
    <x v="23"/>
    <n v="29"/>
    <n v="12070441"/>
    <s v="BTU"/>
    <x v="40"/>
  </r>
  <r>
    <n v="80029289"/>
    <x v="399"/>
    <x v="34"/>
    <n v="25"/>
    <n v="12070441"/>
    <s v="TONS"/>
    <x v="40"/>
  </r>
  <r>
    <n v="80029289"/>
    <x v="399"/>
    <x v="36"/>
    <n v="25"/>
    <n v="12070441"/>
    <s v="TONS"/>
    <x v="40"/>
  </r>
  <r>
    <n v="80029290"/>
    <x v="399"/>
    <x v="20"/>
    <n v="29"/>
    <n v="12070442"/>
    <s v="BTU"/>
    <x v="75"/>
  </r>
  <r>
    <n v="80029291"/>
    <x v="399"/>
    <x v="34"/>
    <n v="25"/>
    <n v="12070443"/>
    <s v="TONS"/>
    <x v="107"/>
  </r>
  <r>
    <n v="80029293"/>
    <x v="105"/>
    <x v="10"/>
    <n v="30"/>
    <n v="12070445"/>
    <s v="AMPS"/>
    <x v="8"/>
  </r>
  <r>
    <n v="80029314"/>
    <x v="400"/>
    <x v="109"/>
    <n v="53.24"/>
    <n v="11010137"/>
    <s v="DWELLING UNITS"/>
    <x v="1"/>
  </r>
  <r>
    <n v="80029314"/>
    <x v="400"/>
    <x v="110"/>
    <n v="362.15"/>
    <n v="11010137"/>
    <s v="DWELLING UNITS"/>
    <x v="1"/>
  </r>
  <r>
    <n v="80029314"/>
    <x v="400"/>
    <x v="111"/>
    <n v="1302.93"/>
    <n v="11010137"/>
    <s v="DWELLING UNITS"/>
    <x v="1"/>
  </r>
  <r>
    <n v="80029314"/>
    <x v="400"/>
    <x v="112"/>
    <n v="109.54"/>
    <n v="11010137"/>
    <s v="DWELLING UNITS"/>
    <x v="1"/>
  </r>
  <r>
    <n v="80029293"/>
    <x v="105"/>
    <x v="7"/>
    <n v="40"/>
    <n v="12070445"/>
    <s v="PER POLE"/>
    <x v="8"/>
  </r>
  <r>
    <n v="80029294"/>
    <x v="105"/>
    <x v="13"/>
    <n v="25"/>
    <n v="12070447"/>
    <s v="PER T-POLE"/>
    <x v="1"/>
  </r>
  <r>
    <n v="80029294"/>
    <x v="105"/>
    <x v="13"/>
    <n v="25"/>
    <n v="12070448"/>
    <s v="PER T-POLE"/>
    <x v="1"/>
  </r>
  <r>
    <n v="80029294"/>
    <x v="105"/>
    <x v="13"/>
    <n v="25"/>
    <n v="12070449"/>
    <s v="PER T-POLE"/>
    <x v="1"/>
  </r>
  <r>
    <n v="80029295"/>
    <x v="105"/>
    <x v="2"/>
    <n v="25"/>
    <n v="12070451"/>
    <s v="FLAT RATE"/>
    <x v="1"/>
  </r>
  <r>
    <n v="80029298"/>
    <x v="105"/>
    <x v="34"/>
    <n v="25"/>
    <n v="12070456"/>
    <s v="TONS"/>
    <x v="9"/>
  </r>
  <r>
    <n v="80029298"/>
    <x v="105"/>
    <x v="20"/>
    <n v="25"/>
    <n v="12070457"/>
    <s v="BTU"/>
    <x v="54"/>
  </r>
  <r>
    <n v="80029298"/>
    <x v="105"/>
    <x v="34"/>
    <n v="25"/>
    <n v="12070458"/>
    <s v="TONS"/>
    <x v="9"/>
  </r>
  <r>
    <n v="80029299"/>
    <x v="105"/>
    <x v="2"/>
    <n v="25"/>
    <n v="12070459"/>
    <s v="FLAT RATE"/>
    <x v="1"/>
  </r>
  <r>
    <n v="80029300"/>
    <x v="105"/>
    <x v="52"/>
    <n v="125"/>
    <n v="12070056"/>
    <s v="FLAT RATE"/>
    <x v="1"/>
  </r>
  <r>
    <n v="80029301"/>
    <x v="105"/>
    <x v="5"/>
    <n v="32"/>
    <n v="12070461"/>
    <s v="PER FIXTURES"/>
    <x v="31"/>
  </r>
  <r>
    <n v="80029302"/>
    <x v="105"/>
    <x v="0"/>
    <n v="145"/>
    <n v="12070462"/>
    <s v="VALUATION"/>
    <x v="74"/>
  </r>
  <r>
    <n v="80029304"/>
    <x v="105"/>
    <x v="0"/>
    <n v="245"/>
    <n v="12070261"/>
    <s v="VALUATION"/>
    <x v="45"/>
  </r>
  <r>
    <n v="80029305"/>
    <x v="105"/>
    <x v="0"/>
    <n v="175"/>
    <n v="12070417"/>
    <s v="VALUATION"/>
    <x v="218"/>
  </r>
  <r>
    <n v="80029306"/>
    <x v="105"/>
    <x v="2"/>
    <n v="25"/>
    <n v="12070466"/>
    <s v="FLAT RATE"/>
    <x v="1"/>
  </r>
  <r>
    <n v="80029307"/>
    <x v="105"/>
    <x v="34"/>
    <n v="25"/>
    <n v="12070467"/>
    <s v="TONS"/>
    <x v="48"/>
  </r>
  <r>
    <n v="80029308"/>
    <x v="105"/>
    <x v="33"/>
    <n v="25"/>
    <n v="12070469"/>
    <s v="FLAT RATE"/>
    <x v="1"/>
  </r>
  <r>
    <n v="80029309"/>
    <x v="105"/>
    <x v="5"/>
    <n v="25"/>
    <n v="12070468"/>
    <s v="PER FIXTURES"/>
    <x v="1"/>
  </r>
  <r>
    <n v="80029314"/>
    <x v="400"/>
    <x v="109"/>
    <n v="53.24"/>
    <n v="11010138"/>
    <s v="DWELLING UNITS"/>
    <x v="1"/>
  </r>
  <r>
    <n v="80029314"/>
    <x v="400"/>
    <x v="110"/>
    <n v="362.15"/>
    <n v="11010138"/>
    <s v="DWELLING UNITS"/>
    <x v="1"/>
  </r>
  <r>
    <n v="80029314"/>
    <x v="400"/>
    <x v="111"/>
    <n v="1302.93"/>
    <n v="11010138"/>
    <s v="DWELLING UNITS"/>
    <x v="1"/>
  </r>
  <r>
    <n v="80029314"/>
    <x v="400"/>
    <x v="112"/>
    <n v="109.54"/>
    <n v="11010138"/>
    <s v="DWELLING UNITS"/>
    <x v="1"/>
  </r>
  <r>
    <n v="80029311"/>
    <x v="105"/>
    <x v="20"/>
    <n v="27"/>
    <n v="12070467"/>
    <s v="BTU"/>
    <x v="48"/>
  </r>
  <r>
    <n v="80029311"/>
    <x v="105"/>
    <x v="34"/>
    <n v="25"/>
    <n v="12070467"/>
    <s v="TONS"/>
    <x v="48"/>
  </r>
  <r>
    <n v="80029313"/>
    <x v="400"/>
    <x v="49"/>
    <n v="25"/>
    <n v="12070414"/>
    <s v="SYSTEM"/>
    <x v="1"/>
  </r>
  <r>
    <n v="80029314"/>
    <x v="400"/>
    <x v="48"/>
    <n v="20"/>
    <n v="11010136"/>
    <s v="FLAT RATE"/>
    <x v="1"/>
  </r>
  <r>
    <n v="80029314"/>
    <x v="400"/>
    <x v="0"/>
    <n v="550"/>
    <n v="11010136"/>
    <s v="VALUATION"/>
    <x v="1"/>
  </r>
  <r>
    <n v="80029314"/>
    <x v="400"/>
    <x v="14"/>
    <n v="160"/>
    <n v="11010136"/>
    <s v="VALUATION"/>
    <x v="1"/>
  </r>
  <r>
    <n v="80029314"/>
    <x v="400"/>
    <x v="109"/>
    <n v="53.24"/>
    <n v="11010139"/>
    <s v="DWELLING UNITS"/>
    <x v="1"/>
  </r>
  <r>
    <n v="80029314"/>
    <x v="400"/>
    <x v="110"/>
    <n v="362.15"/>
    <n v="11010139"/>
    <s v="DWELLING UNITS"/>
    <x v="1"/>
  </r>
  <r>
    <n v="80029314"/>
    <x v="400"/>
    <x v="111"/>
    <n v="1302.93"/>
    <n v="11010139"/>
    <s v="DWELLING UNITS"/>
    <x v="1"/>
  </r>
  <r>
    <n v="80029314"/>
    <x v="400"/>
    <x v="112"/>
    <n v="109.54"/>
    <n v="11010139"/>
    <s v="DWELLING UNITS"/>
    <x v="1"/>
  </r>
  <r>
    <n v="80029322"/>
    <x v="400"/>
    <x v="79"/>
    <n v="0.13"/>
    <n v="12060407"/>
    <s v="LF"/>
    <x v="320"/>
  </r>
  <r>
    <n v="80029322"/>
    <x v="400"/>
    <x v="80"/>
    <n v="20"/>
    <n v="12060407"/>
    <s v="EACH"/>
    <x v="320"/>
  </r>
  <r>
    <n v="80029322"/>
    <x v="400"/>
    <x v="81"/>
    <n v="75"/>
    <n v="12060407"/>
    <s v="EA"/>
    <x v="320"/>
  </r>
  <r>
    <n v="80029322"/>
    <x v="400"/>
    <x v="29"/>
    <n v="250"/>
    <n v="12060407"/>
    <s v="ACRES"/>
    <x v="320"/>
  </r>
  <r>
    <n v="80029322"/>
    <x v="400"/>
    <x v="98"/>
    <n v="0.01"/>
    <n v="12060407"/>
    <s v="CF"/>
    <x v="320"/>
  </r>
  <r>
    <n v="80029322"/>
    <x v="400"/>
    <x v="82"/>
    <n v="0.15"/>
    <n v="12060407"/>
    <s v="SY"/>
    <x v="320"/>
  </r>
  <r>
    <n v="80029322"/>
    <x v="400"/>
    <x v="83"/>
    <n v="0.4"/>
    <n v="12060407"/>
    <s v="LF"/>
    <x v="320"/>
  </r>
  <r>
    <n v="80029322"/>
    <x v="400"/>
    <x v="99"/>
    <n v="120"/>
    <n v="12060407"/>
    <s v="EACH"/>
    <x v="320"/>
  </r>
  <r>
    <n v="80029322"/>
    <x v="400"/>
    <x v="102"/>
    <n v="0.4"/>
    <n v="12060407"/>
    <s v="LF"/>
    <x v="320"/>
  </r>
  <r>
    <n v="80029322"/>
    <x v="400"/>
    <x v="94"/>
    <n v="120"/>
    <n v="12060407"/>
    <s v="SIGN"/>
    <x v="320"/>
  </r>
  <r>
    <n v="80029322"/>
    <x v="400"/>
    <x v="95"/>
    <n v="0.5"/>
    <n v="12060407"/>
    <s v="LF"/>
    <x v="320"/>
  </r>
  <r>
    <n v="80029322"/>
    <x v="400"/>
    <x v="100"/>
    <n v="250"/>
    <n v="12060407"/>
    <s v="SIGNS"/>
    <x v="320"/>
  </r>
  <r>
    <n v="80029322"/>
    <x v="400"/>
    <x v="96"/>
    <n v="0.5"/>
    <n v="12060407"/>
    <s v="LF"/>
    <x v="320"/>
  </r>
  <r>
    <n v="80029322"/>
    <x v="400"/>
    <x v="44"/>
    <n v="40"/>
    <n v="12060407"/>
    <s v="ACRES"/>
    <x v="320"/>
  </r>
  <r>
    <n v="80029317"/>
    <x v="400"/>
    <x v="3"/>
    <n v="25"/>
    <n v="12080003"/>
    <s v="PER SIGN"/>
    <x v="4"/>
  </r>
  <r>
    <n v="17058"/>
    <x v="400"/>
    <x v="3"/>
    <n v="25"/>
    <n v="12080003"/>
    <s v="PER SIGN"/>
    <x v="4"/>
  </r>
  <r>
    <n v="80029318"/>
    <x v="400"/>
    <x v="3"/>
    <n v="50"/>
    <n v="12080003"/>
    <s v="PER SIGN"/>
    <x v="4"/>
  </r>
  <r>
    <n v="80029319"/>
    <x v="400"/>
    <x v="3"/>
    <n v="25"/>
    <n v="12080004"/>
    <s v="PER SIGN"/>
    <x v="1"/>
  </r>
  <r>
    <n v="80029314"/>
    <x v="400"/>
    <x v="48"/>
    <n v="20"/>
    <n v="11010137"/>
    <s v="FLAT RATE"/>
    <x v="1"/>
  </r>
  <r>
    <n v="80029325"/>
    <x v="400"/>
    <x v="12"/>
    <n v="75"/>
    <n v="12080011"/>
    <s v="ACRE"/>
    <x v="249"/>
  </r>
  <r>
    <n v="80029314"/>
    <x v="400"/>
    <x v="0"/>
    <n v="550"/>
    <n v="11010137"/>
    <s v="VALUATION"/>
    <x v="1"/>
  </r>
  <r>
    <n v="80029329"/>
    <x v="400"/>
    <x v="22"/>
    <n v="50"/>
    <n v="12080016"/>
    <s v="ACRE"/>
    <x v="1"/>
  </r>
  <r>
    <n v="17059"/>
    <x v="400"/>
    <x v="22"/>
    <n v="50"/>
    <n v="12080016"/>
    <s v="ACRE"/>
    <x v="1"/>
  </r>
  <r>
    <n v="80029330"/>
    <x v="400"/>
    <x v="3"/>
    <n v="25"/>
    <n v="12080018"/>
    <s v="PER SIGN"/>
    <x v="1"/>
  </r>
  <r>
    <n v="80029331"/>
    <x v="400"/>
    <x v="3"/>
    <n v="50"/>
    <n v="12080019"/>
    <s v="PER SIGN"/>
    <x v="4"/>
  </r>
  <r>
    <n v="80029333"/>
    <x v="400"/>
    <x v="12"/>
    <n v="72.5"/>
    <n v="12080020"/>
    <s v="ACRE"/>
    <x v="331"/>
  </r>
  <r>
    <n v="80029332"/>
    <x v="400"/>
    <x v="12"/>
    <n v="70"/>
    <n v="12080022"/>
    <s v="ACRE"/>
    <x v="97"/>
  </r>
  <r>
    <n v="80029314"/>
    <x v="400"/>
    <x v="14"/>
    <n v="160"/>
    <n v="11010137"/>
    <s v="VALUATION"/>
    <x v="1"/>
  </r>
  <r>
    <n v="80029314"/>
    <x v="400"/>
    <x v="48"/>
    <n v="20"/>
    <n v="11010138"/>
    <s v="FLAT RATE"/>
    <x v="1"/>
  </r>
  <r>
    <n v="80029314"/>
    <x v="400"/>
    <x v="0"/>
    <n v="550"/>
    <n v="11010138"/>
    <s v="VALUATION"/>
    <x v="1"/>
  </r>
  <r>
    <n v="80029344"/>
    <x v="401"/>
    <x v="109"/>
    <n v="53.24"/>
    <n v="12070234"/>
    <s v="DWELLING UNITS"/>
    <x v="1"/>
  </r>
  <r>
    <n v="80029344"/>
    <x v="401"/>
    <x v="110"/>
    <n v="362.15"/>
    <n v="12070234"/>
    <s v="DWELLING UNITS"/>
    <x v="1"/>
  </r>
  <r>
    <n v="80029344"/>
    <x v="401"/>
    <x v="111"/>
    <n v="1302.93"/>
    <n v="12070234"/>
    <s v="DWELLING UNITS"/>
    <x v="1"/>
  </r>
  <r>
    <n v="80029344"/>
    <x v="401"/>
    <x v="112"/>
    <n v="109.54"/>
    <n v="12070234"/>
    <s v="DWELLING UNITS"/>
    <x v="1"/>
  </r>
  <r>
    <n v="80029314"/>
    <x v="400"/>
    <x v="14"/>
    <n v="160"/>
    <n v="11010138"/>
    <s v="VALUATION"/>
    <x v="1"/>
  </r>
  <r>
    <n v="80029314"/>
    <x v="400"/>
    <x v="48"/>
    <n v="20"/>
    <n v="11010139"/>
    <s v="FLAT RATE"/>
    <x v="1"/>
  </r>
  <r>
    <n v="80029314"/>
    <x v="400"/>
    <x v="0"/>
    <n v="550"/>
    <n v="11010139"/>
    <s v="VALUATION"/>
    <x v="1"/>
  </r>
  <r>
    <n v="80029345"/>
    <x v="401"/>
    <x v="109"/>
    <n v="53.24"/>
    <n v="12070235"/>
    <s v="DWELLING UNITS"/>
    <x v="1"/>
  </r>
  <r>
    <n v="80029345"/>
    <x v="401"/>
    <x v="110"/>
    <n v="362.15"/>
    <n v="12070235"/>
    <s v="DWELLING UNITS"/>
    <x v="1"/>
  </r>
  <r>
    <n v="80029345"/>
    <x v="401"/>
    <x v="111"/>
    <n v="1302.93"/>
    <n v="12070235"/>
    <s v="DWELLING UNITS"/>
    <x v="1"/>
  </r>
  <r>
    <n v="80029345"/>
    <x v="401"/>
    <x v="112"/>
    <n v="109.54"/>
    <n v="12070235"/>
    <s v="DWELLING UNITS"/>
    <x v="1"/>
  </r>
  <r>
    <n v="80029314"/>
    <x v="400"/>
    <x v="14"/>
    <n v="160"/>
    <n v="11010139"/>
    <s v="VALUATION"/>
    <x v="1"/>
  </r>
  <r>
    <n v="80029315"/>
    <x v="400"/>
    <x v="5"/>
    <n v="25"/>
    <n v="12080002"/>
    <s v="PER FIXTURES"/>
    <x v="9"/>
  </r>
  <r>
    <n v="80029316"/>
    <x v="400"/>
    <x v="61"/>
    <n v="25"/>
    <n v="12080001"/>
    <s v="FLAT RATE"/>
    <x v="1"/>
  </r>
  <r>
    <n v="80029320"/>
    <x v="400"/>
    <x v="20"/>
    <n v="25"/>
    <n v="12080005"/>
    <s v="BTU"/>
    <x v="61"/>
  </r>
  <r>
    <n v="80029320"/>
    <x v="400"/>
    <x v="34"/>
    <n v="25"/>
    <n v="12080005"/>
    <s v="TONS"/>
    <x v="61"/>
  </r>
  <r>
    <n v="80029321"/>
    <x v="400"/>
    <x v="5"/>
    <n v="56"/>
    <n v="12080007"/>
    <s v="PER FIXTURES"/>
    <x v="151"/>
  </r>
  <r>
    <n v="80029323"/>
    <x v="400"/>
    <x v="6"/>
    <n v="25"/>
    <n v="12080008"/>
    <s v="AMPS"/>
    <x v="101"/>
  </r>
  <r>
    <n v="80029324"/>
    <x v="400"/>
    <x v="61"/>
    <n v="25"/>
    <n v="12080010"/>
    <s v="FLAT RATE"/>
    <x v="1"/>
  </r>
  <r>
    <n v="80029326"/>
    <x v="400"/>
    <x v="0"/>
    <n v="40"/>
    <n v="12070347"/>
    <s v="VALUATION"/>
    <x v="47"/>
  </r>
  <r>
    <n v="80029327"/>
    <x v="400"/>
    <x v="2"/>
    <n v="25"/>
    <n v="12080013"/>
    <s v="FLAT RATE"/>
    <x v="1"/>
  </r>
  <r>
    <n v="80029328"/>
    <x v="400"/>
    <x v="4"/>
    <n v="25"/>
    <n v="12080015"/>
    <s v="PER IRRIGATION"/>
    <x v="1"/>
  </r>
  <r>
    <n v="80029334"/>
    <x v="400"/>
    <x v="10"/>
    <n v="25"/>
    <n v="12080024"/>
    <s v="AMPS"/>
    <x v="6"/>
  </r>
  <r>
    <n v="80029346"/>
    <x v="401"/>
    <x v="109"/>
    <n v="53.24"/>
    <n v="12070236"/>
    <s v="DWELLING UNITS"/>
    <x v="1"/>
  </r>
  <r>
    <n v="80029346"/>
    <x v="401"/>
    <x v="110"/>
    <n v="362.15"/>
    <n v="12070236"/>
    <s v="DWELLING UNITS"/>
    <x v="1"/>
  </r>
  <r>
    <n v="80029346"/>
    <x v="401"/>
    <x v="111"/>
    <n v="1302.93"/>
    <n v="12070236"/>
    <s v="DWELLING UNITS"/>
    <x v="1"/>
  </r>
  <r>
    <n v="80029346"/>
    <x v="401"/>
    <x v="112"/>
    <n v="109.54"/>
    <n v="12070236"/>
    <s v="DWELLING UNITS"/>
    <x v="1"/>
  </r>
  <r>
    <n v="80029334"/>
    <x v="400"/>
    <x v="7"/>
    <n v="1"/>
    <n v="12080024"/>
    <s v="PER POLE"/>
    <x v="6"/>
  </r>
  <r>
    <n v="80029335"/>
    <x v="400"/>
    <x v="0"/>
    <n v="360"/>
    <n v="12070120"/>
    <s v="VALUATION"/>
    <x v="3"/>
  </r>
  <r>
    <n v="80029336"/>
    <x v="401"/>
    <x v="0"/>
    <n v="120"/>
    <n v="12070426"/>
    <s v="VALUATION"/>
    <x v="12"/>
  </r>
  <r>
    <n v="80029337"/>
    <x v="401"/>
    <x v="48"/>
    <n v="20"/>
    <n v="12070421"/>
    <s v="FLAT RATE"/>
    <x v="1"/>
  </r>
  <r>
    <n v="80029337"/>
    <x v="401"/>
    <x v="0"/>
    <n v="70"/>
    <n v="12070421"/>
    <s v="VALUATION"/>
    <x v="1"/>
  </r>
  <r>
    <n v="80029338"/>
    <x v="401"/>
    <x v="5"/>
    <n v="25"/>
    <n v="12080026"/>
    <s v="PER FIXTURES"/>
    <x v="1"/>
  </r>
  <r>
    <n v="80029339"/>
    <x v="401"/>
    <x v="0"/>
    <n v="75"/>
    <n v="12070353"/>
    <s v="VALUATION"/>
    <x v="13"/>
  </r>
  <r>
    <n v="80029339"/>
    <x v="401"/>
    <x v="14"/>
    <n v="37.5"/>
    <n v="12070353"/>
    <s v="VALUATION"/>
    <x v="13"/>
  </r>
  <r>
    <n v="80029340"/>
    <x v="401"/>
    <x v="48"/>
    <n v="20"/>
    <n v="12070237"/>
    <s v="FLAT RATE"/>
    <x v="1"/>
  </r>
  <r>
    <n v="80029340"/>
    <x v="401"/>
    <x v="109"/>
    <n v="53.24"/>
    <n v="12070237"/>
    <s v="DWELLING UNITS"/>
    <x v="1"/>
  </r>
  <r>
    <n v="80029340"/>
    <x v="401"/>
    <x v="110"/>
    <n v="362.15"/>
    <n v="12070237"/>
    <s v="DWELLING UNITS"/>
    <x v="1"/>
  </r>
  <r>
    <n v="80029340"/>
    <x v="401"/>
    <x v="111"/>
    <n v="1302.93"/>
    <n v="12070237"/>
    <s v="DWELLING UNITS"/>
    <x v="1"/>
  </r>
  <r>
    <n v="80029340"/>
    <x v="401"/>
    <x v="112"/>
    <n v="109.54"/>
    <n v="12070237"/>
    <s v="DWELLING UNITS"/>
    <x v="1"/>
  </r>
  <r>
    <n v="80029340"/>
    <x v="401"/>
    <x v="0"/>
    <n v="733"/>
    <n v="12070237"/>
    <s v="VALUATION"/>
    <x v="1"/>
  </r>
  <r>
    <n v="80029340"/>
    <x v="401"/>
    <x v="14"/>
    <n v="366.5"/>
    <n v="12070237"/>
    <s v="VALUATION"/>
    <x v="1"/>
  </r>
  <r>
    <n v="80029342"/>
    <x v="401"/>
    <x v="48"/>
    <n v="20"/>
    <n v="12070238"/>
    <s v="FLAT RATE"/>
    <x v="1"/>
  </r>
  <r>
    <n v="80029342"/>
    <x v="401"/>
    <x v="109"/>
    <n v="53.24"/>
    <n v="12070238"/>
    <s v="DWELLING UNITS"/>
    <x v="1"/>
  </r>
  <r>
    <n v="80029342"/>
    <x v="401"/>
    <x v="110"/>
    <n v="362.15"/>
    <n v="12070238"/>
    <s v="DWELLING UNITS"/>
    <x v="1"/>
  </r>
  <r>
    <n v="80029342"/>
    <x v="401"/>
    <x v="111"/>
    <n v="1302.93"/>
    <n v="12070238"/>
    <s v="DWELLING UNITS"/>
    <x v="1"/>
  </r>
  <r>
    <n v="80029342"/>
    <x v="401"/>
    <x v="112"/>
    <n v="109.54"/>
    <n v="12070238"/>
    <s v="DWELLING UNITS"/>
    <x v="1"/>
  </r>
  <r>
    <n v="80029342"/>
    <x v="401"/>
    <x v="0"/>
    <n v="739"/>
    <n v="12070238"/>
    <s v="VALUATION"/>
    <x v="1"/>
  </r>
  <r>
    <n v="80029342"/>
    <x v="401"/>
    <x v="14"/>
    <n v="369.5"/>
    <n v="12070238"/>
    <s v="VALUATION"/>
    <x v="1"/>
  </r>
  <r>
    <n v="80029343"/>
    <x v="401"/>
    <x v="48"/>
    <n v="20"/>
    <n v="12070239"/>
    <s v="FLAT RATE"/>
    <x v="1"/>
  </r>
  <r>
    <n v="80029343"/>
    <x v="401"/>
    <x v="109"/>
    <n v="53.24"/>
    <n v="12070239"/>
    <s v="DWELLING UNITS"/>
    <x v="1"/>
  </r>
  <r>
    <n v="80029343"/>
    <x v="401"/>
    <x v="110"/>
    <n v="362.15"/>
    <n v="12070239"/>
    <s v="DWELLING UNITS"/>
    <x v="1"/>
  </r>
  <r>
    <n v="80029343"/>
    <x v="401"/>
    <x v="111"/>
    <n v="1302.93"/>
    <n v="12070239"/>
    <s v="DWELLING UNITS"/>
    <x v="1"/>
  </r>
  <r>
    <n v="80029343"/>
    <x v="401"/>
    <x v="112"/>
    <n v="109.54"/>
    <n v="12070239"/>
    <s v="DWELLING UNITS"/>
    <x v="1"/>
  </r>
  <r>
    <n v="80029343"/>
    <x v="401"/>
    <x v="0"/>
    <n v="733"/>
    <n v="12070239"/>
    <s v="VALUATION"/>
    <x v="1"/>
  </r>
  <r>
    <n v="80029343"/>
    <x v="401"/>
    <x v="14"/>
    <n v="366.5"/>
    <n v="12070239"/>
    <s v="VALUATION"/>
    <x v="1"/>
  </r>
  <r>
    <n v="80029344"/>
    <x v="401"/>
    <x v="48"/>
    <n v="20"/>
    <n v="12070234"/>
    <s v="FLAT RATE"/>
    <x v="1"/>
  </r>
  <r>
    <n v="80029341"/>
    <x v="401"/>
    <x v="67"/>
    <n v="100"/>
    <n v="12080027"/>
    <s v="FLAT RATE"/>
    <x v="1"/>
  </r>
  <r>
    <n v="80029344"/>
    <x v="401"/>
    <x v="0"/>
    <n v="790"/>
    <n v="12070234"/>
    <s v="VALUATION"/>
    <x v="1"/>
  </r>
  <r>
    <n v="80029349"/>
    <x v="401"/>
    <x v="12"/>
    <n v="50"/>
    <n v="12080040"/>
    <s v="ACRE"/>
    <x v="10"/>
  </r>
  <r>
    <n v="80029350"/>
    <x v="401"/>
    <x v="12"/>
    <n v="50"/>
    <n v="12080041"/>
    <s v="ACRE"/>
    <x v="10"/>
  </r>
  <r>
    <n v="80029351"/>
    <x v="401"/>
    <x v="12"/>
    <n v="50"/>
    <n v="12080042"/>
    <s v="ACRE"/>
    <x v="10"/>
  </r>
  <r>
    <n v="80029353"/>
    <x v="401"/>
    <x v="3"/>
    <n v="25"/>
    <n v="12080045"/>
    <s v="PER SIGN"/>
    <x v="1"/>
  </r>
  <r>
    <n v="80029344"/>
    <x v="401"/>
    <x v="14"/>
    <n v="395"/>
    <n v="12070234"/>
    <s v="VALUATION"/>
    <x v="1"/>
  </r>
  <r>
    <n v="80029345"/>
    <x v="401"/>
    <x v="48"/>
    <n v="20"/>
    <n v="12070235"/>
    <s v="FLAT RATE"/>
    <x v="1"/>
  </r>
  <r>
    <n v="80029345"/>
    <x v="401"/>
    <x v="0"/>
    <n v="733"/>
    <n v="12070235"/>
    <s v="VALUATION"/>
    <x v="1"/>
  </r>
  <r>
    <n v="80029359"/>
    <x v="401"/>
    <x v="3"/>
    <n v="25"/>
    <n v="12080055"/>
    <s v="PER SIGN"/>
    <x v="1"/>
  </r>
  <r>
    <n v="80029345"/>
    <x v="401"/>
    <x v="14"/>
    <n v="366.5"/>
    <n v="12070235"/>
    <s v="VALUATION"/>
    <x v="1"/>
  </r>
  <r>
    <n v="80029360"/>
    <x v="106"/>
    <x v="16"/>
    <n v="59.93"/>
    <n v="12070247"/>
    <s v="FLAT RATE"/>
    <x v="1"/>
  </r>
  <r>
    <n v="80029360"/>
    <x v="106"/>
    <x v="17"/>
    <n v="533.02"/>
    <n v="12070247"/>
    <s v="FLAT RATE"/>
    <x v="1"/>
  </r>
  <r>
    <n v="80029360"/>
    <x v="106"/>
    <x v="18"/>
    <n v="1302.93"/>
    <n v="12070247"/>
    <s v="FLAT RATE"/>
    <x v="1"/>
  </r>
  <r>
    <n v="80029360"/>
    <x v="106"/>
    <x v="19"/>
    <n v="161.68"/>
    <n v="12070247"/>
    <s v="FLAT RATE"/>
    <x v="1"/>
  </r>
  <r>
    <n v="80029346"/>
    <x v="401"/>
    <x v="48"/>
    <n v="20"/>
    <n v="12070236"/>
    <s v="FLAT RATE"/>
    <x v="1"/>
  </r>
  <r>
    <n v="90001886"/>
    <x v="106"/>
    <x v="108"/>
    <n v="390"/>
    <n v="12080056"/>
    <s v="LOT"/>
    <x v="50"/>
  </r>
  <r>
    <n v="80029361"/>
    <x v="106"/>
    <x v="3"/>
    <n v="25"/>
    <n v="12080057"/>
    <s v="PER SIGN"/>
    <x v="1"/>
  </r>
  <r>
    <n v="80029363"/>
    <x v="106"/>
    <x v="3"/>
    <n v="25"/>
    <n v="12080058"/>
    <s v="PER SIGN"/>
    <x v="1"/>
  </r>
  <r>
    <n v="80029346"/>
    <x v="401"/>
    <x v="0"/>
    <n v="733"/>
    <n v="12070236"/>
    <s v="VALUATION"/>
    <x v="1"/>
  </r>
  <r>
    <n v="80029346"/>
    <x v="401"/>
    <x v="14"/>
    <n v="366.5"/>
    <n v="12070236"/>
    <s v="VALUATION"/>
    <x v="1"/>
  </r>
  <r>
    <n v="80029347"/>
    <x v="401"/>
    <x v="61"/>
    <n v="25"/>
    <n v="12070374"/>
    <s v="FLAT RATE"/>
    <x v="1"/>
  </r>
  <r>
    <n v="80029348"/>
    <x v="401"/>
    <x v="34"/>
    <n v="25"/>
    <n v="12080030"/>
    <s v="TONS"/>
    <x v="4"/>
  </r>
  <r>
    <n v="80029348"/>
    <x v="401"/>
    <x v="34"/>
    <n v="25"/>
    <n v="12080031"/>
    <s v="TONS"/>
    <x v="4"/>
  </r>
  <r>
    <n v="80029348"/>
    <x v="401"/>
    <x v="34"/>
    <n v="25"/>
    <n v="12080032"/>
    <s v="TONS"/>
    <x v="4"/>
  </r>
  <r>
    <n v="80029348"/>
    <x v="401"/>
    <x v="34"/>
    <n v="25"/>
    <n v="12080033"/>
    <s v="TONS"/>
    <x v="4"/>
  </r>
  <r>
    <n v="80029348"/>
    <x v="401"/>
    <x v="34"/>
    <n v="25"/>
    <n v="12080034"/>
    <s v="TONS"/>
    <x v="4"/>
  </r>
  <r>
    <n v="80029348"/>
    <x v="401"/>
    <x v="34"/>
    <n v="25"/>
    <n v="12080035"/>
    <s v="TONS"/>
    <x v="4"/>
  </r>
  <r>
    <n v="80029348"/>
    <x v="401"/>
    <x v="34"/>
    <n v="25"/>
    <n v="12080036"/>
    <s v="TONS"/>
    <x v="4"/>
  </r>
  <r>
    <n v="80029348"/>
    <x v="401"/>
    <x v="34"/>
    <n v="25"/>
    <n v="12080037"/>
    <s v="TONS"/>
    <x v="4"/>
  </r>
  <r>
    <n v="80029348"/>
    <x v="401"/>
    <x v="34"/>
    <n v="25"/>
    <n v="12080038"/>
    <s v="TONS"/>
    <x v="4"/>
  </r>
  <r>
    <n v="80029352"/>
    <x v="401"/>
    <x v="6"/>
    <n v="25"/>
    <n v="12080043"/>
    <s v="AMPS"/>
    <x v="6"/>
  </r>
  <r>
    <n v="80029354"/>
    <x v="401"/>
    <x v="5"/>
    <n v="76"/>
    <n v="12080048"/>
    <s v="PER FIXTURES"/>
    <x v="79"/>
  </r>
  <r>
    <n v="80029354"/>
    <x v="401"/>
    <x v="54"/>
    <n v="25"/>
    <n v="12080048"/>
    <s v="PER SEWER"/>
    <x v="79"/>
  </r>
  <r>
    <n v="80029354"/>
    <x v="401"/>
    <x v="53"/>
    <n v="25"/>
    <n v="12080048"/>
    <s v="PER WATER"/>
    <x v="79"/>
  </r>
  <r>
    <n v="80029355"/>
    <x v="401"/>
    <x v="6"/>
    <n v="21"/>
    <n v="12080051"/>
    <s v="AMPS"/>
    <x v="6"/>
  </r>
  <r>
    <n v="80029355"/>
    <x v="401"/>
    <x v="7"/>
    <n v="4"/>
    <n v="12080051"/>
    <s v="PER POLE"/>
    <x v="6"/>
  </r>
  <r>
    <n v="80029356"/>
    <x v="401"/>
    <x v="0"/>
    <n v="80"/>
    <n v="12070413"/>
    <s v="VALUATION"/>
    <x v="93"/>
  </r>
  <r>
    <n v="80029357"/>
    <x v="401"/>
    <x v="6"/>
    <n v="15"/>
    <n v="12080053"/>
    <s v="AMPS"/>
    <x v="6"/>
  </r>
  <r>
    <n v="80029357"/>
    <x v="401"/>
    <x v="7"/>
    <n v="10"/>
    <n v="12080053"/>
    <s v="PER POLE"/>
    <x v="6"/>
  </r>
  <r>
    <n v="80029358"/>
    <x v="401"/>
    <x v="0"/>
    <n v="145"/>
    <n v="12070434"/>
    <s v="VALUATION"/>
    <x v="74"/>
  </r>
  <r>
    <n v="80029358"/>
    <x v="401"/>
    <x v="14"/>
    <n v="72.5"/>
    <n v="12070434"/>
    <s v="VALUATION"/>
    <x v="74"/>
  </r>
  <r>
    <n v="80029360"/>
    <x v="106"/>
    <x v="48"/>
    <n v="20"/>
    <n v="12070247"/>
    <s v="FLAT RATE"/>
    <x v="1"/>
  </r>
  <r>
    <n v="80029360"/>
    <x v="106"/>
    <x v="0"/>
    <n v="910"/>
    <n v="12070247"/>
    <s v="VALUATION"/>
    <x v="1"/>
  </r>
  <r>
    <n v="80029362"/>
    <x v="106"/>
    <x v="0"/>
    <n v="50"/>
    <n v="12070446"/>
    <s v="VALUATION"/>
    <x v="16"/>
  </r>
  <r>
    <n v="80029364"/>
    <x v="106"/>
    <x v="6"/>
    <n v="30"/>
    <n v="12080060"/>
    <s v="AMPS"/>
    <x v="8"/>
  </r>
  <r>
    <n v="80029364"/>
    <x v="106"/>
    <x v="7"/>
    <n v="35"/>
    <n v="12080060"/>
    <s v="PER POLE"/>
    <x v="8"/>
  </r>
  <r>
    <n v="80029364"/>
    <x v="106"/>
    <x v="49"/>
    <n v="25"/>
    <n v="12080060"/>
    <s v="SYSTEM"/>
    <x v="8"/>
  </r>
  <r>
    <n v="80029364"/>
    <x v="106"/>
    <x v="6"/>
    <n v="30"/>
    <n v="12080061"/>
    <s v="AMPS"/>
    <x v="8"/>
  </r>
  <r>
    <n v="80029364"/>
    <x v="106"/>
    <x v="7"/>
    <n v="35"/>
    <n v="12080061"/>
    <s v="PER POLE"/>
    <x v="8"/>
  </r>
  <r>
    <n v="80029364"/>
    <x v="106"/>
    <x v="49"/>
    <n v="25"/>
    <n v="12080061"/>
    <s v="SYSTEM"/>
    <x v="8"/>
  </r>
  <r>
    <n v="80029364"/>
    <x v="106"/>
    <x v="6"/>
    <n v="30"/>
    <n v="12080062"/>
    <s v="AMPS"/>
    <x v="8"/>
  </r>
  <r>
    <n v="80029364"/>
    <x v="106"/>
    <x v="7"/>
    <n v="35"/>
    <n v="12080062"/>
    <s v="PER POLE"/>
    <x v="8"/>
  </r>
  <r>
    <n v="80029364"/>
    <x v="106"/>
    <x v="49"/>
    <n v="25"/>
    <n v="12080062"/>
    <s v="SYSTEM"/>
    <x v="8"/>
  </r>
  <r>
    <n v="80029364"/>
    <x v="106"/>
    <x v="6"/>
    <n v="30"/>
    <n v="12080063"/>
    <s v="AMPS"/>
    <x v="8"/>
  </r>
  <r>
    <n v="80029364"/>
    <x v="106"/>
    <x v="7"/>
    <n v="35"/>
    <n v="12080063"/>
    <s v="PER POLE"/>
    <x v="8"/>
  </r>
  <r>
    <n v="80029364"/>
    <x v="106"/>
    <x v="49"/>
    <n v="25"/>
    <n v="12080063"/>
    <s v="SYSTEM"/>
    <x v="8"/>
  </r>
  <r>
    <n v="80029364"/>
    <x v="106"/>
    <x v="6"/>
    <n v="30"/>
    <n v="12080064"/>
    <s v="AMPS"/>
    <x v="8"/>
  </r>
  <r>
    <n v="80029364"/>
    <x v="106"/>
    <x v="7"/>
    <n v="35"/>
    <n v="12080064"/>
    <s v="PER POLE"/>
    <x v="8"/>
  </r>
  <r>
    <n v="80029364"/>
    <x v="106"/>
    <x v="49"/>
    <n v="25"/>
    <n v="12080064"/>
    <s v="SYSTEM"/>
    <x v="8"/>
  </r>
  <r>
    <n v="80029364"/>
    <x v="106"/>
    <x v="6"/>
    <n v="30"/>
    <n v="12080065"/>
    <s v="AMPS"/>
    <x v="8"/>
  </r>
  <r>
    <n v="80029364"/>
    <x v="106"/>
    <x v="7"/>
    <n v="35"/>
    <n v="12080065"/>
    <s v="PER POLE"/>
    <x v="8"/>
  </r>
  <r>
    <n v="80029364"/>
    <x v="106"/>
    <x v="49"/>
    <n v="25"/>
    <n v="12080065"/>
    <s v="SYSTEM"/>
    <x v="8"/>
  </r>
  <r>
    <n v="80029365"/>
    <x v="106"/>
    <x v="6"/>
    <n v="30"/>
    <n v="12080060"/>
    <s v="AMPS"/>
    <x v="8"/>
  </r>
  <r>
    <n v="80029365"/>
    <x v="106"/>
    <x v="7"/>
    <n v="35"/>
    <n v="12080060"/>
    <s v="PER POLE"/>
    <x v="8"/>
  </r>
  <r>
    <n v="80029365"/>
    <x v="106"/>
    <x v="49"/>
    <n v="25"/>
    <n v="12080060"/>
    <s v="SYSTEM"/>
    <x v="8"/>
  </r>
  <r>
    <n v="80029365"/>
    <x v="106"/>
    <x v="6"/>
    <n v="30"/>
    <n v="12080061"/>
    <s v="AMPS"/>
    <x v="8"/>
  </r>
  <r>
    <n v="80029365"/>
    <x v="106"/>
    <x v="7"/>
    <n v="35"/>
    <n v="12080061"/>
    <s v="PER POLE"/>
    <x v="8"/>
  </r>
  <r>
    <n v="80029365"/>
    <x v="106"/>
    <x v="49"/>
    <n v="25"/>
    <n v="12080061"/>
    <s v="SYSTEM"/>
    <x v="8"/>
  </r>
  <r>
    <n v="80029365"/>
    <x v="106"/>
    <x v="6"/>
    <n v="30"/>
    <n v="12080062"/>
    <s v="AMPS"/>
    <x v="8"/>
  </r>
  <r>
    <n v="80029365"/>
    <x v="106"/>
    <x v="7"/>
    <n v="35"/>
    <n v="12080062"/>
    <s v="PER POLE"/>
    <x v="8"/>
  </r>
  <r>
    <n v="80029365"/>
    <x v="106"/>
    <x v="49"/>
    <n v="25"/>
    <n v="12080062"/>
    <s v="SYSTEM"/>
    <x v="8"/>
  </r>
  <r>
    <n v="80029365"/>
    <x v="106"/>
    <x v="6"/>
    <n v="30"/>
    <n v="12080063"/>
    <s v="AMPS"/>
    <x v="8"/>
  </r>
  <r>
    <n v="80029365"/>
    <x v="106"/>
    <x v="7"/>
    <n v="35"/>
    <n v="12080063"/>
    <s v="PER POLE"/>
    <x v="8"/>
  </r>
  <r>
    <n v="80029365"/>
    <x v="106"/>
    <x v="49"/>
    <n v="25"/>
    <n v="12080063"/>
    <s v="SYSTEM"/>
    <x v="8"/>
  </r>
  <r>
    <n v="80029365"/>
    <x v="106"/>
    <x v="6"/>
    <n v="30"/>
    <n v="12080064"/>
    <s v="AMPS"/>
    <x v="8"/>
  </r>
  <r>
    <n v="80029365"/>
    <x v="106"/>
    <x v="7"/>
    <n v="35"/>
    <n v="12080064"/>
    <s v="PER POLE"/>
    <x v="8"/>
  </r>
  <r>
    <n v="80029365"/>
    <x v="106"/>
    <x v="13"/>
    <n v="25"/>
    <n v="12080064"/>
    <s v="PER T-POLE"/>
    <x v="8"/>
  </r>
  <r>
    <n v="80029365"/>
    <x v="106"/>
    <x v="49"/>
    <n v="25"/>
    <n v="12080064"/>
    <s v="SYSTEM"/>
    <x v="8"/>
  </r>
  <r>
    <n v="80029365"/>
    <x v="106"/>
    <x v="6"/>
    <n v="30"/>
    <n v="12080065"/>
    <s v="AMPS"/>
    <x v="8"/>
  </r>
  <r>
    <n v="80029370"/>
    <x v="106"/>
    <x v="3"/>
    <n v="25"/>
    <n v="12080070"/>
    <s v="PER SIGN"/>
    <x v="1"/>
  </r>
  <r>
    <n v="80029365"/>
    <x v="106"/>
    <x v="7"/>
    <n v="35"/>
    <n v="12080065"/>
    <s v="PER POLE"/>
    <x v="8"/>
  </r>
  <r>
    <n v="80029372"/>
    <x v="106"/>
    <x v="67"/>
    <n v="100"/>
    <n v="12080073"/>
    <s v="FLAT RATE"/>
    <x v="1"/>
  </r>
  <r>
    <n v="80029373"/>
    <x v="106"/>
    <x v="3"/>
    <n v="25"/>
    <n v="12080074"/>
    <s v="PER SIGN"/>
    <x v="1"/>
  </r>
  <r>
    <n v="80029365"/>
    <x v="106"/>
    <x v="49"/>
    <n v="25"/>
    <n v="12080065"/>
    <s v="SYSTEM"/>
    <x v="8"/>
  </r>
  <r>
    <n v="80029366"/>
    <x v="106"/>
    <x v="49"/>
    <n v="25"/>
    <n v="12080066"/>
    <s v="SYSTEM"/>
    <x v="1"/>
  </r>
  <r>
    <n v="80029367"/>
    <x v="106"/>
    <x v="10"/>
    <n v="120"/>
    <n v="12080054"/>
    <s v="AMPS"/>
    <x v="171"/>
  </r>
  <r>
    <n v="80029368"/>
    <x v="106"/>
    <x v="34"/>
    <n v="25"/>
    <n v="12080068"/>
    <s v="TONS"/>
    <x v="9"/>
  </r>
  <r>
    <n v="80029369"/>
    <x v="106"/>
    <x v="7"/>
    <n v="25"/>
    <n v="12080069"/>
    <s v="PER POLE"/>
    <x v="38"/>
  </r>
  <r>
    <n v="80029371"/>
    <x v="106"/>
    <x v="2"/>
    <n v="25"/>
    <n v="12080071"/>
    <s v="FLAT RATE"/>
    <x v="1"/>
  </r>
  <r>
    <n v="80029374"/>
    <x v="106"/>
    <x v="5"/>
    <n v="25"/>
    <n v="12080075"/>
    <s v="PER FIXTURES"/>
    <x v="1"/>
  </r>
  <r>
    <n v="80029374"/>
    <x v="106"/>
    <x v="5"/>
    <n v="25"/>
    <n v="12080076"/>
    <s v="PER FIXTURES"/>
    <x v="1"/>
  </r>
  <r>
    <n v="80029374"/>
    <x v="106"/>
    <x v="5"/>
    <n v="25"/>
    <n v="12080077"/>
    <s v="PER FIXTURES"/>
    <x v="1"/>
  </r>
  <r>
    <n v="80029374"/>
    <x v="106"/>
    <x v="5"/>
    <n v="25"/>
    <n v="12080078"/>
    <s v="PER FIXTURES"/>
    <x v="1"/>
  </r>
  <r>
    <n v="80029374"/>
    <x v="106"/>
    <x v="5"/>
    <n v="25"/>
    <n v="12080079"/>
    <s v="PER FIXTURES"/>
    <x v="1"/>
  </r>
  <r>
    <n v="80029374"/>
    <x v="106"/>
    <x v="5"/>
    <n v="25"/>
    <n v="12080080"/>
    <s v="PER FIXTURES"/>
    <x v="1"/>
  </r>
  <r>
    <n v="80029379"/>
    <x v="402"/>
    <x v="82"/>
    <n v="376.8"/>
    <n v="12070282"/>
    <s v="SY"/>
    <x v="327"/>
  </r>
  <r>
    <n v="80029379"/>
    <x v="402"/>
    <x v="32"/>
    <n v="250"/>
    <n v="12070282"/>
    <s v="ACRES"/>
    <x v="327"/>
  </r>
  <r>
    <n v="80029379"/>
    <x v="402"/>
    <x v="107"/>
    <n v="54"/>
    <n v="12070282"/>
    <s v="PAGE"/>
    <x v="327"/>
  </r>
  <r>
    <n v="80029374"/>
    <x v="106"/>
    <x v="5"/>
    <n v="25"/>
    <n v="12080081"/>
    <s v="PER FIXTURES"/>
    <x v="1"/>
  </r>
  <r>
    <n v="80029374"/>
    <x v="106"/>
    <x v="5"/>
    <n v="25"/>
    <n v="12080082"/>
    <s v="PER FIXTURES"/>
    <x v="1"/>
  </r>
  <r>
    <n v="80029374"/>
    <x v="106"/>
    <x v="5"/>
    <n v="25"/>
    <n v="12080083"/>
    <s v="PER FIXTURES"/>
    <x v="1"/>
  </r>
  <r>
    <n v="80029374"/>
    <x v="106"/>
    <x v="5"/>
    <n v="25"/>
    <n v="12080084"/>
    <s v="PER FIXTURES"/>
    <x v="1"/>
  </r>
  <r>
    <n v="80029374"/>
    <x v="106"/>
    <x v="5"/>
    <n v="25"/>
    <n v="12080085"/>
    <s v="PER FIXTURES"/>
    <x v="1"/>
  </r>
  <r>
    <n v="80029374"/>
    <x v="106"/>
    <x v="5"/>
    <n v="25"/>
    <n v="12080086"/>
    <s v="PER FIXTURES"/>
    <x v="1"/>
  </r>
  <r>
    <n v="80029374"/>
    <x v="106"/>
    <x v="5"/>
    <n v="25"/>
    <n v="12080087"/>
    <s v="PER FIXTURES"/>
    <x v="1"/>
  </r>
  <r>
    <n v="80029375"/>
    <x v="106"/>
    <x v="34"/>
    <n v="25"/>
    <n v="12080090"/>
    <s v="TONS"/>
    <x v="9"/>
  </r>
  <r>
    <n v="80029376"/>
    <x v="106"/>
    <x v="5"/>
    <n v="25"/>
    <n v="12080089"/>
    <s v="PER FIXTURES"/>
    <x v="1"/>
  </r>
  <r>
    <n v="80029377"/>
    <x v="106"/>
    <x v="5"/>
    <n v="25"/>
    <n v="12080088"/>
    <s v="PER FIXTURES"/>
    <x v="1"/>
  </r>
  <r>
    <n v="80029378"/>
    <x v="402"/>
    <x v="5"/>
    <n v="25"/>
    <n v="12080095"/>
    <s v="PER FIXTURES"/>
    <x v="1"/>
  </r>
  <r>
    <n v="80029380"/>
    <x v="402"/>
    <x v="20"/>
    <n v="27"/>
    <n v="12080099"/>
    <s v="BTU"/>
    <x v="40"/>
  </r>
  <r>
    <n v="80029380"/>
    <x v="402"/>
    <x v="23"/>
    <n v="27"/>
    <n v="12080099"/>
    <s v="BTU"/>
    <x v="40"/>
  </r>
  <r>
    <n v="80029380"/>
    <x v="402"/>
    <x v="34"/>
    <n v="25"/>
    <n v="12080099"/>
    <s v="TONS"/>
    <x v="40"/>
  </r>
  <r>
    <n v="80029380"/>
    <x v="402"/>
    <x v="36"/>
    <n v="25"/>
    <n v="12080099"/>
    <s v="TONS"/>
    <x v="40"/>
  </r>
  <r>
    <n v="80029380"/>
    <x v="402"/>
    <x v="20"/>
    <n v="29"/>
    <n v="12080100"/>
    <s v="BTU"/>
    <x v="75"/>
  </r>
  <r>
    <n v="80029380"/>
    <x v="402"/>
    <x v="34"/>
    <n v="25"/>
    <n v="12080100"/>
    <s v="TONS"/>
    <x v="75"/>
  </r>
  <r>
    <n v="80029380"/>
    <x v="402"/>
    <x v="20"/>
    <n v="29"/>
    <n v="12080101"/>
    <s v="BTU"/>
    <x v="75"/>
  </r>
  <r>
    <n v="80029380"/>
    <x v="402"/>
    <x v="34"/>
    <n v="25"/>
    <n v="12080101"/>
    <s v="TONS"/>
    <x v="75"/>
  </r>
  <r>
    <n v="80029380"/>
    <x v="402"/>
    <x v="23"/>
    <n v="29"/>
    <n v="12080102"/>
    <s v="BTU"/>
    <x v="75"/>
  </r>
  <r>
    <n v="80029380"/>
    <x v="402"/>
    <x v="36"/>
    <n v="25"/>
    <n v="12080102"/>
    <s v="TONS"/>
    <x v="75"/>
  </r>
  <r>
    <n v="80029380"/>
    <x v="402"/>
    <x v="23"/>
    <n v="29"/>
    <n v="12080103"/>
    <s v="BTU"/>
    <x v="75"/>
  </r>
  <r>
    <n v="80029381"/>
    <x v="402"/>
    <x v="32"/>
    <n v="50"/>
    <n v="12080106"/>
    <s v="ACRES"/>
    <x v="137"/>
  </r>
  <r>
    <n v="80029382"/>
    <x v="402"/>
    <x v="32"/>
    <n v="50"/>
    <n v="12080107"/>
    <s v="ACRES"/>
    <x v="179"/>
  </r>
  <r>
    <n v="80029383"/>
    <x v="402"/>
    <x v="22"/>
    <n v="100"/>
    <n v="12080108"/>
    <s v="ACRE"/>
    <x v="4"/>
  </r>
  <r>
    <n v="80029380"/>
    <x v="402"/>
    <x v="36"/>
    <n v="25"/>
    <n v="12080103"/>
    <s v="TONS"/>
    <x v="75"/>
  </r>
  <r>
    <n v="80029380"/>
    <x v="402"/>
    <x v="23"/>
    <n v="29"/>
    <n v="12080104"/>
    <s v="BTU"/>
    <x v="75"/>
  </r>
  <r>
    <n v="80029380"/>
    <x v="402"/>
    <x v="36"/>
    <n v="25"/>
    <n v="12080104"/>
    <s v="TONS"/>
    <x v="75"/>
  </r>
  <r>
    <n v="80029380"/>
    <x v="402"/>
    <x v="23"/>
    <n v="29"/>
    <n v="12080105"/>
    <s v="BTU"/>
    <x v="75"/>
  </r>
  <r>
    <n v="80029380"/>
    <x v="402"/>
    <x v="36"/>
    <n v="25"/>
    <n v="12080105"/>
    <s v="TONS"/>
    <x v="75"/>
  </r>
  <r>
    <n v="80029384"/>
    <x v="402"/>
    <x v="6"/>
    <n v="30"/>
    <n v="12080114"/>
    <s v="AMPS"/>
    <x v="8"/>
  </r>
  <r>
    <n v="80029384"/>
    <x v="402"/>
    <x v="7"/>
    <n v="26"/>
    <n v="12080114"/>
    <s v="PER POLE"/>
    <x v="8"/>
  </r>
  <r>
    <n v="80029384"/>
    <x v="402"/>
    <x v="13"/>
    <n v="25"/>
    <n v="12080114"/>
    <s v="PER T-POLE"/>
    <x v="8"/>
  </r>
  <r>
    <n v="80029384"/>
    <x v="402"/>
    <x v="6"/>
    <n v="30"/>
    <n v="12080115"/>
    <s v="AMPS"/>
    <x v="8"/>
  </r>
  <r>
    <n v="80029384"/>
    <x v="402"/>
    <x v="7"/>
    <n v="26"/>
    <n v="12080115"/>
    <s v="PER POLE"/>
    <x v="8"/>
  </r>
  <r>
    <n v="80029384"/>
    <x v="402"/>
    <x v="13"/>
    <n v="25"/>
    <n v="12080115"/>
    <s v="PER T-POLE"/>
    <x v="8"/>
  </r>
  <r>
    <n v="80029385"/>
    <x v="402"/>
    <x v="6"/>
    <n v="30"/>
    <n v="12080109"/>
    <s v="AMPS"/>
    <x v="8"/>
  </r>
  <r>
    <n v="80029385"/>
    <x v="402"/>
    <x v="7"/>
    <n v="30"/>
    <n v="12080109"/>
    <s v="PER POLE"/>
    <x v="8"/>
  </r>
  <r>
    <n v="80029385"/>
    <x v="402"/>
    <x v="13"/>
    <n v="25"/>
    <n v="12080109"/>
    <s v="PER T-POLE"/>
    <x v="8"/>
  </r>
  <r>
    <n v="80029385"/>
    <x v="402"/>
    <x v="6"/>
    <n v="30"/>
    <n v="12080110"/>
    <s v="AMPS"/>
    <x v="8"/>
  </r>
  <r>
    <n v="80029385"/>
    <x v="402"/>
    <x v="7"/>
    <n v="30"/>
    <n v="12080110"/>
    <s v="PER POLE"/>
    <x v="8"/>
  </r>
  <r>
    <n v="80029385"/>
    <x v="402"/>
    <x v="13"/>
    <n v="25"/>
    <n v="12080110"/>
    <s v="PER T-POLE"/>
    <x v="8"/>
  </r>
  <r>
    <n v="80029385"/>
    <x v="402"/>
    <x v="6"/>
    <n v="30"/>
    <n v="12080111"/>
    <s v="AMPS"/>
    <x v="8"/>
  </r>
  <r>
    <n v="80029388"/>
    <x v="403"/>
    <x v="107"/>
    <n v="54"/>
    <n v="10110298"/>
    <s v="PAGE"/>
    <x v="1"/>
  </r>
  <r>
    <n v="80029385"/>
    <x v="402"/>
    <x v="7"/>
    <n v="30"/>
    <n v="12080111"/>
    <s v="PER POLE"/>
    <x v="8"/>
  </r>
  <r>
    <n v="80029385"/>
    <x v="402"/>
    <x v="13"/>
    <n v="25"/>
    <n v="12080111"/>
    <s v="PER T-POLE"/>
    <x v="8"/>
  </r>
  <r>
    <n v="80029386"/>
    <x v="402"/>
    <x v="2"/>
    <n v="25"/>
    <n v="12080116"/>
    <s v="FLAT RATE"/>
    <x v="1"/>
  </r>
  <r>
    <n v="80029387"/>
    <x v="402"/>
    <x v="5"/>
    <n v="25"/>
    <n v="12080117"/>
    <s v="PER FIXTURES"/>
    <x v="20"/>
  </r>
  <r>
    <n v="80029389"/>
    <x v="403"/>
    <x v="10"/>
    <n v="30"/>
    <n v="12080120"/>
    <s v="AMPS"/>
    <x v="8"/>
  </r>
  <r>
    <n v="80029389"/>
    <x v="403"/>
    <x v="7"/>
    <n v="30"/>
    <n v="12080120"/>
    <s v="PER POLE"/>
    <x v="8"/>
  </r>
  <r>
    <n v="80029389"/>
    <x v="403"/>
    <x v="6"/>
    <n v="25"/>
    <n v="12080122"/>
    <s v="AMPS"/>
    <x v="67"/>
  </r>
  <r>
    <n v="80029389"/>
    <x v="403"/>
    <x v="10"/>
    <n v="25"/>
    <n v="12080122"/>
    <s v="AMPS"/>
    <x v="67"/>
  </r>
  <r>
    <n v="80029389"/>
    <x v="403"/>
    <x v="7"/>
    <n v="30"/>
    <n v="12080122"/>
    <s v="PER POLE"/>
    <x v="67"/>
  </r>
  <r>
    <n v="80029389"/>
    <x v="403"/>
    <x v="50"/>
    <n v="30"/>
    <n v="12080122"/>
    <s v="PER POLE"/>
    <x v="67"/>
  </r>
  <r>
    <n v="80029390"/>
    <x v="403"/>
    <x v="48"/>
    <n v="20"/>
    <n v="12030424"/>
    <s v="FLAT RATE"/>
    <x v="1"/>
  </r>
  <r>
    <n v="80029390"/>
    <x v="403"/>
    <x v="0"/>
    <n v="170"/>
    <n v="12030424"/>
    <s v="VALUATION"/>
    <x v="1"/>
  </r>
  <r>
    <n v="80029391"/>
    <x v="403"/>
    <x v="5"/>
    <n v="88"/>
    <n v="12080123"/>
    <s v="PER FIXTURES"/>
    <x v="26"/>
  </r>
  <r>
    <n v="80029391"/>
    <x v="403"/>
    <x v="54"/>
    <n v="25"/>
    <n v="12080123"/>
    <s v="PER SEWER"/>
    <x v="26"/>
  </r>
  <r>
    <n v="80029391"/>
    <x v="403"/>
    <x v="53"/>
    <n v="25"/>
    <n v="12080123"/>
    <s v="PER WATER"/>
    <x v="26"/>
  </r>
  <r>
    <n v="80029392"/>
    <x v="403"/>
    <x v="20"/>
    <n v="50"/>
    <n v="12080124"/>
    <s v="BTU"/>
    <x v="0"/>
  </r>
  <r>
    <n v="80029392"/>
    <x v="403"/>
    <x v="34"/>
    <n v="60"/>
    <n v="12080124"/>
    <s v="TONS"/>
    <x v="0"/>
  </r>
  <r>
    <n v="80029394"/>
    <x v="403"/>
    <x v="5"/>
    <n v="56"/>
    <n v="12080126"/>
    <s v="PER FIXTURES"/>
    <x v="151"/>
  </r>
  <r>
    <n v="80029394"/>
    <x v="403"/>
    <x v="54"/>
    <n v="25"/>
    <n v="12080126"/>
    <s v="PER SEWER"/>
    <x v="151"/>
  </r>
  <r>
    <n v="80029393"/>
    <x v="403"/>
    <x v="67"/>
    <n v="100"/>
    <n v="12080125"/>
    <s v="FLAT RATE"/>
    <x v="1"/>
  </r>
  <r>
    <n v="80029394"/>
    <x v="403"/>
    <x v="53"/>
    <n v="25"/>
    <n v="12080126"/>
    <s v="PER WATER"/>
    <x v="151"/>
  </r>
  <r>
    <n v="80029394"/>
    <x v="403"/>
    <x v="5"/>
    <n v="56"/>
    <n v="12080127"/>
    <s v="PER FIXTURES"/>
    <x v="151"/>
  </r>
  <r>
    <n v="80029394"/>
    <x v="403"/>
    <x v="54"/>
    <n v="25"/>
    <n v="12080127"/>
    <s v="PER SEWER"/>
    <x v="151"/>
  </r>
  <r>
    <n v="80029394"/>
    <x v="403"/>
    <x v="53"/>
    <n v="25"/>
    <n v="12080127"/>
    <s v="PER WATER"/>
    <x v="151"/>
  </r>
  <r>
    <n v="80029394"/>
    <x v="403"/>
    <x v="5"/>
    <n v="56"/>
    <n v="12080128"/>
    <s v="PER FIXTURES"/>
    <x v="151"/>
  </r>
  <r>
    <n v="80029394"/>
    <x v="403"/>
    <x v="54"/>
    <n v="25"/>
    <n v="12080128"/>
    <s v="PER SEWER"/>
    <x v="151"/>
  </r>
  <r>
    <n v="80029394"/>
    <x v="403"/>
    <x v="53"/>
    <n v="25"/>
    <n v="12080128"/>
    <s v="PER WATER"/>
    <x v="151"/>
  </r>
  <r>
    <n v="80029394"/>
    <x v="403"/>
    <x v="5"/>
    <n v="56"/>
    <n v="12080129"/>
    <s v="PER FIXTURES"/>
    <x v="151"/>
  </r>
  <r>
    <n v="80029394"/>
    <x v="403"/>
    <x v="54"/>
    <n v="25"/>
    <n v="12080129"/>
    <s v="PER SEWER"/>
    <x v="151"/>
  </r>
  <r>
    <n v="80029394"/>
    <x v="403"/>
    <x v="53"/>
    <n v="25"/>
    <n v="12080129"/>
    <s v="PER WATER"/>
    <x v="151"/>
  </r>
  <r>
    <n v="80029395"/>
    <x v="403"/>
    <x v="0"/>
    <n v="95"/>
    <n v="12060366"/>
    <s v="VALUATION"/>
    <x v="14"/>
  </r>
  <r>
    <n v="80029395"/>
    <x v="403"/>
    <x v="14"/>
    <n v="47.5"/>
    <n v="12060366"/>
    <s v="VALUATION"/>
    <x v="14"/>
  </r>
  <r>
    <n v="80029396"/>
    <x v="403"/>
    <x v="2"/>
    <n v="25"/>
    <n v="12080130"/>
    <s v="FLAT RATE"/>
    <x v="1"/>
  </r>
  <r>
    <n v="80029397"/>
    <x v="403"/>
    <x v="52"/>
    <n v="125"/>
    <n v="12070264"/>
    <s v="FLAT RATE"/>
    <x v="1"/>
  </r>
  <r>
    <n v="80029398"/>
    <x v="403"/>
    <x v="6"/>
    <n v="30"/>
    <n v="12080132"/>
    <s v="AMPS"/>
    <x v="8"/>
  </r>
  <r>
    <n v="80029398"/>
    <x v="403"/>
    <x v="7"/>
    <n v="42"/>
    <n v="12080132"/>
    <s v="PER POLE"/>
    <x v="8"/>
  </r>
  <r>
    <n v="80029401"/>
    <x v="403"/>
    <x v="3"/>
    <n v="25"/>
    <n v="12080136"/>
    <s v="PER SIGN"/>
    <x v="1"/>
  </r>
  <r>
    <n v="80029398"/>
    <x v="403"/>
    <x v="13"/>
    <n v="25"/>
    <n v="12080132"/>
    <s v="PER T-POLE"/>
    <x v="8"/>
  </r>
  <r>
    <n v="80029399"/>
    <x v="403"/>
    <x v="6"/>
    <n v="15"/>
    <n v="12080133"/>
    <s v="AMPS"/>
    <x v="6"/>
  </r>
  <r>
    <n v="80029399"/>
    <x v="403"/>
    <x v="7"/>
    <n v="12"/>
    <n v="12080133"/>
    <s v="PER POLE"/>
    <x v="6"/>
  </r>
  <r>
    <n v="80029421"/>
    <x v="108"/>
    <x v="71"/>
    <n v="2628"/>
    <n v="12020271"/>
    <s v="FLAT RATE"/>
    <x v="1"/>
  </r>
  <r>
    <n v="80029421"/>
    <x v="108"/>
    <x v="78"/>
    <n v="494.5"/>
    <n v="12020271"/>
    <s v="FLAT RATE"/>
    <x v="1"/>
  </r>
  <r>
    <n v="80029400"/>
    <x v="403"/>
    <x v="34"/>
    <n v="25"/>
    <n v="12080134"/>
    <s v="TONS"/>
    <x v="147"/>
  </r>
  <r>
    <n v="80029402"/>
    <x v="403"/>
    <x v="7"/>
    <n v="25"/>
    <n v="12080059"/>
    <s v="PER POLE"/>
    <x v="20"/>
  </r>
  <r>
    <n v="80029403"/>
    <x v="403"/>
    <x v="33"/>
    <n v="25"/>
    <n v="12070469"/>
    <s v="FLAT RATE"/>
    <x v="1"/>
  </r>
  <r>
    <n v="80029404"/>
    <x v="403"/>
    <x v="5"/>
    <n v="25"/>
    <n v="12080139"/>
    <s v="PER FIXTURES"/>
    <x v="1"/>
  </r>
  <r>
    <n v="80029404"/>
    <x v="403"/>
    <x v="5"/>
    <n v="25"/>
    <n v="12080140"/>
    <s v="PER FIXTURES"/>
    <x v="1"/>
  </r>
  <r>
    <n v="80029415"/>
    <x v="108"/>
    <x v="16"/>
    <n v="59.93"/>
    <n v="12060393"/>
    <s v="FLAT RATE"/>
    <x v="1"/>
  </r>
  <r>
    <n v="80029415"/>
    <x v="108"/>
    <x v="17"/>
    <n v="533.02"/>
    <n v="12060393"/>
    <s v="FLAT RATE"/>
    <x v="1"/>
  </r>
  <r>
    <n v="80029415"/>
    <x v="108"/>
    <x v="18"/>
    <n v="1302.93"/>
    <n v="12060393"/>
    <s v="FLAT RATE"/>
    <x v="1"/>
  </r>
  <r>
    <n v="80029415"/>
    <x v="108"/>
    <x v="19"/>
    <n v="161.68"/>
    <n v="12060393"/>
    <s v="FLAT RATE"/>
    <x v="1"/>
  </r>
  <r>
    <n v="80029405"/>
    <x v="403"/>
    <x v="20"/>
    <n v="25"/>
    <n v="12080138"/>
    <s v="BTU"/>
    <x v="61"/>
  </r>
  <r>
    <n v="80029405"/>
    <x v="403"/>
    <x v="34"/>
    <n v="25"/>
    <n v="12080138"/>
    <s v="TONS"/>
    <x v="61"/>
  </r>
  <r>
    <n v="80029411"/>
    <x v="108"/>
    <x v="5"/>
    <n v="72"/>
    <n v="12080146"/>
    <s v="PER FIXTURES"/>
    <x v="69"/>
  </r>
  <r>
    <n v="17061"/>
    <x v="108"/>
    <x v="16"/>
    <n v="59.93"/>
    <n v="12060393"/>
    <s v="FLAT RATE"/>
    <x v="1"/>
  </r>
  <r>
    <n v="17061"/>
    <x v="108"/>
    <x v="17"/>
    <n v="533.02"/>
    <n v="12060393"/>
    <s v="FLAT RATE"/>
    <x v="1"/>
  </r>
  <r>
    <n v="17061"/>
    <x v="108"/>
    <x v="18"/>
    <n v="1302.93"/>
    <n v="12060393"/>
    <s v="FLAT RATE"/>
    <x v="1"/>
  </r>
  <r>
    <n v="17061"/>
    <x v="108"/>
    <x v="19"/>
    <n v="161.68"/>
    <n v="12060393"/>
    <s v="FLAT RATE"/>
    <x v="1"/>
  </r>
  <r>
    <n v="80029411"/>
    <x v="108"/>
    <x v="4"/>
    <n v="25"/>
    <n v="12080146"/>
    <s v="PER IRRIGATION"/>
    <x v="69"/>
  </r>
  <r>
    <n v="80029411"/>
    <x v="108"/>
    <x v="54"/>
    <n v="25"/>
    <n v="12080146"/>
    <s v="PER SEWER"/>
    <x v="69"/>
  </r>
  <r>
    <n v="80029411"/>
    <x v="108"/>
    <x v="53"/>
    <n v="25"/>
    <n v="12080146"/>
    <s v="PER WATER"/>
    <x v="69"/>
  </r>
  <r>
    <n v="80029420"/>
    <x v="108"/>
    <x v="16"/>
    <n v="59.93"/>
    <n v="12060393"/>
    <s v="FLAT RATE"/>
    <x v="1"/>
  </r>
  <r>
    <n v="80029420"/>
    <x v="108"/>
    <x v="17"/>
    <n v="533.02"/>
    <n v="12060393"/>
    <s v="FLAT RATE"/>
    <x v="1"/>
  </r>
  <r>
    <n v="80029420"/>
    <x v="108"/>
    <x v="18"/>
    <n v="1302.93"/>
    <n v="12060393"/>
    <s v="FLAT RATE"/>
    <x v="1"/>
  </r>
  <r>
    <n v="80029420"/>
    <x v="108"/>
    <x v="19"/>
    <n v="161.68"/>
    <n v="12060393"/>
    <s v="FLAT RATE"/>
    <x v="1"/>
  </r>
  <r>
    <n v="80029407"/>
    <x v="108"/>
    <x v="8"/>
    <n v="50"/>
    <n v="12080135"/>
    <s v="FLAT RATE"/>
    <x v="1"/>
  </r>
  <r>
    <n v="80029406"/>
    <x v="108"/>
    <x v="32"/>
    <n v="250"/>
    <n v="12080142"/>
    <s v="ACRES"/>
    <x v="1"/>
  </r>
  <r>
    <n v="80029408"/>
    <x v="108"/>
    <x v="3"/>
    <n v="50"/>
    <n v="12080143"/>
    <s v="PER SIGN"/>
    <x v="4"/>
  </r>
  <r>
    <n v="80029409"/>
    <x v="108"/>
    <x v="3"/>
    <n v="50"/>
    <n v="12080144"/>
    <s v="PER SIGN"/>
    <x v="4"/>
  </r>
  <r>
    <n v="80029410"/>
    <x v="108"/>
    <x v="3"/>
    <n v="50"/>
    <n v="12080145"/>
    <s v="PER SIGN"/>
    <x v="4"/>
  </r>
  <r>
    <n v="80029412"/>
    <x v="108"/>
    <x v="2"/>
    <n v="25"/>
    <n v="12080149"/>
    <s v="FLAT RATE"/>
    <x v="1"/>
  </r>
  <r>
    <n v="80029414"/>
    <x v="108"/>
    <x v="61"/>
    <n v="25"/>
    <n v="12080153"/>
    <s v="FLAT RATE"/>
    <x v="1"/>
  </r>
  <r>
    <n v="80029415"/>
    <x v="108"/>
    <x v="0"/>
    <n v="1375"/>
    <n v="12060393"/>
    <s v="VALUATION"/>
    <x v="1"/>
  </r>
  <r>
    <n v="80029417"/>
    <x v="108"/>
    <x v="49"/>
    <n v="25"/>
    <n v="12080156"/>
    <s v="SYSTEM"/>
    <x v="1"/>
  </r>
  <r>
    <n v="80029418"/>
    <x v="108"/>
    <x v="59"/>
    <n v="75"/>
    <n v="12070408"/>
    <s v="FLAT RATE"/>
    <x v="1"/>
  </r>
  <r>
    <n v="80029419"/>
    <x v="108"/>
    <x v="0"/>
    <n v="80"/>
    <n v="12070333"/>
    <s v="VALUATION"/>
    <x v="93"/>
  </r>
  <r>
    <n v="80029420"/>
    <x v="108"/>
    <x v="48"/>
    <n v="20"/>
    <n v="12060393"/>
    <s v="FLAT RATE"/>
    <x v="1"/>
  </r>
  <r>
    <n v="80029413"/>
    <x v="108"/>
    <x v="3"/>
    <n v="25"/>
    <n v="12080150"/>
    <s v="PER SIGN"/>
    <x v="1"/>
  </r>
  <r>
    <n v="80029420"/>
    <x v="108"/>
    <x v="0"/>
    <n v="1375"/>
    <n v="12060393"/>
    <s v="VALUATION"/>
    <x v="1"/>
  </r>
  <r>
    <n v="80029416"/>
    <x v="108"/>
    <x v="3"/>
    <n v="25"/>
    <n v="12080155"/>
    <s v="PER SIGN"/>
    <x v="1"/>
  </r>
  <r>
    <n v="80029422"/>
    <x v="108"/>
    <x v="5"/>
    <n v="25"/>
    <n v="12080157"/>
    <s v="PER FIXTURES"/>
    <x v="1"/>
  </r>
  <r>
    <n v="80029423"/>
    <x v="108"/>
    <x v="20"/>
    <n v="25"/>
    <n v="12080161"/>
    <s v="BTU"/>
    <x v="54"/>
  </r>
  <r>
    <n v="80029423"/>
    <x v="108"/>
    <x v="23"/>
    <n v="25"/>
    <n v="12080161"/>
    <s v="BTU"/>
    <x v="54"/>
  </r>
  <r>
    <n v="80029423"/>
    <x v="108"/>
    <x v="34"/>
    <n v="25"/>
    <n v="12080161"/>
    <s v="TONS"/>
    <x v="54"/>
  </r>
  <r>
    <n v="80029423"/>
    <x v="108"/>
    <x v="36"/>
    <n v="25"/>
    <n v="12080161"/>
    <s v="TONS"/>
    <x v="54"/>
  </r>
  <r>
    <n v="80029424"/>
    <x v="404"/>
    <x v="0"/>
    <n v="40"/>
    <n v="12080006"/>
    <s v="VALUATION"/>
    <x v="47"/>
  </r>
  <r>
    <n v="80029426"/>
    <x v="404"/>
    <x v="59"/>
    <n v="75"/>
    <n v="12080166"/>
    <s v="FLAT RATE"/>
    <x v="1"/>
  </r>
  <r>
    <n v="80029427"/>
    <x v="404"/>
    <x v="0"/>
    <n v="120"/>
    <n v="12070433"/>
    <s v="VALUATION"/>
    <x v="12"/>
  </r>
  <r>
    <n v="80029427"/>
    <x v="404"/>
    <x v="14"/>
    <n v="60"/>
    <n v="12070433"/>
    <s v="VALUATION"/>
    <x v="12"/>
  </r>
  <r>
    <n v="80029428"/>
    <x v="404"/>
    <x v="49"/>
    <n v="25"/>
    <n v="12080169"/>
    <s v="SYSTEM"/>
    <x v="1"/>
  </r>
  <r>
    <n v="80029431"/>
    <x v="404"/>
    <x v="48"/>
    <n v="20"/>
    <n v="12070158"/>
    <s v="FLAT RATE"/>
    <x v="1"/>
  </r>
  <r>
    <n v="80029431"/>
    <x v="404"/>
    <x v="0"/>
    <n v="145"/>
    <n v="12070158"/>
    <s v="VALUATION"/>
    <x v="1"/>
  </r>
  <r>
    <n v="80029432"/>
    <x v="404"/>
    <x v="5"/>
    <n v="64"/>
    <n v="12080172"/>
    <s v="PER FIXTURES"/>
    <x v="66"/>
  </r>
  <r>
    <n v="80029425"/>
    <x v="404"/>
    <x v="3"/>
    <n v="25"/>
    <n v="12080165"/>
    <s v="PER SIGN"/>
    <x v="1"/>
  </r>
  <r>
    <n v="80029430"/>
    <x v="404"/>
    <x v="67"/>
    <n v="100"/>
    <n v="12080167"/>
    <s v="FLAT RATE"/>
    <x v="1"/>
  </r>
  <r>
    <n v="80029429"/>
    <x v="404"/>
    <x v="67"/>
    <n v="100"/>
    <n v="12080168"/>
    <s v="FLAT RATE"/>
    <x v="1"/>
  </r>
  <r>
    <n v="80029432"/>
    <x v="404"/>
    <x v="54"/>
    <n v="25"/>
    <n v="12080172"/>
    <s v="PER SEWER"/>
    <x v="66"/>
  </r>
  <r>
    <n v="80029432"/>
    <x v="404"/>
    <x v="53"/>
    <n v="25"/>
    <n v="12080172"/>
    <s v="PER WATER"/>
    <x v="66"/>
  </r>
  <r>
    <n v="80029432"/>
    <x v="404"/>
    <x v="5"/>
    <n v="64"/>
    <n v="12080173"/>
    <s v="PER FIXTURES"/>
    <x v="66"/>
  </r>
  <r>
    <n v="80029432"/>
    <x v="404"/>
    <x v="54"/>
    <n v="25"/>
    <n v="12080173"/>
    <s v="PER SEWER"/>
    <x v="66"/>
  </r>
  <r>
    <n v="80029432"/>
    <x v="404"/>
    <x v="53"/>
    <n v="25"/>
    <n v="12080173"/>
    <s v="PER WATER"/>
    <x v="66"/>
  </r>
  <r>
    <n v="80029432"/>
    <x v="404"/>
    <x v="5"/>
    <n v="64"/>
    <n v="12080174"/>
    <s v="PER FIXTURES"/>
    <x v="66"/>
  </r>
  <r>
    <n v="80029432"/>
    <x v="404"/>
    <x v="54"/>
    <n v="25"/>
    <n v="12080174"/>
    <s v="PER SEWER"/>
    <x v="66"/>
  </r>
  <r>
    <n v="80029432"/>
    <x v="404"/>
    <x v="53"/>
    <n v="25"/>
    <n v="12080174"/>
    <s v="PER WATER"/>
    <x v="66"/>
  </r>
  <r>
    <n v="80029432"/>
    <x v="404"/>
    <x v="5"/>
    <n v="64"/>
    <n v="12080175"/>
    <s v="PER FIXTURES"/>
    <x v="66"/>
  </r>
  <r>
    <n v="80029432"/>
    <x v="404"/>
    <x v="54"/>
    <n v="25"/>
    <n v="12080175"/>
    <s v="PER SEWER"/>
    <x v="66"/>
  </r>
  <r>
    <n v="80029432"/>
    <x v="404"/>
    <x v="53"/>
    <n v="25"/>
    <n v="12080175"/>
    <s v="PER WATER"/>
    <x v="66"/>
  </r>
  <r>
    <n v="80029432"/>
    <x v="404"/>
    <x v="5"/>
    <n v="64"/>
    <n v="12080176"/>
    <s v="PER FIXTURES"/>
    <x v="66"/>
  </r>
  <r>
    <n v="80029432"/>
    <x v="404"/>
    <x v="54"/>
    <n v="25"/>
    <n v="12080176"/>
    <s v="PER SEWER"/>
    <x v="66"/>
  </r>
  <r>
    <n v="80029432"/>
    <x v="404"/>
    <x v="53"/>
    <n v="25"/>
    <n v="12080176"/>
    <s v="PER WATER"/>
    <x v="66"/>
  </r>
  <r>
    <n v="80029432"/>
    <x v="404"/>
    <x v="5"/>
    <n v="64"/>
    <n v="12080177"/>
    <s v="PER FIXTURES"/>
    <x v="66"/>
  </r>
  <r>
    <n v="80029432"/>
    <x v="404"/>
    <x v="54"/>
    <n v="25"/>
    <n v="12080177"/>
    <s v="PER SEWER"/>
    <x v="66"/>
  </r>
  <r>
    <n v="80029432"/>
    <x v="404"/>
    <x v="53"/>
    <n v="25"/>
    <n v="12080177"/>
    <s v="PER WATER"/>
    <x v="66"/>
  </r>
  <r>
    <n v="80029433"/>
    <x v="404"/>
    <x v="20"/>
    <n v="27"/>
    <n v="12080178"/>
    <s v="BTU"/>
    <x v="40"/>
  </r>
  <r>
    <n v="80029433"/>
    <x v="404"/>
    <x v="23"/>
    <n v="27"/>
    <n v="12080178"/>
    <s v="BTU"/>
    <x v="40"/>
  </r>
  <r>
    <n v="80029433"/>
    <x v="404"/>
    <x v="34"/>
    <n v="25"/>
    <n v="12080178"/>
    <s v="TONS"/>
    <x v="40"/>
  </r>
  <r>
    <n v="80029433"/>
    <x v="404"/>
    <x v="36"/>
    <n v="25"/>
    <n v="12080178"/>
    <s v="TONS"/>
    <x v="40"/>
  </r>
  <r>
    <n v="80029433"/>
    <x v="404"/>
    <x v="20"/>
    <n v="27"/>
    <n v="12080179"/>
    <s v="BTU"/>
    <x v="40"/>
  </r>
  <r>
    <n v="80029433"/>
    <x v="404"/>
    <x v="23"/>
    <n v="27"/>
    <n v="12080179"/>
    <s v="BTU"/>
    <x v="40"/>
  </r>
  <r>
    <n v="80029433"/>
    <x v="404"/>
    <x v="34"/>
    <n v="25"/>
    <n v="12080179"/>
    <s v="TONS"/>
    <x v="40"/>
  </r>
  <r>
    <n v="80029433"/>
    <x v="404"/>
    <x v="36"/>
    <n v="25"/>
    <n v="12080179"/>
    <s v="TONS"/>
    <x v="40"/>
  </r>
  <r>
    <n v="80029434"/>
    <x v="404"/>
    <x v="57"/>
    <n v="15"/>
    <n v="12080180"/>
    <s v="FLAT RATE"/>
    <x v="1"/>
  </r>
  <r>
    <n v="80029436"/>
    <x v="404"/>
    <x v="0"/>
    <n v="30"/>
    <n v="12080198"/>
    <s v="VALUATION"/>
    <x v="72"/>
  </r>
  <r>
    <n v="80029437"/>
    <x v="404"/>
    <x v="48"/>
    <n v="20"/>
    <n v="12060246"/>
    <s v="FLAT RATE"/>
    <x v="1"/>
  </r>
  <r>
    <n v="80029435"/>
    <x v="404"/>
    <x v="12"/>
    <n v="50"/>
    <n v="12080184"/>
    <s v="ACRE"/>
    <x v="217"/>
  </r>
  <r>
    <n v="80029435"/>
    <x v="404"/>
    <x v="12"/>
    <n v="50"/>
    <n v="12080185"/>
    <s v="ACRE"/>
    <x v="264"/>
  </r>
  <r>
    <n v="80029435"/>
    <x v="404"/>
    <x v="12"/>
    <n v="50"/>
    <n v="12080186"/>
    <s v="ACRE"/>
    <x v="264"/>
  </r>
  <r>
    <n v="80029435"/>
    <x v="404"/>
    <x v="12"/>
    <n v="50"/>
    <n v="12080187"/>
    <s v="ACRE"/>
    <x v="264"/>
  </r>
  <r>
    <n v="80029435"/>
    <x v="404"/>
    <x v="12"/>
    <n v="50"/>
    <n v="12080188"/>
    <s v="ACRE"/>
    <x v="264"/>
  </r>
  <r>
    <n v="80029435"/>
    <x v="404"/>
    <x v="12"/>
    <n v="50"/>
    <n v="12080189"/>
    <s v="ACRE"/>
    <x v="264"/>
  </r>
  <r>
    <n v="80029435"/>
    <x v="404"/>
    <x v="12"/>
    <n v="50"/>
    <n v="12080190"/>
    <s v="ACRE"/>
    <x v="217"/>
  </r>
  <r>
    <n v="80029437"/>
    <x v="404"/>
    <x v="0"/>
    <n v="95"/>
    <n v="12060246"/>
    <s v="VALUATION"/>
    <x v="1"/>
  </r>
  <r>
    <n v="80029438"/>
    <x v="404"/>
    <x v="3"/>
    <n v="25"/>
    <n v="12080199"/>
    <s v="PER SIGN"/>
    <x v="1"/>
  </r>
  <r>
    <n v="80029438"/>
    <x v="404"/>
    <x v="3"/>
    <n v="25"/>
    <n v="12080200"/>
    <s v="PER SIGN"/>
    <x v="1"/>
  </r>
  <r>
    <n v="80029439"/>
    <x v="404"/>
    <x v="49"/>
    <n v="25"/>
    <n v="12080202"/>
    <s v="SYSTEM"/>
    <x v="1"/>
  </r>
  <r>
    <n v="80029440"/>
    <x v="404"/>
    <x v="5"/>
    <n v="25"/>
    <n v="12080158"/>
    <s v="PER FIXTURES"/>
    <x v="1"/>
  </r>
  <r>
    <n v="80029440"/>
    <x v="404"/>
    <x v="5"/>
    <n v="25"/>
    <n v="12080159"/>
    <s v="PER FIXTURES"/>
    <x v="1"/>
  </r>
  <r>
    <n v="80029440"/>
    <x v="404"/>
    <x v="5"/>
    <n v="25"/>
    <n v="12080160"/>
    <s v="PER FIXTURES"/>
    <x v="1"/>
  </r>
  <r>
    <n v="80029441"/>
    <x v="404"/>
    <x v="34"/>
    <n v="25"/>
    <n v="12080204"/>
    <s v="TONS"/>
    <x v="4"/>
  </r>
  <r>
    <n v="80029442"/>
    <x v="404"/>
    <x v="2"/>
    <n v="25"/>
    <n v="12080203"/>
    <s v="FLAT RATE"/>
    <x v="1"/>
  </r>
  <r>
    <n v="80029443"/>
    <x v="405"/>
    <x v="5"/>
    <n v="32"/>
    <n v="12080206"/>
    <s v="PER FIXTURES"/>
    <x v="31"/>
  </r>
  <r>
    <n v="80029445"/>
    <x v="405"/>
    <x v="0"/>
    <n v="490"/>
    <n v="12070312"/>
    <s v="VALUATION"/>
    <x v="96"/>
  </r>
  <r>
    <n v="80029445"/>
    <x v="405"/>
    <x v="14"/>
    <n v="245"/>
    <n v="12070312"/>
    <s v="VALUATION"/>
    <x v="96"/>
  </r>
  <r>
    <n v="80029444"/>
    <x v="405"/>
    <x v="3"/>
    <n v="50"/>
    <n v="12080207"/>
    <s v="PER SIGN"/>
    <x v="4"/>
  </r>
  <r>
    <n v="80029446"/>
    <x v="405"/>
    <x v="67"/>
    <n v="100"/>
    <n v="12080211"/>
    <s v="FLAT RATE"/>
    <x v="1"/>
  </r>
  <r>
    <n v="80029447"/>
    <x v="405"/>
    <x v="3"/>
    <n v="25"/>
    <n v="12080213"/>
    <s v="PER SIGN"/>
    <x v="1"/>
  </r>
  <r>
    <n v="80029448"/>
    <x v="405"/>
    <x v="3"/>
    <n v="25"/>
    <n v="12080217"/>
    <s v="PER SIGN"/>
    <x v="1"/>
  </r>
  <r>
    <n v="80029450"/>
    <x v="405"/>
    <x v="3"/>
    <n v="50"/>
    <n v="12080220"/>
    <s v="PER SIGN"/>
    <x v="4"/>
  </r>
  <r>
    <n v="80029451"/>
    <x v="405"/>
    <x v="3"/>
    <n v="25"/>
    <n v="12080221"/>
    <s v="PER SIGN"/>
    <x v="1"/>
  </r>
  <r>
    <n v="80029451"/>
    <x v="405"/>
    <x v="3"/>
    <n v="25"/>
    <n v="12080222"/>
    <s v="PER SIGN"/>
    <x v="1"/>
  </r>
  <r>
    <n v="80029452"/>
    <x v="405"/>
    <x v="12"/>
    <n v="187.5"/>
    <n v="12080225"/>
    <s v="ACRE"/>
    <x v="147"/>
  </r>
  <r>
    <n v="80029454"/>
    <x v="406"/>
    <x v="79"/>
    <n v="88.4"/>
    <n v="12060407"/>
    <s v="LF"/>
    <x v="320"/>
  </r>
  <r>
    <n v="80029454"/>
    <x v="406"/>
    <x v="98"/>
    <n v="54.01"/>
    <n v="12060407"/>
    <s v="CF"/>
    <x v="320"/>
  </r>
  <r>
    <n v="80029454"/>
    <x v="406"/>
    <x v="82"/>
    <n v="186.9"/>
    <n v="12060407"/>
    <s v="SY"/>
    <x v="320"/>
  </r>
  <r>
    <n v="80029454"/>
    <x v="406"/>
    <x v="83"/>
    <n v="38.799999999999997"/>
    <n v="12060407"/>
    <s v="LF"/>
    <x v="320"/>
  </r>
  <r>
    <n v="80029454"/>
    <x v="406"/>
    <x v="99"/>
    <n v="0"/>
    <n v="12060407"/>
    <s v="EACH"/>
    <x v="320"/>
  </r>
  <r>
    <n v="80029454"/>
    <x v="406"/>
    <x v="102"/>
    <n v="0"/>
    <n v="12060407"/>
    <s v="LF"/>
    <x v="320"/>
  </r>
  <r>
    <n v="80029454"/>
    <x v="406"/>
    <x v="95"/>
    <n v="22.5"/>
    <n v="12060407"/>
    <s v="LF"/>
    <x v="320"/>
  </r>
  <r>
    <n v="80029454"/>
    <x v="406"/>
    <x v="100"/>
    <n v="0"/>
    <n v="12060407"/>
    <s v="SIGNS"/>
    <x v="320"/>
  </r>
  <r>
    <n v="80029454"/>
    <x v="406"/>
    <x v="96"/>
    <n v="0"/>
    <n v="12060407"/>
    <s v="LF"/>
    <x v="320"/>
  </r>
  <r>
    <n v="80029454"/>
    <x v="406"/>
    <x v="44"/>
    <n v="0"/>
    <n v="12060407"/>
    <s v="ACRES"/>
    <x v="320"/>
  </r>
  <r>
    <n v="80029454"/>
    <x v="406"/>
    <x v="107"/>
    <n v="99"/>
    <n v="12060407"/>
    <s v="PAGE"/>
    <x v="320"/>
  </r>
  <r>
    <n v="80029454"/>
    <x v="406"/>
    <x v="22"/>
    <n v="177.5"/>
    <n v="12060407"/>
    <s v="ACRE"/>
    <x v="320"/>
  </r>
  <r>
    <n v="80029449"/>
    <x v="405"/>
    <x v="52"/>
    <n v="125"/>
    <n v="12080219"/>
    <s v="FLAT RATE"/>
    <x v="1"/>
  </r>
  <r>
    <n v="80029453"/>
    <x v="406"/>
    <x v="0"/>
    <n v="180"/>
    <n v="12080067"/>
    <s v="VALUATION"/>
    <x v="15"/>
  </r>
  <r>
    <n v="80029453"/>
    <x v="406"/>
    <x v="14"/>
    <n v="90"/>
    <n v="12080067"/>
    <s v="VALUATION"/>
    <x v="15"/>
  </r>
  <r>
    <n v="80029455"/>
    <x v="406"/>
    <x v="49"/>
    <n v="25"/>
    <n v="12080232"/>
    <s v="SYSTEM"/>
    <x v="1"/>
  </r>
  <r>
    <n v="80029456"/>
    <x v="406"/>
    <x v="2"/>
    <n v="25"/>
    <n v="12080233"/>
    <s v="FLAT RATE"/>
    <x v="1"/>
  </r>
  <r>
    <n v="80029458"/>
    <x v="406"/>
    <x v="20"/>
    <n v="39"/>
    <n v="12080028"/>
    <s v="BTU"/>
    <x v="332"/>
  </r>
  <r>
    <n v="80029458"/>
    <x v="406"/>
    <x v="21"/>
    <n v="39"/>
    <n v="12080028"/>
    <s v="BTU"/>
    <x v="332"/>
  </r>
  <r>
    <n v="80029458"/>
    <x v="406"/>
    <x v="123"/>
    <n v="39"/>
    <n v="12080028"/>
    <s v="BTU"/>
    <x v="332"/>
  </r>
  <r>
    <n v="80029458"/>
    <x v="406"/>
    <x v="124"/>
    <n v="39"/>
    <n v="12080028"/>
    <s v="BTU"/>
    <x v="332"/>
  </r>
  <r>
    <n v="80029458"/>
    <x v="406"/>
    <x v="125"/>
    <n v="39"/>
    <n v="12080028"/>
    <s v="BTU"/>
    <x v="332"/>
  </r>
  <r>
    <n v="80029458"/>
    <x v="406"/>
    <x v="126"/>
    <n v="35"/>
    <n v="12080028"/>
    <s v="BTU"/>
    <x v="332"/>
  </r>
  <r>
    <n v="80029458"/>
    <x v="406"/>
    <x v="127"/>
    <n v="35"/>
    <n v="12080028"/>
    <s v="BTU"/>
    <x v="332"/>
  </r>
  <r>
    <n v="80029458"/>
    <x v="406"/>
    <x v="128"/>
    <n v="35"/>
    <n v="12080028"/>
    <s v="BTU"/>
    <x v="332"/>
  </r>
  <r>
    <n v="80029458"/>
    <x v="406"/>
    <x v="129"/>
    <n v="35"/>
    <n v="12080028"/>
    <s v="BTU"/>
    <x v="332"/>
  </r>
  <r>
    <n v="80029458"/>
    <x v="406"/>
    <x v="130"/>
    <n v="35"/>
    <n v="12080028"/>
    <s v="BTU"/>
    <x v="332"/>
  </r>
  <r>
    <n v="80029458"/>
    <x v="406"/>
    <x v="23"/>
    <n v="33"/>
    <n v="12080028"/>
    <s v="BTU"/>
    <x v="332"/>
  </r>
  <r>
    <n v="80029458"/>
    <x v="406"/>
    <x v="24"/>
    <n v="37"/>
    <n v="12080028"/>
    <s v="BTU"/>
    <x v="332"/>
  </r>
  <r>
    <n v="80029458"/>
    <x v="406"/>
    <x v="25"/>
    <n v="29"/>
    <n v="12080028"/>
    <s v="BTU"/>
    <x v="332"/>
  </r>
  <r>
    <n v="80029458"/>
    <x v="406"/>
    <x v="26"/>
    <n v="25"/>
    <n v="12080028"/>
    <s v="BTU"/>
    <x v="332"/>
  </r>
  <r>
    <n v="80029458"/>
    <x v="406"/>
    <x v="27"/>
    <n v="25"/>
    <n v="12080028"/>
    <s v="BTU"/>
    <x v="332"/>
  </r>
  <r>
    <n v="80029458"/>
    <x v="406"/>
    <x v="28"/>
    <n v="25"/>
    <n v="12080028"/>
    <s v="BTU"/>
    <x v="332"/>
  </r>
  <r>
    <n v="80029458"/>
    <x v="406"/>
    <x v="30"/>
    <n v="25"/>
    <n v="12080028"/>
    <s v="BTU"/>
    <x v="332"/>
  </r>
  <r>
    <n v="80029458"/>
    <x v="406"/>
    <x v="31"/>
    <n v="25"/>
    <n v="12080028"/>
    <s v="BTU"/>
    <x v="332"/>
  </r>
  <r>
    <n v="80029458"/>
    <x v="406"/>
    <x v="34"/>
    <n v="45"/>
    <n v="12080028"/>
    <s v="TONS"/>
    <x v="332"/>
  </r>
  <r>
    <n v="80029458"/>
    <x v="406"/>
    <x v="35"/>
    <n v="45"/>
    <n v="12080028"/>
    <s v="TONS"/>
    <x v="332"/>
  </r>
  <r>
    <n v="80029458"/>
    <x v="406"/>
    <x v="115"/>
    <n v="45"/>
    <n v="12080028"/>
    <s v="TONS"/>
    <x v="332"/>
  </r>
  <r>
    <n v="80029458"/>
    <x v="406"/>
    <x v="143"/>
    <n v="45"/>
    <n v="12080028"/>
    <s v="TONS"/>
    <x v="332"/>
  </r>
  <r>
    <n v="80029458"/>
    <x v="406"/>
    <x v="144"/>
    <n v="45"/>
    <n v="12080028"/>
    <s v="TONS"/>
    <x v="332"/>
  </r>
  <r>
    <n v="80029458"/>
    <x v="406"/>
    <x v="145"/>
    <n v="35"/>
    <n v="12080028"/>
    <s v="TONS"/>
    <x v="332"/>
  </r>
  <r>
    <n v="80029458"/>
    <x v="406"/>
    <x v="146"/>
    <n v="40"/>
    <n v="12080028"/>
    <s v="TONS"/>
    <x v="332"/>
  </r>
  <r>
    <n v="80029458"/>
    <x v="406"/>
    <x v="147"/>
    <n v="40"/>
    <n v="12080028"/>
    <s v="TONS"/>
    <x v="332"/>
  </r>
  <r>
    <n v="80029458"/>
    <x v="406"/>
    <x v="148"/>
    <n v="40"/>
    <n v="12080028"/>
    <s v="TONS"/>
    <x v="332"/>
  </r>
  <r>
    <n v="80029458"/>
    <x v="406"/>
    <x v="149"/>
    <n v="40"/>
    <n v="12080028"/>
    <s v="TONS"/>
    <x v="332"/>
  </r>
  <r>
    <n v="80029458"/>
    <x v="406"/>
    <x v="36"/>
    <n v="32"/>
    <n v="12080028"/>
    <s v="TONS"/>
    <x v="332"/>
  </r>
  <r>
    <n v="80029458"/>
    <x v="406"/>
    <x v="37"/>
    <n v="25"/>
    <n v="12080028"/>
    <s v="TONS"/>
    <x v="332"/>
  </r>
  <r>
    <n v="80029458"/>
    <x v="406"/>
    <x v="38"/>
    <n v="25"/>
    <n v="12080028"/>
    <s v="TONS"/>
    <x v="332"/>
  </r>
  <r>
    <n v="80029458"/>
    <x v="406"/>
    <x v="39"/>
    <n v="25"/>
    <n v="12080028"/>
    <s v="TONS"/>
    <x v="332"/>
  </r>
  <r>
    <n v="80029458"/>
    <x v="406"/>
    <x v="40"/>
    <n v="25"/>
    <n v="12080028"/>
    <s v="TONS"/>
    <x v="332"/>
  </r>
  <r>
    <n v="80029458"/>
    <x v="406"/>
    <x v="41"/>
    <n v="25"/>
    <n v="12080028"/>
    <s v="TONS"/>
    <x v="332"/>
  </r>
  <r>
    <n v="80029458"/>
    <x v="406"/>
    <x v="43"/>
    <n v="25"/>
    <n v="12080028"/>
    <s v="TONS"/>
    <x v="332"/>
  </r>
  <r>
    <n v="80029458"/>
    <x v="406"/>
    <x v="45"/>
    <n v="25"/>
    <n v="12080028"/>
    <s v="TONS"/>
    <x v="332"/>
  </r>
  <r>
    <n v="80029458"/>
    <x v="406"/>
    <x v="46"/>
    <n v="50"/>
    <n v="12080028"/>
    <s v="PER UNIT"/>
    <x v="332"/>
  </r>
  <r>
    <n v="80029458"/>
    <x v="406"/>
    <x v="20"/>
    <n v="25"/>
    <n v="12080044"/>
    <s v="BTU"/>
    <x v="93"/>
  </r>
  <r>
    <n v="80029458"/>
    <x v="406"/>
    <x v="21"/>
    <n v="25"/>
    <n v="12080044"/>
    <s v="BTU"/>
    <x v="93"/>
  </r>
  <r>
    <n v="80029458"/>
    <x v="406"/>
    <x v="23"/>
    <n v="25"/>
    <n v="12080044"/>
    <s v="BTU"/>
    <x v="93"/>
  </r>
  <r>
    <n v="80029458"/>
    <x v="406"/>
    <x v="24"/>
    <n v="25"/>
    <n v="12080044"/>
    <s v="BTU"/>
    <x v="93"/>
  </r>
  <r>
    <n v="80029458"/>
    <x v="406"/>
    <x v="25"/>
    <n v="25"/>
    <n v="12080044"/>
    <s v="BTU"/>
    <x v="93"/>
  </r>
  <r>
    <n v="80029458"/>
    <x v="406"/>
    <x v="26"/>
    <n v="25"/>
    <n v="12080044"/>
    <s v="BTU"/>
    <x v="93"/>
  </r>
  <r>
    <n v="80029458"/>
    <x v="406"/>
    <x v="27"/>
    <n v="25"/>
    <n v="12080044"/>
    <s v="BTU"/>
    <x v="93"/>
  </r>
  <r>
    <n v="80029458"/>
    <x v="406"/>
    <x v="28"/>
    <n v="25"/>
    <n v="12080044"/>
    <s v="BTU"/>
    <x v="93"/>
  </r>
  <r>
    <n v="80029458"/>
    <x v="406"/>
    <x v="30"/>
    <n v="25"/>
    <n v="12080044"/>
    <s v="BTU"/>
    <x v="93"/>
  </r>
  <r>
    <n v="80029458"/>
    <x v="406"/>
    <x v="31"/>
    <n v="25"/>
    <n v="12080044"/>
    <s v="BTU"/>
    <x v="93"/>
  </r>
  <r>
    <n v="80029458"/>
    <x v="406"/>
    <x v="34"/>
    <n v="25"/>
    <n v="12080044"/>
    <s v="TONS"/>
    <x v="93"/>
  </r>
  <r>
    <n v="80029458"/>
    <x v="406"/>
    <x v="36"/>
    <n v="25"/>
    <n v="12080044"/>
    <s v="TONS"/>
    <x v="93"/>
  </r>
  <r>
    <n v="80029458"/>
    <x v="406"/>
    <x v="37"/>
    <n v="25"/>
    <n v="12080044"/>
    <s v="TONS"/>
    <x v="93"/>
  </r>
  <r>
    <n v="80029458"/>
    <x v="406"/>
    <x v="38"/>
    <n v="25"/>
    <n v="12080044"/>
    <s v="TONS"/>
    <x v="93"/>
  </r>
  <r>
    <n v="80029459"/>
    <x v="406"/>
    <x v="49"/>
    <n v="25"/>
    <n v="12080094"/>
    <s v="SYSTEM"/>
    <x v="1"/>
  </r>
  <r>
    <n v="80029460"/>
    <x v="406"/>
    <x v="7"/>
    <n v="25"/>
    <n v="12080235"/>
    <s v="PER POLE"/>
    <x v="76"/>
  </r>
  <r>
    <n v="80029461"/>
    <x v="406"/>
    <x v="6"/>
    <n v="30"/>
    <n v="12080236"/>
    <s v="AMPS"/>
    <x v="8"/>
  </r>
  <r>
    <n v="80029461"/>
    <x v="406"/>
    <x v="7"/>
    <n v="35"/>
    <n v="12080236"/>
    <s v="PER POLE"/>
    <x v="8"/>
  </r>
  <r>
    <n v="80029461"/>
    <x v="406"/>
    <x v="49"/>
    <n v="25"/>
    <n v="12080236"/>
    <s v="SYSTEM"/>
    <x v="8"/>
  </r>
  <r>
    <n v="80029461"/>
    <x v="406"/>
    <x v="6"/>
    <n v="30"/>
    <n v="12080237"/>
    <s v="AMPS"/>
    <x v="8"/>
  </r>
  <r>
    <n v="80029461"/>
    <x v="406"/>
    <x v="7"/>
    <n v="35"/>
    <n v="12080237"/>
    <s v="PER POLE"/>
    <x v="8"/>
  </r>
  <r>
    <n v="80029461"/>
    <x v="406"/>
    <x v="49"/>
    <n v="25"/>
    <n v="12080237"/>
    <s v="SYSTEM"/>
    <x v="8"/>
  </r>
  <r>
    <n v="80029461"/>
    <x v="406"/>
    <x v="6"/>
    <n v="30"/>
    <n v="12080238"/>
    <s v="AMPS"/>
    <x v="8"/>
  </r>
  <r>
    <n v="80029461"/>
    <x v="406"/>
    <x v="7"/>
    <n v="35"/>
    <n v="12080238"/>
    <s v="PER POLE"/>
    <x v="8"/>
  </r>
  <r>
    <n v="80029461"/>
    <x v="406"/>
    <x v="49"/>
    <n v="25"/>
    <n v="12080238"/>
    <s v="SYSTEM"/>
    <x v="8"/>
  </r>
  <r>
    <n v="80029457"/>
    <x v="406"/>
    <x v="3"/>
    <n v="75"/>
    <n v="12080234"/>
    <s v="PER SIGN"/>
    <x v="9"/>
  </r>
  <r>
    <n v="80029462"/>
    <x v="406"/>
    <x v="20"/>
    <n v="27"/>
    <n v="12080224"/>
    <s v="BTU"/>
    <x v="257"/>
  </r>
  <r>
    <n v="80029462"/>
    <x v="406"/>
    <x v="23"/>
    <n v="25"/>
    <n v="12080224"/>
    <s v="BTU"/>
    <x v="257"/>
  </r>
  <r>
    <n v="80029462"/>
    <x v="406"/>
    <x v="34"/>
    <n v="25"/>
    <n v="12080224"/>
    <s v="TONS"/>
    <x v="257"/>
  </r>
  <r>
    <n v="80029462"/>
    <x v="406"/>
    <x v="36"/>
    <n v="25"/>
    <n v="12080224"/>
    <s v="TONS"/>
    <x v="257"/>
  </r>
  <r>
    <n v="80029462"/>
    <x v="406"/>
    <x v="20"/>
    <n v="27"/>
    <n v="12080226"/>
    <s v="BTU"/>
    <x v="45"/>
  </r>
  <r>
    <n v="80029462"/>
    <x v="406"/>
    <x v="23"/>
    <n v="25"/>
    <n v="12080226"/>
    <s v="BTU"/>
    <x v="45"/>
  </r>
  <r>
    <n v="80029462"/>
    <x v="406"/>
    <x v="34"/>
    <n v="25"/>
    <n v="12080226"/>
    <s v="TONS"/>
    <x v="45"/>
  </r>
  <r>
    <n v="80029462"/>
    <x v="406"/>
    <x v="36"/>
    <n v="25"/>
    <n v="12080226"/>
    <s v="TONS"/>
    <x v="45"/>
  </r>
  <r>
    <n v="80029464"/>
    <x v="406"/>
    <x v="12"/>
    <n v="50"/>
    <n v="12080242"/>
    <s v="ACRE"/>
    <x v="137"/>
  </r>
  <r>
    <n v="80029463"/>
    <x v="406"/>
    <x v="6"/>
    <n v="25"/>
    <n v="12080241"/>
    <s v="AMPS"/>
    <x v="44"/>
  </r>
  <r>
    <n v="80029463"/>
    <x v="406"/>
    <x v="7"/>
    <n v="5"/>
    <n v="12080241"/>
    <s v="PER POLE"/>
    <x v="44"/>
  </r>
  <r>
    <n v="80029465"/>
    <x v="407"/>
    <x v="5"/>
    <n v="80"/>
    <n v="12080245"/>
    <s v="PER FIXTURES"/>
    <x v="76"/>
  </r>
  <r>
    <n v="80029465"/>
    <x v="407"/>
    <x v="54"/>
    <n v="25"/>
    <n v="12080245"/>
    <s v="PER SEWER"/>
    <x v="76"/>
  </r>
  <r>
    <n v="80029468"/>
    <x v="407"/>
    <x v="29"/>
    <n v="250"/>
    <n v="12080106"/>
    <s v="ACRES"/>
    <x v="137"/>
  </r>
  <r>
    <n v="80029468"/>
    <x v="407"/>
    <x v="32"/>
    <n v="250"/>
    <n v="12080106"/>
    <s v="ACRES"/>
    <x v="137"/>
  </r>
  <r>
    <n v="80029468"/>
    <x v="407"/>
    <x v="29"/>
    <n v="250"/>
    <n v="12080107"/>
    <s v="ACRES"/>
    <x v="179"/>
  </r>
  <r>
    <n v="80029468"/>
    <x v="407"/>
    <x v="32"/>
    <n v="250"/>
    <n v="12080107"/>
    <s v="ACRES"/>
    <x v="179"/>
  </r>
  <r>
    <n v="90001887"/>
    <x v="407"/>
    <x v="122"/>
    <n v="200"/>
    <n v="12080243"/>
    <s v="DOLLAR VALUE"/>
    <x v="1"/>
  </r>
  <r>
    <n v="80029465"/>
    <x v="407"/>
    <x v="53"/>
    <n v="25"/>
    <n v="12080245"/>
    <s v="PER WATER"/>
    <x v="76"/>
  </r>
  <r>
    <n v="80029466"/>
    <x v="407"/>
    <x v="0"/>
    <n v="240"/>
    <n v="12080093"/>
    <s v="VALUATION"/>
    <x v="126"/>
  </r>
  <r>
    <n v="80029466"/>
    <x v="407"/>
    <x v="14"/>
    <n v="120"/>
    <n v="12080093"/>
    <s v="VALUATION"/>
    <x v="126"/>
  </r>
  <r>
    <n v="80029467"/>
    <x v="407"/>
    <x v="10"/>
    <n v="30"/>
    <n v="12080246"/>
    <s v="AMPS"/>
    <x v="8"/>
  </r>
  <r>
    <n v="90001888"/>
    <x v="407"/>
    <x v="15"/>
    <n v="50"/>
    <n v="12080250"/>
    <s v="FLAT RATE"/>
    <x v="1"/>
  </r>
  <r>
    <n v="80029470"/>
    <x v="407"/>
    <x v="3"/>
    <n v="75"/>
    <n v="12080251"/>
    <s v="PER SIGN"/>
    <x v="9"/>
  </r>
  <r>
    <n v="80029470"/>
    <x v="407"/>
    <x v="3"/>
    <n v="25"/>
    <n v="12080252"/>
    <s v="PER SIGN"/>
    <x v="1"/>
  </r>
  <r>
    <n v="80029470"/>
    <x v="407"/>
    <x v="3"/>
    <n v="25"/>
    <n v="12080253"/>
    <s v="PER SIGN"/>
    <x v="1"/>
  </r>
  <r>
    <n v="80029477"/>
    <x v="408"/>
    <x v="29"/>
    <n v="250"/>
    <n v="12070205"/>
    <s v="ACRES"/>
    <x v="129"/>
  </r>
  <r>
    <n v="80029477"/>
    <x v="408"/>
    <x v="107"/>
    <n v="54"/>
    <n v="12070205"/>
    <s v="PAGE"/>
    <x v="129"/>
  </r>
  <r>
    <n v="80029477"/>
    <x v="408"/>
    <x v="22"/>
    <n v="185"/>
    <n v="12070205"/>
    <s v="ACRE"/>
    <x v="129"/>
  </r>
  <r>
    <n v="80029469"/>
    <x v="407"/>
    <x v="57"/>
    <n v="15"/>
    <n v="12070465"/>
    <s v="FLAT RATE"/>
    <x v="1"/>
  </r>
  <r>
    <n v="80029469"/>
    <x v="407"/>
    <x v="59"/>
    <n v="75"/>
    <n v="12070465"/>
    <s v="FLAT RATE"/>
    <x v="1"/>
  </r>
  <r>
    <n v="80029471"/>
    <x v="408"/>
    <x v="0"/>
    <n v="60"/>
    <n v="12080147"/>
    <s v="VALUATION"/>
    <x v="34"/>
  </r>
  <r>
    <n v="80029472"/>
    <x v="408"/>
    <x v="10"/>
    <n v="30"/>
    <n v="12080259"/>
    <s v="AMPS"/>
    <x v="8"/>
  </r>
  <r>
    <n v="80029472"/>
    <x v="408"/>
    <x v="7"/>
    <n v="25"/>
    <n v="12080259"/>
    <s v="PER POLE"/>
    <x v="8"/>
  </r>
  <r>
    <n v="80029472"/>
    <x v="408"/>
    <x v="49"/>
    <n v="25"/>
    <n v="12080259"/>
    <s v="SYSTEM"/>
    <x v="8"/>
  </r>
  <r>
    <n v="80029480"/>
    <x v="408"/>
    <x v="16"/>
    <n v="59.93"/>
    <n v="12080021"/>
    <s v="FLAT RATE"/>
    <x v="1"/>
  </r>
  <r>
    <n v="80029480"/>
    <x v="408"/>
    <x v="17"/>
    <n v="533.02"/>
    <n v="12080021"/>
    <s v="FLAT RATE"/>
    <x v="1"/>
  </r>
  <r>
    <n v="80029480"/>
    <x v="408"/>
    <x v="18"/>
    <n v="1302.93"/>
    <n v="12080021"/>
    <s v="FLAT RATE"/>
    <x v="1"/>
  </r>
  <r>
    <n v="80029480"/>
    <x v="408"/>
    <x v="19"/>
    <n v="161.68"/>
    <n v="12080021"/>
    <s v="FLAT RATE"/>
    <x v="1"/>
  </r>
  <r>
    <n v="80029472"/>
    <x v="408"/>
    <x v="7"/>
    <n v="35"/>
    <n v="12080260"/>
    <s v="PER POLE"/>
    <x v="258"/>
  </r>
  <r>
    <n v="80029474"/>
    <x v="408"/>
    <x v="7"/>
    <n v="25"/>
    <n v="12080262"/>
    <s v="PER POLE"/>
    <x v="1"/>
  </r>
  <r>
    <n v="80029475"/>
    <x v="408"/>
    <x v="61"/>
    <n v="25"/>
    <n v="12080264"/>
    <s v="FLAT RATE"/>
    <x v="1"/>
  </r>
  <r>
    <n v="80029479"/>
    <x v="408"/>
    <x v="48"/>
    <n v="20"/>
    <n v="12080023"/>
    <s v="FLAT RATE"/>
    <x v="1"/>
  </r>
  <r>
    <n v="80029479"/>
    <x v="408"/>
    <x v="0"/>
    <n v="1576"/>
    <n v="12080023"/>
    <s v="VALUATION"/>
    <x v="1"/>
  </r>
  <r>
    <n v="80029479"/>
    <x v="408"/>
    <x v="16"/>
    <n v="59.93"/>
    <n v="12080023"/>
    <s v="FLAT RATE"/>
    <x v="1"/>
  </r>
  <r>
    <n v="80029479"/>
    <x v="408"/>
    <x v="17"/>
    <n v="533.02"/>
    <n v="12080023"/>
    <s v="FLAT RATE"/>
    <x v="1"/>
  </r>
  <r>
    <n v="80029479"/>
    <x v="408"/>
    <x v="18"/>
    <n v="1302.93"/>
    <n v="12080023"/>
    <s v="FLAT RATE"/>
    <x v="1"/>
  </r>
  <r>
    <n v="80029479"/>
    <x v="408"/>
    <x v="19"/>
    <n v="161.68"/>
    <n v="12080023"/>
    <s v="FLAT RATE"/>
    <x v="1"/>
  </r>
  <r>
    <n v="80029480"/>
    <x v="408"/>
    <x v="48"/>
    <n v="20"/>
    <n v="12080021"/>
    <s v="FLAT RATE"/>
    <x v="1"/>
  </r>
  <r>
    <n v="80029480"/>
    <x v="408"/>
    <x v="0"/>
    <n v="1174"/>
    <n v="12080021"/>
    <s v="VALUATION"/>
    <x v="1"/>
  </r>
  <r>
    <n v="80029473"/>
    <x v="408"/>
    <x v="3"/>
    <n v="25"/>
    <n v="12080261"/>
    <s v="PER SIGN"/>
    <x v="1"/>
  </r>
  <r>
    <n v="80029476"/>
    <x v="408"/>
    <x v="12"/>
    <n v="50"/>
    <n v="12080265"/>
    <s v="ACRE"/>
    <x v="10"/>
  </r>
  <r>
    <n v="80029478"/>
    <x v="408"/>
    <x v="3"/>
    <n v="25"/>
    <n v="12080267"/>
    <s v="PER SIGN"/>
    <x v="1"/>
  </r>
  <r>
    <n v="80029481"/>
    <x v="408"/>
    <x v="0"/>
    <n v="120"/>
    <n v="12080171"/>
    <s v="VALUATION"/>
    <x v="12"/>
  </r>
  <r>
    <n v="80029491"/>
    <x v="109"/>
    <x v="79"/>
    <n v="76.44"/>
    <n v="12040259"/>
    <s v="LF"/>
    <x v="291"/>
  </r>
  <r>
    <n v="80029491"/>
    <x v="109"/>
    <x v="81"/>
    <n v="75"/>
    <n v="12040259"/>
    <s v="EA"/>
    <x v="291"/>
  </r>
  <r>
    <n v="80029491"/>
    <x v="109"/>
    <x v="29"/>
    <n v="250"/>
    <n v="12040259"/>
    <s v="ACRES"/>
    <x v="291"/>
  </r>
  <r>
    <n v="80029491"/>
    <x v="109"/>
    <x v="82"/>
    <n v="264"/>
    <n v="12040259"/>
    <s v="SY"/>
    <x v="291"/>
  </r>
  <r>
    <n v="80029491"/>
    <x v="109"/>
    <x v="107"/>
    <n v="9"/>
    <n v="12040259"/>
    <s v="PAGE"/>
    <x v="291"/>
  </r>
  <r>
    <n v="80029482"/>
    <x v="408"/>
    <x v="5"/>
    <n v="25"/>
    <n v="12080257"/>
    <s v="PER FIXTURES"/>
    <x v="1"/>
  </r>
  <r>
    <n v="80029483"/>
    <x v="408"/>
    <x v="5"/>
    <n v="25"/>
    <n v="12080268"/>
    <s v="PER FIXTURES"/>
    <x v="1"/>
  </r>
  <r>
    <n v="80029483"/>
    <x v="408"/>
    <x v="5"/>
    <n v="25"/>
    <n v="12080269"/>
    <s v="PER FIXTURES"/>
    <x v="1"/>
  </r>
  <r>
    <n v="80029483"/>
    <x v="408"/>
    <x v="5"/>
    <n v="25"/>
    <n v="12080270"/>
    <s v="PER FIXTURES"/>
    <x v="1"/>
  </r>
  <r>
    <n v="80029484"/>
    <x v="109"/>
    <x v="0"/>
    <n v="170"/>
    <n v="12080244"/>
    <s v="VALUATION"/>
    <x v="24"/>
  </r>
  <r>
    <n v="80029485"/>
    <x v="109"/>
    <x v="0"/>
    <n v="170"/>
    <n v="12080244"/>
    <s v="VALUATION"/>
    <x v="24"/>
  </r>
  <r>
    <n v="80029487"/>
    <x v="109"/>
    <x v="7"/>
    <n v="26"/>
    <n v="12080279"/>
    <s v="PER POLE"/>
    <x v="318"/>
  </r>
  <r>
    <n v="80029490"/>
    <x v="109"/>
    <x v="48"/>
    <n v="20"/>
    <n v="12060186"/>
    <s v="FLAT RATE"/>
    <x v="1"/>
  </r>
  <r>
    <n v="80029490"/>
    <x v="109"/>
    <x v="16"/>
    <n v="59.93"/>
    <n v="12060186"/>
    <s v="FLAT RATE"/>
    <x v="1"/>
  </r>
  <r>
    <n v="80029490"/>
    <x v="109"/>
    <x v="0"/>
    <n v="1255"/>
    <n v="12060186"/>
    <s v="VALUATION"/>
    <x v="1"/>
  </r>
  <r>
    <n v="80029492"/>
    <x v="109"/>
    <x v="5"/>
    <n v="25"/>
    <n v="12080286"/>
    <s v="PER FIXTURES"/>
    <x v="1"/>
  </r>
  <r>
    <n v="80029492"/>
    <x v="109"/>
    <x v="5"/>
    <n v="25"/>
    <n v="12080287"/>
    <s v="PER FIXTURES"/>
    <x v="1"/>
  </r>
  <r>
    <n v="80029493"/>
    <x v="109"/>
    <x v="0"/>
    <n v="120"/>
    <n v="12080148"/>
    <s v="VALUATION"/>
    <x v="12"/>
  </r>
  <r>
    <n v="80029486"/>
    <x v="109"/>
    <x v="3"/>
    <n v="50"/>
    <n v="12080277"/>
    <s v="PER SIGN"/>
    <x v="4"/>
  </r>
  <r>
    <n v="80029493"/>
    <x v="109"/>
    <x v="14"/>
    <n v="60"/>
    <n v="12080148"/>
    <s v="VALUATION"/>
    <x v="12"/>
  </r>
  <r>
    <n v="80029488"/>
    <x v="109"/>
    <x v="3"/>
    <n v="50"/>
    <n v="12080282"/>
    <s v="PER SIGN"/>
    <x v="4"/>
  </r>
  <r>
    <n v="80029489"/>
    <x v="109"/>
    <x v="3"/>
    <n v="25"/>
    <n v="12080284"/>
    <s v="PER SIGN"/>
    <x v="1"/>
  </r>
  <r>
    <n v="80029494"/>
    <x v="109"/>
    <x v="6"/>
    <n v="15"/>
    <n v="12080290"/>
    <s v="AMPS"/>
    <x v="44"/>
  </r>
  <r>
    <n v="80029494"/>
    <x v="109"/>
    <x v="7"/>
    <n v="10"/>
    <n v="12080290"/>
    <s v="PER POLE"/>
    <x v="44"/>
  </r>
  <r>
    <n v="80029496"/>
    <x v="109"/>
    <x v="0"/>
    <n v="265"/>
    <n v="12080181"/>
    <s v="VALUATION"/>
    <x v="168"/>
  </r>
  <r>
    <n v="80029495"/>
    <x v="109"/>
    <x v="12"/>
    <n v="120"/>
    <n v="12080291"/>
    <s v="ACRE"/>
    <x v="243"/>
  </r>
  <r>
    <n v="80029495"/>
    <x v="109"/>
    <x v="12"/>
    <n v="120"/>
    <n v="12080293"/>
    <s v="ACRE"/>
    <x v="243"/>
  </r>
  <r>
    <n v="80029497"/>
    <x v="109"/>
    <x v="3"/>
    <n v="25"/>
    <n v="12080297"/>
    <s v="PER SIGN"/>
    <x v="1"/>
  </r>
  <r>
    <n v="80029503"/>
    <x v="409"/>
    <x v="22"/>
    <n v="235"/>
    <n v="12050009"/>
    <s v="ACRE"/>
    <x v="194"/>
  </r>
  <r>
    <n v="80029496"/>
    <x v="109"/>
    <x v="14"/>
    <n v="132.5"/>
    <n v="12080181"/>
    <s v="VALUATION"/>
    <x v="168"/>
  </r>
  <r>
    <n v="80029498"/>
    <x v="409"/>
    <x v="48"/>
    <n v="20"/>
    <n v="12080191"/>
    <s v="FLAT RATE"/>
    <x v="1"/>
  </r>
  <r>
    <n v="80029498"/>
    <x v="409"/>
    <x v="0"/>
    <n v="490"/>
    <n v="12080191"/>
    <s v="VALUATION"/>
    <x v="1"/>
  </r>
  <r>
    <n v="80029498"/>
    <x v="409"/>
    <x v="14"/>
    <n v="245"/>
    <n v="12080191"/>
    <s v="VALUATION"/>
    <x v="1"/>
  </r>
  <r>
    <n v="80029503"/>
    <x v="409"/>
    <x v="103"/>
    <n v="177.35"/>
    <n v="12070031"/>
    <s v="FLAT RATE"/>
    <x v="47"/>
  </r>
  <r>
    <n v="80029503"/>
    <x v="409"/>
    <x v="104"/>
    <n v="5408.91"/>
    <n v="12070031"/>
    <s v="FLAT RATE"/>
    <x v="47"/>
  </r>
  <r>
    <n v="80029503"/>
    <x v="409"/>
    <x v="105"/>
    <n v="502.72"/>
    <n v="12070031"/>
    <s v="FLAT RATE"/>
    <x v="47"/>
  </r>
  <r>
    <n v="80029498"/>
    <x v="409"/>
    <x v="48"/>
    <n v="20"/>
    <n v="12080192"/>
    <s v="FLAT RATE"/>
    <x v="1"/>
  </r>
  <r>
    <n v="80029498"/>
    <x v="409"/>
    <x v="0"/>
    <n v="490"/>
    <n v="12080192"/>
    <s v="VALUATION"/>
    <x v="1"/>
  </r>
  <r>
    <n v="80029498"/>
    <x v="409"/>
    <x v="14"/>
    <n v="245"/>
    <n v="12080192"/>
    <s v="VALUATION"/>
    <x v="1"/>
  </r>
  <r>
    <n v="80029498"/>
    <x v="409"/>
    <x v="48"/>
    <n v="20"/>
    <n v="12080193"/>
    <s v="FLAT RATE"/>
    <x v="1"/>
  </r>
  <r>
    <n v="80029498"/>
    <x v="409"/>
    <x v="0"/>
    <n v="490"/>
    <n v="12080193"/>
    <s v="VALUATION"/>
    <x v="1"/>
  </r>
  <r>
    <n v="80029498"/>
    <x v="409"/>
    <x v="14"/>
    <n v="245"/>
    <n v="12080193"/>
    <s v="VALUATION"/>
    <x v="1"/>
  </r>
  <r>
    <n v="80029498"/>
    <x v="409"/>
    <x v="109"/>
    <n v="53.24"/>
    <n v="12080191"/>
    <s v="DWELLING UNITS"/>
    <x v="1"/>
  </r>
  <r>
    <n v="80029498"/>
    <x v="409"/>
    <x v="110"/>
    <n v="362.15"/>
    <n v="12080191"/>
    <s v="DWELLING UNITS"/>
    <x v="1"/>
  </r>
  <r>
    <n v="80029498"/>
    <x v="409"/>
    <x v="111"/>
    <n v="1302.93"/>
    <n v="12080191"/>
    <s v="DWELLING UNITS"/>
    <x v="1"/>
  </r>
  <r>
    <n v="80029498"/>
    <x v="409"/>
    <x v="112"/>
    <n v="109.54"/>
    <n v="12080191"/>
    <s v="DWELLING UNITS"/>
    <x v="1"/>
  </r>
  <r>
    <n v="80029498"/>
    <x v="409"/>
    <x v="48"/>
    <n v="20"/>
    <n v="12080194"/>
    <s v="FLAT RATE"/>
    <x v="1"/>
  </r>
  <r>
    <n v="80029498"/>
    <x v="409"/>
    <x v="0"/>
    <n v="490"/>
    <n v="12080194"/>
    <s v="VALUATION"/>
    <x v="1"/>
  </r>
  <r>
    <n v="80029498"/>
    <x v="409"/>
    <x v="14"/>
    <n v="245"/>
    <n v="12080194"/>
    <s v="VALUATION"/>
    <x v="1"/>
  </r>
  <r>
    <n v="80029498"/>
    <x v="409"/>
    <x v="109"/>
    <n v="53.24"/>
    <n v="12080192"/>
    <s v="DWELLING UNITS"/>
    <x v="1"/>
  </r>
  <r>
    <n v="80029498"/>
    <x v="409"/>
    <x v="110"/>
    <n v="362.15"/>
    <n v="12080192"/>
    <s v="DWELLING UNITS"/>
    <x v="1"/>
  </r>
  <r>
    <n v="80029498"/>
    <x v="409"/>
    <x v="111"/>
    <n v="1302.93"/>
    <n v="12080192"/>
    <s v="DWELLING UNITS"/>
    <x v="1"/>
  </r>
  <r>
    <n v="80029498"/>
    <x v="409"/>
    <x v="112"/>
    <n v="109.54"/>
    <n v="12080192"/>
    <s v="DWELLING UNITS"/>
    <x v="1"/>
  </r>
  <r>
    <n v="80029498"/>
    <x v="409"/>
    <x v="48"/>
    <n v="20"/>
    <n v="12080195"/>
    <s v="FLAT RATE"/>
    <x v="1"/>
  </r>
  <r>
    <n v="80029498"/>
    <x v="409"/>
    <x v="0"/>
    <n v="490"/>
    <n v="12080195"/>
    <s v="VALUATION"/>
    <x v="1"/>
  </r>
  <r>
    <n v="80029498"/>
    <x v="409"/>
    <x v="14"/>
    <n v="245"/>
    <n v="12080195"/>
    <s v="VALUATION"/>
    <x v="1"/>
  </r>
  <r>
    <n v="80029498"/>
    <x v="409"/>
    <x v="109"/>
    <n v="53.24"/>
    <n v="12080193"/>
    <s v="DWELLING UNITS"/>
    <x v="1"/>
  </r>
  <r>
    <n v="80029498"/>
    <x v="409"/>
    <x v="110"/>
    <n v="362.15"/>
    <n v="12080193"/>
    <s v="DWELLING UNITS"/>
    <x v="1"/>
  </r>
  <r>
    <n v="80029498"/>
    <x v="409"/>
    <x v="111"/>
    <n v="1302.93"/>
    <n v="12080193"/>
    <s v="DWELLING UNITS"/>
    <x v="1"/>
  </r>
  <r>
    <n v="80029498"/>
    <x v="409"/>
    <x v="112"/>
    <n v="109.54"/>
    <n v="12080193"/>
    <s v="DWELLING UNITS"/>
    <x v="1"/>
  </r>
  <r>
    <n v="80029498"/>
    <x v="409"/>
    <x v="48"/>
    <n v="20"/>
    <n v="12080196"/>
    <s v="FLAT RATE"/>
    <x v="1"/>
  </r>
  <r>
    <n v="80029498"/>
    <x v="409"/>
    <x v="0"/>
    <n v="490"/>
    <n v="12080196"/>
    <s v="VALUATION"/>
    <x v="1"/>
  </r>
  <r>
    <n v="80029498"/>
    <x v="409"/>
    <x v="14"/>
    <n v="245"/>
    <n v="12080196"/>
    <s v="VALUATION"/>
    <x v="1"/>
  </r>
  <r>
    <n v="80029498"/>
    <x v="409"/>
    <x v="109"/>
    <n v="53.24"/>
    <n v="12080194"/>
    <s v="DWELLING UNITS"/>
    <x v="1"/>
  </r>
  <r>
    <n v="80029498"/>
    <x v="409"/>
    <x v="110"/>
    <n v="362.15"/>
    <n v="12080194"/>
    <s v="DWELLING UNITS"/>
    <x v="1"/>
  </r>
  <r>
    <n v="80029498"/>
    <x v="409"/>
    <x v="111"/>
    <n v="1302.93"/>
    <n v="12080194"/>
    <s v="DWELLING UNITS"/>
    <x v="1"/>
  </r>
  <r>
    <n v="80029498"/>
    <x v="409"/>
    <x v="112"/>
    <n v="109.54"/>
    <n v="12080194"/>
    <s v="DWELLING UNITS"/>
    <x v="1"/>
  </r>
  <r>
    <n v="80029498"/>
    <x v="409"/>
    <x v="48"/>
    <n v="20"/>
    <n v="12080197"/>
    <s v="FLAT RATE"/>
    <x v="1"/>
  </r>
  <r>
    <n v="80029498"/>
    <x v="409"/>
    <x v="0"/>
    <n v="490"/>
    <n v="12080197"/>
    <s v="VALUATION"/>
    <x v="1"/>
  </r>
  <r>
    <n v="80029498"/>
    <x v="409"/>
    <x v="14"/>
    <n v="245"/>
    <n v="12080197"/>
    <s v="VALUATION"/>
    <x v="1"/>
  </r>
  <r>
    <n v="80029498"/>
    <x v="409"/>
    <x v="109"/>
    <n v="53.24"/>
    <n v="12080195"/>
    <s v="DWELLING UNITS"/>
    <x v="1"/>
  </r>
  <r>
    <n v="80029498"/>
    <x v="409"/>
    <x v="110"/>
    <n v="362.15"/>
    <n v="12080195"/>
    <s v="DWELLING UNITS"/>
    <x v="1"/>
  </r>
  <r>
    <n v="80029498"/>
    <x v="409"/>
    <x v="111"/>
    <n v="1302.93"/>
    <n v="12080195"/>
    <s v="DWELLING UNITS"/>
    <x v="1"/>
  </r>
  <r>
    <n v="80029498"/>
    <x v="409"/>
    <x v="112"/>
    <n v="109.54"/>
    <n v="12080195"/>
    <s v="DWELLING UNITS"/>
    <x v="1"/>
  </r>
  <r>
    <n v="80029499"/>
    <x v="409"/>
    <x v="59"/>
    <n v="75"/>
    <n v="12070273"/>
    <s v="FLAT RATE"/>
    <x v="1"/>
  </r>
  <r>
    <n v="80029500"/>
    <x v="409"/>
    <x v="0"/>
    <n v="364"/>
    <n v="12080141"/>
    <s v="VALUATION"/>
    <x v="127"/>
  </r>
  <r>
    <n v="80029500"/>
    <x v="409"/>
    <x v="14"/>
    <n v="182"/>
    <n v="12080141"/>
    <s v="VALUATION"/>
    <x v="127"/>
  </r>
  <r>
    <n v="80029503"/>
    <x v="409"/>
    <x v="58"/>
    <n v="40"/>
    <n v="12070031"/>
    <s v="SQUARE FEET"/>
    <x v="47"/>
  </r>
  <r>
    <n v="80029503"/>
    <x v="409"/>
    <x v="0"/>
    <n v="709"/>
    <n v="12070031"/>
    <s v="VALUATION"/>
    <x v="47"/>
  </r>
  <r>
    <n v="80029498"/>
    <x v="409"/>
    <x v="109"/>
    <n v="53.24"/>
    <n v="12080196"/>
    <s v="DWELLING UNITS"/>
    <x v="1"/>
  </r>
  <r>
    <n v="80029498"/>
    <x v="409"/>
    <x v="110"/>
    <n v="362.15"/>
    <n v="12080196"/>
    <s v="DWELLING UNITS"/>
    <x v="1"/>
  </r>
  <r>
    <n v="80029498"/>
    <x v="409"/>
    <x v="111"/>
    <n v="1302.93"/>
    <n v="12080196"/>
    <s v="DWELLING UNITS"/>
    <x v="1"/>
  </r>
  <r>
    <n v="80029498"/>
    <x v="409"/>
    <x v="112"/>
    <n v="109.54"/>
    <n v="12080196"/>
    <s v="DWELLING UNITS"/>
    <x v="1"/>
  </r>
  <r>
    <n v="80029503"/>
    <x v="409"/>
    <x v="14"/>
    <n v="354.5"/>
    <n v="12070031"/>
    <s v="VALUATION"/>
    <x v="47"/>
  </r>
  <r>
    <n v="80029505"/>
    <x v="409"/>
    <x v="20"/>
    <n v="27"/>
    <n v="12080305"/>
    <s v="BTU"/>
    <x v="40"/>
  </r>
  <r>
    <n v="80029505"/>
    <x v="409"/>
    <x v="21"/>
    <n v="27"/>
    <n v="12080305"/>
    <s v="BTU"/>
    <x v="40"/>
  </r>
  <r>
    <n v="80029505"/>
    <x v="409"/>
    <x v="34"/>
    <n v="25"/>
    <n v="12080305"/>
    <s v="TONS"/>
    <x v="40"/>
  </r>
  <r>
    <n v="80029498"/>
    <x v="409"/>
    <x v="109"/>
    <n v="53.24"/>
    <n v="12080197"/>
    <s v="DWELLING UNITS"/>
    <x v="1"/>
  </r>
  <r>
    <n v="80029498"/>
    <x v="409"/>
    <x v="110"/>
    <n v="362.15"/>
    <n v="12080197"/>
    <s v="DWELLING UNITS"/>
    <x v="1"/>
  </r>
  <r>
    <n v="80029498"/>
    <x v="409"/>
    <x v="111"/>
    <n v="1302.93"/>
    <n v="12080197"/>
    <s v="DWELLING UNITS"/>
    <x v="1"/>
  </r>
  <r>
    <n v="80029498"/>
    <x v="409"/>
    <x v="112"/>
    <n v="109.54"/>
    <n v="12080197"/>
    <s v="DWELLING UNITS"/>
    <x v="1"/>
  </r>
  <r>
    <n v="80029505"/>
    <x v="409"/>
    <x v="36"/>
    <n v="25"/>
    <n v="12080305"/>
    <s v="TONS"/>
    <x v="40"/>
  </r>
  <r>
    <n v="80029506"/>
    <x v="409"/>
    <x v="0"/>
    <n v="376"/>
    <n v="12080255"/>
    <s v="VALUATION"/>
    <x v="280"/>
  </r>
  <r>
    <n v="80029506"/>
    <x v="409"/>
    <x v="14"/>
    <n v="188"/>
    <n v="12080255"/>
    <s v="VALUATION"/>
    <x v="280"/>
  </r>
  <r>
    <n v="80029506"/>
    <x v="409"/>
    <x v="0"/>
    <n v="320"/>
    <n v="12080256"/>
    <s v="VALUATION"/>
    <x v="88"/>
  </r>
  <r>
    <n v="80029506"/>
    <x v="409"/>
    <x v="14"/>
    <n v="160"/>
    <n v="12080256"/>
    <s v="VALUATION"/>
    <x v="88"/>
  </r>
  <r>
    <n v="70018766"/>
    <x v="409"/>
    <x v="3"/>
    <n v="75"/>
    <n v="12080299"/>
    <s v="PER SIGN"/>
    <x v="9"/>
  </r>
  <r>
    <n v="17063"/>
    <x v="409"/>
    <x v="3"/>
    <n v="75"/>
    <n v="12080299"/>
    <s v="PER SIGN"/>
    <x v="9"/>
  </r>
  <r>
    <n v="80029501"/>
    <x v="409"/>
    <x v="3"/>
    <n v="75"/>
    <n v="12080299"/>
    <s v="PER SIGN"/>
    <x v="9"/>
  </r>
  <r>
    <n v="80029502"/>
    <x v="409"/>
    <x v="3"/>
    <n v="25"/>
    <n v="12080301"/>
    <s v="PER SIGN"/>
    <x v="1"/>
  </r>
  <r>
    <n v="80029504"/>
    <x v="409"/>
    <x v="3"/>
    <n v="50"/>
    <n v="12080302"/>
    <s v="PER SIGN"/>
    <x v="4"/>
  </r>
  <r>
    <n v="80029506"/>
    <x v="409"/>
    <x v="2"/>
    <n v="25"/>
    <n v="12080304"/>
    <s v="FLAT RATE"/>
    <x v="1"/>
  </r>
  <r>
    <n v="80029506"/>
    <x v="409"/>
    <x v="2"/>
    <n v="25"/>
    <n v="12080306"/>
    <s v="FLAT RATE"/>
    <x v="1"/>
  </r>
  <r>
    <n v="80029507"/>
    <x v="409"/>
    <x v="1"/>
    <n v="25"/>
    <n v="12080308"/>
    <s v="PER GAS LINE"/>
    <x v="1"/>
  </r>
  <r>
    <n v="80029507"/>
    <x v="409"/>
    <x v="20"/>
    <n v="27"/>
    <n v="12080309"/>
    <s v="BTU"/>
    <x v="48"/>
  </r>
  <r>
    <n v="80029507"/>
    <x v="409"/>
    <x v="34"/>
    <n v="25"/>
    <n v="12080309"/>
    <s v="TONS"/>
    <x v="48"/>
  </r>
  <r>
    <n v="80029507"/>
    <x v="409"/>
    <x v="36"/>
    <n v="25"/>
    <n v="12080309"/>
    <s v="TONS"/>
    <x v="48"/>
  </r>
  <r>
    <n v="80029507"/>
    <x v="409"/>
    <x v="6"/>
    <n v="25"/>
    <n v="12080310"/>
    <s v="AMPS"/>
    <x v="6"/>
  </r>
  <r>
    <n v="80029508"/>
    <x v="409"/>
    <x v="0"/>
    <n v="340"/>
    <n v="12080012"/>
    <s v="VALUATION"/>
    <x v="40"/>
  </r>
  <r>
    <n v="80029508"/>
    <x v="409"/>
    <x v="14"/>
    <n v="170"/>
    <n v="12080012"/>
    <s v="VALUATION"/>
    <x v="40"/>
  </r>
  <r>
    <n v="80029509"/>
    <x v="409"/>
    <x v="0"/>
    <n v="85"/>
    <n v="12080163"/>
    <s v="VALUATION"/>
    <x v="42"/>
  </r>
  <r>
    <n v="80029509"/>
    <x v="409"/>
    <x v="49"/>
    <n v="25"/>
    <n v="12080312"/>
    <s v="SYSTEM"/>
    <x v="1"/>
  </r>
  <r>
    <n v="80029510"/>
    <x v="409"/>
    <x v="0"/>
    <n v="70"/>
    <n v="12070460"/>
    <s v="VALUATION"/>
    <x v="51"/>
  </r>
  <r>
    <n v="80029511"/>
    <x v="410"/>
    <x v="0"/>
    <n v="604"/>
    <n v="12070452"/>
    <s v="VALUATION"/>
    <x v="333"/>
  </r>
  <r>
    <n v="80029511"/>
    <x v="410"/>
    <x v="14"/>
    <n v="302"/>
    <n v="12070452"/>
    <s v="VALUATION"/>
    <x v="333"/>
  </r>
  <r>
    <n v="80029512"/>
    <x v="410"/>
    <x v="7"/>
    <n v="25"/>
    <n v="12080319"/>
    <s v="PER POLE"/>
    <x v="9"/>
  </r>
  <r>
    <n v="80029513"/>
    <x v="410"/>
    <x v="2"/>
    <n v="25"/>
    <n v="12080320"/>
    <s v="FLAT RATE"/>
    <x v="1"/>
  </r>
  <r>
    <n v="80029514"/>
    <x v="410"/>
    <x v="57"/>
    <n v="15"/>
    <n v="12080249"/>
    <s v="FLAT RATE"/>
    <x v="1"/>
  </r>
  <r>
    <n v="80029515"/>
    <x v="410"/>
    <x v="2"/>
    <n v="25"/>
    <n v="12080323"/>
    <s v="FLAT RATE"/>
    <x v="1"/>
  </r>
  <r>
    <n v="80029516"/>
    <x v="410"/>
    <x v="5"/>
    <n v="25"/>
    <n v="12080322"/>
    <s v="PER FIXTURES"/>
    <x v="20"/>
  </r>
  <r>
    <n v="80029517"/>
    <x v="410"/>
    <x v="5"/>
    <n v="36"/>
    <n v="12080324"/>
    <s v="PER FIXTURES"/>
    <x v="70"/>
  </r>
  <r>
    <n v="80029518"/>
    <x v="410"/>
    <x v="6"/>
    <n v="15"/>
    <n v="12080325"/>
    <s v="AMPS"/>
    <x v="6"/>
  </r>
  <r>
    <n v="80029518"/>
    <x v="410"/>
    <x v="7"/>
    <n v="18"/>
    <n v="12080325"/>
    <s v="PER POLE"/>
    <x v="6"/>
  </r>
  <r>
    <n v="80029519"/>
    <x v="410"/>
    <x v="48"/>
    <n v="20"/>
    <n v="12060279"/>
    <s v="FLAT RATE"/>
    <x v="1"/>
  </r>
  <r>
    <n v="80029522"/>
    <x v="410"/>
    <x v="103"/>
    <n v="3465.52"/>
    <n v="12050216"/>
    <s v="FLAT RATE"/>
    <x v="16"/>
  </r>
  <r>
    <n v="80029522"/>
    <x v="410"/>
    <x v="104"/>
    <n v="1771.12"/>
    <n v="12050216"/>
    <s v="FLAT RATE"/>
    <x v="16"/>
  </r>
  <r>
    <n v="80029522"/>
    <x v="410"/>
    <x v="105"/>
    <n v="127272.85"/>
    <n v="12050216"/>
    <s v="FLAT RATE"/>
    <x v="16"/>
  </r>
  <r>
    <n v="80029519"/>
    <x v="410"/>
    <x v="0"/>
    <n v="889"/>
    <n v="12060279"/>
    <s v="VALUATION"/>
    <x v="1"/>
  </r>
  <r>
    <n v="80029520"/>
    <x v="410"/>
    <x v="48"/>
    <n v="20"/>
    <n v="12060280"/>
    <s v="FLAT RATE"/>
    <x v="1"/>
  </r>
  <r>
    <n v="80029520"/>
    <x v="410"/>
    <x v="0"/>
    <n v="787"/>
    <n v="12060280"/>
    <s v="VALUATION"/>
    <x v="1"/>
  </r>
  <r>
    <n v="80029522"/>
    <x v="410"/>
    <x v="58"/>
    <n v="60"/>
    <n v="12050216"/>
    <s v="SQUARE FEET"/>
    <x v="16"/>
  </r>
  <r>
    <n v="80029522"/>
    <x v="410"/>
    <x v="0"/>
    <n v="2860"/>
    <n v="12050216"/>
    <s v="VALUATION"/>
    <x v="16"/>
  </r>
  <r>
    <n v="80029519"/>
    <x v="410"/>
    <x v="16"/>
    <n v="59.93"/>
    <n v="12060279"/>
    <s v="FLAT RATE"/>
    <x v="1"/>
  </r>
  <r>
    <n v="80029519"/>
    <x v="410"/>
    <x v="17"/>
    <n v="533.02"/>
    <n v="12060279"/>
    <s v="FLAT RATE"/>
    <x v="1"/>
  </r>
  <r>
    <n v="80029519"/>
    <x v="410"/>
    <x v="18"/>
    <n v="1302.93"/>
    <n v="12060279"/>
    <s v="FLAT RATE"/>
    <x v="1"/>
  </r>
  <r>
    <n v="80029519"/>
    <x v="410"/>
    <x v="19"/>
    <n v="161.68"/>
    <n v="12060279"/>
    <s v="FLAT RATE"/>
    <x v="1"/>
  </r>
  <r>
    <n v="80029522"/>
    <x v="410"/>
    <x v="14"/>
    <n v="1430"/>
    <n v="12050216"/>
    <s v="VALUATION"/>
    <x v="16"/>
  </r>
  <r>
    <n v="80029524"/>
    <x v="410"/>
    <x v="58"/>
    <n v="10"/>
    <n v="12050218"/>
    <s v="SQUARE FEET"/>
    <x v="50"/>
  </r>
  <r>
    <n v="80029520"/>
    <x v="410"/>
    <x v="16"/>
    <n v="59.93"/>
    <n v="12060280"/>
    <s v="FLAT RATE"/>
    <x v="1"/>
  </r>
  <r>
    <n v="80029520"/>
    <x v="410"/>
    <x v="17"/>
    <n v="533.02"/>
    <n v="12060280"/>
    <s v="FLAT RATE"/>
    <x v="1"/>
  </r>
  <r>
    <n v="80029520"/>
    <x v="410"/>
    <x v="18"/>
    <n v="1302.93"/>
    <n v="12060280"/>
    <s v="FLAT RATE"/>
    <x v="1"/>
  </r>
  <r>
    <n v="80029520"/>
    <x v="410"/>
    <x v="19"/>
    <n v="161.68"/>
    <n v="12060280"/>
    <s v="FLAT RATE"/>
    <x v="1"/>
  </r>
  <r>
    <n v="80029524"/>
    <x v="410"/>
    <x v="0"/>
    <n v="550"/>
    <n v="12050218"/>
    <s v="VALUATION"/>
    <x v="50"/>
  </r>
  <r>
    <n v="80029524"/>
    <x v="410"/>
    <x v="14"/>
    <n v="275"/>
    <n v="12050218"/>
    <s v="VALUATION"/>
    <x v="50"/>
  </r>
  <r>
    <n v="80029521"/>
    <x v="410"/>
    <x v="3"/>
    <n v="25"/>
    <n v="12080326"/>
    <s v="PER SIGN"/>
    <x v="1"/>
  </r>
  <r>
    <n v="80029523"/>
    <x v="410"/>
    <x v="3"/>
    <n v="25"/>
    <n v="12080327"/>
    <s v="PER SIGN"/>
    <x v="1"/>
  </r>
  <r>
    <n v="80029525"/>
    <x v="410"/>
    <x v="12"/>
    <n v="132.5"/>
    <n v="12080328"/>
    <s v="ACRE"/>
    <x v="91"/>
  </r>
  <r>
    <n v="80029525"/>
    <x v="410"/>
    <x v="12"/>
    <n v="132.5"/>
    <n v="12080330"/>
    <s v="ACRE"/>
    <x v="91"/>
  </r>
  <r>
    <n v="80029526"/>
    <x v="410"/>
    <x v="3"/>
    <n v="25"/>
    <n v="12080333"/>
    <s v="PER SIGN"/>
    <x v="1"/>
  </r>
  <r>
    <n v="80029535"/>
    <x v="411"/>
    <x v="12"/>
    <n v="50"/>
    <n v="12080335"/>
    <s v="ACRE"/>
    <x v="137"/>
  </r>
  <r>
    <n v="80029527"/>
    <x v="411"/>
    <x v="5"/>
    <n v="25"/>
    <n v="12080336"/>
    <s v="PER FIXTURES"/>
    <x v="20"/>
  </r>
  <r>
    <n v="80029528"/>
    <x v="411"/>
    <x v="0"/>
    <n v="90"/>
    <n v="12080340"/>
    <s v="VALUATION"/>
    <x v="134"/>
  </r>
  <r>
    <n v="80029529"/>
    <x v="411"/>
    <x v="10"/>
    <n v="30"/>
    <n v="12080341"/>
    <s v="AMPS"/>
    <x v="8"/>
  </r>
  <r>
    <n v="80029529"/>
    <x v="411"/>
    <x v="7"/>
    <n v="42"/>
    <n v="12080341"/>
    <s v="PER POLE"/>
    <x v="8"/>
  </r>
  <r>
    <n v="80029529"/>
    <x v="411"/>
    <x v="13"/>
    <n v="25"/>
    <n v="12080341"/>
    <s v="PER T-POLE"/>
    <x v="8"/>
  </r>
  <r>
    <n v="80029529"/>
    <x v="411"/>
    <x v="10"/>
    <n v="30"/>
    <n v="12080342"/>
    <s v="AMPS"/>
    <x v="8"/>
  </r>
  <r>
    <n v="80029529"/>
    <x v="411"/>
    <x v="7"/>
    <n v="42"/>
    <n v="12080342"/>
    <s v="PER POLE"/>
    <x v="8"/>
  </r>
  <r>
    <n v="80029529"/>
    <x v="411"/>
    <x v="13"/>
    <n v="25"/>
    <n v="12080342"/>
    <s v="PER T-POLE"/>
    <x v="8"/>
  </r>
  <r>
    <n v="80029530"/>
    <x v="411"/>
    <x v="46"/>
    <n v="25"/>
    <n v="12080343"/>
    <s v="PER UNIT"/>
    <x v="1"/>
  </r>
  <r>
    <n v="80029531"/>
    <x v="411"/>
    <x v="5"/>
    <n v="64"/>
    <n v="12080344"/>
    <s v="PER FIXTURES"/>
    <x v="66"/>
  </r>
  <r>
    <n v="80029531"/>
    <x v="411"/>
    <x v="54"/>
    <n v="25"/>
    <n v="12080344"/>
    <s v="PER SEWER"/>
    <x v="66"/>
  </r>
  <r>
    <n v="80029531"/>
    <x v="411"/>
    <x v="53"/>
    <n v="25"/>
    <n v="12080344"/>
    <s v="PER WATER"/>
    <x v="66"/>
  </r>
  <r>
    <n v="80029531"/>
    <x v="411"/>
    <x v="5"/>
    <n v="64"/>
    <n v="12080345"/>
    <s v="PER FIXTURES"/>
    <x v="66"/>
  </r>
  <r>
    <n v="80029531"/>
    <x v="411"/>
    <x v="54"/>
    <n v="25"/>
    <n v="12080345"/>
    <s v="PER SEWER"/>
    <x v="66"/>
  </r>
  <r>
    <n v="80029531"/>
    <x v="411"/>
    <x v="53"/>
    <n v="25"/>
    <n v="12080345"/>
    <s v="PER WATER"/>
    <x v="66"/>
  </r>
  <r>
    <n v="80029531"/>
    <x v="411"/>
    <x v="5"/>
    <n v="64"/>
    <n v="12080346"/>
    <s v="PER FIXTURES"/>
    <x v="66"/>
  </r>
  <r>
    <n v="80029531"/>
    <x v="411"/>
    <x v="54"/>
    <n v="25"/>
    <n v="12080346"/>
    <s v="PER SEWER"/>
    <x v="66"/>
  </r>
  <r>
    <n v="80029531"/>
    <x v="411"/>
    <x v="53"/>
    <n v="25"/>
    <n v="12080346"/>
    <s v="PER WATER"/>
    <x v="66"/>
  </r>
  <r>
    <n v="80029531"/>
    <x v="411"/>
    <x v="5"/>
    <n v="64"/>
    <n v="12080347"/>
    <s v="PER FIXTURES"/>
    <x v="66"/>
  </r>
  <r>
    <n v="80029531"/>
    <x v="411"/>
    <x v="54"/>
    <n v="25"/>
    <n v="12080347"/>
    <s v="PER SEWER"/>
    <x v="66"/>
  </r>
  <r>
    <n v="80029531"/>
    <x v="411"/>
    <x v="53"/>
    <n v="25"/>
    <n v="12080347"/>
    <s v="PER WATER"/>
    <x v="66"/>
  </r>
  <r>
    <n v="80029531"/>
    <x v="411"/>
    <x v="5"/>
    <n v="64"/>
    <n v="12080348"/>
    <s v="PER FIXTURES"/>
    <x v="66"/>
  </r>
  <r>
    <n v="80029531"/>
    <x v="411"/>
    <x v="54"/>
    <n v="25"/>
    <n v="12080348"/>
    <s v="PER SEWER"/>
    <x v="66"/>
  </r>
  <r>
    <n v="80029531"/>
    <x v="411"/>
    <x v="53"/>
    <n v="25"/>
    <n v="12080348"/>
    <s v="PER WATER"/>
    <x v="66"/>
  </r>
  <r>
    <n v="80029531"/>
    <x v="411"/>
    <x v="5"/>
    <n v="64"/>
    <n v="12080349"/>
    <s v="PER FIXTURES"/>
    <x v="66"/>
  </r>
  <r>
    <n v="80029531"/>
    <x v="411"/>
    <x v="54"/>
    <n v="25"/>
    <n v="12080349"/>
    <s v="PER SEWER"/>
    <x v="66"/>
  </r>
  <r>
    <n v="80029531"/>
    <x v="411"/>
    <x v="53"/>
    <n v="25"/>
    <n v="12080349"/>
    <s v="PER WATER"/>
    <x v="66"/>
  </r>
  <r>
    <n v="80029531"/>
    <x v="411"/>
    <x v="5"/>
    <n v="64"/>
    <n v="12080350"/>
    <s v="PER FIXTURES"/>
    <x v="66"/>
  </r>
  <r>
    <n v="80029531"/>
    <x v="411"/>
    <x v="54"/>
    <n v="25"/>
    <n v="12080350"/>
    <s v="PER SEWER"/>
    <x v="66"/>
  </r>
  <r>
    <n v="80029531"/>
    <x v="411"/>
    <x v="53"/>
    <n v="25"/>
    <n v="12080350"/>
    <s v="PER WATER"/>
    <x v="66"/>
  </r>
  <r>
    <n v="80029532"/>
    <x v="411"/>
    <x v="5"/>
    <n v="80"/>
    <n v="12080351"/>
    <s v="PER FIXTURES"/>
    <x v="76"/>
  </r>
  <r>
    <n v="80029532"/>
    <x v="411"/>
    <x v="54"/>
    <n v="25"/>
    <n v="12080351"/>
    <s v="PER SEWER"/>
    <x v="76"/>
  </r>
  <r>
    <n v="80029532"/>
    <x v="411"/>
    <x v="53"/>
    <n v="25"/>
    <n v="12080351"/>
    <s v="PER WATER"/>
    <x v="76"/>
  </r>
  <r>
    <n v="80029532"/>
    <x v="411"/>
    <x v="5"/>
    <n v="80"/>
    <n v="12080352"/>
    <s v="PER FIXTURES"/>
    <x v="76"/>
  </r>
  <r>
    <n v="80029532"/>
    <x v="411"/>
    <x v="54"/>
    <n v="25"/>
    <n v="12080352"/>
    <s v="PER SEWER"/>
    <x v="76"/>
  </r>
  <r>
    <n v="80029532"/>
    <x v="411"/>
    <x v="53"/>
    <n v="25"/>
    <n v="12080352"/>
    <s v="PER WATER"/>
    <x v="76"/>
  </r>
  <r>
    <n v="80029533"/>
    <x v="411"/>
    <x v="7"/>
    <n v="25"/>
    <n v="12080353"/>
    <s v="PER POLE"/>
    <x v="4"/>
  </r>
  <r>
    <n v="80029534"/>
    <x v="411"/>
    <x v="0"/>
    <n v="60"/>
    <n v="12070293"/>
    <s v="VALUATION"/>
    <x v="34"/>
  </r>
  <r>
    <n v="80029536"/>
    <x v="411"/>
    <x v="6"/>
    <n v="30"/>
    <n v="12080354"/>
    <s v="AMPS"/>
    <x v="8"/>
  </r>
  <r>
    <n v="80029536"/>
    <x v="411"/>
    <x v="7"/>
    <n v="30"/>
    <n v="12080354"/>
    <s v="PER POLE"/>
    <x v="8"/>
  </r>
  <r>
    <n v="80029536"/>
    <x v="411"/>
    <x v="13"/>
    <n v="25"/>
    <n v="12080354"/>
    <s v="PER T-POLE"/>
    <x v="8"/>
  </r>
  <r>
    <n v="80029536"/>
    <x v="411"/>
    <x v="6"/>
    <n v="30"/>
    <n v="12080355"/>
    <s v="AMPS"/>
    <x v="8"/>
  </r>
  <r>
    <n v="80029536"/>
    <x v="411"/>
    <x v="7"/>
    <n v="30"/>
    <n v="12080355"/>
    <s v="PER POLE"/>
    <x v="8"/>
  </r>
  <r>
    <n v="80029536"/>
    <x v="411"/>
    <x v="13"/>
    <n v="25"/>
    <n v="12080355"/>
    <s v="PER T-POLE"/>
    <x v="8"/>
  </r>
  <r>
    <n v="80029536"/>
    <x v="411"/>
    <x v="6"/>
    <n v="30"/>
    <n v="12080356"/>
    <s v="AMPS"/>
    <x v="8"/>
  </r>
  <r>
    <n v="80029536"/>
    <x v="411"/>
    <x v="7"/>
    <n v="30"/>
    <n v="12080356"/>
    <s v="PER POLE"/>
    <x v="8"/>
  </r>
  <r>
    <n v="80029536"/>
    <x v="411"/>
    <x v="6"/>
    <n v="30"/>
    <n v="12080357"/>
    <s v="AMPS"/>
    <x v="8"/>
  </r>
  <r>
    <n v="80029536"/>
    <x v="411"/>
    <x v="7"/>
    <n v="30"/>
    <n v="12080357"/>
    <s v="PER POLE"/>
    <x v="8"/>
  </r>
  <r>
    <n v="80029536"/>
    <x v="411"/>
    <x v="6"/>
    <n v="30"/>
    <n v="12080358"/>
    <s v="AMPS"/>
    <x v="8"/>
  </r>
  <r>
    <n v="80029536"/>
    <x v="411"/>
    <x v="7"/>
    <n v="30"/>
    <n v="12080358"/>
    <s v="PER POLE"/>
    <x v="8"/>
  </r>
  <r>
    <n v="80029536"/>
    <x v="411"/>
    <x v="6"/>
    <n v="30"/>
    <n v="12080359"/>
    <s v="AMPS"/>
    <x v="8"/>
  </r>
  <r>
    <n v="80029536"/>
    <x v="411"/>
    <x v="7"/>
    <n v="30"/>
    <n v="12080359"/>
    <s v="PER POLE"/>
    <x v="8"/>
  </r>
  <r>
    <n v="80029536"/>
    <x v="411"/>
    <x v="13"/>
    <n v="25"/>
    <n v="12080359"/>
    <s v="PER T-POLE"/>
    <x v="8"/>
  </r>
  <r>
    <n v="80029536"/>
    <x v="411"/>
    <x v="6"/>
    <n v="30"/>
    <n v="12080360"/>
    <s v="AMPS"/>
    <x v="8"/>
  </r>
  <r>
    <n v="80029536"/>
    <x v="411"/>
    <x v="7"/>
    <n v="30"/>
    <n v="12080360"/>
    <s v="PER POLE"/>
    <x v="8"/>
  </r>
  <r>
    <n v="80029536"/>
    <x v="411"/>
    <x v="13"/>
    <n v="25"/>
    <n v="12080360"/>
    <s v="PER T-POLE"/>
    <x v="8"/>
  </r>
  <r>
    <n v="80029537"/>
    <x v="411"/>
    <x v="3"/>
    <n v="25"/>
    <n v="12080361"/>
    <s v="PER SIGN"/>
    <x v="1"/>
  </r>
  <r>
    <n v="80029538"/>
    <x v="411"/>
    <x v="0"/>
    <n v="30"/>
    <n v="12080218"/>
    <s v="VALUATION"/>
    <x v="72"/>
  </r>
  <r>
    <n v="80029539"/>
    <x v="412"/>
    <x v="0"/>
    <n v="150"/>
    <n v="12070370"/>
    <s v="VALUATION"/>
    <x v="102"/>
  </r>
  <r>
    <n v="80029542"/>
    <x v="412"/>
    <x v="70"/>
    <n v="50"/>
    <n v="12080281"/>
    <s v="FLAT RATE"/>
    <x v="1"/>
  </r>
  <r>
    <n v="80029543"/>
    <x v="412"/>
    <x v="5"/>
    <n v="25"/>
    <n v="12080372"/>
    <s v="PER FIXTURES"/>
    <x v="1"/>
  </r>
  <r>
    <n v="80029540"/>
    <x v="412"/>
    <x v="8"/>
    <n v="50"/>
    <n v="12080367"/>
    <s v="FLAT RATE"/>
    <x v="1"/>
  </r>
  <r>
    <n v="80029540"/>
    <x v="412"/>
    <x v="8"/>
    <n v="50"/>
    <n v="12080368"/>
    <s v="FLAT RATE"/>
    <x v="1"/>
  </r>
  <r>
    <n v="80029541"/>
    <x v="412"/>
    <x v="3"/>
    <n v="25"/>
    <n v="12080371"/>
    <s v="PER SIGN"/>
    <x v="1"/>
  </r>
  <r>
    <n v="80029544"/>
    <x v="412"/>
    <x v="52"/>
    <n v="125"/>
    <n v="12080311"/>
    <s v="FLAT RATE"/>
    <x v="1"/>
  </r>
  <r>
    <n v="80029546"/>
    <x v="412"/>
    <x v="67"/>
    <n v="100"/>
    <n v="12080373"/>
    <s v="FLAT RATE"/>
    <x v="1"/>
  </r>
  <r>
    <n v="80029545"/>
    <x v="412"/>
    <x v="67"/>
    <n v="100"/>
    <n v="12080374"/>
    <s v="FLAT RATE"/>
    <x v="1"/>
  </r>
  <r>
    <n v="80029547"/>
    <x v="412"/>
    <x v="3"/>
    <n v="25"/>
    <n v="12080375"/>
    <s v="PER SIGN"/>
    <x v="1"/>
  </r>
  <r>
    <n v="80029548"/>
    <x v="412"/>
    <x v="34"/>
    <n v="25"/>
    <n v="12080376"/>
    <s v="TONS"/>
    <x v="20"/>
  </r>
  <r>
    <n v="80029548"/>
    <x v="412"/>
    <x v="36"/>
    <n v="25"/>
    <n v="12080376"/>
    <s v="TONS"/>
    <x v="20"/>
  </r>
  <r>
    <n v="80029549"/>
    <x v="412"/>
    <x v="57"/>
    <n v="15"/>
    <n v="12080017"/>
    <s v="FLAT RATE"/>
    <x v="1"/>
  </r>
  <r>
    <n v="80029550"/>
    <x v="412"/>
    <x v="5"/>
    <n v="25"/>
    <n v="12080380"/>
    <s v="PER FIXTURES"/>
    <x v="1"/>
  </r>
  <r>
    <n v="80029551"/>
    <x v="412"/>
    <x v="49"/>
    <n v="25"/>
    <n v="12070324"/>
    <s v="SYSTEM"/>
    <x v="1"/>
  </r>
  <r>
    <n v="80029552"/>
    <x v="412"/>
    <x v="6"/>
    <n v="30"/>
    <n v="12080381"/>
    <s v="AMPS"/>
    <x v="8"/>
  </r>
  <r>
    <n v="80029552"/>
    <x v="412"/>
    <x v="10"/>
    <n v="30"/>
    <n v="12080381"/>
    <s v="AMPS"/>
    <x v="8"/>
  </r>
  <r>
    <n v="80029552"/>
    <x v="412"/>
    <x v="7"/>
    <n v="12"/>
    <n v="12080381"/>
    <s v="PER POLE"/>
    <x v="8"/>
  </r>
  <r>
    <n v="80029552"/>
    <x v="412"/>
    <x v="50"/>
    <n v="12"/>
    <n v="12080381"/>
    <s v="PER POLE"/>
    <x v="8"/>
  </r>
  <r>
    <n v="80029553"/>
    <x v="412"/>
    <x v="3"/>
    <n v="25"/>
    <n v="12080383"/>
    <s v="PER SIGN"/>
    <x v="1"/>
  </r>
  <r>
    <n v="80029555"/>
    <x v="412"/>
    <x v="5"/>
    <n v="25"/>
    <n v="12080390"/>
    <s v="PER FIXTURES"/>
    <x v="1"/>
  </r>
  <r>
    <n v="80029555"/>
    <x v="412"/>
    <x v="5"/>
    <n v="25"/>
    <n v="12080391"/>
    <s v="PER FIXTURES"/>
    <x v="1"/>
  </r>
  <r>
    <n v="80029555"/>
    <x v="412"/>
    <x v="5"/>
    <n v="25"/>
    <n v="12080392"/>
    <s v="PER FIXTURES"/>
    <x v="1"/>
  </r>
  <r>
    <n v="80029555"/>
    <x v="412"/>
    <x v="5"/>
    <n v="25"/>
    <n v="12080393"/>
    <s v="PER FIXTURES"/>
    <x v="1"/>
  </r>
  <r>
    <n v="80029555"/>
    <x v="412"/>
    <x v="5"/>
    <n v="25"/>
    <n v="12080394"/>
    <s v="PER FIXTURES"/>
    <x v="1"/>
  </r>
  <r>
    <n v="80029556"/>
    <x v="412"/>
    <x v="5"/>
    <n v="25"/>
    <n v="12080389"/>
    <s v="PER FIXTURES"/>
    <x v="1"/>
  </r>
  <r>
    <n v="80029557"/>
    <x v="412"/>
    <x v="20"/>
    <n v="29"/>
    <n v="12080388"/>
    <s v="BTU"/>
    <x v="96"/>
  </r>
  <r>
    <n v="80029557"/>
    <x v="412"/>
    <x v="23"/>
    <n v="25"/>
    <n v="12080388"/>
    <s v="BTU"/>
    <x v="96"/>
  </r>
  <r>
    <n v="80029554"/>
    <x v="412"/>
    <x v="3"/>
    <n v="50"/>
    <n v="12080387"/>
    <s v="PER SIGN"/>
    <x v="4"/>
  </r>
  <r>
    <n v="80029557"/>
    <x v="412"/>
    <x v="24"/>
    <n v="25"/>
    <n v="12080388"/>
    <s v="BTU"/>
    <x v="96"/>
  </r>
  <r>
    <n v="80029557"/>
    <x v="412"/>
    <x v="34"/>
    <n v="25"/>
    <n v="12080388"/>
    <s v="TONS"/>
    <x v="96"/>
  </r>
  <r>
    <n v="80029557"/>
    <x v="412"/>
    <x v="36"/>
    <n v="25"/>
    <n v="12080388"/>
    <s v="TONS"/>
    <x v="96"/>
  </r>
  <r>
    <n v="80029557"/>
    <x v="412"/>
    <x v="37"/>
    <n v="25"/>
    <n v="12080388"/>
    <s v="TONS"/>
    <x v="96"/>
  </r>
  <r>
    <n v="80029558"/>
    <x v="412"/>
    <x v="20"/>
    <n v="27"/>
    <n v="12080386"/>
    <s v="BTU"/>
    <x v="40"/>
  </r>
  <r>
    <n v="80029558"/>
    <x v="412"/>
    <x v="23"/>
    <n v="29"/>
    <n v="12080386"/>
    <s v="BTU"/>
    <x v="40"/>
  </r>
  <r>
    <n v="80029558"/>
    <x v="412"/>
    <x v="34"/>
    <n v="25"/>
    <n v="12080386"/>
    <s v="TONS"/>
    <x v="40"/>
  </r>
  <r>
    <n v="80029558"/>
    <x v="412"/>
    <x v="36"/>
    <n v="25"/>
    <n v="12080386"/>
    <s v="TONS"/>
    <x v="40"/>
  </r>
  <r>
    <n v="80029559"/>
    <x v="412"/>
    <x v="52"/>
    <n v="125"/>
    <n v="12080365"/>
    <s v="FLAT RATE"/>
    <x v="1"/>
  </r>
  <r>
    <n v="80029560"/>
    <x v="412"/>
    <x v="52"/>
    <n v="125"/>
    <n v="12080396"/>
    <s v="FLAT RATE"/>
    <x v="1"/>
  </r>
  <r>
    <n v="80029561"/>
    <x v="413"/>
    <x v="7"/>
    <n v="25"/>
    <n v="12080399"/>
    <s v="PER POLE"/>
    <x v="4"/>
  </r>
  <r>
    <n v="80029562"/>
    <x v="413"/>
    <x v="20"/>
    <n v="25"/>
    <n v="12080400"/>
    <s v="BTU"/>
    <x v="334"/>
  </r>
  <r>
    <n v="80029562"/>
    <x v="413"/>
    <x v="34"/>
    <n v="25"/>
    <n v="12080400"/>
    <s v="TONS"/>
    <x v="334"/>
  </r>
  <r>
    <n v="80029564"/>
    <x v="413"/>
    <x v="5"/>
    <n v="25"/>
    <n v="12080402"/>
    <s v="PER FIXTURES"/>
    <x v="1"/>
  </r>
  <r>
    <n v="80029565"/>
    <x v="413"/>
    <x v="6"/>
    <n v="30"/>
    <n v="11080242"/>
    <s v="AMPS"/>
    <x v="8"/>
  </r>
  <r>
    <n v="80029572"/>
    <x v="413"/>
    <x v="44"/>
    <n v="124"/>
    <n v="12050414"/>
    <s v="ACRES"/>
    <x v="1"/>
  </r>
  <r>
    <n v="80029565"/>
    <x v="413"/>
    <x v="72"/>
    <n v="30"/>
    <n v="11080242"/>
    <s v="AMPS"/>
    <x v="8"/>
  </r>
  <r>
    <n v="80029565"/>
    <x v="413"/>
    <x v="10"/>
    <n v="30"/>
    <n v="11080242"/>
    <s v="AMPS"/>
    <x v="8"/>
  </r>
  <r>
    <n v="80029566"/>
    <x v="413"/>
    <x v="48"/>
    <n v="20"/>
    <n v="12080231"/>
    <s v="FLAT RATE"/>
    <x v="1"/>
  </r>
  <r>
    <n v="80029566"/>
    <x v="413"/>
    <x v="0"/>
    <n v="135"/>
    <n v="12080231"/>
    <s v="VALUATION"/>
    <x v="1"/>
  </r>
  <r>
    <n v="80029567"/>
    <x v="413"/>
    <x v="5"/>
    <n v="25"/>
    <n v="12080408"/>
    <s v="PER FIXTURES"/>
    <x v="1"/>
  </r>
  <r>
    <n v="80029568"/>
    <x v="413"/>
    <x v="7"/>
    <n v="25"/>
    <n v="12080410"/>
    <s v="PER POLE"/>
    <x v="31"/>
  </r>
  <r>
    <n v="80029563"/>
    <x v="413"/>
    <x v="12"/>
    <n v="50"/>
    <n v="12080401"/>
    <s v="ACRE"/>
    <x v="133"/>
  </r>
  <r>
    <n v="80029571"/>
    <x v="413"/>
    <x v="59"/>
    <n v="75"/>
    <n v="12080182"/>
    <s v="FLAT RATE"/>
    <x v="1"/>
  </r>
  <r>
    <n v="80029571"/>
    <x v="413"/>
    <x v="52"/>
    <n v="125"/>
    <n v="12080183"/>
    <s v="FLAT RATE"/>
    <x v="1"/>
  </r>
  <r>
    <n v="80029574"/>
    <x v="413"/>
    <x v="48"/>
    <n v="20"/>
    <n v="12080285"/>
    <s v="FLAT RATE"/>
    <x v="1"/>
  </r>
  <r>
    <n v="90001889"/>
    <x v="413"/>
    <x v="120"/>
    <n v="350"/>
    <n v="12080411"/>
    <s v="FLAT RATE"/>
    <x v="1"/>
  </r>
  <r>
    <n v="80029569"/>
    <x v="413"/>
    <x v="67"/>
    <n v="100"/>
    <n v="12080413"/>
    <s v="FLAT RATE"/>
    <x v="1"/>
  </r>
  <r>
    <n v="80029570"/>
    <x v="413"/>
    <x v="3"/>
    <n v="25"/>
    <n v="12080414"/>
    <s v="PER SIGN"/>
    <x v="1"/>
  </r>
  <r>
    <n v="80029573"/>
    <x v="413"/>
    <x v="3"/>
    <n v="50"/>
    <n v="12080416"/>
    <s v="PER SIGN"/>
    <x v="4"/>
  </r>
  <r>
    <n v="80029574"/>
    <x v="413"/>
    <x v="0"/>
    <n v="220"/>
    <n v="12080285"/>
    <s v="VALUATION"/>
    <x v="1"/>
  </r>
  <r>
    <n v="80029576"/>
    <x v="413"/>
    <x v="20"/>
    <n v="25"/>
    <n v="12080417"/>
    <s v="BTU"/>
    <x v="0"/>
  </r>
  <r>
    <n v="80029576"/>
    <x v="413"/>
    <x v="34"/>
    <n v="25"/>
    <n v="12080417"/>
    <s v="TONS"/>
    <x v="0"/>
  </r>
  <r>
    <n v="80029576"/>
    <x v="413"/>
    <x v="36"/>
    <n v="25"/>
    <n v="12080417"/>
    <s v="TONS"/>
    <x v="0"/>
  </r>
  <r>
    <n v="80029576"/>
    <x v="413"/>
    <x v="20"/>
    <n v="27"/>
    <n v="12080418"/>
    <s v="BTU"/>
    <x v="3"/>
  </r>
  <r>
    <n v="80029576"/>
    <x v="413"/>
    <x v="34"/>
    <n v="25"/>
    <n v="12080418"/>
    <s v="TONS"/>
    <x v="3"/>
  </r>
  <r>
    <n v="80029576"/>
    <x v="413"/>
    <x v="20"/>
    <n v="25"/>
    <n v="12080419"/>
    <s v="BTU"/>
    <x v="0"/>
  </r>
  <r>
    <n v="80029576"/>
    <x v="413"/>
    <x v="36"/>
    <n v="25"/>
    <n v="12080419"/>
    <s v="TONS"/>
    <x v="0"/>
  </r>
  <r>
    <n v="80029576"/>
    <x v="413"/>
    <x v="20"/>
    <n v="27"/>
    <n v="12080420"/>
    <s v="BTU"/>
    <x v="40"/>
  </r>
  <r>
    <n v="80029576"/>
    <x v="413"/>
    <x v="34"/>
    <n v="25"/>
    <n v="12080420"/>
    <s v="TONS"/>
    <x v="40"/>
  </r>
  <r>
    <n v="80029576"/>
    <x v="413"/>
    <x v="34"/>
    <n v="25"/>
    <n v="12080421"/>
    <s v="TONS"/>
    <x v="4"/>
  </r>
  <r>
    <n v="80029576"/>
    <x v="413"/>
    <x v="36"/>
    <n v="25"/>
    <n v="12080421"/>
    <s v="TONS"/>
    <x v="4"/>
  </r>
  <r>
    <n v="80029575"/>
    <x v="413"/>
    <x v="67"/>
    <n v="250"/>
    <n v="12080429"/>
    <s v="FLAT RATE"/>
    <x v="1"/>
  </r>
  <r>
    <n v="80029576"/>
    <x v="413"/>
    <x v="37"/>
    <n v="25"/>
    <n v="12080421"/>
    <s v="TONS"/>
    <x v="4"/>
  </r>
  <r>
    <n v="80029576"/>
    <x v="413"/>
    <x v="34"/>
    <n v="25"/>
    <n v="12080430"/>
    <s v="TONS"/>
    <x v="9"/>
  </r>
  <r>
    <n v="80029576"/>
    <x v="413"/>
    <x v="34"/>
    <n v="25"/>
    <n v="12080431"/>
    <s v="TONS"/>
    <x v="35"/>
  </r>
  <r>
    <n v="80029576"/>
    <x v="413"/>
    <x v="34"/>
    <n v="25"/>
    <n v="12080432"/>
    <s v="TONS"/>
    <x v="4"/>
  </r>
  <r>
    <n v="80029576"/>
    <x v="413"/>
    <x v="34"/>
    <n v="25"/>
    <n v="12080433"/>
    <s v="TONS"/>
    <x v="4"/>
  </r>
  <r>
    <n v="80029576"/>
    <x v="413"/>
    <x v="34"/>
    <n v="25"/>
    <n v="12080434"/>
    <s v="TONS"/>
    <x v="4"/>
  </r>
  <r>
    <n v="80029576"/>
    <x v="413"/>
    <x v="34"/>
    <n v="25"/>
    <n v="12080435"/>
    <s v="TONS"/>
    <x v="9"/>
  </r>
  <r>
    <n v="80029576"/>
    <x v="413"/>
    <x v="34"/>
    <n v="25"/>
    <n v="12080436"/>
    <s v="TONS"/>
    <x v="9"/>
  </r>
  <r>
    <n v="80029577"/>
    <x v="414"/>
    <x v="0"/>
    <n v="95"/>
    <n v="12080318"/>
    <s v="VALUATION"/>
    <x v="14"/>
  </r>
  <r>
    <n v="80029578"/>
    <x v="414"/>
    <x v="20"/>
    <n v="25"/>
    <n v="12080438"/>
    <s v="BTU"/>
    <x v="54"/>
  </r>
  <r>
    <n v="80029578"/>
    <x v="414"/>
    <x v="34"/>
    <n v="25"/>
    <n v="12080438"/>
    <s v="TONS"/>
    <x v="54"/>
  </r>
  <r>
    <n v="80029579"/>
    <x v="414"/>
    <x v="34"/>
    <n v="25"/>
    <n v="12080407"/>
    <s v="TONS"/>
    <x v="4"/>
  </r>
  <r>
    <n v="80029580"/>
    <x v="414"/>
    <x v="0"/>
    <n v="115"/>
    <n v="12080247"/>
    <s v="VALUATION"/>
    <x v="2"/>
  </r>
  <r>
    <n v="80029580"/>
    <x v="414"/>
    <x v="14"/>
    <n v="57.5"/>
    <n v="12080247"/>
    <s v="VALUATION"/>
    <x v="2"/>
  </r>
  <r>
    <n v="80029581"/>
    <x v="414"/>
    <x v="58"/>
    <n v="50"/>
    <n v="12070154"/>
    <s v="SQUARE FEET"/>
    <x v="124"/>
  </r>
  <r>
    <n v="80029581"/>
    <x v="414"/>
    <x v="0"/>
    <n v="1090"/>
    <n v="12070154"/>
    <s v="VALUATION"/>
    <x v="124"/>
  </r>
  <r>
    <n v="80029581"/>
    <x v="414"/>
    <x v="14"/>
    <n v="545"/>
    <n v="12070154"/>
    <s v="VALUATION"/>
    <x v="124"/>
  </r>
  <r>
    <n v="90001890"/>
    <x v="414"/>
    <x v="42"/>
    <n v="50"/>
    <n v="12080439"/>
    <s v="FLAT RATE"/>
    <x v="1"/>
  </r>
  <r>
    <n v="80029584"/>
    <x v="414"/>
    <x v="8"/>
    <n v="150"/>
    <n v="12080443"/>
    <s v="FLAT RATE"/>
    <x v="1"/>
  </r>
  <r>
    <n v="80029582"/>
    <x v="414"/>
    <x v="0"/>
    <n v="50"/>
    <n v="12080321"/>
    <s v="VALUATION"/>
    <x v="16"/>
  </r>
  <r>
    <n v="80029583"/>
    <x v="414"/>
    <x v="0"/>
    <n v="145"/>
    <n v="12080298"/>
    <s v="VALUATION"/>
    <x v="74"/>
  </r>
  <r>
    <n v="80029585"/>
    <x v="414"/>
    <x v="0"/>
    <n v="220"/>
    <n v="12080362"/>
    <s v="VALUATION"/>
    <x v="57"/>
  </r>
  <r>
    <n v="80029586"/>
    <x v="415"/>
    <x v="0"/>
    <n v="55"/>
    <n v="12080440"/>
    <s v="VALUATION"/>
    <x v="71"/>
  </r>
  <r>
    <n v="80029587"/>
    <x v="415"/>
    <x v="5"/>
    <n v="84"/>
    <n v="12080444"/>
    <s v="PER FIXTURES"/>
    <x v="78"/>
  </r>
  <r>
    <n v="80029591"/>
    <x v="415"/>
    <x v="3"/>
    <n v="25"/>
    <n v="12080449"/>
    <s v="PER SIGN"/>
    <x v="1"/>
  </r>
  <r>
    <n v="80029588"/>
    <x v="415"/>
    <x v="0"/>
    <n v="50"/>
    <n v="12080397"/>
    <s v="VALUATION"/>
    <x v="16"/>
  </r>
  <r>
    <n v="80029589"/>
    <x v="415"/>
    <x v="7"/>
    <n v="25"/>
    <n v="12080447"/>
    <s v="PER POLE"/>
    <x v="4"/>
  </r>
  <r>
    <n v="80029590"/>
    <x v="415"/>
    <x v="7"/>
    <n v="25"/>
    <n v="12080448"/>
    <s v="PER POLE"/>
    <x v="9"/>
  </r>
  <r>
    <n v="80029592"/>
    <x v="415"/>
    <x v="20"/>
    <n v="25"/>
    <n v="12080452"/>
    <s v="BTU"/>
    <x v="54"/>
  </r>
  <r>
    <n v="80029592"/>
    <x v="415"/>
    <x v="34"/>
    <n v="25"/>
    <n v="12080452"/>
    <s v="TONS"/>
    <x v="54"/>
  </r>
  <r>
    <n v="80029593"/>
    <x v="415"/>
    <x v="5"/>
    <n v="25"/>
    <n v="12080453"/>
    <s v="PER FIXTURES"/>
    <x v="20"/>
  </r>
  <r>
    <n v="80029593"/>
    <x v="415"/>
    <x v="61"/>
    <n v="25"/>
    <n v="12080454"/>
    <s v="FLAT RATE"/>
    <x v="1"/>
  </r>
  <r>
    <n v="80029594"/>
    <x v="415"/>
    <x v="49"/>
    <n v="25"/>
    <n v="12080458"/>
    <s v="SYSTEM"/>
    <x v="1"/>
  </r>
  <r>
    <n v="80029595"/>
    <x v="416"/>
    <x v="6"/>
    <n v="25"/>
    <n v="12080459"/>
    <s v="AMPS"/>
    <x v="335"/>
  </r>
  <r>
    <n v="80029595"/>
    <x v="416"/>
    <x v="7"/>
    <n v="42"/>
    <n v="12080459"/>
    <s v="PER POLE"/>
    <x v="335"/>
  </r>
  <r>
    <n v="80029596"/>
    <x v="416"/>
    <x v="20"/>
    <n v="27"/>
    <n v="12080460"/>
    <s v="BTU"/>
    <x v="40"/>
  </r>
  <r>
    <n v="80029596"/>
    <x v="416"/>
    <x v="23"/>
    <n v="27"/>
    <n v="12080460"/>
    <s v="BTU"/>
    <x v="40"/>
  </r>
  <r>
    <n v="80029596"/>
    <x v="416"/>
    <x v="34"/>
    <n v="25"/>
    <n v="12080460"/>
    <s v="TONS"/>
    <x v="40"/>
  </r>
  <r>
    <n v="80029596"/>
    <x v="416"/>
    <x v="36"/>
    <n v="25"/>
    <n v="12080460"/>
    <s v="TONS"/>
    <x v="40"/>
  </r>
  <r>
    <n v="80029597"/>
    <x v="416"/>
    <x v="0"/>
    <n v="80"/>
    <n v="12080363"/>
    <s v="VALUATION"/>
    <x v="93"/>
  </r>
  <r>
    <n v="80029598"/>
    <x v="416"/>
    <x v="0"/>
    <n v="60"/>
    <n v="12080384"/>
    <s v="VALUATION"/>
    <x v="34"/>
  </r>
  <r>
    <n v="80029599"/>
    <x v="416"/>
    <x v="2"/>
    <n v="25"/>
    <n v="12080461"/>
    <s v="FLAT RATE"/>
    <x v="1"/>
  </r>
  <r>
    <n v="80029600"/>
    <x v="416"/>
    <x v="56"/>
    <n v="25"/>
    <n v="12080463"/>
    <s v="FLAT RATE"/>
    <x v="1"/>
  </r>
  <r>
    <n v="80029601"/>
    <x v="416"/>
    <x v="5"/>
    <n v="25"/>
    <n v="12080464"/>
    <s v="PER FIXTURES"/>
    <x v="1"/>
  </r>
  <r>
    <n v="80029601"/>
    <x v="416"/>
    <x v="5"/>
    <n v="25"/>
    <n v="12080465"/>
    <s v="PER FIXTURES"/>
    <x v="1"/>
  </r>
  <r>
    <n v="80029602"/>
    <x v="416"/>
    <x v="6"/>
    <n v="22.5"/>
    <n v="12080466"/>
    <s v="AMPS"/>
    <x v="67"/>
  </r>
  <r>
    <n v="80029602"/>
    <x v="416"/>
    <x v="7"/>
    <n v="30"/>
    <n v="12080466"/>
    <s v="PER POLE"/>
    <x v="67"/>
  </r>
  <r>
    <n v="80029602"/>
    <x v="416"/>
    <x v="13"/>
    <n v="25"/>
    <n v="12080466"/>
    <s v="PER T-POLE"/>
    <x v="67"/>
  </r>
  <r>
    <n v="80029602"/>
    <x v="416"/>
    <x v="49"/>
    <n v="25"/>
    <n v="12080466"/>
    <s v="SYSTEM"/>
    <x v="67"/>
  </r>
  <r>
    <n v="80029602"/>
    <x v="416"/>
    <x v="6"/>
    <n v="22.5"/>
    <n v="12080467"/>
    <s v="AMPS"/>
    <x v="67"/>
  </r>
  <r>
    <n v="80029602"/>
    <x v="416"/>
    <x v="7"/>
    <n v="30"/>
    <n v="12080467"/>
    <s v="PER POLE"/>
    <x v="67"/>
  </r>
  <r>
    <n v="80029602"/>
    <x v="416"/>
    <x v="13"/>
    <n v="25"/>
    <n v="12080467"/>
    <s v="PER T-POLE"/>
    <x v="67"/>
  </r>
  <r>
    <n v="80029602"/>
    <x v="416"/>
    <x v="49"/>
    <n v="25"/>
    <n v="12080467"/>
    <s v="SYSTEM"/>
    <x v="67"/>
  </r>
  <r>
    <n v="80029602"/>
    <x v="416"/>
    <x v="6"/>
    <n v="22.5"/>
    <n v="12080468"/>
    <s v="AMPS"/>
    <x v="67"/>
  </r>
  <r>
    <n v="80029602"/>
    <x v="416"/>
    <x v="7"/>
    <n v="30"/>
    <n v="12080468"/>
    <s v="PER POLE"/>
    <x v="67"/>
  </r>
  <r>
    <n v="80029602"/>
    <x v="416"/>
    <x v="13"/>
    <n v="25"/>
    <n v="12080468"/>
    <s v="PER T-POLE"/>
    <x v="67"/>
  </r>
  <r>
    <n v="80029602"/>
    <x v="416"/>
    <x v="49"/>
    <n v="25"/>
    <n v="12080468"/>
    <s v="SYSTEM"/>
    <x v="67"/>
  </r>
  <r>
    <n v="80029602"/>
    <x v="416"/>
    <x v="6"/>
    <n v="22.5"/>
    <n v="12080469"/>
    <s v="AMPS"/>
    <x v="67"/>
  </r>
  <r>
    <n v="80029602"/>
    <x v="416"/>
    <x v="7"/>
    <n v="30"/>
    <n v="12080469"/>
    <s v="PER POLE"/>
    <x v="67"/>
  </r>
  <r>
    <n v="80029602"/>
    <x v="416"/>
    <x v="13"/>
    <n v="25"/>
    <n v="12080469"/>
    <s v="PER T-POLE"/>
    <x v="67"/>
  </r>
  <r>
    <n v="80029602"/>
    <x v="416"/>
    <x v="49"/>
    <n v="25"/>
    <n v="12080469"/>
    <s v="SYSTEM"/>
    <x v="67"/>
  </r>
  <r>
    <n v="80029605"/>
    <x v="416"/>
    <x v="5"/>
    <n v="120"/>
    <n v="12080476"/>
    <s v="PER FIXTURES"/>
    <x v="23"/>
  </r>
  <r>
    <n v="80029606"/>
    <x v="416"/>
    <x v="0"/>
    <n v="195"/>
    <n v="12080201"/>
    <s v="VALUATION"/>
    <x v="49"/>
  </r>
  <r>
    <n v="80029606"/>
    <x v="416"/>
    <x v="14"/>
    <n v="97.5"/>
    <n v="12080201"/>
    <s v="VALUATION"/>
    <x v="49"/>
  </r>
  <r>
    <n v="80029603"/>
    <x v="416"/>
    <x v="67"/>
    <n v="100"/>
    <n v="12080470"/>
    <s v="FLAT RATE"/>
    <x v="1"/>
  </r>
  <r>
    <n v="80029604"/>
    <x v="416"/>
    <x v="42"/>
    <n v="50"/>
    <n v="12080471"/>
    <s v="FLAT RATE"/>
    <x v="1"/>
  </r>
  <r>
    <n v="90001891"/>
    <x v="416"/>
    <x v="42"/>
    <n v="50"/>
    <n v="12080475"/>
    <s v="FLAT RATE"/>
    <x v="1"/>
  </r>
  <r>
    <n v="80029608"/>
    <x v="416"/>
    <x v="22"/>
    <n v="50"/>
    <n v="12080482"/>
    <s v="ACRE"/>
    <x v="1"/>
  </r>
  <r>
    <n v="80029607"/>
    <x v="416"/>
    <x v="6"/>
    <n v="30"/>
    <n v="12080479"/>
    <s v="AMPS"/>
    <x v="8"/>
  </r>
  <r>
    <n v="80029610"/>
    <x v="110"/>
    <x v="52"/>
    <n v="125"/>
    <n v="12080096"/>
    <s v="FLAT RATE"/>
    <x v="1"/>
  </r>
  <r>
    <n v="80029610"/>
    <x v="110"/>
    <x v="59"/>
    <n v="75"/>
    <n v="12080097"/>
    <s v="FLAT RATE"/>
    <x v="1"/>
  </r>
  <r>
    <n v="80029611"/>
    <x v="110"/>
    <x v="59"/>
    <n v="75"/>
    <n v="12080274"/>
    <s v="FLAT RATE"/>
    <x v="1"/>
  </r>
  <r>
    <n v="80029611"/>
    <x v="110"/>
    <x v="57"/>
    <n v="15"/>
    <n v="12080276"/>
    <s v="FLAT RATE"/>
    <x v="1"/>
  </r>
  <r>
    <n v="80029612"/>
    <x v="110"/>
    <x v="59"/>
    <n v="75"/>
    <n v="12080209"/>
    <s v="FLAT RATE"/>
    <x v="1"/>
  </r>
  <r>
    <n v="80029612"/>
    <x v="110"/>
    <x v="57"/>
    <n v="15"/>
    <n v="12080210"/>
    <s v="FLAT RATE"/>
    <x v="1"/>
  </r>
  <r>
    <n v="80029613"/>
    <x v="110"/>
    <x v="57"/>
    <n v="15"/>
    <n v="12080278"/>
    <s v="FLAT RATE"/>
    <x v="1"/>
  </r>
  <r>
    <n v="80029614"/>
    <x v="110"/>
    <x v="0"/>
    <n v="220"/>
    <n v="12080240"/>
    <s v="VALUATION"/>
    <x v="57"/>
  </r>
  <r>
    <n v="90001892"/>
    <x v="110"/>
    <x v="106"/>
    <n v="350"/>
    <n v="12080483"/>
    <s v="FLAT RATE"/>
    <x v="1"/>
  </r>
  <r>
    <n v="80029609"/>
    <x v="110"/>
    <x v="67"/>
    <n v="100"/>
    <n v="12080485"/>
    <s v="FLAT RATE"/>
    <x v="1"/>
  </r>
  <r>
    <n v="80029614"/>
    <x v="110"/>
    <x v="14"/>
    <n v="110"/>
    <n v="12080240"/>
    <s v="VALUATION"/>
    <x v="57"/>
  </r>
  <r>
    <n v="80029615"/>
    <x v="110"/>
    <x v="34"/>
    <n v="25"/>
    <n v="12080487"/>
    <s v="TONS"/>
    <x v="20"/>
  </r>
  <r>
    <n v="80029616"/>
    <x v="110"/>
    <x v="20"/>
    <n v="25"/>
    <n v="12080488"/>
    <s v="BTU"/>
    <x v="36"/>
  </r>
  <r>
    <n v="80029616"/>
    <x v="110"/>
    <x v="34"/>
    <n v="25"/>
    <n v="12080488"/>
    <s v="TONS"/>
    <x v="36"/>
  </r>
  <r>
    <n v="80029617"/>
    <x v="110"/>
    <x v="5"/>
    <n v="25"/>
    <n v="12080489"/>
    <s v="PER FIXTURES"/>
    <x v="1"/>
  </r>
  <r>
    <n v="80029617"/>
    <x v="110"/>
    <x v="1"/>
    <n v="25"/>
    <n v="12080489"/>
    <s v="PER GAS LINE"/>
    <x v="1"/>
  </r>
  <r>
    <n v="80029618"/>
    <x v="110"/>
    <x v="5"/>
    <n v="25"/>
    <n v="12080489"/>
    <s v="PER FIXTURES"/>
    <x v="1"/>
  </r>
  <r>
    <n v="80029619"/>
    <x v="110"/>
    <x v="0"/>
    <n v="170"/>
    <n v="12080451"/>
    <s v="VALUATION"/>
    <x v="24"/>
  </r>
  <r>
    <n v="80029620"/>
    <x v="110"/>
    <x v="13"/>
    <n v="25"/>
    <n v="12080491"/>
    <s v="PER T-POLE"/>
    <x v="1"/>
  </r>
  <r>
    <n v="80029621"/>
    <x v="110"/>
    <x v="13"/>
    <n v="25"/>
    <n v="12080492"/>
    <s v="PER T-POLE"/>
    <x v="1"/>
  </r>
  <r>
    <n v="80029628"/>
    <x v="417"/>
    <x v="58"/>
    <n v="40"/>
    <n v="12060106"/>
    <s v="SQUARE FEET"/>
    <x v="47"/>
  </r>
  <r>
    <n v="80029622"/>
    <x v="110"/>
    <x v="3"/>
    <n v="25"/>
    <n v="12080494"/>
    <s v="PER SIGN"/>
    <x v="1"/>
  </r>
  <r>
    <n v="80029623"/>
    <x v="110"/>
    <x v="12"/>
    <n v="50"/>
    <n v="12080496"/>
    <s v="ACRE"/>
    <x v="174"/>
  </r>
  <r>
    <n v="80029624"/>
    <x v="110"/>
    <x v="3"/>
    <n v="25"/>
    <n v="12080498"/>
    <s v="PER SIGN"/>
    <x v="1"/>
  </r>
  <r>
    <n v="80029626"/>
    <x v="110"/>
    <x v="12"/>
    <n v="65"/>
    <n v="12080499"/>
    <s v="ACRE"/>
    <x v="188"/>
  </r>
  <r>
    <n v="80029625"/>
    <x v="110"/>
    <x v="22"/>
    <n v="50"/>
    <n v="12080500"/>
    <s v="ACRE"/>
    <x v="1"/>
  </r>
  <r>
    <n v="80029628"/>
    <x v="417"/>
    <x v="0"/>
    <n v="1780"/>
    <n v="12060106"/>
    <s v="VALUATION"/>
    <x v="47"/>
  </r>
  <r>
    <n v="80029628"/>
    <x v="417"/>
    <x v="14"/>
    <n v="890"/>
    <n v="12060106"/>
    <s v="VALUATION"/>
    <x v="47"/>
  </r>
  <r>
    <n v="80029629"/>
    <x v="417"/>
    <x v="2"/>
    <n v="25"/>
    <n v="12080504"/>
    <s v="FLAT RATE"/>
    <x v="1"/>
  </r>
  <r>
    <n v="80029628"/>
    <x v="417"/>
    <x v="103"/>
    <n v="1754.52"/>
    <n v="12060106"/>
    <s v="FLAT RATE"/>
    <x v="47"/>
  </r>
  <r>
    <n v="80029628"/>
    <x v="417"/>
    <x v="104"/>
    <n v="8097.4"/>
    <n v="12060106"/>
    <s v="FLAT RATE"/>
    <x v="47"/>
  </r>
  <r>
    <n v="80029628"/>
    <x v="417"/>
    <x v="105"/>
    <n v="50385.96"/>
    <n v="12060106"/>
    <s v="FLAT RATE"/>
    <x v="47"/>
  </r>
  <r>
    <n v="80029632"/>
    <x v="417"/>
    <x v="49"/>
    <n v="25"/>
    <n v="12080508"/>
    <s v="SYSTEM"/>
    <x v="1"/>
  </r>
  <r>
    <n v="80029633"/>
    <x v="417"/>
    <x v="34"/>
    <n v="25"/>
    <n v="12080512"/>
    <s v="TONS"/>
    <x v="4"/>
  </r>
  <r>
    <n v="80029627"/>
    <x v="417"/>
    <x v="3"/>
    <n v="25"/>
    <n v="12080502"/>
    <s v="PER SIGN"/>
    <x v="1"/>
  </r>
  <r>
    <n v="80029627"/>
    <x v="417"/>
    <x v="3"/>
    <n v="25"/>
    <n v="12080503"/>
    <s v="PER SIGN"/>
    <x v="1"/>
  </r>
  <r>
    <n v="80029636"/>
    <x v="417"/>
    <x v="2"/>
    <n v="25"/>
    <n v="12080517"/>
    <s v="FLAT RATE"/>
    <x v="1"/>
  </r>
  <r>
    <n v="80029630"/>
    <x v="417"/>
    <x v="3"/>
    <n v="25"/>
    <n v="12080505"/>
    <s v="PER SIGN"/>
    <x v="1"/>
  </r>
  <r>
    <n v="80029631"/>
    <x v="417"/>
    <x v="3"/>
    <n v="25"/>
    <n v="12080506"/>
    <s v="PER SIGN"/>
    <x v="1"/>
  </r>
  <r>
    <n v="80029638"/>
    <x v="417"/>
    <x v="7"/>
    <n v="25"/>
    <n v="12080523"/>
    <s v="PER POLE"/>
    <x v="1"/>
  </r>
  <r>
    <n v="80029639"/>
    <x v="417"/>
    <x v="0"/>
    <n v="696"/>
    <n v="12080495"/>
    <s v="VALUATION"/>
    <x v="155"/>
  </r>
  <r>
    <n v="80029634"/>
    <x v="417"/>
    <x v="3"/>
    <n v="25"/>
    <n v="12080513"/>
    <s v="PER SIGN"/>
    <x v="1"/>
  </r>
  <r>
    <n v="80029635"/>
    <x v="417"/>
    <x v="67"/>
    <n v="100"/>
    <n v="12080516"/>
    <s v="FLAT RATE"/>
    <x v="1"/>
  </r>
  <r>
    <n v="80029640"/>
    <x v="417"/>
    <x v="2"/>
    <n v="25"/>
    <n v="12080501"/>
    <s v="FLAT RATE"/>
    <x v="1"/>
  </r>
  <r>
    <n v="90001893"/>
    <x v="417"/>
    <x v="11"/>
    <n v="350"/>
    <n v="12080518"/>
    <s v="DOLLAR VALUE"/>
    <x v="1"/>
  </r>
  <r>
    <n v="80029641"/>
    <x v="418"/>
    <x v="0"/>
    <n v="140"/>
    <n v="12080409"/>
    <s v="VALUATION"/>
    <x v="61"/>
  </r>
  <r>
    <n v="80029641"/>
    <x v="418"/>
    <x v="14"/>
    <n v="70"/>
    <n v="12080409"/>
    <s v="VALUATION"/>
    <x v="61"/>
  </r>
  <r>
    <n v="80029642"/>
    <x v="418"/>
    <x v="5"/>
    <n v="25"/>
    <n v="12080524"/>
    <s v="PER FIXTURES"/>
    <x v="20"/>
  </r>
  <r>
    <n v="80029644"/>
    <x v="418"/>
    <x v="5"/>
    <n v="88"/>
    <n v="12080526"/>
    <s v="PER FIXTURES"/>
    <x v="26"/>
  </r>
  <r>
    <n v="80029644"/>
    <x v="418"/>
    <x v="54"/>
    <n v="25"/>
    <n v="12080526"/>
    <s v="PER SEWER"/>
    <x v="26"/>
  </r>
  <r>
    <n v="80029643"/>
    <x v="418"/>
    <x v="3"/>
    <n v="25"/>
    <n v="12080525"/>
    <s v="PER SIGN"/>
    <x v="1"/>
  </r>
  <r>
    <n v="80029644"/>
    <x v="418"/>
    <x v="53"/>
    <n v="25"/>
    <n v="12080526"/>
    <s v="PER WATER"/>
    <x v="26"/>
  </r>
  <r>
    <n v="80029644"/>
    <x v="418"/>
    <x v="5"/>
    <n v="80"/>
    <n v="12080527"/>
    <s v="PER FIXTURES"/>
    <x v="76"/>
  </r>
  <r>
    <n v="80029644"/>
    <x v="418"/>
    <x v="54"/>
    <n v="25"/>
    <n v="12080527"/>
    <s v="PER SEWER"/>
    <x v="76"/>
  </r>
  <r>
    <n v="80029644"/>
    <x v="418"/>
    <x v="53"/>
    <n v="25"/>
    <n v="12080527"/>
    <s v="PER WATER"/>
    <x v="76"/>
  </r>
  <r>
    <n v="80029644"/>
    <x v="418"/>
    <x v="5"/>
    <n v="80"/>
    <n v="12080528"/>
    <s v="PER FIXTURES"/>
    <x v="76"/>
  </r>
  <r>
    <n v="80029644"/>
    <x v="418"/>
    <x v="54"/>
    <n v="25"/>
    <n v="12080528"/>
    <s v="PER SEWER"/>
    <x v="76"/>
  </r>
  <r>
    <n v="80029644"/>
    <x v="418"/>
    <x v="53"/>
    <n v="25"/>
    <n v="12080528"/>
    <s v="PER WATER"/>
    <x v="76"/>
  </r>
  <r>
    <n v="80029646"/>
    <x v="418"/>
    <x v="0"/>
    <n v="165"/>
    <n v="12040356"/>
    <s v="VALUATION"/>
    <x v="146"/>
  </r>
  <r>
    <n v="80029646"/>
    <x v="418"/>
    <x v="14"/>
    <n v="82.5"/>
    <n v="12040356"/>
    <s v="VALUATION"/>
    <x v="146"/>
  </r>
  <r>
    <n v="80029647"/>
    <x v="418"/>
    <x v="6"/>
    <n v="25"/>
    <n v="12080532"/>
    <s v="AMPS"/>
    <x v="37"/>
  </r>
  <r>
    <n v="80029645"/>
    <x v="418"/>
    <x v="3"/>
    <n v="25"/>
    <n v="12080529"/>
    <s v="PER SIGN"/>
    <x v="1"/>
  </r>
  <r>
    <n v="80029647"/>
    <x v="418"/>
    <x v="7"/>
    <n v="25"/>
    <n v="12080532"/>
    <s v="PER POLE"/>
    <x v="37"/>
  </r>
  <r>
    <n v="80029647"/>
    <x v="418"/>
    <x v="33"/>
    <n v="25"/>
    <n v="12080533"/>
    <s v="FLAT RATE"/>
    <x v="1"/>
  </r>
  <r>
    <n v="90001829"/>
    <x v="86"/>
    <x v="0"/>
    <n v="85"/>
    <n v="12020111"/>
    <s v="VALUATION"/>
    <x v="42"/>
  </r>
  <r>
    <m/>
    <x v="419"/>
    <x v="150"/>
    <m/>
    <m/>
    <m/>
    <x v="3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632">
  <r>
    <n v="16792"/>
    <d v="2011-01-07T00:00:00"/>
    <x v="0"/>
    <n v="270"/>
    <x v="0"/>
    <s v="VALUATION"/>
    <x v="0"/>
  </r>
  <r>
    <n v="16793"/>
    <d v="2011-01-07T00:00:00"/>
    <x v="1"/>
    <n v="25"/>
    <x v="1"/>
    <s v="PER GAS LINE"/>
    <x v="1"/>
  </r>
  <r>
    <n v="16796"/>
    <d v="2011-01-19T00:00:00"/>
    <x v="0"/>
    <n v="90"/>
    <x v="2"/>
    <s v="VALUATION"/>
    <x v="2"/>
  </r>
  <r>
    <n v="16797"/>
    <d v="2011-01-19T00:00:00"/>
    <x v="2"/>
    <n v="25"/>
    <x v="3"/>
    <s v="FLAT RATE"/>
    <x v="1"/>
  </r>
  <r>
    <n v="80023127"/>
    <d v="2011-01-03T00:00:00"/>
    <x v="3"/>
    <n v="25"/>
    <x v="4"/>
    <s v="PER SIGN"/>
    <x v="1"/>
  </r>
  <r>
    <n v="16798"/>
    <d v="2011-01-20T00:00:00"/>
    <x v="4"/>
    <n v="25"/>
    <x v="5"/>
    <s v="PER IRRIGATION"/>
    <x v="1"/>
  </r>
  <r>
    <n v="16799"/>
    <d v="2011-01-20T00:00:00"/>
    <x v="0"/>
    <n v="360"/>
    <x v="6"/>
    <s v="VALUATION"/>
    <x v="3"/>
  </r>
  <r>
    <n v="80023129"/>
    <d v="2011-01-03T00:00:00"/>
    <x v="3"/>
    <n v="50"/>
    <x v="7"/>
    <s v="PER SIGN"/>
    <x v="4"/>
  </r>
  <r>
    <n v="16800"/>
    <d v="2011-01-25T00:00:00"/>
    <x v="5"/>
    <n v="25"/>
    <x v="8"/>
    <s v="PER FIXTURES"/>
    <x v="1"/>
  </r>
  <r>
    <n v="16801"/>
    <d v="2011-01-27T00:00:00"/>
    <x v="0"/>
    <n v="730"/>
    <x v="9"/>
    <s v="VALUATION"/>
    <x v="5"/>
  </r>
  <r>
    <n v="16816"/>
    <d v="2011-02-09T00:00:00"/>
    <x v="6"/>
    <n v="15"/>
    <x v="10"/>
    <s v="AMPS"/>
    <x v="6"/>
  </r>
  <r>
    <n v="80023131"/>
    <d v="2011-01-03T00:00:00"/>
    <x v="3"/>
    <n v="50"/>
    <x v="11"/>
    <s v="PER SIGN"/>
    <x v="4"/>
  </r>
  <r>
    <n v="16816"/>
    <d v="2011-02-09T00:00:00"/>
    <x v="7"/>
    <n v="12"/>
    <x v="10"/>
    <s v="PER POLE"/>
    <x v="6"/>
  </r>
  <r>
    <n v="70013223"/>
    <d v="2011-01-03T00:00:00"/>
    <x v="3"/>
    <n v="25"/>
    <x v="12"/>
    <s v="PER SIGN"/>
    <x v="1"/>
  </r>
  <r>
    <n v="16787"/>
    <d v="2011-01-03T00:00:00"/>
    <x v="3"/>
    <n v="25"/>
    <x v="12"/>
    <s v="PER SIGN"/>
    <x v="1"/>
  </r>
  <r>
    <n v="80023137"/>
    <d v="2011-01-03T00:00:00"/>
    <x v="3"/>
    <n v="25"/>
    <x v="12"/>
    <s v="PER SIGN"/>
    <x v="1"/>
  </r>
  <r>
    <n v="80023134"/>
    <d v="2011-01-03T00:00:00"/>
    <x v="3"/>
    <n v="100"/>
    <x v="13"/>
    <s v="PER SIGN"/>
    <x v="7"/>
  </r>
  <r>
    <n v="80023134"/>
    <d v="2011-01-03T00:00:00"/>
    <x v="3"/>
    <n v="25"/>
    <x v="14"/>
    <s v="PER SIGN"/>
    <x v="7"/>
  </r>
  <r>
    <n v="80023145"/>
    <d v="2011-01-04T00:00:00"/>
    <x v="8"/>
    <n v="50"/>
    <x v="15"/>
    <s v="FLAT RATE"/>
    <x v="1"/>
  </r>
  <r>
    <n v="16817"/>
    <d v="2011-02-09T00:00:00"/>
    <x v="9"/>
    <n v="25"/>
    <x v="16"/>
    <s v="PER HOOD SYS"/>
    <x v="1"/>
  </r>
  <r>
    <n v="16819"/>
    <d v="2011-02-16T00:00:00"/>
    <x v="10"/>
    <n v="30"/>
    <x v="17"/>
    <s v="AMPS"/>
    <x v="8"/>
  </r>
  <r>
    <n v="16819"/>
    <d v="2011-02-16T00:00:00"/>
    <x v="7"/>
    <n v="30"/>
    <x v="17"/>
    <s v="PER POLE"/>
    <x v="8"/>
  </r>
  <r>
    <n v="80023140"/>
    <d v="2011-01-04T00:00:00"/>
    <x v="3"/>
    <n v="75"/>
    <x v="18"/>
    <s v="PER SIGN"/>
    <x v="9"/>
  </r>
  <r>
    <n v="80023142"/>
    <d v="2011-01-04T00:00:00"/>
    <x v="3"/>
    <n v="75"/>
    <x v="19"/>
    <s v="PER SIGN"/>
    <x v="9"/>
  </r>
  <r>
    <n v="90001703"/>
    <d v="2011-01-04T00:00:00"/>
    <x v="11"/>
    <n v="350"/>
    <x v="20"/>
    <s v="DOLLAR VALUE"/>
    <x v="1"/>
  </r>
  <r>
    <n v="80023144"/>
    <d v="2011-01-04T00:00:00"/>
    <x v="12"/>
    <n v="50"/>
    <x v="21"/>
    <s v="ACRE"/>
    <x v="10"/>
  </r>
  <r>
    <n v="80023146"/>
    <d v="2011-01-04T00:00:00"/>
    <x v="3"/>
    <n v="25"/>
    <x v="22"/>
    <s v="PER SIGN"/>
    <x v="1"/>
  </r>
  <r>
    <n v="16819"/>
    <d v="2011-02-16T00:00:00"/>
    <x v="13"/>
    <n v="25"/>
    <x v="17"/>
    <s v="PER T-POLE"/>
    <x v="8"/>
  </r>
  <r>
    <n v="16819"/>
    <d v="2011-02-16T00:00:00"/>
    <x v="10"/>
    <n v="30"/>
    <x v="23"/>
    <s v="AMPS"/>
    <x v="8"/>
  </r>
  <r>
    <n v="16819"/>
    <d v="2011-02-16T00:00:00"/>
    <x v="7"/>
    <n v="30"/>
    <x v="23"/>
    <s v="PER POLE"/>
    <x v="8"/>
  </r>
  <r>
    <n v="16819"/>
    <d v="2011-02-16T00:00:00"/>
    <x v="13"/>
    <n v="25"/>
    <x v="23"/>
    <s v="PER T-POLE"/>
    <x v="8"/>
  </r>
  <r>
    <n v="80023151"/>
    <d v="2011-01-05T00:00:00"/>
    <x v="12"/>
    <n v="102.5"/>
    <x v="24"/>
    <s v="ACRE"/>
    <x v="11"/>
  </r>
  <r>
    <n v="16821"/>
    <d v="2011-02-22T00:00:00"/>
    <x v="0"/>
    <n v="120"/>
    <x v="25"/>
    <s v="VALUATION"/>
    <x v="12"/>
  </r>
  <r>
    <n v="16821"/>
    <d v="2011-02-22T00:00:00"/>
    <x v="14"/>
    <n v="60"/>
    <x v="25"/>
    <s v="VALUATION"/>
    <x v="12"/>
  </r>
  <r>
    <n v="90001704"/>
    <d v="2011-01-05T00:00:00"/>
    <x v="15"/>
    <n v="50"/>
    <x v="26"/>
    <s v="FLAT RATE"/>
    <x v="1"/>
  </r>
  <r>
    <n v="16826"/>
    <d v="2011-02-25T00:00:00"/>
    <x v="10"/>
    <n v="30"/>
    <x v="27"/>
    <s v="AMPS"/>
    <x v="8"/>
  </r>
  <r>
    <n v="16826"/>
    <d v="2011-02-25T00:00:00"/>
    <x v="7"/>
    <n v="30"/>
    <x v="27"/>
    <s v="PER POLE"/>
    <x v="8"/>
  </r>
  <r>
    <n v="16826"/>
    <d v="2011-02-25T00:00:00"/>
    <x v="13"/>
    <n v="25"/>
    <x v="27"/>
    <s v="PER T-POLE"/>
    <x v="8"/>
  </r>
  <r>
    <n v="16827"/>
    <d v="2011-03-03T00:00:00"/>
    <x v="0"/>
    <n v="75"/>
    <x v="28"/>
    <s v="VALUATION"/>
    <x v="13"/>
  </r>
  <r>
    <n v="16829"/>
    <d v="2011-03-04T00:00:00"/>
    <x v="0"/>
    <n v="95"/>
    <x v="29"/>
    <s v="VALUATION"/>
    <x v="14"/>
  </r>
  <r>
    <n v="16830"/>
    <d v="2011-03-08T00:00:00"/>
    <x v="5"/>
    <n v="25"/>
    <x v="30"/>
    <s v="PER FIXTURES"/>
    <x v="1"/>
  </r>
  <r>
    <n v="16833"/>
    <d v="2011-03-10T00:00:00"/>
    <x v="0"/>
    <n v="180"/>
    <x v="31"/>
    <s v="VALUATION"/>
    <x v="15"/>
  </r>
  <r>
    <n v="16837"/>
    <d v="2011-03-31T00:00:00"/>
    <x v="2"/>
    <n v="25"/>
    <x v="32"/>
    <s v="FLAT RATE"/>
    <x v="1"/>
  </r>
  <r>
    <n v="16838"/>
    <d v="2011-03-31T00:00:00"/>
    <x v="0"/>
    <n v="50"/>
    <x v="33"/>
    <s v="VALUATION"/>
    <x v="16"/>
  </r>
  <r>
    <n v="16838"/>
    <d v="2011-03-31T00:00:00"/>
    <x v="14"/>
    <n v="25"/>
    <x v="33"/>
    <s v="VALUATION"/>
    <x v="16"/>
  </r>
  <r>
    <n v="16840"/>
    <d v="2011-03-31T00:00:00"/>
    <x v="7"/>
    <n v="25"/>
    <x v="34"/>
    <s v="PER POLE"/>
    <x v="1"/>
  </r>
  <r>
    <n v="80023173"/>
    <d v="2011-01-06T00:00:00"/>
    <x v="16"/>
    <n v="59.93"/>
    <x v="35"/>
    <s v="FLAT RATE"/>
    <x v="1"/>
  </r>
  <r>
    <n v="80023173"/>
    <d v="2011-01-06T00:00:00"/>
    <x v="17"/>
    <n v="533.02"/>
    <x v="35"/>
    <s v="FLAT RATE"/>
    <x v="1"/>
  </r>
  <r>
    <n v="80023173"/>
    <d v="2011-01-06T00:00:00"/>
    <x v="18"/>
    <n v="1302.93"/>
    <x v="35"/>
    <s v="FLAT RATE"/>
    <x v="1"/>
  </r>
  <r>
    <n v="80023173"/>
    <d v="2011-01-06T00:00:00"/>
    <x v="19"/>
    <n v="161.68"/>
    <x v="35"/>
    <s v="FLAT RATE"/>
    <x v="1"/>
  </r>
  <r>
    <n v="16841"/>
    <d v="2011-03-31T00:00:00"/>
    <x v="5"/>
    <n v="4"/>
    <x v="36"/>
    <s v="PER FIXTURES"/>
    <x v="1"/>
  </r>
  <r>
    <n v="16841"/>
    <d v="2011-03-31T00:00:00"/>
    <x v="1"/>
    <n v="25"/>
    <x v="36"/>
    <s v="PER GAS LINE"/>
    <x v="1"/>
  </r>
  <r>
    <n v="16842"/>
    <d v="2011-04-01T00:00:00"/>
    <x v="20"/>
    <n v="33"/>
    <x v="37"/>
    <s v="BTU"/>
    <x v="17"/>
  </r>
  <r>
    <n v="80023173"/>
    <d v="2011-01-06T00:00:00"/>
    <x v="16"/>
    <n v="59.93"/>
    <x v="38"/>
    <s v="FLAT RATE"/>
    <x v="1"/>
  </r>
  <r>
    <n v="80023173"/>
    <d v="2011-01-06T00:00:00"/>
    <x v="17"/>
    <n v="533.02"/>
    <x v="38"/>
    <s v="FLAT RATE"/>
    <x v="1"/>
  </r>
  <r>
    <n v="80023173"/>
    <d v="2011-01-06T00:00:00"/>
    <x v="18"/>
    <n v="1302.93"/>
    <x v="38"/>
    <s v="FLAT RATE"/>
    <x v="1"/>
  </r>
  <r>
    <n v="80023173"/>
    <d v="2011-01-06T00:00:00"/>
    <x v="19"/>
    <n v="161.68"/>
    <x v="38"/>
    <s v="FLAT RATE"/>
    <x v="1"/>
  </r>
  <r>
    <n v="80023163"/>
    <d v="2011-01-06T00:00:00"/>
    <x v="3"/>
    <n v="50"/>
    <x v="39"/>
    <s v="PER SIGN"/>
    <x v="4"/>
  </r>
  <r>
    <n v="16842"/>
    <d v="2011-04-01T00:00:00"/>
    <x v="21"/>
    <n v="33"/>
    <x v="37"/>
    <s v="BTU"/>
    <x v="17"/>
  </r>
  <r>
    <n v="80023165"/>
    <d v="2011-01-06T00:00:00"/>
    <x v="3"/>
    <n v="25"/>
    <x v="40"/>
    <s v="PER SIGN"/>
    <x v="1"/>
  </r>
  <r>
    <n v="80023168"/>
    <d v="2011-01-06T00:00:00"/>
    <x v="22"/>
    <n v="300"/>
    <x v="41"/>
    <s v="ACRE"/>
    <x v="18"/>
  </r>
  <r>
    <n v="16842"/>
    <d v="2011-04-01T00:00:00"/>
    <x v="23"/>
    <n v="33"/>
    <x v="37"/>
    <s v="BTU"/>
    <x v="17"/>
  </r>
  <r>
    <n v="16842"/>
    <d v="2011-04-01T00:00:00"/>
    <x v="24"/>
    <n v="33"/>
    <x v="37"/>
    <s v="BTU"/>
    <x v="17"/>
  </r>
  <r>
    <n v="16842"/>
    <d v="2011-04-01T00:00:00"/>
    <x v="25"/>
    <n v="33"/>
    <x v="37"/>
    <s v="BTU"/>
    <x v="17"/>
  </r>
  <r>
    <n v="16842"/>
    <d v="2011-04-01T00:00:00"/>
    <x v="26"/>
    <n v="33"/>
    <x v="37"/>
    <s v="BTU"/>
    <x v="17"/>
  </r>
  <r>
    <n v="16842"/>
    <d v="2011-04-01T00:00:00"/>
    <x v="27"/>
    <n v="29"/>
    <x v="37"/>
    <s v="BTU"/>
    <x v="17"/>
  </r>
  <r>
    <n v="80023186"/>
    <d v="2011-01-07T00:00:00"/>
    <x v="3"/>
    <n v="25"/>
    <x v="42"/>
    <s v="PER SIGN"/>
    <x v="1"/>
  </r>
  <r>
    <n v="80023187"/>
    <d v="2011-01-07T00:00:00"/>
    <x v="3"/>
    <n v="50"/>
    <x v="43"/>
    <s v="PER SIGN"/>
    <x v="4"/>
  </r>
  <r>
    <n v="80023189"/>
    <d v="2011-01-07T00:00:00"/>
    <x v="3"/>
    <n v="100"/>
    <x v="44"/>
    <s v="PER SIGN"/>
    <x v="7"/>
  </r>
  <r>
    <n v="16842"/>
    <d v="2011-04-01T00:00:00"/>
    <x v="28"/>
    <n v="29"/>
    <x v="37"/>
    <s v="BTU"/>
    <x v="17"/>
  </r>
  <r>
    <n v="80023196"/>
    <d v="2011-01-12T00:00:00"/>
    <x v="29"/>
    <n v="250"/>
    <x v="45"/>
    <s v="ACRES"/>
    <x v="1"/>
  </r>
  <r>
    <n v="80023197"/>
    <d v="2011-01-13T00:00:00"/>
    <x v="3"/>
    <n v="25"/>
    <x v="46"/>
    <s v="PER SIGN"/>
    <x v="1"/>
  </r>
  <r>
    <n v="80023199"/>
    <d v="2011-01-13T00:00:00"/>
    <x v="3"/>
    <n v="25"/>
    <x v="47"/>
    <s v="PER SIGN"/>
    <x v="1"/>
  </r>
  <r>
    <n v="16842"/>
    <d v="2011-04-01T00:00:00"/>
    <x v="30"/>
    <n v="29"/>
    <x v="37"/>
    <s v="BTU"/>
    <x v="17"/>
  </r>
  <r>
    <n v="80023206"/>
    <d v="2011-01-14T00:00:00"/>
    <x v="16"/>
    <n v="59.93"/>
    <x v="48"/>
    <s v="FLAT RATE"/>
    <x v="1"/>
  </r>
  <r>
    <n v="80023206"/>
    <d v="2011-01-14T00:00:00"/>
    <x v="17"/>
    <n v="533.02"/>
    <x v="48"/>
    <s v="FLAT RATE"/>
    <x v="1"/>
  </r>
  <r>
    <n v="80023206"/>
    <d v="2011-01-14T00:00:00"/>
    <x v="18"/>
    <n v="1302.93"/>
    <x v="48"/>
    <s v="FLAT RATE"/>
    <x v="1"/>
  </r>
  <r>
    <n v="80023206"/>
    <d v="2011-01-14T00:00:00"/>
    <x v="19"/>
    <n v="161.68"/>
    <x v="48"/>
    <s v="FLAT RATE"/>
    <x v="1"/>
  </r>
  <r>
    <n v="80023205"/>
    <d v="2011-01-14T00:00:00"/>
    <x v="16"/>
    <n v="59.93"/>
    <x v="49"/>
    <s v="FLAT RATE"/>
    <x v="1"/>
  </r>
  <r>
    <n v="80023205"/>
    <d v="2011-01-14T00:00:00"/>
    <x v="17"/>
    <n v="533.02"/>
    <x v="49"/>
    <s v="FLAT RATE"/>
    <x v="1"/>
  </r>
  <r>
    <n v="80023205"/>
    <d v="2011-01-14T00:00:00"/>
    <x v="18"/>
    <n v="1302.93"/>
    <x v="49"/>
    <s v="FLAT RATE"/>
    <x v="1"/>
  </r>
  <r>
    <n v="80023205"/>
    <d v="2011-01-14T00:00:00"/>
    <x v="19"/>
    <n v="161.68"/>
    <x v="49"/>
    <s v="FLAT RATE"/>
    <x v="1"/>
  </r>
  <r>
    <n v="80023207"/>
    <d v="2011-01-14T00:00:00"/>
    <x v="3"/>
    <n v="25"/>
    <x v="50"/>
    <s v="PER SIGN"/>
    <x v="1"/>
  </r>
  <r>
    <n v="16842"/>
    <d v="2011-04-01T00:00:00"/>
    <x v="31"/>
    <n v="33"/>
    <x v="37"/>
    <s v="BTU"/>
    <x v="17"/>
  </r>
  <r>
    <n v="80023211"/>
    <d v="2011-01-18T00:00:00"/>
    <x v="3"/>
    <n v="50"/>
    <x v="51"/>
    <s v="PER SIGN"/>
    <x v="4"/>
  </r>
  <r>
    <n v="80023215"/>
    <d v="2011-01-18T00:00:00"/>
    <x v="32"/>
    <n v="250"/>
    <x v="52"/>
    <s v="ACRES"/>
    <x v="1"/>
  </r>
  <r>
    <n v="80023217"/>
    <d v="2011-01-18T00:00:00"/>
    <x v="32"/>
    <n v="250"/>
    <x v="53"/>
    <s v="ACRES"/>
    <x v="19"/>
  </r>
  <r>
    <n v="80023218"/>
    <d v="2011-01-18T00:00:00"/>
    <x v="3"/>
    <n v="25"/>
    <x v="54"/>
    <s v="PER SIGN"/>
    <x v="1"/>
  </r>
  <r>
    <n v="16842"/>
    <d v="2011-04-01T00:00:00"/>
    <x v="33"/>
    <n v="25"/>
    <x v="37"/>
    <s v="FLAT RATE"/>
    <x v="17"/>
  </r>
  <r>
    <n v="80023225"/>
    <d v="2011-01-18T00:00:00"/>
    <x v="3"/>
    <n v="25"/>
    <x v="55"/>
    <s v="PER SIGN"/>
    <x v="1"/>
  </r>
  <r>
    <n v="16842"/>
    <d v="2011-04-01T00:00:00"/>
    <x v="34"/>
    <n v="35"/>
    <x v="37"/>
    <s v="TONS"/>
    <x v="17"/>
  </r>
  <r>
    <n v="80023228"/>
    <d v="2011-01-19T00:00:00"/>
    <x v="12"/>
    <n v="50"/>
    <x v="56"/>
    <s v="ACRE"/>
    <x v="1"/>
  </r>
  <r>
    <n v="70013353"/>
    <d v="2011-01-19T00:00:00"/>
    <x v="12"/>
    <n v="50"/>
    <x v="57"/>
    <s v="ACRE"/>
    <x v="10"/>
  </r>
  <r>
    <n v="16795"/>
    <d v="2011-01-19T00:00:00"/>
    <x v="12"/>
    <n v="50"/>
    <x v="57"/>
    <s v="ACRE"/>
    <x v="10"/>
  </r>
  <r>
    <n v="80023237"/>
    <d v="2011-01-19T00:00:00"/>
    <x v="12"/>
    <n v="50"/>
    <x v="57"/>
    <s v="ACRE"/>
    <x v="10"/>
  </r>
  <r>
    <n v="70013353"/>
    <d v="2011-01-19T00:00:00"/>
    <x v="12"/>
    <n v="50"/>
    <x v="58"/>
    <s v="ACRE"/>
    <x v="10"/>
  </r>
  <r>
    <n v="16795"/>
    <d v="2011-01-19T00:00:00"/>
    <x v="12"/>
    <n v="50"/>
    <x v="58"/>
    <s v="ACRE"/>
    <x v="10"/>
  </r>
  <r>
    <n v="80023237"/>
    <d v="2011-01-19T00:00:00"/>
    <x v="12"/>
    <n v="50"/>
    <x v="58"/>
    <s v="ACRE"/>
    <x v="10"/>
  </r>
  <r>
    <n v="80023229"/>
    <d v="2011-01-19T00:00:00"/>
    <x v="3"/>
    <n v="125"/>
    <x v="59"/>
    <s v="PER SIGN"/>
    <x v="20"/>
  </r>
  <r>
    <n v="16842"/>
    <d v="2011-04-01T00:00:00"/>
    <x v="35"/>
    <n v="35"/>
    <x v="37"/>
    <s v="TONS"/>
    <x v="17"/>
  </r>
  <r>
    <n v="16842"/>
    <d v="2011-04-01T00:00:00"/>
    <x v="36"/>
    <n v="35"/>
    <x v="37"/>
    <s v="TONS"/>
    <x v="17"/>
  </r>
  <r>
    <n v="16842"/>
    <d v="2011-04-01T00:00:00"/>
    <x v="37"/>
    <n v="35"/>
    <x v="37"/>
    <s v="TONS"/>
    <x v="17"/>
  </r>
  <r>
    <n v="16842"/>
    <d v="2011-04-01T00:00:00"/>
    <x v="38"/>
    <n v="35"/>
    <x v="37"/>
    <s v="TONS"/>
    <x v="17"/>
  </r>
  <r>
    <n v="16842"/>
    <d v="2011-04-01T00:00:00"/>
    <x v="39"/>
    <n v="35"/>
    <x v="37"/>
    <s v="TONS"/>
    <x v="17"/>
  </r>
  <r>
    <n v="80023231"/>
    <d v="2011-01-19T00:00:00"/>
    <x v="3"/>
    <n v="50"/>
    <x v="60"/>
    <s v="PER SIGN"/>
    <x v="4"/>
  </r>
  <r>
    <n v="80023231"/>
    <d v="2011-01-19T00:00:00"/>
    <x v="3"/>
    <n v="50"/>
    <x v="61"/>
    <s v="PER SIGN"/>
    <x v="4"/>
  </r>
  <r>
    <n v="80023234"/>
    <d v="2011-01-19T00:00:00"/>
    <x v="3"/>
    <n v="25"/>
    <x v="62"/>
    <s v="PER SIGN"/>
    <x v="1"/>
  </r>
  <r>
    <n v="80023235"/>
    <d v="2011-01-19T00:00:00"/>
    <x v="12"/>
    <n v="110"/>
    <x v="63"/>
    <s v="ACRE"/>
    <x v="21"/>
  </r>
  <r>
    <n v="16842"/>
    <d v="2011-04-01T00:00:00"/>
    <x v="40"/>
    <n v="35"/>
    <x v="37"/>
    <s v="TONS"/>
    <x v="17"/>
  </r>
  <r>
    <n v="16842"/>
    <d v="2011-04-01T00:00:00"/>
    <x v="41"/>
    <n v="28"/>
    <x v="37"/>
    <s v="TONS"/>
    <x v="17"/>
  </r>
  <r>
    <n v="80023243"/>
    <d v="2011-01-20T00:00:00"/>
    <x v="29"/>
    <n v="50"/>
    <x v="64"/>
    <s v="ACRES"/>
    <x v="10"/>
  </r>
  <r>
    <n v="90001705"/>
    <d v="2011-01-20T00:00:00"/>
    <x v="42"/>
    <n v="50"/>
    <x v="65"/>
    <s v="FLAT RATE"/>
    <x v="1"/>
  </r>
  <r>
    <n v="90001706"/>
    <d v="2011-01-20T00:00:00"/>
    <x v="42"/>
    <n v="50"/>
    <x v="66"/>
    <s v="FLAT RATE"/>
    <x v="1"/>
  </r>
  <r>
    <n v="16842"/>
    <d v="2011-04-01T00:00:00"/>
    <x v="43"/>
    <n v="30"/>
    <x v="37"/>
    <s v="TONS"/>
    <x v="17"/>
  </r>
  <r>
    <n v="80023247"/>
    <d v="2011-01-20T00:00:00"/>
    <x v="29"/>
    <n v="330"/>
    <x v="67"/>
    <s v="ACRES"/>
    <x v="22"/>
  </r>
  <r>
    <n v="80023247"/>
    <d v="2011-01-20T00:00:00"/>
    <x v="44"/>
    <n v="40"/>
    <x v="67"/>
    <s v="ACRES"/>
    <x v="22"/>
  </r>
  <r>
    <n v="80023250"/>
    <d v="2011-01-21T00:00:00"/>
    <x v="8"/>
    <n v="100"/>
    <x v="68"/>
    <s v="FLAT RATE"/>
    <x v="1"/>
  </r>
  <r>
    <n v="80023253"/>
    <d v="2011-01-21T00:00:00"/>
    <x v="3"/>
    <n v="25"/>
    <x v="69"/>
    <s v="PER SIGN"/>
    <x v="1"/>
  </r>
  <r>
    <n v="80023254"/>
    <d v="2011-01-21T00:00:00"/>
    <x v="3"/>
    <n v="25"/>
    <x v="70"/>
    <s v="PER SIGN"/>
    <x v="1"/>
  </r>
  <r>
    <n v="80023255"/>
    <d v="2011-01-21T00:00:00"/>
    <x v="3"/>
    <n v="25"/>
    <x v="71"/>
    <s v="PER SIGN"/>
    <x v="1"/>
  </r>
  <r>
    <n v="80023258"/>
    <d v="2011-01-21T00:00:00"/>
    <x v="12"/>
    <n v="50"/>
    <x v="72"/>
    <s v="ACRE"/>
    <x v="10"/>
  </r>
  <r>
    <n v="80023259"/>
    <d v="2011-01-21T00:00:00"/>
    <x v="3"/>
    <n v="25"/>
    <x v="73"/>
    <s v="PER SIGN"/>
    <x v="1"/>
  </r>
  <r>
    <n v="80023261"/>
    <d v="2011-01-21T00:00:00"/>
    <x v="12"/>
    <n v="102.5"/>
    <x v="74"/>
    <s v="ACRE"/>
    <x v="11"/>
  </r>
  <r>
    <n v="80023263"/>
    <d v="2011-01-21T00:00:00"/>
    <x v="12"/>
    <n v="50"/>
    <x v="75"/>
    <s v="ACRE"/>
    <x v="10"/>
  </r>
  <r>
    <n v="16842"/>
    <d v="2011-04-01T00:00:00"/>
    <x v="45"/>
    <n v="25"/>
    <x v="37"/>
    <s v="TONS"/>
    <x v="17"/>
  </r>
  <r>
    <n v="16842"/>
    <d v="2011-04-01T00:00:00"/>
    <x v="46"/>
    <n v="10"/>
    <x v="37"/>
    <s v="PER UNIT"/>
    <x v="17"/>
  </r>
  <r>
    <n v="80023265"/>
    <d v="2011-01-21T00:00:00"/>
    <x v="3"/>
    <n v="50"/>
    <x v="76"/>
    <s v="PER SIGN"/>
    <x v="4"/>
  </r>
  <r>
    <n v="16842"/>
    <d v="2011-04-01T00:00:00"/>
    <x v="47"/>
    <n v="25"/>
    <x v="37"/>
    <s v="PER FIXTURES"/>
    <x v="17"/>
  </r>
  <r>
    <n v="80023273"/>
    <d v="2011-01-24T00:00:00"/>
    <x v="3"/>
    <n v="25"/>
    <x v="77"/>
    <s v="PER SIGN"/>
    <x v="1"/>
  </r>
  <r>
    <n v="16845"/>
    <d v="2011-04-01T00:00:00"/>
    <x v="48"/>
    <n v="20"/>
    <x v="78"/>
    <s v="FLAT RATE"/>
    <x v="1"/>
  </r>
  <r>
    <n v="16845"/>
    <d v="2011-04-01T00:00:00"/>
    <x v="0"/>
    <n v="30"/>
    <x v="78"/>
    <s v="VALUATION"/>
    <x v="1"/>
  </r>
  <r>
    <n v="80023279"/>
    <d v="2011-01-25T00:00:00"/>
    <x v="3"/>
    <n v="25"/>
    <x v="79"/>
    <s v="PER SIGN"/>
    <x v="1"/>
  </r>
  <r>
    <n v="16847"/>
    <d v="2011-04-05T00:00:00"/>
    <x v="48"/>
    <n v="20"/>
    <x v="80"/>
    <s v="FLAT RATE"/>
    <x v="1"/>
  </r>
  <r>
    <n v="16847"/>
    <d v="2011-04-05T00:00:00"/>
    <x v="0"/>
    <n v="1360"/>
    <x v="80"/>
    <s v="VALUATION"/>
    <x v="1"/>
  </r>
  <r>
    <n v="16848"/>
    <d v="2011-04-08T00:00:00"/>
    <x v="6"/>
    <n v="30"/>
    <x v="81"/>
    <s v="AMPS"/>
    <x v="8"/>
  </r>
  <r>
    <n v="16848"/>
    <d v="2011-04-08T00:00:00"/>
    <x v="10"/>
    <n v="25"/>
    <x v="81"/>
    <s v="AMPS"/>
    <x v="8"/>
  </r>
  <r>
    <n v="16848"/>
    <d v="2011-04-08T00:00:00"/>
    <x v="7"/>
    <n v="25"/>
    <x v="81"/>
    <s v="PER POLE"/>
    <x v="8"/>
  </r>
  <r>
    <n v="16848"/>
    <d v="2011-04-08T00:00:00"/>
    <x v="13"/>
    <n v="25"/>
    <x v="81"/>
    <s v="PER T-POLE"/>
    <x v="8"/>
  </r>
  <r>
    <n v="16848"/>
    <d v="2011-04-08T00:00:00"/>
    <x v="49"/>
    <n v="25"/>
    <x v="81"/>
    <s v="SYSTEM"/>
    <x v="8"/>
  </r>
  <r>
    <n v="16848"/>
    <d v="2011-04-08T00:00:00"/>
    <x v="50"/>
    <n v="17"/>
    <x v="81"/>
    <s v="PER POLE"/>
    <x v="8"/>
  </r>
  <r>
    <n v="80023284"/>
    <d v="2011-01-25T00:00:00"/>
    <x v="12"/>
    <n v="50"/>
    <x v="82"/>
    <s v="ACRE"/>
    <x v="10"/>
  </r>
  <r>
    <n v="16849"/>
    <d v="2011-04-11T00:00:00"/>
    <x v="48"/>
    <n v="20"/>
    <x v="83"/>
    <s v="FLAT RATE"/>
    <x v="1"/>
  </r>
  <r>
    <n v="80023303"/>
    <d v="2011-01-26T00:00:00"/>
    <x v="51"/>
    <n v="5"/>
    <x v="84"/>
    <s v="FLAT RATE"/>
    <x v="23"/>
  </r>
  <r>
    <n v="16849"/>
    <d v="2011-04-11T00:00:00"/>
    <x v="0"/>
    <n v="1048"/>
    <x v="83"/>
    <s v="VALUATION"/>
    <x v="1"/>
  </r>
  <r>
    <n v="16850"/>
    <d v="2011-04-11T00:00:00"/>
    <x v="0"/>
    <n v="170"/>
    <x v="85"/>
    <s v="VALUATION"/>
    <x v="24"/>
  </r>
  <r>
    <n v="80023297"/>
    <d v="2011-01-26T00:00:00"/>
    <x v="3"/>
    <n v="50"/>
    <x v="86"/>
    <s v="PER SIGN"/>
    <x v="4"/>
  </r>
  <r>
    <n v="80023298"/>
    <d v="2011-01-26T00:00:00"/>
    <x v="3"/>
    <n v="100"/>
    <x v="87"/>
    <s v="PER SIGN"/>
    <x v="7"/>
  </r>
  <r>
    <n v="80023299"/>
    <d v="2011-01-26T00:00:00"/>
    <x v="3"/>
    <n v="100"/>
    <x v="88"/>
    <s v="PER SIGN"/>
    <x v="7"/>
  </r>
  <r>
    <n v="80023300"/>
    <d v="2011-01-26T00:00:00"/>
    <x v="12"/>
    <n v="105"/>
    <x v="89"/>
    <s v="ACRE"/>
    <x v="25"/>
  </r>
  <r>
    <n v="80023300"/>
    <d v="2011-01-26T00:00:00"/>
    <x v="12"/>
    <n v="105"/>
    <x v="90"/>
    <s v="ACRE"/>
    <x v="25"/>
  </r>
  <r>
    <n v="80023301"/>
    <d v="2011-01-26T00:00:00"/>
    <x v="12"/>
    <n v="50"/>
    <x v="91"/>
    <s v="ACRE"/>
    <x v="10"/>
  </r>
  <r>
    <n v="16850"/>
    <d v="2011-04-11T00:00:00"/>
    <x v="14"/>
    <n v="85"/>
    <x v="85"/>
    <s v="VALUATION"/>
    <x v="24"/>
  </r>
  <r>
    <n v="16852"/>
    <d v="2011-04-25T00:00:00"/>
    <x v="7"/>
    <n v="21"/>
    <x v="92"/>
    <s v="PER POLE"/>
    <x v="26"/>
  </r>
  <r>
    <n v="16852"/>
    <d v="2011-04-25T00:00:00"/>
    <x v="49"/>
    <n v="25"/>
    <x v="92"/>
    <s v="SYSTEM"/>
    <x v="26"/>
  </r>
  <r>
    <n v="16855"/>
    <d v="2011-04-27T00:00:00"/>
    <x v="7"/>
    <n v="25"/>
    <x v="93"/>
    <s v="PER POLE"/>
    <x v="20"/>
  </r>
  <r>
    <n v="16857"/>
    <d v="2011-04-27T00:00:00"/>
    <x v="2"/>
    <n v="25"/>
    <x v="94"/>
    <s v="FLAT RATE"/>
    <x v="1"/>
  </r>
  <r>
    <n v="16858"/>
    <d v="2011-04-27T00:00:00"/>
    <x v="0"/>
    <n v="460"/>
    <x v="95"/>
    <s v="VALUATION"/>
    <x v="27"/>
  </r>
  <r>
    <n v="16858"/>
    <d v="2011-04-27T00:00:00"/>
    <x v="14"/>
    <n v="230"/>
    <x v="95"/>
    <s v="VALUATION"/>
    <x v="27"/>
  </r>
  <r>
    <n v="16859"/>
    <d v="2011-04-27T00:00:00"/>
    <x v="5"/>
    <n v="25"/>
    <x v="96"/>
    <s v="PER FIXTURES"/>
    <x v="1"/>
  </r>
  <r>
    <n v="16863"/>
    <d v="2011-04-28T00:00:00"/>
    <x v="48"/>
    <n v="20"/>
    <x v="97"/>
    <s v="FLAT RATE"/>
    <x v="1"/>
  </r>
  <r>
    <n v="16863"/>
    <d v="2011-04-28T00:00:00"/>
    <x v="0"/>
    <n v="556"/>
    <x v="97"/>
    <s v="VALUATION"/>
    <x v="1"/>
  </r>
  <r>
    <n v="80023302"/>
    <d v="2011-01-26T00:00:00"/>
    <x v="3"/>
    <n v="25"/>
    <x v="98"/>
    <s v="PER SIGN"/>
    <x v="1"/>
  </r>
  <r>
    <n v="80023309"/>
    <d v="2011-01-27T00:00:00"/>
    <x v="3"/>
    <n v="25"/>
    <x v="99"/>
    <s v="PER SIGN"/>
    <x v="1"/>
  </r>
  <r>
    <n v="90001707"/>
    <d v="2011-01-27T00:00:00"/>
    <x v="42"/>
    <n v="50"/>
    <x v="100"/>
    <s v="FLAT RATE"/>
    <x v="1"/>
  </r>
  <r>
    <n v="80023311"/>
    <d v="2011-01-27T00:00:00"/>
    <x v="3"/>
    <n v="25"/>
    <x v="101"/>
    <s v="PER SIGN"/>
    <x v="1"/>
  </r>
  <r>
    <n v="16865"/>
    <d v="2011-04-28T00:00:00"/>
    <x v="0"/>
    <n v="160"/>
    <x v="102"/>
    <s v="VALUATION"/>
    <x v="28"/>
  </r>
  <r>
    <n v="16865"/>
    <d v="2011-04-28T00:00:00"/>
    <x v="14"/>
    <n v="80"/>
    <x v="102"/>
    <s v="VALUATION"/>
    <x v="28"/>
  </r>
  <r>
    <n v="80023313"/>
    <d v="2011-01-27T00:00:00"/>
    <x v="3"/>
    <n v="25"/>
    <x v="103"/>
    <s v="PER SIGN"/>
    <x v="1"/>
  </r>
  <r>
    <n v="16866"/>
    <d v="2011-04-28T00:00:00"/>
    <x v="48"/>
    <n v="20"/>
    <x v="104"/>
    <s v="FLAT RATE"/>
    <x v="1"/>
  </r>
  <r>
    <n v="16866"/>
    <d v="2011-04-28T00:00:00"/>
    <x v="0"/>
    <n v="60"/>
    <x v="104"/>
    <s v="VALUATION"/>
    <x v="1"/>
  </r>
  <r>
    <n v="16868"/>
    <d v="2011-05-02T00:00:00"/>
    <x v="6"/>
    <n v="180"/>
    <x v="105"/>
    <s v="AMPS"/>
    <x v="29"/>
  </r>
  <r>
    <n v="80023316"/>
    <d v="2011-01-27T00:00:00"/>
    <x v="3"/>
    <n v="25"/>
    <x v="106"/>
    <s v="PER SIGN"/>
    <x v="1"/>
  </r>
  <r>
    <n v="16868"/>
    <d v="2011-05-02T00:00:00"/>
    <x v="10"/>
    <n v="25"/>
    <x v="105"/>
    <s v="AMPS"/>
    <x v="29"/>
  </r>
  <r>
    <n v="16868"/>
    <d v="2011-05-02T00:00:00"/>
    <x v="7"/>
    <n v="25"/>
    <x v="105"/>
    <s v="PER POLE"/>
    <x v="29"/>
  </r>
  <r>
    <n v="16868"/>
    <d v="2011-05-02T00:00:00"/>
    <x v="13"/>
    <n v="25"/>
    <x v="105"/>
    <s v="PER T-POLE"/>
    <x v="29"/>
  </r>
  <r>
    <n v="80023317"/>
    <d v="2011-01-27T00:00:00"/>
    <x v="3"/>
    <n v="125"/>
    <x v="107"/>
    <s v="PER SIGN"/>
    <x v="20"/>
  </r>
  <r>
    <n v="80023320"/>
    <d v="2011-01-27T00:00:00"/>
    <x v="12"/>
    <n v="50"/>
    <x v="108"/>
    <s v="ACRE"/>
    <x v="10"/>
  </r>
  <r>
    <n v="80023330"/>
    <d v="2011-01-28T00:00:00"/>
    <x v="8"/>
    <n v="100"/>
    <x v="109"/>
    <s v="FLAT RATE"/>
    <x v="1"/>
  </r>
  <r>
    <n v="16870"/>
    <d v="2011-05-03T00:00:00"/>
    <x v="0"/>
    <n v="1900"/>
    <x v="110"/>
    <s v="VALUATION"/>
    <x v="30"/>
  </r>
  <r>
    <n v="16870"/>
    <d v="2011-05-03T00:00:00"/>
    <x v="14"/>
    <n v="950"/>
    <x v="110"/>
    <s v="VALUATION"/>
    <x v="30"/>
  </r>
  <r>
    <n v="16872"/>
    <d v="2011-05-09T00:00:00"/>
    <x v="4"/>
    <n v="25"/>
    <x v="111"/>
    <s v="PER IRRIGATION"/>
    <x v="1"/>
  </r>
  <r>
    <n v="16872"/>
    <d v="2011-05-09T00:00:00"/>
    <x v="4"/>
    <n v="25"/>
    <x v="112"/>
    <s v="PER IRRIGATION"/>
    <x v="1"/>
  </r>
  <r>
    <n v="16872"/>
    <d v="2011-05-09T00:00:00"/>
    <x v="4"/>
    <n v="25"/>
    <x v="113"/>
    <s v="PER IRRIGATION"/>
    <x v="1"/>
  </r>
  <r>
    <n v="16873"/>
    <d v="2011-05-10T00:00:00"/>
    <x v="2"/>
    <n v="25"/>
    <x v="114"/>
    <s v="FLAT RATE"/>
    <x v="1"/>
  </r>
  <r>
    <n v="16873"/>
    <d v="2011-05-10T00:00:00"/>
    <x v="7"/>
    <n v="2"/>
    <x v="114"/>
    <s v="PER POLE"/>
    <x v="1"/>
  </r>
  <r>
    <n v="16874"/>
    <d v="2011-05-16T00:00:00"/>
    <x v="5"/>
    <n v="25"/>
    <x v="115"/>
    <s v="PER FIXTURES"/>
    <x v="1"/>
  </r>
  <r>
    <n v="16876"/>
    <d v="2011-05-18T00:00:00"/>
    <x v="5"/>
    <n v="25"/>
    <x v="116"/>
    <s v="PER FIXTURES"/>
    <x v="9"/>
  </r>
  <r>
    <n v="16883"/>
    <d v="2011-05-20T00:00:00"/>
    <x v="48"/>
    <n v="20"/>
    <x v="117"/>
    <s v="FLAT RATE"/>
    <x v="1"/>
  </r>
  <r>
    <n v="16883"/>
    <d v="2011-05-20T00:00:00"/>
    <x v="0"/>
    <n v="320"/>
    <x v="117"/>
    <s v="VALUATION"/>
    <x v="1"/>
  </r>
  <r>
    <n v="16884"/>
    <d v="2011-05-24T00:00:00"/>
    <x v="7"/>
    <n v="25"/>
    <x v="118"/>
    <s v="PER POLE"/>
    <x v="31"/>
  </r>
  <r>
    <n v="16888"/>
    <d v="2011-06-13T00:00:00"/>
    <x v="2"/>
    <n v="25"/>
    <x v="119"/>
    <s v="FLAT RATE"/>
    <x v="1"/>
  </r>
  <r>
    <n v="80023328"/>
    <d v="2011-01-28T00:00:00"/>
    <x v="8"/>
    <n v="50"/>
    <x v="120"/>
    <s v="FLAT RATE"/>
    <x v="1"/>
  </r>
  <r>
    <n v="80023329"/>
    <d v="2011-01-28T00:00:00"/>
    <x v="3"/>
    <n v="50"/>
    <x v="121"/>
    <s v="PER SIGN"/>
    <x v="4"/>
  </r>
  <r>
    <n v="80023331"/>
    <d v="2011-01-28T00:00:00"/>
    <x v="12"/>
    <n v="50"/>
    <x v="122"/>
    <s v="ACRE"/>
    <x v="10"/>
  </r>
  <r>
    <n v="80023331"/>
    <d v="2011-01-28T00:00:00"/>
    <x v="12"/>
    <n v="50"/>
    <x v="123"/>
    <s v="ACRE"/>
    <x v="10"/>
  </r>
  <r>
    <n v="80023331"/>
    <d v="2011-01-28T00:00:00"/>
    <x v="12"/>
    <n v="50"/>
    <x v="124"/>
    <s v="ACRE"/>
    <x v="10"/>
  </r>
  <r>
    <n v="16895"/>
    <d v="2011-06-22T00:00:00"/>
    <x v="2"/>
    <n v="25"/>
    <x v="125"/>
    <s v="FLAT RATE"/>
    <x v="18"/>
  </r>
  <r>
    <n v="16896"/>
    <d v="2011-06-24T00:00:00"/>
    <x v="6"/>
    <n v="30"/>
    <x v="126"/>
    <s v="AMPS"/>
    <x v="8"/>
  </r>
  <r>
    <n v="16896"/>
    <d v="2011-06-24T00:00:00"/>
    <x v="7"/>
    <n v="9"/>
    <x v="126"/>
    <s v="PER POLE"/>
    <x v="8"/>
  </r>
  <r>
    <n v="16897"/>
    <d v="2011-06-24T00:00:00"/>
    <x v="0"/>
    <n v="35"/>
    <x v="127"/>
    <s v="VALUATION"/>
    <x v="32"/>
  </r>
  <r>
    <n v="16898"/>
    <d v="2011-06-27T00:00:00"/>
    <x v="5"/>
    <n v="25"/>
    <x v="128"/>
    <s v="PER FIXTURES"/>
    <x v="1"/>
  </r>
  <r>
    <n v="16899"/>
    <d v="2011-06-30T00:00:00"/>
    <x v="48"/>
    <n v="20"/>
    <x v="129"/>
    <s v="FLAT RATE"/>
    <x v="1"/>
  </r>
  <r>
    <n v="16899"/>
    <d v="2011-06-30T00:00:00"/>
    <x v="0"/>
    <n v="220"/>
    <x v="129"/>
    <s v="VALUATION"/>
    <x v="1"/>
  </r>
  <r>
    <n v="16900"/>
    <d v="2011-07-06T00:00:00"/>
    <x v="2"/>
    <n v="25"/>
    <x v="130"/>
    <s v="FLAT RATE"/>
    <x v="1"/>
  </r>
  <r>
    <n v="16901"/>
    <d v="2011-07-08T00:00:00"/>
    <x v="52"/>
    <n v="125"/>
    <x v="131"/>
    <s v="FLAT RATE"/>
    <x v="1"/>
  </r>
  <r>
    <n v="16902"/>
    <d v="2011-07-11T00:00:00"/>
    <x v="0"/>
    <n v="880"/>
    <x v="132"/>
    <s v="VALUATION"/>
    <x v="5"/>
  </r>
  <r>
    <n v="16902"/>
    <d v="2011-07-11T00:00:00"/>
    <x v="14"/>
    <n v="440"/>
    <x v="132"/>
    <s v="VALUATION"/>
    <x v="5"/>
  </r>
  <r>
    <n v="90001708"/>
    <d v="2011-01-31T00:00:00"/>
    <x v="11"/>
    <n v="350"/>
    <x v="133"/>
    <s v="DOLLAR VALUE"/>
    <x v="1"/>
  </r>
  <r>
    <n v="80023336"/>
    <d v="2011-01-31T00:00:00"/>
    <x v="3"/>
    <n v="75"/>
    <x v="134"/>
    <s v="PER SIGN"/>
    <x v="1"/>
  </r>
  <r>
    <n v="16908"/>
    <d v="2011-07-13T00:00:00"/>
    <x v="5"/>
    <n v="25"/>
    <x v="135"/>
    <s v="PER FIXTURES"/>
    <x v="1"/>
  </r>
  <r>
    <n v="16909"/>
    <d v="2011-07-14T00:00:00"/>
    <x v="10"/>
    <n v="30"/>
    <x v="136"/>
    <s v="AMPS"/>
    <x v="8"/>
  </r>
  <r>
    <n v="16910"/>
    <d v="2011-07-19T00:00:00"/>
    <x v="53"/>
    <n v="25"/>
    <x v="137"/>
    <s v="PER WATER"/>
    <x v="1"/>
  </r>
  <r>
    <n v="16911"/>
    <d v="2011-07-19T00:00:00"/>
    <x v="54"/>
    <n v="25"/>
    <x v="138"/>
    <s v="PER SEWER"/>
    <x v="1"/>
  </r>
  <r>
    <n v="16915"/>
    <d v="2011-07-27T00:00:00"/>
    <x v="20"/>
    <n v="29"/>
    <x v="139"/>
    <s v="BTU"/>
    <x v="27"/>
  </r>
  <r>
    <n v="80023344"/>
    <d v="2011-01-31T00:00:00"/>
    <x v="3"/>
    <n v="25"/>
    <x v="140"/>
    <s v="PER SIGN"/>
    <x v="1"/>
  </r>
  <r>
    <n v="16915"/>
    <d v="2011-07-27T00:00:00"/>
    <x v="23"/>
    <n v="27"/>
    <x v="139"/>
    <s v="BTU"/>
    <x v="27"/>
  </r>
  <r>
    <n v="16915"/>
    <d v="2011-07-27T00:00:00"/>
    <x v="24"/>
    <n v="27"/>
    <x v="139"/>
    <s v="BTU"/>
    <x v="27"/>
  </r>
  <r>
    <n v="16915"/>
    <d v="2011-07-27T00:00:00"/>
    <x v="25"/>
    <n v="29"/>
    <x v="139"/>
    <s v="BTU"/>
    <x v="27"/>
  </r>
  <r>
    <n v="80023361"/>
    <d v="2011-02-01T00:00:00"/>
    <x v="16"/>
    <n v="59.93"/>
    <x v="141"/>
    <s v="FLAT RATE"/>
    <x v="1"/>
  </r>
  <r>
    <n v="80023361"/>
    <d v="2011-02-01T00:00:00"/>
    <x v="17"/>
    <n v="533.02"/>
    <x v="141"/>
    <s v="FLAT RATE"/>
    <x v="1"/>
  </r>
  <r>
    <n v="80023361"/>
    <d v="2011-02-01T00:00:00"/>
    <x v="18"/>
    <n v="1302.93"/>
    <x v="141"/>
    <s v="FLAT RATE"/>
    <x v="1"/>
  </r>
  <r>
    <n v="80023361"/>
    <d v="2011-02-01T00:00:00"/>
    <x v="19"/>
    <n v="161.68"/>
    <x v="141"/>
    <s v="FLAT RATE"/>
    <x v="1"/>
  </r>
  <r>
    <n v="16915"/>
    <d v="2011-07-27T00:00:00"/>
    <x v="26"/>
    <n v="31"/>
    <x v="139"/>
    <s v="BTU"/>
    <x v="27"/>
  </r>
  <r>
    <n v="80023362"/>
    <d v="2011-02-01T00:00:00"/>
    <x v="16"/>
    <n v="59.93"/>
    <x v="142"/>
    <s v="FLAT RATE"/>
    <x v="1"/>
  </r>
  <r>
    <n v="80023362"/>
    <d v="2011-02-01T00:00:00"/>
    <x v="17"/>
    <n v="533.02"/>
    <x v="142"/>
    <s v="FLAT RATE"/>
    <x v="1"/>
  </r>
  <r>
    <n v="80023362"/>
    <d v="2011-02-01T00:00:00"/>
    <x v="18"/>
    <n v="1302.93"/>
    <x v="142"/>
    <s v="FLAT RATE"/>
    <x v="1"/>
  </r>
  <r>
    <n v="80023362"/>
    <d v="2011-02-01T00:00:00"/>
    <x v="19"/>
    <n v="161.68"/>
    <x v="142"/>
    <s v="FLAT RATE"/>
    <x v="1"/>
  </r>
  <r>
    <n v="16915"/>
    <d v="2011-07-27T00:00:00"/>
    <x v="34"/>
    <n v="25"/>
    <x v="139"/>
    <s v="TONS"/>
    <x v="27"/>
  </r>
  <r>
    <n v="16915"/>
    <d v="2011-07-27T00:00:00"/>
    <x v="36"/>
    <n v="25"/>
    <x v="139"/>
    <s v="TONS"/>
    <x v="27"/>
  </r>
  <r>
    <n v="80023365"/>
    <d v="2011-02-01T00:00:00"/>
    <x v="16"/>
    <n v="59.93"/>
    <x v="143"/>
    <s v="FLAT RATE"/>
    <x v="1"/>
  </r>
  <r>
    <n v="80023365"/>
    <d v="2011-02-01T00:00:00"/>
    <x v="17"/>
    <n v="533.02"/>
    <x v="143"/>
    <s v="FLAT RATE"/>
    <x v="1"/>
  </r>
  <r>
    <n v="80023365"/>
    <d v="2011-02-01T00:00:00"/>
    <x v="18"/>
    <n v="1302.93"/>
    <x v="143"/>
    <s v="FLAT RATE"/>
    <x v="1"/>
  </r>
  <r>
    <n v="80023365"/>
    <d v="2011-02-01T00:00:00"/>
    <x v="19"/>
    <n v="161.68"/>
    <x v="143"/>
    <s v="FLAT RATE"/>
    <x v="1"/>
  </r>
  <r>
    <n v="16915"/>
    <d v="2011-07-27T00:00:00"/>
    <x v="37"/>
    <n v="25"/>
    <x v="139"/>
    <s v="TONS"/>
    <x v="27"/>
  </r>
  <r>
    <n v="80023366"/>
    <d v="2011-02-01T00:00:00"/>
    <x v="16"/>
    <n v="59.93"/>
    <x v="144"/>
    <s v="FLAT RATE"/>
    <x v="1"/>
  </r>
  <r>
    <n v="80023366"/>
    <d v="2011-02-01T00:00:00"/>
    <x v="17"/>
    <n v="533.02"/>
    <x v="144"/>
    <s v="FLAT RATE"/>
    <x v="1"/>
  </r>
  <r>
    <n v="80023366"/>
    <d v="2011-02-01T00:00:00"/>
    <x v="18"/>
    <n v="1302.93"/>
    <x v="144"/>
    <s v="FLAT RATE"/>
    <x v="1"/>
  </r>
  <r>
    <n v="80023366"/>
    <d v="2011-02-01T00:00:00"/>
    <x v="19"/>
    <n v="161.68"/>
    <x v="144"/>
    <s v="FLAT RATE"/>
    <x v="1"/>
  </r>
  <r>
    <n v="16915"/>
    <d v="2011-07-27T00:00:00"/>
    <x v="38"/>
    <n v="25"/>
    <x v="139"/>
    <s v="TONS"/>
    <x v="27"/>
  </r>
  <r>
    <n v="80023360"/>
    <d v="2011-02-01T00:00:00"/>
    <x v="16"/>
    <n v="59.93"/>
    <x v="145"/>
    <s v="FLAT RATE"/>
    <x v="1"/>
  </r>
  <r>
    <n v="80023360"/>
    <d v="2011-02-01T00:00:00"/>
    <x v="17"/>
    <n v="533.02"/>
    <x v="145"/>
    <s v="FLAT RATE"/>
    <x v="1"/>
  </r>
  <r>
    <n v="80023360"/>
    <d v="2011-02-01T00:00:00"/>
    <x v="18"/>
    <n v="1302.93"/>
    <x v="145"/>
    <s v="FLAT RATE"/>
    <x v="1"/>
  </r>
  <r>
    <n v="80023360"/>
    <d v="2011-02-01T00:00:00"/>
    <x v="19"/>
    <n v="161.68"/>
    <x v="145"/>
    <s v="FLAT RATE"/>
    <x v="1"/>
  </r>
  <r>
    <n v="16915"/>
    <d v="2011-07-27T00:00:00"/>
    <x v="39"/>
    <n v="25"/>
    <x v="139"/>
    <s v="TONS"/>
    <x v="27"/>
  </r>
  <r>
    <n v="80023363"/>
    <d v="2011-02-01T00:00:00"/>
    <x v="16"/>
    <n v="59.93"/>
    <x v="146"/>
    <s v="FLAT RATE"/>
    <x v="1"/>
  </r>
  <r>
    <n v="80023363"/>
    <d v="2011-02-01T00:00:00"/>
    <x v="17"/>
    <n v="533.02"/>
    <x v="146"/>
    <s v="FLAT RATE"/>
    <x v="1"/>
  </r>
  <r>
    <n v="80023363"/>
    <d v="2011-02-01T00:00:00"/>
    <x v="18"/>
    <n v="1302.93"/>
    <x v="146"/>
    <s v="FLAT RATE"/>
    <x v="1"/>
  </r>
  <r>
    <n v="80023363"/>
    <d v="2011-02-01T00:00:00"/>
    <x v="19"/>
    <n v="161.68"/>
    <x v="146"/>
    <s v="FLAT RATE"/>
    <x v="1"/>
  </r>
  <r>
    <n v="16916"/>
    <d v="2011-07-27T00:00:00"/>
    <x v="0"/>
    <n v="25"/>
    <x v="147"/>
    <s v="VALUATION"/>
    <x v="33"/>
  </r>
  <r>
    <n v="16923"/>
    <d v="2011-08-23T00:00:00"/>
    <x v="0"/>
    <n v="60"/>
    <x v="148"/>
    <s v="VALUATION"/>
    <x v="34"/>
  </r>
  <r>
    <n v="16926"/>
    <d v="2011-09-07T00:00:00"/>
    <x v="0"/>
    <n v="460"/>
    <x v="149"/>
    <s v="VALUATION"/>
    <x v="27"/>
  </r>
  <r>
    <n v="16926"/>
    <d v="2011-09-07T00:00:00"/>
    <x v="14"/>
    <n v="230"/>
    <x v="149"/>
    <s v="VALUATION"/>
    <x v="27"/>
  </r>
  <r>
    <n v="80023364"/>
    <d v="2011-02-01T00:00:00"/>
    <x v="16"/>
    <n v="59.93"/>
    <x v="150"/>
    <s v="FLAT RATE"/>
    <x v="1"/>
  </r>
  <r>
    <n v="80023364"/>
    <d v="2011-02-01T00:00:00"/>
    <x v="17"/>
    <n v="533.02"/>
    <x v="150"/>
    <s v="FLAT RATE"/>
    <x v="1"/>
  </r>
  <r>
    <n v="80023364"/>
    <d v="2011-02-01T00:00:00"/>
    <x v="18"/>
    <n v="1302.93"/>
    <x v="150"/>
    <s v="FLAT RATE"/>
    <x v="1"/>
  </r>
  <r>
    <n v="80023364"/>
    <d v="2011-02-01T00:00:00"/>
    <x v="19"/>
    <n v="161.68"/>
    <x v="150"/>
    <s v="FLAT RATE"/>
    <x v="1"/>
  </r>
  <r>
    <n v="16928"/>
    <d v="2011-09-08T00:00:00"/>
    <x v="48"/>
    <n v="20"/>
    <x v="151"/>
    <s v="FLAT RATE"/>
    <x v="1"/>
  </r>
  <r>
    <n v="16928"/>
    <d v="2011-09-08T00:00:00"/>
    <x v="0"/>
    <n v="697"/>
    <x v="151"/>
    <s v="VALUATION"/>
    <x v="1"/>
  </r>
  <r>
    <n v="80023367"/>
    <d v="2011-02-01T00:00:00"/>
    <x v="16"/>
    <n v="59.93"/>
    <x v="152"/>
    <s v="FLAT RATE"/>
    <x v="1"/>
  </r>
  <r>
    <n v="80023367"/>
    <d v="2011-02-01T00:00:00"/>
    <x v="17"/>
    <n v="533.02"/>
    <x v="152"/>
    <s v="FLAT RATE"/>
    <x v="1"/>
  </r>
  <r>
    <n v="80023367"/>
    <d v="2011-02-01T00:00:00"/>
    <x v="18"/>
    <n v="1302.93"/>
    <x v="152"/>
    <s v="FLAT RATE"/>
    <x v="1"/>
  </r>
  <r>
    <n v="80023367"/>
    <d v="2011-02-01T00:00:00"/>
    <x v="19"/>
    <n v="161.68"/>
    <x v="152"/>
    <s v="FLAT RATE"/>
    <x v="1"/>
  </r>
  <r>
    <n v="16928"/>
    <d v="2011-09-08T00:00:00"/>
    <x v="14"/>
    <n v="348.5"/>
    <x v="151"/>
    <s v="VALUATION"/>
    <x v="1"/>
  </r>
  <r>
    <n v="16928"/>
    <d v="2011-09-08T00:00:00"/>
    <x v="48"/>
    <n v="20"/>
    <x v="153"/>
    <s v="FLAT RATE"/>
    <x v="1"/>
  </r>
  <r>
    <n v="80023356"/>
    <d v="2011-02-01T00:00:00"/>
    <x v="3"/>
    <n v="25"/>
    <x v="154"/>
    <s v="PER SIGN"/>
    <x v="1"/>
  </r>
  <r>
    <n v="90001709"/>
    <d v="2011-02-01T00:00:00"/>
    <x v="11"/>
    <n v="200"/>
    <x v="155"/>
    <s v="DOLLAR VALUE"/>
    <x v="1"/>
  </r>
  <r>
    <n v="80023358"/>
    <d v="2011-02-01T00:00:00"/>
    <x v="3"/>
    <n v="50"/>
    <x v="156"/>
    <s v="PER SIGN"/>
    <x v="4"/>
  </r>
  <r>
    <n v="90001710"/>
    <d v="2011-02-01T00:00:00"/>
    <x v="11"/>
    <n v="350"/>
    <x v="157"/>
    <s v="DOLLAR VALUE"/>
    <x v="1"/>
  </r>
  <r>
    <n v="90001711"/>
    <d v="2011-02-01T00:00:00"/>
    <x v="55"/>
    <n v="500"/>
    <x v="158"/>
    <s v="FLAT RATE"/>
    <x v="1"/>
  </r>
  <r>
    <n v="16928"/>
    <d v="2011-09-08T00:00:00"/>
    <x v="0"/>
    <n v="538"/>
    <x v="153"/>
    <s v="VALUATION"/>
    <x v="1"/>
  </r>
  <r>
    <n v="80023369"/>
    <d v="2011-02-02T00:00:00"/>
    <x v="3"/>
    <n v="25"/>
    <x v="159"/>
    <s v="PER SIGN"/>
    <x v="1"/>
  </r>
  <r>
    <n v="16928"/>
    <d v="2011-09-08T00:00:00"/>
    <x v="14"/>
    <n v="269"/>
    <x v="153"/>
    <s v="VALUATION"/>
    <x v="1"/>
  </r>
  <r>
    <n v="16928"/>
    <d v="2011-09-08T00:00:00"/>
    <x v="48"/>
    <n v="20"/>
    <x v="160"/>
    <s v="FLAT RATE"/>
    <x v="1"/>
  </r>
  <r>
    <n v="16928"/>
    <d v="2011-09-08T00:00:00"/>
    <x v="0"/>
    <n v="697"/>
    <x v="160"/>
    <s v="VALUATION"/>
    <x v="1"/>
  </r>
  <r>
    <n v="16928"/>
    <d v="2011-09-08T00:00:00"/>
    <x v="14"/>
    <n v="348.5"/>
    <x v="160"/>
    <s v="VALUATION"/>
    <x v="1"/>
  </r>
  <r>
    <n v="16930"/>
    <d v="2011-09-13T00:00:00"/>
    <x v="20"/>
    <n v="27"/>
    <x v="161"/>
    <s v="BTU"/>
    <x v="35"/>
  </r>
  <r>
    <n v="16930"/>
    <d v="2011-09-13T00:00:00"/>
    <x v="34"/>
    <n v="25"/>
    <x v="161"/>
    <s v="TONS"/>
    <x v="35"/>
  </r>
  <r>
    <n v="16931"/>
    <d v="2011-09-26T00:00:00"/>
    <x v="13"/>
    <n v="2"/>
    <x v="162"/>
    <s v="PER T-POLE"/>
    <x v="4"/>
  </r>
  <r>
    <n v="16931"/>
    <d v="2011-09-26T00:00:00"/>
    <x v="49"/>
    <n v="25"/>
    <x v="162"/>
    <s v="SYSTEM"/>
    <x v="4"/>
  </r>
  <r>
    <n v="16933"/>
    <d v="2011-09-28T00:00:00"/>
    <x v="5"/>
    <n v="25"/>
    <x v="163"/>
    <s v="PER FIXTURES"/>
    <x v="20"/>
  </r>
  <r>
    <n v="16935"/>
    <d v="2011-10-04T00:00:00"/>
    <x v="56"/>
    <n v="50"/>
    <x v="164"/>
    <s v="FLAT RATE"/>
    <x v="1"/>
  </r>
  <r>
    <n v="16938"/>
    <d v="2011-10-07T00:00:00"/>
    <x v="57"/>
    <n v="15"/>
    <x v="165"/>
    <s v="FLAT RATE"/>
    <x v="1"/>
  </r>
  <r>
    <n v="16938"/>
    <d v="2011-10-07T00:00:00"/>
    <x v="57"/>
    <n v="15"/>
    <x v="166"/>
    <s v="FLAT RATE"/>
    <x v="1"/>
  </r>
  <r>
    <n v="16939"/>
    <d v="2011-10-10T00:00:00"/>
    <x v="5"/>
    <n v="25"/>
    <x v="167"/>
    <s v="PER FIXTURES"/>
    <x v="1"/>
  </r>
  <r>
    <n v="16941"/>
    <d v="2011-10-12T00:00:00"/>
    <x v="48"/>
    <n v="20"/>
    <x v="168"/>
    <s v="FLAT RATE"/>
    <x v="1"/>
  </r>
  <r>
    <n v="16941"/>
    <d v="2011-10-12T00:00:00"/>
    <x v="0"/>
    <n v="1495"/>
    <x v="168"/>
    <s v="VALUATION"/>
    <x v="1"/>
  </r>
  <r>
    <n v="80023370"/>
    <d v="2011-02-02T00:00:00"/>
    <x v="3"/>
    <n v="100"/>
    <x v="169"/>
    <s v="PER SIGN"/>
    <x v="7"/>
  </r>
  <r>
    <n v="16942"/>
    <d v="2011-10-13T00:00:00"/>
    <x v="5"/>
    <n v="25"/>
    <x v="170"/>
    <s v="PER FIXTURES"/>
    <x v="1"/>
  </r>
  <r>
    <n v="16946"/>
    <d v="2011-11-01T00:00:00"/>
    <x v="48"/>
    <n v="20"/>
    <x v="171"/>
    <s v="FLAT RATE"/>
    <x v="1"/>
  </r>
  <r>
    <n v="16946"/>
    <d v="2011-11-01T00:00:00"/>
    <x v="0"/>
    <n v="1195"/>
    <x v="171"/>
    <s v="VALUATION"/>
    <x v="1"/>
  </r>
  <r>
    <n v="80023390"/>
    <d v="2011-02-02T00:00:00"/>
    <x v="3"/>
    <n v="50"/>
    <x v="172"/>
    <s v="PER SIGN"/>
    <x v="4"/>
  </r>
  <r>
    <n v="80023393"/>
    <d v="2011-02-02T00:00:00"/>
    <x v="29"/>
    <n v="250"/>
    <x v="173"/>
    <s v="ACRES"/>
    <x v="1"/>
  </r>
  <r>
    <n v="16947"/>
    <d v="2011-11-03T00:00:00"/>
    <x v="48"/>
    <n v="20"/>
    <x v="174"/>
    <s v="FLAT RATE"/>
    <x v="1"/>
  </r>
  <r>
    <n v="16947"/>
    <d v="2011-11-03T00:00:00"/>
    <x v="0"/>
    <n v="1066"/>
    <x v="174"/>
    <s v="VALUATION"/>
    <x v="1"/>
  </r>
  <r>
    <n v="16949"/>
    <d v="2011-11-08T00:00:00"/>
    <x v="58"/>
    <n v="180"/>
    <x v="175"/>
    <s v="SQUARE FEET"/>
    <x v="36"/>
  </r>
  <r>
    <n v="80023399"/>
    <d v="2011-02-02T00:00:00"/>
    <x v="3"/>
    <n v="25"/>
    <x v="176"/>
    <s v="PER SIGN"/>
    <x v="1"/>
  </r>
  <r>
    <n v="80023400"/>
    <d v="2011-02-02T00:00:00"/>
    <x v="11"/>
    <n v="200"/>
    <x v="177"/>
    <s v="DOLLAR VALUE"/>
    <x v="1"/>
  </r>
  <r>
    <n v="80023400"/>
    <d v="2011-02-02T00:00:00"/>
    <x v="11"/>
    <n v="200"/>
    <x v="178"/>
    <s v="DOLLAR VALUE"/>
    <x v="1"/>
  </r>
  <r>
    <n v="80023401"/>
    <d v="2011-02-03T00:00:00"/>
    <x v="3"/>
    <n v="25"/>
    <x v="179"/>
    <s v="PER SIGN"/>
    <x v="1"/>
  </r>
  <r>
    <n v="80023401"/>
    <d v="2011-02-03T00:00:00"/>
    <x v="3"/>
    <n v="25"/>
    <x v="180"/>
    <s v="PER SIGN"/>
    <x v="1"/>
  </r>
  <r>
    <n v="16949"/>
    <d v="2011-11-08T00:00:00"/>
    <x v="0"/>
    <n v="2860"/>
    <x v="175"/>
    <s v="VALUATION"/>
    <x v="36"/>
  </r>
  <r>
    <n v="16949"/>
    <d v="2011-11-08T00:00:00"/>
    <x v="14"/>
    <n v="1430"/>
    <x v="175"/>
    <s v="VALUATION"/>
    <x v="36"/>
  </r>
  <r>
    <n v="16950"/>
    <d v="2011-11-08T00:00:00"/>
    <x v="6"/>
    <n v="13"/>
    <x v="181"/>
    <s v="AMPS"/>
    <x v="37"/>
  </r>
  <r>
    <n v="16950"/>
    <d v="2011-11-08T00:00:00"/>
    <x v="7"/>
    <n v="12"/>
    <x v="181"/>
    <s v="PER POLE"/>
    <x v="37"/>
  </r>
  <r>
    <n v="16951"/>
    <d v="2011-11-08T00:00:00"/>
    <x v="13"/>
    <n v="25"/>
    <x v="182"/>
    <s v="PER T-POLE"/>
    <x v="1"/>
  </r>
  <r>
    <n v="16952"/>
    <d v="2011-11-14T00:00:00"/>
    <x v="59"/>
    <n v="75"/>
    <x v="183"/>
    <s v="FLAT RATE"/>
    <x v="1"/>
  </r>
  <r>
    <n v="16952"/>
    <d v="2011-11-14T00:00:00"/>
    <x v="59"/>
    <n v="75"/>
    <x v="184"/>
    <s v="FLAT RATE"/>
    <x v="1"/>
  </r>
  <r>
    <n v="16952"/>
    <d v="2011-11-14T00:00:00"/>
    <x v="59"/>
    <n v="75"/>
    <x v="185"/>
    <s v="FLAT RATE"/>
    <x v="1"/>
  </r>
  <r>
    <n v="16952"/>
    <d v="2011-11-14T00:00:00"/>
    <x v="57"/>
    <n v="15"/>
    <x v="186"/>
    <s v="FLAT RATE"/>
    <x v="1"/>
  </r>
  <r>
    <n v="16952"/>
    <d v="2011-11-14T00:00:00"/>
    <x v="57"/>
    <n v="15"/>
    <x v="187"/>
    <s v="FLAT RATE"/>
    <x v="1"/>
  </r>
  <r>
    <n v="16953"/>
    <d v="2011-11-14T00:00:00"/>
    <x v="0"/>
    <n v="170"/>
    <x v="188"/>
    <s v="VALUATION"/>
    <x v="24"/>
  </r>
  <r>
    <n v="16953"/>
    <d v="2011-11-14T00:00:00"/>
    <x v="14"/>
    <n v="85"/>
    <x v="188"/>
    <s v="VALUATION"/>
    <x v="24"/>
  </r>
  <r>
    <n v="80023406"/>
    <d v="2011-02-03T00:00:00"/>
    <x v="3"/>
    <n v="25"/>
    <x v="189"/>
    <s v="PER SIGN"/>
    <x v="1"/>
  </r>
  <r>
    <n v="80023406"/>
    <d v="2011-02-03T00:00:00"/>
    <x v="3"/>
    <n v="25"/>
    <x v="190"/>
    <s v="PER SIGN"/>
    <x v="1"/>
  </r>
  <r>
    <n v="80023406"/>
    <d v="2011-02-03T00:00:00"/>
    <x v="3"/>
    <n v="25"/>
    <x v="191"/>
    <s v="PER SIGN"/>
    <x v="1"/>
  </r>
  <r>
    <n v="80023406"/>
    <d v="2011-02-03T00:00:00"/>
    <x v="3"/>
    <n v="25"/>
    <x v="192"/>
    <s v="PER SIGN"/>
    <x v="1"/>
  </r>
  <r>
    <n v="80023406"/>
    <d v="2011-02-03T00:00:00"/>
    <x v="3"/>
    <n v="25"/>
    <x v="193"/>
    <s v="PER SIGN"/>
    <x v="1"/>
  </r>
  <r>
    <n v="16954"/>
    <d v="2011-11-15T00:00:00"/>
    <x v="48"/>
    <n v="20"/>
    <x v="194"/>
    <s v="FLAT RATE"/>
    <x v="1"/>
  </r>
  <r>
    <n v="90001712"/>
    <d v="2011-02-03T00:00:00"/>
    <x v="42"/>
    <n v="50"/>
    <x v="195"/>
    <s v="FLAT RATE"/>
    <x v="1"/>
  </r>
  <r>
    <n v="80023410"/>
    <d v="2011-02-03T00:00:00"/>
    <x v="29"/>
    <n v="250"/>
    <x v="196"/>
    <s v="ACRES"/>
    <x v="1"/>
  </r>
  <r>
    <n v="16954"/>
    <d v="2011-11-15T00:00:00"/>
    <x v="0"/>
    <n v="610"/>
    <x v="194"/>
    <s v="VALUATION"/>
    <x v="1"/>
  </r>
  <r>
    <n v="80023413"/>
    <d v="2011-02-04T00:00:00"/>
    <x v="22"/>
    <n v="50"/>
    <x v="197"/>
    <s v="ACRE"/>
    <x v="1"/>
  </r>
  <r>
    <n v="80023413"/>
    <d v="2011-02-04T00:00:00"/>
    <x v="12"/>
    <n v="50"/>
    <x v="198"/>
    <s v="ACRE"/>
    <x v="10"/>
  </r>
  <r>
    <n v="80023414"/>
    <d v="2011-02-04T00:00:00"/>
    <x v="3"/>
    <n v="25"/>
    <x v="199"/>
    <s v="PER SIGN"/>
    <x v="1"/>
  </r>
  <r>
    <n v="16954"/>
    <d v="2011-11-15T00:00:00"/>
    <x v="14"/>
    <n v="305"/>
    <x v="194"/>
    <s v="VALUATION"/>
    <x v="1"/>
  </r>
  <r>
    <n v="16956"/>
    <d v="2011-11-28T00:00:00"/>
    <x v="5"/>
    <n v="25"/>
    <x v="200"/>
    <s v="PER FIXTURES"/>
    <x v="1"/>
  </r>
  <r>
    <n v="16957"/>
    <d v="2011-12-02T00:00:00"/>
    <x v="6"/>
    <n v="25"/>
    <x v="201"/>
    <s v="AMPS"/>
    <x v="38"/>
  </r>
  <r>
    <n v="16958"/>
    <d v="2011-12-02T00:00:00"/>
    <x v="0"/>
    <n v="1000"/>
    <x v="202"/>
    <s v="VALUATION"/>
    <x v="28"/>
  </r>
  <r>
    <n v="16958"/>
    <d v="2011-12-02T00:00:00"/>
    <x v="14"/>
    <n v="500"/>
    <x v="202"/>
    <s v="VALUATION"/>
    <x v="28"/>
  </r>
  <r>
    <n v="16960"/>
    <d v="2011-12-08T00:00:00"/>
    <x v="60"/>
    <n v="50"/>
    <x v="203"/>
    <s v="FLAT RATE"/>
    <x v="28"/>
  </r>
  <r>
    <n v="16961"/>
    <d v="2011-12-08T00:00:00"/>
    <x v="60"/>
    <n v="50"/>
    <x v="203"/>
    <s v="FLAT RATE"/>
    <x v="28"/>
  </r>
  <r>
    <n v="16963"/>
    <d v="2011-12-08T00:00:00"/>
    <x v="48"/>
    <n v="20"/>
    <x v="204"/>
    <s v="FLAT RATE"/>
    <x v="1"/>
  </r>
  <r>
    <n v="16963"/>
    <d v="2011-12-08T00:00:00"/>
    <x v="0"/>
    <n v="1099"/>
    <x v="204"/>
    <s v="VALUATION"/>
    <x v="1"/>
  </r>
  <r>
    <n v="16965"/>
    <d v="2011-12-09T00:00:00"/>
    <x v="0"/>
    <n v="520"/>
    <x v="205"/>
    <s v="VALUATION"/>
    <x v="39"/>
  </r>
  <r>
    <n v="16965"/>
    <d v="2011-12-09T00:00:00"/>
    <x v="14"/>
    <n v="260"/>
    <x v="205"/>
    <s v="VALUATION"/>
    <x v="39"/>
  </r>
  <r>
    <n v="70013567"/>
    <d v="2011-02-04T00:00:00"/>
    <x v="3"/>
    <n v="25"/>
    <x v="206"/>
    <s v="PER SIGN"/>
    <x v="1"/>
  </r>
  <r>
    <n v="16809"/>
    <d v="2011-02-04T00:00:00"/>
    <x v="3"/>
    <n v="25"/>
    <x v="206"/>
    <s v="PER SIGN"/>
    <x v="1"/>
  </r>
  <r>
    <n v="80023420"/>
    <d v="2011-02-04T00:00:00"/>
    <x v="3"/>
    <n v="25"/>
    <x v="206"/>
    <s v="PER SIGN"/>
    <x v="1"/>
  </r>
  <r>
    <n v="80023419"/>
    <d v="2011-02-04T00:00:00"/>
    <x v="3"/>
    <n v="100"/>
    <x v="207"/>
    <s v="PER SIGN"/>
    <x v="7"/>
  </r>
  <r>
    <n v="16967"/>
    <d v="2011-12-13T00:00:00"/>
    <x v="34"/>
    <n v="25"/>
    <x v="208"/>
    <s v="TONS"/>
    <x v="4"/>
  </r>
  <r>
    <n v="16986"/>
    <d v="2012-01-09T00:00:00"/>
    <x v="49"/>
    <n v="25"/>
    <x v="209"/>
    <s v="SYSTEM"/>
    <x v="1"/>
  </r>
  <r>
    <n v="16993"/>
    <d v="2012-01-13T00:00:00"/>
    <x v="20"/>
    <n v="27"/>
    <x v="210"/>
    <s v="BTU"/>
    <x v="40"/>
  </r>
  <r>
    <n v="16993"/>
    <d v="2012-01-13T00:00:00"/>
    <x v="23"/>
    <n v="25"/>
    <x v="210"/>
    <s v="BTU"/>
    <x v="40"/>
  </r>
  <r>
    <n v="16993"/>
    <d v="2012-01-13T00:00:00"/>
    <x v="34"/>
    <n v="25"/>
    <x v="210"/>
    <s v="TONS"/>
    <x v="40"/>
  </r>
  <r>
    <n v="16994"/>
    <d v="2012-01-13T00:00:00"/>
    <x v="2"/>
    <n v="25"/>
    <x v="211"/>
    <s v="FLAT RATE"/>
    <x v="1"/>
  </r>
  <r>
    <n v="16995"/>
    <d v="2012-01-17T00:00:00"/>
    <x v="61"/>
    <n v="25"/>
    <x v="212"/>
    <s v="FLAT RATE"/>
    <x v="1"/>
  </r>
  <r>
    <n v="16995"/>
    <d v="2012-01-17T00:00:00"/>
    <x v="23"/>
    <n v="25"/>
    <x v="213"/>
    <s v="BTU"/>
    <x v="41"/>
  </r>
  <r>
    <n v="16996"/>
    <d v="2012-01-18T00:00:00"/>
    <x v="20"/>
    <n v="25"/>
    <x v="214"/>
    <s v="BTU"/>
    <x v="0"/>
  </r>
  <r>
    <n v="16998"/>
    <d v="2012-01-19T00:00:00"/>
    <x v="49"/>
    <n v="25"/>
    <x v="215"/>
    <s v="SYSTEM"/>
    <x v="1"/>
  </r>
  <r>
    <n v="17001"/>
    <d v="2012-01-31T00:00:00"/>
    <x v="62"/>
    <n v="25"/>
    <x v="216"/>
    <s v="PER SYSTEM"/>
    <x v="1"/>
  </r>
  <r>
    <n v="17006"/>
    <d v="2012-02-02T00:00:00"/>
    <x v="7"/>
    <n v="25"/>
    <x v="217"/>
    <s v="PER POLE"/>
    <x v="1"/>
  </r>
  <r>
    <n v="17010"/>
    <d v="2012-02-10T00:00:00"/>
    <x v="0"/>
    <n v="85"/>
    <x v="218"/>
    <s v="VALUATION"/>
    <x v="42"/>
  </r>
  <r>
    <n v="17011"/>
    <d v="2012-02-14T00:00:00"/>
    <x v="48"/>
    <n v="20"/>
    <x v="219"/>
    <s v="FLAT RATE"/>
    <x v="1"/>
  </r>
  <r>
    <n v="17011"/>
    <d v="2012-02-14T00:00:00"/>
    <x v="0"/>
    <n v="928"/>
    <x v="219"/>
    <s v="VALUATION"/>
    <x v="1"/>
  </r>
  <r>
    <n v="17012"/>
    <d v="2012-02-15T00:00:00"/>
    <x v="10"/>
    <n v="30"/>
    <x v="220"/>
    <s v="AMPS"/>
    <x v="8"/>
  </r>
  <r>
    <n v="17012"/>
    <d v="2012-02-15T00:00:00"/>
    <x v="7"/>
    <n v="30"/>
    <x v="220"/>
    <s v="PER POLE"/>
    <x v="8"/>
  </r>
  <r>
    <n v="17012"/>
    <d v="2012-02-15T00:00:00"/>
    <x v="13"/>
    <n v="25"/>
    <x v="220"/>
    <s v="PER T-POLE"/>
    <x v="8"/>
  </r>
  <r>
    <n v="17014"/>
    <d v="2012-02-21T00:00:00"/>
    <x v="61"/>
    <n v="25"/>
    <x v="221"/>
    <s v="FLAT RATE"/>
    <x v="1"/>
  </r>
  <r>
    <n v="17018"/>
    <d v="2012-02-27T00:00:00"/>
    <x v="5"/>
    <n v="4"/>
    <x v="222"/>
    <s v="PER FIXTURES"/>
    <x v="1"/>
  </r>
  <r>
    <n v="17018"/>
    <d v="2012-02-27T00:00:00"/>
    <x v="1"/>
    <n v="25"/>
    <x v="222"/>
    <s v="PER GAS LINE"/>
    <x v="1"/>
  </r>
  <r>
    <n v="17019"/>
    <d v="2012-02-29T00:00:00"/>
    <x v="48"/>
    <n v="20"/>
    <x v="223"/>
    <s v="FLAT RATE"/>
    <x v="1"/>
  </r>
  <r>
    <n v="17019"/>
    <d v="2012-02-29T00:00:00"/>
    <x v="0"/>
    <n v="685"/>
    <x v="223"/>
    <s v="VALUATION"/>
    <x v="1"/>
  </r>
  <r>
    <n v="17020"/>
    <d v="2012-02-29T00:00:00"/>
    <x v="6"/>
    <n v="25"/>
    <x v="224"/>
    <s v="AMPS"/>
    <x v="37"/>
  </r>
  <r>
    <n v="17020"/>
    <d v="2012-02-29T00:00:00"/>
    <x v="7"/>
    <n v="0"/>
    <x v="224"/>
    <s v="PER POLE"/>
    <x v="37"/>
  </r>
  <r>
    <n v="17022"/>
    <d v="2012-03-06T00:00:00"/>
    <x v="0"/>
    <n v="392"/>
    <x v="225"/>
    <s v="VALUATION"/>
    <x v="43"/>
  </r>
  <r>
    <n v="17022"/>
    <d v="2012-03-06T00:00:00"/>
    <x v="14"/>
    <n v="196"/>
    <x v="225"/>
    <s v="VALUATION"/>
    <x v="43"/>
  </r>
  <r>
    <n v="17030"/>
    <d v="2012-03-28T00:00:00"/>
    <x v="5"/>
    <n v="25"/>
    <x v="226"/>
    <s v="PER FIXTURES"/>
    <x v="9"/>
  </r>
  <r>
    <n v="17032"/>
    <d v="2012-04-09T00:00:00"/>
    <x v="6"/>
    <n v="25"/>
    <x v="227"/>
    <s v="AMPS"/>
    <x v="44"/>
  </r>
  <r>
    <n v="17032"/>
    <d v="2012-04-09T00:00:00"/>
    <x v="7"/>
    <n v="9"/>
    <x v="227"/>
    <s v="PER POLE"/>
    <x v="44"/>
  </r>
  <r>
    <n v="17033"/>
    <d v="2012-04-10T00:00:00"/>
    <x v="20"/>
    <n v="25"/>
    <x v="228"/>
    <s v="BTU"/>
    <x v="45"/>
  </r>
  <r>
    <n v="17033"/>
    <d v="2012-04-10T00:00:00"/>
    <x v="23"/>
    <n v="29"/>
    <x v="228"/>
    <s v="BTU"/>
    <x v="45"/>
  </r>
  <r>
    <n v="17033"/>
    <d v="2012-04-10T00:00:00"/>
    <x v="34"/>
    <n v="25"/>
    <x v="228"/>
    <s v="TONS"/>
    <x v="45"/>
  </r>
  <r>
    <n v="17033"/>
    <d v="2012-04-10T00:00:00"/>
    <x v="36"/>
    <n v="25"/>
    <x v="228"/>
    <s v="TONS"/>
    <x v="45"/>
  </r>
  <r>
    <n v="17037"/>
    <d v="2012-04-19T00:00:00"/>
    <x v="13"/>
    <n v="25"/>
    <x v="229"/>
    <s v="PER T-POLE"/>
    <x v="46"/>
  </r>
  <r>
    <n v="17042"/>
    <d v="2012-05-01T00:00:00"/>
    <x v="0"/>
    <n v="40"/>
    <x v="230"/>
    <s v="VALUATION"/>
    <x v="47"/>
  </r>
  <r>
    <n v="17042"/>
    <d v="2012-05-01T00:00:00"/>
    <x v="14"/>
    <n v="20"/>
    <x v="230"/>
    <s v="VALUATION"/>
    <x v="47"/>
  </r>
  <r>
    <n v="17043"/>
    <d v="2012-05-01T00:00:00"/>
    <x v="5"/>
    <n v="25"/>
    <x v="231"/>
    <s v="PER FIXTURES"/>
    <x v="7"/>
  </r>
  <r>
    <n v="17044"/>
    <d v="2012-05-17T00:00:00"/>
    <x v="59"/>
    <n v="75"/>
    <x v="232"/>
    <s v="FLAT RATE"/>
    <x v="1"/>
  </r>
  <r>
    <n v="17046"/>
    <d v="2012-06-01T00:00:00"/>
    <x v="48"/>
    <n v="20"/>
    <x v="233"/>
    <s v="FLAT RATE"/>
    <x v="1"/>
  </r>
  <r>
    <n v="17046"/>
    <d v="2012-06-01T00:00:00"/>
    <x v="0"/>
    <n v="1135"/>
    <x v="233"/>
    <s v="VALUATION"/>
    <x v="1"/>
  </r>
  <r>
    <n v="17047"/>
    <d v="2012-06-04T00:00:00"/>
    <x v="5"/>
    <n v="25"/>
    <x v="234"/>
    <s v="PER FIXTURES"/>
    <x v="1"/>
  </r>
  <r>
    <n v="17050"/>
    <d v="2012-06-18T00:00:00"/>
    <x v="48"/>
    <n v="20"/>
    <x v="235"/>
    <s v="FLAT RATE"/>
    <x v="1"/>
  </r>
  <r>
    <n v="17050"/>
    <d v="2012-06-18T00:00:00"/>
    <x v="0"/>
    <n v="120"/>
    <x v="235"/>
    <s v="VALUATION"/>
    <x v="1"/>
  </r>
  <r>
    <n v="17051"/>
    <d v="2012-06-19T00:00:00"/>
    <x v="48"/>
    <n v="20"/>
    <x v="236"/>
    <s v="FLAT RATE"/>
    <x v="1"/>
  </r>
  <r>
    <n v="17051"/>
    <d v="2012-06-19T00:00:00"/>
    <x v="0"/>
    <n v="1081"/>
    <x v="236"/>
    <s v="VALUATION"/>
    <x v="1"/>
  </r>
  <r>
    <n v="17051"/>
    <d v="2012-06-19T00:00:00"/>
    <x v="48"/>
    <n v="20"/>
    <x v="237"/>
    <s v="FLAT RATE"/>
    <x v="1"/>
  </r>
  <r>
    <n v="80023425"/>
    <d v="2011-02-07T00:00:00"/>
    <x v="63"/>
    <n v="100"/>
    <x v="238"/>
    <s v="FLAT RATE"/>
    <x v="1"/>
  </r>
  <r>
    <n v="80023425"/>
    <d v="2011-02-07T00:00:00"/>
    <x v="64"/>
    <n v="250"/>
    <x v="239"/>
    <s v="# OF VARIANCES"/>
    <x v="1"/>
  </r>
  <r>
    <n v="17051"/>
    <d v="2012-06-19T00:00:00"/>
    <x v="0"/>
    <n v="155"/>
    <x v="237"/>
    <s v="VALUATION"/>
    <x v="1"/>
  </r>
  <r>
    <n v="17051"/>
    <d v="2012-06-19T00:00:00"/>
    <x v="48"/>
    <n v="20"/>
    <x v="240"/>
    <s v="FLAT RATE"/>
    <x v="1"/>
  </r>
  <r>
    <n v="17051"/>
    <d v="2012-06-19T00:00:00"/>
    <x v="0"/>
    <n v="868"/>
    <x v="240"/>
    <s v="VALUATION"/>
    <x v="1"/>
  </r>
  <r>
    <n v="17051"/>
    <d v="2012-06-19T00:00:00"/>
    <x v="48"/>
    <n v="20"/>
    <x v="241"/>
    <s v="FLAT RATE"/>
    <x v="1"/>
  </r>
  <r>
    <n v="17051"/>
    <d v="2012-06-19T00:00:00"/>
    <x v="0"/>
    <n v="868"/>
    <x v="241"/>
    <s v="VALUATION"/>
    <x v="1"/>
  </r>
  <r>
    <n v="17055"/>
    <d v="2012-07-03T00:00:00"/>
    <x v="6"/>
    <n v="30"/>
    <x v="242"/>
    <s v="AMPS"/>
    <x v="8"/>
  </r>
  <r>
    <n v="17055"/>
    <d v="2012-07-03T00:00:00"/>
    <x v="7"/>
    <n v="2"/>
    <x v="242"/>
    <s v="PER POLE"/>
    <x v="8"/>
  </r>
  <r>
    <n v="17056"/>
    <d v="2012-07-31T00:00:00"/>
    <x v="34"/>
    <n v="25"/>
    <x v="243"/>
    <s v="TONS"/>
    <x v="48"/>
  </r>
  <r>
    <n v="17057"/>
    <d v="2012-07-31T00:00:00"/>
    <x v="33"/>
    <n v="25"/>
    <x v="244"/>
    <s v="FLAT RATE"/>
    <x v="1"/>
  </r>
  <r>
    <n v="17060"/>
    <d v="2012-08-03T00:00:00"/>
    <x v="6"/>
    <n v="30"/>
    <x v="245"/>
    <s v="AMPS"/>
    <x v="8"/>
  </r>
  <r>
    <n v="17060"/>
    <d v="2012-08-03T00:00:00"/>
    <x v="7"/>
    <n v="35"/>
    <x v="245"/>
    <s v="PER POLE"/>
    <x v="8"/>
  </r>
  <r>
    <n v="80023429"/>
    <d v="2011-02-08T00:00:00"/>
    <x v="12"/>
    <n v="105"/>
    <x v="246"/>
    <s v="ACRE"/>
    <x v="25"/>
  </r>
  <r>
    <n v="17060"/>
    <d v="2012-08-03T00:00:00"/>
    <x v="49"/>
    <n v="25"/>
    <x v="245"/>
    <s v="SYSTEM"/>
    <x v="8"/>
  </r>
  <r>
    <n v="17060"/>
    <d v="2012-08-03T00:00:00"/>
    <x v="6"/>
    <n v="30"/>
    <x v="247"/>
    <s v="AMPS"/>
    <x v="8"/>
  </r>
  <r>
    <n v="17060"/>
    <d v="2012-08-03T00:00:00"/>
    <x v="7"/>
    <n v="35"/>
    <x v="247"/>
    <s v="PER POLE"/>
    <x v="8"/>
  </r>
  <r>
    <n v="17060"/>
    <d v="2012-08-03T00:00:00"/>
    <x v="49"/>
    <n v="25"/>
    <x v="247"/>
    <s v="SYSTEM"/>
    <x v="8"/>
  </r>
  <r>
    <n v="17060"/>
    <d v="2012-08-03T00:00:00"/>
    <x v="6"/>
    <n v="30"/>
    <x v="248"/>
    <s v="AMPS"/>
    <x v="8"/>
  </r>
  <r>
    <n v="17060"/>
    <d v="2012-08-03T00:00:00"/>
    <x v="7"/>
    <n v="35"/>
    <x v="248"/>
    <s v="PER POLE"/>
    <x v="8"/>
  </r>
  <r>
    <n v="17060"/>
    <d v="2012-08-03T00:00:00"/>
    <x v="49"/>
    <n v="25"/>
    <x v="248"/>
    <s v="SYSTEM"/>
    <x v="8"/>
  </r>
  <r>
    <n v="90001713"/>
    <d v="2011-02-08T00:00:00"/>
    <x v="42"/>
    <n v="50"/>
    <x v="249"/>
    <s v="FLAT RATE"/>
    <x v="1"/>
  </r>
  <r>
    <n v="80023437"/>
    <d v="2011-02-08T00:00:00"/>
    <x v="3"/>
    <n v="25"/>
    <x v="250"/>
    <s v="PER SIGN"/>
    <x v="1"/>
  </r>
  <r>
    <n v="17060"/>
    <d v="2012-08-03T00:00:00"/>
    <x v="6"/>
    <n v="30"/>
    <x v="251"/>
    <s v="AMPS"/>
    <x v="8"/>
  </r>
  <r>
    <n v="17060"/>
    <d v="2012-08-03T00:00:00"/>
    <x v="7"/>
    <n v="35"/>
    <x v="251"/>
    <s v="PER POLE"/>
    <x v="8"/>
  </r>
  <r>
    <n v="17060"/>
    <d v="2012-08-03T00:00:00"/>
    <x v="49"/>
    <n v="25"/>
    <x v="251"/>
    <s v="SYSTEM"/>
    <x v="8"/>
  </r>
  <r>
    <n v="17060"/>
    <d v="2012-08-03T00:00:00"/>
    <x v="6"/>
    <n v="30"/>
    <x v="252"/>
    <s v="AMPS"/>
    <x v="8"/>
  </r>
  <r>
    <n v="17060"/>
    <d v="2012-08-03T00:00:00"/>
    <x v="7"/>
    <n v="35"/>
    <x v="252"/>
    <s v="PER POLE"/>
    <x v="8"/>
  </r>
  <r>
    <n v="17060"/>
    <d v="2012-08-03T00:00:00"/>
    <x v="49"/>
    <n v="25"/>
    <x v="252"/>
    <s v="SYSTEM"/>
    <x v="8"/>
  </r>
  <r>
    <n v="17060"/>
    <d v="2012-08-03T00:00:00"/>
    <x v="6"/>
    <n v="30"/>
    <x v="253"/>
    <s v="AMPS"/>
    <x v="8"/>
  </r>
  <r>
    <n v="17060"/>
    <d v="2012-08-03T00:00:00"/>
    <x v="7"/>
    <n v="35"/>
    <x v="253"/>
    <s v="PER POLE"/>
    <x v="8"/>
  </r>
  <r>
    <n v="17060"/>
    <d v="2012-08-03T00:00:00"/>
    <x v="49"/>
    <n v="25"/>
    <x v="253"/>
    <s v="SYSTEM"/>
    <x v="8"/>
  </r>
  <r>
    <n v="17061"/>
    <d v="2012-08-08T00:00:00"/>
    <x v="0"/>
    <n v="1375"/>
    <x v="254"/>
    <s v="VALUATION"/>
    <x v="1"/>
  </r>
  <r>
    <n v="80023442"/>
    <d v="2011-02-09T00:00:00"/>
    <x v="16"/>
    <n v="59.93"/>
    <x v="255"/>
    <s v="FLAT RATE"/>
    <x v="1"/>
  </r>
  <r>
    <n v="80023442"/>
    <d v="2011-02-09T00:00:00"/>
    <x v="17"/>
    <n v="533.02"/>
    <x v="255"/>
    <s v="FLAT RATE"/>
    <x v="1"/>
  </r>
  <r>
    <n v="80023442"/>
    <d v="2011-02-09T00:00:00"/>
    <x v="18"/>
    <n v="1302.93"/>
    <x v="255"/>
    <s v="FLAT RATE"/>
    <x v="1"/>
  </r>
  <r>
    <n v="80023442"/>
    <d v="2011-02-09T00:00:00"/>
    <x v="19"/>
    <n v="161.68"/>
    <x v="255"/>
    <s v="FLAT RATE"/>
    <x v="1"/>
  </r>
  <r>
    <n v="17062"/>
    <d v="2012-08-16T00:00:00"/>
    <x v="0"/>
    <n v="170"/>
    <x v="256"/>
    <s v="VALUATION"/>
    <x v="24"/>
  </r>
  <r>
    <n v="17064"/>
    <d v="2012-08-29T00:00:00"/>
    <x v="5"/>
    <n v="25"/>
    <x v="257"/>
    <s v="PER FIXTURES"/>
    <x v="1"/>
  </r>
  <r>
    <n v="17064"/>
    <d v="2012-08-29T00:00:00"/>
    <x v="1"/>
    <n v="0"/>
    <x v="257"/>
    <s v="PER GAS LINE"/>
    <x v="1"/>
  </r>
  <r>
    <n v="80023443"/>
    <d v="2011-02-09T00:00:00"/>
    <x v="8"/>
    <n v="50"/>
    <x v="258"/>
    <s v="FLAT RATE"/>
    <x v="1"/>
  </r>
  <r>
    <n v="70013301"/>
    <d v="2011-01-07T00:00:00"/>
    <x v="1"/>
    <n v="25"/>
    <x v="1"/>
    <s v="PER GAS LINE"/>
    <x v="1"/>
  </r>
  <r>
    <n v="70013303"/>
    <d v="2011-01-07T00:00:00"/>
    <x v="0"/>
    <n v="270"/>
    <x v="0"/>
    <s v="VALUATION"/>
    <x v="0"/>
  </r>
  <r>
    <n v="70013351"/>
    <d v="2011-01-19T00:00:00"/>
    <x v="2"/>
    <n v="25"/>
    <x v="3"/>
    <s v="FLAT RATE"/>
    <x v="1"/>
  </r>
  <r>
    <n v="70013352"/>
    <d v="2011-01-19T00:00:00"/>
    <x v="0"/>
    <n v="90"/>
    <x v="2"/>
    <s v="VALUATION"/>
    <x v="2"/>
  </r>
  <r>
    <n v="70013365"/>
    <d v="2011-01-20T00:00:00"/>
    <x v="4"/>
    <n v="25"/>
    <x v="5"/>
    <s v="PER IRRIGATION"/>
    <x v="1"/>
  </r>
  <r>
    <n v="70013367"/>
    <d v="2011-01-20T00:00:00"/>
    <x v="0"/>
    <n v="360"/>
    <x v="6"/>
    <s v="VALUATION"/>
    <x v="3"/>
  </r>
  <r>
    <n v="70013371"/>
    <d v="2011-01-20T00:00:00"/>
    <x v="0"/>
    <n v="195"/>
    <x v="259"/>
    <s v="VALUATION"/>
    <x v="49"/>
  </r>
  <r>
    <n v="70013597"/>
    <d v="2011-02-09T00:00:00"/>
    <x v="6"/>
    <n v="15"/>
    <x v="10"/>
    <s v="AMPS"/>
    <x v="6"/>
  </r>
  <r>
    <n v="70013597"/>
    <d v="2011-02-09T00:00:00"/>
    <x v="7"/>
    <n v="12"/>
    <x v="10"/>
    <s v="PER POLE"/>
    <x v="6"/>
  </r>
  <r>
    <n v="70013598"/>
    <d v="2011-02-09T00:00:00"/>
    <x v="9"/>
    <n v="25"/>
    <x v="16"/>
    <s v="PER HOOD SYS"/>
    <x v="1"/>
  </r>
  <r>
    <n v="70013673"/>
    <d v="2011-02-16T00:00:00"/>
    <x v="10"/>
    <n v="30"/>
    <x v="17"/>
    <s v="AMPS"/>
    <x v="8"/>
  </r>
  <r>
    <n v="70013673"/>
    <d v="2011-02-16T00:00:00"/>
    <x v="7"/>
    <n v="30"/>
    <x v="17"/>
    <s v="PER POLE"/>
    <x v="8"/>
  </r>
  <r>
    <n v="70013673"/>
    <d v="2011-02-16T00:00:00"/>
    <x v="13"/>
    <n v="25"/>
    <x v="17"/>
    <s v="PER T-POLE"/>
    <x v="8"/>
  </r>
  <r>
    <n v="70013673"/>
    <d v="2011-02-16T00:00:00"/>
    <x v="10"/>
    <n v="30"/>
    <x v="23"/>
    <s v="AMPS"/>
    <x v="8"/>
  </r>
  <r>
    <n v="70013673"/>
    <d v="2011-02-16T00:00:00"/>
    <x v="7"/>
    <n v="30"/>
    <x v="23"/>
    <s v="PER POLE"/>
    <x v="8"/>
  </r>
  <r>
    <n v="70013673"/>
    <d v="2011-02-16T00:00:00"/>
    <x v="13"/>
    <n v="25"/>
    <x v="23"/>
    <s v="PER T-POLE"/>
    <x v="8"/>
  </r>
  <r>
    <n v="70013752"/>
    <d v="2011-02-25T00:00:00"/>
    <x v="10"/>
    <n v="30"/>
    <x v="27"/>
    <s v="AMPS"/>
    <x v="8"/>
  </r>
  <r>
    <n v="70013752"/>
    <d v="2011-02-25T00:00:00"/>
    <x v="7"/>
    <n v="30"/>
    <x v="27"/>
    <s v="PER POLE"/>
    <x v="8"/>
  </r>
  <r>
    <n v="70013752"/>
    <d v="2011-02-25T00:00:00"/>
    <x v="13"/>
    <n v="25"/>
    <x v="27"/>
    <s v="PER T-POLE"/>
    <x v="8"/>
  </r>
  <r>
    <n v="70013798"/>
    <d v="2011-03-03T00:00:00"/>
    <x v="0"/>
    <n v="75"/>
    <x v="28"/>
    <s v="VALUATION"/>
    <x v="13"/>
  </r>
  <r>
    <n v="70013808"/>
    <d v="2011-03-04T00:00:00"/>
    <x v="0"/>
    <n v="95"/>
    <x v="29"/>
    <s v="VALUATION"/>
    <x v="14"/>
  </r>
  <r>
    <n v="70013863"/>
    <d v="2011-03-10T00:00:00"/>
    <x v="0"/>
    <n v="180"/>
    <x v="31"/>
    <s v="VALUATION"/>
    <x v="15"/>
  </r>
  <r>
    <n v="80023453"/>
    <d v="2011-02-09T00:00:00"/>
    <x v="12"/>
    <n v="50"/>
    <x v="260"/>
    <s v="ACRE"/>
    <x v="10"/>
  </r>
  <r>
    <n v="80023454"/>
    <d v="2011-02-09T00:00:00"/>
    <x v="65"/>
    <n v="100"/>
    <x v="261"/>
    <s v="SQ FT"/>
    <x v="1"/>
  </r>
  <r>
    <n v="70014000"/>
    <d v="2011-03-31T00:00:00"/>
    <x v="7"/>
    <n v="25"/>
    <x v="34"/>
    <s v="PER POLE"/>
    <x v="1"/>
  </r>
  <r>
    <n v="70014003"/>
    <d v="2011-03-31T00:00:00"/>
    <x v="0"/>
    <n v="50"/>
    <x v="33"/>
    <s v="VALUATION"/>
    <x v="16"/>
  </r>
  <r>
    <n v="70014003"/>
    <d v="2011-03-31T00:00:00"/>
    <x v="14"/>
    <n v="25"/>
    <x v="33"/>
    <s v="VALUATION"/>
    <x v="16"/>
  </r>
  <r>
    <n v="80023456"/>
    <d v="2011-02-10T00:00:00"/>
    <x v="3"/>
    <n v="50"/>
    <x v="262"/>
    <s v="PER SIGN"/>
    <x v="4"/>
  </r>
  <r>
    <n v="70014006"/>
    <d v="2011-03-31T00:00:00"/>
    <x v="2"/>
    <n v="25"/>
    <x v="32"/>
    <s v="FLAT RATE"/>
    <x v="1"/>
  </r>
  <r>
    <n v="70014027"/>
    <d v="2011-04-01T00:00:00"/>
    <x v="48"/>
    <n v="20"/>
    <x v="78"/>
    <s v="FLAT RATE"/>
    <x v="1"/>
  </r>
  <r>
    <n v="70014027"/>
    <d v="2011-04-01T00:00:00"/>
    <x v="0"/>
    <n v="30"/>
    <x v="78"/>
    <s v="VALUATION"/>
    <x v="1"/>
  </r>
  <r>
    <n v="70014143"/>
    <d v="2011-04-27T00:00:00"/>
    <x v="5"/>
    <n v="25"/>
    <x v="96"/>
    <s v="PER FIXTURES"/>
    <x v="1"/>
  </r>
  <r>
    <n v="70014150"/>
    <d v="2011-04-27T00:00:00"/>
    <x v="7"/>
    <n v="25"/>
    <x v="93"/>
    <s v="PER POLE"/>
    <x v="20"/>
  </r>
  <r>
    <n v="70014151"/>
    <d v="2011-04-27T00:00:00"/>
    <x v="0"/>
    <n v="460"/>
    <x v="95"/>
    <s v="VALUATION"/>
    <x v="27"/>
  </r>
  <r>
    <n v="70014151"/>
    <d v="2011-04-27T00:00:00"/>
    <x v="14"/>
    <n v="230"/>
    <x v="95"/>
    <s v="VALUATION"/>
    <x v="27"/>
  </r>
  <r>
    <n v="70014152"/>
    <d v="2011-04-27T00:00:00"/>
    <x v="2"/>
    <n v="25"/>
    <x v="94"/>
    <s v="FLAT RATE"/>
    <x v="1"/>
  </r>
  <r>
    <n v="70014157"/>
    <d v="2011-04-28T00:00:00"/>
    <x v="48"/>
    <n v="20"/>
    <x v="97"/>
    <s v="FLAT RATE"/>
    <x v="1"/>
  </r>
  <r>
    <n v="70014157"/>
    <d v="2011-04-28T00:00:00"/>
    <x v="0"/>
    <n v="556"/>
    <x v="97"/>
    <s v="VALUATION"/>
    <x v="1"/>
  </r>
  <r>
    <n v="70014158"/>
    <d v="2011-04-28T00:00:00"/>
    <x v="48"/>
    <n v="20"/>
    <x v="104"/>
    <s v="FLAT RATE"/>
    <x v="1"/>
  </r>
  <r>
    <n v="70014158"/>
    <d v="2011-04-28T00:00:00"/>
    <x v="0"/>
    <n v="60"/>
    <x v="104"/>
    <s v="VALUATION"/>
    <x v="1"/>
  </r>
  <r>
    <n v="80023462"/>
    <d v="2011-02-10T00:00:00"/>
    <x v="3"/>
    <n v="25"/>
    <x v="263"/>
    <s v="PER SIGN"/>
    <x v="1"/>
  </r>
  <r>
    <n v="70014159"/>
    <d v="2011-04-28T00:00:00"/>
    <x v="0"/>
    <n v="160"/>
    <x v="102"/>
    <s v="VALUATION"/>
    <x v="28"/>
  </r>
  <r>
    <n v="70014159"/>
    <d v="2011-04-28T00:00:00"/>
    <x v="14"/>
    <n v="80"/>
    <x v="102"/>
    <s v="VALUATION"/>
    <x v="28"/>
  </r>
  <r>
    <n v="70014206"/>
    <d v="2011-05-09T00:00:00"/>
    <x v="4"/>
    <n v="25"/>
    <x v="111"/>
    <s v="PER IRRIGATION"/>
    <x v="1"/>
  </r>
  <r>
    <n v="70014206"/>
    <d v="2011-05-09T00:00:00"/>
    <x v="4"/>
    <n v="25"/>
    <x v="112"/>
    <s v="PER IRRIGATION"/>
    <x v="1"/>
  </r>
  <r>
    <n v="70014206"/>
    <d v="2011-05-09T00:00:00"/>
    <x v="4"/>
    <n v="25"/>
    <x v="113"/>
    <s v="PER IRRIGATION"/>
    <x v="1"/>
  </r>
  <r>
    <n v="70014270"/>
    <d v="2011-05-18T00:00:00"/>
    <x v="5"/>
    <n v="25"/>
    <x v="116"/>
    <s v="PER FIXTURES"/>
    <x v="9"/>
  </r>
  <r>
    <n v="70014298"/>
    <d v="2011-05-20T00:00:00"/>
    <x v="48"/>
    <n v="20"/>
    <x v="117"/>
    <s v="FLAT RATE"/>
    <x v="1"/>
  </r>
  <r>
    <n v="70014298"/>
    <d v="2011-05-20T00:00:00"/>
    <x v="0"/>
    <n v="320"/>
    <x v="117"/>
    <s v="VALUATION"/>
    <x v="1"/>
  </r>
  <r>
    <n v="70014323"/>
    <d v="2011-05-24T00:00:00"/>
    <x v="7"/>
    <n v="25"/>
    <x v="118"/>
    <s v="PER POLE"/>
    <x v="31"/>
  </r>
  <r>
    <n v="70014482"/>
    <d v="2011-07-06T00:00:00"/>
    <x v="2"/>
    <n v="25"/>
    <x v="130"/>
    <s v="FLAT RATE"/>
    <x v="1"/>
  </r>
  <r>
    <n v="70014494"/>
    <d v="2011-07-08T00:00:00"/>
    <x v="52"/>
    <n v="125"/>
    <x v="131"/>
    <s v="FLAT RATE"/>
    <x v="1"/>
  </r>
  <r>
    <n v="70014527"/>
    <d v="2011-07-14T00:00:00"/>
    <x v="10"/>
    <n v="30"/>
    <x v="136"/>
    <s v="AMPS"/>
    <x v="8"/>
  </r>
  <r>
    <n v="70014541"/>
    <d v="2011-07-19T00:00:00"/>
    <x v="54"/>
    <n v="25"/>
    <x v="138"/>
    <s v="PER SEWER"/>
    <x v="1"/>
  </r>
  <r>
    <n v="70016904"/>
    <d v="2012-01-09T00:00:00"/>
    <x v="49"/>
    <n v="25"/>
    <x v="209"/>
    <s v="SYSTEM"/>
    <x v="1"/>
  </r>
  <r>
    <n v="70017677"/>
    <d v="2012-01-13T00:00:00"/>
    <x v="20"/>
    <n v="27"/>
    <x v="210"/>
    <s v="BTU"/>
    <x v="40"/>
  </r>
  <r>
    <n v="70017677"/>
    <d v="2012-01-13T00:00:00"/>
    <x v="23"/>
    <n v="25"/>
    <x v="210"/>
    <s v="BTU"/>
    <x v="40"/>
  </r>
  <r>
    <n v="70017677"/>
    <d v="2012-01-13T00:00:00"/>
    <x v="34"/>
    <n v="25"/>
    <x v="210"/>
    <s v="TONS"/>
    <x v="40"/>
  </r>
  <r>
    <n v="70017679"/>
    <d v="2012-01-13T00:00:00"/>
    <x v="2"/>
    <n v="25"/>
    <x v="211"/>
    <s v="FLAT RATE"/>
    <x v="1"/>
  </r>
  <r>
    <n v="70017772"/>
    <d v="2012-01-19T00:00:00"/>
    <x v="49"/>
    <n v="25"/>
    <x v="215"/>
    <s v="SYSTEM"/>
    <x v="1"/>
  </r>
  <r>
    <n v="70017902"/>
    <d v="2012-01-31T00:00:00"/>
    <x v="62"/>
    <n v="25"/>
    <x v="216"/>
    <s v="PER SYSTEM"/>
    <x v="1"/>
  </r>
  <r>
    <n v="70017949"/>
    <d v="2012-02-02T00:00:00"/>
    <x v="7"/>
    <n v="25"/>
    <x v="217"/>
    <s v="PER POLE"/>
    <x v="1"/>
  </r>
  <r>
    <n v="70018099"/>
    <d v="2012-02-15T00:00:00"/>
    <x v="10"/>
    <n v="30"/>
    <x v="220"/>
    <s v="AMPS"/>
    <x v="8"/>
  </r>
  <r>
    <n v="70018099"/>
    <d v="2012-02-15T00:00:00"/>
    <x v="7"/>
    <n v="30"/>
    <x v="220"/>
    <s v="PER POLE"/>
    <x v="8"/>
  </r>
  <r>
    <n v="70018099"/>
    <d v="2012-02-15T00:00:00"/>
    <x v="13"/>
    <n v="25"/>
    <x v="220"/>
    <s v="PER T-POLE"/>
    <x v="8"/>
  </r>
  <r>
    <n v="70018137"/>
    <d v="2012-02-21T00:00:00"/>
    <x v="61"/>
    <n v="25"/>
    <x v="221"/>
    <s v="FLAT RATE"/>
    <x v="1"/>
  </r>
  <r>
    <n v="70018173"/>
    <d v="2012-02-27T00:00:00"/>
    <x v="5"/>
    <n v="4"/>
    <x v="222"/>
    <s v="PER FIXTURES"/>
    <x v="1"/>
  </r>
  <r>
    <n v="70018173"/>
    <d v="2012-02-27T00:00:00"/>
    <x v="1"/>
    <n v="25"/>
    <x v="222"/>
    <s v="PER GAS LINE"/>
    <x v="1"/>
  </r>
  <r>
    <n v="70018233"/>
    <d v="2012-03-06T00:00:00"/>
    <x v="0"/>
    <n v="392"/>
    <x v="225"/>
    <s v="VALUATION"/>
    <x v="43"/>
  </r>
  <r>
    <n v="70018233"/>
    <d v="2012-03-06T00:00:00"/>
    <x v="14"/>
    <n v="196"/>
    <x v="225"/>
    <s v="VALUATION"/>
    <x v="43"/>
  </r>
  <r>
    <n v="70018394"/>
    <d v="2012-03-28T00:00:00"/>
    <x v="5"/>
    <n v="25"/>
    <x v="226"/>
    <s v="PER FIXTURES"/>
    <x v="9"/>
  </r>
  <r>
    <n v="70018581"/>
    <d v="2012-05-17T00:00:00"/>
    <x v="59"/>
    <n v="75"/>
    <x v="232"/>
    <s v="FLAT RATE"/>
    <x v="1"/>
  </r>
  <r>
    <n v="80023128"/>
    <d v="2011-01-03T00:00:00"/>
    <x v="33"/>
    <n v="25"/>
    <x v="264"/>
    <s v="FLAT RATE"/>
    <x v="1"/>
  </r>
  <r>
    <n v="80023128"/>
    <d v="2011-01-03T00:00:00"/>
    <x v="33"/>
    <n v="25"/>
    <x v="265"/>
    <s v="FLAT RATE"/>
    <x v="1"/>
  </r>
  <r>
    <n v="80023465"/>
    <d v="2011-02-10T00:00:00"/>
    <x v="3"/>
    <n v="25"/>
    <x v="266"/>
    <s v="PER SIGN"/>
    <x v="1"/>
  </r>
  <r>
    <n v="80023466"/>
    <d v="2011-02-10T00:00:00"/>
    <x v="3"/>
    <n v="25"/>
    <x v="267"/>
    <s v="PER SIGN"/>
    <x v="1"/>
  </r>
  <r>
    <n v="80023130"/>
    <d v="2011-01-03T00:00:00"/>
    <x v="10"/>
    <n v="25"/>
    <x v="268"/>
    <s v="AMPS"/>
    <x v="6"/>
  </r>
  <r>
    <n v="80023468"/>
    <d v="2011-02-10T00:00:00"/>
    <x v="3"/>
    <n v="25"/>
    <x v="269"/>
    <s v="PER SIGN"/>
    <x v="1"/>
  </r>
  <r>
    <n v="80023470"/>
    <d v="2011-02-10T00:00:00"/>
    <x v="32"/>
    <n v="250"/>
    <x v="270"/>
    <s v="ACRES"/>
    <x v="50"/>
  </r>
  <r>
    <n v="80023471"/>
    <d v="2011-02-10T00:00:00"/>
    <x v="3"/>
    <n v="25"/>
    <x v="271"/>
    <s v="PER SIGN"/>
    <x v="1"/>
  </r>
  <r>
    <n v="80023130"/>
    <d v="2011-01-03T00:00:00"/>
    <x v="7"/>
    <n v="7"/>
    <x v="268"/>
    <s v="PER POLE"/>
    <x v="6"/>
  </r>
  <r>
    <n v="80023132"/>
    <d v="2011-01-03T00:00:00"/>
    <x v="33"/>
    <n v="25"/>
    <x v="272"/>
    <s v="FLAT RATE"/>
    <x v="1"/>
  </r>
  <r>
    <n v="80023133"/>
    <d v="2011-01-03T00:00:00"/>
    <x v="57"/>
    <n v="15"/>
    <x v="273"/>
    <s v="FLAT RATE"/>
    <x v="1"/>
  </r>
  <r>
    <n v="80023135"/>
    <d v="2011-01-03T00:00:00"/>
    <x v="60"/>
    <n v="50"/>
    <x v="274"/>
    <s v="FLAT RATE"/>
    <x v="34"/>
  </r>
  <r>
    <n v="80023136"/>
    <d v="2011-01-03T00:00:00"/>
    <x v="66"/>
    <n v="125"/>
    <x v="275"/>
    <s v="FLAT RATE"/>
    <x v="1"/>
  </r>
  <r>
    <n v="80023138"/>
    <d v="2011-01-04T00:00:00"/>
    <x v="0"/>
    <n v="120"/>
    <x v="276"/>
    <s v="VALUATION"/>
    <x v="12"/>
  </r>
  <r>
    <n v="80023139"/>
    <d v="2011-01-04T00:00:00"/>
    <x v="10"/>
    <n v="30"/>
    <x v="277"/>
    <s v="AMPS"/>
    <x v="8"/>
  </r>
  <r>
    <n v="80023139"/>
    <d v="2011-01-04T00:00:00"/>
    <x v="7"/>
    <n v="20"/>
    <x v="277"/>
    <s v="PER POLE"/>
    <x v="8"/>
  </r>
  <r>
    <n v="80023141"/>
    <d v="2011-01-04T00:00:00"/>
    <x v="0"/>
    <n v="70"/>
    <x v="278"/>
    <s v="VALUATION"/>
    <x v="51"/>
  </r>
  <r>
    <n v="80023143"/>
    <d v="2011-01-04T00:00:00"/>
    <x v="0"/>
    <n v="70"/>
    <x v="279"/>
    <s v="VALUATION"/>
    <x v="51"/>
  </r>
  <r>
    <n v="80023147"/>
    <d v="2011-01-05T00:00:00"/>
    <x v="0"/>
    <n v="85"/>
    <x v="280"/>
    <s v="VALUATION"/>
    <x v="42"/>
  </r>
  <r>
    <n v="80023147"/>
    <d v="2011-01-05T00:00:00"/>
    <x v="5"/>
    <n v="25"/>
    <x v="281"/>
    <s v="PER FIXTURES"/>
    <x v="9"/>
  </r>
  <r>
    <n v="80023148"/>
    <d v="2011-01-05T00:00:00"/>
    <x v="7"/>
    <n v="25"/>
    <x v="282"/>
    <s v="PER POLE"/>
    <x v="4"/>
  </r>
  <r>
    <n v="80023149"/>
    <d v="2011-01-05T00:00:00"/>
    <x v="0"/>
    <n v="125"/>
    <x v="283"/>
    <s v="VALUATION"/>
    <x v="52"/>
  </r>
  <r>
    <n v="80023149"/>
    <d v="2011-01-05T00:00:00"/>
    <x v="14"/>
    <n v="62.5"/>
    <x v="283"/>
    <s v="VALUATION"/>
    <x v="52"/>
  </r>
  <r>
    <n v="80023150"/>
    <d v="2011-01-05T00:00:00"/>
    <x v="0"/>
    <n v="574"/>
    <x v="284"/>
    <s v="VALUATION"/>
    <x v="53"/>
  </r>
  <r>
    <n v="80023150"/>
    <d v="2011-01-05T00:00:00"/>
    <x v="14"/>
    <n v="287"/>
    <x v="284"/>
    <s v="VALUATION"/>
    <x v="53"/>
  </r>
  <r>
    <n v="80023152"/>
    <d v="2011-01-05T00:00:00"/>
    <x v="6"/>
    <n v="30"/>
    <x v="285"/>
    <s v="AMPS"/>
    <x v="8"/>
  </r>
  <r>
    <n v="80023152"/>
    <d v="2011-01-05T00:00:00"/>
    <x v="7"/>
    <n v="10"/>
    <x v="285"/>
    <s v="PER POLE"/>
    <x v="8"/>
  </r>
  <r>
    <n v="80023152"/>
    <d v="2011-01-05T00:00:00"/>
    <x v="49"/>
    <n v="25"/>
    <x v="285"/>
    <s v="SYSTEM"/>
    <x v="8"/>
  </r>
  <r>
    <n v="80023153"/>
    <d v="2011-01-05T00:00:00"/>
    <x v="59"/>
    <n v="75"/>
    <x v="286"/>
    <s v="FLAT RATE"/>
    <x v="1"/>
  </r>
  <r>
    <n v="80023153"/>
    <d v="2011-01-05T00:00:00"/>
    <x v="59"/>
    <n v="75"/>
    <x v="287"/>
    <s v="FLAT RATE"/>
    <x v="1"/>
  </r>
  <r>
    <n v="80023154"/>
    <d v="2011-01-05T00:00:00"/>
    <x v="57"/>
    <n v="15"/>
    <x v="288"/>
    <s v="FLAT RATE"/>
    <x v="1"/>
  </r>
  <r>
    <n v="80023156"/>
    <d v="2011-01-05T00:00:00"/>
    <x v="20"/>
    <n v="29"/>
    <x v="289"/>
    <s v="BTU"/>
    <x v="27"/>
  </r>
  <r>
    <n v="80023157"/>
    <d v="2011-01-05T00:00:00"/>
    <x v="5"/>
    <n v="25"/>
    <x v="290"/>
    <s v="PER FIXTURES"/>
    <x v="1"/>
  </r>
  <r>
    <n v="80023158"/>
    <d v="2011-01-05T00:00:00"/>
    <x v="20"/>
    <n v="25"/>
    <x v="291"/>
    <s v="BTU"/>
    <x v="54"/>
  </r>
  <r>
    <n v="80023159"/>
    <d v="2011-01-05T00:00:00"/>
    <x v="20"/>
    <n v="27"/>
    <x v="292"/>
    <s v="BTU"/>
    <x v="40"/>
  </r>
  <r>
    <n v="80023159"/>
    <d v="2011-01-05T00:00:00"/>
    <x v="34"/>
    <n v="25"/>
    <x v="292"/>
    <s v="TONS"/>
    <x v="40"/>
  </r>
  <r>
    <n v="80023160"/>
    <d v="2011-01-05T00:00:00"/>
    <x v="20"/>
    <n v="25"/>
    <x v="293"/>
    <s v="BTU"/>
    <x v="40"/>
  </r>
  <r>
    <n v="80023160"/>
    <d v="2011-01-05T00:00:00"/>
    <x v="23"/>
    <n v="25"/>
    <x v="293"/>
    <s v="BTU"/>
    <x v="40"/>
  </r>
  <r>
    <n v="80023161"/>
    <d v="2011-01-05T00:00:00"/>
    <x v="5"/>
    <n v="25"/>
    <x v="294"/>
    <s v="PER FIXTURES"/>
    <x v="1"/>
  </r>
  <r>
    <n v="80023161"/>
    <d v="2011-01-05T00:00:00"/>
    <x v="5"/>
    <n v="25"/>
    <x v="295"/>
    <s v="PER FIXTURES"/>
    <x v="1"/>
  </r>
  <r>
    <n v="80023161"/>
    <d v="2011-01-05T00:00:00"/>
    <x v="5"/>
    <n v="25"/>
    <x v="296"/>
    <s v="PER FIXTURES"/>
    <x v="1"/>
  </r>
  <r>
    <n v="80023474"/>
    <d v="2011-02-11T00:00:00"/>
    <x v="8"/>
    <n v="50"/>
    <x v="297"/>
    <s v="FLAT RATE"/>
    <x v="1"/>
  </r>
  <r>
    <n v="80023161"/>
    <d v="2011-01-05T00:00:00"/>
    <x v="5"/>
    <n v="25"/>
    <x v="298"/>
    <s v="PER FIXTURES"/>
    <x v="1"/>
  </r>
  <r>
    <n v="80023472"/>
    <d v="2011-02-11T00:00:00"/>
    <x v="67"/>
    <n v="100"/>
    <x v="299"/>
    <s v="FLAT RATE"/>
    <x v="1"/>
  </r>
  <r>
    <n v="80023161"/>
    <d v="2011-01-05T00:00:00"/>
    <x v="5"/>
    <n v="25"/>
    <x v="300"/>
    <s v="PER FIXTURES"/>
    <x v="1"/>
  </r>
  <r>
    <n v="80023162"/>
    <d v="2011-01-06T00:00:00"/>
    <x v="52"/>
    <n v="125"/>
    <x v="301"/>
    <s v="FLAT RATE"/>
    <x v="1"/>
  </r>
  <r>
    <n v="80023164"/>
    <d v="2011-01-06T00:00:00"/>
    <x v="20"/>
    <n v="27"/>
    <x v="302"/>
    <s v="BTU"/>
    <x v="40"/>
  </r>
  <r>
    <n v="80023164"/>
    <d v="2011-01-06T00:00:00"/>
    <x v="23"/>
    <n v="27"/>
    <x v="302"/>
    <s v="BTU"/>
    <x v="40"/>
  </r>
  <r>
    <n v="80023164"/>
    <d v="2011-01-06T00:00:00"/>
    <x v="34"/>
    <n v="25"/>
    <x v="302"/>
    <s v="TONS"/>
    <x v="40"/>
  </r>
  <r>
    <n v="80023164"/>
    <d v="2011-01-06T00:00:00"/>
    <x v="36"/>
    <n v="25"/>
    <x v="302"/>
    <s v="TONS"/>
    <x v="40"/>
  </r>
  <r>
    <n v="80023166"/>
    <d v="2011-01-06T00:00:00"/>
    <x v="61"/>
    <n v="25"/>
    <x v="303"/>
    <s v="FLAT RATE"/>
    <x v="1"/>
  </r>
  <r>
    <n v="80023167"/>
    <d v="2011-01-06T00:00:00"/>
    <x v="61"/>
    <n v="25"/>
    <x v="304"/>
    <s v="FLAT RATE"/>
    <x v="1"/>
  </r>
  <r>
    <n v="80023169"/>
    <d v="2011-01-06T00:00:00"/>
    <x v="5"/>
    <n v="25"/>
    <x v="305"/>
    <s v="PER FIXTURES"/>
    <x v="4"/>
  </r>
  <r>
    <n v="80023170"/>
    <d v="2011-01-06T00:00:00"/>
    <x v="5"/>
    <n v="25"/>
    <x v="306"/>
    <s v="PER FIXTURES"/>
    <x v="18"/>
  </r>
  <r>
    <n v="80023171"/>
    <d v="2011-01-06T00:00:00"/>
    <x v="57"/>
    <n v="15"/>
    <x v="307"/>
    <s v="FLAT RATE"/>
    <x v="1"/>
  </r>
  <r>
    <n v="80023172"/>
    <d v="2011-01-06T00:00:00"/>
    <x v="5"/>
    <n v="44"/>
    <x v="308"/>
    <s v="PER FIXTURES"/>
    <x v="55"/>
  </r>
  <r>
    <n v="80023172"/>
    <d v="2011-01-06T00:00:00"/>
    <x v="54"/>
    <n v="25"/>
    <x v="308"/>
    <s v="PER SEWER"/>
    <x v="55"/>
  </r>
  <r>
    <n v="70013627"/>
    <d v="2011-02-11T00:00:00"/>
    <x v="3"/>
    <n v="25"/>
    <x v="309"/>
    <s v="PER SIGN"/>
    <x v="1"/>
  </r>
  <r>
    <n v="16818"/>
    <d v="2011-02-11T00:00:00"/>
    <x v="3"/>
    <n v="25"/>
    <x v="309"/>
    <s v="PER SIGN"/>
    <x v="1"/>
  </r>
  <r>
    <n v="80023481"/>
    <d v="2011-02-11T00:00:00"/>
    <x v="3"/>
    <n v="25"/>
    <x v="309"/>
    <s v="PER SIGN"/>
    <x v="1"/>
  </r>
  <r>
    <n v="80023173"/>
    <d v="2011-01-06T00:00:00"/>
    <x v="48"/>
    <n v="20"/>
    <x v="35"/>
    <s v="FLAT RATE"/>
    <x v="1"/>
  </r>
  <r>
    <n v="80023483"/>
    <d v="2011-02-11T00:00:00"/>
    <x v="3"/>
    <n v="25"/>
    <x v="310"/>
    <s v="PER SIGN"/>
    <x v="1"/>
  </r>
  <r>
    <n v="80023485"/>
    <d v="2011-02-11T00:00:00"/>
    <x v="8"/>
    <n v="50"/>
    <x v="311"/>
    <s v="FLAT RATE"/>
    <x v="1"/>
  </r>
  <r>
    <n v="80023488"/>
    <d v="2011-02-11T00:00:00"/>
    <x v="68"/>
    <n v="300"/>
    <x v="312"/>
    <s v="FLAT RATE"/>
    <x v="1"/>
  </r>
  <r>
    <n v="80023173"/>
    <d v="2011-01-06T00:00:00"/>
    <x v="0"/>
    <n v="1231"/>
    <x v="35"/>
    <s v="VALUATION"/>
    <x v="1"/>
  </r>
  <r>
    <n v="80023173"/>
    <d v="2011-01-06T00:00:00"/>
    <x v="48"/>
    <n v="20"/>
    <x v="38"/>
    <s v="FLAT RATE"/>
    <x v="1"/>
  </r>
  <r>
    <n v="80023173"/>
    <d v="2011-01-06T00:00:00"/>
    <x v="0"/>
    <n v="1360"/>
    <x v="38"/>
    <s v="VALUATION"/>
    <x v="1"/>
  </r>
  <r>
    <n v="80023174"/>
    <d v="2011-01-06T00:00:00"/>
    <x v="5"/>
    <n v="25"/>
    <x v="313"/>
    <s v="PER FIXTURES"/>
    <x v="20"/>
  </r>
  <r>
    <n v="80023491"/>
    <d v="2011-02-14T00:00:00"/>
    <x v="3"/>
    <n v="25"/>
    <x v="314"/>
    <s v="PER SIGN"/>
    <x v="1"/>
  </r>
  <r>
    <n v="80023174"/>
    <d v="2011-01-06T00:00:00"/>
    <x v="20"/>
    <n v="27"/>
    <x v="315"/>
    <s v="BTU"/>
    <x v="48"/>
  </r>
  <r>
    <n v="80023497"/>
    <d v="2011-02-14T00:00:00"/>
    <x v="12"/>
    <n v="50"/>
    <x v="316"/>
    <s v="ACRE"/>
    <x v="56"/>
  </r>
  <r>
    <n v="80023497"/>
    <d v="2011-02-14T00:00:00"/>
    <x v="44"/>
    <n v="40"/>
    <x v="316"/>
    <s v="ACRES"/>
    <x v="56"/>
  </r>
  <r>
    <n v="80023502"/>
    <d v="2011-02-14T00:00:00"/>
    <x v="3"/>
    <n v="25"/>
    <x v="317"/>
    <s v="PER SIGN"/>
    <x v="1"/>
  </r>
  <r>
    <n v="80023174"/>
    <d v="2011-01-06T00:00:00"/>
    <x v="34"/>
    <n v="25"/>
    <x v="315"/>
    <s v="TONS"/>
    <x v="48"/>
  </r>
  <r>
    <n v="80023175"/>
    <d v="2011-01-06T00:00:00"/>
    <x v="10"/>
    <n v="30"/>
    <x v="318"/>
    <s v="AMPS"/>
    <x v="8"/>
  </r>
  <r>
    <n v="80023175"/>
    <d v="2011-01-06T00:00:00"/>
    <x v="7"/>
    <n v="30"/>
    <x v="318"/>
    <s v="PER POLE"/>
    <x v="8"/>
  </r>
  <r>
    <n v="80023175"/>
    <d v="2011-01-06T00:00:00"/>
    <x v="13"/>
    <n v="25"/>
    <x v="318"/>
    <s v="PER T-POLE"/>
    <x v="8"/>
  </r>
  <r>
    <n v="80023175"/>
    <d v="2011-01-06T00:00:00"/>
    <x v="49"/>
    <n v="25"/>
    <x v="318"/>
    <s v="SYSTEM"/>
    <x v="8"/>
  </r>
  <r>
    <n v="80023176"/>
    <d v="2011-01-06T00:00:00"/>
    <x v="0"/>
    <n v="145"/>
    <x v="319"/>
    <s v="VALUATION"/>
    <x v="57"/>
  </r>
  <r>
    <n v="80023177"/>
    <d v="2011-01-06T00:00:00"/>
    <x v="20"/>
    <n v="29"/>
    <x v="320"/>
    <s v="BTU"/>
    <x v="58"/>
  </r>
  <r>
    <n v="80023178"/>
    <d v="2011-01-06T00:00:00"/>
    <x v="20"/>
    <n v="27"/>
    <x v="321"/>
    <s v="BTU"/>
    <x v="3"/>
  </r>
  <r>
    <n v="80023510"/>
    <d v="2011-02-15T00:00:00"/>
    <x v="16"/>
    <n v="59.93"/>
    <x v="322"/>
    <s v="FLAT RATE"/>
    <x v="1"/>
  </r>
  <r>
    <n v="80023510"/>
    <d v="2011-02-15T00:00:00"/>
    <x v="17"/>
    <n v="533.02"/>
    <x v="322"/>
    <s v="FLAT RATE"/>
    <x v="1"/>
  </r>
  <r>
    <n v="80023510"/>
    <d v="2011-02-15T00:00:00"/>
    <x v="18"/>
    <n v="1302.93"/>
    <x v="322"/>
    <s v="FLAT RATE"/>
    <x v="1"/>
  </r>
  <r>
    <n v="80023510"/>
    <d v="2011-02-15T00:00:00"/>
    <x v="19"/>
    <n v="161.68"/>
    <x v="322"/>
    <s v="FLAT RATE"/>
    <x v="1"/>
  </r>
  <r>
    <n v="80023178"/>
    <d v="2011-01-06T00:00:00"/>
    <x v="23"/>
    <n v="27"/>
    <x v="321"/>
    <s v="BTU"/>
    <x v="3"/>
  </r>
  <r>
    <n v="80023178"/>
    <d v="2011-01-06T00:00:00"/>
    <x v="34"/>
    <n v="25"/>
    <x v="321"/>
    <s v="TONS"/>
    <x v="3"/>
  </r>
  <r>
    <n v="80023178"/>
    <d v="2011-01-06T00:00:00"/>
    <x v="36"/>
    <n v="25"/>
    <x v="321"/>
    <s v="TONS"/>
    <x v="3"/>
  </r>
  <r>
    <n v="80023511"/>
    <d v="2011-02-15T00:00:00"/>
    <x v="16"/>
    <n v="59.93"/>
    <x v="323"/>
    <s v="FLAT RATE"/>
    <x v="1"/>
  </r>
  <r>
    <n v="80023511"/>
    <d v="2011-02-15T00:00:00"/>
    <x v="17"/>
    <n v="533.02"/>
    <x v="323"/>
    <s v="FLAT RATE"/>
    <x v="1"/>
  </r>
  <r>
    <n v="80023511"/>
    <d v="2011-02-15T00:00:00"/>
    <x v="18"/>
    <n v="1302.93"/>
    <x v="323"/>
    <s v="FLAT RATE"/>
    <x v="1"/>
  </r>
  <r>
    <n v="80023511"/>
    <d v="2011-02-15T00:00:00"/>
    <x v="19"/>
    <n v="161.68"/>
    <x v="323"/>
    <s v="FLAT RATE"/>
    <x v="1"/>
  </r>
  <r>
    <n v="80023179"/>
    <d v="2011-01-06T00:00:00"/>
    <x v="20"/>
    <n v="29"/>
    <x v="324"/>
    <s v="BTU"/>
    <x v="27"/>
  </r>
  <r>
    <n v="80023180"/>
    <d v="2011-01-06T00:00:00"/>
    <x v="20"/>
    <n v="27"/>
    <x v="325"/>
    <s v="BTU"/>
    <x v="3"/>
  </r>
  <r>
    <n v="80023181"/>
    <d v="2011-01-06T00:00:00"/>
    <x v="20"/>
    <n v="27"/>
    <x v="326"/>
    <s v="BTU"/>
    <x v="3"/>
  </r>
  <r>
    <n v="80023508"/>
    <d v="2011-02-15T00:00:00"/>
    <x v="12"/>
    <n v="50"/>
    <x v="327"/>
    <s v="ACRE"/>
    <x v="10"/>
  </r>
  <r>
    <n v="80023509"/>
    <d v="2011-02-15T00:00:00"/>
    <x v="3"/>
    <n v="25"/>
    <x v="328"/>
    <s v="PER SIGN"/>
    <x v="1"/>
  </r>
  <r>
    <n v="80023512"/>
    <d v="2011-02-15T00:00:00"/>
    <x v="3"/>
    <n v="25"/>
    <x v="329"/>
    <s v="PER SIGN"/>
    <x v="1"/>
  </r>
  <r>
    <n v="80023512"/>
    <d v="2011-02-15T00:00:00"/>
    <x v="3"/>
    <n v="25"/>
    <x v="330"/>
    <s v="PER SIGN"/>
    <x v="1"/>
  </r>
  <r>
    <n v="80023181"/>
    <d v="2011-01-06T00:00:00"/>
    <x v="34"/>
    <n v="25"/>
    <x v="326"/>
    <s v="TONS"/>
    <x v="3"/>
  </r>
  <r>
    <n v="80023182"/>
    <d v="2011-01-06T00:00:00"/>
    <x v="5"/>
    <n v="25"/>
    <x v="331"/>
    <s v="PER FIXTURES"/>
    <x v="1"/>
  </r>
  <r>
    <n v="80023182"/>
    <d v="2011-01-06T00:00:00"/>
    <x v="5"/>
    <n v="25"/>
    <x v="332"/>
    <s v="PER FIXTURES"/>
    <x v="1"/>
  </r>
  <r>
    <n v="80023182"/>
    <d v="2011-01-06T00:00:00"/>
    <x v="5"/>
    <n v="25"/>
    <x v="333"/>
    <s v="PER FIXTURES"/>
    <x v="1"/>
  </r>
  <r>
    <n v="80023516"/>
    <d v="2011-02-15T00:00:00"/>
    <x v="3"/>
    <n v="25"/>
    <x v="334"/>
    <s v="PER SIGN"/>
    <x v="1"/>
  </r>
  <r>
    <n v="80023516"/>
    <d v="2011-02-15T00:00:00"/>
    <x v="3"/>
    <n v="25"/>
    <x v="335"/>
    <s v="PER SIGN"/>
    <x v="1"/>
  </r>
  <r>
    <n v="80023516"/>
    <d v="2011-02-15T00:00:00"/>
    <x v="3"/>
    <n v="25"/>
    <x v="336"/>
    <s v="PER SIGN"/>
    <x v="1"/>
  </r>
  <r>
    <n v="80023516"/>
    <d v="2011-02-15T00:00:00"/>
    <x v="3"/>
    <n v="25"/>
    <x v="337"/>
    <s v="PER SIGN"/>
    <x v="1"/>
  </r>
  <r>
    <n v="80023516"/>
    <d v="2011-02-15T00:00:00"/>
    <x v="3"/>
    <n v="25"/>
    <x v="338"/>
    <s v="PER SIGN"/>
    <x v="1"/>
  </r>
  <r>
    <n v="80023516"/>
    <d v="2011-02-15T00:00:00"/>
    <x v="3"/>
    <n v="25"/>
    <x v="339"/>
    <s v="PER SIGN"/>
    <x v="1"/>
  </r>
  <r>
    <n v="80023516"/>
    <d v="2011-02-15T00:00:00"/>
    <x v="3"/>
    <n v="25"/>
    <x v="340"/>
    <s v="PER SIGN"/>
    <x v="1"/>
  </r>
  <r>
    <n v="80023516"/>
    <d v="2011-02-15T00:00:00"/>
    <x v="3"/>
    <n v="25"/>
    <x v="341"/>
    <s v="PER SIGN"/>
    <x v="1"/>
  </r>
  <r>
    <n v="80023518"/>
    <d v="2011-02-15T00:00:00"/>
    <x v="32"/>
    <n v="250"/>
    <x v="342"/>
    <s v="ACRES"/>
    <x v="59"/>
  </r>
  <r>
    <n v="80023183"/>
    <d v="2011-01-07T00:00:00"/>
    <x v="7"/>
    <n v="25"/>
    <x v="343"/>
    <s v="PER POLE"/>
    <x v="60"/>
  </r>
  <r>
    <n v="80023184"/>
    <d v="2011-01-07T00:00:00"/>
    <x v="20"/>
    <n v="25"/>
    <x v="344"/>
    <s v="BTU"/>
    <x v="61"/>
  </r>
  <r>
    <n v="80023519"/>
    <d v="2011-02-15T00:00:00"/>
    <x v="3"/>
    <n v="25"/>
    <x v="345"/>
    <s v="PER SIGN"/>
    <x v="1"/>
  </r>
  <r>
    <n v="80023535"/>
    <d v="2011-02-16T00:00:00"/>
    <x v="29"/>
    <n v="250"/>
    <x v="346"/>
    <s v="ACRES"/>
    <x v="1"/>
  </r>
  <r>
    <n v="80023184"/>
    <d v="2011-01-07T00:00:00"/>
    <x v="23"/>
    <n v="25"/>
    <x v="344"/>
    <s v="BTU"/>
    <x v="61"/>
  </r>
  <r>
    <n v="80023184"/>
    <d v="2011-01-07T00:00:00"/>
    <x v="24"/>
    <n v="25"/>
    <x v="344"/>
    <s v="BTU"/>
    <x v="61"/>
  </r>
  <r>
    <n v="80023184"/>
    <d v="2011-01-07T00:00:00"/>
    <x v="34"/>
    <n v="25"/>
    <x v="344"/>
    <s v="TONS"/>
    <x v="61"/>
  </r>
  <r>
    <n v="80023184"/>
    <d v="2011-01-07T00:00:00"/>
    <x v="36"/>
    <n v="25"/>
    <x v="344"/>
    <s v="TONS"/>
    <x v="61"/>
  </r>
  <r>
    <n v="80023528"/>
    <d v="2011-02-16T00:00:00"/>
    <x v="51"/>
    <n v="113"/>
    <x v="347"/>
    <s v="FLAT RATE"/>
    <x v="62"/>
  </r>
  <r>
    <n v="80023525"/>
    <d v="2011-02-16T00:00:00"/>
    <x v="12"/>
    <n v="185"/>
    <x v="348"/>
    <s v="ACRE"/>
    <x v="63"/>
  </r>
  <r>
    <n v="70013672"/>
    <d v="2011-02-16T00:00:00"/>
    <x v="12"/>
    <n v="172.5"/>
    <x v="349"/>
    <s v="ACRE"/>
    <x v="64"/>
  </r>
  <r>
    <n v="16820"/>
    <d v="2011-02-16T00:00:00"/>
    <x v="12"/>
    <n v="172.5"/>
    <x v="349"/>
    <s v="ACRE"/>
    <x v="64"/>
  </r>
  <r>
    <n v="80023537"/>
    <d v="2011-02-16T00:00:00"/>
    <x v="12"/>
    <n v="172.5"/>
    <x v="349"/>
    <s v="ACRE"/>
    <x v="64"/>
  </r>
  <r>
    <n v="80023184"/>
    <d v="2011-01-07T00:00:00"/>
    <x v="37"/>
    <n v="25"/>
    <x v="344"/>
    <s v="TONS"/>
    <x v="61"/>
  </r>
  <r>
    <n v="80023184"/>
    <d v="2011-01-07T00:00:00"/>
    <x v="46"/>
    <n v="20"/>
    <x v="344"/>
    <s v="PER UNIT"/>
    <x v="61"/>
  </r>
  <r>
    <n v="80023185"/>
    <d v="2011-01-07T00:00:00"/>
    <x v="7"/>
    <n v="25"/>
    <x v="350"/>
    <s v="PER POLE"/>
    <x v="1"/>
  </r>
  <r>
    <n v="80023188"/>
    <d v="2011-01-07T00:00:00"/>
    <x v="6"/>
    <n v="25"/>
    <x v="351"/>
    <s v="AMPS"/>
    <x v="6"/>
  </r>
  <r>
    <n v="80023188"/>
    <d v="2011-01-07T00:00:00"/>
    <x v="7"/>
    <n v="6"/>
    <x v="351"/>
    <s v="PER POLE"/>
    <x v="6"/>
  </r>
  <r>
    <n v="80023190"/>
    <d v="2011-01-07T00:00:00"/>
    <x v="0"/>
    <n v="270"/>
    <x v="0"/>
    <s v="VALUATION"/>
    <x v="0"/>
  </r>
  <r>
    <n v="80023191"/>
    <d v="2011-01-07T00:00:00"/>
    <x v="61"/>
    <n v="25"/>
    <x v="352"/>
    <s v="FLAT RATE"/>
    <x v="1"/>
  </r>
  <r>
    <n v="80023192"/>
    <d v="2011-01-07T00:00:00"/>
    <x v="20"/>
    <n v="27"/>
    <x v="353"/>
    <s v="BTU"/>
    <x v="48"/>
  </r>
  <r>
    <n v="80023192"/>
    <d v="2011-01-07T00:00:00"/>
    <x v="34"/>
    <n v="25"/>
    <x v="353"/>
    <s v="TONS"/>
    <x v="48"/>
  </r>
  <r>
    <n v="80023193"/>
    <d v="2011-01-07T00:00:00"/>
    <x v="20"/>
    <n v="27"/>
    <x v="354"/>
    <s v="BTU"/>
    <x v="48"/>
  </r>
  <r>
    <n v="80023194"/>
    <d v="2011-01-07T00:00:00"/>
    <x v="5"/>
    <n v="25"/>
    <x v="355"/>
    <s v="PER FIXTURES"/>
    <x v="1"/>
  </r>
  <r>
    <n v="80023194"/>
    <d v="2011-01-07T00:00:00"/>
    <x v="5"/>
    <n v="25"/>
    <x v="356"/>
    <s v="PER FIXTURES"/>
    <x v="1"/>
  </r>
  <r>
    <n v="80023195"/>
    <d v="2011-01-07T00:00:00"/>
    <x v="1"/>
    <n v="25"/>
    <x v="1"/>
    <s v="PER GAS LINE"/>
    <x v="1"/>
  </r>
  <r>
    <n v="80023198"/>
    <d v="2011-01-13T00:00:00"/>
    <x v="2"/>
    <n v="25"/>
    <x v="357"/>
    <s v="FLAT RATE"/>
    <x v="1"/>
  </r>
  <r>
    <n v="80023200"/>
    <d v="2011-01-13T00:00:00"/>
    <x v="52"/>
    <n v="125"/>
    <x v="358"/>
    <s v="FLAT RATE"/>
    <x v="1"/>
  </r>
  <r>
    <n v="80023201"/>
    <d v="2011-01-13T00:00:00"/>
    <x v="20"/>
    <n v="27"/>
    <x v="359"/>
    <s v="BTU"/>
    <x v="48"/>
  </r>
  <r>
    <n v="80023201"/>
    <d v="2011-01-13T00:00:00"/>
    <x v="34"/>
    <n v="25"/>
    <x v="359"/>
    <s v="TONS"/>
    <x v="48"/>
  </r>
  <r>
    <n v="80023202"/>
    <d v="2011-01-13T00:00:00"/>
    <x v="20"/>
    <n v="25"/>
    <x v="360"/>
    <s v="BTU"/>
    <x v="65"/>
  </r>
  <r>
    <n v="80023202"/>
    <d v="2011-01-13T00:00:00"/>
    <x v="23"/>
    <n v="25"/>
    <x v="360"/>
    <s v="BTU"/>
    <x v="65"/>
  </r>
  <r>
    <n v="80023203"/>
    <d v="2011-01-13T00:00:00"/>
    <x v="5"/>
    <n v="64"/>
    <x v="361"/>
    <s v="PER FIXTURES"/>
    <x v="66"/>
  </r>
  <r>
    <n v="80023527"/>
    <d v="2011-02-16T00:00:00"/>
    <x v="3"/>
    <n v="25"/>
    <x v="362"/>
    <s v="PER SIGN"/>
    <x v="1"/>
  </r>
  <r>
    <n v="80023204"/>
    <d v="2011-01-13T00:00:00"/>
    <x v="10"/>
    <n v="22.5"/>
    <x v="363"/>
    <s v="AMPS"/>
    <x v="67"/>
  </r>
  <r>
    <n v="80023204"/>
    <d v="2011-01-13T00:00:00"/>
    <x v="7"/>
    <n v="20"/>
    <x v="363"/>
    <s v="PER POLE"/>
    <x v="67"/>
  </r>
  <r>
    <n v="80023205"/>
    <d v="2011-01-14T00:00:00"/>
    <x v="48"/>
    <n v="20"/>
    <x v="49"/>
    <s v="FLAT RATE"/>
    <x v="1"/>
  </r>
  <r>
    <n v="80023205"/>
    <d v="2011-01-14T00:00:00"/>
    <x v="0"/>
    <n v="1120"/>
    <x v="49"/>
    <s v="VALUATION"/>
    <x v="1"/>
  </r>
  <r>
    <n v="80023206"/>
    <d v="2011-01-14T00:00:00"/>
    <x v="48"/>
    <n v="20"/>
    <x v="48"/>
    <s v="FLAT RATE"/>
    <x v="1"/>
  </r>
  <r>
    <n v="80023206"/>
    <d v="2011-01-14T00:00:00"/>
    <x v="0"/>
    <n v="928"/>
    <x v="48"/>
    <s v="VALUATION"/>
    <x v="1"/>
  </r>
  <r>
    <n v="80023539"/>
    <d v="2011-02-17T00:00:00"/>
    <x v="12"/>
    <n v="250"/>
    <x v="364"/>
    <s v="ACRE"/>
    <x v="1"/>
  </r>
  <r>
    <n v="80023209"/>
    <d v="2011-01-14T00:00:00"/>
    <x v="0"/>
    <n v="312"/>
    <x v="365"/>
    <s v="VALUATION"/>
    <x v="68"/>
  </r>
  <r>
    <n v="80023210"/>
    <d v="2011-01-18T00:00:00"/>
    <x v="2"/>
    <n v="25"/>
    <x v="366"/>
    <s v="FLAT RATE"/>
    <x v="1"/>
  </r>
  <r>
    <n v="80023212"/>
    <d v="2011-01-18T00:00:00"/>
    <x v="5"/>
    <n v="25"/>
    <x v="367"/>
    <s v="PER FIXTURES"/>
    <x v="20"/>
  </r>
  <r>
    <n v="80023213"/>
    <d v="2011-01-18T00:00:00"/>
    <x v="7"/>
    <n v="25"/>
    <x v="368"/>
    <s v="PER POLE"/>
    <x v="7"/>
  </r>
  <r>
    <n v="80023214"/>
    <d v="2011-01-18T00:00:00"/>
    <x v="61"/>
    <n v="25"/>
    <x v="369"/>
    <s v="FLAT RATE"/>
    <x v="1"/>
  </r>
  <r>
    <n v="80023216"/>
    <d v="2011-01-18T00:00:00"/>
    <x v="59"/>
    <n v="75"/>
    <x v="370"/>
    <s v="FLAT RATE"/>
    <x v="1"/>
  </r>
  <r>
    <n v="80023219"/>
    <d v="2011-01-18T00:00:00"/>
    <x v="5"/>
    <n v="72"/>
    <x v="371"/>
    <s v="PER FIXTURES"/>
    <x v="69"/>
  </r>
  <r>
    <n v="80023219"/>
    <d v="2011-01-18T00:00:00"/>
    <x v="54"/>
    <n v="25"/>
    <x v="371"/>
    <s v="PER SEWER"/>
    <x v="69"/>
  </r>
  <r>
    <n v="80023219"/>
    <d v="2011-01-18T00:00:00"/>
    <x v="53"/>
    <n v="25"/>
    <x v="371"/>
    <s v="PER WATER"/>
    <x v="69"/>
  </r>
  <r>
    <n v="80023220"/>
    <d v="2011-01-18T00:00:00"/>
    <x v="10"/>
    <n v="30"/>
    <x v="372"/>
    <s v="AMPS"/>
    <x v="8"/>
  </r>
  <r>
    <n v="80023220"/>
    <d v="2011-01-18T00:00:00"/>
    <x v="7"/>
    <n v="2"/>
    <x v="372"/>
    <s v="PER POLE"/>
    <x v="8"/>
  </r>
  <r>
    <n v="80023221"/>
    <d v="2011-01-18T00:00:00"/>
    <x v="5"/>
    <n v="25"/>
    <x v="373"/>
    <s v="PER FIXTURES"/>
    <x v="1"/>
  </r>
  <r>
    <n v="80023222"/>
    <d v="2011-01-18T00:00:00"/>
    <x v="7"/>
    <n v="25"/>
    <x v="374"/>
    <s v="PER POLE"/>
    <x v="18"/>
  </r>
  <r>
    <n v="80023223"/>
    <d v="2011-01-18T00:00:00"/>
    <x v="5"/>
    <n v="36"/>
    <x v="375"/>
    <s v="PER FIXTURES"/>
    <x v="70"/>
  </r>
  <r>
    <n v="80023226"/>
    <d v="2011-01-18T00:00:00"/>
    <x v="10"/>
    <n v="30"/>
    <x v="376"/>
    <s v="AMPS"/>
    <x v="8"/>
  </r>
  <r>
    <n v="80023226"/>
    <d v="2011-01-18T00:00:00"/>
    <x v="7"/>
    <n v="30"/>
    <x v="376"/>
    <s v="PER POLE"/>
    <x v="8"/>
  </r>
  <r>
    <n v="80023226"/>
    <d v="2011-01-18T00:00:00"/>
    <x v="13"/>
    <n v="25"/>
    <x v="376"/>
    <s v="PER T-POLE"/>
    <x v="8"/>
  </r>
  <r>
    <n v="80023226"/>
    <d v="2011-01-18T00:00:00"/>
    <x v="49"/>
    <n v="25"/>
    <x v="376"/>
    <s v="SYSTEM"/>
    <x v="8"/>
  </r>
  <r>
    <n v="80023226"/>
    <d v="2011-01-18T00:00:00"/>
    <x v="10"/>
    <n v="30"/>
    <x v="377"/>
    <s v="AMPS"/>
    <x v="8"/>
  </r>
  <r>
    <n v="80023226"/>
    <d v="2011-01-18T00:00:00"/>
    <x v="7"/>
    <n v="30"/>
    <x v="377"/>
    <s v="PER POLE"/>
    <x v="8"/>
  </r>
  <r>
    <n v="80023226"/>
    <d v="2011-01-18T00:00:00"/>
    <x v="13"/>
    <n v="25"/>
    <x v="377"/>
    <s v="PER T-POLE"/>
    <x v="8"/>
  </r>
  <r>
    <n v="80023226"/>
    <d v="2011-01-18T00:00:00"/>
    <x v="49"/>
    <n v="25"/>
    <x v="377"/>
    <s v="SYSTEM"/>
    <x v="8"/>
  </r>
  <r>
    <n v="80023227"/>
    <d v="2011-01-19T00:00:00"/>
    <x v="2"/>
    <n v="25"/>
    <x v="378"/>
    <s v="FLAT RATE"/>
    <x v="1"/>
  </r>
  <r>
    <n v="80023230"/>
    <d v="2011-01-19T00:00:00"/>
    <x v="20"/>
    <n v="25"/>
    <x v="379"/>
    <s v="BTU"/>
    <x v="0"/>
  </r>
  <r>
    <n v="80023546"/>
    <d v="2011-02-17T00:00:00"/>
    <x v="12"/>
    <n v="50"/>
    <x v="380"/>
    <s v="ACRE"/>
    <x v="10"/>
  </r>
  <r>
    <n v="80023547"/>
    <d v="2011-02-17T00:00:00"/>
    <x v="3"/>
    <n v="25"/>
    <x v="381"/>
    <s v="PER SIGN"/>
    <x v="1"/>
  </r>
  <r>
    <n v="80023551"/>
    <d v="2011-02-17T00:00:00"/>
    <x v="3"/>
    <n v="25"/>
    <x v="382"/>
    <s v="PER SIGN"/>
    <x v="1"/>
  </r>
  <r>
    <n v="80023230"/>
    <d v="2011-01-19T00:00:00"/>
    <x v="23"/>
    <n v="25"/>
    <x v="379"/>
    <s v="BTU"/>
    <x v="0"/>
  </r>
  <r>
    <n v="80023230"/>
    <d v="2011-01-19T00:00:00"/>
    <x v="24"/>
    <n v="25"/>
    <x v="379"/>
    <s v="BTU"/>
    <x v="0"/>
  </r>
  <r>
    <n v="80023230"/>
    <d v="2011-01-19T00:00:00"/>
    <x v="25"/>
    <n v="25"/>
    <x v="379"/>
    <s v="BTU"/>
    <x v="0"/>
  </r>
  <r>
    <n v="80023230"/>
    <d v="2011-01-19T00:00:00"/>
    <x v="26"/>
    <n v="25"/>
    <x v="379"/>
    <s v="BTU"/>
    <x v="0"/>
  </r>
  <r>
    <n v="80023230"/>
    <d v="2011-01-19T00:00:00"/>
    <x v="34"/>
    <n v="25"/>
    <x v="379"/>
    <s v="TONS"/>
    <x v="0"/>
  </r>
  <r>
    <n v="80023230"/>
    <d v="2011-01-19T00:00:00"/>
    <x v="36"/>
    <n v="25"/>
    <x v="379"/>
    <s v="TONS"/>
    <x v="0"/>
  </r>
  <r>
    <n v="80023230"/>
    <d v="2011-01-19T00:00:00"/>
    <x v="37"/>
    <n v="25"/>
    <x v="379"/>
    <s v="TONS"/>
    <x v="0"/>
  </r>
  <r>
    <n v="80023230"/>
    <d v="2011-01-19T00:00:00"/>
    <x v="38"/>
    <n v="25"/>
    <x v="379"/>
    <s v="TONS"/>
    <x v="0"/>
  </r>
  <r>
    <n v="80023230"/>
    <d v="2011-01-19T00:00:00"/>
    <x v="39"/>
    <n v="25"/>
    <x v="379"/>
    <s v="TONS"/>
    <x v="0"/>
  </r>
  <r>
    <n v="80023232"/>
    <d v="2011-01-19T00:00:00"/>
    <x v="0"/>
    <n v="55"/>
    <x v="383"/>
    <s v="VALUATION"/>
    <x v="71"/>
  </r>
  <r>
    <n v="80023233"/>
    <d v="2011-01-19T00:00:00"/>
    <x v="0"/>
    <n v="95"/>
    <x v="384"/>
    <s v="VALUATION"/>
    <x v="14"/>
  </r>
  <r>
    <n v="80023236"/>
    <d v="2011-01-19T00:00:00"/>
    <x v="10"/>
    <n v="30"/>
    <x v="385"/>
    <s v="AMPS"/>
    <x v="8"/>
  </r>
  <r>
    <n v="80023236"/>
    <d v="2011-01-19T00:00:00"/>
    <x v="7"/>
    <n v="30"/>
    <x v="385"/>
    <s v="PER POLE"/>
    <x v="8"/>
  </r>
  <r>
    <n v="80023236"/>
    <d v="2011-01-19T00:00:00"/>
    <x v="13"/>
    <n v="25"/>
    <x v="385"/>
    <s v="PER T-POLE"/>
    <x v="8"/>
  </r>
  <r>
    <n v="80023236"/>
    <d v="2011-01-19T00:00:00"/>
    <x v="10"/>
    <n v="30"/>
    <x v="386"/>
    <s v="AMPS"/>
    <x v="8"/>
  </r>
  <r>
    <n v="80023236"/>
    <d v="2011-01-19T00:00:00"/>
    <x v="7"/>
    <n v="30"/>
    <x v="386"/>
    <s v="PER POLE"/>
    <x v="8"/>
  </r>
  <r>
    <n v="80023236"/>
    <d v="2011-01-19T00:00:00"/>
    <x v="10"/>
    <n v="30"/>
    <x v="387"/>
    <s v="AMPS"/>
    <x v="8"/>
  </r>
  <r>
    <n v="80023236"/>
    <d v="2011-01-19T00:00:00"/>
    <x v="7"/>
    <n v="30"/>
    <x v="387"/>
    <s v="PER POLE"/>
    <x v="8"/>
  </r>
  <r>
    <n v="80023236"/>
    <d v="2011-01-19T00:00:00"/>
    <x v="10"/>
    <n v="30"/>
    <x v="388"/>
    <s v="AMPS"/>
    <x v="8"/>
  </r>
  <r>
    <n v="80023236"/>
    <d v="2011-01-19T00:00:00"/>
    <x v="7"/>
    <n v="30"/>
    <x v="388"/>
    <s v="PER POLE"/>
    <x v="8"/>
  </r>
  <r>
    <n v="80023238"/>
    <d v="2011-01-19T00:00:00"/>
    <x v="0"/>
    <n v="90"/>
    <x v="2"/>
    <s v="VALUATION"/>
    <x v="2"/>
  </r>
  <r>
    <n v="80023239"/>
    <d v="2011-01-19T00:00:00"/>
    <x v="2"/>
    <n v="25"/>
    <x v="3"/>
    <s v="FLAT RATE"/>
    <x v="1"/>
  </r>
  <r>
    <n v="80023240"/>
    <d v="2011-01-20T00:00:00"/>
    <x v="61"/>
    <n v="25"/>
    <x v="389"/>
    <s v="FLAT RATE"/>
    <x v="1"/>
  </r>
  <r>
    <n v="80023241"/>
    <d v="2011-01-20T00:00:00"/>
    <x v="0"/>
    <n v="50"/>
    <x v="390"/>
    <s v="VALUATION"/>
    <x v="16"/>
  </r>
  <r>
    <n v="80023241"/>
    <d v="2011-01-20T00:00:00"/>
    <x v="14"/>
    <n v="25"/>
    <x v="390"/>
    <s v="VALUATION"/>
    <x v="16"/>
  </r>
  <r>
    <n v="80023242"/>
    <d v="2011-01-20T00:00:00"/>
    <x v="0"/>
    <n v="30"/>
    <x v="391"/>
    <s v="VALUATION"/>
    <x v="72"/>
  </r>
  <r>
    <n v="80023244"/>
    <d v="2011-01-20T00:00:00"/>
    <x v="5"/>
    <n v="25"/>
    <x v="392"/>
    <s v="PER FIXTURES"/>
    <x v="20"/>
  </r>
  <r>
    <n v="80023245"/>
    <d v="2011-01-20T00:00:00"/>
    <x v="59"/>
    <n v="75"/>
    <x v="393"/>
    <s v="FLAT RATE"/>
    <x v="1"/>
  </r>
  <r>
    <n v="80023246"/>
    <d v="2011-01-20T00:00:00"/>
    <x v="61"/>
    <n v="25"/>
    <x v="394"/>
    <s v="FLAT RATE"/>
    <x v="1"/>
  </r>
  <r>
    <n v="80023246"/>
    <d v="2011-01-20T00:00:00"/>
    <x v="20"/>
    <n v="25"/>
    <x v="395"/>
    <s v="BTU"/>
    <x v="45"/>
  </r>
  <r>
    <n v="80023246"/>
    <d v="2011-01-20T00:00:00"/>
    <x v="34"/>
    <n v="25"/>
    <x v="395"/>
    <s v="TONS"/>
    <x v="45"/>
  </r>
  <r>
    <n v="80023248"/>
    <d v="2011-01-20T00:00:00"/>
    <x v="0"/>
    <n v="360"/>
    <x v="6"/>
    <s v="VALUATION"/>
    <x v="3"/>
  </r>
  <r>
    <n v="80023249"/>
    <d v="2011-01-20T00:00:00"/>
    <x v="4"/>
    <n v="25"/>
    <x v="5"/>
    <s v="PER IRRIGATION"/>
    <x v="1"/>
  </r>
  <r>
    <n v="80023251"/>
    <d v="2011-01-21T00:00:00"/>
    <x v="0"/>
    <n v="140"/>
    <x v="396"/>
    <s v="VALUATION"/>
    <x v="61"/>
  </r>
  <r>
    <n v="80023252"/>
    <d v="2011-01-21T00:00:00"/>
    <x v="0"/>
    <n v="195"/>
    <x v="397"/>
    <s v="VALUATION"/>
    <x v="49"/>
  </r>
  <r>
    <n v="80023252"/>
    <d v="2011-01-21T00:00:00"/>
    <x v="2"/>
    <n v="25"/>
    <x v="398"/>
    <s v="FLAT RATE"/>
    <x v="1"/>
  </r>
  <r>
    <n v="80023569"/>
    <d v="2011-02-22T00:00:00"/>
    <x v="12"/>
    <n v="62.5"/>
    <x v="399"/>
    <s v="ACRE"/>
    <x v="73"/>
  </r>
  <r>
    <n v="80023569"/>
    <d v="2011-02-22T00:00:00"/>
    <x v="12"/>
    <n v="62.5"/>
    <x v="400"/>
    <s v="ACRE"/>
    <x v="73"/>
  </r>
  <r>
    <n v="80023571"/>
    <d v="2011-02-22T00:00:00"/>
    <x v="3"/>
    <n v="25"/>
    <x v="401"/>
    <s v="PER SIGN"/>
    <x v="1"/>
  </r>
  <r>
    <n v="80023573"/>
    <d v="2011-02-22T00:00:00"/>
    <x v="3"/>
    <n v="25"/>
    <x v="402"/>
    <s v="PER SIGN"/>
    <x v="1"/>
  </r>
  <r>
    <n v="80023256"/>
    <d v="2011-01-21T00:00:00"/>
    <x v="13"/>
    <n v="25"/>
    <x v="403"/>
    <s v="PER T-POLE"/>
    <x v="1"/>
  </r>
  <r>
    <n v="80023257"/>
    <d v="2011-01-21T00:00:00"/>
    <x v="48"/>
    <n v="20"/>
    <x v="404"/>
    <s v="FLAT RATE"/>
    <x v="1"/>
  </r>
  <r>
    <n v="80023257"/>
    <d v="2011-01-21T00:00:00"/>
    <x v="0"/>
    <n v="120"/>
    <x v="404"/>
    <s v="VALUATION"/>
    <x v="1"/>
  </r>
  <r>
    <n v="80023258"/>
    <d v="2011-01-21T00:00:00"/>
    <x v="69"/>
    <n v="50"/>
    <x v="405"/>
    <s v="FLAT RATE"/>
    <x v="1"/>
  </r>
  <r>
    <n v="80023260"/>
    <d v="2011-01-21T00:00:00"/>
    <x v="2"/>
    <n v="25"/>
    <x v="406"/>
    <s v="FLAT RATE"/>
    <x v="1"/>
  </r>
  <r>
    <n v="80023262"/>
    <d v="2011-01-21T00:00:00"/>
    <x v="20"/>
    <n v="27"/>
    <x v="407"/>
    <s v="BTU"/>
    <x v="40"/>
  </r>
  <r>
    <n v="80023262"/>
    <d v="2011-01-21T00:00:00"/>
    <x v="20"/>
    <n v="27"/>
    <x v="408"/>
    <s v="BTU"/>
    <x v="40"/>
  </r>
  <r>
    <n v="80023266"/>
    <d v="2011-01-21T00:00:00"/>
    <x v="5"/>
    <n v="60"/>
    <x v="409"/>
    <s v="PER FIXTURES"/>
    <x v="38"/>
  </r>
  <r>
    <n v="80023266"/>
    <d v="2011-01-21T00:00:00"/>
    <x v="54"/>
    <n v="25"/>
    <x v="409"/>
    <s v="PER SEWER"/>
    <x v="38"/>
  </r>
  <r>
    <n v="80023577"/>
    <d v="2011-02-22T00:00:00"/>
    <x v="3"/>
    <n v="25"/>
    <x v="410"/>
    <s v="PER SIGN"/>
    <x v="1"/>
  </r>
  <r>
    <n v="80023266"/>
    <d v="2011-01-21T00:00:00"/>
    <x v="53"/>
    <n v="25"/>
    <x v="409"/>
    <s v="PER WATER"/>
    <x v="38"/>
  </r>
  <r>
    <n v="80023579"/>
    <d v="2011-02-22T00:00:00"/>
    <x v="3"/>
    <n v="25"/>
    <x v="411"/>
    <s v="PER SIGN"/>
    <x v="1"/>
  </r>
  <r>
    <n v="80023266"/>
    <d v="2011-01-21T00:00:00"/>
    <x v="5"/>
    <n v="64"/>
    <x v="412"/>
    <s v="PER FIXTURES"/>
    <x v="66"/>
  </r>
  <r>
    <n v="80023266"/>
    <d v="2011-01-21T00:00:00"/>
    <x v="54"/>
    <n v="25"/>
    <x v="412"/>
    <s v="PER SEWER"/>
    <x v="66"/>
  </r>
  <r>
    <n v="80023266"/>
    <d v="2011-01-21T00:00:00"/>
    <x v="53"/>
    <n v="25"/>
    <x v="412"/>
    <s v="PER WATER"/>
    <x v="66"/>
  </r>
  <r>
    <n v="80023267"/>
    <d v="2011-01-21T00:00:00"/>
    <x v="5"/>
    <n v="25"/>
    <x v="413"/>
    <s v="PER FIXTURES"/>
    <x v="9"/>
  </r>
  <r>
    <n v="80023582"/>
    <d v="2011-02-23T00:00:00"/>
    <x v="16"/>
    <n v="59.93"/>
    <x v="414"/>
    <s v="FLAT RATE"/>
    <x v="1"/>
  </r>
  <r>
    <n v="80023582"/>
    <d v="2011-02-23T00:00:00"/>
    <x v="17"/>
    <n v="533.02"/>
    <x v="414"/>
    <s v="FLAT RATE"/>
    <x v="1"/>
  </r>
  <r>
    <n v="80023582"/>
    <d v="2011-02-23T00:00:00"/>
    <x v="18"/>
    <n v="1302.93"/>
    <x v="414"/>
    <s v="FLAT RATE"/>
    <x v="1"/>
  </r>
  <r>
    <n v="80023582"/>
    <d v="2011-02-23T00:00:00"/>
    <x v="19"/>
    <n v="161.68"/>
    <x v="414"/>
    <s v="FLAT RATE"/>
    <x v="1"/>
  </r>
  <r>
    <n v="80023581"/>
    <d v="2011-02-23T00:00:00"/>
    <x v="67"/>
    <n v="100"/>
    <x v="415"/>
    <s v="FLAT RATE"/>
    <x v="1"/>
  </r>
  <r>
    <n v="80023268"/>
    <d v="2011-01-21T00:00:00"/>
    <x v="20"/>
    <n v="27"/>
    <x v="416"/>
    <s v="BTU"/>
    <x v="40"/>
  </r>
  <r>
    <n v="80023585"/>
    <d v="2011-02-23T00:00:00"/>
    <x v="3"/>
    <n v="25"/>
    <x v="417"/>
    <s v="PER SIGN"/>
    <x v="1"/>
  </r>
  <r>
    <n v="80023268"/>
    <d v="2011-01-21T00:00:00"/>
    <x v="23"/>
    <n v="29"/>
    <x v="416"/>
    <s v="BTU"/>
    <x v="40"/>
  </r>
  <r>
    <n v="80023587"/>
    <d v="2011-02-23T00:00:00"/>
    <x v="3"/>
    <n v="75"/>
    <x v="418"/>
    <s v="PER SIGN"/>
    <x v="9"/>
  </r>
  <r>
    <n v="80023588"/>
    <d v="2011-02-23T00:00:00"/>
    <x v="3"/>
    <n v="25"/>
    <x v="419"/>
    <s v="PER SIGN"/>
    <x v="1"/>
  </r>
  <r>
    <n v="80023589"/>
    <d v="2011-02-23T00:00:00"/>
    <x v="3"/>
    <n v="100"/>
    <x v="420"/>
    <s v="PER SIGN"/>
    <x v="7"/>
  </r>
  <r>
    <n v="80023268"/>
    <d v="2011-01-21T00:00:00"/>
    <x v="34"/>
    <n v="25"/>
    <x v="416"/>
    <s v="TONS"/>
    <x v="40"/>
  </r>
  <r>
    <n v="80023268"/>
    <d v="2011-01-21T00:00:00"/>
    <x v="36"/>
    <n v="25"/>
    <x v="416"/>
    <s v="TONS"/>
    <x v="40"/>
  </r>
  <r>
    <n v="80023269"/>
    <d v="2011-01-21T00:00:00"/>
    <x v="20"/>
    <n v="27"/>
    <x v="421"/>
    <s v="BTU"/>
    <x v="40"/>
  </r>
  <r>
    <n v="80023269"/>
    <d v="2011-01-21T00:00:00"/>
    <x v="23"/>
    <n v="29"/>
    <x v="421"/>
    <s v="BTU"/>
    <x v="40"/>
  </r>
  <r>
    <n v="80023604"/>
    <d v="2011-02-24T00:00:00"/>
    <x v="16"/>
    <n v="59.93"/>
    <x v="422"/>
    <s v="FLAT RATE"/>
    <x v="1"/>
  </r>
  <r>
    <n v="80023604"/>
    <d v="2011-02-24T00:00:00"/>
    <x v="17"/>
    <n v="533.02"/>
    <x v="422"/>
    <s v="FLAT RATE"/>
    <x v="1"/>
  </r>
  <r>
    <n v="80023604"/>
    <d v="2011-02-24T00:00:00"/>
    <x v="18"/>
    <n v="1302.93"/>
    <x v="422"/>
    <s v="FLAT RATE"/>
    <x v="1"/>
  </r>
  <r>
    <n v="80023604"/>
    <d v="2011-02-24T00:00:00"/>
    <x v="19"/>
    <n v="161.68"/>
    <x v="422"/>
    <s v="FLAT RATE"/>
    <x v="1"/>
  </r>
  <r>
    <n v="80023594"/>
    <d v="2011-02-24T00:00:00"/>
    <x v="12"/>
    <n v="50"/>
    <x v="423"/>
    <s v="ACRE"/>
    <x v="10"/>
  </r>
  <r>
    <n v="80023269"/>
    <d v="2011-01-21T00:00:00"/>
    <x v="34"/>
    <n v="25"/>
    <x v="421"/>
    <s v="TONS"/>
    <x v="40"/>
  </r>
  <r>
    <n v="80023269"/>
    <d v="2011-01-21T00:00:00"/>
    <x v="36"/>
    <n v="25"/>
    <x v="421"/>
    <s v="TONS"/>
    <x v="40"/>
  </r>
  <r>
    <n v="80023270"/>
    <d v="2011-01-21T00:00:00"/>
    <x v="34"/>
    <n v="25"/>
    <x v="424"/>
    <s v="TONS"/>
    <x v="35"/>
  </r>
  <r>
    <n v="80023270"/>
    <d v="2011-01-21T00:00:00"/>
    <x v="36"/>
    <n v="25"/>
    <x v="424"/>
    <s v="TONS"/>
    <x v="35"/>
  </r>
  <r>
    <n v="80023271"/>
    <d v="2011-01-24T00:00:00"/>
    <x v="5"/>
    <n v="25"/>
    <x v="425"/>
    <s v="PER FIXTURES"/>
    <x v="9"/>
  </r>
  <r>
    <n v="80023272"/>
    <d v="2011-01-24T00:00:00"/>
    <x v="6"/>
    <n v="25"/>
    <x v="426"/>
    <s v="AMPS"/>
    <x v="44"/>
  </r>
  <r>
    <n v="80023272"/>
    <d v="2011-01-24T00:00:00"/>
    <x v="7"/>
    <n v="4"/>
    <x v="426"/>
    <s v="PER POLE"/>
    <x v="44"/>
  </r>
  <r>
    <n v="80023272"/>
    <d v="2011-01-24T00:00:00"/>
    <x v="33"/>
    <n v="25"/>
    <x v="427"/>
    <s v="FLAT RATE"/>
    <x v="1"/>
  </r>
  <r>
    <n v="80023272"/>
    <d v="2011-01-24T00:00:00"/>
    <x v="6"/>
    <n v="25"/>
    <x v="428"/>
    <s v="AMPS"/>
    <x v="44"/>
  </r>
  <r>
    <n v="80023272"/>
    <d v="2011-01-24T00:00:00"/>
    <x v="7"/>
    <n v="4"/>
    <x v="428"/>
    <s v="PER POLE"/>
    <x v="44"/>
  </r>
  <r>
    <n v="80023274"/>
    <d v="2011-01-24T00:00:00"/>
    <x v="0"/>
    <n v="145"/>
    <x v="429"/>
    <s v="VALUATION"/>
    <x v="74"/>
  </r>
  <r>
    <n v="80023275"/>
    <d v="2011-01-24T00:00:00"/>
    <x v="59"/>
    <n v="75"/>
    <x v="430"/>
    <s v="FLAT RATE"/>
    <x v="1"/>
  </r>
  <r>
    <n v="80023276"/>
    <d v="2011-01-24T00:00:00"/>
    <x v="7"/>
    <n v="25"/>
    <x v="431"/>
    <s v="PER POLE"/>
    <x v="31"/>
  </r>
  <r>
    <n v="80023278"/>
    <d v="2011-01-25T00:00:00"/>
    <x v="0"/>
    <n v="145"/>
    <x v="432"/>
    <s v="VALUATION"/>
    <x v="74"/>
  </r>
  <r>
    <n v="80023599"/>
    <d v="2011-02-24T00:00:00"/>
    <x v="3"/>
    <n v="25"/>
    <x v="433"/>
    <s v="PER SIGN"/>
    <x v="1"/>
  </r>
  <r>
    <n v="80023600"/>
    <d v="2011-02-24T00:00:00"/>
    <x v="3"/>
    <n v="100"/>
    <x v="434"/>
    <s v="PER SIGN"/>
    <x v="7"/>
  </r>
  <r>
    <n v="80023278"/>
    <d v="2011-01-25T00:00:00"/>
    <x v="14"/>
    <n v="72.5"/>
    <x v="432"/>
    <s v="VALUATION"/>
    <x v="74"/>
  </r>
  <r>
    <n v="80023279"/>
    <d v="2011-01-25T00:00:00"/>
    <x v="59"/>
    <n v="75"/>
    <x v="435"/>
    <s v="FLAT RATE"/>
    <x v="1"/>
  </r>
  <r>
    <n v="80023280"/>
    <d v="2011-01-25T00:00:00"/>
    <x v="0"/>
    <n v="30"/>
    <x v="436"/>
    <s v="VALUATION"/>
    <x v="72"/>
  </r>
  <r>
    <n v="80023281"/>
    <d v="2011-01-25T00:00:00"/>
    <x v="20"/>
    <n v="27"/>
    <x v="437"/>
    <s v="BTU"/>
    <x v="40"/>
  </r>
  <r>
    <n v="80023282"/>
    <d v="2011-01-25T00:00:00"/>
    <x v="5"/>
    <n v="25"/>
    <x v="438"/>
    <s v="PER FIXTURES"/>
    <x v="20"/>
  </r>
  <r>
    <n v="80023283"/>
    <d v="2011-01-25T00:00:00"/>
    <x v="20"/>
    <n v="25"/>
    <x v="439"/>
    <s v="BTU"/>
    <x v="54"/>
  </r>
  <r>
    <n v="80023283"/>
    <d v="2011-01-25T00:00:00"/>
    <x v="23"/>
    <n v="25"/>
    <x v="439"/>
    <s v="BTU"/>
    <x v="54"/>
  </r>
  <r>
    <n v="80023283"/>
    <d v="2011-01-25T00:00:00"/>
    <x v="34"/>
    <n v="25"/>
    <x v="439"/>
    <s v="TONS"/>
    <x v="54"/>
  </r>
  <r>
    <n v="80023283"/>
    <d v="2011-01-25T00:00:00"/>
    <x v="36"/>
    <n v="25"/>
    <x v="439"/>
    <s v="TONS"/>
    <x v="54"/>
  </r>
  <r>
    <n v="80023285"/>
    <d v="2011-01-25T00:00:00"/>
    <x v="5"/>
    <n v="25"/>
    <x v="440"/>
    <s v="PER FIXTURES"/>
    <x v="1"/>
  </r>
  <r>
    <n v="80023611"/>
    <d v="2011-02-24T00:00:00"/>
    <x v="51"/>
    <n v="9"/>
    <x v="441"/>
    <s v="FLAT RATE"/>
    <x v="23"/>
  </r>
  <r>
    <n v="80023285"/>
    <d v="2011-01-25T00:00:00"/>
    <x v="5"/>
    <n v="25"/>
    <x v="442"/>
    <s v="PER FIXTURES"/>
    <x v="1"/>
  </r>
  <r>
    <n v="80023285"/>
    <d v="2011-01-25T00:00:00"/>
    <x v="5"/>
    <n v="25"/>
    <x v="443"/>
    <s v="PER FIXTURES"/>
    <x v="1"/>
  </r>
  <r>
    <n v="80023285"/>
    <d v="2011-01-25T00:00:00"/>
    <x v="5"/>
    <n v="25"/>
    <x v="444"/>
    <s v="PER FIXTURES"/>
    <x v="1"/>
  </r>
  <r>
    <n v="80023285"/>
    <d v="2011-01-25T00:00:00"/>
    <x v="5"/>
    <n v="25"/>
    <x v="445"/>
    <s v="PER FIXTURES"/>
    <x v="1"/>
  </r>
  <r>
    <n v="80023286"/>
    <d v="2011-01-25T00:00:00"/>
    <x v="5"/>
    <n v="25"/>
    <x v="446"/>
    <s v="PER FIXTURES"/>
    <x v="1"/>
  </r>
  <r>
    <n v="80023286"/>
    <d v="2011-01-25T00:00:00"/>
    <x v="5"/>
    <n v="25"/>
    <x v="447"/>
    <s v="PER FIXTURES"/>
    <x v="1"/>
  </r>
  <r>
    <n v="80023286"/>
    <d v="2011-01-25T00:00:00"/>
    <x v="5"/>
    <n v="25"/>
    <x v="448"/>
    <s v="PER FIXTURES"/>
    <x v="1"/>
  </r>
  <r>
    <n v="80023286"/>
    <d v="2011-01-25T00:00:00"/>
    <x v="5"/>
    <n v="25"/>
    <x v="449"/>
    <s v="PER FIXTURES"/>
    <x v="1"/>
  </r>
  <r>
    <n v="80023286"/>
    <d v="2011-01-25T00:00:00"/>
    <x v="5"/>
    <n v="25"/>
    <x v="450"/>
    <s v="PER FIXTURES"/>
    <x v="1"/>
  </r>
  <r>
    <n v="80023287"/>
    <d v="2011-01-25T00:00:00"/>
    <x v="20"/>
    <n v="25"/>
    <x v="451"/>
    <s v="BTU"/>
    <x v="54"/>
  </r>
  <r>
    <n v="80023287"/>
    <d v="2011-01-25T00:00:00"/>
    <x v="34"/>
    <n v="25"/>
    <x v="451"/>
    <s v="TONS"/>
    <x v="54"/>
  </r>
  <r>
    <n v="80023288"/>
    <d v="2011-01-25T00:00:00"/>
    <x v="20"/>
    <n v="27"/>
    <x v="452"/>
    <s v="BTU"/>
    <x v="3"/>
  </r>
  <r>
    <n v="80023288"/>
    <d v="2011-01-25T00:00:00"/>
    <x v="34"/>
    <n v="25"/>
    <x v="452"/>
    <s v="TONS"/>
    <x v="3"/>
  </r>
  <r>
    <n v="90001714"/>
    <d v="2011-02-24T00:00:00"/>
    <x v="42"/>
    <n v="50"/>
    <x v="453"/>
    <s v="FLAT RATE"/>
    <x v="1"/>
  </r>
  <r>
    <n v="80023289"/>
    <d v="2011-01-25T00:00:00"/>
    <x v="20"/>
    <n v="27"/>
    <x v="454"/>
    <s v="BTU"/>
    <x v="48"/>
  </r>
  <r>
    <n v="80023290"/>
    <d v="2011-01-25T00:00:00"/>
    <x v="20"/>
    <n v="25"/>
    <x v="455"/>
    <s v="BTU"/>
    <x v="54"/>
  </r>
  <r>
    <n v="80023291"/>
    <d v="2011-01-25T00:00:00"/>
    <x v="20"/>
    <n v="25"/>
    <x v="456"/>
    <s v="BTU"/>
    <x v="75"/>
  </r>
  <r>
    <n v="80023292"/>
    <d v="2011-01-25T00:00:00"/>
    <x v="5"/>
    <n v="25"/>
    <x v="8"/>
    <s v="PER FIXTURES"/>
    <x v="1"/>
  </r>
  <r>
    <n v="80023293"/>
    <d v="2011-01-25T00:00:00"/>
    <x v="5"/>
    <n v="25"/>
    <x v="8"/>
    <s v="PER FIXTURES"/>
    <x v="1"/>
  </r>
  <r>
    <n v="80023293"/>
    <d v="2011-01-25T00:00:00"/>
    <x v="5"/>
    <n v="25"/>
    <x v="457"/>
    <s v="PER FIXTURES"/>
    <x v="1"/>
  </r>
  <r>
    <n v="80023294"/>
    <d v="2011-01-25T00:00:00"/>
    <x v="5"/>
    <n v="25"/>
    <x v="458"/>
    <s v="PER FIXTURES"/>
    <x v="1"/>
  </r>
  <r>
    <n v="80023294"/>
    <d v="2011-01-25T00:00:00"/>
    <x v="5"/>
    <n v="25"/>
    <x v="459"/>
    <s v="PER FIXTURES"/>
    <x v="1"/>
  </r>
  <r>
    <n v="80023294"/>
    <d v="2011-01-25T00:00:00"/>
    <x v="5"/>
    <n v="25"/>
    <x v="460"/>
    <s v="PER FIXTURES"/>
    <x v="1"/>
  </r>
  <r>
    <n v="80023295"/>
    <d v="2011-01-26T00:00:00"/>
    <x v="5"/>
    <n v="25"/>
    <x v="461"/>
    <s v="PER FIXTURES"/>
    <x v="1"/>
  </r>
  <r>
    <n v="80023296"/>
    <d v="2011-01-26T00:00:00"/>
    <x v="5"/>
    <n v="80"/>
    <x v="462"/>
    <s v="PER FIXTURES"/>
    <x v="76"/>
  </r>
  <r>
    <n v="80023296"/>
    <d v="2011-01-26T00:00:00"/>
    <x v="54"/>
    <n v="25"/>
    <x v="462"/>
    <s v="PER SEWER"/>
    <x v="76"/>
  </r>
  <r>
    <n v="80023296"/>
    <d v="2011-01-26T00:00:00"/>
    <x v="53"/>
    <n v="25"/>
    <x v="462"/>
    <s v="PER WATER"/>
    <x v="76"/>
  </r>
  <r>
    <n v="80023303"/>
    <d v="2011-01-26T00:00:00"/>
    <x v="10"/>
    <n v="25"/>
    <x v="84"/>
    <s v="AMPS"/>
    <x v="23"/>
  </r>
  <r>
    <n v="80023303"/>
    <d v="2011-01-26T00:00:00"/>
    <x v="7"/>
    <n v="2"/>
    <x v="84"/>
    <s v="PER POLE"/>
    <x v="23"/>
  </r>
  <r>
    <n v="80023303"/>
    <d v="2011-01-26T00:00:00"/>
    <x v="33"/>
    <n v="25"/>
    <x v="463"/>
    <s v="FLAT RATE"/>
    <x v="1"/>
  </r>
  <r>
    <n v="80023304"/>
    <d v="2011-01-26T00:00:00"/>
    <x v="10"/>
    <n v="30"/>
    <x v="464"/>
    <s v="AMPS"/>
    <x v="8"/>
  </r>
  <r>
    <n v="80023304"/>
    <d v="2011-01-26T00:00:00"/>
    <x v="7"/>
    <n v="46"/>
    <x v="464"/>
    <s v="PER POLE"/>
    <x v="8"/>
  </r>
  <r>
    <n v="80023304"/>
    <d v="2011-01-26T00:00:00"/>
    <x v="13"/>
    <n v="25"/>
    <x v="464"/>
    <s v="PER T-POLE"/>
    <x v="8"/>
  </r>
  <r>
    <n v="80023304"/>
    <d v="2011-01-26T00:00:00"/>
    <x v="10"/>
    <n v="30"/>
    <x v="465"/>
    <s v="AMPS"/>
    <x v="8"/>
  </r>
  <r>
    <n v="80023616"/>
    <d v="2011-02-25T00:00:00"/>
    <x v="3"/>
    <n v="25"/>
    <x v="466"/>
    <s v="PER SIGN"/>
    <x v="1"/>
  </r>
  <r>
    <n v="80023304"/>
    <d v="2011-01-26T00:00:00"/>
    <x v="7"/>
    <n v="46"/>
    <x v="465"/>
    <s v="PER POLE"/>
    <x v="8"/>
  </r>
  <r>
    <n v="80023304"/>
    <d v="2011-01-26T00:00:00"/>
    <x v="13"/>
    <n v="25"/>
    <x v="465"/>
    <s v="PER T-POLE"/>
    <x v="8"/>
  </r>
  <r>
    <n v="80023305"/>
    <d v="2011-01-26T00:00:00"/>
    <x v="5"/>
    <n v="25"/>
    <x v="467"/>
    <s v="PER FIXTURES"/>
    <x v="1"/>
  </r>
  <r>
    <n v="80023306"/>
    <d v="2011-01-26T00:00:00"/>
    <x v="5"/>
    <n v="25"/>
    <x v="468"/>
    <s v="PER FIXTURES"/>
    <x v="1"/>
  </r>
  <r>
    <n v="80023307"/>
    <d v="2011-01-27T00:00:00"/>
    <x v="57"/>
    <n v="15"/>
    <x v="469"/>
    <s v="FLAT RATE"/>
    <x v="1"/>
  </r>
  <r>
    <n v="80023307"/>
    <d v="2011-01-27T00:00:00"/>
    <x v="57"/>
    <n v="15"/>
    <x v="470"/>
    <s v="FLAT RATE"/>
    <x v="1"/>
  </r>
  <r>
    <n v="80023308"/>
    <d v="2011-01-27T00:00:00"/>
    <x v="5"/>
    <n v="32"/>
    <x v="471"/>
    <s v="PER FIXTURES"/>
    <x v="31"/>
  </r>
  <r>
    <n v="80023310"/>
    <d v="2011-01-27T00:00:00"/>
    <x v="0"/>
    <n v="288"/>
    <x v="472"/>
    <s v="VALUATION"/>
    <x v="77"/>
  </r>
  <r>
    <n v="80023312"/>
    <d v="2011-01-27T00:00:00"/>
    <x v="20"/>
    <n v="27"/>
    <x v="473"/>
    <s v="BTU"/>
    <x v="48"/>
  </r>
  <r>
    <n v="80023312"/>
    <d v="2011-01-27T00:00:00"/>
    <x v="23"/>
    <n v="27"/>
    <x v="473"/>
    <s v="BTU"/>
    <x v="48"/>
  </r>
  <r>
    <n v="80023314"/>
    <d v="2011-01-27T00:00:00"/>
    <x v="5"/>
    <n v="25"/>
    <x v="474"/>
    <s v="PER FIXTURES"/>
    <x v="4"/>
  </r>
  <r>
    <n v="80023315"/>
    <d v="2011-01-27T00:00:00"/>
    <x v="0"/>
    <n v="70"/>
    <x v="475"/>
    <s v="VALUATION"/>
    <x v="51"/>
  </r>
  <r>
    <n v="80023315"/>
    <d v="2011-01-27T00:00:00"/>
    <x v="61"/>
    <n v="25"/>
    <x v="476"/>
    <s v="FLAT RATE"/>
    <x v="1"/>
  </r>
  <r>
    <n v="80023315"/>
    <d v="2011-01-27T00:00:00"/>
    <x v="2"/>
    <n v="25"/>
    <x v="477"/>
    <s v="FLAT RATE"/>
    <x v="1"/>
  </r>
  <r>
    <n v="80023315"/>
    <d v="2011-01-27T00:00:00"/>
    <x v="5"/>
    <n v="25"/>
    <x v="478"/>
    <s v="PER FIXTURES"/>
    <x v="9"/>
  </r>
  <r>
    <n v="80023318"/>
    <d v="2011-01-27T00:00:00"/>
    <x v="0"/>
    <n v="170"/>
    <x v="479"/>
    <s v="VALUATION"/>
    <x v="24"/>
  </r>
  <r>
    <n v="80023318"/>
    <d v="2011-01-27T00:00:00"/>
    <x v="14"/>
    <n v="85"/>
    <x v="479"/>
    <s v="VALUATION"/>
    <x v="24"/>
  </r>
  <r>
    <n v="80023319"/>
    <d v="2011-01-27T00:00:00"/>
    <x v="0"/>
    <n v="730"/>
    <x v="9"/>
    <s v="VALUATION"/>
    <x v="5"/>
  </r>
  <r>
    <n v="80023321"/>
    <d v="2011-01-28T00:00:00"/>
    <x v="0"/>
    <n v="730"/>
    <x v="9"/>
    <s v="VALUATION"/>
    <x v="5"/>
  </r>
  <r>
    <n v="80023322"/>
    <d v="2011-01-28T00:00:00"/>
    <x v="2"/>
    <n v="25"/>
    <x v="480"/>
    <s v="FLAT RATE"/>
    <x v="1"/>
  </r>
  <r>
    <n v="80023323"/>
    <d v="2011-01-28T00:00:00"/>
    <x v="5"/>
    <n v="12"/>
    <x v="481"/>
    <s v="PER FIXTURES"/>
    <x v="9"/>
  </r>
  <r>
    <n v="90001715"/>
    <d v="2011-02-28T00:00:00"/>
    <x v="42"/>
    <n v="50"/>
    <x v="482"/>
    <s v="FLAT RATE"/>
    <x v="1"/>
  </r>
  <r>
    <n v="80023626"/>
    <d v="2011-02-28T00:00:00"/>
    <x v="3"/>
    <n v="50"/>
    <x v="483"/>
    <s v="PER SIGN"/>
    <x v="4"/>
  </r>
  <r>
    <n v="80023323"/>
    <d v="2011-01-28T00:00:00"/>
    <x v="54"/>
    <n v="25"/>
    <x v="481"/>
    <s v="PER SEWER"/>
    <x v="9"/>
  </r>
  <r>
    <n v="80023324"/>
    <d v="2011-01-28T00:00:00"/>
    <x v="7"/>
    <n v="6"/>
    <x v="484"/>
    <s v="PER POLE"/>
    <x v="18"/>
  </r>
  <r>
    <n v="80023324"/>
    <d v="2011-01-28T00:00:00"/>
    <x v="49"/>
    <n v="25"/>
    <x v="484"/>
    <s v="SYSTEM"/>
    <x v="18"/>
  </r>
  <r>
    <n v="80023325"/>
    <d v="2011-01-28T00:00:00"/>
    <x v="5"/>
    <n v="84"/>
    <x v="485"/>
    <s v="PER FIXTURES"/>
    <x v="78"/>
  </r>
  <r>
    <n v="80023325"/>
    <d v="2011-01-28T00:00:00"/>
    <x v="54"/>
    <n v="25"/>
    <x v="485"/>
    <s v="PER SEWER"/>
    <x v="78"/>
  </r>
  <r>
    <n v="80023325"/>
    <d v="2011-01-28T00:00:00"/>
    <x v="53"/>
    <n v="25"/>
    <x v="485"/>
    <s v="PER WATER"/>
    <x v="78"/>
  </r>
  <r>
    <n v="80023631"/>
    <d v="2011-02-28T00:00:00"/>
    <x v="3"/>
    <n v="50"/>
    <x v="486"/>
    <s v="PER SIGN"/>
    <x v="4"/>
  </r>
  <r>
    <n v="80023326"/>
    <d v="2011-01-28T00:00:00"/>
    <x v="5"/>
    <n v="76"/>
    <x v="487"/>
    <s v="PER FIXTURES"/>
    <x v="79"/>
  </r>
  <r>
    <n v="80023332"/>
    <d v="2011-01-31T00:00:00"/>
    <x v="5"/>
    <n v="25"/>
    <x v="488"/>
    <s v="PER FIXTURES"/>
    <x v="1"/>
  </r>
  <r>
    <n v="80023333"/>
    <d v="2011-01-31T00:00:00"/>
    <x v="10"/>
    <n v="30"/>
    <x v="489"/>
    <s v="AMPS"/>
    <x v="8"/>
  </r>
  <r>
    <n v="80023333"/>
    <d v="2011-01-31T00:00:00"/>
    <x v="7"/>
    <n v="30"/>
    <x v="489"/>
    <s v="PER POLE"/>
    <x v="8"/>
  </r>
  <r>
    <n v="80023334"/>
    <d v="2011-01-31T00:00:00"/>
    <x v="59"/>
    <n v="75"/>
    <x v="490"/>
    <s v="FLAT RATE"/>
    <x v="1"/>
  </r>
  <r>
    <n v="80023335"/>
    <d v="2011-01-31T00:00:00"/>
    <x v="0"/>
    <n v="25"/>
    <x v="491"/>
    <s v="VALUATION"/>
    <x v="80"/>
  </r>
  <r>
    <n v="80023337"/>
    <d v="2011-01-31T00:00:00"/>
    <x v="0"/>
    <n v="40"/>
    <x v="492"/>
    <s v="VALUATION"/>
    <x v="47"/>
  </r>
  <r>
    <n v="80023338"/>
    <d v="2011-01-31T00:00:00"/>
    <x v="34"/>
    <n v="25"/>
    <x v="493"/>
    <s v="TONS"/>
    <x v="4"/>
  </r>
  <r>
    <n v="80023339"/>
    <d v="2011-01-31T00:00:00"/>
    <x v="5"/>
    <n v="25"/>
    <x v="494"/>
    <s v="PER FIXTURES"/>
    <x v="1"/>
  </r>
  <r>
    <n v="80023340"/>
    <d v="2011-01-31T00:00:00"/>
    <x v="59"/>
    <n v="75"/>
    <x v="495"/>
    <s v="FLAT RATE"/>
    <x v="1"/>
  </r>
  <r>
    <n v="80023340"/>
    <d v="2011-01-31T00:00:00"/>
    <x v="52"/>
    <n v="125"/>
    <x v="496"/>
    <s v="FLAT RATE"/>
    <x v="1"/>
  </r>
  <r>
    <n v="80023340"/>
    <d v="2011-01-31T00:00:00"/>
    <x v="59"/>
    <n v="75"/>
    <x v="497"/>
    <s v="FLAT RATE"/>
    <x v="1"/>
  </r>
  <r>
    <n v="80023340"/>
    <d v="2011-01-31T00:00:00"/>
    <x v="57"/>
    <n v="15"/>
    <x v="498"/>
    <s v="FLAT RATE"/>
    <x v="1"/>
  </r>
  <r>
    <n v="80023636"/>
    <d v="2011-02-28T00:00:00"/>
    <x v="12"/>
    <n v="105"/>
    <x v="499"/>
    <s v="ACRE"/>
    <x v="25"/>
  </r>
  <r>
    <n v="80023637"/>
    <d v="2011-02-28T00:00:00"/>
    <x v="12"/>
    <n v="110"/>
    <x v="500"/>
    <s v="ACRE"/>
    <x v="21"/>
  </r>
  <r>
    <n v="80023638"/>
    <d v="2011-02-28T00:00:00"/>
    <x v="12"/>
    <n v="167.5"/>
    <x v="501"/>
    <s v="ACRE"/>
    <x v="81"/>
  </r>
  <r>
    <n v="80023341"/>
    <d v="2011-01-31T00:00:00"/>
    <x v="57"/>
    <n v="15"/>
    <x v="502"/>
    <s v="FLAT RATE"/>
    <x v="1"/>
  </r>
  <r>
    <n v="80023341"/>
    <d v="2011-01-31T00:00:00"/>
    <x v="59"/>
    <n v="75"/>
    <x v="502"/>
    <s v="FLAT RATE"/>
    <x v="1"/>
  </r>
  <r>
    <n v="80023642"/>
    <d v="2011-02-28T00:00:00"/>
    <x v="12"/>
    <n v="57.5"/>
    <x v="503"/>
    <s v="ACRE"/>
    <x v="82"/>
  </r>
  <r>
    <n v="80023342"/>
    <d v="2011-01-31T00:00:00"/>
    <x v="5"/>
    <n v="80"/>
    <x v="504"/>
    <s v="PER FIXTURES"/>
    <x v="76"/>
  </r>
  <r>
    <n v="80023642"/>
    <d v="2011-02-28T00:00:00"/>
    <x v="12"/>
    <n v="57.5"/>
    <x v="505"/>
    <s v="ACRE"/>
    <x v="82"/>
  </r>
  <r>
    <n v="80023342"/>
    <d v="2011-01-31T00:00:00"/>
    <x v="54"/>
    <n v="25"/>
    <x v="504"/>
    <s v="PER SEWER"/>
    <x v="76"/>
  </r>
  <r>
    <n v="80023644"/>
    <d v="2011-03-01T00:00:00"/>
    <x v="3"/>
    <n v="50"/>
    <x v="506"/>
    <s v="PER SIGN"/>
    <x v="4"/>
  </r>
  <r>
    <n v="80023342"/>
    <d v="2011-01-31T00:00:00"/>
    <x v="53"/>
    <n v="25"/>
    <x v="504"/>
    <s v="PER WATER"/>
    <x v="76"/>
  </r>
  <r>
    <n v="80023343"/>
    <d v="2011-01-31T00:00:00"/>
    <x v="70"/>
    <n v="50"/>
    <x v="507"/>
    <s v="FLAT RATE"/>
    <x v="1"/>
  </r>
  <r>
    <n v="80023345"/>
    <d v="2011-01-31T00:00:00"/>
    <x v="5"/>
    <n v="28"/>
    <x v="508"/>
    <s v="PER FIXTURES"/>
    <x v="83"/>
  </r>
  <r>
    <n v="80023346"/>
    <d v="2011-01-31T00:00:00"/>
    <x v="5"/>
    <n v="25"/>
    <x v="509"/>
    <s v="PER FIXTURES"/>
    <x v="1"/>
  </r>
  <r>
    <n v="80023346"/>
    <d v="2011-01-31T00:00:00"/>
    <x v="5"/>
    <n v="25"/>
    <x v="510"/>
    <s v="PER FIXTURES"/>
    <x v="1"/>
  </r>
  <r>
    <n v="80023346"/>
    <d v="2011-01-31T00:00:00"/>
    <x v="5"/>
    <n v="25"/>
    <x v="511"/>
    <s v="PER FIXTURES"/>
    <x v="1"/>
  </r>
  <r>
    <n v="80023346"/>
    <d v="2011-01-31T00:00:00"/>
    <x v="5"/>
    <n v="25"/>
    <x v="512"/>
    <s v="PER FIXTURES"/>
    <x v="1"/>
  </r>
  <r>
    <n v="80023647"/>
    <d v="2011-03-01T00:00:00"/>
    <x v="12"/>
    <n v="50"/>
    <x v="513"/>
    <s v="ACRE"/>
    <x v="10"/>
  </r>
  <r>
    <n v="80023648"/>
    <d v="2011-03-01T00:00:00"/>
    <x v="12"/>
    <n v="50"/>
    <x v="514"/>
    <s v="ACRE"/>
    <x v="10"/>
  </r>
  <r>
    <n v="80023649"/>
    <d v="2011-03-01T00:00:00"/>
    <x v="3"/>
    <n v="25"/>
    <x v="515"/>
    <s v="PER SIGN"/>
    <x v="1"/>
  </r>
  <r>
    <n v="80023650"/>
    <d v="2011-03-01T00:00:00"/>
    <x v="12"/>
    <n v="50"/>
    <x v="516"/>
    <s v="ACRE"/>
    <x v="10"/>
  </r>
  <r>
    <n v="80023651"/>
    <d v="2011-03-01T00:00:00"/>
    <x v="12"/>
    <n v="50"/>
    <x v="517"/>
    <s v="ACRE"/>
    <x v="10"/>
  </r>
  <r>
    <n v="80023346"/>
    <d v="2011-01-31T00:00:00"/>
    <x v="5"/>
    <n v="25"/>
    <x v="518"/>
    <s v="PER FIXTURES"/>
    <x v="1"/>
  </r>
  <r>
    <n v="80023652"/>
    <d v="2011-03-01T00:00:00"/>
    <x v="3"/>
    <n v="25"/>
    <x v="519"/>
    <s v="PER SIGN"/>
    <x v="1"/>
  </r>
  <r>
    <n v="80023346"/>
    <d v="2011-01-31T00:00:00"/>
    <x v="5"/>
    <n v="25"/>
    <x v="520"/>
    <s v="PER FIXTURES"/>
    <x v="1"/>
  </r>
  <r>
    <n v="90001716"/>
    <d v="2011-03-01T00:00:00"/>
    <x v="64"/>
    <n v="250"/>
    <x v="521"/>
    <s v="# OF VARIANCES"/>
    <x v="1"/>
  </r>
  <r>
    <n v="80023655"/>
    <d v="2011-03-01T00:00:00"/>
    <x v="3"/>
    <n v="25"/>
    <x v="522"/>
    <s v="PER SIGN"/>
    <x v="1"/>
  </r>
  <r>
    <n v="80023346"/>
    <d v="2011-01-31T00:00:00"/>
    <x v="5"/>
    <n v="25"/>
    <x v="523"/>
    <s v="PER FIXTURES"/>
    <x v="1"/>
  </r>
  <r>
    <n v="80023347"/>
    <d v="2011-01-31T00:00:00"/>
    <x v="2"/>
    <n v="25"/>
    <x v="524"/>
    <s v="FLAT RATE"/>
    <x v="1"/>
  </r>
  <r>
    <n v="80023348"/>
    <d v="2011-01-31T00:00:00"/>
    <x v="20"/>
    <n v="25"/>
    <x v="525"/>
    <s v="BTU"/>
    <x v="54"/>
  </r>
  <r>
    <n v="80023349"/>
    <d v="2011-01-31T00:00:00"/>
    <x v="5"/>
    <n v="25"/>
    <x v="526"/>
    <s v="PER FIXTURES"/>
    <x v="1"/>
  </r>
  <r>
    <n v="80023349"/>
    <d v="2011-01-31T00:00:00"/>
    <x v="5"/>
    <n v="25"/>
    <x v="527"/>
    <s v="PER FIXTURES"/>
    <x v="1"/>
  </r>
  <r>
    <n v="80023349"/>
    <d v="2011-01-31T00:00:00"/>
    <x v="5"/>
    <n v="25"/>
    <x v="528"/>
    <s v="PER FIXTURES"/>
    <x v="1"/>
  </r>
  <r>
    <n v="80023350"/>
    <d v="2011-01-31T00:00:00"/>
    <x v="5"/>
    <n v="25"/>
    <x v="529"/>
    <s v="PER FIXTURES"/>
    <x v="1"/>
  </r>
  <r>
    <n v="80023659"/>
    <d v="2011-03-02T00:00:00"/>
    <x v="32"/>
    <n v="250"/>
    <x v="530"/>
    <s v="ACRES"/>
    <x v="1"/>
  </r>
  <r>
    <n v="90001717"/>
    <d v="2011-03-02T00:00:00"/>
    <x v="11"/>
    <n v="350"/>
    <x v="531"/>
    <s v="DOLLAR VALUE"/>
    <x v="1"/>
  </r>
  <r>
    <n v="80023350"/>
    <d v="2011-01-31T00:00:00"/>
    <x v="5"/>
    <n v="25"/>
    <x v="532"/>
    <s v="PER FIXTURES"/>
    <x v="1"/>
  </r>
  <r>
    <n v="80023661"/>
    <d v="2011-03-02T00:00:00"/>
    <x v="22"/>
    <n v="105"/>
    <x v="533"/>
    <s v="ACRE"/>
    <x v="84"/>
  </r>
  <r>
    <n v="80023350"/>
    <d v="2011-01-31T00:00:00"/>
    <x v="5"/>
    <n v="25"/>
    <x v="534"/>
    <s v="PER FIXTURES"/>
    <x v="1"/>
  </r>
  <r>
    <n v="80023351"/>
    <d v="2011-01-31T00:00:00"/>
    <x v="66"/>
    <n v="75"/>
    <x v="535"/>
    <s v="FLAT RATE"/>
    <x v="1"/>
  </r>
  <r>
    <n v="80023352"/>
    <d v="2011-01-31T00:00:00"/>
    <x v="2"/>
    <n v="25"/>
    <x v="536"/>
    <s v="FLAT RATE"/>
    <x v="1"/>
  </r>
  <r>
    <n v="80023353"/>
    <d v="2011-01-31T00:00:00"/>
    <x v="57"/>
    <n v="15"/>
    <x v="537"/>
    <s v="FLAT RATE"/>
    <x v="1"/>
  </r>
  <r>
    <n v="80023354"/>
    <d v="2011-02-01T00:00:00"/>
    <x v="0"/>
    <n v="835"/>
    <x v="538"/>
    <s v="VALUATION"/>
    <x v="85"/>
  </r>
  <r>
    <n v="80023354"/>
    <d v="2011-02-01T00:00:00"/>
    <x v="14"/>
    <n v="417.5"/>
    <x v="538"/>
    <s v="VALUATION"/>
    <x v="85"/>
  </r>
  <r>
    <n v="80023355"/>
    <d v="2011-02-01T00:00:00"/>
    <x v="54"/>
    <n v="25"/>
    <x v="539"/>
    <s v="PER SEWER"/>
    <x v="1"/>
  </r>
  <r>
    <n v="80023357"/>
    <d v="2011-02-01T00:00:00"/>
    <x v="0"/>
    <n v="610"/>
    <x v="540"/>
    <s v="VALUATION"/>
    <x v="17"/>
  </r>
  <r>
    <n v="80023359"/>
    <d v="2011-02-01T00:00:00"/>
    <x v="57"/>
    <n v="15"/>
    <x v="541"/>
    <s v="FLAT RATE"/>
    <x v="1"/>
  </r>
  <r>
    <n v="80023360"/>
    <d v="2011-02-01T00:00:00"/>
    <x v="48"/>
    <n v="20"/>
    <x v="145"/>
    <s v="FLAT RATE"/>
    <x v="1"/>
  </r>
  <r>
    <n v="80023360"/>
    <d v="2011-02-01T00:00:00"/>
    <x v="0"/>
    <n v="1174"/>
    <x v="145"/>
    <s v="VALUATION"/>
    <x v="1"/>
  </r>
  <r>
    <n v="80023361"/>
    <d v="2011-02-01T00:00:00"/>
    <x v="48"/>
    <n v="20"/>
    <x v="141"/>
    <s v="FLAT RATE"/>
    <x v="1"/>
  </r>
  <r>
    <n v="80023361"/>
    <d v="2011-02-01T00:00:00"/>
    <x v="0"/>
    <n v="1165"/>
    <x v="141"/>
    <s v="VALUATION"/>
    <x v="1"/>
  </r>
  <r>
    <n v="80023362"/>
    <d v="2011-02-01T00:00:00"/>
    <x v="48"/>
    <n v="20"/>
    <x v="142"/>
    <s v="FLAT RATE"/>
    <x v="1"/>
  </r>
  <r>
    <n v="80023362"/>
    <d v="2011-02-01T00:00:00"/>
    <x v="0"/>
    <n v="1492"/>
    <x v="142"/>
    <s v="VALUATION"/>
    <x v="1"/>
  </r>
  <r>
    <n v="80023363"/>
    <d v="2011-02-01T00:00:00"/>
    <x v="48"/>
    <n v="20"/>
    <x v="146"/>
    <s v="FLAT RATE"/>
    <x v="1"/>
  </r>
  <r>
    <n v="80023664"/>
    <d v="2011-03-02T00:00:00"/>
    <x v="3"/>
    <n v="25"/>
    <x v="542"/>
    <s v="PER SIGN"/>
    <x v="1"/>
  </r>
  <r>
    <n v="80023666"/>
    <d v="2011-03-02T00:00:00"/>
    <x v="3"/>
    <n v="25"/>
    <x v="543"/>
    <s v="PER SIGN"/>
    <x v="1"/>
  </r>
  <r>
    <n v="80023363"/>
    <d v="2011-02-01T00:00:00"/>
    <x v="0"/>
    <n v="1045"/>
    <x v="146"/>
    <s v="VALUATION"/>
    <x v="1"/>
  </r>
  <r>
    <n v="80023364"/>
    <d v="2011-02-01T00:00:00"/>
    <x v="48"/>
    <n v="20"/>
    <x v="150"/>
    <s v="FLAT RATE"/>
    <x v="1"/>
  </r>
  <r>
    <n v="80023670"/>
    <d v="2011-03-03T00:00:00"/>
    <x v="32"/>
    <n v="250"/>
    <x v="544"/>
    <s v="ACRES"/>
    <x v="86"/>
  </r>
  <r>
    <n v="80023671"/>
    <d v="2011-03-03T00:00:00"/>
    <x v="3"/>
    <n v="25"/>
    <x v="545"/>
    <s v="PER SIGN"/>
    <x v="1"/>
  </r>
  <r>
    <n v="80023675"/>
    <d v="2011-03-03T00:00:00"/>
    <x v="32"/>
    <n v="250"/>
    <x v="546"/>
    <s v="ACRES"/>
    <x v="87"/>
  </r>
  <r>
    <n v="80023364"/>
    <d v="2011-02-01T00:00:00"/>
    <x v="0"/>
    <n v="1123"/>
    <x v="150"/>
    <s v="VALUATION"/>
    <x v="1"/>
  </r>
  <r>
    <n v="80023365"/>
    <d v="2011-02-01T00:00:00"/>
    <x v="48"/>
    <n v="20"/>
    <x v="143"/>
    <s v="FLAT RATE"/>
    <x v="1"/>
  </r>
  <r>
    <n v="80023365"/>
    <d v="2011-02-01T00:00:00"/>
    <x v="0"/>
    <n v="1234"/>
    <x v="143"/>
    <s v="VALUATION"/>
    <x v="1"/>
  </r>
  <r>
    <n v="80023680"/>
    <d v="2011-03-04T00:00:00"/>
    <x v="3"/>
    <n v="25"/>
    <x v="547"/>
    <s v="PER SIGN"/>
    <x v="1"/>
  </r>
  <r>
    <n v="80023681"/>
    <d v="2011-03-04T00:00:00"/>
    <x v="12"/>
    <n v="50"/>
    <x v="548"/>
    <s v="ACRE"/>
    <x v="10"/>
  </r>
  <r>
    <n v="80023683"/>
    <d v="2011-03-04T00:00:00"/>
    <x v="3"/>
    <n v="25"/>
    <x v="549"/>
    <s v="PER SIGN"/>
    <x v="1"/>
  </r>
  <r>
    <n v="80023366"/>
    <d v="2011-02-01T00:00:00"/>
    <x v="48"/>
    <n v="20"/>
    <x v="144"/>
    <s v="FLAT RATE"/>
    <x v="1"/>
  </r>
  <r>
    <n v="80023684"/>
    <d v="2011-03-04T00:00:00"/>
    <x v="3"/>
    <n v="25"/>
    <x v="550"/>
    <s v="PER SIGN"/>
    <x v="1"/>
  </r>
  <r>
    <n v="80023685"/>
    <d v="2011-03-04T00:00:00"/>
    <x v="3"/>
    <n v="25"/>
    <x v="551"/>
    <s v="PER SIGN"/>
    <x v="1"/>
  </r>
  <r>
    <n v="80023687"/>
    <d v="2011-03-04T00:00:00"/>
    <x v="3"/>
    <n v="25"/>
    <x v="552"/>
    <s v="PER SIGN"/>
    <x v="1"/>
  </r>
  <r>
    <n v="80023688"/>
    <d v="2011-03-04T00:00:00"/>
    <x v="3"/>
    <n v="25"/>
    <x v="553"/>
    <s v="PER SIGN"/>
    <x v="1"/>
  </r>
  <r>
    <n v="80023689"/>
    <d v="2011-03-04T00:00:00"/>
    <x v="3"/>
    <n v="25"/>
    <x v="554"/>
    <s v="PER SIGN"/>
    <x v="1"/>
  </r>
  <r>
    <n v="80023366"/>
    <d v="2011-02-01T00:00:00"/>
    <x v="0"/>
    <n v="1270"/>
    <x v="144"/>
    <s v="VALUATION"/>
    <x v="1"/>
  </r>
  <r>
    <n v="80023367"/>
    <d v="2011-02-01T00:00:00"/>
    <x v="48"/>
    <n v="20"/>
    <x v="152"/>
    <s v="FLAT RATE"/>
    <x v="1"/>
  </r>
  <r>
    <n v="80023367"/>
    <d v="2011-02-01T00:00:00"/>
    <x v="0"/>
    <n v="1156"/>
    <x v="152"/>
    <s v="VALUATION"/>
    <x v="1"/>
  </r>
  <r>
    <n v="80023368"/>
    <d v="2011-02-01T00:00:00"/>
    <x v="0"/>
    <n v="320"/>
    <x v="555"/>
    <s v="VALUATION"/>
    <x v="88"/>
  </r>
  <r>
    <n v="80023368"/>
    <d v="2011-02-01T00:00:00"/>
    <x v="14"/>
    <n v="160"/>
    <x v="555"/>
    <s v="VALUATION"/>
    <x v="88"/>
  </r>
  <r>
    <n v="80023371"/>
    <d v="2011-02-02T00:00:00"/>
    <x v="1"/>
    <n v="25"/>
    <x v="556"/>
    <s v="PER GAS LINE"/>
    <x v="1"/>
  </r>
  <r>
    <n v="80023372"/>
    <d v="2011-02-02T00:00:00"/>
    <x v="0"/>
    <n v="200"/>
    <x v="557"/>
    <s v="VALUATION"/>
    <x v="89"/>
  </r>
  <r>
    <n v="80023372"/>
    <d v="2011-02-02T00:00:00"/>
    <x v="14"/>
    <n v="100"/>
    <x v="557"/>
    <s v="VALUATION"/>
    <x v="89"/>
  </r>
  <r>
    <n v="80023373"/>
    <d v="2011-02-02T00:00:00"/>
    <x v="5"/>
    <n v="25"/>
    <x v="558"/>
    <s v="PER FIXTURES"/>
    <x v="1"/>
  </r>
  <r>
    <n v="80023373"/>
    <d v="2011-02-02T00:00:00"/>
    <x v="5"/>
    <n v="25"/>
    <x v="559"/>
    <s v="PER FIXTURES"/>
    <x v="1"/>
  </r>
  <r>
    <n v="80023374"/>
    <d v="2011-02-02T00:00:00"/>
    <x v="52"/>
    <n v="125"/>
    <x v="560"/>
    <s v="FLAT RATE"/>
    <x v="1"/>
  </r>
  <r>
    <n v="80023375"/>
    <d v="2011-02-02T00:00:00"/>
    <x v="0"/>
    <n v="115"/>
    <x v="2"/>
    <s v="VALUATION"/>
    <x v="2"/>
  </r>
  <r>
    <n v="80023376"/>
    <d v="2011-02-02T00:00:00"/>
    <x v="34"/>
    <n v="25"/>
    <x v="561"/>
    <s v="TONS"/>
    <x v="4"/>
  </r>
  <r>
    <n v="80023377"/>
    <d v="2011-02-02T00:00:00"/>
    <x v="34"/>
    <n v="25"/>
    <x v="562"/>
    <s v="TONS"/>
    <x v="4"/>
  </r>
  <r>
    <n v="80023378"/>
    <d v="2011-02-02T00:00:00"/>
    <x v="34"/>
    <n v="25"/>
    <x v="563"/>
    <s v="TONS"/>
    <x v="4"/>
  </r>
  <r>
    <n v="80023379"/>
    <d v="2011-02-02T00:00:00"/>
    <x v="20"/>
    <n v="25"/>
    <x v="564"/>
    <s v="BTU"/>
    <x v="54"/>
  </r>
  <r>
    <n v="80023379"/>
    <d v="2011-02-02T00:00:00"/>
    <x v="34"/>
    <n v="25"/>
    <x v="564"/>
    <s v="TONS"/>
    <x v="54"/>
  </r>
  <r>
    <n v="80023380"/>
    <d v="2011-02-02T00:00:00"/>
    <x v="34"/>
    <n v="25"/>
    <x v="565"/>
    <s v="TONS"/>
    <x v="9"/>
  </r>
  <r>
    <n v="80023381"/>
    <d v="2011-02-02T00:00:00"/>
    <x v="20"/>
    <n v="27"/>
    <x v="566"/>
    <s v="BTU"/>
    <x v="40"/>
  </r>
  <r>
    <n v="80023381"/>
    <d v="2011-02-02T00:00:00"/>
    <x v="34"/>
    <n v="25"/>
    <x v="566"/>
    <s v="TONS"/>
    <x v="40"/>
  </r>
  <r>
    <n v="80023382"/>
    <d v="2011-02-02T00:00:00"/>
    <x v="34"/>
    <n v="25"/>
    <x v="567"/>
    <s v="TONS"/>
    <x v="4"/>
  </r>
  <r>
    <n v="80023383"/>
    <d v="2011-02-02T00:00:00"/>
    <x v="23"/>
    <n v="29"/>
    <x v="568"/>
    <s v="BTU"/>
    <x v="48"/>
  </r>
  <r>
    <n v="80023383"/>
    <d v="2011-02-02T00:00:00"/>
    <x v="34"/>
    <n v="25"/>
    <x v="568"/>
    <s v="TONS"/>
    <x v="48"/>
  </r>
  <r>
    <n v="80023383"/>
    <d v="2011-02-02T00:00:00"/>
    <x v="36"/>
    <n v="25"/>
    <x v="568"/>
    <s v="TONS"/>
    <x v="48"/>
  </r>
  <r>
    <n v="80023384"/>
    <d v="2011-02-02T00:00:00"/>
    <x v="34"/>
    <n v="25"/>
    <x v="569"/>
    <s v="TONS"/>
    <x v="4"/>
  </r>
  <r>
    <n v="80023385"/>
    <d v="2011-02-02T00:00:00"/>
    <x v="23"/>
    <n v="25"/>
    <x v="570"/>
    <s v="BTU"/>
    <x v="54"/>
  </r>
  <r>
    <n v="80023385"/>
    <d v="2011-02-02T00:00:00"/>
    <x v="24"/>
    <n v="29"/>
    <x v="570"/>
    <s v="BTU"/>
    <x v="54"/>
  </r>
  <r>
    <n v="80023385"/>
    <d v="2011-02-02T00:00:00"/>
    <x v="34"/>
    <n v="25"/>
    <x v="570"/>
    <s v="TONS"/>
    <x v="54"/>
  </r>
  <r>
    <n v="80023385"/>
    <d v="2011-02-02T00:00:00"/>
    <x v="36"/>
    <n v="25"/>
    <x v="570"/>
    <s v="TONS"/>
    <x v="54"/>
  </r>
  <r>
    <n v="80023386"/>
    <d v="2011-02-02T00:00:00"/>
    <x v="23"/>
    <n v="29"/>
    <x v="571"/>
    <s v="BTU"/>
    <x v="27"/>
  </r>
  <r>
    <n v="80023704"/>
    <d v="2011-03-07T00:00:00"/>
    <x v="3"/>
    <n v="25"/>
    <x v="572"/>
    <s v="PER SIGN"/>
    <x v="1"/>
  </r>
  <r>
    <n v="80023705"/>
    <d v="2011-03-07T00:00:00"/>
    <x v="12"/>
    <n v="180"/>
    <x v="573"/>
    <s v="ACRE"/>
    <x v="90"/>
  </r>
  <r>
    <n v="80023706"/>
    <d v="2011-03-07T00:00:00"/>
    <x v="12"/>
    <n v="172.5"/>
    <x v="574"/>
    <s v="ACRE"/>
    <x v="64"/>
  </r>
  <r>
    <n v="80023707"/>
    <d v="2011-03-07T00:00:00"/>
    <x v="12"/>
    <n v="172.5"/>
    <x v="575"/>
    <s v="ACRE"/>
    <x v="64"/>
  </r>
  <r>
    <n v="80023386"/>
    <d v="2011-02-02T00:00:00"/>
    <x v="34"/>
    <n v="25"/>
    <x v="571"/>
    <s v="TONS"/>
    <x v="27"/>
  </r>
  <r>
    <n v="80023387"/>
    <d v="2011-02-02T00:00:00"/>
    <x v="20"/>
    <n v="29"/>
    <x v="576"/>
    <s v="BTU"/>
    <x v="48"/>
  </r>
  <r>
    <n v="80023387"/>
    <d v="2011-02-02T00:00:00"/>
    <x v="34"/>
    <n v="25"/>
    <x v="576"/>
    <s v="TONS"/>
    <x v="48"/>
  </r>
  <r>
    <n v="80023388"/>
    <d v="2011-02-02T00:00:00"/>
    <x v="20"/>
    <n v="27"/>
    <x v="577"/>
    <s v="BTU"/>
    <x v="48"/>
  </r>
  <r>
    <n v="80023388"/>
    <d v="2011-02-02T00:00:00"/>
    <x v="34"/>
    <n v="25"/>
    <x v="577"/>
    <s v="TONS"/>
    <x v="48"/>
  </r>
  <r>
    <n v="80023389"/>
    <d v="2011-02-02T00:00:00"/>
    <x v="34"/>
    <n v="25"/>
    <x v="578"/>
    <s v="TONS"/>
    <x v="9"/>
  </r>
  <r>
    <n v="80023391"/>
    <d v="2011-02-02T00:00:00"/>
    <x v="59"/>
    <n v="75"/>
    <x v="579"/>
    <s v="FLAT RATE"/>
    <x v="1"/>
  </r>
  <r>
    <n v="80023392"/>
    <d v="2011-02-02T00:00:00"/>
    <x v="52"/>
    <n v="125"/>
    <x v="580"/>
    <s v="FLAT RATE"/>
    <x v="1"/>
  </r>
  <r>
    <n v="80023719"/>
    <d v="2011-03-08T00:00:00"/>
    <x v="16"/>
    <n v="59.93"/>
    <x v="581"/>
    <s v="FLAT RATE"/>
    <x v="1"/>
  </r>
  <r>
    <n v="80023719"/>
    <d v="2011-03-08T00:00:00"/>
    <x v="17"/>
    <n v="533.02"/>
    <x v="581"/>
    <s v="FLAT RATE"/>
    <x v="1"/>
  </r>
  <r>
    <n v="80023719"/>
    <d v="2011-03-08T00:00:00"/>
    <x v="18"/>
    <n v="1302.93"/>
    <x v="581"/>
    <s v="FLAT RATE"/>
    <x v="1"/>
  </r>
  <r>
    <n v="80023719"/>
    <d v="2011-03-08T00:00:00"/>
    <x v="19"/>
    <n v="161.68"/>
    <x v="581"/>
    <s v="FLAT RATE"/>
    <x v="1"/>
  </r>
  <r>
    <n v="80023723"/>
    <d v="2011-03-08T00:00:00"/>
    <x v="8"/>
    <n v="50"/>
    <x v="582"/>
    <s v="FLAT RATE"/>
    <x v="1"/>
  </r>
  <r>
    <n v="80023394"/>
    <d v="2011-02-02T00:00:00"/>
    <x v="10"/>
    <n v="30"/>
    <x v="583"/>
    <s v="AMPS"/>
    <x v="8"/>
  </r>
  <r>
    <n v="80023394"/>
    <d v="2011-02-02T00:00:00"/>
    <x v="7"/>
    <n v="30"/>
    <x v="583"/>
    <s v="PER POLE"/>
    <x v="8"/>
  </r>
  <r>
    <n v="80023711"/>
    <d v="2011-03-08T00:00:00"/>
    <x v="12"/>
    <n v="132.5"/>
    <x v="584"/>
    <s v="ACRE"/>
    <x v="91"/>
  </r>
  <r>
    <n v="80023711"/>
    <d v="2011-03-08T00:00:00"/>
    <x v="12"/>
    <n v="57.5"/>
    <x v="585"/>
    <s v="ACRE"/>
    <x v="82"/>
  </r>
  <r>
    <n v="80023711"/>
    <d v="2011-03-08T00:00:00"/>
    <x v="12"/>
    <n v="62.5"/>
    <x v="586"/>
    <s v="ACRE"/>
    <x v="92"/>
  </r>
  <r>
    <n v="80023711"/>
    <d v="2011-03-08T00:00:00"/>
    <x v="12"/>
    <n v="50"/>
    <x v="587"/>
    <s v="ACRE"/>
    <x v="10"/>
  </r>
  <r>
    <n v="80023712"/>
    <d v="2011-03-08T00:00:00"/>
    <x v="67"/>
    <n v="100"/>
    <x v="588"/>
    <s v="FLAT RATE"/>
    <x v="1"/>
  </r>
  <r>
    <n v="80023394"/>
    <d v="2011-02-02T00:00:00"/>
    <x v="13"/>
    <n v="25"/>
    <x v="583"/>
    <s v="PER T-POLE"/>
    <x v="8"/>
  </r>
  <r>
    <n v="80023394"/>
    <d v="2011-02-02T00:00:00"/>
    <x v="49"/>
    <n v="25"/>
    <x v="583"/>
    <s v="SYSTEM"/>
    <x v="8"/>
  </r>
  <r>
    <n v="80023395"/>
    <d v="2011-02-02T00:00:00"/>
    <x v="20"/>
    <n v="27"/>
    <x v="589"/>
    <s v="BTU"/>
    <x v="48"/>
  </r>
  <r>
    <n v="80023396"/>
    <d v="2011-02-02T00:00:00"/>
    <x v="20"/>
    <n v="27"/>
    <x v="590"/>
    <s v="BTU"/>
    <x v="48"/>
  </r>
  <r>
    <n v="80023396"/>
    <d v="2011-02-02T00:00:00"/>
    <x v="34"/>
    <n v="25"/>
    <x v="590"/>
    <s v="TONS"/>
    <x v="48"/>
  </r>
  <r>
    <n v="80023397"/>
    <d v="2011-02-02T00:00:00"/>
    <x v="5"/>
    <n v="25"/>
    <x v="591"/>
    <s v="PER FIXTURES"/>
    <x v="1"/>
  </r>
  <r>
    <n v="80023398"/>
    <d v="2011-02-02T00:00:00"/>
    <x v="5"/>
    <n v="25"/>
    <x v="592"/>
    <s v="PER FIXTURES"/>
    <x v="1"/>
  </r>
  <r>
    <n v="80023402"/>
    <d v="2011-02-03T00:00:00"/>
    <x v="6"/>
    <n v="15"/>
    <x v="593"/>
    <s v="AMPS"/>
    <x v="6"/>
  </r>
  <r>
    <n v="80023402"/>
    <d v="2011-02-03T00:00:00"/>
    <x v="10"/>
    <n v="60"/>
    <x v="593"/>
    <s v="AMPS"/>
    <x v="6"/>
  </r>
  <r>
    <n v="80023402"/>
    <d v="2011-02-03T00:00:00"/>
    <x v="7"/>
    <n v="42"/>
    <x v="593"/>
    <s v="PER POLE"/>
    <x v="6"/>
  </r>
  <r>
    <n v="80023402"/>
    <d v="2011-02-03T00:00:00"/>
    <x v="50"/>
    <n v="42"/>
    <x v="593"/>
    <s v="PER POLE"/>
    <x v="6"/>
  </r>
  <r>
    <n v="80023403"/>
    <d v="2011-02-03T00:00:00"/>
    <x v="20"/>
    <n v="27"/>
    <x v="594"/>
    <s v="BTU"/>
    <x v="40"/>
  </r>
  <r>
    <n v="80023403"/>
    <d v="2011-02-03T00:00:00"/>
    <x v="34"/>
    <n v="25"/>
    <x v="594"/>
    <s v="TONS"/>
    <x v="40"/>
  </r>
  <r>
    <n v="80023404"/>
    <d v="2011-02-03T00:00:00"/>
    <x v="20"/>
    <n v="25"/>
    <x v="595"/>
    <s v="BTU"/>
    <x v="45"/>
  </r>
  <r>
    <n v="80023404"/>
    <d v="2011-02-03T00:00:00"/>
    <x v="34"/>
    <n v="25"/>
    <x v="595"/>
    <s v="TONS"/>
    <x v="45"/>
  </r>
  <r>
    <n v="80023405"/>
    <d v="2011-02-03T00:00:00"/>
    <x v="2"/>
    <n v="25"/>
    <x v="596"/>
    <s v="FLAT RATE"/>
    <x v="1"/>
  </r>
  <r>
    <n v="80023407"/>
    <d v="2011-02-03T00:00:00"/>
    <x v="48"/>
    <n v="20"/>
    <x v="597"/>
    <s v="FLAT RATE"/>
    <x v="1"/>
  </r>
  <r>
    <n v="80023722"/>
    <d v="2011-03-08T00:00:00"/>
    <x v="67"/>
    <n v="100"/>
    <x v="598"/>
    <s v="FLAT RATE"/>
    <x v="1"/>
  </r>
  <r>
    <n v="80023407"/>
    <d v="2011-02-03T00:00:00"/>
    <x v="0"/>
    <n v="130"/>
    <x v="597"/>
    <s v="VALUATION"/>
    <x v="1"/>
  </r>
  <r>
    <n v="80023408"/>
    <d v="2011-02-03T00:00:00"/>
    <x v="20"/>
    <n v="25"/>
    <x v="599"/>
    <s v="BTU"/>
    <x v="93"/>
  </r>
  <r>
    <n v="80023408"/>
    <d v="2011-02-03T00:00:00"/>
    <x v="34"/>
    <n v="25"/>
    <x v="599"/>
    <s v="TONS"/>
    <x v="93"/>
  </r>
  <r>
    <n v="80023409"/>
    <d v="2011-02-03T00:00:00"/>
    <x v="5"/>
    <n v="25"/>
    <x v="600"/>
    <s v="PER FIXTURES"/>
    <x v="9"/>
  </r>
  <r>
    <n v="80023411"/>
    <d v="2011-02-03T00:00:00"/>
    <x v="5"/>
    <n v="25"/>
    <x v="601"/>
    <s v="PER FIXTURES"/>
    <x v="1"/>
  </r>
  <r>
    <n v="80023412"/>
    <d v="2011-02-04T00:00:00"/>
    <x v="52"/>
    <n v="125"/>
    <x v="602"/>
    <s v="FLAT RATE"/>
    <x v="1"/>
  </r>
  <r>
    <n v="80023415"/>
    <d v="2011-02-04T00:00:00"/>
    <x v="5"/>
    <n v="64"/>
    <x v="603"/>
    <s v="PER FIXTURES"/>
    <x v="66"/>
  </r>
  <r>
    <n v="80023415"/>
    <d v="2011-02-04T00:00:00"/>
    <x v="54"/>
    <n v="25"/>
    <x v="603"/>
    <s v="PER SEWER"/>
    <x v="66"/>
  </r>
  <r>
    <n v="80023415"/>
    <d v="2011-02-04T00:00:00"/>
    <x v="53"/>
    <n v="25"/>
    <x v="603"/>
    <s v="PER WATER"/>
    <x v="66"/>
  </r>
  <r>
    <n v="80023733"/>
    <d v="2011-03-09T00:00:00"/>
    <x v="71"/>
    <n v="2927.2"/>
    <x v="604"/>
    <s v="FLAT RATE"/>
    <x v="1"/>
  </r>
  <r>
    <n v="80023415"/>
    <d v="2011-02-04T00:00:00"/>
    <x v="5"/>
    <n v="64"/>
    <x v="605"/>
    <s v="PER FIXTURES"/>
    <x v="66"/>
  </r>
  <r>
    <n v="80023734"/>
    <d v="2011-03-09T00:00:00"/>
    <x v="3"/>
    <n v="100"/>
    <x v="606"/>
    <s v="PER SIGN"/>
    <x v="7"/>
  </r>
  <r>
    <n v="80023415"/>
    <d v="2011-02-04T00:00:00"/>
    <x v="54"/>
    <n v="25"/>
    <x v="605"/>
    <s v="PER SEWER"/>
    <x v="66"/>
  </r>
  <r>
    <n v="80023415"/>
    <d v="2011-02-04T00:00:00"/>
    <x v="53"/>
    <n v="25"/>
    <x v="605"/>
    <s v="PER WATER"/>
    <x v="66"/>
  </r>
  <r>
    <n v="80023742"/>
    <d v="2011-03-10T00:00:00"/>
    <x v="8"/>
    <n v="100"/>
    <x v="607"/>
    <s v="FLAT RATE"/>
    <x v="1"/>
  </r>
  <r>
    <n v="80023415"/>
    <d v="2011-02-04T00:00:00"/>
    <x v="5"/>
    <n v="64"/>
    <x v="608"/>
    <s v="PER FIXTURES"/>
    <x v="66"/>
  </r>
  <r>
    <n v="80023415"/>
    <d v="2011-02-04T00:00:00"/>
    <x v="54"/>
    <n v="25"/>
    <x v="608"/>
    <s v="PER SEWER"/>
    <x v="66"/>
  </r>
  <r>
    <n v="80023415"/>
    <d v="2011-02-04T00:00:00"/>
    <x v="53"/>
    <n v="25"/>
    <x v="608"/>
    <s v="PER WATER"/>
    <x v="66"/>
  </r>
  <r>
    <n v="80023741"/>
    <d v="2011-03-10T00:00:00"/>
    <x v="12"/>
    <n v="50"/>
    <x v="609"/>
    <s v="ACRE"/>
    <x v="10"/>
  </r>
  <r>
    <n v="80023741"/>
    <d v="2011-03-10T00:00:00"/>
    <x v="22"/>
    <n v="50"/>
    <x v="610"/>
    <s v="ACRE"/>
    <x v="1"/>
  </r>
  <r>
    <n v="80023744"/>
    <d v="2011-03-10T00:00:00"/>
    <x v="3"/>
    <n v="25"/>
    <x v="611"/>
    <s v="PER SIGN"/>
    <x v="1"/>
  </r>
  <r>
    <n v="80023415"/>
    <d v="2011-02-04T00:00:00"/>
    <x v="5"/>
    <n v="64"/>
    <x v="612"/>
    <s v="PER FIXTURES"/>
    <x v="66"/>
  </r>
  <r>
    <n v="80023746"/>
    <d v="2011-03-10T00:00:00"/>
    <x v="3"/>
    <n v="25"/>
    <x v="613"/>
    <s v="PER SIGN"/>
    <x v="7"/>
  </r>
  <r>
    <n v="80023415"/>
    <d v="2011-02-04T00:00:00"/>
    <x v="54"/>
    <n v="25"/>
    <x v="612"/>
    <s v="PER SEWER"/>
    <x v="66"/>
  </r>
  <r>
    <n v="70013864"/>
    <d v="2011-03-10T00:00:00"/>
    <x v="3"/>
    <n v="25"/>
    <x v="614"/>
    <s v="PER SIGN"/>
    <x v="1"/>
  </r>
  <r>
    <n v="16832"/>
    <d v="2011-03-10T00:00:00"/>
    <x v="3"/>
    <n v="25"/>
    <x v="614"/>
    <s v="PER SIGN"/>
    <x v="1"/>
  </r>
  <r>
    <n v="80023753"/>
    <d v="2011-03-10T00:00:00"/>
    <x v="3"/>
    <n v="25"/>
    <x v="614"/>
    <s v="PER SIGN"/>
    <x v="1"/>
  </r>
  <r>
    <n v="70013865"/>
    <d v="2011-03-10T00:00:00"/>
    <x v="3"/>
    <n v="25"/>
    <x v="615"/>
    <s v="PER SIGN"/>
    <x v="1"/>
  </r>
  <r>
    <n v="16831"/>
    <d v="2011-03-10T00:00:00"/>
    <x v="3"/>
    <n v="25"/>
    <x v="615"/>
    <s v="PER SIGN"/>
    <x v="1"/>
  </r>
  <r>
    <n v="80023751"/>
    <d v="2011-03-10T00:00:00"/>
    <x v="3"/>
    <n v="25"/>
    <x v="615"/>
    <s v="PER SIGN"/>
    <x v="1"/>
  </r>
  <r>
    <n v="70013865"/>
    <d v="2011-03-10T00:00:00"/>
    <x v="3"/>
    <n v="25"/>
    <x v="616"/>
    <s v="PER SIGN"/>
    <x v="1"/>
  </r>
  <r>
    <n v="16831"/>
    <d v="2011-03-10T00:00:00"/>
    <x v="3"/>
    <n v="25"/>
    <x v="616"/>
    <s v="PER SIGN"/>
    <x v="1"/>
  </r>
  <r>
    <n v="80023751"/>
    <d v="2011-03-10T00:00:00"/>
    <x v="3"/>
    <n v="25"/>
    <x v="616"/>
    <s v="PER SIGN"/>
    <x v="1"/>
  </r>
  <r>
    <n v="80023752"/>
    <d v="2011-03-10T00:00:00"/>
    <x v="67"/>
    <n v="100"/>
    <x v="617"/>
    <s v="FLAT RATE"/>
    <x v="1"/>
  </r>
  <r>
    <n v="80023415"/>
    <d v="2011-02-04T00:00:00"/>
    <x v="53"/>
    <n v="25"/>
    <x v="612"/>
    <s v="PER WATER"/>
    <x v="66"/>
  </r>
  <r>
    <n v="80023415"/>
    <d v="2011-02-04T00:00:00"/>
    <x v="5"/>
    <n v="64"/>
    <x v="618"/>
    <s v="PER FIXTURES"/>
    <x v="66"/>
  </r>
  <r>
    <n v="80023415"/>
    <d v="2011-02-04T00:00:00"/>
    <x v="54"/>
    <n v="25"/>
    <x v="618"/>
    <s v="PER SEWER"/>
    <x v="66"/>
  </r>
  <r>
    <n v="80023415"/>
    <d v="2011-02-04T00:00:00"/>
    <x v="53"/>
    <n v="25"/>
    <x v="618"/>
    <s v="PER WATER"/>
    <x v="66"/>
  </r>
  <r>
    <n v="80023416"/>
    <d v="2011-02-04T00:00:00"/>
    <x v="59"/>
    <n v="75"/>
    <x v="619"/>
    <s v="FLAT RATE"/>
    <x v="1"/>
  </r>
  <r>
    <n v="80023416"/>
    <d v="2011-02-04T00:00:00"/>
    <x v="57"/>
    <n v="15"/>
    <x v="620"/>
    <s v="FLAT RATE"/>
    <x v="1"/>
  </r>
  <r>
    <n v="80023416"/>
    <d v="2011-02-04T00:00:00"/>
    <x v="57"/>
    <n v="15"/>
    <x v="621"/>
    <s v="FLAT RATE"/>
    <x v="1"/>
  </r>
  <r>
    <n v="80023417"/>
    <d v="2011-02-04T00:00:00"/>
    <x v="2"/>
    <n v="25"/>
    <x v="622"/>
    <s v="FLAT RATE"/>
    <x v="1"/>
  </r>
  <r>
    <n v="80023418"/>
    <d v="2011-02-04T00:00:00"/>
    <x v="20"/>
    <n v="27"/>
    <x v="623"/>
    <s v="BTU"/>
    <x v="40"/>
  </r>
  <r>
    <n v="80023418"/>
    <d v="2011-02-04T00:00:00"/>
    <x v="20"/>
    <n v="27"/>
    <x v="624"/>
    <s v="BTU"/>
    <x v="48"/>
  </r>
  <r>
    <n v="80023421"/>
    <d v="2011-02-04T00:00:00"/>
    <x v="5"/>
    <n v="25"/>
    <x v="625"/>
    <s v="PER FIXTURES"/>
    <x v="1"/>
  </r>
  <r>
    <n v="80023421"/>
    <d v="2011-02-04T00:00:00"/>
    <x v="5"/>
    <n v="25"/>
    <x v="626"/>
    <s v="PER FIXTURES"/>
    <x v="1"/>
  </r>
  <r>
    <n v="80023422"/>
    <d v="2011-02-07T00:00:00"/>
    <x v="5"/>
    <n v="25"/>
    <x v="627"/>
    <s v="PER FIXTURES"/>
    <x v="1"/>
  </r>
  <r>
    <n v="80023423"/>
    <d v="2011-02-07T00:00:00"/>
    <x v="20"/>
    <n v="29"/>
    <x v="628"/>
    <s v="BTU"/>
    <x v="75"/>
  </r>
  <r>
    <n v="80023757"/>
    <d v="2011-03-11T00:00:00"/>
    <x v="16"/>
    <n v="59.93"/>
    <x v="629"/>
    <s v="FLAT RATE"/>
    <x v="1"/>
  </r>
  <r>
    <n v="80023757"/>
    <d v="2011-03-11T00:00:00"/>
    <x v="17"/>
    <n v="533.02"/>
    <x v="629"/>
    <s v="FLAT RATE"/>
    <x v="1"/>
  </r>
  <r>
    <n v="80023757"/>
    <d v="2011-03-11T00:00:00"/>
    <x v="18"/>
    <n v="1302.93"/>
    <x v="629"/>
    <s v="FLAT RATE"/>
    <x v="1"/>
  </r>
  <r>
    <n v="80023757"/>
    <d v="2011-03-11T00:00:00"/>
    <x v="19"/>
    <n v="161.68"/>
    <x v="629"/>
    <s v="FLAT RATE"/>
    <x v="1"/>
  </r>
  <r>
    <n v="80023424"/>
    <d v="2011-02-07T00:00:00"/>
    <x v="6"/>
    <n v="15"/>
    <x v="630"/>
    <s v="AMPS"/>
    <x v="6"/>
  </r>
  <r>
    <n v="80023424"/>
    <d v="2011-02-07T00:00:00"/>
    <x v="72"/>
    <n v="15"/>
    <x v="630"/>
    <s v="AMPS"/>
    <x v="6"/>
  </r>
  <r>
    <n v="80023758"/>
    <d v="2011-03-11T00:00:00"/>
    <x v="16"/>
    <n v="59.93"/>
    <x v="631"/>
    <s v="FLAT RATE"/>
    <x v="1"/>
  </r>
  <r>
    <n v="80023758"/>
    <d v="2011-03-11T00:00:00"/>
    <x v="17"/>
    <n v="533.02"/>
    <x v="631"/>
    <s v="FLAT RATE"/>
    <x v="1"/>
  </r>
  <r>
    <n v="80023758"/>
    <d v="2011-03-11T00:00:00"/>
    <x v="18"/>
    <n v="1302.93"/>
    <x v="631"/>
    <s v="FLAT RATE"/>
    <x v="1"/>
  </r>
  <r>
    <n v="80023758"/>
    <d v="2011-03-11T00:00:00"/>
    <x v="19"/>
    <n v="161.68"/>
    <x v="631"/>
    <s v="FLAT RATE"/>
    <x v="1"/>
  </r>
  <r>
    <n v="80023424"/>
    <d v="2011-02-07T00:00:00"/>
    <x v="73"/>
    <n v="15"/>
    <x v="630"/>
    <s v="AMPS"/>
    <x v="6"/>
  </r>
  <r>
    <n v="80023759"/>
    <d v="2011-03-11T00:00:00"/>
    <x v="16"/>
    <n v="59.93"/>
    <x v="632"/>
    <s v="FLAT RATE"/>
    <x v="1"/>
  </r>
  <r>
    <n v="80023759"/>
    <d v="2011-03-11T00:00:00"/>
    <x v="17"/>
    <n v="533.02"/>
    <x v="632"/>
    <s v="FLAT RATE"/>
    <x v="1"/>
  </r>
  <r>
    <n v="80023759"/>
    <d v="2011-03-11T00:00:00"/>
    <x v="18"/>
    <n v="1302.93"/>
    <x v="632"/>
    <s v="FLAT RATE"/>
    <x v="1"/>
  </r>
  <r>
    <n v="80023759"/>
    <d v="2011-03-11T00:00:00"/>
    <x v="19"/>
    <n v="161.68"/>
    <x v="632"/>
    <s v="FLAT RATE"/>
    <x v="1"/>
  </r>
  <r>
    <n v="80023424"/>
    <d v="2011-02-07T00:00:00"/>
    <x v="74"/>
    <n v="15"/>
    <x v="630"/>
    <s v="AMPS"/>
    <x v="6"/>
  </r>
  <r>
    <n v="80023424"/>
    <d v="2011-02-07T00:00:00"/>
    <x v="10"/>
    <n v="15"/>
    <x v="630"/>
    <s v="AMPS"/>
    <x v="6"/>
  </r>
  <r>
    <n v="80023755"/>
    <d v="2011-03-11T00:00:00"/>
    <x v="3"/>
    <n v="25"/>
    <x v="633"/>
    <s v="PER SIGN"/>
    <x v="1"/>
  </r>
  <r>
    <n v="90001718"/>
    <d v="2011-03-11T00:00:00"/>
    <x v="42"/>
    <n v="50"/>
    <x v="634"/>
    <s v="FLAT RATE"/>
    <x v="1"/>
  </r>
  <r>
    <n v="80023761"/>
    <d v="2011-03-11T00:00:00"/>
    <x v="3"/>
    <n v="50"/>
    <x v="635"/>
    <s v="PER SIGN"/>
    <x v="4"/>
  </r>
  <r>
    <n v="80023762"/>
    <d v="2011-03-11T00:00:00"/>
    <x v="12"/>
    <n v="50"/>
    <x v="636"/>
    <s v="ACRE"/>
    <x v="10"/>
  </r>
  <r>
    <n v="80023762"/>
    <d v="2011-03-11T00:00:00"/>
    <x v="12"/>
    <n v="50"/>
    <x v="637"/>
    <s v="ACRE"/>
    <x v="10"/>
  </r>
  <r>
    <n v="80023773"/>
    <d v="2011-03-14T00:00:00"/>
    <x v="3"/>
    <n v="125"/>
    <x v="638"/>
    <s v="PER SIGN"/>
    <x v="20"/>
  </r>
  <r>
    <n v="80023424"/>
    <d v="2011-02-07T00:00:00"/>
    <x v="7"/>
    <n v="16"/>
    <x v="630"/>
    <s v="PER POLE"/>
    <x v="6"/>
  </r>
  <r>
    <n v="80023769"/>
    <d v="2011-03-14T00:00:00"/>
    <x v="3"/>
    <n v="25"/>
    <x v="639"/>
    <s v="PER SIGN"/>
    <x v="1"/>
  </r>
  <r>
    <n v="80023783"/>
    <d v="2011-03-14T00:00:00"/>
    <x v="3"/>
    <n v="25"/>
    <x v="640"/>
    <s v="PER SIGN"/>
    <x v="1"/>
  </r>
  <r>
    <n v="80023424"/>
    <d v="2011-02-07T00:00:00"/>
    <x v="49"/>
    <n v="25"/>
    <x v="630"/>
    <s v="SYSTEM"/>
    <x v="6"/>
  </r>
  <r>
    <n v="80023424"/>
    <d v="2011-02-07T00:00:00"/>
    <x v="50"/>
    <n v="16"/>
    <x v="630"/>
    <s v="PER POLE"/>
    <x v="6"/>
  </r>
  <r>
    <n v="80023424"/>
    <d v="2011-02-07T00:00:00"/>
    <x v="75"/>
    <n v="16"/>
    <x v="630"/>
    <s v="PER POLE"/>
    <x v="6"/>
  </r>
  <r>
    <n v="80023424"/>
    <d v="2011-02-07T00:00:00"/>
    <x v="76"/>
    <n v="16"/>
    <x v="630"/>
    <s v="PER POLE"/>
    <x v="6"/>
  </r>
  <r>
    <n v="80023424"/>
    <d v="2011-02-07T00:00:00"/>
    <x v="77"/>
    <n v="16"/>
    <x v="630"/>
    <s v="PER POLE"/>
    <x v="6"/>
  </r>
  <r>
    <n v="80023426"/>
    <d v="2011-02-07T00:00:00"/>
    <x v="0"/>
    <n v="368"/>
    <x v="641"/>
    <s v="VALUATION"/>
    <x v="94"/>
  </r>
  <r>
    <n v="80023426"/>
    <d v="2011-02-07T00:00:00"/>
    <x v="14"/>
    <n v="184"/>
    <x v="641"/>
    <s v="VALUATION"/>
    <x v="94"/>
  </r>
  <r>
    <n v="80023427"/>
    <d v="2011-02-07T00:00:00"/>
    <x v="10"/>
    <n v="30"/>
    <x v="642"/>
    <s v="AMPS"/>
    <x v="8"/>
  </r>
  <r>
    <n v="80023427"/>
    <d v="2011-02-07T00:00:00"/>
    <x v="7"/>
    <n v="42"/>
    <x v="642"/>
    <s v="PER POLE"/>
    <x v="8"/>
  </r>
  <r>
    <n v="80023427"/>
    <d v="2011-02-07T00:00:00"/>
    <x v="13"/>
    <n v="25"/>
    <x v="642"/>
    <s v="PER T-POLE"/>
    <x v="8"/>
  </r>
  <r>
    <n v="80023427"/>
    <d v="2011-02-07T00:00:00"/>
    <x v="10"/>
    <n v="30"/>
    <x v="643"/>
    <s v="AMPS"/>
    <x v="8"/>
  </r>
  <r>
    <n v="80023427"/>
    <d v="2011-02-07T00:00:00"/>
    <x v="7"/>
    <n v="42"/>
    <x v="643"/>
    <s v="PER POLE"/>
    <x v="8"/>
  </r>
  <r>
    <n v="80023427"/>
    <d v="2011-02-07T00:00:00"/>
    <x v="13"/>
    <n v="25"/>
    <x v="643"/>
    <s v="PER T-POLE"/>
    <x v="8"/>
  </r>
  <r>
    <n v="80023427"/>
    <d v="2011-02-07T00:00:00"/>
    <x v="10"/>
    <n v="30"/>
    <x v="644"/>
    <s v="AMPS"/>
    <x v="8"/>
  </r>
  <r>
    <n v="80023427"/>
    <d v="2011-02-07T00:00:00"/>
    <x v="7"/>
    <n v="42"/>
    <x v="644"/>
    <s v="PER POLE"/>
    <x v="8"/>
  </r>
  <r>
    <n v="80023427"/>
    <d v="2011-02-07T00:00:00"/>
    <x v="13"/>
    <n v="25"/>
    <x v="644"/>
    <s v="PER T-POLE"/>
    <x v="8"/>
  </r>
  <r>
    <n v="80023427"/>
    <d v="2011-02-07T00:00:00"/>
    <x v="10"/>
    <n v="30"/>
    <x v="645"/>
    <s v="AMPS"/>
    <x v="8"/>
  </r>
  <r>
    <n v="80023427"/>
    <d v="2011-02-07T00:00:00"/>
    <x v="7"/>
    <n v="42"/>
    <x v="645"/>
    <s v="PER POLE"/>
    <x v="8"/>
  </r>
  <r>
    <n v="80023427"/>
    <d v="2011-02-07T00:00:00"/>
    <x v="13"/>
    <n v="25"/>
    <x v="645"/>
    <s v="PER T-POLE"/>
    <x v="8"/>
  </r>
  <r>
    <n v="80023428"/>
    <d v="2011-02-07T00:00:00"/>
    <x v="5"/>
    <n v="25"/>
    <x v="646"/>
    <s v="PER FIXTURES"/>
    <x v="1"/>
  </r>
  <r>
    <n v="80023430"/>
    <d v="2011-02-08T00:00:00"/>
    <x v="57"/>
    <n v="15"/>
    <x v="647"/>
    <s v="FLAT RATE"/>
    <x v="1"/>
  </r>
  <r>
    <n v="80023431"/>
    <d v="2011-02-08T00:00:00"/>
    <x v="10"/>
    <n v="30"/>
    <x v="648"/>
    <s v="AMPS"/>
    <x v="8"/>
  </r>
  <r>
    <n v="80023431"/>
    <d v="2011-02-08T00:00:00"/>
    <x v="7"/>
    <n v="36"/>
    <x v="648"/>
    <s v="PER POLE"/>
    <x v="8"/>
  </r>
  <r>
    <n v="80023432"/>
    <d v="2011-02-08T00:00:00"/>
    <x v="0"/>
    <n v="145"/>
    <x v="649"/>
    <s v="VALUATION"/>
    <x v="74"/>
  </r>
  <r>
    <n v="80023432"/>
    <d v="2011-02-08T00:00:00"/>
    <x v="14"/>
    <n v="72.5"/>
    <x v="649"/>
    <s v="VALUATION"/>
    <x v="74"/>
  </r>
  <r>
    <n v="80023433"/>
    <d v="2011-02-08T00:00:00"/>
    <x v="54"/>
    <n v="25"/>
    <x v="650"/>
    <s v="PER SEWER"/>
    <x v="1"/>
  </r>
  <r>
    <n v="80023434"/>
    <d v="2011-02-08T00:00:00"/>
    <x v="59"/>
    <n v="75"/>
    <x v="651"/>
    <s v="FLAT RATE"/>
    <x v="1"/>
  </r>
  <r>
    <n v="80023435"/>
    <d v="2011-02-08T00:00:00"/>
    <x v="6"/>
    <n v="30"/>
    <x v="652"/>
    <s v="AMPS"/>
    <x v="8"/>
  </r>
  <r>
    <n v="80023435"/>
    <d v="2011-02-08T00:00:00"/>
    <x v="10"/>
    <n v="60"/>
    <x v="652"/>
    <s v="AMPS"/>
    <x v="8"/>
  </r>
  <r>
    <n v="80023435"/>
    <d v="2011-02-08T00:00:00"/>
    <x v="7"/>
    <n v="15"/>
    <x v="652"/>
    <s v="PER POLE"/>
    <x v="8"/>
  </r>
  <r>
    <n v="80023435"/>
    <d v="2011-02-08T00:00:00"/>
    <x v="50"/>
    <n v="18"/>
    <x v="652"/>
    <s v="PER POLE"/>
    <x v="8"/>
  </r>
  <r>
    <n v="80023436"/>
    <d v="2011-02-08T00:00:00"/>
    <x v="0"/>
    <n v="270"/>
    <x v="653"/>
    <s v="VALUATION"/>
    <x v="0"/>
  </r>
  <r>
    <n v="80023438"/>
    <d v="2011-02-08T00:00:00"/>
    <x v="6"/>
    <n v="15"/>
    <x v="654"/>
    <s v="AMPS"/>
    <x v="6"/>
  </r>
  <r>
    <n v="80023438"/>
    <d v="2011-02-08T00:00:00"/>
    <x v="7"/>
    <n v="12"/>
    <x v="654"/>
    <s v="PER POLE"/>
    <x v="6"/>
  </r>
  <r>
    <n v="80023439"/>
    <d v="2011-02-08T00:00:00"/>
    <x v="20"/>
    <n v="25"/>
    <x v="655"/>
    <s v="BTU"/>
    <x v="89"/>
  </r>
  <r>
    <n v="80023439"/>
    <d v="2011-02-08T00:00:00"/>
    <x v="23"/>
    <n v="25"/>
    <x v="655"/>
    <s v="BTU"/>
    <x v="89"/>
  </r>
  <r>
    <n v="80023439"/>
    <d v="2011-02-08T00:00:00"/>
    <x v="34"/>
    <n v="25"/>
    <x v="655"/>
    <s v="TONS"/>
    <x v="89"/>
  </r>
  <r>
    <n v="80023439"/>
    <d v="2011-02-08T00:00:00"/>
    <x v="36"/>
    <n v="25"/>
    <x v="655"/>
    <s v="TONS"/>
    <x v="89"/>
  </r>
  <r>
    <n v="80023440"/>
    <d v="2011-02-08T00:00:00"/>
    <x v="0"/>
    <n v="120"/>
    <x v="656"/>
    <s v="VALUATION"/>
    <x v="12"/>
  </r>
  <r>
    <n v="80023441"/>
    <d v="2011-02-08T00:00:00"/>
    <x v="0"/>
    <n v="685"/>
    <x v="657"/>
    <s v="VALUATION"/>
    <x v="95"/>
  </r>
  <r>
    <n v="80023442"/>
    <d v="2011-02-09T00:00:00"/>
    <x v="48"/>
    <n v="20"/>
    <x v="255"/>
    <s v="FLAT RATE"/>
    <x v="1"/>
  </r>
  <r>
    <n v="80023442"/>
    <d v="2011-02-09T00:00:00"/>
    <x v="0"/>
    <n v="1015"/>
    <x v="255"/>
    <s v="VALUATION"/>
    <x v="1"/>
  </r>
  <r>
    <n v="80023444"/>
    <d v="2011-02-09T00:00:00"/>
    <x v="20"/>
    <n v="25"/>
    <x v="658"/>
    <s v="BTU"/>
    <x v="75"/>
  </r>
  <r>
    <n v="80023444"/>
    <d v="2011-02-09T00:00:00"/>
    <x v="33"/>
    <n v="25"/>
    <x v="658"/>
    <s v="FLAT RATE"/>
    <x v="75"/>
  </r>
  <r>
    <n v="80023444"/>
    <d v="2011-02-09T00:00:00"/>
    <x v="34"/>
    <n v="25"/>
    <x v="658"/>
    <s v="TONS"/>
    <x v="75"/>
  </r>
  <r>
    <n v="80023445"/>
    <d v="2011-02-09T00:00:00"/>
    <x v="0"/>
    <n v="80"/>
    <x v="659"/>
    <s v="VALUATION"/>
    <x v="93"/>
  </r>
  <r>
    <n v="80023446"/>
    <d v="2011-02-09T00:00:00"/>
    <x v="59"/>
    <n v="75"/>
    <x v="660"/>
    <s v="FLAT RATE"/>
    <x v="1"/>
  </r>
  <r>
    <n v="80023446"/>
    <d v="2011-02-09T00:00:00"/>
    <x v="57"/>
    <n v="15"/>
    <x v="661"/>
    <s v="FLAT RATE"/>
    <x v="1"/>
  </r>
  <r>
    <n v="80023446"/>
    <d v="2011-02-09T00:00:00"/>
    <x v="57"/>
    <n v="15"/>
    <x v="662"/>
    <s v="FLAT RATE"/>
    <x v="1"/>
  </r>
  <r>
    <n v="80023447"/>
    <d v="2011-02-09T00:00:00"/>
    <x v="5"/>
    <n v="25"/>
    <x v="663"/>
    <s v="PER FIXTURES"/>
    <x v="1"/>
  </r>
  <r>
    <n v="80023447"/>
    <d v="2011-02-09T00:00:00"/>
    <x v="5"/>
    <n v="25"/>
    <x v="664"/>
    <s v="PER FIXTURES"/>
    <x v="1"/>
  </r>
  <r>
    <n v="80023448"/>
    <d v="2011-02-09T00:00:00"/>
    <x v="20"/>
    <n v="27"/>
    <x v="665"/>
    <s v="BTU"/>
    <x v="3"/>
  </r>
  <r>
    <n v="80023448"/>
    <d v="2011-02-09T00:00:00"/>
    <x v="23"/>
    <n v="25"/>
    <x v="665"/>
    <s v="BTU"/>
    <x v="3"/>
  </r>
  <r>
    <n v="80023448"/>
    <d v="2011-02-09T00:00:00"/>
    <x v="34"/>
    <n v="25"/>
    <x v="665"/>
    <s v="TONS"/>
    <x v="3"/>
  </r>
  <r>
    <n v="80023448"/>
    <d v="2011-02-09T00:00:00"/>
    <x v="36"/>
    <n v="25"/>
    <x v="665"/>
    <s v="TONS"/>
    <x v="3"/>
  </r>
  <r>
    <n v="80023449"/>
    <d v="2011-02-09T00:00:00"/>
    <x v="5"/>
    <n v="25"/>
    <x v="666"/>
    <s v="PER FIXTURES"/>
    <x v="1"/>
  </r>
  <r>
    <n v="80023449"/>
    <d v="2011-02-09T00:00:00"/>
    <x v="5"/>
    <n v="25"/>
    <x v="667"/>
    <s v="PER FIXTURES"/>
    <x v="1"/>
  </r>
  <r>
    <n v="80023449"/>
    <d v="2011-02-09T00:00:00"/>
    <x v="5"/>
    <n v="25"/>
    <x v="668"/>
    <s v="PER FIXTURES"/>
    <x v="1"/>
  </r>
  <r>
    <n v="80023450"/>
    <d v="2011-02-09T00:00:00"/>
    <x v="57"/>
    <n v="30"/>
    <x v="669"/>
    <s v="FLAT RATE"/>
    <x v="4"/>
  </r>
  <r>
    <n v="80023451"/>
    <d v="2011-02-09T00:00:00"/>
    <x v="9"/>
    <n v="25"/>
    <x v="16"/>
    <s v="PER HOOD SYS"/>
    <x v="1"/>
  </r>
  <r>
    <n v="80023452"/>
    <d v="2011-02-09T00:00:00"/>
    <x v="6"/>
    <n v="15"/>
    <x v="10"/>
    <s v="AMPS"/>
    <x v="6"/>
  </r>
  <r>
    <n v="80023452"/>
    <d v="2011-02-09T00:00:00"/>
    <x v="7"/>
    <n v="12"/>
    <x v="10"/>
    <s v="PER POLE"/>
    <x v="6"/>
  </r>
  <r>
    <n v="80023455"/>
    <d v="2011-02-10T00:00:00"/>
    <x v="59"/>
    <n v="75"/>
    <x v="670"/>
    <s v="FLAT RATE"/>
    <x v="1"/>
  </r>
  <r>
    <n v="80023457"/>
    <d v="2011-02-10T00:00:00"/>
    <x v="52"/>
    <n v="125"/>
    <x v="671"/>
    <s v="FLAT RATE"/>
    <x v="1"/>
  </r>
  <r>
    <n v="80023458"/>
    <d v="2011-02-10T00:00:00"/>
    <x v="57"/>
    <n v="15"/>
    <x v="672"/>
    <s v="FLAT RATE"/>
    <x v="1"/>
  </r>
  <r>
    <n v="80023459"/>
    <d v="2011-02-10T00:00:00"/>
    <x v="6"/>
    <n v="9"/>
    <x v="673"/>
    <s v="AMPS"/>
    <x v="44"/>
  </r>
  <r>
    <n v="80023459"/>
    <d v="2011-02-10T00:00:00"/>
    <x v="10"/>
    <n v="30"/>
    <x v="673"/>
    <s v="AMPS"/>
    <x v="44"/>
  </r>
  <r>
    <n v="80023459"/>
    <d v="2011-02-10T00:00:00"/>
    <x v="7"/>
    <n v="3"/>
    <x v="673"/>
    <s v="PER POLE"/>
    <x v="44"/>
  </r>
  <r>
    <n v="80023459"/>
    <d v="2011-02-10T00:00:00"/>
    <x v="50"/>
    <n v="2"/>
    <x v="673"/>
    <s v="PER POLE"/>
    <x v="44"/>
  </r>
  <r>
    <n v="80023459"/>
    <d v="2011-02-10T00:00:00"/>
    <x v="6"/>
    <n v="30"/>
    <x v="674"/>
    <s v="AMPS"/>
    <x v="8"/>
  </r>
  <r>
    <n v="80023459"/>
    <d v="2011-02-10T00:00:00"/>
    <x v="10"/>
    <n v="9"/>
    <x v="674"/>
    <s v="AMPS"/>
    <x v="8"/>
  </r>
  <r>
    <n v="80023459"/>
    <d v="2011-02-10T00:00:00"/>
    <x v="7"/>
    <n v="3"/>
    <x v="674"/>
    <s v="PER POLE"/>
    <x v="8"/>
  </r>
  <r>
    <n v="80023459"/>
    <d v="2011-02-10T00:00:00"/>
    <x v="50"/>
    <n v="2"/>
    <x v="674"/>
    <s v="PER POLE"/>
    <x v="8"/>
  </r>
  <r>
    <n v="80023460"/>
    <d v="2011-02-10T00:00:00"/>
    <x v="0"/>
    <n v="380"/>
    <x v="675"/>
    <s v="VALUATION"/>
    <x v="48"/>
  </r>
  <r>
    <n v="80023461"/>
    <d v="2011-02-10T00:00:00"/>
    <x v="48"/>
    <n v="20"/>
    <x v="676"/>
    <s v="FLAT RATE"/>
    <x v="1"/>
  </r>
  <r>
    <n v="80023461"/>
    <d v="2011-02-10T00:00:00"/>
    <x v="0"/>
    <n v="145"/>
    <x v="676"/>
    <s v="VALUATION"/>
    <x v="1"/>
  </r>
  <r>
    <n v="80023463"/>
    <d v="2011-02-10T00:00:00"/>
    <x v="6"/>
    <n v="25"/>
    <x v="677"/>
    <s v="AMPS"/>
    <x v="6"/>
  </r>
  <r>
    <n v="80023463"/>
    <d v="2011-02-10T00:00:00"/>
    <x v="7"/>
    <n v="6"/>
    <x v="677"/>
    <s v="PER POLE"/>
    <x v="6"/>
  </r>
  <r>
    <n v="80023464"/>
    <d v="2011-02-10T00:00:00"/>
    <x v="20"/>
    <n v="29"/>
    <x v="678"/>
    <s v="BTU"/>
    <x v="96"/>
  </r>
  <r>
    <n v="80023772"/>
    <d v="2011-03-14T00:00:00"/>
    <x v="3"/>
    <n v="25"/>
    <x v="679"/>
    <s v="PER SIGN"/>
    <x v="1"/>
  </r>
  <r>
    <n v="80023773"/>
    <d v="2011-03-14T00:00:00"/>
    <x v="3"/>
    <n v="25"/>
    <x v="680"/>
    <s v="PER SIGN"/>
    <x v="1"/>
  </r>
  <r>
    <n v="80023774"/>
    <d v="2011-03-14T00:00:00"/>
    <x v="3"/>
    <n v="25"/>
    <x v="681"/>
    <s v="PER SIGN"/>
    <x v="1"/>
  </r>
  <r>
    <n v="80023775"/>
    <d v="2011-03-14T00:00:00"/>
    <x v="3"/>
    <n v="100"/>
    <x v="682"/>
    <s v="PER SIGN"/>
    <x v="7"/>
  </r>
  <r>
    <n v="80023775"/>
    <d v="2011-03-14T00:00:00"/>
    <x v="3"/>
    <n v="25"/>
    <x v="683"/>
    <s v="PER SIGN"/>
    <x v="1"/>
  </r>
  <r>
    <n v="80023464"/>
    <d v="2011-02-10T00:00:00"/>
    <x v="23"/>
    <n v="29"/>
    <x v="678"/>
    <s v="BTU"/>
    <x v="96"/>
  </r>
  <r>
    <n v="80023777"/>
    <d v="2011-03-14T00:00:00"/>
    <x v="67"/>
    <n v="100"/>
    <x v="684"/>
    <s v="FLAT RATE"/>
    <x v="1"/>
  </r>
  <r>
    <n v="80023464"/>
    <d v="2011-02-10T00:00:00"/>
    <x v="24"/>
    <n v="29"/>
    <x v="678"/>
    <s v="BTU"/>
    <x v="96"/>
  </r>
  <r>
    <n v="80023779"/>
    <d v="2011-03-14T00:00:00"/>
    <x v="3"/>
    <n v="50"/>
    <x v="685"/>
    <s v="PER SIGN"/>
    <x v="4"/>
  </r>
  <r>
    <n v="80023780"/>
    <d v="2011-03-14T00:00:00"/>
    <x v="67"/>
    <n v="100"/>
    <x v="686"/>
    <s v="FLAT RATE"/>
    <x v="1"/>
  </r>
  <r>
    <n v="80023781"/>
    <d v="2011-03-14T00:00:00"/>
    <x v="3"/>
    <n v="25"/>
    <x v="687"/>
    <s v="PER SIGN"/>
    <x v="1"/>
  </r>
  <r>
    <n v="80023782"/>
    <d v="2011-03-14T00:00:00"/>
    <x v="3"/>
    <n v="25"/>
    <x v="688"/>
    <s v="PER SIGN"/>
    <x v="1"/>
  </r>
  <r>
    <n v="80023464"/>
    <d v="2011-02-10T00:00:00"/>
    <x v="25"/>
    <n v="29"/>
    <x v="678"/>
    <s v="BTU"/>
    <x v="96"/>
  </r>
  <r>
    <n v="80023464"/>
    <d v="2011-02-10T00:00:00"/>
    <x v="34"/>
    <n v="25"/>
    <x v="678"/>
    <s v="TONS"/>
    <x v="96"/>
  </r>
  <r>
    <n v="80023788"/>
    <d v="2011-03-15T00:00:00"/>
    <x v="3"/>
    <n v="25"/>
    <x v="689"/>
    <s v="PER SIGN"/>
    <x v="1"/>
  </r>
  <r>
    <n v="80023790"/>
    <d v="2011-03-15T00:00:00"/>
    <x v="22"/>
    <n v="50"/>
    <x v="690"/>
    <s v="ACRE"/>
    <x v="1"/>
  </r>
  <r>
    <n v="80023791"/>
    <d v="2011-03-15T00:00:00"/>
    <x v="12"/>
    <n v="70"/>
    <x v="691"/>
    <s v="ACRE"/>
    <x v="97"/>
  </r>
  <r>
    <n v="80023791"/>
    <d v="2011-03-15T00:00:00"/>
    <x v="12"/>
    <n v="70"/>
    <x v="692"/>
    <s v="ACRE"/>
    <x v="97"/>
  </r>
  <r>
    <n v="80023464"/>
    <d v="2011-02-10T00:00:00"/>
    <x v="36"/>
    <n v="35"/>
    <x v="678"/>
    <s v="TONS"/>
    <x v="96"/>
  </r>
  <r>
    <n v="80023464"/>
    <d v="2011-02-10T00:00:00"/>
    <x v="46"/>
    <n v="20"/>
    <x v="678"/>
    <s v="PER UNIT"/>
    <x v="96"/>
  </r>
  <r>
    <n v="80023467"/>
    <d v="2011-02-10T00:00:00"/>
    <x v="0"/>
    <n v="110"/>
    <x v="693"/>
    <s v="VALUATION"/>
    <x v="36"/>
  </r>
  <r>
    <n v="80023469"/>
    <d v="2011-02-10T00:00:00"/>
    <x v="59"/>
    <n v="75"/>
    <x v="694"/>
    <s v="FLAT RATE"/>
    <x v="1"/>
  </r>
  <r>
    <n v="80023473"/>
    <d v="2011-02-11T00:00:00"/>
    <x v="10"/>
    <n v="30"/>
    <x v="695"/>
    <s v="AMPS"/>
    <x v="8"/>
  </r>
  <r>
    <n v="80023473"/>
    <d v="2011-02-11T00:00:00"/>
    <x v="7"/>
    <n v="30"/>
    <x v="695"/>
    <s v="PER POLE"/>
    <x v="8"/>
  </r>
  <r>
    <n v="80023473"/>
    <d v="2011-02-11T00:00:00"/>
    <x v="13"/>
    <n v="25"/>
    <x v="695"/>
    <s v="PER T-POLE"/>
    <x v="8"/>
  </r>
  <r>
    <n v="80023475"/>
    <d v="2011-02-11T00:00:00"/>
    <x v="59"/>
    <n v="75"/>
    <x v="696"/>
    <s v="FLAT RATE"/>
    <x v="1"/>
  </r>
  <r>
    <n v="80023476"/>
    <d v="2011-02-11T00:00:00"/>
    <x v="6"/>
    <n v="9"/>
    <x v="697"/>
    <s v="AMPS"/>
    <x v="44"/>
  </r>
  <r>
    <n v="80023476"/>
    <d v="2011-02-11T00:00:00"/>
    <x v="10"/>
    <n v="30"/>
    <x v="697"/>
    <s v="AMPS"/>
    <x v="44"/>
  </r>
  <r>
    <n v="80023476"/>
    <d v="2011-02-11T00:00:00"/>
    <x v="7"/>
    <n v="3"/>
    <x v="697"/>
    <s v="PER POLE"/>
    <x v="44"/>
  </r>
  <r>
    <n v="80023476"/>
    <d v="2011-02-11T00:00:00"/>
    <x v="50"/>
    <n v="24"/>
    <x v="697"/>
    <s v="PER POLE"/>
    <x v="44"/>
  </r>
  <r>
    <n v="80023477"/>
    <d v="2011-02-11T00:00:00"/>
    <x v="20"/>
    <n v="31"/>
    <x v="698"/>
    <s v="BTU"/>
    <x v="98"/>
  </r>
  <r>
    <n v="80023478"/>
    <d v="2011-02-11T00:00:00"/>
    <x v="0"/>
    <n v="145"/>
    <x v="699"/>
    <s v="VALUATION"/>
    <x v="74"/>
  </r>
  <r>
    <n v="80023479"/>
    <d v="2011-02-11T00:00:00"/>
    <x v="6"/>
    <n v="18"/>
    <x v="700"/>
    <s v="AMPS"/>
    <x v="44"/>
  </r>
  <r>
    <n v="80023479"/>
    <d v="2011-02-11T00:00:00"/>
    <x v="10"/>
    <n v="60"/>
    <x v="700"/>
    <s v="AMPS"/>
    <x v="44"/>
  </r>
  <r>
    <n v="80023479"/>
    <d v="2011-02-11T00:00:00"/>
    <x v="20"/>
    <n v="27"/>
    <x v="701"/>
    <s v="BTU"/>
    <x v="40"/>
  </r>
  <r>
    <n v="80023479"/>
    <d v="2011-02-11T00:00:00"/>
    <x v="34"/>
    <n v="25"/>
    <x v="701"/>
    <s v="TONS"/>
    <x v="40"/>
  </r>
  <r>
    <n v="80023480"/>
    <d v="2011-02-11T00:00:00"/>
    <x v="0"/>
    <n v="25"/>
    <x v="702"/>
    <s v="VALUATION"/>
    <x v="80"/>
  </r>
  <r>
    <n v="80023482"/>
    <d v="2011-02-11T00:00:00"/>
    <x v="58"/>
    <n v="10"/>
    <x v="703"/>
    <s v="SQUARE FEET"/>
    <x v="50"/>
  </r>
  <r>
    <n v="80023482"/>
    <d v="2011-02-11T00:00:00"/>
    <x v="0"/>
    <n v="115"/>
    <x v="703"/>
    <s v="VALUATION"/>
    <x v="50"/>
  </r>
  <r>
    <n v="80023482"/>
    <d v="2011-02-11T00:00:00"/>
    <x v="14"/>
    <n v="57.5"/>
    <x v="703"/>
    <s v="VALUATION"/>
    <x v="50"/>
  </r>
  <r>
    <n v="80023484"/>
    <d v="2011-02-11T00:00:00"/>
    <x v="0"/>
    <n v="40"/>
    <x v="704"/>
    <s v="VALUATION"/>
    <x v="99"/>
  </r>
  <r>
    <n v="80023486"/>
    <d v="2011-02-11T00:00:00"/>
    <x v="0"/>
    <n v="120"/>
    <x v="705"/>
    <s v="VALUATION"/>
    <x v="12"/>
  </r>
  <r>
    <n v="80023486"/>
    <d v="2011-02-11T00:00:00"/>
    <x v="14"/>
    <n v="60"/>
    <x v="705"/>
    <s v="VALUATION"/>
    <x v="12"/>
  </r>
  <r>
    <n v="80023487"/>
    <d v="2011-02-11T00:00:00"/>
    <x v="0"/>
    <n v="440"/>
    <x v="706"/>
    <s v="VALUATION"/>
    <x v="100"/>
  </r>
  <r>
    <n v="80023487"/>
    <d v="2011-02-11T00:00:00"/>
    <x v="14"/>
    <n v="220"/>
    <x v="706"/>
    <s v="VALUATION"/>
    <x v="100"/>
  </r>
  <r>
    <n v="80023489"/>
    <d v="2011-02-11T00:00:00"/>
    <x v="52"/>
    <n v="125"/>
    <x v="707"/>
    <s v="FLAT RATE"/>
    <x v="1"/>
  </r>
  <r>
    <n v="80023490"/>
    <d v="2011-02-11T00:00:00"/>
    <x v="20"/>
    <n v="27"/>
    <x v="708"/>
    <s v="BTU"/>
    <x v="40"/>
  </r>
  <r>
    <n v="80023492"/>
    <d v="2011-02-14T00:00:00"/>
    <x v="0"/>
    <n v="1270"/>
    <x v="143"/>
    <s v="VALUATION"/>
    <x v="1"/>
  </r>
  <r>
    <n v="80023493"/>
    <d v="2011-02-14T00:00:00"/>
    <x v="7"/>
    <n v="25"/>
    <x v="709"/>
    <s v="PER POLE"/>
    <x v="9"/>
  </r>
  <r>
    <n v="80023494"/>
    <d v="2011-02-14T00:00:00"/>
    <x v="0"/>
    <n v="170"/>
    <x v="710"/>
    <s v="VALUATION"/>
    <x v="24"/>
  </r>
  <r>
    <n v="80023494"/>
    <d v="2011-02-14T00:00:00"/>
    <x v="14"/>
    <n v="85"/>
    <x v="710"/>
    <s v="VALUATION"/>
    <x v="24"/>
  </r>
  <r>
    <n v="80023494"/>
    <d v="2011-02-14T00:00:00"/>
    <x v="0"/>
    <n v="170"/>
    <x v="711"/>
    <s v="VALUATION"/>
    <x v="24"/>
  </r>
  <r>
    <n v="80023494"/>
    <d v="2011-02-14T00:00:00"/>
    <x v="14"/>
    <n v="85"/>
    <x v="711"/>
    <s v="VALUATION"/>
    <x v="24"/>
  </r>
  <r>
    <n v="80023495"/>
    <d v="2011-02-14T00:00:00"/>
    <x v="5"/>
    <n v="25"/>
    <x v="712"/>
    <s v="PER FIXTURES"/>
    <x v="7"/>
  </r>
  <r>
    <n v="80023496"/>
    <d v="2011-02-14T00:00:00"/>
    <x v="59"/>
    <n v="75"/>
    <x v="713"/>
    <s v="FLAT RATE"/>
    <x v="1"/>
  </r>
  <r>
    <n v="80023500"/>
    <d v="2011-02-14T00:00:00"/>
    <x v="59"/>
    <n v="75"/>
    <x v="714"/>
    <s v="FLAT RATE"/>
    <x v="1"/>
  </r>
  <r>
    <n v="80023501"/>
    <d v="2011-02-14T00:00:00"/>
    <x v="0"/>
    <n v="460"/>
    <x v="715"/>
    <s v="VALUATION"/>
    <x v="27"/>
  </r>
  <r>
    <n v="80023501"/>
    <d v="2011-02-14T00:00:00"/>
    <x v="14"/>
    <n v="230"/>
    <x v="715"/>
    <s v="VALUATION"/>
    <x v="27"/>
  </r>
  <r>
    <n v="80023503"/>
    <d v="2011-02-14T00:00:00"/>
    <x v="5"/>
    <n v="25"/>
    <x v="716"/>
    <s v="PER FIXTURES"/>
    <x v="18"/>
  </r>
  <r>
    <n v="80023504"/>
    <d v="2011-02-14T00:00:00"/>
    <x v="5"/>
    <n v="25"/>
    <x v="717"/>
    <s v="PER FIXTURES"/>
    <x v="7"/>
  </r>
  <r>
    <n v="80023505"/>
    <d v="2011-02-15T00:00:00"/>
    <x v="61"/>
    <n v="25"/>
    <x v="718"/>
    <s v="FLAT RATE"/>
    <x v="1"/>
  </r>
  <r>
    <n v="80023506"/>
    <d v="2011-02-15T00:00:00"/>
    <x v="0"/>
    <n v="120"/>
    <x v="719"/>
    <s v="VALUATION"/>
    <x v="12"/>
  </r>
  <r>
    <n v="80023506"/>
    <d v="2011-02-15T00:00:00"/>
    <x v="0"/>
    <n v="120"/>
    <x v="720"/>
    <s v="VALUATION"/>
    <x v="12"/>
  </r>
  <r>
    <n v="80023506"/>
    <d v="2011-02-15T00:00:00"/>
    <x v="0"/>
    <n v="120"/>
    <x v="721"/>
    <s v="VALUATION"/>
    <x v="12"/>
  </r>
  <r>
    <n v="80023507"/>
    <d v="2011-02-15T00:00:00"/>
    <x v="0"/>
    <n v="170"/>
    <x v="722"/>
    <s v="VALUATION"/>
    <x v="24"/>
  </r>
  <r>
    <n v="80023507"/>
    <d v="2011-02-15T00:00:00"/>
    <x v="14"/>
    <n v="85"/>
    <x v="722"/>
    <s v="VALUATION"/>
    <x v="24"/>
  </r>
  <r>
    <n v="80023510"/>
    <d v="2011-02-15T00:00:00"/>
    <x v="48"/>
    <n v="20"/>
    <x v="322"/>
    <s v="FLAT RATE"/>
    <x v="1"/>
  </r>
  <r>
    <n v="80023510"/>
    <d v="2011-02-15T00:00:00"/>
    <x v="0"/>
    <n v="1174"/>
    <x v="322"/>
    <s v="VALUATION"/>
    <x v="1"/>
  </r>
  <r>
    <n v="80023511"/>
    <d v="2011-02-15T00:00:00"/>
    <x v="48"/>
    <n v="20"/>
    <x v="323"/>
    <s v="FLAT RATE"/>
    <x v="1"/>
  </r>
  <r>
    <n v="80023511"/>
    <d v="2011-02-15T00:00:00"/>
    <x v="0"/>
    <n v="1336"/>
    <x v="323"/>
    <s v="VALUATION"/>
    <x v="1"/>
  </r>
  <r>
    <n v="80023513"/>
    <d v="2011-02-15T00:00:00"/>
    <x v="57"/>
    <n v="15"/>
    <x v="723"/>
    <s v="FLAT RATE"/>
    <x v="1"/>
  </r>
  <r>
    <n v="80023514"/>
    <d v="2011-02-15T00:00:00"/>
    <x v="5"/>
    <n v="40"/>
    <x v="724"/>
    <s v="PER FIXTURES"/>
    <x v="101"/>
  </r>
  <r>
    <n v="80023515"/>
    <d v="2011-02-15T00:00:00"/>
    <x v="6"/>
    <n v="15"/>
    <x v="725"/>
    <s v="AMPS"/>
    <x v="6"/>
  </r>
  <r>
    <n v="80023515"/>
    <d v="2011-02-15T00:00:00"/>
    <x v="7"/>
    <n v="46"/>
    <x v="725"/>
    <s v="PER POLE"/>
    <x v="6"/>
  </r>
  <r>
    <n v="80023520"/>
    <d v="2011-02-15T00:00:00"/>
    <x v="5"/>
    <n v="25"/>
    <x v="726"/>
    <s v="PER FIXTURES"/>
    <x v="1"/>
  </r>
  <r>
    <n v="80023520"/>
    <d v="2011-02-15T00:00:00"/>
    <x v="5"/>
    <n v="25"/>
    <x v="727"/>
    <s v="PER FIXTURES"/>
    <x v="1"/>
  </r>
  <r>
    <n v="80023521"/>
    <d v="2011-02-15T00:00:00"/>
    <x v="20"/>
    <n v="27"/>
    <x v="728"/>
    <s v="BTU"/>
    <x v="40"/>
  </r>
  <r>
    <n v="80023521"/>
    <d v="2011-02-15T00:00:00"/>
    <x v="34"/>
    <n v="25"/>
    <x v="728"/>
    <s v="TONS"/>
    <x v="40"/>
  </r>
  <r>
    <n v="80023522"/>
    <d v="2011-02-16T00:00:00"/>
    <x v="20"/>
    <n v="25"/>
    <x v="729"/>
    <s v="BTU"/>
    <x v="57"/>
  </r>
  <r>
    <n v="80023522"/>
    <d v="2011-02-16T00:00:00"/>
    <x v="34"/>
    <n v="25"/>
    <x v="729"/>
    <s v="TONS"/>
    <x v="57"/>
  </r>
  <r>
    <n v="80023523"/>
    <d v="2011-02-16T00:00:00"/>
    <x v="7"/>
    <n v="25"/>
    <x v="730"/>
    <s v="PER POLE"/>
    <x v="9"/>
  </r>
  <r>
    <n v="80023523"/>
    <d v="2011-02-16T00:00:00"/>
    <x v="7"/>
    <n v="25"/>
    <x v="731"/>
    <s v="PER POLE"/>
    <x v="9"/>
  </r>
  <r>
    <n v="80023523"/>
    <d v="2011-02-16T00:00:00"/>
    <x v="7"/>
    <n v="25"/>
    <x v="732"/>
    <s v="PER POLE"/>
    <x v="9"/>
  </r>
  <r>
    <n v="80023524"/>
    <d v="2011-02-16T00:00:00"/>
    <x v="7"/>
    <n v="25"/>
    <x v="733"/>
    <s v="PER POLE"/>
    <x v="1"/>
  </r>
  <r>
    <n v="80023526"/>
    <d v="2011-02-16T00:00:00"/>
    <x v="10"/>
    <n v="30"/>
    <x v="734"/>
    <s v="AMPS"/>
    <x v="8"/>
  </r>
  <r>
    <n v="80023526"/>
    <d v="2011-02-16T00:00:00"/>
    <x v="7"/>
    <n v="2"/>
    <x v="734"/>
    <s v="PER POLE"/>
    <x v="8"/>
  </r>
  <r>
    <n v="80023528"/>
    <d v="2011-02-16T00:00:00"/>
    <x v="20"/>
    <n v="25"/>
    <x v="347"/>
    <s v="BTU"/>
    <x v="62"/>
  </r>
  <r>
    <n v="80023528"/>
    <d v="2011-02-16T00:00:00"/>
    <x v="23"/>
    <n v="27"/>
    <x v="347"/>
    <s v="BTU"/>
    <x v="62"/>
  </r>
  <r>
    <n v="80023528"/>
    <d v="2011-02-16T00:00:00"/>
    <x v="34"/>
    <n v="25"/>
    <x v="347"/>
    <s v="TONS"/>
    <x v="62"/>
  </r>
  <r>
    <n v="80023528"/>
    <d v="2011-02-16T00:00:00"/>
    <x v="36"/>
    <n v="25"/>
    <x v="347"/>
    <s v="TONS"/>
    <x v="62"/>
  </r>
  <r>
    <n v="80023529"/>
    <d v="2011-02-16T00:00:00"/>
    <x v="33"/>
    <n v="25"/>
    <x v="735"/>
    <s v="FLAT RATE"/>
    <x v="1"/>
  </r>
  <r>
    <n v="80023530"/>
    <d v="2011-02-16T00:00:00"/>
    <x v="0"/>
    <n v="115"/>
    <x v="736"/>
    <s v="VALUATION"/>
    <x v="2"/>
  </r>
  <r>
    <n v="80023531"/>
    <d v="2011-02-16T00:00:00"/>
    <x v="5"/>
    <n v="25"/>
    <x v="737"/>
    <s v="PER FIXTURES"/>
    <x v="9"/>
  </r>
  <r>
    <n v="80023532"/>
    <d v="2011-02-16T00:00:00"/>
    <x v="10"/>
    <n v="25"/>
    <x v="738"/>
    <s v="AMPS"/>
    <x v="4"/>
  </r>
  <r>
    <n v="80023532"/>
    <d v="2011-02-16T00:00:00"/>
    <x v="7"/>
    <n v="2"/>
    <x v="738"/>
    <s v="PER POLE"/>
    <x v="4"/>
  </r>
  <r>
    <n v="80023533"/>
    <d v="2011-02-16T00:00:00"/>
    <x v="20"/>
    <n v="27"/>
    <x v="739"/>
    <s v="BTU"/>
    <x v="40"/>
  </r>
  <r>
    <n v="80023533"/>
    <d v="2011-02-16T00:00:00"/>
    <x v="23"/>
    <n v="27"/>
    <x v="739"/>
    <s v="BTU"/>
    <x v="40"/>
  </r>
  <r>
    <n v="80023533"/>
    <d v="2011-02-16T00:00:00"/>
    <x v="34"/>
    <n v="25"/>
    <x v="739"/>
    <s v="TONS"/>
    <x v="40"/>
  </r>
  <r>
    <n v="80023533"/>
    <d v="2011-02-16T00:00:00"/>
    <x v="36"/>
    <n v="25"/>
    <x v="739"/>
    <s v="TONS"/>
    <x v="40"/>
  </r>
  <r>
    <n v="80023534"/>
    <d v="2011-02-16T00:00:00"/>
    <x v="0"/>
    <n v="40"/>
    <x v="740"/>
    <s v="VALUATION"/>
    <x v="47"/>
  </r>
  <r>
    <n v="80023536"/>
    <d v="2011-02-16T00:00:00"/>
    <x v="0"/>
    <n v="150"/>
    <x v="741"/>
    <s v="VALUATION"/>
    <x v="102"/>
  </r>
  <r>
    <n v="80023538"/>
    <d v="2011-02-17T00:00:00"/>
    <x v="10"/>
    <n v="30"/>
    <x v="17"/>
    <s v="AMPS"/>
    <x v="8"/>
  </r>
  <r>
    <n v="80023538"/>
    <d v="2011-02-17T00:00:00"/>
    <x v="7"/>
    <n v="30"/>
    <x v="17"/>
    <s v="PER POLE"/>
    <x v="8"/>
  </r>
  <r>
    <n v="80023538"/>
    <d v="2011-02-17T00:00:00"/>
    <x v="13"/>
    <n v="25"/>
    <x v="17"/>
    <s v="PER T-POLE"/>
    <x v="8"/>
  </r>
  <r>
    <n v="80023538"/>
    <d v="2011-02-17T00:00:00"/>
    <x v="10"/>
    <n v="30"/>
    <x v="23"/>
    <s v="AMPS"/>
    <x v="8"/>
  </r>
  <r>
    <n v="80023538"/>
    <d v="2011-02-17T00:00:00"/>
    <x v="7"/>
    <n v="30"/>
    <x v="23"/>
    <s v="PER POLE"/>
    <x v="8"/>
  </r>
  <r>
    <n v="80023538"/>
    <d v="2011-02-17T00:00:00"/>
    <x v="13"/>
    <n v="25"/>
    <x v="23"/>
    <s v="PER T-POLE"/>
    <x v="8"/>
  </r>
  <r>
    <n v="80023540"/>
    <d v="2011-02-17T00:00:00"/>
    <x v="5"/>
    <n v="25"/>
    <x v="742"/>
    <s v="PER FIXTURES"/>
    <x v="9"/>
  </r>
  <r>
    <n v="80023541"/>
    <d v="2011-02-17T00:00:00"/>
    <x v="61"/>
    <n v="25"/>
    <x v="743"/>
    <s v="FLAT RATE"/>
    <x v="1"/>
  </r>
  <r>
    <n v="80023541"/>
    <d v="2011-02-17T00:00:00"/>
    <x v="61"/>
    <n v="25"/>
    <x v="744"/>
    <s v="FLAT RATE"/>
    <x v="1"/>
  </r>
  <r>
    <n v="80023542"/>
    <d v="2011-02-17T00:00:00"/>
    <x v="5"/>
    <n v="80"/>
    <x v="745"/>
    <s v="PER FIXTURES"/>
    <x v="76"/>
  </r>
  <r>
    <n v="80023542"/>
    <d v="2011-02-17T00:00:00"/>
    <x v="54"/>
    <n v="25"/>
    <x v="745"/>
    <s v="PER SEWER"/>
    <x v="76"/>
  </r>
  <r>
    <n v="80023542"/>
    <d v="2011-02-17T00:00:00"/>
    <x v="53"/>
    <n v="25"/>
    <x v="745"/>
    <s v="PER WATER"/>
    <x v="76"/>
  </r>
  <r>
    <n v="80023542"/>
    <d v="2011-02-17T00:00:00"/>
    <x v="5"/>
    <n v="80"/>
    <x v="746"/>
    <s v="PER FIXTURES"/>
    <x v="76"/>
  </r>
  <r>
    <n v="80023542"/>
    <d v="2011-02-17T00:00:00"/>
    <x v="54"/>
    <n v="25"/>
    <x v="746"/>
    <s v="PER SEWER"/>
    <x v="76"/>
  </r>
  <r>
    <n v="80023542"/>
    <d v="2011-02-17T00:00:00"/>
    <x v="53"/>
    <n v="25"/>
    <x v="746"/>
    <s v="PER WATER"/>
    <x v="76"/>
  </r>
  <r>
    <n v="80023542"/>
    <d v="2011-02-17T00:00:00"/>
    <x v="5"/>
    <n v="80"/>
    <x v="747"/>
    <s v="PER FIXTURES"/>
    <x v="76"/>
  </r>
  <r>
    <n v="80023542"/>
    <d v="2011-02-17T00:00:00"/>
    <x v="54"/>
    <n v="25"/>
    <x v="747"/>
    <s v="PER SEWER"/>
    <x v="76"/>
  </r>
  <r>
    <n v="80023542"/>
    <d v="2011-02-17T00:00:00"/>
    <x v="53"/>
    <n v="25"/>
    <x v="747"/>
    <s v="PER WATER"/>
    <x v="76"/>
  </r>
  <r>
    <n v="80023543"/>
    <d v="2011-02-17T00:00:00"/>
    <x v="5"/>
    <n v="68"/>
    <x v="748"/>
    <s v="PER FIXTURES"/>
    <x v="103"/>
  </r>
  <r>
    <n v="80023544"/>
    <d v="2011-02-17T00:00:00"/>
    <x v="6"/>
    <n v="25"/>
    <x v="749"/>
    <s v="AMPS"/>
    <x v="44"/>
  </r>
  <r>
    <n v="80023544"/>
    <d v="2011-02-17T00:00:00"/>
    <x v="7"/>
    <n v="4"/>
    <x v="749"/>
    <s v="PER POLE"/>
    <x v="44"/>
  </r>
  <r>
    <n v="80023544"/>
    <d v="2011-02-17T00:00:00"/>
    <x v="2"/>
    <n v="25"/>
    <x v="750"/>
    <s v="FLAT RATE"/>
    <x v="1"/>
  </r>
  <r>
    <n v="80023545"/>
    <d v="2011-02-17T00:00:00"/>
    <x v="6"/>
    <n v="25"/>
    <x v="751"/>
    <s v="AMPS"/>
    <x v="1"/>
  </r>
  <r>
    <n v="80023545"/>
    <d v="2011-02-17T00:00:00"/>
    <x v="7"/>
    <n v="1"/>
    <x v="751"/>
    <s v="PER POLE"/>
    <x v="1"/>
  </r>
  <r>
    <n v="80023548"/>
    <d v="2011-02-17T00:00:00"/>
    <x v="52"/>
    <n v="125"/>
    <x v="752"/>
    <s v="FLAT RATE"/>
    <x v="1"/>
  </r>
  <r>
    <n v="80023549"/>
    <d v="2011-02-17T00:00:00"/>
    <x v="20"/>
    <n v="29"/>
    <x v="753"/>
    <s v="BTU"/>
    <x v="75"/>
  </r>
  <r>
    <n v="80023549"/>
    <d v="2011-02-17T00:00:00"/>
    <x v="34"/>
    <n v="25"/>
    <x v="753"/>
    <s v="TONS"/>
    <x v="75"/>
  </r>
  <r>
    <n v="80023550"/>
    <d v="2011-02-17T00:00:00"/>
    <x v="5"/>
    <n v="25"/>
    <x v="754"/>
    <s v="PER FIXTURES"/>
    <x v="1"/>
  </r>
  <r>
    <n v="80023550"/>
    <d v="2011-02-17T00:00:00"/>
    <x v="5"/>
    <n v="25"/>
    <x v="755"/>
    <s v="PER FIXTURES"/>
    <x v="1"/>
  </r>
  <r>
    <n v="80023552"/>
    <d v="2011-02-18T00:00:00"/>
    <x v="48"/>
    <n v="20"/>
    <x v="756"/>
    <s v="FLAT RATE"/>
    <x v="1"/>
  </r>
  <r>
    <n v="80023795"/>
    <d v="2011-03-15T00:00:00"/>
    <x v="3"/>
    <n v="25"/>
    <x v="757"/>
    <s v="PER SIGN"/>
    <x v="1"/>
  </r>
  <r>
    <n v="80023552"/>
    <d v="2011-02-18T00:00:00"/>
    <x v="0"/>
    <n v="270"/>
    <x v="756"/>
    <s v="VALUATION"/>
    <x v="1"/>
  </r>
  <r>
    <n v="80023553"/>
    <d v="2011-02-18T00:00:00"/>
    <x v="0"/>
    <n v="25"/>
    <x v="758"/>
    <s v="VALUATION"/>
    <x v="50"/>
  </r>
  <r>
    <n v="80023554"/>
    <d v="2011-02-18T00:00:00"/>
    <x v="7"/>
    <n v="25"/>
    <x v="759"/>
    <s v="PER POLE"/>
    <x v="83"/>
  </r>
  <r>
    <n v="80023556"/>
    <d v="2011-02-18T00:00:00"/>
    <x v="6"/>
    <n v="60"/>
    <x v="760"/>
    <s v="AMPS"/>
    <x v="104"/>
  </r>
  <r>
    <n v="80023800"/>
    <d v="2011-03-15T00:00:00"/>
    <x v="3"/>
    <n v="25"/>
    <x v="761"/>
    <s v="PER SIGN"/>
    <x v="1"/>
  </r>
  <r>
    <n v="80023800"/>
    <d v="2011-03-15T00:00:00"/>
    <x v="3"/>
    <n v="25"/>
    <x v="762"/>
    <s v="PER SIGN"/>
    <x v="1"/>
  </r>
  <r>
    <n v="80023800"/>
    <d v="2011-03-15T00:00:00"/>
    <x v="3"/>
    <n v="25"/>
    <x v="763"/>
    <s v="PER SIGN"/>
    <x v="1"/>
  </r>
  <r>
    <n v="80023801"/>
    <d v="2011-03-15T00:00:00"/>
    <x v="3"/>
    <n v="25"/>
    <x v="764"/>
    <s v="PER SIGN"/>
    <x v="1"/>
  </r>
  <r>
    <n v="80023556"/>
    <d v="2011-02-18T00:00:00"/>
    <x v="10"/>
    <n v="60"/>
    <x v="760"/>
    <s v="AMPS"/>
    <x v="104"/>
  </r>
  <r>
    <n v="90001719"/>
    <d v="2011-03-15T00:00:00"/>
    <x v="42"/>
    <n v="50"/>
    <x v="765"/>
    <s v="FLAT RATE"/>
    <x v="1"/>
  </r>
  <r>
    <n v="80023556"/>
    <d v="2011-02-18T00:00:00"/>
    <x v="7"/>
    <n v="42"/>
    <x v="760"/>
    <s v="PER POLE"/>
    <x v="104"/>
  </r>
  <r>
    <n v="80023556"/>
    <d v="2011-02-18T00:00:00"/>
    <x v="50"/>
    <n v="42"/>
    <x v="760"/>
    <s v="PER POLE"/>
    <x v="104"/>
  </r>
  <r>
    <n v="80023557"/>
    <d v="2011-02-18T00:00:00"/>
    <x v="20"/>
    <n v="37"/>
    <x v="766"/>
    <s v="BTU"/>
    <x v="105"/>
  </r>
  <r>
    <n v="80023557"/>
    <d v="2011-02-18T00:00:00"/>
    <x v="34"/>
    <n v="35"/>
    <x v="766"/>
    <s v="TONS"/>
    <x v="105"/>
  </r>
  <r>
    <n v="80023557"/>
    <d v="2011-02-18T00:00:00"/>
    <x v="36"/>
    <n v="25"/>
    <x v="766"/>
    <s v="TONS"/>
    <x v="105"/>
  </r>
  <r>
    <n v="80023558"/>
    <d v="2011-02-22T00:00:00"/>
    <x v="34"/>
    <n v="25"/>
    <x v="767"/>
    <s v="TONS"/>
    <x v="7"/>
  </r>
  <r>
    <n v="80023559"/>
    <d v="2011-02-22T00:00:00"/>
    <x v="20"/>
    <n v="27"/>
    <x v="768"/>
    <s v="BTU"/>
    <x v="3"/>
  </r>
  <r>
    <n v="80023559"/>
    <d v="2011-02-22T00:00:00"/>
    <x v="34"/>
    <n v="25"/>
    <x v="768"/>
    <s v="TONS"/>
    <x v="3"/>
  </r>
  <r>
    <n v="80023560"/>
    <d v="2011-02-22T00:00:00"/>
    <x v="20"/>
    <n v="25"/>
    <x v="769"/>
    <s v="BTU"/>
    <x v="54"/>
  </r>
  <r>
    <n v="80023560"/>
    <d v="2011-02-22T00:00:00"/>
    <x v="34"/>
    <n v="25"/>
    <x v="769"/>
    <s v="TONS"/>
    <x v="54"/>
  </r>
  <r>
    <n v="80023806"/>
    <d v="2011-03-16T00:00:00"/>
    <x v="3"/>
    <n v="25"/>
    <x v="770"/>
    <s v="PER SIGN"/>
    <x v="1"/>
  </r>
  <r>
    <n v="80023561"/>
    <d v="2011-02-22T00:00:00"/>
    <x v="20"/>
    <n v="29"/>
    <x v="771"/>
    <s v="BTU"/>
    <x v="27"/>
  </r>
  <r>
    <n v="80023561"/>
    <d v="2011-02-22T00:00:00"/>
    <x v="34"/>
    <n v="25"/>
    <x v="771"/>
    <s v="TONS"/>
    <x v="27"/>
  </r>
  <r>
    <n v="80023562"/>
    <d v="2011-02-22T00:00:00"/>
    <x v="69"/>
    <n v="50"/>
    <x v="772"/>
    <s v="FLAT RATE"/>
    <x v="1"/>
  </r>
  <r>
    <n v="80023563"/>
    <d v="2011-02-22T00:00:00"/>
    <x v="61"/>
    <n v="25"/>
    <x v="773"/>
    <s v="FLAT RATE"/>
    <x v="1"/>
  </r>
  <r>
    <n v="80023564"/>
    <d v="2011-02-22T00:00:00"/>
    <x v="49"/>
    <n v="25"/>
    <x v="774"/>
    <s v="SYSTEM"/>
    <x v="1"/>
  </r>
  <r>
    <n v="80023565"/>
    <d v="2011-02-22T00:00:00"/>
    <x v="7"/>
    <n v="25"/>
    <x v="775"/>
    <s v="PER POLE"/>
    <x v="9"/>
  </r>
  <r>
    <n v="80023566"/>
    <d v="2011-02-22T00:00:00"/>
    <x v="0"/>
    <n v="120"/>
    <x v="25"/>
    <s v="VALUATION"/>
    <x v="12"/>
  </r>
  <r>
    <n v="80023566"/>
    <d v="2011-02-22T00:00:00"/>
    <x v="14"/>
    <n v="60"/>
    <x v="25"/>
    <s v="VALUATION"/>
    <x v="12"/>
  </r>
  <r>
    <n v="80023567"/>
    <d v="2011-02-22T00:00:00"/>
    <x v="5"/>
    <n v="4"/>
    <x v="776"/>
    <s v="PER FIXTURES"/>
    <x v="7"/>
  </r>
  <r>
    <n v="80023567"/>
    <d v="2011-02-22T00:00:00"/>
    <x v="54"/>
    <n v="25"/>
    <x v="776"/>
    <s v="PER SEWER"/>
    <x v="7"/>
  </r>
  <r>
    <n v="80023568"/>
    <d v="2011-02-22T00:00:00"/>
    <x v="20"/>
    <n v="31"/>
    <x v="777"/>
    <s v="BTU"/>
    <x v="39"/>
  </r>
  <r>
    <n v="80023568"/>
    <d v="2011-02-22T00:00:00"/>
    <x v="23"/>
    <n v="31"/>
    <x v="777"/>
    <s v="BTU"/>
    <x v="39"/>
  </r>
  <r>
    <n v="80023568"/>
    <d v="2011-02-22T00:00:00"/>
    <x v="24"/>
    <n v="31"/>
    <x v="777"/>
    <s v="BTU"/>
    <x v="39"/>
  </r>
  <r>
    <n v="80023568"/>
    <d v="2011-02-22T00:00:00"/>
    <x v="25"/>
    <n v="31"/>
    <x v="777"/>
    <s v="BTU"/>
    <x v="39"/>
  </r>
  <r>
    <n v="80023818"/>
    <d v="2011-03-17T00:00:00"/>
    <x v="71"/>
    <n v="3504"/>
    <x v="778"/>
    <s v="FLAT RATE"/>
    <x v="1"/>
  </r>
  <r>
    <n v="80023818"/>
    <d v="2011-03-17T00:00:00"/>
    <x v="78"/>
    <n v="553"/>
    <x v="778"/>
    <s v="FLAT RATE"/>
    <x v="1"/>
  </r>
  <r>
    <n v="80023818"/>
    <d v="2011-03-17T00:00:00"/>
    <x v="8"/>
    <n v="150"/>
    <x v="778"/>
    <s v="FLAT RATE"/>
    <x v="1"/>
  </r>
  <r>
    <n v="80023817"/>
    <d v="2011-03-17T00:00:00"/>
    <x v="8"/>
    <n v="50"/>
    <x v="779"/>
    <s v="FLAT RATE"/>
    <x v="1"/>
  </r>
  <r>
    <n v="80023819"/>
    <d v="2011-03-17T00:00:00"/>
    <x v="71"/>
    <n v="2628"/>
    <x v="780"/>
    <s v="FLAT RATE"/>
    <x v="1"/>
  </r>
  <r>
    <n v="80023819"/>
    <d v="2011-03-17T00:00:00"/>
    <x v="78"/>
    <n v="553"/>
    <x v="780"/>
    <s v="FLAT RATE"/>
    <x v="1"/>
  </r>
  <r>
    <n v="80023819"/>
    <d v="2011-03-17T00:00:00"/>
    <x v="8"/>
    <n v="150"/>
    <x v="780"/>
    <s v="FLAT RATE"/>
    <x v="1"/>
  </r>
  <r>
    <n v="80023813"/>
    <d v="2011-03-17T00:00:00"/>
    <x v="3"/>
    <n v="25"/>
    <x v="781"/>
    <s v="PER SIGN"/>
    <x v="1"/>
  </r>
  <r>
    <n v="80023815"/>
    <d v="2011-03-17T00:00:00"/>
    <x v="3"/>
    <n v="25"/>
    <x v="782"/>
    <s v="PER SIGN"/>
    <x v="1"/>
  </r>
  <r>
    <n v="80023568"/>
    <d v="2011-02-22T00:00:00"/>
    <x v="34"/>
    <n v="35"/>
    <x v="777"/>
    <s v="TONS"/>
    <x v="39"/>
  </r>
  <r>
    <n v="80023822"/>
    <d v="2011-03-17T00:00:00"/>
    <x v="67"/>
    <n v="100"/>
    <x v="783"/>
    <s v="FLAT RATE"/>
    <x v="1"/>
  </r>
  <r>
    <n v="80023824"/>
    <d v="2011-03-17T00:00:00"/>
    <x v="3"/>
    <n v="50"/>
    <x v="784"/>
    <s v="PER SIGN"/>
    <x v="4"/>
  </r>
  <r>
    <n v="80023824"/>
    <d v="2011-03-17T00:00:00"/>
    <x v="3"/>
    <n v="75"/>
    <x v="785"/>
    <s v="PER SIGN"/>
    <x v="9"/>
  </r>
  <r>
    <n v="80023826"/>
    <d v="2011-03-17T00:00:00"/>
    <x v="42"/>
    <n v="50"/>
    <x v="786"/>
    <s v="FLAT RATE"/>
    <x v="1"/>
  </r>
  <r>
    <n v="80023825"/>
    <d v="2011-03-17T00:00:00"/>
    <x v="3"/>
    <n v="25"/>
    <x v="787"/>
    <s v="PER SIGN"/>
    <x v="1"/>
  </r>
  <r>
    <n v="80023568"/>
    <d v="2011-02-22T00:00:00"/>
    <x v="36"/>
    <n v="35"/>
    <x v="777"/>
    <s v="TONS"/>
    <x v="39"/>
  </r>
  <r>
    <n v="80023843"/>
    <d v="2011-03-18T00:00:00"/>
    <x v="71"/>
    <n v="291"/>
    <x v="109"/>
    <s v="FLAT RATE"/>
    <x v="1"/>
  </r>
  <r>
    <n v="80023843"/>
    <d v="2011-03-18T00:00:00"/>
    <x v="78"/>
    <n v="248"/>
    <x v="109"/>
    <s v="FLAT RATE"/>
    <x v="1"/>
  </r>
  <r>
    <n v="80023568"/>
    <d v="2011-02-22T00:00:00"/>
    <x v="37"/>
    <n v="30"/>
    <x v="777"/>
    <s v="TONS"/>
    <x v="39"/>
  </r>
  <r>
    <n v="80023831"/>
    <d v="2011-03-18T00:00:00"/>
    <x v="3"/>
    <n v="100"/>
    <x v="788"/>
    <s v="PER SIGN"/>
    <x v="7"/>
  </r>
  <r>
    <n v="80023832"/>
    <d v="2011-03-18T00:00:00"/>
    <x v="12"/>
    <n v="50"/>
    <x v="789"/>
    <s v="ACRE"/>
    <x v="10"/>
  </r>
  <r>
    <n v="80023834"/>
    <d v="2011-03-18T00:00:00"/>
    <x v="3"/>
    <n v="25"/>
    <x v="790"/>
    <s v="PER SIGN"/>
    <x v="1"/>
  </r>
  <r>
    <n v="80023836"/>
    <d v="2011-03-18T00:00:00"/>
    <x v="3"/>
    <n v="100"/>
    <x v="791"/>
    <s v="PER SIGN"/>
    <x v="7"/>
  </r>
  <r>
    <n v="80023568"/>
    <d v="2011-02-22T00:00:00"/>
    <x v="38"/>
    <n v="30"/>
    <x v="777"/>
    <s v="TONS"/>
    <x v="39"/>
  </r>
  <r>
    <n v="80023839"/>
    <d v="2011-03-18T00:00:00"/>
    <x v="3"/>
    <n v="75"/>
    <x v="792"/>
    <s v="PER SIGN"/>
    <x v="9"/>
  </r>
  <r>
    <n v="80023841"/>
    <d v="2011-03-18T00:00:00"/>
    <x v="3"/>
    <n v="25"/>
    <x v="793"/>
    <s v="PER SIGN"/>
    <x v="1"/>
  </r>
  <r>
    <n v="80023570"/>
    <d v="2011-02-22T00:00:00"/>
    <x v="59"/>
    <n v="75"/>
    <x v="794"/>
    <s v="FLAT RATE"/>
    <x v="1"/>
  </r>
  <r>
    <n v="80023572"/>
    <d v="2011-02-22T00:00:00"/>
    <x v="52"/>
    <n v="125"/>
    <x v="795"/>
    <s v="FLAT RATE"/>
    <x v="1"/>
  </r>
  <r>
    <n v="80023574"/>
    <d v="2011-02-22T00:00:00"/>
    <x v="6"/>
    <n v="30"/>
    <x v="796"/>
    <s v="AMPS"/>
    <x v="8"/>
  </r>
  <r>
    <n v="80023844"/>
    <d v="2011-03-21T00:00:00"/>
    <x v="32"/>
    <n v="250"/>
    <x v="797"/>
    <s v="ACRES"/>
    <x v="50"/>
  </r>
  <r>
    <n v="80023574"/>
    <d v="2011-02-22T00:00:00"/>
    <x v="7"/>
    <n v="46"/>
    <x v="796"/>
    <s v="PER POLE"/>
    <x v="8"/>
  </r>
  <r>
    <n v="80023574"/>
    <d v="2011-02-22T00:00:00"/>
    <x v="13"/>
    <n v="25"/>
    <x v="796"/>
    <s v="PER T-POLE"/>
    <x v="8"/>
  </r>
  <r>
    <n v="80023575"/>
    <d v="2011-02-22T00:00:00"/>
    <x v="5"/>
    <n v="25"/>
    <x v="798"/>
    <s v="PER FIXTURES"/>
    <x v="1"/>
  </r>
  <r>
    <n v="80023576"/>
    <d v="2011-02-22T00:00:00"/>
    <x v="7"/>
    <n v="25"/>
    <x v="799"/>
    <s v="PER POLE"/>
    <x v="4"/>
  </r>
  <r>
    <n v="80023578"/>
    <d v="2011-02-22T00:00:00"/>
    <x v="2"/>
    <n v="25"/>
    <x v="800"/>
    <s v="FLAT RATE"/>
    <x v="1"/>
  </r>
  <r>
    <n v="80023580"/>
    <d v="2011-02-22T00:00:00"/>
    <x v="20"/>
    <n v="25"/>
    <x v="801"/>
    <s v="BTU"/>
    <x v="57"/>
  </r>
  <r>
    <n v="80023580"/>
    <d v="2011-02-22T00:00:00"/>
    <x v="34"/>
    <n v="25"/>
    <x v="801"/>
    <s v="TONS"/>
    <x v="57"/>
  </r>
  <r>
    <n v="80023849"/>
    <d v="2011-03-21T00:00:00"/>
    <x v="3"/>
    <n v="25"/>
    <x v="802"/>
    <s v="PER SIGN"/>
    <x v="1"/>
  </r>
  <r>
    <n v="80023851"/>
    <d v="2011-03-21T00:00:00"/>
    <x v="12"/>
    <n v="50"/>
    <x v="803"/>
    <s v="ACRE"/>
    <x v="10"/>
  </r>
  <r>
    <n v="80023582"/>
    <d v="2011-02-23T00:00:00"/>
    <x v="48"/>
    <n v="20"/>
    <x v="414"/>
    <s v="FLAT RATE"/>
    <x v="1"/>
  </r>
  <r>
    <n v="80023582"/>
    <d v="2011-02-23T00:00:00"/>
    <x v="0"/>
    <n v="1111"/>
    <x v="414"/>
    <s v="VALUATION"/>
    <x v="1"/>
  </r>
  <r>
    <n v="80023859"/>
    <d v="2011-03-22T00:00:00"/>
    <x v="3"/>
    <n v="50"/>
    <x v="804"/>
    <s v="PER SIGN"/>
    <x v="4"/>
  </r>
  <r>
    <n v="80023859"/>
    <d v="2011-03-22T00:00:00"/>
    <x v="3"/>
    <n v="25"/>
    <x v="805"/>
    <s v="PER SIGN"/>
    <x v="1"/>
  </r>
  <r>
    <n v="80023860"/>
    <d v="2011-03-22T00:00:00"/>
    <x v="3"/>
    <n v="25"/>
    <x v="806"/>
    <s v="PER SIGN"/>
    <x v="1"/>
  </r>
  <r>
    <n v="80023583"/>
    <d v="2011-02-23T00:00:00"/>
    <x v="0"/>
    <n v="55"/>
    <x v="807"/>
    <s v="VALUATION"/>
    <x v="71"/>
  </r>
  <r>
    <n v="80023584"/>
    <d v="2011-02-23T00:00:00"/>
    <x v="0"/>
    <n v="170"/>
    <x v="808"/>
    <s v="VALUATION"/>
    <x v="24"/>
  </r>
  <r>
    <n v="80023586"/>
    <d v="2011-02-23T00:00:00"/>
    <x v="6"/>
    <n v="25"/>
    <x v="809"/>
    <s v="AMPS"/>
    <x v="44"/>
  </r>
  <r>
    <n v="80023586"/>
    <d v="2011-02-23T00:00:00"/>
    <x v="7"/>
    <n v="4"/>
    <x v="809"/>
    <s v="PER POLE"/>
    <x v="44"/>
  </r>
  <r>
    <n v="80023590"/>
    <d v="2011-02-23T00:00:00"/>
    <x v="0"/>
    <n v="75"/>
    <x v="810"/>
    <s v="VALUATION"/>
    <x v="13"/>
  </r>
  <r>
    <n v="80023591"/>
    <d v="2011-02-23T00:00:00"/>
    <x v="61"/>
    <n v="25"/>
    <x v="811"/>
    <s v="FLAT RATE"/>
    <x v="1"/>
  </r>
  <r>
    <n v="80023592"/>
    <d v="2011-02-23T00:00:00"/>
    <x v="5"/>
    <n v="25"/>
    <x v="812"/>
    <s v="PER FIXTURES"/>
    <x v="9"/>
  </r>
  <r>
    <n v="80023593"/>
    <d v="2011-02-24T00:00:00"/>
    <x v="5"/>
    <n v="25"/>
    <x v="813"/>
    <s v="PER FIXTURES"/>
    <x v="7"/>
  </r>
  <r>
    <n v="80023595"/>
    <d v="2011-02-24T00:00:00"/>
    <x v="20"/>
    <n v="27"/>
    <x v="814"/>
    <s v="BTU"/>
    <x v="40"/>
  </r>
  <r>
    <n v="80023595"/>
    <d v="2011-02-24T00:00:00"/>
    <x v="34"/>
    <n v="25"/>
    <x v="814"/>
    <s v="TONS"/>
    <x v="40"/>
  </r>
  <r>
    <n v="80023596"/>
    <d v="2011-02-24T00:00:00"/>
    <x v="0"/>
    <n v="95"/>
    <x v="815"/>
    <s v="VALUATION"/>
    <x v="14"/>
  </r>
  <r>
    <n v="80023597"/>
    <d v="2011-02-24T00:00:00"/>
    <x v="10"/>
    <n v="25"/>
    <x v="816"/>
    <s v="AMPS"/>
    <x v="44"/>
  </r>
  <r>
    <n v="80023598"/>
    <d v="2011-02-24T00:00:00"/>
    <x v="5"/>
    <n v="72"/>
    <x v="817"/>
    <s v="PER FIXTURES"/>
    <x v="69"/>
  </r>
  <r>
    <n v="80023598"/>
    <d v="2011-02-24T00:00:00"/>
    <x v="54"/>
    <n v="25"/>
    <x v="817"/>
    <s v="PER SEWER"/>
    <x v="69"/>
  </r>
  <r>
    <n v="80023863"/>
    <d v="2011-03-22T00:00:00"/>
    <x v="51"/>
    <n v="2"/>
    <x v="818"/>
    <s v="FLAT RATE"/>
    <x v="40"/>
  </r>
  <r>
    <n v="80023598"/>
    <d v="2011-02-24T00:00:00"/>
    <x v="53"/>
    <n v="25"/>
    <x v="817"/>
    <s v="PER WATER"/>
    <x v="69"/>
  </r>
  <r>
    <n v="80023601"/>
    <d v="2011-02-24T00:00:00"/>
    <x v="20"/>
    <n v="29"/>
    <x v="819"/>
    <s v="BTU"/>
    <x v="96"/>
  </r>
  <r>
    <n v="80023601"/>
    <d v="2011-02-24T00:00:00"/>
    <x v="34"/>
    <n v="25"/>
    <x v="819"/>
    <s v="TONS"/>
    <x v="96"/>
  </r>
  <r>
    <n v="80023602"/>
    <d v="2011-02-24T00:00:00"/>
    <x v="20"/>
    <n v="27"/>
    <x v="820"/>
    <s v="BTU"/>
    <x v="40"/>
  </r>
  <r>
    <n v="80023602"/>
    <d v="2011-02-24T00:00:00"/>
    <x v="23"/>
    <n v="29"/>
    <x v="820"/>
    <s v="BTU"/>
    <x v="40"/>
  </r>
  <r>
    <n v="80023602"/>
    <d v="2011-02-24T00:00:00"/>
    <x v="34"/>
    <n v="25"/>
    <x v="820"/>
    <s v="TONS"/>
    <x v="40"/>
  </r>
  <r>
    <n v="80023866"/>
    <d v="2011-03-22T00:00:00"/>
    <x v="51"/>
    <n v="25"/>
    <x v="821"/>
    <s v="FLAT RATE"/>
    <x v="8"/>
  </r>
  <r>
    <n v="80023602"/>
    <d v="2011-02-24T00:00:00"/>
    <x v="36"/>
    <n v="25"/>
    <x v="820"/>
    <s v="TONS"/>
    <x v="40"/>
  </r>
  <r>
    <n v="80023603"/>
    <d v="2011-02-24T00:00:00"/>
    <x v="7"/>
    <n v="25"/>
    <x v="822"/>
    <s v="PER POLE"/>
    <x v="4"/>
  </r>
  <r>
    <n v="80023604"/>
    <d v="2011-02-24T00:00:00"/>
    <x v="48"/>
    <n v="20"/>
    <x v="422"/>
    <s v="FLAT RATE"/>
    <x v="1"/>
  </r>
  <r>
    <n v="80023604"/>
    <d v="2011-02-24T00:00:00"/>
    <x v="0"/>
    <n v="883"/>
    <x v="422"/>
    <s v="VALUATION"/>
    <x v="1"/>
  </r>
  <r>
    <n v="80023605"/>
    <d v="2011-02-24T00:00:00"/>
    <x v="20"/>
    <n v="27"/>
    <x v="823"/>
    <s v="BTU"/>
    <x v="3"/>
  </r>
  <r>
    <n v="80023605"/>
    <d v="2011-02-24T00:00:00"/>
    <x v="34"/>
    <n v="25"/>
    <x v="823"/>
    <s v="TONS"/>
    <x v="3"/>
  </r>
  <r>
    <n v="80023606"/>
    <d v="2011-02-24T00:00:00"/>
    <x v="20"/>
    <n v="29"/>
    <x v="824"/>
    <s v="BTU"/>
    <x v="27"/>
  </r>
  <r>
    <n v="80023606"/>
    <d v="2011-02-24T00:00:00"/>
    <x v="34"/>
    <n v="25"/>
    <x v="824"/>
    <s v="TONS"/>
    <x v="27"/>
  </r>
  <r>
    <n v="90001720"/>
    <d v="2011-03-23T00:00:00"/>
    <x v="15"/>
    <n v="50"/>
    <x v="825"/>
    <s v="FLAT RATE"/>
    <x v="1"/>
  </r>
  <r>
    <n v="80023607"/>
    <d v="2011-02-24T00:00:00"/>
    <x v="20"/>
    <n v="25"/>
    <x v="826"/>
    <s v="BTU"/>
    <x v="0"/>
  </r>
  <r>
    <n v="70013965"/>
    <d v="2011-03-23T00:00:00"/>
    <x v="12"/>
    <n v="50"/>
    <x v="827"/>
    <s v="ACRE"/>
    <x v="10"/>
  </r>
  <r>
    <n v="70013965"/>
    <d v="2011-03-23T00:00:00"/>
    <x v="44"/>
    <n v="40"/>
    <x v="827"/>
    <s v="ACRES"/>
    <x v="10"/>
  </r>
  <r>
    <n v="16834"/>
    <d v="2011-03-23T00:00:00"/>
    <x v="12"/>
    <n v="50"/>
    <x v="827"/>
    <s v="ACRE"/>
    <x v="10"/>
  </r>
  <r>
    <n v="16834"/>
    <d v="2011-03-23T00:00:00"/>
    <x v="44"/>
    <n v="40"/>
    <x v="827"/>
    <s v="ACRES"/>
    <x v="10"/>
  </r>
  <r>
    <n v="80023881"/>
    <d v="2011-03-23T00:00:00"/>
    <x v="12"/>
    <n v="50"/>
    <x v="827"/>
    <s v="ACRE"/>
    <x v="10"/>
  </r>
  <r>
    <n v="80023881"/>
    <d v="2011-03-23T00:00:00"/>
    <x v="44"/>
    <n v="40"/>
    <x v="827"/>
    <s v="ACRES"/>
    <x v="10"/>
  </r>
  <r>
    <n v="80023608"/>
    <d v="2011-02-24T00:00:00"/>
    <x v="20"/>
    <n v="25"/>
    <x v="828"/>
    <s v="BTU"/>
    <x v="24"/>
  </r>
  <r>
    <n v="80023869"/>
    <d v="2011-03-23T00:00:00"/>
    <x v="3"/>
    <n v="50"/>
    <x v="829"/>
    <s v="PER SIGN"/>
    <x v="4"/>
  </r>
  <r>
    <n v="80023870"/>
    <d v="2011-03-23T00:00:00"/>
    <x v="8"/>
    <n v="50"/>
    <x v="830"/>
    <s v="FLAT RATE"/>
    <x v="1"/>
  </r>
  <r>
    <n v="80023875"/>
    <d v="2011-03-23T00:00:00"/>
    <x v="3"/>
    <n v="25"/>
    <x v="831"/>
    <s v="PER SIGN"/>
    <x v="1"/>
  </r>
  <r>
    <n v="80023874"/>
    <d v="2011-03-23T00:00:00"/>
    <x v="3"/>
    <n v="25"/>
    <x v="832"/>
    <s v="PER SIGN"/>
    <x v="1"/>
  </r>
  <r>
    <n v="80023876"/>
    <d v="2011-03-23T00:00:00"/>
    <x v="3"/>
    <n v="25"/>
    <x v="833"/>
    <s v="PER SIGN"/>
    <x v="1"/>
  </r>
  <r>
    <n v="80023878"/>
    <d v="2011-03-23T00:00:00"/>
    <x v="3"/>
    <n v="25"/>
    <x v="834"/>
    <s v="PER SIGN"/>
    <x v="1"/>
  </r>
  <r>
    <n v="80023880"/>
    <d v="2011-03-23T00:00:00"/>
    <x v="3"/>
    <n v="25"/>
    <x v="835"/>
    <s v="PER SIGN"/>
    <x v="1"/>
  </r>
  <r>
    <n v="80023608"/>
    <d v="2011-02-24T00:00:00"/>
    <x v="34"/>
    <n v="25"/>
    <x v="828"/>
    <s v="TONS"/>
    <x v="24"/>
  </r>
  <r>
    <n v="80023608"/>
    <d v="2011-02-24T00:00:00"/>
    <x v="36"/>
    <n v="25"/>
    <x v="828"/>
    <s v="TONS"/>
    <x v="24"/>
  </r>
  <r>
    <n v="80023608"/>
    <d v="2011-02-24T00:00:00"/>
    <x v="37"/>
    <n v="25"/>
    <x v="828"/>
    <s v="TONS"/>
    <x v="24"/>
  </r>
  <r>
    <n v="80023609"/>
    <d v="2011-02-24T00:00:00"/>
    <x v="20"/>
    <n v="27"/>
    <x v="836"/>
    <s v="BTU"/>
    <x v="48"/>
  </r>
  <r>
    <n v="80023609"/>
    <d v="2011-02-24T00:00:00"/>
    <x v="34"/>
    <n v="25"/>
    <x v="836"/>
    <s v="TONS"/>
    <x v="48"/>
  </r>
  <r>
    <n v="80023610"/>
    <d v="2011-02-24T00:00:00"/>
    <x v="5"/>
    <n v="25"/>
    <x v="837"/>
    <s v="PER FIXTURES"/>
    <x v="1"/>
  </r>
  <r>
    <n v="80023611"/>
    <d v="2011-02-24T00:00:00"/>
    <x v="10"/>
    <n v="25"/>
    <x v="441"/>
    <s v="AMPS"/>
    <x v="23"/>
  </r>
  <r>
    <n v="80023612"/>
    <d v="2011-02-24T00:00:00"/>
    <x v="52"/>
    <n v="125"/>
    <x v="838"/>
    <s v="FLAT RATE"/>
    <x v="1"/>
  </r>
  <r>
    <n v="80023612"/>
    <d v="2011-02-24T00:00:00"/>
    <x v="52"/>
    <n v="125"/>
    <x v="839"/>
    <s v="FLAT RATE"/>
    <x v="1"/>
  </r>
  <r>
    <n v="80023613"/>
    <d v="2011-02-24T00:00:00"/>
    <x v="52"/>
    <n v="125"/>
    <x v="840"/>
    <s v="FLAT RATE"/>
    <x v="1"/>
  </r>
  <r>
    <n v="80023614"/>
    <d v="2011-02-25T00:00:00"/>
    <x v="0"/>
    <n v="150"/>
    <x v="841"/>
    <s v="VALUATION"/>
    <x v="102"/>
  </r>
  <r>
    <n v="80023882"/>
    <d v="2011-03-24T00:00:00"/>
    <x v="3"/>
    <n v="75"/>
    <x v="842"/>
    <s v="PER SIGN"/>
    <x v="9"/>
  </r>
  <r>
    <n v="80023614"/>
    <d v="2011-02-25T00:00:00"/>
    <x v="0"/>
    <n v="120"/>
    <x v="843"/>
    <s v="VALUATION"/>
    <x v="12"/>
  </r>
  <r>
    <n v="80023614"/>
    <d v="2011-02-25T00:00:00"/>
    <x v="5"/>
    <n v="25"/>
    <x v="844"/>
    <s v="PER FIXTURES"/>
    <x v="1"/>
  </r>
  <r>
    <n v="80023614"/>
    <d v="2011-02-25T00:00:00"/>
    <x v="2"/>
    <n v="25"/>
    <x v="845"/>
    <s v="FLAT RATE"/>
    <x v="1"/>
  </r>
  <r>
    <n v="80023614"/>
    <d v="2011-02-25T00:00:00"/>
    <x v="5"/>
    <n v="25"/>
    <x v="846"/>
    <s v="PER FIXTURES"/>
    <x v="1"/>
  </r>
  <r>
    <n v="80023615"/>
    <d v="2011-02-25T00:00:00"/>
    <x v="0"/>
    <n v="120"/>
    <x v="25"/>
    <s v="VALUATION"/>
    <x v="12"/>
  </r>
  <r>
    <n v="80023891"/>
    <d v="2011-03-24T00:00:00"/>
    <x v="3"/>
    <n v="25"/>
    <x v="847"/>
    <s v="PER SIGN"/>
    <x v="1"/>
  </r>
  <r>
    <n v="80023892"/>
    <d v="2011-03-24T00:00:00"/>
    <x v="3"/>
    <n v="25"/>
    <x v="848"/>
    <s v="PER SIGN"/>
    <x v="1"/>
  </r>
  <r>
    <n v="90001721"/>
    <d v="2011-03-24T00:00:00"/>
    <x v="64"/>
    <n v="250"/>
    <x v="849"/>
    <s v="# OF VARIANCES"/>
    <x v="1"/>
  </r>
  <r>
    <n v="80023615"/>
    <d v="2011-02-25T00:00:00"/>
    <x v="14"/>
    <n v="60"/>
    <x v="25"/>
    <s v="VALUATION"/>
    <x v="12"/>
  </r>
  <r>
    <n v="80023617"/>
    <d v="2011-02-25T00:00:00"/>
    <x v="2"/>
    <n v="25"/>
    <x v="850"/>
    <s v="FLAT RATE"/>
    <x v="1"/>
  </r>
  <r>
    <n v="80023618"/>
    <d v="2011-02-25T00:00:00"/>
    <x v="0"/>
    <n v="150"/>
    <x v="851"/>
    <s v="VALUATION"/>
    <x v="102"/>
  </r>
  <r>
    <n v="80023619"/>
    <d v="2011-02-25T00:00:00"/>
    <x v="0"/>
    <n v="120"/>
    <x v="852"/>
    <s v="VALUATION"/>
    <x v="12"/>
  </r>
  <r>
    <n v="80023619"/>
    <d v="2011-02-25T00:00:00"/>
    <x v="14"/>
    <n v="60"/>
    <x v="852"/>
    <s v="VALUATION"/>
    <x v="12"/>
  </r>
  <r>
    <n v="80023620"/>
    <d v="2011-02-25T00:00:00"/>
    <x v="5"/>
    <n v="25"/>
    <x v="853"/>
    <s v="PER FIXTURES"/>
    <x v="1"/>
  </r>
  <r>
    <n v="80023620"/>
    <d v="2011-02-25T00:00:00"/>
    <x v="5"/>
    <n v="25"/>
    <x v="854"/>
    <s v="PER FIXTURES"/>
    <x v="1"/>
  </r>
  <r>
    <n v="80023621"/>
    <d v="2011-02-25T00:00:00"/>
    <x v="5"/>
    <n v="25"/>
    <x v="855"/>
    <s v="PER FIXTURES"/>
    <x v="50"/>
  </r>
  <r>
    <n v="80023622"/>
    <d v="2011-02-25T00:00:00"/>
    <x v="10"/>
    <n v="90"/>
    <x v="856"/>
    <s v="AMPS"/>
    <x v="46"/>
  </r>
  <r>
    <n v="80023623"/>
    <d v="2011-02-25T00:00:00"/>
    <x v="0"/>
    <n v="220"/>
    <x v="319"/>
    <s v="VALUATION"/>
    <x v="57"/>
  </r>
  <r>
    <n v="80023624"/>
    <d v="2011-02-25T00:00:00"/>
    <x v="10"/>
    <n v="30"/>
    <x v="27"/>
    <s v="AMPS"/>
    <x v="8"/>
  </r>
  <r>
    <n v="80023624"/>
    <d v="2011-02-25T00:00:00"/>
    <x v="7"/>
    <n v="30"/>
    <x v="27"/>
    <s v="PER POLE"/>
    <x v="8"/>
  </r>
  <r>
    <n v="80023624"/>
    <d v="2011-02-25T00:00:00"/>
    <x v="13"/>
    <n v="25"/>
    <x v="27"/>
    <s v="PER T-POLE"/>
    <x v="8"/>
  </r>
  <r>
    <n v="80023625"/>
    <d v="2011-02-28T00:00:00"/>
    <x v="60"/>
    <n v="50"/>
    <x v="722"/>
    <s v="FLAT RATE"/>
    <x v="24"/>
  </r>
  <r>
    <n v="80023627"/>
    <d v="2011-02-28T00:00:00"/>
    <x v="0"/>
    <n v="40"/>
    <x v="857"/>
    <s v="VALUATION"/>
    <x v="47"/>
  </r>
  <r>
    <n v="80023628"/>
    <d v="2011-02-28T00:00:00"/>
    <x v="5"/>
    <n v="72"/>
    <x v="858"/>
    <s v="PER FIXTURES"/>
    <x v="26"/>
  </r>
  <r>
    <n v="80023628"/>
    <d v="2011-02-28T00:00:00"/>
    <x v="54"/>
    <n v="25"/>
    <x v="858"/>
    <s v="PER SEWER"/>
    <x v="26"/>
  </r>
  <r>
    <n v="80023628"/>
    <d v="2011-02-28T00:00:00"/>
    <x v="53"/>
    <n v="25"/>
    <x v="858"/>
    <s v="PER WATER"/>
    <x v="26"/>
  </r>
  <r>
    <n v="80023629"/>
    <d v="2011-02-28T00:00:00"/>
    <x v="13"/>
    <n v="25"/>
    <x v="859"/>
    <s v="PER T-POLE"/>
    <x v="1"/>
  </r>
  <r>
    <n v="80023630"/>
    <d v="2011-02-28T00:00:00"/>
    <x v="7"/>
    <n v="25"/>
    <x v="860"/>
    <s v="PER POLE"/>
    <x v="1"/>
  </r>
  <r>
    <n v="80023632"/>
    <d v="2011-02-28T00:00:00"/>
    <x v="0"/>
    <n v="70"/>
    <x v="861"/>
    <s v="VALUATION"/>
    <x v="51"/>
  </r>
  <r>
    <n v="80023632"/>
    <d v="2011-02-28T00:00:00"/>
    <x v="14"/>
    <n v="35"/>
    <x v="861"/>
    <s v="VALUATION"/>
    <x v="51"/>
  </r>
  <r>
    <n v="80023633"/>
    <d v="2011-02-28T00:00:00"/>
    <x v="20"/>
    <n v="27"/>
    <x v="862"/>
    <s v="BTU"/>
    <x v="48"/>
  </r>
  <r>
    <n v="80023633"/>
    <d v="2011-02-28T00:00:00"/>
    <x v="34"/>
    <n v="25"/>
    <x v="862"/>
    <s v="TONS"/>
    <x v="48"/>
  </r>
  <r>
    <n v="80023634"/>
    <d v="2011-02-28T00:00:00"/>
    <x v="7"/>
    <n v="25"/>
    <x v="863"/>
    <s v="PER POLE"/>
    <x v="20"/>
  </r>
  <r>
    <n v="80023635"/>
    <d v="2011-02-28T00:00:00"/>
    <x v="0"/>
    <n v="130"/>
    <x v="864"/>
    <s v="VALUATION"/>
    <x v="106"/>
  </r>
  <r>
    <n v="80023900"/>
    <d v="2011-03-25T00:00:00"/>
    <x v="8"/>
    <n v="150"/>
    <x v="865"/>
    <s v="FLAT RATE"/>
    <x v="1"/>
  </r>
  <r>
    <n v="80023639"/>
    <d v="2011-02-28T00:00:00"/>
    <x v="2"/>
    <n v="25"/>
    <x v="866"/>
    <s v="FLAT RATE"/>
    <x v="1"/>
  </r>
  <r>
    <n v="80023640"/>
    <d v="2011-02-28T00:00:00"/>
    <x v="5"/>
    <n v="25"/>
    <x v="867"/>
    <s v="PER FIXTURES"/>
    <x v="1"/>
  </r>
  <r>
    <n v="80023641"/>
    <d v="2011-02-28T00:00:00"/>
    <x v="5"/>
    <n v="25"/>
    <x v="868"/>
    <s v="PER FIXTURES"/>
    <x v="1"/>
  </r>
  <r>
    <n v="80023643"/>
    <d v="2011-02-28T00:00:00"/>
    <x v="5"/>
    <n v="25"/>
    <x v="869"/>
    <s v="PER FIXTURES"/>
    <x v="1"/>
  </r>
  <r>
    <n v="80023643"/>
    <d v="2011-02-28T00:00:00"/>
    <x v="5"/>
    <n v="25"/>
    <x v="870"/>
    <s v="PER FIXTURES"/>
    <x v="1"/>
  </r>
  <r>
    <n v="80023643"/>
    <d v="2011-02-28T00:00:00"/>
    <x v="5"/>
    <n v="25"/>
    <x v="871"/>
    <s v="PER FIXTURES"/>
    <x v="1"/>
  </r>
  <r>
    <n v="80023645"/>
    <d v="2011-03-01T00:00:00"/>
    <x v="5"/>
    <n v="60"/>
    <x v="872"/>
    <s v="PER FIXTURES"/>
    <x v="38"/>
  </r>
  <r>
    <n v="80023645"/>
    <d v="2011-03-01T00:00:00"/>
    <x v="54"/>
    <n v="25"/>
    <x v="872"/>
    <s v="PER SEWER"/>
    <x v="38"/>
  </r>
  <r>
    <n v="80023645"/>
    <d v="2011-03-01T00:00:00"/>
    <x v="53"/>
    <n v="25"/>
    <x v="872"/>
    <s v="PER WATER"/>
    <x v="38"/>
  </r>
  <r>
    <n v="80023646"/>
    <d v="2011-03-01T00:00:00"/>
    <x v="0"/>
    <n v="140"/>
    <x v="873"/>
    <s v="VALUATION"/>
    <x v="61"/>
  </r>
  <r>
    <n v="80023646"/>
    <d v="2011-03-01T00:00:00"/>
    <x v="14"/>
    <n v="70"/>
    <x v="873"/>
    <s v="VALUATION"/>
    <x v="61"/>
  </r>
  <r>
    <n v="80023653"/>
    <d v="2011-03-01T00:00:00"/>
    <x v="2"/>
    <n v="25"/>
    <x v="874"/>
    <s v="FLAT RATE"/>
    <x v="1"/>
  </r>
  <r>
    <n v="80023654"/>
    <d v="2011-03-01T00:00:00"/>
    <x v="5"/>
    <n v="25"/>
    <x v="875"/>
    <s v="PER FIXTURES"/>
    <x v="1"/>
  </r>
  <r>
    <n v="80023656"/>
    <d v="2011-03-01T00:00:00"/>
    <x v="1"/>
    <n v="25"/>
    <x v="876"/>
    <s v="PER GAS LINE"/>
    <x v="1"/>
  </r>
  <r>
    <n v="80023903"/>
    <d v="2011-03-25T00:00:00"/>
    <x v="67"/>
    <n v="100"/>
    <x v="877"/>
    <s v="FLAT RATE"/>
    <x v="1"/>
  </r>
  <r>
    <n v="80023657"/>
    <d v="2011-03-01T00:00:00"/>
    <x v="34"/>
    <n v="25"/>
    <x v="878"/>
    <s v="TONS"/>
    <x v="107"/>
  </r>
  <r>
    <n v="80023915"/>
    <d v="2011-03-28T00:00:00"/>
    <x v="29"/>
    <n v="250"/>
    <x v="879"/>
    <s v="ACRES"/>
    <x v="50"/>
  </r>
  <r>
    <n v="80023915"/>
    <d v="2011-03-28T00:00:00"/>
    <x v="32"/>
    <n v="50"/>
    <x v="879"/>
    <s v="ACRES"/>
    <x v="50"/>
  </r>
  <r>
    <n v="80023658"/>
    <d v="2011-03-02T00:00:00"/>
    <x v="0"/>
    <n v="1060"/>
    <x v="880"/>
    <s v="VALUATION"/>
    <x v="108"/>
  </r>
  <r>
    <n v="80023660"/>
    <d v="2011-03-02T00:00:00"/>
    <x v="0"/>
    <n v="25"/>
    <x v="881"/>
    <s v="VALUATION"/>
    <x v="8"/>
  </r>
  <r>
    <n v="80023662"/>
    <d v="2011-03-02T00:00:00"/>
    <x v="20"/>
    <n v="27"/>
    <x v="882"/>
    <s v="BTU"/>
    <x v="40"/>
  </r>
  <r>
    <n v="80023662"/>
    <d v="2011-03-02T00:00:00"/>
    <x v="23"/>
    <n v="25"/>
    <x v="882"/>
    <s v="BTU"/>
    <x v="40"/>
  </r>
  <r>
    <n v="80023662"/>
    <d v="2011-03-02T00:00:00"/>
    <x v="34"/>
    <n v="25"/>
    <x v="882"/>
    <s v="TONS"/>
    <x v="40"/>
  </r>
  <r>
    <n v="80023923"/>
    <d v="2011-03-28T00:00:00"/>
    <x v="16"/>
    <n v="59.93"/>
    <x v="883"/>
    <s v="FLAT RATE"/>
    <x v="1"/>
  </r>
  <r>
    <n v="80023923"/>
    <d v="2011-03-28T00:00:00"/>
    <x v="17"/>
    <n v="533.02"/>
    <x v="883"/>
    <s v="FLAT RATE"/>
    <x v="1"/>
  </r>
  <r>
    <n v="80023923"/>
    <d v="2011-03-28T00:00:00"/>
    <x v="18"/>
    <n v="1302.93"/>
    <x v="883"/>
    <s v="FLAT RATE"/>
    <x v="1"/>
  </r>
  <r>
    <n v="80023923"/>
    <d v="2011-03-28T00:00:00"/>
    <x v="19"/>
    <n v="161.68"/>
    <x v="883"/>
    <s v="FLAT RATE"/>
    <x v="1"/>
  </r>
  <r>
    <n v="80023662"/>
    <d v="2011-03-02T00:00:00"/>
    <x v="36"/>
    <n v="25"/>
    <x v="882"/>
    <s v="TONS"/>
    <x v="40"/>
  </r>
  <r>
    <n v="80023662"/>
    <d v="2011-03-02T00:00:00"/>
    <x v="20"/>
    <n v="27"/>
    <x v="884"/>
    <s v="BTU"/>
    <x v="40"/>
  </r>
  <r>
    <n v="80023662"/>
    <d v="2011-03-02T00:00:00"/>
    <x v="23"/>
    <n v="25"/>
    <x v="884"/>
    <s v="BTU"/>
    <x v="40"/>
  </r>
  <r>
    <n v="80023922"/>
    <d v="2011-03-28T00:00:00"/>
    <x v="16"/>
    <n v="59.93"/>
    <x v="885"/>
    <s v="FLAT RATE"/>
    <x v="1"/>
  </r>
  <r>
    <n v="80023922"/>
    <d v="2011-03-28T00:00:00"/>
    <x v="17"/>
    <n v="533.02"/>
    <x v="885"/>
    <s v="FLAT RATE"/>
    <x v="1"/>
  </r>
  <r>
    <n v="80023922"/>
    <d v="2011-03-28T00:00:00"/>
    <x v="18"/>
    <n v="1302.93"/>
    <x v="885"/>
    <s v="FLAT RATE"/>
    <x v="1"/>
  </r>
  <r>
    <n v="80023922"/>
    <d v="2011-03-28T00:00:00"/>
    <x v="19"/>
    <n v="161.68"/>
    <x v="885"/>
    <s v="FLAT RATE"/>
    <x v="1"/>
  </r>
  <r>
    <n v="80023662"/>
    <d v="2011-03-02T00:00:00"/>
    <x v="34"/>
    <n v="25"/>
    <x v="884"/>
    <s v="TONS"/>
    <x v="40"/>
  </r>
  <r>
    <n v="80023662"/>
    <d v="2011-03-02T00:00:00"/>
    <x v="36"/>
    <n v="25"/>
    <x v="884"/>
    <s v="TONS"/>
    <x v="40"/>
  </r>
  <r>
    <n v="80023662"/>
    <d v="2011-03-02T00:00:00"/>
    <x v="20"/>
    <n v="27"/>
    <x v="886"/>
    <s v="BTU"/>
    <x v="40"/>
  </r>
  <r>
    <n v="80023921"/>
    <d v="2011-03-28T00:00:00"/>
    <x v="16"/>
    <n v="59.93"/>
    <x v="887"/>
    <s v="FLAT RATE"/>
    <x v="1"/>
  </r>
  <r>
    <n v="80023921"/>
    <d v="2011-03-28T00:00:00"/>
    <x v="17"/>
    <n v="533.02"/>
    <x v="887"/>
    <s v="FLAT RATE"/>
    <x v="1"/>
  </r>
  <r>
    <n v="80023921"/>
    <d v="2011-03-28T00:00:00"/>
    <x v="18"/>
    <n v="1302.93"/>
    <x v="887"/>
    <s v="FLAT RATE"/>
    <x v="1"/>
  </r>
  <r>
    <n v="80023921"/>
    <d v="2011-03-28T00:00:00"/>
    <x v="19"/>
    <n v="161.68"/>
    <x v="887"/>
    <s v="FLAT RATE"/>
    <x v="1"/>
  </r>
  <r>
    <n v="80023662"/>
    <d v="2011-03-02T00:00:00"/>
    <x v="23"/>
    <n v="25"/>
    <x v="886"/>
    <s v="BTU"/>
    <x v="40"/>
  </r>
  <r>
    <n v="80023662"/>
    <d v="2011-03-02T00:00:00"/>
    <x v="34"/>
    <n v="25"/>
    <x v="886"/>
    <s v="TONS"/>
    <x v="40"/>
  </r>
  <r>
    <n v="80023662"/>
    <d v="2011-03-02T00:00:00"/>
    <x v="36"/>
    <n v="25"/>
    <x v="886"/>
    <s v="TONS"/>
    <x v="40"/>
  </r>
  <r>
    <n v="80023920"/>
    <d v="2011-03-28T00:00:00"/>
    <x v="16"/>
    <n v="59.93"/>
    <x v="888"/>
    <s v="FLAT RATE"/>
    <x v="1"/>
  </r>
  <r>
    <n v="80023920"/>
    <d v="2011-03-28T00:00:00"/>
    <x v="17"/>
    <n v="533.02"/>
    <x v="888"/>
    <s v="FLAT RATE"/>
    <x v="1"/>
  </r>
  <r>
    <n v="80023920"/>
    <d v="2011-03-28T00:00:00"/>
    <x v="18"/>
    <n v="1302.93"/>
    <x v="888"/>
    <s v="FLAT RATE"/>
    <x v="1"/>
  </r>
  <r>
    <n v="80023920"/>
    <d v="2011-03-28T00:00:00"/>
    <x v="19"/>
    <n v="161.68"/>
    <x v="888"/>
    <s v="FLAT RATE"/>
    <x v="1"/>
  </r>
  <r>
    <n v="80023663"/>
    <d v="2011-03-02T00:00:00"/>
    <x v="48"/>
    <n v="20"/>
    <x v="889"/>
    <s v="FLAT RATE"/>
    <x v="1"/>
  </r>
  <r>
    <n v="80023663"/>
    <d v="2011-03-02T00:00:00"/>
    <x v="0"/>
    <n v="170"/>
    <x v="889"/>
    <s v="VALUATION"/>
    <x v="1"/>
  </r>
  <r>
    <n v="80023665"/>
    <d v="2011-03-02T00:00:00"/>
    <x v="0"/>
    <n v="105"/>
    <x v="890"/>
    <s v="VALUATION"/>
    <x v="109"/>
  </r>
  <r>
    <n v="80023665"/>
    <d v="2011-03-02T00:00:00"/>
    <x v="5"/>
    <n v="25"/>
    <x v="891"/>
    <s v="PER FIXTURES"/>
    <x v="20"/>
  </r>
  <r>
    <n v="80023667"/>
    <d v="2011-03-02T00:00:00"/>
    <x v="10"/>
    <n v="30"/>
    <x v="892"/>
    <s v="AMPS"/>
    <x v="8"/>
  </r>
  <r>
    <n v="80023667"/>
    <d v="2011-03-02T00:00:00"/>
    <x v="7"/>
    <n v="42"/>
    <x v="892"/>
    <s v="PER POLE"/>
    <x v="8"/>
  </r>
  <r>
    <n v="80023919"/>
    <d v="2011-03-28T00:00:00"/>
    <x v="16"/>
    <n v="59.93"/>
    <x v="893"/>
    <s v="FLAT RATE"/>
    <x v="1"/>
  </r>
  <r>
    <n v="80023919"/>
    <d v="2011-03-28T00:00:00"/>
    <x v="17"/>
    <n v="533.02"/>
    <x v="893"/>
    <s v="FLAT RATE"/>
    <x v="1"/>
  </r>
  <r>
    <n v="80023919"/>
    <d v="2011-03-28T00:00:00"/>
    <x v="18"/>
    <n v="1302.93"/>
    <x v="893"/>
    <s v="FLAT RATE"/>
    <x v="1"/>
  </r>
  <r>
    <n v="80023919"/>
    <d v="2011-03-28T00:00:00"/>
    <x v="19"/>
    <n v="161.68"/>
    <x v="893"/>
    <s v="FLAT RATE"/>
    <x v="1"/>
  </r>
  <r>
    <n v="80023667"/>
    <d v="2011-03-02T00:00:00"/>
    <x v="13"/>
    <n v="25"/>
    <x v="892"/>
    <s v="PER T-POLE"/>
    <x v="8"/>
  </r>
  <r>
    <n v="80023668"/>
    <d v="2011-03-02T00:00:00"/>
    <x v="5"/>
    <n v="25"/>
    <x v="894"/>
    <s v="PER FIXTURES"/>
    <x v="1"/>
  </r>
  <r>
    <n v="80023669"/>
    <d v="2011-03-02T00:00:00"/>
    <x v="5"/>
    <n v="25"/>
    <x v="895"/>
    <s v="PER FIXTURES"/>
    <x v="1"/>
  </r>
  <r>
    <n v="80023672"/>
    <d v="2011-03-03T00:00:00"/>
    <x v="59"/>
    <n v="75"/>
    <x v="896"/>
    <s v="FLAT RATE"/>
    <x v="1"/>
  </r>
  <r>
    <n v="80023673"/>
    <d v="2011-03-03T00:00:00"/>
    <x v="0"/>
    <n v="25"/>
    <x v="897"/>
    <s v="VALUATION"/>
    <x v="110"/>
  </r>
  <r>
    <n v="80023674"/>
    <d v="2011-03-03T00:00:00"/>
    <x v="57"/>
    <n v="15"/>
    <x v="898"/>
    <s v="FLAT RATE"/>
    <x v="1"/>
  </r>
  <r>
    <n v="80023676"/>
    <d v="2011-03-03T00:00:00"/>
    <x v="0"/>
    <n v="50"/>
    <x v="899"/>
    <s v="VALUATION"/>
    <x v="16"/>
  </r>
  <r>
    <n v="80023677"/>
    <d v="2011-03-03T00:00:00"/>
    <x v="10"/>
    <n v="25"/>
    <x v="900"/>
    <s v="AMPS"/>
    <x v="67"/>
  </r>
  <r>
    <n v="80023677"/>
    <d v="2011-03-03T00:00:00"/>
    <x v="7"/>
    <n v="1"/>
    <x v="900"/>
    <s v="PER POLE"/>
    <x v="67"/>
  </r>
  <r>
    <n v="80023678"/>
    <d v="2011-03-03T00:00:00"/>
    <x v="0"/>
    <n v="75"/>
    <x v="28"/>
    <s v="VALUATION"/>
    <x v="13"/>
  </r>
  <r>
    <n v="80023679"/>
    <d v="2011-03-04T00:00:00"/>
    <x v="7"/>
    <n v="25"/>
    <x v="901"/>
    <s v="PER POLE"/>
    <x v="101"/>
  </r>
  <r>
    <n v="80023908"/>
    <d v="2011-03-28T00:00:00"/>
    <x v="3"/>
    <n v="25"/>
    <x v="902"/>
    <s v="PER SIGN"/>
    <x v="1"/>
  </r>
  <r>
    <n v="80023910"/>
    <d v="2011-03-28T00:00:00"/>
    <x v="3"/>
    <n v="25"/>
    <x v="903"/>
    <s v="PER SIGN"/>
    <x v="1"/>
  </r>
  <r>
    <n v="80023682"/>
    <d v="2011-03-04T00:00:00"/>
    <x v="0"/>
    <n v="170"/>
    <x v="904"/>
    <s v="VALUATION"/>
    <x v="24"/>
  </r>
  <r>
    <n v="80023682"/>
    <d v="2011-03-04T00:00:00"/>
    <x v="14"/>
    <n v="85"/>
    <x v="904"/>
    <s v="VALUATION"/>
    <x v="24"/>
  </r>
  <r>
    <n v="80023686"/>
    <d v="2011-03-04T00:00:00"/>
    <x v="48"/>
    <n v="20"/>
    <x v="905"/>
    <s v="FLAT RATE"/>
    <x v="1"/>
  </r>
  <r>
    <n v="80023686"/>
    <d v="2011-03-04T00:00:00"/>
    <x v="0"/>
    <n v="185"/>
    <x v="905"/>
    <s v="VALUATION"/>
    <x v="1"/>
  </r>
  <r>
    <n v="80023690"/>
    <d v="2011-03-04T00:00:00"/>
    <x v="52"/>
    <n v="125"/>
    <x v="906"/>
    <s v="FLAT RATE"/>
    <x v="1"/>
  </r>
  <r>
    <n v="80023691"/>
    <d v="2011-03-04T00:00:00"/>
    <x v="52"/>
    <n v="125"/>
    <x v="907"/>
    <s v="FLAT RATE"/>
    <x v="1"/>
  </r>
  <r>
    <n v="80023692"/>
    <d v="2011-03-04T00:00:00"/>
    <x v="5"/>
    <n v="25"/>
    <x v="908"/>
    <s v="PER FIXTURES"/>
    <x v="1"/>
  </r>
  <r>
    <n v="80023693"/>
    <d v="2011-03-04T00:00:00"/>
    <x v="0"/>
    <n v="95"/>
    <x v="29"/>
    <s v="VALUATION"/>
    <x v="14"/>
  </r>
  <r>
    <n v="80023694"/>
    <d v="2011-03-07T00:00:00"/>
    <x v="33"/>
    <n v="25"/>
    <x v="909"/>
    <s v="FLAT RATE"/>
    <x v="1"/>
  </r>
  <r>
    <n v="80023695"/>
    <d v="2011-03-07T00:00:00"/>
    <x v="33"/>
    <n v="25"/>
    <x v="910"/>
    <s v="FLAT RATE"/>
    <x v="1"/>
  </r>
  <r>
    <n v="80023696"/>
    <d v="2011-03-07T00:00:00"/>
    <x v="5"/>
    <n v="25"/>
    <x v="911"/>
    <s v="PER FIXTURES"/>
    <x v="9"/>
  </r>
  <r>
    <n v="80023697"/>
    <d v="2011-03-07T00:00:00"/>
    <x v="20"/>
    <n v="29"/>
    <x v="912"/>
    <s v="BTU"/>
    <x v="27"/>
  </r>
  <r>
    <n v="80023697"/>
    <d v="2011-03-07T00:00:00"/>
    <x v="23"/>
    <n v="27"/>
    <x v="912"/>
    <s v="BTU"/>
    <x v="27"/>
  </r>
  <r>
    <n v="80023941"/>
    <d v="2011-03-29T00:00:00"/>
    <x v="16"/>
    <n v="59.93"/>
    <x v="913"/>
    <s v="FLAT RATE"/>
    <x v="1"/>
  </r>
  <r>
    <n v="80023941"/>
    <d v="2011-03-29T00:00:00"/>
    <x v="17"/>
    <n v="533.02"/>
    <x v="913"/>
    <s v="FLAT RATE"/>
    <x v="1"/>
  </r>
  <r>
    <n v="80023941"/>
    <d v="2011-03-29T00:00:00"/>
    <x v="18"/>
    <n v="1302.93"/>
    <x v="913"/>
    <s v="FLAT RATE"/>
    <x v="1"/>
  </r>
  <r>
    <n v="80023941"/>
    <d v="2011-03-29T00:00:00"/>
    <x v="19"/>
    <n v="161.68"/>
    <x v="913"/>
    <s v="FLAT RATE"/>
    <x v="1"/>
  </r>
  <r>
    <n v="80023697"/>
    <d v="2011-03-07T00:00:00"/>
    <x v="24"/>
    <n v="27"/>
    <x v="912"/>
    <s v="BTU"/>
    <x v="27"/>
  </r>
  <r>
    <n v="80023697"/>
    <d v="2011-03-07T00:00:00"/>
    <x v="34"/>
    <n v="25"/>
    <x v="912"/>
    <s v="TONS"/>
    <x v="27"/>
  </r>
  <r>
    <n v="80023697"/>
    <d v="2011-03-07T00:00:00"/>
    <x v="36"/>
    <n v="25"/>
    <x v="912"/>
    <s v="TONS"/>
    <x v="27"/>
  </r>
  <r>
    <n v="80023697"/>
    <d v="2011-03-07T00:00:00"/>
    <x v="37"/>
    <n v="25"/>
    <x v="912"/>
    <s v="TONS"/>
    <x v="27"/>
  </r>
  <r>
    <n v="80023697"/>
    <d v="2011-03-07T00:00:00"/>
    <x v="5"/>
    <n v="25"/>
    <x v="914"/>
    <s v="PER FIXTURES"/>
    <x v="20"/>
  </r>
  <r>
    <n v="80023698"/>
    <d v="2011-03-07T00:00:00"/>
    <x v="20"/>
    <n v="27"/>
    <x v="915"/>
    <s v="BTU"/>
    <x v="40"/>
  </r>
  <r>
    <n v="80023940"/>
    <d v="2011-03-29T00:00:00"/>
    <x v="12"/>
    <n v="105"/>
    <x v="916"/>
    <s v="ACRE"/>
    <x v="25"/>
  </r>
  <r>
    <n v="80023943"/>
    <d v="2011-03-29T00:00:00"/>
    <x v="12"/>
    <n v="102.5"/>
    <x v="917"/>
    <s v="ACRE"/>
    <x v="11"/>
  </r>
  <r>
    <n v="80023944"/>
    <d v="2011-03-29T00:00:00"/>
    <x v="12"/>
    <n v="182.5"/>
    <x v="918"/>
    <s v="ACRE"/>
    <x v="111"/>
  </r>
  <r>
    <n v="80023929"/>
    <d v="2011-03-29T00:00:00"/>
    <x v="67"/>
    <n v="100"/>
    <x v="919"/>
    <s v="FLAT RATE"/>
    <x v="1"/>
  </r>
  <r>
    <n v="80023931"/>
    <d v="2011-03-29T00:00:00"/>
    <x v="22"/>
    <n v="65"/>
    <x v="920"/>
    <s v="ACRE"/>
    <x v="112"/>
  </r>
  <r>
    <n v="80023932"/>
    <d v="2011-03-29T00:00:00"/>
    <x v="22"/>
    <n v="50"/>
    <x v="921"/>
    <s v="ACRE"/>
    <x v="1"/>
  </r>
  <r>
    <n v="80023934"/>
    <d v="2011-03-29T00:00:00"/>
    <x v="3"/>
    <n v="50"/>
    <x v="922"/>
    <s v="PER SIGN"/>
    <x v="4"/>
  </r>
  <r>
    <n v="80023698"/>
    <d v="2011-03-07T00:00:00"/>
    <x v="23"/>
    <n v="29"/>
    <x v="915"/>
    <s v="BTU"/>
    <x v="40"/>
  </r>
  <r>
    <n v="80023939"/>
    <d v="2011-03-29T00:00:00"/>
    <x v="67"/>
    <n v="100"/>
    <x v="923"/>
    <s v="FLAT RATE"/>
    <x v="1"/>
  </r>
  <r>
    <n v="90001722"/>
    <d v="2011-03-29T00:00:00"/>
    <x v="42"/>
    <n v="50"/>
    <x v="924"/>
    <s v="FLAT RATE"/>
    <x v="1"/>
  </r>
  <r>
    <n v="80023942"/>
    <d v="2011-03-29T00:00:00"/>
    <x v="12"/>
    <n v="55"/>
    <x v="925"/>
    <s v="ACRE"/>
    <x v="113"/>
  </r>
  <r>
    <n v="80023698"/>
    <d v="2011-03-07T00:00:00"/>
    <x v="34"/>
    <n v="25"/>
    <x v="915"/>
    <s v="TONS"/>
    <x v="40"/>
  </r>
  <r>
    <n v="80023698"/>
    <d v="2011-03-07T00:00:00"/>
    <x v="36"/>
    <n v="25"/>
    <x v="915"/>
    <s v="TONS"/>
    <x v="40"/>
  </r>
  <r>
    <n v="80023698"/>
    <d v="2011-03-07T00:00:00"/>
    <x v="20"/>
    <n v="27"/>
    <x v="926"/>
    <s v="BTU"/>
    <x v="40"/>
  </r>
  <r>
    <n v="80023698"/>
    <d v="2011-03-07T00:00:00"/>
    <x v="23"/>
    <n v="29"/>
    <x v="926"/>
    <s v="BTU"/>
    <x v="40"/>
  </r>
  <r>
    <n v="80023698"/>
    <d v="2011-03-07T00:00:00"/>
    <x v="34"/>
    <n v="25"/>
    <x v="926"/>
    <s v="TONS"/>
    <x v="40"/>
  </r>
  <r>
    <n v="80023698"/>
    <d v="2011-03-07T00:00:00"/>
    <x v="36"/>
    <n v="25"/>
    <x v="926"/>
    <s v="TONS"/>
    <x v="40"/>
  </r>
  <r>
    <n v="80023948"/>
    <d v="2011-03-30T00:00:00"/>
    <x v="79"/>
    <n v="3.25"/>
    <x v="67"/>
    <s v="LF"/>
    <x v="22"/>
  </r>
  <r>
    <n v="80023948"/>
    <d v="2011-03-30T00:00:00"/>
    <x v="80"/>
    <n v="20"/>
    <x v="67"/>
    <s v="EACH"/>
    <x v="22"/>
  </r>
  <r>
    <n v="80023948"/>
    <d v="2011-03-30T00:00:00"/>
    <x v="81"/>
    <n v="150"/>
    <x v="67"/>
    <s v="EA"/>
    <x v="22"/>
  </r>
  <r>
    <n v="80023948"/>
    <d v="2011-03-30T00:00:00"/>
    <x v="29"/>
    <n v="250"/>
    <x v="67"/>
    <s v="ACRES"/>
    <x v="22"/>
  </r>
  <r>
    <n v="80023948"/>
    <d v="2011-03-30T00:00:00"/>
    <x v="82"/>
    <n v="84.15"/>
    <x v="67"/>
    <s v="SY"/>
    <x v="22"/>
  </r>
  <r>
    <n v="80023948"/>
    <d v="2011-03-30T00:00:00"/>
    <x v="32"/>
    <n v="250"/>
    <x v="67"/>
    <s v="ACRES"/>
    <x v="22"/>
  </r>
  <r>
    <n v="80023948"/>
    <d v="2011-03-30T00:00:00"/>
    <x v="83"/>
    <n v="8"/>
    <x v="67"/>
    <s v="LF"/>
    <x v="22"/>
  </r>
  <r>
    <n v="80023948"/>
    <d v="2011-03-30T00:00:00"/>
    <x v="44"/>
    <n v="0"/>
    <x v="67"/>
    <s v="ACRES"/>
    <x v="22"/>
  </r>
  <r>
    <n v="80023699"/>
    <d v="2011-03-07T00:00:00"/>
    <x v="0"/>
    <n v="210"/>
    <x v="927"/>
    <s v="VALUATION"/>
    <x v="114"/>
  </r>
  <r>
    <n v="80023699"/>
    <d v="2011-03-07T00:00:00"/>
    <x v="14"/>
    <n v="105"/>
    <x v="927"/>
    <s v="VALUATION"/>
    <x v="114"/>
  </r>
  <r>
    <n v="80023700"/>
    <d v="2011-03-07T00:00:00"/>
    <x v="2"/>
    <n v="25"/>
    <x v="928"/>
    <s v="FLAT RATE"/>
    <x v="1"/>
  </r>
  <r>
    <n v="80023701"/>
    <d v="2011-03-07T00:00:00"/>
    <x v="7"/>
    <n v="25"/>
    <x v="929"/>
    <s v="PER POLE"/>
    <x v="4"/>
  </r>
  <r>
    <n v="80023702"/>
    <d v="2011-03-07T00:00:00"/>
    <x v="52"/>
    <n v="125"/>
    <x v="930"/>
    <s v="FLAT RATE"/>
    <x v="1"/>
  </r>
  <r>
    <n v="80023952"/>
    <d v="2011-03-30T00:00:00"/>
    <x v="12"/>
    <n v="50"/>
    <x v="931"/>
    <s v="ACRE"/>
    <x v="10"/>
  </r>
  <r>
    <n v="80023954"/>
    <d v="2011-03-30T00:00:00"/>
    <x v="3"/>
    <n v="25"/>
    <x v="932"/>
    <s v="PER SIGN"/>
    <x v="1"/>
  </r>
  <r>
    <n v="80023955"/>
    <d v="2011-03-30T00:00:00"/>
    <x v="12"/>
    <n v="50"/>
    <x v="933"/>
    <s v="ACRE"/>
    <x v="10"/>
  </r>
  <r>
    <n v="80023957"/>
    <d v="2011-03-30T00:00:00"/>
    <x v="3"/>
    <n v="50"/>
    <x v="934"/>
    <s v="PER SIGN"/>
    <x v="4"/>
  </r>
  <r>
    <n v="80023702"/>
    <d v="2011-03-07T00:00:00"/>
    <x v="52"/>
    <n v="125"/>
    <x v="935"/>
    <s v="FLAT RATE"/>
    <x v="1"/>
  </r>
  <r>
    <n v="80023959"/>
    <d v="2011-03-30T00:00:00"/>
    <x v="3"/>
    <n v="25"/>
    <x v="936"/>
    <s v="PER SIGN"/>
    <x v="1"/>
  </r>
  <r>
    <n v="80023960"/>
    <d v="2011-03-30T00:00:00"/>
    <x v="3"/>
    <n v="50"/>
    <x v="937"/>
    <s v="PER SIGN"/>
    <x v="4"/>
  </r>
  <r>
    <n v="80023703"/>
    <d v="2011-03-07T00:00:00"/>
    <x v="7"/>
    <n v="25"/>
    <x v="938"/>
    <s v="PER POLE"/>
    <x v="7"/>
  </r>
  <r>
    <n v="80023708"/>
    <d v="2011-03-07T00:00:00"/>
    <x v="61"/>
    <n v="25"/>
    <x v="939"/>
    <s v="FLAT RATE"/>
    <x v="1"/>
  </r>
  <r>
    <n v="80023709"/>
    <d v="2011-03-08T00:00:00"/>
    <x v="6"/>
    <n v="25"/>
    <x v="940"/>
    <s v="AMPS"/>
    <x v="6"/>
  </r>
  <r>
    <n v="80023710"/>
    <d v="2011-03-08T00:00:00"/>
    <x v="5"/>
    <n v="44"/>
    <x v="941"/>
    <s v="PER FIXTURES"/>
    <x v="55"/>
  </r>
  <r>
    <n v="80023713"/>
    <d v="2011-03-08T00:00:00"/>
    <x v="6"/>
    <n v="30"/>
    <x v="942"/>
    <s v="AMPS"/>
    <x v="8"/>
  </r>
  <r>
    <n v="80023713"/>
    <d v="2011-03-08T00:00:00"/>
    <x v="7"/>
    <n v="18"/>
    <x v="942"/>
    <s v="PER POLE"/>
    <x v="8"/>
  </r>
  <r>
    <n v="80023713"/>
    <d v="2011-03-08T00:00:00"/>
    <x v="49"/>
    <n v="25"/>
    <x v="942"/>
    <s v="SYSTEM"/>
    <x v="8"/>
  </r>
  <r>
    <n v="80023714"/>
    <d v="2011-03-08T00:00:00"/>
    <x v="0"/>
    <n v="70"/>
    <x v="943"/>
    <s v="VALUATION"/>
    <x v="51"/>
  </r>
  <r>
    <n v="80023715"/>
    <d v="2011-03-08T00:00:00"/>
    <x v="6"/>
    <n v="15"/>
    <x v="944"/>
    <s v="AMPS"/>
    <x v="6"/>
  </r>
  <r>
    <n v="80023715"/>
    <d v="2011-03-08T00:00:00"/>
    <x v="7"/>
    <n v="10"/>
    <x v="944"/>
    <s v="PER POLE"/>
    <x v="6"/>
  </r>
  <r>
    <n v="80023716"/>
    <d v="2011-03-08T00:00:00"/>
    <x v="6"/>
    <n v="105"/>
    <x v="945"/>
    <s v="AMPS"/>
    <x v="115"/>
  </r>
  <r>
    <n v="80023716"/>
    <d v="2011-03-08T00:00:00"/>
    <x v="10"/>
    <n v="25"/>
    <x v="945"/>
    <s v="AMPS"/>
    <x v="115"/>
  </r>
  <r>
    <n v="80023716"/>
    <d v="2011-03-08T00:00:00"/>
    <x v="7"/>
    <n v="12"/>
    <x v="945"/>
    <s v="PER POLE"/>
    <x v="115"/>
  </r>
  <r>
    <n v="80023716"/>
    <d v="2011-03-08T00:00:00"/>
    <x v="50"/>
    <n v="20"/>
    <x v="945"/>
    <s v="PER POLE"/>
    <x v="115"/>
  </r>
  <r>
    <n v="80023717"/>
    <d v="2011-03-08T00:00:00"/>
    <x v="0"/>
    <n v="75"/>
    <x v="946"/>
    <s v="VALUATION"/>
    <x v="13"/>
  </r>
  <r>
    <n v="80023718"/>
    <d v="2011-03-08T00:00:00"/>
    <x v="5"/>
    <n v="25"/>
    <x v="947"/>
    <s v="PER FIXTURES"/>
    <x v="18"/>
  </r>
  <r>
    <n v="80023719"/>
    <d v="2011-03-08T00:00:00"/>
    <x v="48"/>
    <n v="20"/>
    <x v="581"/>
    <s v="FLAT RATE"/>
    <x v="1"/>
  </r>
  <r>
    <n v="80023719"/>
    <d v="2011-03-08T00:00:00"/>
    <x v="0"/>
    <n v="970"/>
    <x v="581"/>
    <s v="VALUATION"/>
    <x v="1"/>
  </r>
  <r>
    <n v="90001723"/>
    <d v="2011-03-31T00:00:00"/>
    <x v="11"/>
    <n v="350"/>
    <x v="948"/>
    <s v="DOLLAR VALUE"/>
    <x v="1"/>
  </r>
  <r>
    <n v="80023965"/>
    <d v="2011-03-31T00:00:00"/>
    <x v="67"/>
    <n v="250"/>
    <x v="949"/>
    <s v="FLAT RATE"/>
    <x v="1"/>
  </r>
  <r>
    <n v="80023720"/>
    <d v="2011-03-08T00:00:00"/>
    <x v="5"/>
    <n v="25"/>
    <x v="950"/>
    <s v="PER FIXTURES"/>
    <x v="9"/>
  </r>
  <r>
    <n v="80023963"/>
    <d v="2011-03-31T00:00:00"/>
    <x v="3"/>
    <n v="75"/>
    <x v="951"/>
    <s v="PER SIGN"/>
    <x v="9"/>
  </r>
  <r>
    <n v="80023724"/>
    <d v="2011-03-08T00:00:00"/>
    <x v="0"/>
    <n v="340"/>
    <x v="952"/>
    <s v="VALUATION"/>
    <x v="40"/>
  </r>
  <r>
    <n v="80023725"/>
    <d v="2011-03-08T00:00:00"/>
    <x v="5"/>
    <n v="25"/>
    <x v="953"/>
    <s v="PER FIXTURES"/>
    <x v="1"/>
  </r>
  <r>
    <n v="80023725"/>
    <d v="2011-03-08T00:00:00"/>
    <x v="5"/>
    <n v="25"/>
    <x v="954"/>
    <s v="PER FIXTURES"/>
    <x v="1"/>
  </r>
  <r>
    <n v="80023726"/>
    <d v="2011-03-08T00:00:00"/>
    <x v="20"/>
    <n v="29"/>
    <x v="955"/>
    <s v="BTU"/>
    <x v="98"/>
  </r>
  <r>
    <n v="80023726"/>
    <d v="2011-03-08T00:00:00"/>
    <x v="34"/>
    <n v="25"/>
    <x v="955"/>
    <s v="TONS"/>
    <x v="98"/>
  </r>
  <r>
    <n v="80023727"/>
    <d v="2011-03-08T00:00:00"/>
    <x v="20"/>
    <n v="29"/>
    <x v="956"/>
    <s v="BTU"/>
    <x v="98"/>
  </r>
  <r>
    <n v="80023727"/>
    <d v="2011-03-08T00:00:00"/>
    <x v="34"/>
    <n v="25"/>
    <x v="956"/>
    <s v="TONS"/>
    <x v="98"/>
  </r>
  <r>
    <n v="80023728"/>
    <d v="2011-03-08T00:00:00"/>
    <x v="20"/>
    <n v="25"/>
    <x v="957"/>
    <s v="BTU"/>
    <x v="48"/>
  </r>
  <r>
    <n v="80023728"/>
    <d v="2011-03-08T00:00:00"/>
    <x v="23"/>
    <n v="25"/>
    <x v="957"/>
    <s v="BTU"/>
    <x v="48"/>
  </r>
  <r>
    <n v="80023729"/>
    <d v="2011-03-08T00:00:00"/>
    <x v="20"/>
    <n v="25"/>
    <x v="958"/>
    <s v="BTU"/>
    <x v="54"/>
  </r>
  <r>
    <n v="80023967"/>
    <d v="2011-03-31T00:00:00"/>
    <x v="67"/>
    <n v="100"/>
    <x v="959"/>
    <s v="FLAT RATE"/>
    <x v="1"/>
  </r>
  <r>
    <n v="80023729"/>
    <d v="2011-03-08T00:00:00"/>
    <x v="34"/>
    <n v="25"/>
    <x v="958"/>
    <s v="TONS"/>
    <x v="54"/>
  </r>
  <r>
    <n v="80023730"/>
    <d v="2011-03-08T00:00:00"/>
    <x v="5"/>
    <n v="25"/>
    <x v="30"/>
    <s v="PER FIXTURES"/>
    <x v="1"/>
  </r>
  <r>
    <n v="80023731"/>
    <d v="2011-03-08T00:00:00"/>
    <x v="5"/>
    <n v="25"/>
    <x v="30"/>
    <s v="PER FIXTURES"/>
    <x v="1"/>
  </r>
  <r>
    <n v="80023731"/>
    <d v="2011-03-08T00:00:00"/>
    <x v="5"/>
    <n v="25"/>
    <x v="960"/>
    <s v="PER FIXTURES"/>
    <x v="1"/>
  </r>
  <r>
    <n v="80023732"/>
    <d v="2011-03-09T00:00:00"/>
    <x v="20"/>
    <n v="29"/>
    <x v="961"/>
    <s v="BTU"/>
    <x v="75"/>
  </r>
  <r>
    <n v="70014008"/>
    <d v="2011-03-31T00:00:00"/>
    <x v="12"/>
    <n v="50"/>
    <x v="962"/>
    <s v="ACRE"/>
    <x v="10"/>
  </r>
  <r>
    <n v="16839"/>
    <d v="2011-03-31T00:00:00"/>
    <x v="12"/>
    <n v="50"/>
    <x v="962"/>
    <s v="ACRE"/>
    <x v="10"/>
  </r>
  <r>
    <n v="80023972"/>
    <d v="2011-03-31T00:00:00"/>
    <x v="12"/>
    <n v="50"/>
    <x v="962"/>
    <s v="ACRE"/>
    <x v="10"/>
  </r>
  <r>
    <n v="80023733"/>
    <d v="2011-03-09T00:00:00"/>
    <x v="84"/>
    <n v="119.6"/>
    <x v="604"/>
    <s v="FLAT RATE"/>
    <x v="1"/>
  </r>
  <r>
    <n v="80023971"/>
    <d v="2011-03-31T00:00:00"/>
    <x v="3"/>
    <n v="25"/>
    <x v="963"/>
    <s v="PER SIGN"/>
    <x v="1"/>
  </r>
  <r>
    <n v="80023971"/>
    <d v="2011-03-31T00:00:00"/>
    <x v="3"/>
    <n v="25"/>
    <x v="964"/>
    <s v="PER SIGN"/>
    <x v="1"/>
  </r>
  <r>
    <n v="80023971"/>
    <d v="2011-03-31T00:00:00"/>
    <x v="3"/>
    <n v="25"/>
    <x v="965"/>
    <s v="PER SIGN"/>
    <x v="1"/>
  </r>
  <r>
    <n v="80023975"/>
    <d v="2011-03-31T00:00:00"/>
    <x v="3"/>
    <n v="25"/>
    <x v="966"/>
    <s v="PER SIGN"/>
    <x v="1"/>
  </r>
  <r>
    <n v="80023735"/>
    <d v="2011-03-09T00:00:00"/>
    <x v="33"/>
    <n v="25"/>
    <x v="967"/>
    <s v="FLAT RATE"/>
    <x v="1"/>
  </r>
  <r>
    <n v="80023736"/>
    <d v="2011-03-09T00:00:00"/>
    <x v="5"/>
    <n v="25"/>
    <x v="968"/>
    <s v="PER FIXTURES"/>
    <x v="9"/>
  </r>
  <r>
    <n v="80023737"/>
    <d v="2011-03-09T00:00:00"/>
    <x v="6"/>
    <n v="10"/>
    <x v="969"/>
    <s v="AMPS"/>
    <x v="116"/>
  </r>
  <r>
    <n v="80023737"/>
    <d v="2011-03-09T00:00:00"/>
    <x v="7"/>
    <n v="15"/>
    <x v="969"/>
    <s v="PER POLE"/>
    <x v="116"/>
  </r>
  <r>
    <n v="80023738"/>
    <d v="2011-03-09T00:00:00"/>
    <x v="0"/>
    <n v="80"/>
    <x v="970"/>
    <s v="VALUATION"/>
    <x v="93"/>
  </r>
  <r>
    <n v="80023739"/>
    <d v="2011-03-09T00:00:00"/>
    <x v="5"/>
    <n v="40"/>
    <x v="971"/>
    <s v="PER FIXTURES"/>
    <x v="101"/>
  </r>
  <r>
    <n v="80023740"/>
    <d v="2011-03-09T00:00:00"/>
    <x v="2"/>
    <n v="25"/>
    <x v="972"/>
    <s v="FLAT RATE"/>
    <x v="1"/>
  </r>
  <r>
    <n v="80023743"/>
    <d v="2011-03-10T00:00:00"/>
    <x v="57"/>
    <n v="15"/>
    <x v="973"/>
    <s v="FLAT RATE"/>
    <x v="1"/>
  </r>
  <r>
    <n v="80023745"/>
    <d v="2011-03-10T00:00:00"/>
    <x v="7"/>
    <n v="25"/>
    <x v="974"/>
    <s v="PER POLE"/>
    <x v="38"/>
  </r>
  <r>
    <n v="80023747"/>
    <d v="2011-03-10T00:00:00"/>
    <x v="52"/>
    <n v="125"/>
    <x v="975"/>
    <s v="FLAT RATE"/>
    <x v="1"/>
  </r>
  <r>
    <n v="80023748"/>
    <d v="2011-03-10T00:00:00"/>
    <x v="48"/>
    <n v="20"/>
    <x v="976"/>
    <s v="FLAT RATE"/>
    <x v="1"/>
  </r>
  <r>
    <n v="80023748"/>
    <d v="2011-03-10T00:00:00"/>
    <x v="0"/>
    <n v="145"/>
    <x v="976"/>
    <s v="VALUATION"/>
    <x v="1"/>
  </r>
  <r>
    <n v="80023749"/>
    <d v="2011-03-10T00:00:00"/>
    <x v="5"/>
    <n v="25"/>
    <x v="977"/>
    <s v="PER FIXTURES"/>
    <x v="1"/>
  </r>
  <r>
    <n v="80023749"/>
    <d v="2011-03-10T00:00:00"/>
    <x v="5"/>
    <n v="25"/>
    <x v="978"/>
    <s v="PER FIXTURES"/>
    <x v="1"/>
  </r>
  <r>
    <n v="80023750"/>
    <d v="2011-03-10T00:00:00"/>
    <x v="5"/>
    <n v="60"/>
    <x v="979"/>
    <s v="PER FIXTURES"/>
    <x v="38"/>
  </r>
  <r>
    <n v="80023754"/>
    <d v="2011-03-10T00:00:00"/>
    <x v="0"/>
    <n v="180"/>
    <x v="31"/>
    <s v="VALUATION"/>
    <x v="15"/>
  </r>
  <r>
    <n v="80023756"/>
    <d v="2011-03-11T00:00:00"/>
    <x v="57"/>
    <n v="45"/>
    <x v="980"/>
    <s v="FLAT RATE"/>
    <x v="9"/>
  </r>
  <r>
    <n v="80023756"/>
    <d v="2011-03-11T00:00:00"/>
    <x v="59"/>
    <n v="75"/>
    <x v="981"/>
    <s v="FLAT RATE"/>
    <x v="1"/>
  </r>
  <r>
    <n v="80023757"/>
    <d v="2011-03-11T00:00:00"/>
    <x v="48"/>
    <n v="20"/>
    <x v="629"/>
    <s v="FLAT RATE"/>
    <x v="1"/>
  </r>
  <r>
    <n v="80023757"/>
    <d v="2011-03-11T00:00:00"/>
    <x v="0"/>
    <n v="1120"/>
    <x v="629"/>
    <s v="VALUATION"/>
    <x v="1"/>
  </r>
  <r>
    <n v="80023758"/>
    <d v="2011-03-11T00:00:00"/>
    <x v="48"/>
    <n v="20"/>
    <x v="631"/>
    <s v="FLAT RATE"/>
    <x v="1"/>
  </r>
  <r>
    <n v="80023758"/>
    <d v="2011-03-11T00:00:00"/>
    <x v="0"/>
    <n v="1153"/>
    <x v="631"/>
    <s v="VALUATION"/>
    <x v="1"/>
  </r>
  <r>
    <n v="80023759"/>
    <d v="2011-03-11T00:00:00"/>
    <x v="48"/>
    <n v="20"/>
    <x v="632"/>
    <s v="FLAT RATE"/>
    <x v="1"/>
  </r>
  <r>
    <n v="80023759"/>
    <d v="2011-03-11T00:00:00"/>
    <x v="0"/>
    <n v="1015"/>
    <x v="632"/>
    <s v="VALUATION"/>
    <x v="1"/>
  </r>
  <r>
    <n v="80023760"/>
    <d v="2011-03-11T00:00:00"/>
    <x v="2"/>
    <n v="25"/>
    <x v="982"/>
    <s v="FLAT RATE"/>
    <x v="1"/>
  </r>
  <r>
    <n v="80023763"/>
    <d v="2011-03-11T00:00:00"/>
    <x v="0"/>
    <n v="95"/>
    <x v="983"/>
    <s v="VALUATION"/>
    <x v="14"/>
  </r>
  <r>
    <n v="80023763"/>
    <d v="2011-03-11T00:00:00"/>
    <x v="14"/>
    <n v="47.5"/>
    <x v="983"/>
    <s v="VALUATION"/>
    <x v="14"/>
  </r>
  <r>
    <n v="80023764"/>
    <d v="2011-03-11T00:00:00"/>
    <x v="58"/>
    <n v="10"/>
    <x v="984"/>
    <s v="SQUARE FEET"/>
    <x v="50"/>
  </r>
  <r>
    <n v="80023764"/>
    <d v="2011-03-11T00:00:00"/>
    <x v="0"/>
    <n v="220"/>
    <x v="984"/>
    <s v="VALUATION"/>
    <x v="50"/>
  </r>
  <r>
    <n v="80023764"/>
    <d v="2011-03-11T00:00:00"/>
    <x v="14"/>
    <n v="110"/>
    <x v="984"/>
    <s v="VALUATION"/>
    <x v="50"/>
  </r>
  <r>
    <n v="80023765"/>
    <d v="2011-03-11T00:00:00"/>
    <x v="5"/>
    <n v="25"/>
    <x v="985"/>
    <s v="PER FIXTURES"/>
    <x v="7"/>
  </r>
  <r>
    <n v="80023766"/>
    <d v="2011-03-11T00:00:00"/>
    <x v="5"/>
    <n v="25"/>
    <x v="986"/>
    <s v="PER FIXTURES"/>
    <x v="1"/>
  </r>
  <r>
    <n v="80023767"/>
    <d v="2011-03-14T00:00:00"/>
    <x v="0"/>
    <n v="185"/>
    <x v="987"/>
    <s v="VALUATION"/>
    <x v="117"/>
  </r>
  <r>
    <n v="80023767"/>
    <d v="2011-03-14T00:00:00"/>
    <x v="14"/>
    <n v="92.5"/>
    <x v="987"/>
    <s v="VALUATION"/>
    <x v="117"/>
  </r>
  <r>
    <n v="80023768"/>
    <d v="2011-03-14T00:00:00"/>
    <x v="2"/>
    <n v="25"/>
    <x v="988"/>
    <s v="FLAT RATE"/>
    <x v="1"/>
  </r>
  <r>
    <n v="80023770"/>
    <d v="2011-03-14T00:00:00"/>
    <x v="20"/>
    <n v="25"/>
    <x v="989"/>
    <s v="BTU"/>
    <x v="45"/>
  </r>
  <r>
    <n v="80023770"/>
    <d v="2011-03-14T00:00:00"/>
    <x v="23"/>
    <n v="25"/>
    <x v="989"/>
    <s v="BTU"/>
    <x v="45"/>
  </r>
  <r>
    <n v="80023770"/>
    <d v="2011-03-14T00:00:00"/>
    <x v="24"/>
    <n v="25"/>
    <x v="989"/>
    <s v="BTU"/>
    <x v="45"/>
  </r>
  <r>
    <n v="80023770"/>
    <d v="2011-03-14T00:00:00"/>
    <x v="25"/>
    <n v="25"/>
    <x v="989"/>
    <s v="BTU"/>
    <x v="45"/>
  </r>
  <r>
    <n v="80023770"/>
    <d v="2011-03-14T00:00:00"/>
    <x v="26"/>
    <n v="25"/>
    <x v="989"/>
    <s v="BTU"/>
    <x v="45"/>
  </r>
  <r>
    <n v="80023770"/>
    <d v="2011-03-14T00:00:00"/>
    <x v="27"/>
    <n v="25"/>
    <x v="989"/>
    <s v="BTU"/>
    <x v="45"/>
  </r>
  <r>
    <n v="80023770"/>
    <d v="2011-03-14T00:00:00"/>
    <x v="28"/>
    <n v="25"/>
    <x v="989"/>
    <s v="BTU"/>
    <x v="45"/>
  </r>
  <r>
    <n v="80023770"/>
    <d v="2011-03-14T00:00:00"/>
    <x v="30"/>
    <n v="25"/>
    <x v="989"/>
    <s v="BTU"/>
    <x v="45"/>
  </r>
  <r>
    <n v="80023770"/>
    <d v="2011-03-14T00:00:00"/>
    <x v="34"/>
    <n v="25"/>
    <x v="989"/>
    <s v="TONS"/>
    <x v="45"/>
  </r>
  <r>
    <n v="80023770"/>
    <d v="2011-03-14T00:00:00"/>
    <x v="36"/>
    <n v="25"/>
    <x v="989"/>
    <s v="TONS"/>
    <x v="45"/>
  </r>
  <r>
    <n v="80023770"/>
    <d v="2011-03-14T00:00:00"/>
    <x v="37"/>
    <n v="25"/>
    <x v="989"/>
    <s v="TONS"/>
    <x v="45"/>
  </r>
  <r>
    <n v="80023770"/>
    <d v="2011-03-14T00:00:00"/>
    <x v="38"/>
    <n v="25"/>
    <x v="989"/>
    <s v="TONS"/>
    <x v="45"/>
  </r>
  <r>
    <n v="80023770"/>
    <d v="2011-03-14T00:00:00"/>
    <x v="39"/>
    <n v="25"/>
    <x v="989"/>
    <s v="TONS"/>
    <x v="45"/>
  </r>
  <r>
    <n v="80023770"/>
    <d v="2011-03-14T00:00:00"/>
    <x v="40"/>
    <n v="25"/>
    <x v="989"/>
    <s v="TONS"/>
    <x v="45"/>
  </r>
  <r>
    <n v="80023770"/>
    <d v="2011-03-14T00:00:00"/>
    <x v="41"/>
    <n v="25"/>
    <x v="989"/>
    <s v="TONS"/>
    <x v="45"/>
  </r>
  <r>
    <n v="80023770"/>
    <d v="2011-03-14T00:00:00"/>
    <x v="43"/>
    <n v="25"/>
    <x v="989"/>
    <s v="TONS"/>
    <x v="45"/>
  </r>
  <r>
    <n v="80023771"/>
    <d v="2011-03-14T00:00:00"/>
    <x v="0"/>
    <n v="60"/>
    <x v="990"/>
    <s v="VALUATION"/>
    <x v="34"/>
  </r>
  <r>
    <n v="80023773"/>
    <d v="2011-03-14T00:00:00"/>
    <x v="52"/>
    <n v="125"/>
    <x v="991"/>
    <s v="FLAT RATE"/>
    <x v="1"/>
  </r>
  <r>
    <n v="80023776"/>
    <d v="2011-03-14T00:00:00"/>
    <x v="5"/>
    <n v="72"/>
    <x v="992"/>
    <s v="PER FIXTURES"/>
    <x v="69"/>
  </r>
  <r>
    <n v="80023776"/>
    <d v="2011-03-14T00:00:00"/>
    <x v="54"/>
    <n v="25"/>
    <x v="992"/>
    <s v="PER SEWER"/>
    <x v="69"/>
  </r>
  <r>
    <n v="80023776"/>
    <d v="2011-03-14T00:00:00"/>
    <x v="53"/>
    <n v="25"/>
    <x v="992"/>
    <s v="PER WATER"/>
    <x v="69"/>
  </r>
  <r>
    <n v="80023778"/>
    <d v="2011-03-14T00:00:00"/>
    <x v="5"/>
    <n v="288"/>
    <x v="993"/>
    <s v="PER FIXTURES"/>
    <x v="118"/>
  </r>
  <r>
    <n v="80023778"/>
    <d v="2011-03-14T00:00:00"/>
    <x v="1"/>
    <n v="200"/>
    <x v="993"/>
    <s v="PER GAS LINE"/>
    <x v="118"/>
  </r>
  <r>
    <n v="80023784"/>
    <d v="2011-03-14T00:00:00"/>
    <x v="5"/>
    <n v="25"/>
    <x v="994"/>
    <s v="PER FIXTURES"/>
    <x v="50"/>
  </r>
  <r>
    <n v="80023784"/>
    <d v="2011-03-14T00:00:00"/>
    <x v="5"/>
    <n v="25"/>
    <x v="995"/>
    <s v="PER FIXTURES"/>
    <x v="50"/>
  </r>
  <r>
    <n v="80023785"/>
    <d v="2011-03-14T00:00:00"/>
    <x v="0"/>
    <n v="95"/>
    <x v="996"/>
    <s v="VALUATION"/>
    <x v="14"/>
  </r>
  <r>
    <n v="80023785"/>
    <d v="2011-03-14T00:00:00"/>
    <x v="2"/>
    <n v="25"/>
    <x v="997"/>
    <s v="FLAT RATE"/>
    <x v="1"/>
  </r>
  <r>
    <n v="80023786"/>
    <d v="2011-03-14T00:00:00"/>
    <x v="10"/>
    <n v="25"/>
    <x v="998"/>
    <s v="AMPS"/>
    <x v="38"/>
  </r>
  <r>
    <n v="80023786"/>
    <d v="2011-03-14T00:00:00"/>
    <x v="7"/>
    <n v="24"/>
    <x v="998"/>
    <s v="PER POLE"/>
    <x v="38"/>
  </r>
  <r>
    <n v="80023787"/>
    <d v="2011-03-15T00:00:00"/>
    <x v="7"/>
    <n v="7"/>
    <x v="999"/>
    <s v="PER POLE"/>
    <x v="8"/>
  </r>
  <r>
    <n v="80023787"/>
    <d v="2011-03-15T00:00:00"/>
    <x v="49"/>
    <n v="25"/>
    <x v="999"/>
    <s v="SYSTEM"/>
    <x v="8"/>
  </r>
  <r>
    <n v="80023789"/>
    <d v="2011-03-15T00:00:00"/>
    <x v="5"/>
    <n v="25"/>
    <x v="1000"/>
    <s v="PER FIXTURES"/>
    <x v="1"/>
  </r>
  <r>
    <n v="80023792"/>
    <d v="2011-03-15T00:00:00"/>
    <x v="5"/>
    <n v="32"/>
    <x v="1001"/>
    <s v="PER FIXTURES"/>
    <x v="31"/>
  </r>
  <r>
    <n v="80023793"/>
    <d v="2011-03-15T00:00:00"/>
    <x v="20"/>
    <n v="27"/>
    <x v="1002"/>
    <s v="BTU"/>
    <x v="40"/>
  </r>
  <r>
    <n v="80023793"/>
    <d v="2011-03-15T00:00:00"/>
    <x v="23"/>
    <n v="27"/>
    <x v="1002"/>
    <s v="BTU"/>
    <x v="40"/>
  </r>
  <r>
    <n v="80023793"/>
    <d v="2011-03-15T00:00:00"/>
    <x v="34"/>
    <n v="25"/>
    <x v="1002"/>
    <s v="TONS"/>
    <x v="40"/>
  </r>
  <r>
    <n v="80023793"/>
    <d v="2011-03-15T00:00:00"/>
    <x v="36"/>
    <n v="25"/>
    <x v="1002"/>
    <s v="TONS"/>
    <x v="40"/>
  </r>
  <r>
    <n v="80023793"/>
    <d v="2011-03-15T00:00:00"/>
    <x v="20"/>
    <n v="27"/>
    <x v="1003"/>
    <s v="BTU"/>
    <x v="40"/>
  </r>
  <r>
    <n v="80023793"/>
    <d v="2011-03-15T00:00:00"/>
    <x v="23"/>
    <n v="27"/>
    <x v="1003"/>
    <s v="BTU"/>
    <x v="40"/>
  </r>
  <r>
    <n v="80023793"/>
    <d v="2011-03-15T00:00:00"/>
    <x v="34"/>
    <n v="25"/>
    <x v="1003"/>
    <s v="TONS"/>
    <x v="40"/>
  </r>
  <r>
    <n v="80023793"/>
    <d v="2011-03-15T00:00:00"/>
    <x v="36"/>
    <n v="25"/>
    <x v="1003"/>
    <s v="TONS"/>
    <x v="40"/>
  </r>
  <r>
    <n v="80023793"/>
    <d v="2011-03-15T00:00:00"/>
    <x v="20"/>
    <n v="27"/>
    <x v="1004"/>
    <s v="BTU"/>
    <x v="40"/>
  </r>
  <r>
    <n v="80023793"/>
    <d v="2011-03-15T00:00:00"/>
    <x v="23"/>
    <n v="29"/>
    <x v="1004"/>
    <s v="BTU"/>
    <x v="40"/>
  </r>
  <r>
    <n v="80023793"/>
    <d v="2011-03-15T00:00:00"/>
    <x v="34"/>
    <n v="25"/>
    <x v="1004"/>
    <s v="TONS"/>
    <x v="40"/>
  </r>
  <r>
    <n v="80023793"/>
    <d v="2011-03-15T00:00:00"/>
    <x v="36"/>
    <n v="25"/>
    <x v="1004"/>
    <s v="TONS"/>
    <x v="40"/>
  </r>
  <r>
    <n v="80023794"/>
    <d v="2011-03-15T00:00:00"/>
    <x v="6"/>
    <n v="18.75"/>
    <x v="1005"/>
    <s v="AMPS"/>
    <x v="119"/>
  </r>
  <r>
    <n v="80023794"/>
    <d v="2011-03-15T00:00:00"/>
    <x v="72"/>
    <n v="18.75"/>
    <x v="1005"/>
    <s v="AMPS"/>
    <x v="119"/>
  </r>
  <r>
    <n v="80023794"/>
    <d v="2011-03-15T00:00:00"/>
    <x v="73"/>
    <n v="18.75"/>
    <x v="1005"/>
    <s v="AMPS"/>
    <x v="119"/>
  </r>
  <r>
    <n v="80023794"/>
    <d v="2011-03-15T00:00:00"/>
    <x v="74"/>
    <n v="18.75"/>
    <x v="1005"/>
    <s v="AMPS"/>
    <x v="119"/>
  </r>
  <r>
    <n v="80023794"/>
    <d v="2011-03-15T00:00:00"/>
    <x v="85"/>
    <n v="18.75"/>
    <x v="1005"/>
    <s v="AMPS"/>
    <x v="119"/>
  </r>
  <r>
    <n v="80023794"/>
    <d v="2011-03-15T00:00:00"/>
    <x v="86"/>
    <n v="18.75"/>
    <x v="1005"/>
    <s v="AMPS"/>
    <x v="119"/>
  </r>
  <r>
    <n v="80023794"/>
    <d v="2011-03-15T00:00:00"/>
    <x v="87"/>
    <n v="18.75"/>
    <x v="1005"/>
    <s v="AMPS"/>
    <x v="119"/>
  </r>
  <r>
    <n v="80023794"/>
    <d v="2011-03-15T00:00:00"/>
    <x v="10"/>
    <n v="18.75"/>
    <x v="1005"/>
    <s v="AMPS"/>
    <x v="119"/>
  </r>
  <r>
    <n v="80023794"/>
    <d v="2011-03-15T00:00:00"/>
    <x v="7"/>
    <n v="15"/>
    <x v="1005"/>
    <s v="PER POLE"/>
    <x v="119"/>
  </r>
  <r>
    <n v="80023794"/>
    <d v="2011-03-15T00:00:00"/>
    <x v="50"/>
    <n v="15"/>
    <x v="1005"/>
    <s v="PER POLE"/>
    <x v="119"/>
  </r>
  <r>
    <n v="80023794"/>
    <d v="2011-03-15T00:00:00"/>
    <x v="75"/>
    <n v="15"/>
    <x v="1005"/>
    <s v="PER POLE"/>
    <x v="119"/>
  </r>
  <r>
    <n v="80023794"/>
    <d v="2011-03-15T00:00:00"/>
    <x v="76"/>
    <n v="15"/>
    <x v="1005"/>
    <s v="PER POLE"/>
    <x v="119"/>
  </r>
  <r>
    <n v="80023794"/>
    <d v="2011-03-15T00:00:00"/>
    <x v="77"/>
    <n v="15"/>
    <x v="1005"/>
    <s v="PER POLE"/>
    <x v="119"/>
  </r>
  <r>
    <n v="80023794"/>
    <d v="2011-03-15T00:00:00"/>
    <x v="88"/>
    <n v="15"/>
    <x v="1005"/>
    <s v="PER POLE"/>
    <x v="119"/>
  </r>
  <r>
    <n v="80023794"/>
    <d v="2011-03-15T00:00:00"/>
    <x v="89"/>
    <n v="15"/>
    <x v="1005"/>
    <s v="PER POLE"/>
    <x v="119"/>
  </r>
  <r>
    <n v="80023794"/>
    <d v="2011-03-15T00:00:00"/>
    <x v="90"/>
    <n v="15"/>
    <x v="1005"/>
    <s v="PER POLE"/>
    <x v="119"/>
  </r>
  <r>
    <n v="80023796"/>
    <d v="2011-03-15T00:00:00"/>
    <x v="0"/>
    <n v="50"/>
    <x v="1006"/>
    <s v="VALUATION"/>
    <x v="1"/>
  </r>
  <r>
    <n v="80023797"/>
    <d v="2011-03-15T00:00:00"/>
    <x v="53"/>
    <n v="25"/>
    <x v="1007"/>
    <s v="PER WATER"/>
    <x v="1"/>
  </r>
  <r>
    <n v="80023798"/>
    <d v="2011-03-15T00:00:00"/>
    <x v="53"/>
    <n v="25"/>
    <x v="1008"/>
    <s v="PER WATER"/>
    <x v="1"/>
  </r>
  <r>
    <n v="80023799"/>
    <d v="2011-03-15T00:00:00"/>
    <x v="57"/>
    <n v="15"/>
    <x v="1009"/>
    <s v="FLAT RATE"/>
    <x v="1"/>
  </r>
  <r>
    <n v="80023802"/>
    <d v="2011-03-15T00:00:00"/>
    <x v="2"/>
    <n v="25"/>
    <x v="1010"/>
    <s v="FLAT RATE"/>
    <x v="1"/>
  </r>
  <r>
    <n v="80023803"/>
    <d v="2011-03-16T00:00:00"/>
    <x v="2"/>
    <n v="25"/>
    <x v="1011"/>
    <s v="FLAT RATE"/>
    <x v="1"/>
  </r>
  <r>
    <n v="80023804"/>
    <d v="2011-03-16T00:00:00"/>
    <x v="5"/>
    <n v="60"/>
    <x v="1012"/>
    <s v="PER FIXTURES"/>
    <x v="38"/>
  </r>
  <r>
    <n v="80023804"/>
    <d v="2011-03-16T00:00:00"/>
    <x v="54"/>
    <n v="25"/>
    <x v="1012"/>
    <s v="PER SEWER"/>
    <x v="38"/>
  </r>
  <r>
    <n v="80023804"/>
    <d v="2011-03-16T00:00:00"/>
    <x v="53"/>
    <n v="25"/>
    <x v="1012"/>
    <s v="PER WATER"/>
    <x v="38"/>
  </r>
  <r>
    <n v="80023804"/>
    <d v="2011-03-16T00:00:00"/>
    <x v="5"/>
    <n v="52"/>
    <x v="1013"/>
    <s v="PER FIXTURES"/>
    <x v="120"/>
  </r>
  <r>
    <n v="80023804"/>
    <d v="2011-03-16T00:00:00"/>
    <x v="54"/>
    <n v="25"/>
    <x v="1013"/>
    <s v="PER SEWER"/>
    <x v="120"/>
  </r>
  <r>
    <n v="80023804"/>
    <d v="2011-03-16T00:00:00"/>
    <x v="53"/>
    <n v="25"/>
    <x v="1013"/>
    <s v="PER WATER"/>
    <x v="120"/>
  </r>
  <r>
    <n v="80023804"/>
    <d v="2011-03-16T00:00:00"/>
    <x v="5"/>
    <n v="60"/>
    <x v="1014"/>
    <s v="PER FIXTURES"/>
    <x v="38"/>
  </r>
  <r>
    <n v="80023804"/>
    <d v="2011-03-16T00:00:00"/>
    <x v="54"/>
    <n v="25"/>
    <x v="1014"/>
    <s v="PER SEWER"/>
    <x v="38"/>
  </r>
  <r>
    <n v="80023804"/>
    <d v="2011-03-16T00:00:00"/>
    <x v="53"/>
    <n v="25"/>
    <x v="1014"/>
    <s v="PER WATER"/>
    <x v="38"/>
  </r>
  <r>
    <n v="80023805"/>
    <d v="2011-03-16T00:00:00"/>
    <x v="2"/>
    <n v="25"/>
    <x v="1015"/>
    <s v="FLAT RATE"/>
    <x v="1"/>
  </r>
  <r>
    <n v="80023807"/>
    <d v="2011-03-16T00:00:00"/>
    <x v="6"/>
    <n v="30"/>
    <x v="1016"/>
    <s v="AMPS"/>
    <x v="8"/>
  </r>
  <r>
    <n v="80023807"/>
    <d v="2011-03-16T00:00:00"/>
    <x v="10"/>
    <n v="30"/>
    <x v="1016"/>
    <s v="AMPS"/>
    <x v="8"/>
  </r>
  <r>
    <n v="80023807"/>
    <d v="2011-03-16T00:00:00"/>
    <x v="7"/>
    <n v="20"/>
    <x v="1016"/>
    <s v="PER POLE"/>
    <x v="8"/>
  </r>
  <r>
    <n v="80023807"/>
    <d v="2011-03-16T00:00:00"/>
    <x v="13"/>
    <n v="25"/>
    <x v="1016"/>
    <s v="PER T-POLE"/>
    <x v="8"/>
  </r>
  <r>
    <n v="80023807"/>
    <d v="2011-03-16T00:00:00"/>
    <x v="50"/>
    <n v="20"/>
    <x v="1016"/>
    <s v="PER POLE"/>
    <x v="8"/>
  </r>
  <r>
    <n v="80023807"/>
    <d v="2011-03-16T00:00:00"/>
    <x v="20"/>
    <n v="29"/>
    <x v="1017"/>
    <s v="BTU"/>
    <x v="75"/>
  </r>
  <r>
    <n v="80023807"/>
    <d v="2011-03-16T00:00:00"/>
    <x v="23"/>
    <n v="29"/>
    <x v="1017"/>
    <s v="BTU"/>
    <x v="75"/>
  </r>
  <r>
    <n v="80023807"/>
    <d v="2011-03-16T00:00:00"/>
    <x v="34"/>
    <n v="25"/>
    <x v="1017"/>
    <s v="TONS"/>
    <x v="75"/>
  </r>
  <r>
    <n v="80023807"/>
    <d v="2011-03-16T00:00:00"/>
    <x v="36"/>
    <n v="25"/>
    <x v="1017"/>
    <s v="TONS"/>
    <x v="75"/>
  </r>
  <r>
    <n v="80023807"/>
    <d v="2011-03-16T00:00:00"/>
    <x v="5"/>
    <n v="128"/>
    <x v="1018"/>
    <s v="PER FIXTURES"/>
    <x v="121"/>
  </r>
  <r>
    <n v="80023808"/>
    <d v="2011-03-16T00:00:00"/>
    <x v="2"/>
    <n v="25"/>
    <x v="1019"/>
    <s v="FLAT RATE"/>
    <x v="1"/>
  </r>
  <r>
    <n v="80023809"/>
    <d v="2011-03-16T00:00:00"/>
    <x v="49"/>
    <n v="25"/>
    <x v="1020"/>
    <s v="SYSTEM"/>
    <x v="1"/>
  </r>
  <r>
    <n v="80023810"/>
    <d v="2011-03-16T00:00:00"/>
    <x v="0"/>
    <n v="40"/>
    <x v="1021"/>
    <s v="VALUATION"/>
    <x v="47"/>
  </r>
  <r>
    <n v="80023811"/>
    <d v="2011-03-16T00:00:00"/>
    <x v="5"/>
    <n v="25"/>
    <x v="1022"/>
    <s v="PER FIXTURES"/>
    <x v="1"/>
  </r>
  <r>
    <n v="80023811"/>
    <d v="2011-03-16T00:00:00"/>
    <x v="5"/>
    <n v="25"/>
    <x v="1023"/>
    <s v="PER FIXTURES"/>
    <x v="1"/>
  </r>
  <r>
    <n v="80023811"/>
    <d v="2011-03-16T00:00:00"/>
    <x v="5"/>
    <n v="25"/>
    <x v="1024"/>
    <s v="PER FIXTURES"/>
    <x v="1"/>
  </r>
  <r>
    <n v="80023812"/>
    <d v="2011-03-16T00:00:00"/>
    <x v="5"/>
    <n v="25"/>
    <x v="1025"/>
    <s v="PER FIXTURES"/>
    <x v="1"/>
  </r>
  <r>
    <n v="80023814"/>
    <d v="2011-03-17T00:00:00"/>
    <x v="57"/>
    <n v="15"/>
    <x v="1026"/>
    <s v="FLAT RATE"/>
    <x v="1"/>
  </r>
  <r>
    <n v="80023814"/>
    <d v="2011-03-17T00:00:00"/>
    <x v="57"/>
    <n v="15"/>
    <x v="1027"/>
    <s v="FLAT RATE"/>
    <x v="1"/>
  </r>
  <r>
    <n v="80023816"/>
    <d v="2011-03-17T00:00:00"/>
    <x v="5"/>
    <n v="25"/>
    <x v="1028"/>
    <s v="PER FIXTURES"/>
    <x v="9"/>
  </r>
  <r>
    <n v="80023820"/>
    <d v="2011-03-17T00:00:00"/>
    <x v="5"/>
    <n v="25"/>
    <x v="1029"/>
    <s v="PER FIXTURES"/>
    <x v="1"/>
  </r>
  <r>
    <n v="80023821"/>
    <d v="2011-03-17T00:00:00"/>
    <x v="5"/>
    <n v="25"/>
    <x v="1030"/>
    <s v="PER FIXTURES"/>
    <x v="1"/>
  </r>
  <r>
    <n v="80023821"/>
    <d v="2011-03-17T00:00:00"/>
    <x v="5"/>
    <n v="25"/>
    <x v="1031"/>
    <s v="PER FIXTURES"/>
    <x v="1"/>
  </r>
  <r>
    <n v="80023823"/>
    <d v="2011-03-17T00:00:00"/>
    <x v="48"/>
    <n v="20"/>
    <x v="1032"/>
    <s v="FLAT RATE"/>
    <x v="1"/>
  </r>
  <r>
    <n v="80023823"/>
    <d v="2011-03-17T00:00:00"/>
    <x v="0"/>
    <n v="300"/>
    <x v="1032"/>
    <s v="VALUATION"/>
    <x v="1"/>
  </r>
  <r>
    <n v="80023827"/>
    <d v="2011-03-17T00:00:00"/>
    <x v="9"/>
    <n v="25"/>
    <x v="1033"/>
    <s v="PER HOOD SYS"/>
    <x v="1"/>
  </r>
  <r>
    <n v="80023828"/>
    <d v="2011-03-17T00:00:00"/>
    <x v="5"/>
    <n v="68"/>
    <x v="1034"/>
    <s v="PER FIXTURES"/>
    <x v="103"/>
  </r>
  <r>
    <n v="80023828"/>
    <d v="2011-03-17T00:00:00"/>
    <x v="54"/>
    <n v="25"/>
    <x v="1034"/>
    <s v="PER SEWER"/>
    <x v="103"/>
  </r>
  <r>
    <n v="80023828"/>
    <d v="2011-03-17T00:00:00"/>
    <x v="53"/>
    <n v="25"/>
    <x v="1034"/>
    <s v="PER WATER"/>
    <x v="103"/>
  </r>
  <r>
    <n v="80023829"/>
    <d v="2011-03-17T00:00:00"/>
    <x v="2"/>
    <n v="25"/>
    <x v="1035"/>
    <s v="FLAT RATE"/>
    <x v="1"/>
  </r>
  <r>
    <n v="80023830"/>
    <d v="2011-03-18T00:00:00"/>
    <x v="0"/>
    <n v="215"/>
    <x v="1036"/>
    <s v="VALUATION"/>
    <x v="122"/>
  </r>
  <r>
    <n v="80023833"/>
    <d v="2011-03-18T00:00:00"/>
    <x v="5"/>
    <n v="25"/>
    <x v="1037"/>
    <s v="PER FIXTURES"/>
    <x v="7"/>
  </r>
  <r>
    <n v="80023835"/>
    <d v="2011-03-18T00:00:00"/>
    <x v="5"/>
    <n v="25"/>
    <x v="1038"/>
    <s v="PER FIXTURES"/>
    <x v="9"/>
  </r>
  <r>
    <n v="80023837"/>
    <d v="2011-03-18T00:00:00"/>
    <x v="57"/>
    <n v="15"/>
    <x v="1039"/>
    <s v="FLAT RATE"/>
    <x v="1"/>
  </r>
  <r>
    <n v="80023837"/>
    <d v="2011-03-18T00:00:00"/>
    <x v="57"/>
    <n v="15"/>
    <x v="1040"/>
    <s v="FLAT RATE"/>
    <x v="1"/>
  </r>
  <r>
    <n v="80023837"/>
    <d v="2011-03-18T00:00:00"/>
    <x v="59"/>
    <n v="75"/>
    <x v="1041"/>
    <s v="FLAT RATE"/>
    <x v="1"/>
  </r>
  <r>
    <n v="80023837"/>
    <d v="2011-03-18T00:00:00"/>
    <x v="59"/>
    <n v="75"/>
    <x v="1042"/>
    <s v="FLAT RATE"/>
    <x v="1"/>
  </r>
  <r>
    <n v="80023838"/>
    <d v="2011-03-18T00:00:00"/>
    <x v="5"/>
    <n v="25"/>
    <x v="1043"/>
    <s v="PER FIXTURES"/>
    <x v="1"/>
  </r>
  <r>
    <n v="80023840"/>
    <d v="2011-03-18T00:00:00"/>
    <x v="0"/>
    <n v="70"/>
    <x v="1044"/>
    <s v="VALUATION"/>
    <x v="51"/>
  </r>
  <r>
    <n v="80023842"/>
    <d v="2011-03-18T00:00:00"/>
    <x v="52"/>
    <n v="125"/>
    <x v="1045"/>
    <s v="FLAT RATE"/>
    <x v="1"/>
  </r>
  <r>
    <n v="80023842"/>
    <d v="2011-03-18T00:00:00"/>
    <x v="59"/>
    <n v="75"/>
    <x v="1046"/>
    <s v="FLAT RATE"/>
    <x v="1"/>
  </r>
  <r>
    <n v="80023845"/>
    <d v="2011-03-21T00:00:00"/>
    <x v="20"/>
    <n v="27"/>
    <x v="1047"/>
    <s v="BTU"/>
    <x v="48"/>
  </r>
  <r>
    <n v="80023845"/>
    <d v="2011-03-21T00:00:00"/>
    <x v="34"/>
    <n v="25"/>
    <x v="1047"/>
    <s v="TONS"/>
    <x v="48"/>
  </r>
  <r>
    <n v="80023846"/>
    <d v="2011-03-21T00:00:00"/>
    <x v="34"/>
    <n v="25"/>
    <x v="1048"/>
    <s v="TONS"/>
    <x v="9"/>
  </r>
  <r>
    <n v="80023847"/>
    <d v="2011-03-21T00:00:00"/>
    <x v="52"/>
    <n v="125"/>
    <x v="1049"/>
    <s v="FLAT RATE"/>
    <x v="1"/>
  </r>
  <r>
    <n v="80023848"/>
    <d v="2011-03-21T00:00:00"/>
    <x v="0"/>
    <n v="95"/>
    <x v="1050"/>
    <s v="VALUATION"/>
    <x v="14"/>
  </r>
  <r>
    <n v="80023850"/>
    <d v="2011-03-21T00:00:00"/>
    <x v="48"/>
    <n v="20"/>
    <x v="1051"/>
    <s v="FLAT RATE"/>
    <x v="1"/>
  </r>
  <r>
    <n v="80023850"/>
    <d v="2011-03-21T00:00:00"/>
    <x v="0"/>
    <n v="80"/>
    <x v="1051"/>
    <s v="VALUATION"/>
    <x v="1"/>
  </r>
  <r>
    <n v="80023852"/>
    <d v="2011-03-21T00:00:00"/>
    <x v="2"/>
    <n v="25"/>
    <x v="1052"/>
    <s v="FLAT RATE"/>
    <x v="1"/>
  </r>
  <r>
    <n v="80023853"/>
    <d v="2011-03-21T00:00:00"/>
    <x v="20"/>
    <n v="27"/>
    <x v="1053"/>
    <s v="BTU"/>
    <x v="48"/>
  </r>
  <r>
    <n v="80023853"/>
    <d v="2011-03-21T00:00:00"/>
    <x v="34"/>
    <n v="25"/>
    <x v="1053"/>
    <s v="TONS"/>
    <x v="48"/>
  </r>
  <r>
    <n v="80023854"/>
    <d v="2011-03-21T00:00:00"/>
    <x v="20"/>
    <n v="29"/>
    <x v="1054"/>
    <s v="BTU"/>
    <x v="27"/>
  </r>
  <r>
    <n v="80023854"/>
    <d v="2011-03-21T00:00:00"/>
    <x v="34"/>
    <n v="25"/>
    <x v="1054"/>
    <s v="TONS"/>
    <x v="27"/>
  </r>
  <r>
    <n v="80023855"/>
    <d v="2011-03-21T00:00:00"/>
    <x v="20"/>
    <n v="25"/>
    <x v="1055"/>
    <s v="BTU"/>
    <x v="54"/>
  </r>
  <r>
    <n v="80023855"/>
    <d v="2011-03-21T00:00:00"/>
    <x v="34"/>
    <n v="25"/>
    <x v="1055"/>
    <s v="TONS"/>
    <x v="54"/>
  </r>
  <r>
    <n v="80023856"/>
    <d v="2011-03-21T00:00:00"/>
    <x v="34"/>
    <n v="25"/>
    <x v="1056"/>
    <s v="TONS"/>
    <x v="123"/>
  </r>
  <r>
    <n v="80023857"/>
    <d v="2011-03-22T00:00:00"/>
    <x v="0"/>
    <n v="45"/>
    <x v="1057"/>
    <s v="VALUATION"/>
    <x v="124"/>
  </r>
  <r>
    <n v="80023857"/>
    <d v="2011-03-22T00:00:00"/>
    <x v="14"/>
    <n v="22.5"/>
    <x v="1057"/>
    <s v="VALUATION"/>
    <x v="124"/>
  </r>
  <r>
    <n v="80023858"/>
    <d v="2011-03-22T00:00:00"/>
    <x v="2"/>
    <n v="25"/>
    <x v="1058"/>
    <s v="FLAT RATE"/>
    <x v="1"/>
  </r>
  <r>
    <n v="80023858"/>
    <d v="2011-03-22T00:00:00"/>
    <x v="7"/>
    <n v="1"/>
    <x v="1058"/>
    <s v="PER POLE"/>
    <x v="1"/>
  </r>
  <r>
    <n v="80023861"/>
    <d v="2011-03-22T00:00:00"/>
    <x v="20"/>
    <n v="25"/>
    <x v="1059"/>
    <s v="BTU"/>
    <x v="61"/>
  </r>
  <r>
    <n v="80023861"/>
    <d v="2011-03-22T00:00:00"/>
    <x v="34"/>
    <n v="25"/>
    <x v="1059"/>
    <s v="TONS"/>
    <x v="61"/>
  </r>
  <r>
    <n v="80023862"/>
    <d v="2011-03-22T00:00:00"/>
    <x v="5"/>
    <n v="25"/>
    <x v="1060"/>
    <s v="PER FIXTURES"/>
    <x v="1"/>
  </r>
  <r>
    <n v="80023862"/>
    <d v="2011-03-22T00:00:00"/>
    <x v="5"/>
    <n v="25"/>
    <x v="1061"/>
    <s v="PER FIXTURES"/>
    <x v="1"/>
  </r>
  <r>
    <n v="80023862"/>
    <d v="2011-03-22T00:00:00"/>
    <x v="5"/>
    <n v="25"/>
    <x v="1062"/>
    <s v="PER FIXTURES"/>
    <x v="1"/>
  </r>
  <r>
    <n v="80023862"/>
    <d v="2011-03-22T00:00:00"/>
    <x v="5"/>
    <n v="25"/>
    <x v="1063"/>
    <s v="PER FIXTURES"/>
    <x v="1"/>
  </r>
  <r>
    <n v="80023863"/>
    <d v="2011-03-22T00:00:00"/>
    <x v="20"/>
    <n v="27"/>
    <x v="818"/>
    <s v="BTU"/>
    <x v="40"/>
  </r>
  <r>
    <n v="80023863"/>
    <d v="2011-03-22T00:00:00"/>
    <x v="23"/>
    <n v="27"/>
    <x v="818"/>
    <s v="BTU"/>
    <x v="40"/>
  </r>
  <r>
    <n v="80023863"/>
    <d v="2011-03-22T00:00:00"/>
    <x v="34"/>
    <n v="25"/>
    <x v="818"/>
    <s v="TONS"/>
    <x v="40"/>
  </r>
  <r>
    <n v="80023863"/>
    <d v="2011-03-22T00:00:00"/>
    <x v="36"/>
    <n v="25"/>
    <x v="818"/>
    <s v="TONS"/>
    <x v="40"/>
  </r>
  <r>
    <n v="80023864"/>
    <d v="2011-03-22T00:00:00"/>
    <x v="10"/>
    <n v="30"/>
    <x v="1064"/>
    <s v="AMPS"/>
    <x v="8"/>
  </r>
  <r>
    <n v="80023864"/>
    <d v="2011-03-22T00:00:00"/>
    <x v="7"/>
    <n v="42"/>
    <x v="1064"/>
    <s v="PER POLE"/>
    <x v="8"/>
  </r>
  <r>
    <n v="80023864"/>
    <d v="2011-03-22T00:00:00"/>
    <x v="13"/>
    <n v="25"/>
    <x v="1064"/>
    <s v="PER T-POLE"/>
    <x v="8"/>
  </r>
  <r>
    <n v="80023864"/>
    <d v="2011-03-22T00:00:00"/>
    <x v="10"/>
    <n v="30"/>
    <x v="1065"/>
    <s v="AMPS"/>
    <x v="8"/>
  </r>
  <r>
    <n v="80023864"/>
    <d v="2011-03-22T00:00:00"/>
    <x v="7"/>
    <n v="42"/>
    <x v="1065"/>
    <s v="PER POLE"/>
    <x v="8"/>
  </r>
  <r>
    <n v="80023864"/>
    <d v="2011-03-22T00:00:00"/>
    <x v="13"/>
    <n v="25"/>
    <x v="1065"/>
    <s v="PER T-POLE"/>
    <x v="8"/>
  </r>
  <r>
    <n v="80023864"/>
    <d v="2011-03-22T00:00:00"/>
    <x v="10"/>
    <n v="30"/>
    <x v="1066"/>
    <s v="AMPS"/>
    <x v="8"/>
  </r>
  <r>
    <n v="80023864"/>
    <d v="2011-03-22T00:00:00"/>
    <x v="7"/>
    <n v="42"/>
    <x v="1066"/>
    <s v="PER POLE"/>
    <x v="8"/>
  </r>
  <r>
    <n v="80023864"/>
    <d v="2011-03-22T00:00:00"/>
    <x v="13"/>
    <n v="25"/>
    <x v="1066"/>
    <s v="PER T-POLE"/>
    <x v="8"/>
  </r>
  <r>
    <n v="80023865"/>
    <d v="2011-03-22T00:00:00"/>
    <x v="34"/>
    <n v="25"/>
    <x v="1067"/>
    <s v="TONS"/>
    <x v="4"/>
  </r>
  <r>
    <n v="80023865"/>
    <d v="2011-03-22T00:00:00"/>
    <x v="36"/>
    <n v="25"/>
    <x v="1067"/>
    <s v="TONS"/>
    <x v="4"/>
  </r>
  <r>
    <n v="80023866"/>
    <d v="2011-03-22T00:00:00"/>
    <x v="10"/>
    <n v="30"/>
    <x v="821"/>
    <s v="AMPS"/>
    <x v="8"/>
  </r>
  <r>
    <n v="80023866"/>
    <d v="2011-03-22T00:00:00"/>
    <x v="7"/>
    <n v="42"/>
    <x v="821"/>
    <s v="PER POLE"/>
    <x v="8"/>
  </r>
  <r>
    <n v="80023866"/>
    <d v="2011-03-22T00:00:00"/>
    <x v="13"/>
    <n v="25"/>
    <x v="821"/>
    <s v="PER T-POLE"/>
    <x v="8"/>
  </r>
  <r>
    <n v="80023867"/>
    <d v="2011-03-23T00:00:00"/>
    <x v="0"/>
    <n v="155"/>
    <x v="1068"/>
    <s v="VALUATION"/>
    <x v="125"/>
  </r>
  <r>
    <n v="80023868"/>
    <d v="2011-03-23T00:00:00"/>
    <x v="2"/>
    <n v="25"/>
    <x v="1069"/>
    <s v="FLAT RATE"/>
    <x v="1"/>
  </r>
  <r>
    <n v="80023871"/>
    <d v="2011-03-23T00:00:00"/>
    <x v="34"/>
    <n v="25"/>
    <x v="1070"/>
    <s v="TONS"/>
    <x v="9"/>
  </r>
  <r>
    <n v="80023872"/>
    <d v="2011-03-23T00:00:00"/>
    <x v="0"/>
    <n v="240"/>
    <x v="1071"/>
    <s v="VALUATION"/>
    <x v="126"/>
  </r>
  <r>
    <n v="80023873"/>
    <d v="2011-03-23T00:00:00"/>
    <x v="54"/>
    <n v="25"/>
    <x v="1072"/>
    <s v="PER SEWER"/>
    <x v="1"/>
  </r>
  <r>
    <n v="80023877"/>
    <d v="2011-03-23T00:00:00"/>
    <x v="59"/>
    <n v="75"/>
    <x v="1073"/>
    <s v="FLAT RATE"/>
    <x v="1"/>
  </r>
  <r>
    <n v="80023877"/>
    <d v="2011-03-23T00:00:00"/>
    <x v="59"/>
    <n v="75"/>
    <x v="1074"/>
    <s v="FLAT RATE"/>
    <x v="1"/>
  </r>
  <r>
    <n v="80023879"/>
    <d v="2011-03-23T00:00:00"/>
    <x v="52"/>
    <n v="125"/>
    <x v="1075"/>
    <s v="FLAT RATE"/>
    <x v="1"/>
  </r>
  <r>
    <n v="80023883"/>
    <d v="2011-03-24T00:00:00"/>
    <x v="0"/>
    <n v="610"/>
    <x v="1076"/>
    <s v="VALUATION"/>
    <x v="17"/>
  </r>
  <r>
    <n v="80023884"/>
    <d v="2011-03-24T00:00:00"/>
    <x v="0"/>
    <n v="364"/>
    <x v="1077"/>
    <s v="VALUATION"/>
    <x v="127"/>
  </r>
  <r>
    <n v="80023885"/>
    <d v="2011-03-24T00:00:00"/>
    <x v="48"/>
    <n v="20"/>
    <x v="1078"/>
    <s v="FLAT RATE"/>
    <x v="1"/>
  </r>
  <r>
    <n v="80023885"/>
    <d v="2011-03-24T00:00:00"/>
    <x v="0"/>
    <n v="145"/>
    <x v="1078"/>
    <s v="VALUATION"/>
    <x v="1"/>
  </r>
  <r>
    <n v="80023886"/>
    <d v="2011-03-24T00:00:00"/>
    <x v="6"/>
    <n v="25"/>
    <x v="1079"/>
    <s v="AMPS"/>
    <x v="37"/>
  </r>
  <r>
    <n v="80023886"/>
    <d v="2011-03-24T00:00:00"/>
    <x v="7"/>
    <n v="6"/>
    <x v="1079"/>
    <s v="PER POLE"/>
    <x v="37"/>
  </r>
  <r>
    <n v="80023887"/>
    <d v="2011-03-24T00:00:00"/>
    <x v="7"/>
    <n v="25"/>
    <x v="1080"/>
    <s v="PER POLE"/>
    <x v="4"/>
  </r>
  <r>
    <n v="80023888"/>
    <d v="2011-03-24T00:00:00"/>
    <x v="0"/>
    <n v="110"/>
    <x v="1081"/>
    <s v="VALUATION"/>
    <x v="36"/>
  </r>
  <r>
    <n v="80023889"/>
    <d v="2011-03-24T00:00:00"/>
    <x v="0"/>
    <n v="95"/>
    <x v="1082"/>
    <s v="VALUATION"/>
    <x v="14"/>
  </r>
  <r>
    <n v="80023889"/>
    <d v="2011-03-24T00:00:00"/>
    <x v="14"/>
    <n v="47.5"/>
    <x v="1082"/>
    <s v="VALUATION"/>
    <x v="14"/>
  </r>
  <r>
    <n v="80023889"/>
    <d v="2011-03-24T00:00:00"/>
    <x v="2"/>
    <n v="25"/>
    <x v="1083"/>
    <s v="FLAT RATE"/>
    <x v="1"/>
  </r>
  <r>
    <n v="80023890"/>
    <d v="2011-03-24T00:00:00"/>
    <x v="0"/>
    <n v="35"/>
    <x v="1084"/>
    <s v="VALUATION"/>
    <x v="32"/>
  </r>
  <r>
    <n v="80023890"/>
    <d v="2011-03-24T00:00:00"/>
    <x v="14"/>
    <n v="17.5"/>
    <x v="1084"/>
    <s v="VALUATION"/>
    <x v="32"/>
  </r>
  <r>
    <n v="80023893"/>
    <d v="2011-03-24T00:00:00"/>
    <x v="2"/>
    <n v="25"/>
    <x v="1085"/>
    <s v="FLAT RATE"/>
    <x v="1"/>
  </r>
  <r>
    <n v="80023894"/>
    <d v="2011-03-24T00:00:00"/>
    <x v="6"/>
    <n v="30"/>
    <x v="1086"/>
    <s v="AMPS"/>
    <x v="8"/>
  </r>
  <r>
    <n v="80023894"/>
    <d v="2011-03-24T00:00:00"/>
    <x v="10"/>
    <n v="30"/>
    <x v="1086"/>
    <s v="AMPS"/>
    <x v="8"/>
  </r>
  <r>
    <n v="80023894"/>
    <d v="2011-03-24T00:00:00"/>
    <x v="7"/>
    <n v="50"/>
    <x v="1086"/>
    <s v="PER POLE"/>
    <x v="8"/>
  </r>
  <r>
    <n v="80023894"/>
    <d v="2011-03-24T00:00:00"/>
    <x v="13"/>
    <n v="25"/>
    <x v="1086"/>
    <s v="PER T-POLE"/>
    <x v="8"/>
  </r>
  <r>
    <n v="80023894"/>
    <d v="2011-03-24T00:00:00"/>
    <x v="6"/>
    <n v="30"/>
    <x v="1087"/>
    <s v="AMPS"/>
    <x v="8"/>
  </r>
  <r>
    <n v="80023894"/>
    <d v="2011-03-24T00:00:00"/>
    <x v="10"/>
    <n v="30"/>
    <x v="1087"/>
    <s v="AMPS"/>
    <x v="8"/>
  </r>
  <r>
    <n v="80023894"/>
    <d v="2011-03-24T00:00:00"/>
    <x v="7"/>
    <n v="45"/>
    <x v="1087"/>
    <s v="PER POLE"/>
    <x v="8"/>
  </r>
  <r>
    <n v="80023894"/>
    <d v="2011-03-24T00:00:00"/>
    <x v="13"/>
    <n v="25"/>
    <x v="1087"/>
    <s v="PER T-POLE"/>
    <x v="8"/>
  </r>
  <r>
    <n v="80023894"/>
    <d v="2011-03-24T00:00:00"/>
    <x v="49"/>
    <n v="25"/>
    <x v="1087"/>
    <s v="SYSTEM"/>
    <x v="8"/>
  </r>
  <r>
    <n v="80023895"/>
    <d v="2011-03-24T00:00:00"/>
    <x v="5"/>
    <n v="25"/>
    <x v="1088"/>
    <s v="PER FIXTURES"/>
    <x v="1"/>
  </r>
  <r>
    <n v="80023895"/>
    <d v="2011-03-24T00:00:00"/>
    <x v="5"/>
    <n v="25"/>
    <x v="1089"/>
    <s v="PER FIXTURES"/>
    <x v="1"/>
  </r>
  <r>
    <n v="80023896"/>
    <d v="2011-03-24T00:00:00"/>
    <x v="0"/>
    <n v="120"/>
    <x v="1090"/>
    <s v="VALUATION"/>
    <x v="12"/>
  </r>
  <r>
    <n v="80023897"/>
    <d v="2011-03-24T00:00:00"/>
    <x v="20"/>
    <n v="27"/>
    <x v="1091"/>
    <s v="BTU"/>
    <x v="3"/>
  </r>
  <r>
    <n v="80023897"/>
    <d v="2011-03-24T00:00:00"/>
    <x v="23"/>
    <n v="27"/>
    <x v="1091"/>
    <s v="BTU"/>
    <x v="3"/>
  </r>
  <r>
    <n v="80023897"/>
    <d v="2011-03-24T00:00:00"/>
    <x v="34"/>
    <n v="25"/>
    <x v="1091"/>
    <s v="TONS"/>
    <x v="3"/>
  </r>
  <r>
    <n v="80023897"/>
    <d v="2011-03-24T00:00:00"/>
    <x v="36"/>
    <n v="25"/>
    <x v="1091"/>
    <s v="TONS"/>
    <x v="3"/>
  </r>
  <r>
    <n v="80023898"/>
    <d v="2011-03-24T00:00:00"/>
    <x v="53"/>
    <n v="25"/>
    <x v="1092"/>
    <s v="PER WATER"/>
    <x v="1"/>
  </r>
  <r>
    <n v="80023898"/>
    <d v="2011-03-24T00:00:00"/>
    <x v="53"/>
    <n v="25"/>
    <x v="1093"/>
    <s v="PER WATER"/>
    <x v="1"/>
  </r>
  <r>
    <n v="80023899"/>
    <d v="2011-03-25T00:00:00"/>
    <x v="0"/>
    <n v="300"/>
    <x v="1094"/>
    <s v="VALUATION"/>
    <x v="54"/>
  </r>
  <r>
    <n v="80023899"/>
    <d v="2011-03-25T00:00:00"/>
    <x v="14"/>
    <n v="150"/>
    <x v="1094"/>
    <s v="VALUATION"/>
    <x v="54"/>
  </r>
  <r>
    <n v="80023901"/>
    <d v="2011-03-25T00:00:00"/>
    <x v="20"/>
    <n v="33"/>
    <x v="1095"/>
    <s v="BTU"/>
    <x v="17"/>
  </r>
  <r>
    <n v="80023901"/>
    <d v="2011-03-25T00:00:00"/>
    <x v="34"/>
    <n v="25"/>
    <x v="1095"/>
    <s v="TONS"/>
    <x v="17"/>
  </r>
  <r>
    <n v="80023901"/>
    <d v="2011-03-25T00:00:00"/>
    <x v="46"/>
    <n v="10"/>
    <x v="1095"/>
    <s v="PER UNIT"/>
    <x v="17"/>
  </r>
  <r>
    <n v="80023902"/>
    <d v="2011-03-25T00:00:00"/>
    <x v="0"/>
    <n v="60"/>
    <x v="1096"/>
    <s v="VALUATION"/>
    <x v="34"/>
  </r>
  <r>
    <n v="80023904"/>
    <d v="2011-03-25T00:00:00"/>
    <x v="0"/>
    <n v="60"/>
    <x v="1097"/>
    <s v="VALUATION"/>
    <x v="34"/>
  </r>
  <r>
    <n v="80023904"/>
    <d v="2011-03-25T00:00:00"/>
    <x v="14"/>
    <n v="30"/>
    <x v="1097"/>
    <s v="VALUATION"/>
    <x v="34"/>
  </r>
  <r>
    <n v="80023905"/>
    <d v="2011-03-25T00:00:00"/>
    <x v="49"/>
    <n v="25"/>
    <x v="1098"/>
    <s v="SYSTEM"/>
    <x v="1"/>
  </r>
  <r>
    <n v="80023906"/>
    <d v="2011-03-28T00:00:00"/>
    <x v="0"/>
    <n v="664"/>
    <x v="1099"/>
    <s v="VALUATION"/>
    <x v="128"/>
  </r>
  <r>
    <n v="80023906"/>
    <d v="2011-03-28T00:00:00"/>
    <x v="14"/>
    <n v="332"/>
    <x v="1099"/>
    <s v="VALUATION"/>
    <x v="128"/>
  </r>
  <r>
    <n v="80023907"/>
    <d v="2011-03-28T00:00:00"/>
    <x v="48"/>
    <n v="20"/>
    <x v="1100"/>
    <s v="FLAT RATE"/>
    <x v="1"/>
  </r>
  <r>
    <n v="80023907"/>
    <d v="2011-03-28T00:00:00"/>
    <x v="0"/>
    <n v="30"/>
    <x v="1100"/>
    <s v="VALUATION"/>
    <x v="1"/>
  </r>
  <r>
    <n v="80023909"/>
    <d v="2011-03-28T00:00:00"/>
    <x v="91"/>
    <n v="25"/>
    <x v="1101"/>
    <s v="EACH"/>
    <x v="1"/>
  </r>
  <r>
    <n v="80023911"/>
    <d v="2011-03-28T00:00:00"/>
    <x v="48"/>
    <n v="20"/>
    <x v="1102"/>
    <s v="FLAT RATE"/>
    <x v="1"/>
  </r>
  <r>
    <n v="80023911"/>
    <d v="2011-03-28T00:00:00"/>
    <x v="0"/>
    <n v="165"/>
    <x v="1102"/>
    <s v="VALUATION"/>
    <x v="1"/>
  </r>
  <r>
    <n v="80023912"/>
    <d v="2011-03-28T00:00:00"/>
    <x v="2"/>
    <n v="25"/>
    <x v="1103"/>
    <s v="FLAT RATE"/>
    <x v="1"/>
  </r>
  <r>
    <n v="80023913"/>
    <d v="2011-03-28T00:00:00"/>
    <x v="5"/>
    <n v="25"/>
    <x v="1104"/>
    <s v="PER FIXTURES"/>
    <x v="1"/>
  </r>
  <r>
    <n v="80023914"/>
    <d v="2011-03-28T00:00:00"/>
    <x v="5"/>
    <n v="25"/>
    <x v="1105"/>
    <s v="PER FIXTURES"/>
    <x v="1"/>
  </r>
  <r>
    <n v="80023916"/>
    <d v="2011-03-28T00:00:00"/>
    <x v="0"/>
    <n v="120"/>
    <x v="1106"/>
    <s v="VALUATION"/>
    <x v="12"/>
  </r>
  <r>
    <n v="80023916"/>
    <d v="2011-03-28T00:00:00"/>
    <x v="14"/>
    <n v="60"/>
    <x v="1106"/>
    <s v="VALUATION"/>
    <x v="12"/>
  </r>
  <r>
    <n v="80023917"/>
    <d v="2011-03-28T00:00:00"/>
    <x v="5"/>
    <n v="25"/>
    <x v="1107"/>
    <s v="PER FIXTURES"/>
    <x v="1"/>
  </r>
  <r>
    <n v="80023917"/>
    <d v="2011-03-28T00:00:00"/>
    <x v="5"/>
    <n v="25"/>
    <x v="1108"/>
    <s v="PER FIXTURES"/>
    <x v="1"/>
  </r>
  <r>
    <n v="80023918"/>
    <d v="2011-03-28T00:00:00"/>
    <x v="0"/>
    <n v="45"/>
    <x v="1109"/>
    <s v="VALUATION"/>
    <x v="124"/>
  </r>
  <r>
    <n v="80023919"/>
    <d v="2011-03-28T00:00:00"/>
    <x v="48"/>
    <n v="20"/>
    <x v="893"/>
    <s v="FLAT RATE"/>
    <x v="1"/>
  </r>
  <r>
    <n v="80023919"/>
    <d v="2011-03-28T00:00:00"/>
    <x v="0"/>
    <n v="1087"/>
    <x v="893"/>
    <s v="VALUATION"/>
    <x v="1"/>
  </r>
  <r>
    <n v="80023920"/>
    <d v="2011-03-28T00:00:00"/>
    <x v="48"/>
    <n v="20"/>
    <x v="888"/>
    <s v="FLAT RATE"/>
    <x v="1"/>
  </r>
  <r>
    <n v="80023920"/>
    <d v="2011-03-28T00:00:00"/>
    <x v="0"/>
    <n v="1258"/>
    <x v="888"/>
    <s v="VALUATION"/>
    <x v="1"/>
  </r>
  <r>
    <n v="80023921"/>
    <d v="2011-03-28T00:00:00"/>
    <x v="48"/>
    <n v="20"/>
    <x v="887"/>
    <s v="FLAT RATE"/>
    <x v="1"/>
  </r>
  <r>
    <n v="80023921"/>
    <d v="2011-03-28T00:00:00"/>
    <x v="0"/>
    <n v="997"/>
    <x v="887"/>
    <s v="VALUATION"/>
    <x v="1"/>
  </r>
  <r>
    <n v="80023922"/>
    <d v="2011-03-28T00:00:00"/>
    <x v="48"/>
    <n v="20"/>
    <x v="885"/>
    <s v="FLAT RATE"/>
    <x v="1"/>
  </r>
  <r>
    <n v="80023922"/>
    <d v="2011-03-28T00:00:00"/>
    <x v="0"/>
    <n v="1348"/>
    <x v="885"/>
    <s v="VALUATION"/>
    <x v="1"/>
  </r>
  <r>
    <n v="80023923"/>
    <d v="2011-03-28T00:00:00"/>
    <x v="48"/>
    <n v="20"/>
    <x v="883"/>
    <s v="FLAT RATE"/>
    <x v="1"/>
  </r>
  <r>
    <n v="80023923"/>
    <d v="2011-03-28T00:00:00"/>
    <x v="0"/>
    <n v="1231"/>
    <x v="883"/>
    <s v="VALUATION"/>
    <x v="1"/>
  </r>
  <r>
    <n v="80023924"/>
    <d v="2011-03-28T00:00:00"/>
    <x v="2"/>
    <n v="25"/>
    <x v="1110"/>
    <s v="FLAT RATE"/>
    <x v="1"/>
  </r>
  <r>
    <n v="80023925"/>
    <d v="2011-03-29T00:00:00"/>
    <x v="52"/>
    <n v="125"/>
    <x v="1111"/>
    <s v="FLAT RATE"/>
    <x v="1"/>
  </r>
  <r>
    <n v="80023926"/>
    <d v="2011-03-29T00:00:00"/>
    <x v="48"/>
    <n v="20"/>
    <x v="1112"/>
    <s v="FLAT RATE"/>
    <x v="1"/>
  </r>
  <r>
    <n v="80023926"/>
    <d v="2011-03-29T00:00:00"/>
    <x v="0"/>
    <n v="170"/>
    <x v="1112"/>
    <s v="VALUATION"/>
    <x v="1"/>
  </r>
  <r>
    <n v="80023927"/>
    <d v="2011-03-29T00:00:00"/>
    <x v="5"/>
    <n v="25"/>
    <x v="1113"/>
    <s v="PER FIXTURES"/>
    <x v="1"/>
  </r>
  <r>
    <n v="80023927"/>
    <d v="2011-03-29T00:00:00"/>
    <x v="5"/>
    <n v="25"/>
    <x v="1114"/>
    <s v="PER FIXTURES"/>
    <x v="1"/>
  </r>
  <r>
    <n v="80023927"/>
    <d v="2011-03-29T00:00:00"/>
    <x v="5"/>
    <n v="25"/>
    <x v="1115"/>
    <s v="PER FIXTURES"/>
    <x v="1"/>
  </r>
  <r>
    <n v="80023928"/>
    <d v="2011-03-29T00:00:00"/>
    <x v="6"/>
    <n v="30"/>
    <x v="1116"/>
    <s v="AMPS"/>
    <x v="8"/>
  </r>
  <r>
    <n v="80023928"/>
    <d v="2011-03-29T00:00:00"/>
    <x v="10"/>
    <n v="30"/>
    <x v="1116"/>
    <s v="AMPS"/>
    <x v="8"/>
  </r>
  <r>
    <n v="80023928"/>
    <d v="2011-03-29T00:00:00"/>
    <x v="7"/>
    <n v="31"/>
    <x v="1116"/>
    <s v="PER POLE"/>
    <x v="8"/>
  </r>
  <r>
    <n v="80023928"/>
    <d v="2011-03-29T00:00:00"/>
    <x v="50"/>
    <n v="30"/>
    <x v="1116"/>
    <s v="PER POLE"/>
    <x v="8"/>
  </r>
  <r>
    <n v="80023930"/>
    <d v="2011-03-29T00:00:00"/>
    <x v="0"/>
    <n v="120"/>
    <x v="1117"/>
    <s v="VALUATION"/>
    <x v="12"/>
  </r>
  <r>
    <n v="80023933"/>
    <d v="2011-03-29T00:00:00"/>
    <x v="59"/>
    <n v="75"/>
    <x v="1118"/>
    <s v="FLAT RATE"/>
    <x v="1"/>
  </r>
  <r>
    <n v="80023933"/>
    <d v="2011-03-29T00:00:00"/>
    <x v="59"/>
    <n v="75"/>
    <x v="1119"/>
    <s v="FLAT RATE"/>
    <x v="1"/>
  </r>
  <r>
    <n v="80023935"/>
    <d v="2011-03-29T00:00:00"/>
    <x v="59"/>
    <n v="75"/>
    <x v="1120"/>
    <s v="FLAT RATE"/>
    <x v="1"/>
  </r>
  <r>
    <n v="80023936"/>
    <d v="2011-03-29T00:00:00"/>
    <x v="5"/>
    <n v="44"/>
    <x v="1121"/>
    <s v="PER FIXTURES"/>
    <x v="55"/>
  </r>
  <r>
    <n v="80023936"/>
    <d v="2011-03-29T00:00:00"/>
    <x v="53"/>
    <n v="25"/>
    <x v="1121"/>
    <s v="PER WATER"/>
    <x v="55"/>
  </r>
  <r>
    <n v="80023937"/>
    <d v="2011-03-29T00:00:00"/>
    <x v="48"/>
    <n v="20"/>
    <x v="1122"/>
    <s v="FLAT RATE"/>
    <x v="1"/>
  </r>
  <r>
    <n v="80023937"/>
    <d v="2011-03-29T00:00:00"/>
    <x v="0"/>
    <n v="160"/>
    <x v="1122"/>
    <s v="VALUATION"/>
    <x v="1"/>
  </r>
  <r>
    <n v="80023938"/>
    <d v="2011-03-29T00:00:00"/>
    <x v="2"/>
    <n v="25"/>
    <x v="1123"/>
    <s v="FLAT RATE"/>
    <x v="1"/>
  </r>
  <r>
    <n v="80023941"/>
    <d v="2011-03-29T00:00:00"/>
    <x v="48"/>
    <n v="20"/>
    <x v="913"/>
    <s v="FLAT RATE"/>
    <x v="1"/>
  </r>
  <r>
    <n v="80023941"/>
    <d v="2011-03-29T00:00:00"/>
    <x v="0"/>
    <n v="994"/>
    <x v="913"/>
    <s v="VALUATION"/>
    <x v="1"/>
  </r>
  <r>
    <n v="80023945"/>
    <d v="2011-03-29T00:00:00"/>
    <x v="20"/>
    <n v="27"/>
    <x v="1124"/>
    <s v="BTU"/>
    <x v="40"/>
  </r>
  <r>
    <n v="80023945"/>
    <d v="2011-03-29T00:00:00"/>
    <x v="23"/>
    <n v="27"/>
    <x v="1124"/>
    <s v="BTU"/>
    <x v="40"/>
  </r>
  <r>
    <n v="80023945"/>
    <d v="2011-03-29T00:00:00"/>
    <x v="34"/>
    <n v="25"/>
    <x v="1124"/>
    <s v="TONS"/>
    <x v="40"/>
  </r>
  <r>
    <n v="80023945"/>
    <d v="2011-03-29T00:00:00"/>
    <x v="36"/>
    <n v="25"/>
    <x v="1124"/>
    <s v="TONS"/>
    <x v="40"/>
  </r>
  <r>
    <n v="80023946"/>
    <d v="2011-03-29T00:00:00"/>
    <x v="48"/>
    <n v="20"/>
    <x v="1125"/>
    <s v="FLAT RATE"/>
    <x v="1"/>
  </r>
  <r>
    <n v="80023946"/>
    <d v="2011-03-29T00:00:00"/>
    <x v="0"/>
    <n v="120"/>
    <x v="1125"/>
    <s v="VALUATION"/>
    <x v="1"/>
  </r>
  <r>
    <n v="80023947"/>
    <d v="2011-03-30T00:00:00"/>
    <x v="34"/>
    <n v="25"/>
    <x v="1126"/>
    <s v="TONS"/>
    <x v="9"/>
  </r>
  <r>
    <n v="80023947"/>
    <d v="2011-03-30T00:00:00"/>
    <x v="36"/>
    <n v="25"/>
    <x v="1126"/>
    <s v="TONS"/>
    <x v="9"/>
  </r>
  <r>
    <n v="80023949"/>
    <d v="2011-03-30T00:00:00"/>
    <x v="5"/>
    <n v="25"/>
    <x v="1127"/>
    <s v="PER FIXTURES"/>
    <x v="9"/>
  </r>
  <r>
    <n v="80023950"/>
    <d v="2011-03-30T00:00:00"/>
    <x v="0"/>
    <n v="300"/>
    <x v="1128"/>
    <s v="VALUATION"/>
    <x v="54"/>
  </r>
  <r>
    <n v="80023951"/>
    <d v="2011-03-30T00:00:00"/>
    <x v="5"/>
    <n v="76"/>
    <x v="1129"/>
    <s v="PER FIXTURES"/>
    <x v="79"/>
  </r>
  <r>
    <n v="80023953"/>
    <d v="2011-03-30T00:00:00"/>
    <x v="73"/>
    <n v="12"/>
    <x v="1130"/>
    <s v="AMPS"/>
    <x v="8"/>
  </r>
  <r>
    <n v="80023956"/>
    <d v="2011-03-30T00:00:00"/>
    <x v="0"/>
    <n v="145"/>
    <x v="1131"/>
    <s v="VALUATION"/>
    <x v="74"/>
  </r>
  <r>
    <n v="80023958"/>
    <d v="2011-03-30T00:00:00"/>
    <x v="7"/>
    <n v="25"/>
    <x v="1132"/>
    <s v="PER POLE"/>
    <x v="55"/>
  </r>
  <r>
    <n v="80023961"/>
    <d v="2011-03-30T00:00:00"/>
    <x v="33"/>
    <n v="25"/>
    <x v="1133"/>
    <s v="FLAT RATE"/>
    <x v="1"/>
  </r>
  <r>
    <n v="80023962"/>
    <d v="2011-03-31T00:00:00"/>
    <x v="59"/>
    <n v="75"/>
    <x v="1134"/>
    <s v="FLAT RATE"/>
    <x v="1"/>
  </r>
  <r>
    <n v="80023964"/>
    <d v="2011-03-31T00:00:00"/>
    <x v="5"/>
    <n v="4"/>
    <x v="36"/>
    <s v="PER FIXTURES"/>
    <x v="1"/>
  </r>
  <r>
    <n v="80023964"/>
    <d v="2011-03-31T00:00:00"/>
    <x v="1"/>
    <n v="25"/>
    <x v="36"/>
    <s v="PER GAS LINE"/>
    <x v="1"/>
  </r>
  <r>
    <n v="80023966"/>
    <d v="2011-03-31T00:00:00"/>
    <x v="10"/>
    <n v="30"/>
    <x v="1135"/>
    <s v="AMPS"/>
    <x v="8"/>
  </r>
  <r>
    <n v="80023966"/>
    <d v="2011-03-31T00:00:00"/>
    <x v="7"/>
    <n v="40"/>
    <x v="1135"/>
    <s v="PER POLE"/>
    <x v="8"/>
  </r>
  <r>
    <n v="80023968"/>
    <d v="2011-03-31T00:00:00"/>
    <x v="0"/>
    <n v="70"/>
    <x v="1136"/>
    <s v="VALUATION"/>
    <x v="51"/>
  </r>
  <r>
    <n v="80023968"/>
    <d v="2011-03-31T00:00:00"/>
    <x v="14"/>
    <n v="35"/>
    <x v="1136"/>
    <s v="VALUATION"/>
    <x v="51"/>
  </r>
  <r>
    <n v="80023969"/>
    <d v="2011-03-31T00:00:00"/>
    <x v="7"/>
    <n v="25"/>
    <x v="1137"/>
    <s v="PER POLE"/>
    <x v="83"/>
  </r>
  <r>
    <n v="80023970"/>
    <d v="2011-03-31T00:00:00"/>
    <x v="2"/>
    <n v="25"/>
    <x v="32"/>
    <s v="FLAT RATE"/>
    <x v="1"/>
  </r>
  <r>
    <n v="80023973"/>
    <d v="2011-03-31T00:00:00"/>
    <x v="0"/>
    <n v="50"/>
    <x v="33"/>
    <s v="VALUATION"/>
    <x v="16"/>
  </r>
  <r>
    <n v="80023973"/>
    <d v="2011-03-31T00:00:00"/>
    <x v="14"/>
    <n v="25"/>
    <x v="33"/>
    <s v="VALUATION"/>
    <x v="16"/>
  </r>
  <r>
    <n v="80023974"/>
    <d v="2011-03-31T00:00:00"/>
    <x v="7"/>
    <n v="25"/>
    <x v="34"/>
    <s v="PER POLE"/>
    <x v="1"/>
  </r>
  <r>
    <n v="80023976"/>
    <d v="2011-03-31T00:00:00"/>
    <x v="20"/>
    <n v="25"/>
    <x v="1138"/>
    <s v="BTU"/>
    <x v="45"/>
  </r>
  <r>
    <n v="80023976"/>
    <d v="2011-03-31T00:00:00"/>
    <x v="34"/>
    <n v="25"/>
    <x v="1138"/>
    <s v="TONS"/>
    <x v="45"/>
  </r>
  <r>
    <n v="80023977"/>
    <d v="2011-03-31T00:00:00"/>
    <x v="5"/>
    <n v="25"/>
    <x v="1139"/>
    <s v="PER FIXTURES"/>
    <x v="1"/>
  </r>
  <r>
    <n v="80023977"/>
    <d v="2011-03-31T00:00:00"/>
    <x v="5"/>
    <n v="25"/>
    <x v="1140"/>
    <s v="PER FIXTURES"/>
    <x v="1"/>
  </r>
  <r>
    <n v="80023977"/>
    <d v="2011-03-31T00:00:00"/>
    <x v="5"/>
    <n v="25"/>
    <x v="1141"/>
    <s v="PER FIXTURES"/>
    <x v="1"/>
  </r>
  <r>
    <n v="80023977"/>
    <d v="2011-03-31T00:00:00"/>
    <x v="5"/>
    <n v="25"/>
    <x v="1142"/>
    <s v="PER FIXTURES"/>
    <x v="1"/>
  </r>
  <r>
    <n v="80023978"/>
    <d v="2011-03-31T00:00:00"/>
    <x v="5"/>
    <n v="4"/>
    <x v="36"/>
    <s v="PER FIXTURES"/>
    <x v="1"/>
  </r>
  <r>
    <n v="80023978"/>
    <d v="2011-03-31T00:00:00"/>
    <x v="1"/>
    <n v="25"/>
    <x v="36"/>
    <s v="PER GAS LINE"/>
    <x v="1"/>
  </r>
  <r>
    <n v="80023979"/>
    <d v="2011-04-01T00:00:00"/>
    <x v="5"/>
    <n v="4"/>
    <x v="36"/>
    <s v="PER FIXTURES"/>
    <x v="1"/>
  </r>
  <r>
    <n v="80023979"/>
    <d v="2011-04-01T00:00:00"/>
    <x v="1"/>
    <n v="25"/>
    <x v="36"/>
    <s v="PER GAS LINE"/>
    <x v="1"/>
  </r>
  <r>
    <n v="80023980"/>
    <d v="2011-04-01T00:00:00"/>
    <x v="20"/>
    <n v="33"/>
    <x v="37"/>
    <s v="BTU"/>
    <x v="17"/>
  </r>
  <r>
    <n v="80023980"/>
    <d v="2011-04-01T00:00:00"/>
    <x v="21"/>
    <n v="33"/>
    <x v="37"/>
    <s v="BTU"/>
    <x v="17"/>
  </r>
  <r>
    <n v="80023980"/>
    <d v="2011-04-01T00:00:00"/>
    <x v="23"/>
    <n v="33"/>
    <x v="37"/>
    <s v="BTU"/>
    <x v="17"/>
  </r>
  <r>
    <n v="80023980"/>
    <d v="2011-04-01T00:00:00"/>
    <x v="24"/>
    <n v="33"/>
    <x v="37"/>
    <s v="BTU"/>
    <x v="17"/>
  </r>
  <r>
    <n v="80023980"/>
    <d v="2011-04-01T00:00:00"/>
    <x v="25"/>
    <n v="33"/>
    <x v="37"/>
    <s v="BTU"/>
    <x v="17"/>
  </r>
  <r>
    <n v="80023980"/>
    <d v="2011-04-01T00:00:00"/>
    <x v="26"/>
    <n v="33"/>
    <x v="37"/>
    <s v="BTU"/>
    <x v="17"/>
  </r>
  <r>
    <n v="80023980"/>
    <d v="2011-04-01T00:00:00"/>
    <x v="27"/>
    <n v="29"/>
    <x v="37"/>
    <s v="BTU"/>
    <x v="17"/>
  </r>
  <r>
    <n v="80023980"/>
    <d v="2011-04-01T00:00:00"/>
    <x v="28"/>
    <n v="29"/>
    <x v="37"/>
    <s v="BTU"/>
    <x v="17"/>
  </r>
  <r>
    <n v="80023980"/>
    <d v="2011-04-01T00:00:00"/>
    <x v="30"/>
    <n v="29"/>
    <x v="37"/>
    <s v="BTU"/>
    <x v="17"/>
  </r>
  <r>
    <n v="80023983"/>
    <d v="2011-04-01T00:00:00"/>
    <x v="3"/>
    <n v="25"/>
    <x v="1143"/>
    <s v="PER SIGN"/>
    <x v="1"/>
  </r>
  <r>
    <n v="70014023"/>
    <d v="2011-04-01T00:00:00"/>
    <x v="12"/>
    <n v="100"/>
    <x v="1144"/>
    <s v="ACRE"/>
    <x v="129"/>
  </r>
  <r>
    <n v="16843"/>
    <d v="2011-04-01T00:00:00"/>
    <x v="12"/>
    <n v="100"/>
    <x v="1144"/>
    <s v="ACRE"/>
    <x v="129"/>
  </r>
  <r>
    <n v="70014026"/>
    <d v="2011-04-01T00:00:00"/>
    <x v="12"/>
    <n v="100"/>
    <x v="1144"/>
    <s v="ACRE"/>
    <x v="129"/>
  </r>
  <r>
    <n v="16844"/>
    <d v="2011-04-01T00:00:00"/>
    <x v="12"/>
    <n v="100"/>
    <x v="1144"/>
    <s v="ACRE"/>
    <x v="129"/>
  </r>
  <r>
    <n v="80023989"/>
    <d v="2011-04-01T00:00:00"/>
    <x v="12"/>
    <n v="100"/>
    <x v="1144"/>
    <s v="ACRE"/>
    <x v="129"/>
  </r>
  <r>
    <n v="80023991"/>
    <d v="2011-04-04T00:00:00"/>
    <x v="3"/>
    <n v="25"/>
    <x v="1145"/>
    <s v="PER SIGN"/>
    <x v="1"/>
  </r>
  <r>
    <n v="80023993"/>
    <d v="2011-04-04T00:00:00"/>
    <x v="12"/>
    <n v="50"/>
    <x v="1146"/>
    <s v="ACRE"/>
    <x v="50"/>
  </r>
  <r>
    <n v="80023994"/>
    <d v="2011-04-04T00:00:00"/>
    <x v="67"/>
    <n v="100"/>
    <x v="1147"/>
    <s v="FLAT RATE"/>
    <x v="1"/>
  </r>
  <r>
    <n v="80023980"/>
    <d v="2011-04-01T00:00:00"/>
    <x v="31"/>
    <n v="33"/>
    <x v="37"/>
    <s v="BTU"/>
    <x v="17"/>
  </r>
  <r>
    <n v="80023999"/>
    <d v="2011-04-04T00:00:00"/>
    <x v="12"/>
    <n v="57.5"/>
    <x v="1148"/>
    <s v="ACRE"/>
    <x v="82"/>
  </r>
  <r>
    <n v="80024002"/>
    <d v="2011-04-04T00:00:00"/>
    <x v="92"/>
    <n v="25"/>
    <x v="1149"/>
    <s v="FLAT RATE"/>
    <x v="1"/>
  </r>
  <r>
    <n v="80024002"/>
    <d v="2011-04-04T00:00:00"/>
    <x v="92"/>
    <n v="25"/>
    <x v="1150"/>
    <s v="FLAT RATE"/>
    <x v="1"/>
  </r>
  <r>
    <n v="80024003"/>
    <d v="2011-04-04T00:00:00"/>
    <x v="3"/>
    <n v="25"/>
    <x v="1151"/>
    <s v="PER SIGN"/>
    <x v="1"/>
  </r>
  <r>
    <n v="80024003"/>
    <d v="2011-04-04T00:00:00"/>
    <x v="3"/>
    <n v="25"/>
    <x v="1152"/>
    <s v="PER SIGN"/>
    <x v="1"/>
  </r>
  <r>
    <n v="80023980"/>
    <d v="2011-04-01T00:00:00"/>
    <x v="33"/>
    <n v="25"/>
    <x v="37"/>
    <s v="FLAT RATE"/>
    <x v="17"/>
  </r>
  <r>
    <n v="80024015"/>
    <d v="2011-04-05T00:00:00"/>
    <x v="16"/>
    <n v="59.93"/>
    <x v="1153"/>
    <s v="FLAT RATE"/>
    <x v="1"/>
  </r>
  <r>
    <n v="80024015"/>
    <d v="2011-04-05T00:00:00"/>
    <x v="17"/>
    <n v="533.02"/>
    <x v="1153"/>
    <s v="FLAT RATE"/>
    <x v="1"/>
  </r>
  <r>
    <n v="80024015"/>
    <d v="2011-04-05T00:00:00"/>
    <x v="18"/>
    <n v="1302.93"/>
    <x v="1153"/>
    <s v="FLAT RATE"/>
    <x v="1"/>
  </r>
  <r>
    <n v="80024015"/>
    <d v="2011-04-05T00:00:00"/>
    <x v="19"/>
    <n v="161.68"/>
    <x v="1153"/>
    <s v="FLAT RATE"/>
    <x v="1"/>
  </r>
  <r>
    <n v="80023980"/>
    <d v="2011-04-01T00:00:00"/>
    <x v="34"/>
    <n v="35"/>
    <x v="37"/>
    <s v="TONS"/>
    <x v="17"/>
  </r>
  <r>
    <n v="80024015"/>
    <d v="2011-04-05T00:00:00"/>
    <x v="16"/>
    <n v="59.93"/>
    <x v="1154"/>
    <s v="FLAT RATE"/>
    <x v="1"/>
  </r>
  <r>
    <n v="80024015"/>
    <d v="2011-04-05T00:00:00"/>
    <x v="17"/>
    <n v="533.02"/>
    <x v="1154"/>
    <s v="FLAT RATE"/>
    <x v="1"/>
  </r>
  <r>
    <n v="80024015"/>
    <d v="2011-04-05T00:00:00"/>
    <x v="18"/>
    <n v="1302.93"/>
    <x v="1154"/>
    <s v="FLAT RATE"/>
    <x v="1"/>
  </r>
  <r>
    <n v="80024015"/>
    <d v="2011-04-05T00:00:00"/>
    <x v="19"/>
    <n v="161.68"/>
    <x v="1154"/>
    <s v="FLAT RATE"/>
    <x v="1"/>
  </r>
  <r>
    <n v="80024005"/>
    <d v="2011-04-05T00:00:00"/>
    <x v="16"/>
    <n v="59.93"/>
    <x v="80"/>
    <s v="FLAT RATE"/>
    <x v="1"/>
  </r>
  <r>
    <n v="80024005"/>
    <d v="2011-04-05T00:00:00"/>
    <x v="17"/>
    <n v="533.02"/>
    <x v="80"/>
    <s v="FLAT RATE"/>
    <x v="1"/>
  </r>
  <r>
    <n v="80024005"/>
    <d v="2011-04-05T00:00:00"/>
    <x v="18"/>
    <n v="1302.93"/>
    <x v="80"/>
    <s v="FLAT RATE"/>
    <x v="1"/>
  </r>
  <r>
    <n v="80024005"/>
    <d v="2011-04-05T00:00:00"/>
    <x v="19"/>
    <n v="161.68"/>
    <x v="80"/>
    <s v="FLAT RATE"/>
    <x v="1"/>
  </r>
  <r>
    <n v="80023980"/>
    <d v="2011-04-01T00:00:00"/>
    <x v="35"/>
    <n v="35"/>
    <x v="37"/>
    <s v="TONS"/>
    <x v="17"/>
  </r>
  <r>
    <n v="16847"/>
    <d v="2011-04-05T00:00:00"/>
    <x v="16"/>
    <n v="59.93"/>
    <x v="80"/>
    <s v="FLAT RATE"/>
    <x v="1"/>
  </r>
  <r>
    <n v="16847"/>
    <d v="2011-04-05T00:00:00"/>
    <x v="17"/>
    <n v="533.02"/>
    <x v="80"/>
    <s v="FLAT RATE"/>
    <x v="1"/>
  </r>
  <r>
    <n v="16847"/>
    <d v="2011-04-05T00:00:00"/>
    <x v="18"/>
    <n v="1302.93"/>
    <x v="80"/>
    <s v="FLAT RATE"/>
    <x v="1"/>
  </r>
  <r>
    <n v="16847"/>
    <d v="2011-04-05T00:00:00"/>
    <x v="19"/>
    <n v="161.68"/>
    <x v="80"/>
    <s v="FLAT RATE"/>
    <x v="1"/>
  </r>
  <r>
    <n v="80024012"/>
    <d v="2011-04-05T00:00:00"/>
    <x v="16"/>
    <n v="59.93"/>
    <x v="80"/>
    <s v="FLAT RATE"/>
    <x v="1"/>
  </r>
  <r>
    <n v="80024012"/>
    <d v="2011-04-05T00:00:00"/>
    <x v="17"/>
    <n v="533.02"/>
    <x v="80"/>
    <s v="FLAT RATE"/>
    <x v="1"/>
  </r>
  <r>
    <n v="80024012"/>
    <d v="2011-04-05T00:00:00"/>
    <x v="18"/>
    <n v="1302.93"/>
    <x v="80"/>
    <s v="FLAT RATE"/>
    <x v="1"/>
  </r>
  <r>
    <n v="80024012"/>
    <d v="2011-04-05T00:00:00"/>
    <x v="19"/>
    <n v="161.68"/>
    <x v="80"/>
    <s v="FLAT RATE"/>
    <x v="1"/>
  </r>
  <r>
    <n v="80023980"/>
    <d v="2011-04-01T00:00:00"/>
    <x v="36"/>
    <n v="35"/>
    <x v="37"/>
    <s v="TONS"/>
    <x v="17"/>
  </r>
  <r>
    <n v="80023980"/>
    <d v="2011-04-01T00:00:00"/>
    <x v="37"/>
    <n v="35"/>
    <x v="37"/>
    <s v="TONS"/>
    <x v="17"/>
  </r>
  <r>
    <n v="80024004"/>
    <d v="2011-04-05T00:00:00"/>
    <x v="22"/>
    <n v="65"/>
    <x v="1155"/>
    <s v="ACRE"/>
    <x v="112"/>
  </r>
  <r>
    <n v="90001724"/>
    <d v="2011-04-05T00:00:00"/>
    <x v="93"/>
    <n v="1400"/>
    <x v="1156"/>
    <s v="ACRES"/>
    <x v="1"/>
  </r>
  <r>
    <n v="90001725"/>
    <d v="2011-04-05T00:00:00"/>
    <x v="11"/>
    <n v="200"/>
    <x v="1157"/>
    <s v="DOLLAR VALUE"/>
    <x v="1"/>
  </r>
  <r>
    <n v="90001726"/>
    <d v="2011-04-05T00:00:00"/>
    <x v="11"/>
    <n v="200"/>
    <x v="1158"/>
    <s v="DOLLAR VALUE"/>
    <x v="1"/>
  </r>
  <r>
    <n v="80024016"/>
    <d v="2011-04-05T00:00:00"/>
    <x v="12"/>
    <n v="50"/>
    <x v="1159"/>
    <s v="ACRE"/>
    <x v="130"/>
  </r>
  <r>
    <n v="80024018"/>
    <d v="2011-04-05T00:00:00"/>
    <x v="3"/>
    <n v="25"/>
    <x v="1160"/>
    <s v="PER SIGN"/>
    <x v="1"/>
  </r>
  <r>
    <n v="80023980"/>
    <d v="2011-04-01T00:00:00"/>
    <x v="38"/>
    <n v="35"/>
    <x v="37"/>
    <s v="TONS"/>
    <x v="17"/>
  </r>
  <r>
    <n v="80024034"/>
    <d v="2011-04-06T00:00:00"/>
    <x v="16"/>
    <n v="59.93"/>
    <x v="1161"/>
    <s v="FLAT RATE"/>
    <x v="1"/>
  </r>
  <r>
    <n v="80024034"/>
    <d v="2011-04-06T00:00:00"/>
    <x v="17"/>
    <n v="533.02"/>
    <x v="1161"/>
    <s v="FLAT RATE"/>
    <x v="1"/>
  </r>
  <r>
    <n v="80024034"/>
    <d v="2011-04-06T00:00:00"/>
    <x v="18"/>
    <n v="1302.93"/>
    <x v="1161"/>
    <s v="FLAT RATE"/>
    <x v="1"/>
  </r>
  <r>
    <n v="80024034"/>
    <d v="2011-04-06T00:00:00"/>
    <x v="19"/>
    <n v="161.68"/>
    <x v="1161"/>
    <s v="FLAT RATE"/>
    <x v="1"/>
  </r>
  <r>
    <n v="80024035"/>
    <d v="2011-04-06T00:00:00"/>
    <x v="16"/>
    <n v="59.93"/>
    <x v="1162"/>
    <s v="FLAT RATE"/>
    <x v="1"/>
  </r>
  <r>
    <n v="80024035"/>
    <d v="2011-04-06T00:00:00"/>
    <x v="17"/>
    <n v="533.02"/>
    <x v="1162"/>
    <s v="FLAT RATE"/>
    <x v="1"/>
  </r>
  <r>
    <n v="80024035"/>
    <d v="2011-04-06T00:00:00"/>
    <x v="18"/>
    <n v="1302.93"/>
    <x v="1162"/>
    <s v="FLAT RATE"/>
    <x v="1"/>
  </r>
  <r>
    <n v="80024035"/>
    <d v="2011-04-06T00:00:00"/>
    <x v="19"/>
    <n v="161.68"/>
    <x v="1162"/>
    <s v="FLAT RATE"/>
    <x v="1"/>
  </r>
  <r>
    <n v="80023980"/>
    <d v="2011-04-01T00:00:00"/>
    <x v="39"/>
    <n v="35"/>
    <x v="37"/>
    <s v="TONS"/>
    <x v="17"/>
  </r>
  <r>
    <n v="80024020"/>
    <d v="2011-04-06T00:00:00"/>
    <x v="12"/>
    <n v="50"/>
    <x v="1163"/>
    <s v="ACRE"/>
    <x v="10"/>
  </r>
  <r>
    <n v="80024019"/>
    <d v="2011-04-06T00:00:00"/>
    <x v="22"/>
    <n v="50"/>
    <x v="1164"/>
    <s v="ACRE"/>
    <x v="1"/>
  </r>
  <r>
    <n v="80023980"/>
    <d v="2011-04-01T00:00:00"/>
    <x v="40"/>
    <n v="35"/>
    <x v="37"/>
    <s v="TONS"/>
    <x v="17"/>
  </r>
  <r>
    <n v="80024026"/>
    <d v="2011-04-06T00:00:00"/>
    <x v="3"/>
    <n v="50"/>
    <x v="1165"/>
    <s v="PER SIGN"/>
    <x v="4"/>
  </r>
  <r>
    <n v="80024029"/>
    <d v="2011-04-06T00:00:00"/>
    <x v="67"/>
    <n v="100"/>
    <x v="1166"/>
    <s v="FLAT RATE"/>
    <x v="1"/>
  </r>
  <r>
    <n v="80024031"/>
    <d v="2011-04-06T00:00:00"/>
    <x v="12"/>
    <n v="137.5"/>
    <x v="1167"/>
    <s v="ACRE"/>
    <x v="131"/>
  </r>
  <r>
    <n v="80024042"/>
    <d v="2011-04-07T00:00:00"/>
    <x v="79"/>
    <n v="150.80000000000001"/>
    <x v="342"/>
    <s v="LF"/>
    <x v="59"/>
  </r>
  <r>
    <n v="80024042"/>
    <d v="2011-04-07T00:00:00"/>
    <x v="80"/>
    <n v="20"/>
    <x v="342"/>
    <s v="EACH"/>
    <x v="59"/>
  </r>
  <r>
    <n v="80024042"/>
    <d v="2011-04-07T00:00:00"/>
    <x v="29"/>
    <n v="475"/>
    <x v="342"/>
    <s v="ACRES"/>
    <x v="59"/>
  </r>
  <r>
    <n v="80024042"/>
    <d v="2011-04-07T00:00:00"/>
    <x v="82"/>
    <n v="576.6"/>
    <x v="342"/>
    <s v="SY"/>
    <x v="59"/>
  </r>
  <r>
    <n v="80024042"/>
    <d v="2011-04-07T00:00:00"/>
    <x v="83"/>
    <n v="118.8"/>
    <x v="342"/>
    <s v="LF"/>
    <x v="59"/>
  </r>
  <r>
    <n v="80024042"/>
    <d v="2011-04-07T00:00:00"/>
    <x v="94"/>
    <n v="240"/>
    <x v="342"/>
    <s v="SIGN"/>
    <x v="59"/>
  </r>
  <r>
    <n v="80024042"/>
    <d v="2011-04-07T00:00:00"/>
    <x v="95"/>
    <n v="164.5"/>
    <x v="342"/>
    <s v="LF"/>
    <x v="59"/>
  </r>
  <r>
    <n v="80024042"/>
    <d v="2011-04-07T00:00:00"/>
    <x v="96"/>
    <n v="140"/>
    <x v="342"/>
    <s v="LF"/>
    <x v="59"/>
  </r>
  <r>
    <n v="80024042"/>
    <d v="2011-04-07T00:00:00"/>
    <x v="44"/>
    <n v="76"/>
    <x v="342"/>
    <s v="ACRES"/>
    <x v="59"/>
  </r>
  <r>
    <n v="80024040"/>
    <d v="2011-04-07T00:00:00"/>
    <x v="80"/>
    <n v="20"/>
    <x v="797"/>
    <s v="EACH"/>
    <x v="50"/>
  </r>
  <r>
    <n v="80024040"/>
    <d v="2011-04-07T00:00:00"/>
    <x v="81"/>
    <n v="150"/>
    <x v="797"/>
    <s v="EA"/>
    <x v="50"/>
  </r>
  <r>
    <n v="80024040"/>
    <d v="2011-04-07T00:00:00"/>
    <x v="29"/>
    <n v="250"/>
    <x v="797"/>
    <s v="ACRES"/>
    <x v="50"/>
  </r>
  <r>
    <n v="80024047"/>
    <d v="2011-04-07T00:00:00"/>
    <x v="8"/>
    <n v="50"/>
    <x v="1168"/>
    <s v="FLAT RATE"/>
    <x v="1"/>
  </r>
  <r>
    <n v="80024037"/>
    <d v="2011-04-07T00:00:00"/>
    <x v="3"/>
    <n v="50"/>
    <x v="1169"/>
    <s v="PER SIGN"/>
    <x v="4"/>
  </r>
  <r>
    <n v="80024041"/>
    <d v="2011-04-07T00:00:00"/>
    <x v="3"/>
    <n v="25"/>
    <x v="1170"/>
    <s v="PER SIGN"/>
    <x v="1"/>
  </r>
  <r>
    <n v="80024043"/>
    <d v="2011-04-07T00:00:00"/>
    <x v="32"/>
    <n v="250"/>
    <x v="1171"/>
    <s v="ACRES"/>
    <x v="1"/>
  </r>
  <r>
    <n v="80024044"/>
    <d v="2011-04-07T00:00:00"/>
    <x v="3"/>
    <n v="25"/>
    <x v="1172"/>
    <s v="PER SIGN"/>
    <x v="1"/>
  </r>
  <r>
    <n v="80024046"/>
    <d v="2011-04-07T00:00:00"/>
    <x v="3"/>
    <n v="75"/>
    <x v="1173"/>
    <s v="PER SIGN"/>
    <x v="9"/>
  </r>
  <r>
    <n v="80024050"/>
    <d v="2011-04-07T00:00:00"/>
    <x v="3"/>
    <n v="25"/>
    <x v="1174"/>
    <s v="PER SIGN"/>
    <x v="1"/>
  </r>
  <r>
    <n v="80024060"/>
    <d v="2011-04-08T00:00:00"/>
    <x v="71"/>
    <n v="84"/>
    <x v="1175"/>
    <s v="FLAT RATE"/>
    <x v="1"/>
  </r>
  <r>
    <n v="80024060"/>
    <d v="2011-04-08T00:00:00"/>
    <x v="78"/>
    <n v="2"/>
    <x v="1175"/>
    <s v="FLAT RATE"/>
    <x v="1"/>
  </r>
  <r>
    <n v="80023980"/>
    <d v="2011-04-01T00:00:00"/>
    <x v="41"/>
    <n v="28"/>
    <x v="37"/>
    <s v="TONS"/>
    <x v="17"/>
  </r>
  <r>
    <n v="80024064"/>
    <d v="2011-04-08T00:00:00"/>
    <x v="16"/>
    <n v="59.93"/>
    <x v="1176"/>
    <s v="FLAT RATE"/>
    <x v="1"/>
  </r>
  <r>
    <n v="80024064"/>
    <d v="2011-04-08T00:00:00"/>
    <x v="17"/>
    <n v="533.02"/>
    <x v="1176"/>
    <s v="FLAT RATE"/>
    <x v="1"/>
  </r>
  <r>
    <n v="80024064"/>
    <d v="2011-04-08T00:00:00"/>
    <x v="18"/>
    <n v="1302.93"/>
    <x v="1176"/>
    <s v="FLAT RATE"/>
    <x v="1"/>
  </r>
  <r>
    <n v="80024064"/>
    <d v="2011-04-08T00:00:00"/>
    <x v="19"/>
    <n v="161.68"/>
    <x v="1176"/>
    <s v="FLAT RATE"/>
    <x v="1"/>
  </r>
  <r>
    <n v="80024063"/>
    <d v="2011-04-08T00:00:00"/>
    <x v="29"/>
    <n v="652.5"/>
    <x v="1177"/>
    <s v="ACRES"/>
    <x v="132"/>
  </r>
  <r>
    <n v="80024063"/>
    <d v="2011-04-08T00:00:00"/>
    <x v="32"/>
    <n v="250"/>
    <x v="1177"/>
    <s v="ACRES"/>
    <x v="132"/>
  </r>
  <r>
    <n v="80023980"/>
    <d v="2011-04-01T00:00:00"/>
    <x v="43"/>
    <n v="30"/>
    <x v="37"/>
    <s v="TONS"/>
    <x v="17"/>
  </r>
  <r>
    <n v="80023980"/>
    <d v="2011-04-01T00:00:00"/>
    <x v="45"/>
    <n v="25"/>
    <x v="37"/>
    <s v="TONS"/>
    <x v="17"/>
  </r>
  <r>
    <n v="80023980"/>
    <d v="2011-04-01T00:00:00"/>
    <x v="46"/>
    <n v="10"/>
    <x v="37"/>
    <s v="PER UNIT"/>
    <x v="17"/>
  </r>
  <r>
    <n v="80024054"/>
    <d v="2011-04-08T00:00:00"/>
    <x v="3"/>
    <n v="25"/>
    <x v="1178"/>
    <s v="PER SIGN"/>
    <x v="1"/>
  </r>
  <r>
    <n v="80024056"/>
    <d v="2011-04-08T00:00:00"/>
    <x v="67"/>
    <n v="100"/>
    <x v="1179"/>
    <s v="FLAT RATE"/>
    <x v="1"/>
  </r>
  <r>
    <n v="80024059"/>
    <d v="2011-04-08T00:00:00"/>
    <x v="12"/>
    <n v="50"/>
    <x v="1180"/>
    <s v="ACRE"/>
    <x v="10"/>
  </r>
  <r>
    <n v="80024061"/>
    <d v="2011-04-08T00:00:00"/>
    <x v="3"/>
    <n v="25"/>
    <x v="1181"/>
    <s v="PER SIGN"/>
    <x v="1"/>
  </r>
  <r>
    <n v="80024065"/>
    <d v="2011-04-08T00:00:00"/>
    <x v="3"/>
    <n v="25"/>
    <x v="1182"/>
    <s v="PER SIGN"/>
    <x v="1"/>
  </r>
  <r>
    <n v="80023980"/>
    <d v="2011-04-01T00:00:00"/>
    <x v="47"/>
    <n v="25"/>
    <x v="37"/>
    <s v="PER FIXTURES"/>
    <x v="17"/>
  </r>
  <r>
    <n v="80023981"/>
    <d v="2011-04-01T00:00:00"/>
    <x v="20"/>
    <n v="33"/>
    <x v="37"/>
    <s v="BTU"/>
    <x v="17"/>
  </r>
  <r>
    <n v="80023981"/>
    <d v="2011-04-01T00:00:00"/>
    <x v="21"/>
    <n v="33"/>
    <x v="37"/>
    <s v="BTU"/>
    <x v="17"/>
  </r>
  <r>
    <n v="80024073"/>
    <d v="2011-04-11T00:00:00"/>
    <x v="16"/>
    <n v="59.93"/>
    <x v="83"/>
    <s v="FLAT RATE"/>
    <x v="1"/>
  </r>
  <r>
    <n v="80024073"/>
    <d v="2011-04-11T00:00:00"/>
    <x v="17"/>
    <n v="533.02"/>
    <x v="83"/>
    <s v="FLAT RATE"/>
    <x v="1"/>
  </r>
  <r>
    <n v="80024073"/>
    <d v="2011-04-11T00:00:00"/>
    <x v="18"/>
    <n v="1302.93"/>
    <x v="83"/>
    <s v="FLAT RATE"/>
    <x v="1"/>
  </r>
  <r>
    <n v="80024073"/>
    <d v="2011-04-11T00:00:00"/>
    <x v="19"/>
    <n v="161.68"/>
    <x v="83"/>
    <s v="FLAT RATE"/>
    <x v="1"/>
  </r>
  <r>
    <n v="16849"/>
    <d v="2011-04-11T00:00:00"/>
    <x v="16"/>
    <n v="59.93"/>
    <x v="83"/>
    <s v="FLAT RATE"/>
    <x v="1"/>
  </r>
  <r>
    <n v="16849"/>
    <d v="2011-04-11T00:00:00"/>
    <x v="17"/>
    <n v="533.02"/>
    <x v="83"/>
    <s v="FLAT RATE"/>
    <x v="1"/>
  </r>
  <r>
    <n v="16849"/>
    <d v="2011-04-11T00:00:00"/>
    <x v="18"/>
    <n v="1302.93"/>
    <x v="83"/>
    <s v="FLAT RATE"/>
    <x v="1"/>
  </r>
  <r>
    <n v="16849"/>
    <d v="2011-04-11T00:00:00"/>
    <x v="19"/>
    <n v="161.68"/>
    <x v="83"/>
    <s v="FLAT RATE"/>
    <x v="1"/>
  </r>
  <r>
    <n v="80023981"/>
    <d v="2011-04-01T00:00:00"/>
    <x v="23"/>
    <n v="33"/>
    <x v="37"/>
    <s v="BTU"/>
    <x v="17"/>
  </r>
  <r>
    <n v="80024078"/>
    <d v="2011-04-11T00:00:00"/>
    <x v="16"/>
    <n v="59.93"/>
    <x v="83"/>
    <s v="FLAT RATE"/>
    <x v="1"/>
  </r>
  <r>
    <n v="80024078"/>
    <d v="2011-04-11T00:00:00"/>
    <x v="17"/>
    <n v="533.02"/>
    <x v="83"/>
    <s v="FLAT RATE"/>
    <x v="1"/>
  </r>
  <r>
    <n v="80024078"/>
    <d v="2011-04-11T00:00:00"/>
    <x v="18"/>
    <n v="1302.93"/>
    <x v="83"/>
    <s v="FLAT RATE"/>
    <x v="1"/>
  </r>
  <r>
    <n v="80024078"/>
    <d v="2011-04-11T00:00:00"/>
    <x v="19"/>
    <n v="161.68"/>
    <x v="83"/>
    <s v="FLAT RATE"/>
    <x v="1"/>
  </r>
  <r>
    <n v="80023981"/>
    <d v="2011-04-01T00:00:00"/>
    <x v="24"/>
    <n v="33"/>
    <x v="37"/>
    <s v="BTU"/>
    <x v="17"/>
  </r>
  <r>
    <n v="80024076"/>
    <d v="2011-04-11T00:00:00"/>
    <x v="16"/>
    <n v="59.93"/>
    <x v="1183"/>
    <s v="FLAT RATE"/>
    <x v="1"/>
  </r>
  <r>
    <n v="80024076"/>
    <d v="2011-04-11T00:00:00"/>
    <x v="17"/>
    <n v="533.02"/>
    <x v="1183"/>
    <s v="FLAT RATE"/>
    <x v="1"/>
  </r>
  <r>
    <n v="80024076"/>
    <d v="2011-04-11T00:00:00"/>
    <x v="18"/>
    <n v="1302.93"/>
    <x v="1183"/>
    <s v="FLAT RATE"/>
    <x v="1"/>
  </r>
  <r>
    <n v="80024076"/>
    <d v="2011-04-11T00:00:00"/>
    <x v="19"/>
    <n v="161.68"/>
    <x v="1183"/>
    <s v="FLAT RATE"/>
    <x v="1"/>
  </r>
  <r>
    <n v="80023981"/>
    <d v="2011-04-01T00:00:00"/>
    <x v="25"/>
    <n v="33"/>
    <x v="37"/>
    <s v="BTU"/>
    <x v="17"/>
  </r>
  <r>
    <n v="80023981"/>
    <d v="2011-04-01T00:00:00"/>
    <x v="26"/>
    <n v="33"/>
    <x v="37"/>
    <s v="BTU"/>
    <x v="17"/>
  </r>
  <r>
    <n v="80024083"/>
    <d v="2011-04-11T00:00:00"/>
    <x v="67"/>
    <n v="100"/>
    <x v="1184"/>
    <s v="FLAT RATE"/>
    <x v="1"/>
  </r>
  <r>
    <n v="80024070"/>
    <d v="2011-04-11T00:00:00"/>
    <x v="3"/>
    <n v="25"/>
    <x v="1185"/>
    <s v="PER SIGN"/>
    <x v="1"/>
  </r>
  <r>
    <n v="80024072"/>
    <d v="2011-04-11T00:00:00"/>
    <x v="3"/>
    <n v="25"/>
    <x v="1186"/>
    <s v="PER SIGN"/>
    <x v="1"/>
  </r>
  <r>
    <n v="80024079"/>
    <d v="2011-04-11T00:00:00"/>
    <x v="3"/>
    <n v="25"/>
    <x v="1187"/>
    <s v="PER SIGN"/>
    <x v="1"/>
  </r>
  <r>
    <n v="80024081"/>
    <d v="2011-04-11T00:00:00"/>
    <x v="12"/>
    <n v="167.5"/>
    <x v="1188"/>
    <s v="ACRE"/>
    <x v="81"/>
  </r>
  <r>
    <n v="80023981"/>
    <d v="2011-04-01T00:00:00"/>
    <x v="27"/>
    <n v="29"/>
    <x v="37"/>
    <s v="BTU"/>
    <x v="17"/>
  </r>
  <r>
    <n v="80024090"/>
    <d v="2011-04-12T00:00:00"/>
    <x v="22"/>
    <n v="50"/>
    <x v="1189"/>
    <s v="ACRE"/>
    <x v="1"/>
  </r>
  <r>
    <n v="80024091"/>
    <d v="2011-04-12T00:00:00"/>
    <x v="3"/>
    <n v="25"/>
    <x v="1190"/>
    <s v="PER SIGN"/>
    <x v="1"/>
  </r>
  <r>
    <n v="80024095"/>
    <d v="2011-04-12T00:00:00"/>
    <x v="3"/>
    <n v="25"/>
    <x v="1191"/>
    <s v="PER SIGN"/>
    <x v="1"/>
  </r>
  <r>
    <n v="80023981"/>
    <d v="2011-04-01T00:00:00"/>
    <x v="28"/>
    <n v="29"/>
    <x v="37"/>
    <s v="BTU"/>
    <x v="17"/>
  </r>
  <r>
    <n v="80024098"/>
    <d v="2011-04-12T00:00:00"/>
    <x v="3"/>
    <n v="50"/>
    <x v="1192"/>
    <s v="PER SIGN"/>
    <x v="4"/>
  </r>
  <r>
    <n v="80024099"/>
    <d v="2011-04-12T00:00:00"/>
    <x v="12"/>
    <n v="182.5"/>
    <x v="1193"/>
    <s v="ACRE"/>
    <x v="111"/>
  </r>
  <r>
    <n v="80024100"/>
    <d v="2011-04-12T00:00:00"/>
    <x v="3"/>
    <n v="25"/>
    <x v="1194"/>
    <s v="PER SIGN"/>
    <x v="1"/>
  </r>
  <r>
    <n v="80024103"/>
    <d v="2011-04-12T00:00:00"/>
    <x v="67"/>
    <n v="100"/>
    <x v="1195"/>
    <s v="FLAT RATE"/>
    <x v="1"/>
  </r>
  <r>
    <n v="80023981"/>
    <d v="2011-04-01T00:00:00"/>
    <x v="30"/>
    <n v="29"/>
    <x v="37"/>
    <s v="BTU"/>
    <x v="17"/>
  </r>
  <r>
    <n v="80023981"/>
    <d v="2011-04-01T00:00:00"/>
    <x v="31"/>
    <n v="33"/>
    <x v="37"/>
    <s v="BTU"/>
    <x v="17"/>
  </r>
  <r>
    <n v="80024113"/>
    <d v="2011-04-13T00:00:00"/>
    <x v="3"/>
    <n v="25"/>
    <x v="1196"/>
    <s v="PER SIGN"/>
    <x v="1"/>
  </r>
  <r>
    <n v="80023981"/>
    <d v="2011-04-01T00:00:00"/>
    <x v="33"/>
    <n v="25"/>
    <x v="37"/>
    <s v="FLAT RATE"/>
    <x v="17"/>
  </r>
  <r>
    <n v="80023981"/>
    <d v="2011-04-01T00:00:00"/>
    <x v="34"/>
    <n v="35"/>
    <x v="37"/>
    <s v="TONS"/>
    <x v="17"/>
  </r>
  <r>
    <n v="80023981"/>
    <d v="2011-04-01T00:00:00"/>
    <x v="35"/>
    <n v="35"/>
    <x v="37"/>
    <s v="TONS"/>
    <x v="17"/>
  </r>
  <r>
    <n v="80023981"/>
    <d v="2011-04-01T00:00:00"/>
    <x v="36"/>
    <n v="35"/>
    <x v="37"/>
    <s v="TONS"/>
    <x v="17"/>
  </r>
  <r>
    <n v="80024118"/>
    <d v="2011-04-13T00:00:00"/>
    <x v="3"/>
    <n v="25"/>
    <x v="1197"/>
    <s v="PER SIGN"/>
    <x v="1"/>
  </r>
  <r>
    <n v="80023981"/>
    <d v="2011-04-01T00:00:00"/>
    <x v="37"/>
    <n v="35"/>
    <x v="37"/>
    <s v="TONS"/>
    <x v="17"/>
  </r>
  <r>
    <n v="80023981"/>
    <d v="2011-04-01T00:00:00"/>
    <x v="38"/>
    <n v="35"/>
    <x v="37"/>
    <s v="TONS"/>
    <x v="17"/>
  </r>
  <r>
    <n v="80023981"/>
    <d v="2011-04-01T00:00:00"/>
    <x v="39"/>
    <n v="35"/>
    <x v="37"/>
    <s v="TONS"/>
    <x v="17"/>
  </r>
  <r>
    <n v="80023981"/>
    <d v="2011-04-01T00:00:00"/>
    <x v="40"/>
    <n v="35"/>
    <x v="37"/>
    <s v="TONS"/>
    <x v="17"/>
  </r>
  <r>
    <n v="80024122"/>
    <d v="2011-04-14T00:00:00"/>
    <x v="3"/>
    <n v="25"/>
    <x v="1198"/>
    <s v="PER SIGN"/>
    <x v="1"/>
  </r>
  <r>
    <n v="80024128"/>
    <d v="2011-04-14T00:00:00"/>
    <x v="8"/>
    <n v="50"/>
    <x v="1199"/>
    <s v="FLAT RATE"/>
    <x v="1"/>
  </r>
  <r>
    <n v="80023981"/>
    <d v="2011-04-01T00:00:00"/>
    <x v="41"/>
    <n v="28"/>
    <x v="37"/>
    <s v="TONS"/>
    <x v="17"/>
  </r>
  <r>
    <n v="80023981"/>
    <d v="2011-04-01T00:00:00"/>
    <x v="43"/>
    <n v="30"/>
    <x v="37"/>
    <s v="TONS"/>
    <x v="17"/>
  </r>
  <r>
    <n v="80023981"/>
    <d v="2011-04-01T00:00:00"/>
    <x v="45"/>
    <n v="25"/>
    <x v="37"/>
    <s v="TONS"/>
    <x v="17"/>
  </r>
  <r>
    <n v="80024129"/>
    <d v="2011-04-14T00:00:00"/>
    <x v="3"/>
    <n v="25"/>
    <x v="1200"/>
    <s v="PER SIGN"/>
    <x v="1"/>
  </r>
  <r>
    <n v="80023982"/>
    <d v="2011-04-01T00:00:00"/>
    <x v="33"/>
    <n v="25"/>
    <x v="1201"/>
    <s v="FLAT RATE"/>
    <x v="1"/>
  </r>
  <r>
    <n v="80023984"/>
    <d v="2011-04-01T00:00:00"/>
    <x v="58"/>
    <n v="20"/>
    <x v="1202"/>
    <s v="SQUARE FEET"/>
    <x v="50"/>
  </r>
  <r>
    <n v="80024132"/>
    <d v="2011-04-14T00:00:00"/>
    <x v="3"/>
    <n v="100"/>
    <x v="1203"/>
    <s v="PER SIGN"/>
    <x v="7"/>
  </r>
  <r>
    <n v="80023984"/>
    <d v="2011-04-01T00:00:00"/>
    <x v="0"/>
    <n v="560"/>
    <x v="1202"/>
    <s v="VALUATION"/>
    <x v="50"/>
  </r>
  <r>
    <n v="80024133"/>
    <d v="2011-04-14T00:00:00"/>
    <x v="12"/>
    <n v="50"/>
    <x v="1204"/>
    <s v="ACRE"/>
    <x v="133"/>
  </r>
  <r>
    <n v="90001727"/>
    <d v="2011-04-15T00:00:00"/>
    <x v="97"/>
    <n v="50"/>
    <x v="1205"/>
    <s v="FLAT RATE"/>
    <x v="1"/>
  </r>
  <r>
    <n v="80023984"/>
    <d v="2011-04-01T00:00:00"/>
    <x v="14"/>
    <n v="280"/>
    <x v="1202"/>
    <s v="VALUATION"/>
    <x v="50"/>
  </r>
  <r>
    <n v="80024141"/>
    <d v="2011-04-15T00:00:00"/>
    <x v="32"/>
    <n v="250"/>
    <x v="1206"/>
    <s v="ACRES"/>
    <x v="1"/>
  </r>
  <r>
    <n v="80023985"/>
    <d v="2011-04-01T00:00:00"/>
    <x v="5"/>
    <n v="60"/>
    <x v="1207"/>
    <s v="PER FIXTURES"/>
    <x v="38"/>
  </r>
  <r>
    <n v="80023986"/>
    <d v="2011-04-01T00:00:00"/>
    <x v="0"/>
    <n v="25"/>
    <x v="1208"/>
    <s v="VALUATION"/>
    <x v="80"/>
  </r>
  <r>
    <n v="80023987"/>
    <d v="2011-04-01T00:00:00"/>
    <x v="20"/>
    <n v="25"/>
    <x v="1209"/>
    <s v="BTU"/>
    <x v="54"/>
  </r>
  <r>
    <n v="80023987"/>
    <d v="2011-04-01T00:00:00"/>
    <x v="34"/>
    <n v="25"/>
    <x v="1209"/>
    <s v="TONS"/>
    <x v="54"/>
  </r>
  <r>
    <n v="80023988"/>
    <d v="2011-04-01T00:00:00"/>
    <x v="48"/>
    <n v="20"/>
    <x v="78"/>
    <s v="FLAT RATE"/>
    <x v="1"/>
  </r>
  <r>
    <n v="80023988"/>
    <d v="2011-04-01T00:00:00"/>
    <x v="0"/>
    <n v="30"/>
    <x v="78"/>
    <s v="VALUATION"/>
    <x v="1"/>
  </r>
  <r>
    <n v="80023990"/>
    <d v="2011-04-04T00:00:00"/>
    <x v="0"/>
    <n v="60"/>
    <x v="1210"/>
    <s v="VALUATION"/>
    <x v="34"/>
  </r>
  <r>
    <n v="80023992"/>
    <d v="2011-04-04T00:00:00"/>
    <x v="0"/>
    <n v="60"/>
    <x v="1211"/>
    <s v="VALUATION"/>
    <x v="34"/>
  </r>
  <r>
    <n v="80023995"/>
    <d v="2011-04-04T00:00:00"/>
    <x v="0"/>
    <n v="95"/>
    <x v="1212"/>
    <s v="VALUATION"/>
    <x v="14"/>
  </r>
  <r>
    <n v="80023995"/>
    <d v="2011-04-04T00:00:00"/>
    <x v="14"/>
    <n v="47.5"/>
    <x v="1212"/>
    <s v="VALUATION"/>
    <x v="14"/>
  </r>
  <r>
    <n v="80023995"/>
    <d v="2011-04-04T00:00:00"/>
    <x v="5"/>
    <n v="25"/>
    <x v="1213"/>
    <s v="PER FIXTURES"/>
    <x v="4"/>
  </r>
  <r>
    <n v="80023995"/>
    <d v="2011-04-04T00:00:00"/>
    <x v="7"/>
    <n v="25"/>
    <x v="1214"/>
    <s v="PER POLE"/>
    <x v="7"/>
  </r>
  <r>
    <n v="80023995"/>
    <d v="2011-04-04T00:00:00"/>
    <x v="61"/>
    <n v="25"/>
    <x v="1215"/>
    <s v="FLAT RATE"/>
    <x v="1"/>
  </r>
  <r>
    <n v="80023996"/>
    <d v="2011-04-04T00:00:00"/>
    <x v="0"/>
    <n v="760"/>
    <x v="1216"/>
    <s v="VALUATION"/>
    <x v="105"/>
  </r>
  <r>
    <n v="80023997"/>
    <d v="2011-04-04T00:00:00"/>
    <x v="56"/>
    <n v="25"/>
    <x v="1217"/>
    <s v="FLAT RATE"/>
    <x v="1"/>
  </r>
  <r>
    <n v="80023998"/>
    <d v="2011-04-04T00:00:00"/>
    <x v="0"/>
    <n v="90"/>
    <x v="1218"/>
    <s v="VALUATION"/>
    <x v="134"/>
  </r>
  <r>
    <n v="80024001"/>
    <d v="2011-04-04T00:00:00"/>
    <x v="10"/>
    <n v="30"/>
    <x v="1219"/>
    <s v="AMPS"/>
    <x v="8"/>
  </r>
  <r>
    <n v="80024001"/>
    <d v="2011-04-04T00:00:00"/>
    <x v="7"/>
    <n v="30"/>
    <x v="1219"/>
    <s v="PER POLE"/>
    <x v="8"/>
  </r>
  <r>
    <n v="80024001"/>
    <d v="2011-04-04T00:00:00"/>
    <x v="13"/>
    <n v="25"/>
    <x v="1219"/>
    <s v="PER T-POLE"/>
    <x v="8"/>
  </r>
  <r>
    <n v="80024001"/>
    <d v="2011-04-04T00:00:00"/>
    <x v="49"/>
    <n v="25"/>
    <x v="1219"/>
    <s v="SYSTEM"/>
    <x v="8"/>
  </r>
  <r>
    <n v="80024145"/>
    <d v="2011-04-15T00:00:00"/>
    <x v="67"/>
    <n v="100"/>
    <x v="1220"/>
    <s v="FLAT RATE"/>
    <x v="1"/>
  </r>
  <r>
    <n v="80024146"/>
    <d v="2011-04-15T00:00:00"/>
    <x v="3"/>
    <n v="25"/>
    <x v="1221"/>
    <s v="PER SIGN"/>
    <x v="1"/>
  </r>
  <r>
    <n v="80024147"/>
    <d v="2011-04-15T00:00:00"/>
    <x v="3"/>
    <n v="25"/>
    <x v="1222"/>
    <s v="PER SIGN"/>
    <x v="1"/>
  </r>
  <r>
    <n v="80024005"/>
    <d v="2011-04-05T00:00:00"/>
    <x v="48"/>
    <n v="20"/>
    <x v="80"/>
    <s v="FLAT RATE"/>
    <x v="1"/>
  </r>
  <r>
    <n v="80024005"/>
    <d v="2011-04-05T00:00:00"/>
    <x v="0"/>
    <n v="1360"/>
    <x v="80"/>
    <s v="VALUATION"/>
    <x v="1"/>
  </r>
  <r>
    <n v="80024006"/>
    <d v="2011-04-05T00:00:00"/>
    <x v="10"/>
    <n v="90"/>
    <x v="1223"/>
    <s v="AMPS"/>
    <x v="135"/>
  </r>
  <r>
    <n v="80024006"/>
    <d v="2011-04-05T00:00:00"/>
    <x v="7"/>
    <n v="50"/>
    <x v="1223"/>
    <s v="PER POLE"/>
    <x v="135"/>
  </r>
  <r>
    <n v="80024006"/>
    <d v="2011-04-05T00:00:00"/>
    <x v="49"/>
    <n v="50"/>
    <x v="1223"/>
    <s v="SYSTEM"/>
    <x v="135"/>
  </r>
  <r>
    <n v="80024153"/>
    <d v="2011-04-18T00:00:00"/>
    <x v="12"/>
    <n v="115"/>
    <x v="1224"/>
    <s v="ACRE"/>
    <x v="136"/>
  </r>
  <r>
    <n v="80024152"/>
    <d v="2011-04-18T00:00:00"/>
    <x v="12"/>
    <n v="105"/>
    <x v="1225"/>
    <s v="ACRE"/>
    <x v="25"/>
  </r>
  <r>
    <n v="80024151"/>
    <d v="2011-04-18T00:00:00"/>
    <x v="12"/>
    <n v="105"/>
    <x v="1226"/>
    <s v="ACRE"/>
    <x v="25"/>
  </r>
  <r>
    <n v="80024155"/>
    <d v="2011-04-18T00:00:00"/>
    <x v="12"/>
    <n v="50"/>
    <x v="1227"/>
    <s v="ACRE"/>
    <x v="10"/>
  </r>
  <r>
    <n v="80024006"/>
    <d v="2011-04-05T00:00:00"/>
    <x v="50"/>
    <n v="24"/>
    <x v="1223"/>
    <s v="PER POLE"/>
    <x v="135"/>
  </r>
  <r>
    <n v="80024158"/>
    <d v="2011-04-18T00:00:00"/>
    <x v="3"/>
    <n v="25"/>
    <x v="1228"/>
    <s v="PER SIGN"/>
    <x v="1"/>
  </r>
  <r>
    <n v="80024006"/>
    <d v="2011-04-05T00:00:00"/>
    <x v="75"/>
    <n v="24"/>
    <x v="1223"/>
    <s v="PER POLE"/>
    <x v="135"/>
  </r>
  <r>
    <n v="80024165"/>
    <d v="2011-04-18T00:00:00"/>
    <x v="22"/>
    <n v="50"/>
    <x v="1229"/>
    <s v="ACRE"/>
    <x v="1"/>
  </r>
  <r>
    <n v="80024007"/>
    <d v="2011-04-05T00:00:00"/>
    <x v="61"/>
    <n v="25"/>
    <x v="1230"/>
    <s v="FLAT RATE"/>
    <x v="1"/>
  </r>
  <r>
    <n v="80024008"/>
    <d v="2011-04-05T00:00:00"/>
    <x v="0"/>
    <n v="140"/>
    <x v="1231"/>
    <s v="VALUATION"/>
    <x v="61"/>
  </r>
  <r>
    <n v="80024009"/>
    <d v="2011-04-05T00:00:00"/>
    <x v="2"/>
    <n v="25"/>
    <x v="1232"/>
    <s v="FLAT RATE"/>
    <x v="1"/>
  </r>
  <r>
    <n v="80024010"/>
    <d v="2011-04-05T00:00:00"/>
    <x v="2"/>
    <n v="25"/>
    <x v="1233"/>
    <s v="FLAT RATE"/>
    <x v="1"/>
  </r>
  <r>
    <n v="80024011"/>
    <d v="2011-04-05T00:00:00"/>
    <x v="6"/>
    <n v="25"/>
    <x v="1234"/>
    <s v="AMPS"/>
    <x v="44"/>
  </r>
  <r>
    <n v="80024011"/>
    <d v="2011-04-05T00:00:00"/>
    <x v="7"/>
    <n v="12"/>
    <x v="1234"/>
    <s v="PER POLE"/>
    <x v="44"/>
  </r>
  <r>
    <n v="80024012"/>
    <d v="2011-04-05T00:00:00"/>
    <x v="48"/>
    <n v="20"/>
    <x v="80"/>
    <s v="FLAT RATE"/>
    <x v="1"/>
  </r>
  <r>
    <n v="80024012"/>
    <d v="2011-04-05T00:00:00"/>
    <x v="0"/>
    <n v="1360"/>
    <x v="80"/>
    <s v="VALUATION"/>
    <x v="1"/>
  </r>
  <r>
    <n v="80024013"/>
    <d v="2011-04-05T00:00:00"/>
    <x v="7"/>
    <n v="25"/>
    <x v="1235"/>
    <s v="PER POLE"/>
    <x v="9"/>
  </r>
  <r>
    <n v="80024014"/>
    <d v="2011-04-05T00:00:00"/>
    <x v="5"/>
    <n v="25"/>
    <x v="1236"/>
    <s v="PER FIXTURES"/>
    <x v="7"/>
  </r>
  <r>
    <n v="80024015"/>
    <d v="2011-04-05T00:00:00"/>
    <x v="48"/>
    <n v="20"/>
    <x v="1153"/>
    <s v="FLAT RATE"/>
    <x v="1"/>
  </r>
  <r>
    <n v="80024175"/>
    <d v="2011-04-19T00:00:00"/>
    <x v="8"/>
    <n v="150"/>
    <x v="1237"/>
    <s v="FLAT RATE"/>
    <x v="1"/>
  </r>
  <r>
    <n v="80024015"/>
    <d v="2011-04-05T00:00:00"/>
    <x v="0"/>
    <n v="994"/>
    <x v="1153"/>
    <s v="VALUATION"/>
    <x v="1"/>
  </r>
  <r>
    <n v="80024169"/>
    <d v="2011-04-19T00:00:00"/>
    <x v="67"/>
    <n v="100"/>
    <x v="1238"/>
    <s v="FLAT RATE"/>
    <x v="1"/>
  </r>
  <r>
    <n v="80024172"/>
    <d v="2011-04-19T00:00:00"/>
    <x v="67"/>
    <n v="100"/>
    <x v="1239"/>
    <s v="FLAT RATE"/>
    <x v="1"/>
  </r>
  <r>
    <n v="80024176"/>
    <d v="2011-04-19T00:00:00"/>
    <x v="67"/>
    <n v="100"/>
    <x v="1240"/>
    <s v="FLAT RATE"/>
    <x v="1"/>
  </r>
  <r>
    <n v="80024015"/>
    <d v="2011-04-05T00:00:00"/>
    <x v="48"/>
    <n v="20"/>
    <x v="1154"/>
    <s v="FLAT RATE"/>
    <x v="1"/>
  </r>
  <r>
    <n v="80024015"/>
    <d v="2011-04-05T00:00:00"/>
    <x v="0"/>
    <n v="994"/>
    <x v="1154"/>
    <s v="VALUATION"/>
    <x v="1"/>
  </r>
  <r>
    <n v="80024017"/>
    <d v="2011-04-05T00:00:00"/>
    <x v="0"/>
    <n v="70"/>
    <x v="1241"/>
    <s v="VALUATION"/>
    <x v="51"/>
  </r>
  <r>
    <n v="80024188"/>
    <d v="2011-04-20T00:00:00"/>
    <x v="16"/>
    <n v="59.93"/>
    <x v="1242"/>
    <s v="FLAT RATE"/>
    <x v="1"/>
  </r>
  <r>
    <n v="80024188"/>
    <d v="2011-04-20T00:00:00"/>
    <x v="17"/>
    <n v="533.02"/>
    <x v="1242"/>
    <s v="FLAT RATE"/>
    <x v="1"/>
  </r>
  <r>
    <n v="80024188"/>
    <d v="2011-04-20T00:00:00"/>
    <x v="18"/>
    <n v="1302.93"/>
    <x v="1242"/>
    <s v="FLAT RATE"/>
    <x v="1"/>
  </r>
  <r>
    <n v="80024188"/>
    <d v="2011-04-20T00:00:00"/>
    <x v="19"/>
    <n v="161.68"/>
    <x v="1242"/>
    <s v="FLAT RATE"/>
    <x v="1"/>
  </r>
  <r>
    <n v="80024017"/>
    <d v="2011-04-05T00:00:00"/>
    <x v="14"/>
    <n v="35"/>
    <x v="1241"/>
    <s v="VALUATION"/>
    <x v="51"/>
  </r>
  <r>
    <n v="80024021"/>
    <d v="2011-04-06T00:00:00"/>
    <x v="10"/>
    <n v="25"/>
    <x v="1243"/>
    <s v="AMPS"/>
    <x v="67"/>
  </r>
  <r>
    <n v="80024021"/>
    <d v="2011-04-06T00:00:00"/>
    <x v="7"/>
    <n v="20"/>
    <x v="1243"/>
    <s v="PER POLE"/>
    <x v="67"/>
  </r>
  <r>
    <n v="80024022"/>
    <d v="2011-04-06T00:00:00"/>
    <x v="0"/>
    <n v="160"/>
    <x v="1244"/>
    <s v="VALUATION"/>
    <x v="28"/>
  </r>
  <r>
    <n v="80024023"/>
    <d v="2011-04-06T00:00:00"/>
    <x v="7"/>
    <n v="25"/>
    <x v="1245"/>
    <s v="PER POLE"/>
    <x v="38"/>
  </r>
  <r>
    <n v="80024024"/>
    <d v="2011-04-06T00:00:00"/>
    <x v="48"/>
    <n v="20"/>
    <x v="1246"/>
    <s v="FLAT RATE"/>
    <x v="1"/>
  </r>
  <r>
    <n v="80024024"/>
    <d v="2011-04-06T00:00:00"/>
    <x v="0"/>
    <n v="270"/>
    <x v="1246"/>
    <s v="VALUATION"/>
    <x v="1"/>
  </r>
  <r>
    <n v="80024188"/>
    <d v="2011-04-20T00:00:00"/>
    <x v="16"/>
    <n v="59.93"/>
    <x v="1247"/>
    <s v="FLAT RATE"/>
    <x v="1"/>
  </r>
  <r>
    <n v="80024188"/>
    <d v="2011-04-20T00:00:00"/>
    <x v="17"/>
    <n v="533.02"/>
    <x v="1247"/>
    <s v="FLAT RATE"/>
    <x v="1"/>
  </r>
  <r>
    <n v="80024188"/>
    <d v="2011-04-20T00:00:00"/>
    <x v="18"/>
    <n v="1302.93"/>
    <x v="1247"/>
    <s v="FLAT RATE"/>
    <x v="1"/>
  </r>
  <r>
    <n v="80024188"/>
    <d v="2011-04-20T00:00:00"/>
    <x v="19"/>
    <n v="161.68"/>
    <x v="1247"/>
    <s v="FLAT RATE"/>
    <x v="1"/>
  </r>
  <r>
    <n v="80024025"/>
    <d v="2011-04-06T00:00:00"/>
    <x v="6"/>
    <n v="45"/>
    <x v="1248"/>
    <s v="AMPS"/>
    <x v="135"/>
  </r>
  <r>
    <n v="80024027"/>
    <d v="2011-04-06T00:00:00"/>
    <x v="59"/>
    <n v="75"/>
    <x v="1249"/>
    <s v="FLAT RATE"/>
    <x v="1"/>
  </r>
  <r>
    <n v="80024028"/>
    <d v="2011-04-06T00:00:00"/>
    <x v="7"/>
    <n v="25"/>
    <x v="1250"/>
    <s v="PER POLE"/>
    <x v="83"/>
  </r>
  <r>
    <n v="80024185"/>
    <d v="2011-04-20T00:00:00"/>
    <x v="3"/>
    <n v="25"/>
    <x v="1251"/>
    <s v="PER SIGN"/>
    <x v="1"/>
  </r>
  <r>
    <n v="80024186"/>
    <d v="2011-04-20T00:00:00"/>
    <x v="12"/>
    <n v="50"/>
    <x v="1252"/>
    <s v="ACRE"/>
    <x v="130"/>
  </r>
  <r>
    <n v="80024030"/>
    <d v="2011-04-06T00:00:00"/>
    <x v="0"/>
    <n v="270"/>
    <x v="1253"/>
    <s v="VALUATION"/>
    <x v="0"/>
  </r>
  <r>
    <n v="80024030"/>
    <d v="2011-04-06T00:00:00"/>
    <x v="14"/>
    <n v="135"/>
    <x v="1253"/>
    <s v="VALUATION"/>
    <x v="0"/>
  </r>
  <r>
    <n v="80024032"/>
    <d v="2011-04-06T00:00:00"/>
    <x v="61"/>
    <n v="25"/>
    <x v="1254"/>
    <s v="FLAT RATE"/>
    <x v="1"/>
  </r>
  <r>
    <n v="80024034"/>
    <d v="2011-04-06T00:00:00"/>
    <x v="0"/>
    <n v="1048"/>
    <x v="1161"/>
    <s v="VALUATION"/>
    <x v="1"/>
  </r>
  <r>
    <n v="80024035"/>
    <d v="2011-04-06T00:00:00"/>
    <x v="0"/>
    <n v="1141"/>
    <x v="1162"/>
    <s v="VALUATION"/>
    <x v="1"/>
  </r>
  <r>
    <n v="80024036"/>
    <d v="2011-04-06T00:00:00"/>
    <x v="48"/>
    <n v="20"/>
    <x v="1161"/>
    <s v="FLAT RATE"/>
    <x v="1"/>
  </r>
  <r>
    <n v="80024191"/>
    <d v="2011-04-20T00:00:00"/>
    <x v="3"/>
    <n v="25"/>
    <x v="1255"/>
    <s v="PER SIGN"/>
    <x v="1"/>
  </r>
  <r>
    <n v="80024036"/>
    <d v="2011-04-06T00:00:00"/>
    <x v="0"/>
    <n v="1048"/>
    <x v="1161"/>
    <s v="VALUATION"/>
    <x v="1"/>
  </r>
  <r>
    <n v="80024194"/>
    <d v="2011-04-20T00:00:00"/>
    <x v="12"/>
    <n v="50"/>
    <x v="1256"/>
    <s v="ACRE"/>
    <x v="137"/>
  </r>
  <r>
    <n v="80024195"/>
    <d v="2011-04-20T00:00:00"/>
    <x v="3"/>
    <n v="25"/>
    <x v="1257"/>
    <s v="PER SIGN"/>
    <x v="1"/>
  </r>
  <r>
    <n v="80024197"/>
    <d v="2011-04-20T00:00:00"/>
    <x v="3"/>
    <n v="25"/>
    <x v="1258"/>
    <s v="PER SIGN"/>
    <x v="1"/>
  </r>
  <r>
    <n v="80024198"/>
    <d v="2011-04-20T00:00:00"/>
    <x v="67"/>
    <n v="100"/>
    <x v="1259"/>
    <s v="FLAT RATE"/>
    <x v="1"/>
  </r>
  <r>
    <n v="80024036"/>
    <d v="2011-04-06T00:00:00"/>
    <x v="48"/>
    <n v="20"/>
    <x v="1162"/>
    <s v="FLAT RATE"/>
    <x v="1"/>
  </r>
  <r>
    <n v="80024036"/>
    <d v="2011-04-06T00:00:00"/>
    <x v="0"/>
    <n v="1141"/>
    <x v="1162"/>
    <s v="VALUATION"/>
    <x v="1"/>
  </r>
  <r>
    <n v="80024038"/>
    <d v="2011-04-07T00:00:00"/>
    <x v="33"/>
    <n v="25"/>
    <x v="1260"/>
    <s v="FLAT RATE"/>
    <x v="1"/>
  </r>
  <r>
    <n v="80024039"/>
    <d v="2011-04-07T00:00:00"/>
    <x v="61"/>
    <n v="25"/>
    <x v="1261"/>
    <s v="FLAT RATE"/>
    <x v="1"/>
  </r>
  <r>
    <n v="80024039"/>
    <d v="2011-04-07T00:00:00"/>
    <x v="33"/>
    <n v="25"/>
    <x v="1262"/>
    <s v="FLAT RATE"/>
    <x v="1"/>
  </r>
  <r>
    <n v="80024045"/>
    <d v="2011-04-07T00:00:00"/>
    <x v="2"/>
    <n v="25"/>
    <x v="1263"/>
    <s v="FLAT RATE"/>
    <x v="1"/>
  </r>
  <r>
    <n v="80024048"/>
    <d v="2011-04-07T00:00:00"/>
    <x v="5"/>
    <n v="25"/>
    <x v="1264"/>
    <s v="PER FIXTURES"/>
    <x v="1"/>
  </r>
  <r>
    <n v="80024049"/>
    <d v="2011-04-07T00:00:00"/>
    <x v="34"/>
    <n v="25"/>
    <x v="1265"/>
    <s v="TONS"/>
    <x v="107"/>
  </r>
  <r>
    <n v="80024051"/>
    <d v="2011-04-07T00:00:00"/>
    <x v="0"/>
    <n v="115"/>
    <x v="1266"/>
    <s v="VALUATION"/>
    <x v="2"/>
  </r>
  <r>
    <n v="80024052"/>
    <d v="2011-04-08T00:00:00"/>
    <x v="6"/>
    <n v="30"/>
    <x v="81"/>
    <s v="AMPS"/>
    <x v="8"/>
  </r>
  <r>
    <n v="80024052"/>
    <d v="2011-04-08T00:00:00"/>
    <x v="10"/>
    <n v="25"/>
    <x v="81"/>
    <s v="AMPS"/>
    <x v="8"/>
  </r>
  <r>
    <n v="80024201"/>
    <d v="2011-04-20T00:00:00"/>
    <x v="3"/>
    <n v="25"/>
    <x v="1267"/>
    <s v="PER SIGN"/>
    <x v="1"/>
  </r>
  <r>
    <n v="80024201"/>
    <d v="2011-04-20T00:00:00"/>
    <x v="3"/>
    <n v="25"/>
    <x v="1268"/>
    <s v="PER SIGN"/>
    <x v="1"/>
  </r>
  <r>
    <n v="80024201"/>
    <d v="2011-04-20T00:00:00"/>
    <x v="3"/>
    <n v="25"/>
    <x v="1269"/>
    <s v="PER SIGN"/>
    <x v="1"/>
  </r>
  <r>
    <n v="80024201"/>
    <d v="2011-04-20T00:00:00"/>
    <x v="3"/>
    <n v="25"/>
    <x v="1270"/>
    <s v="PER SIGN"/>
    <x v="1"/>
  </r>
  <r>
    <n v="80024215"/>
    <d v="2011-04-21T00:00:00"/>
    <x v="71"/>
    <n v="2160"/>
    <x v="1271"/>
    <s v="FLAT RATE"/>
    <x v="1"/>
  </r>
  <r>
    <n v="80024215"/>
    <d v="2011-04-21T00:00:00"/>
    <x v="78"/>
    <n v="228"/>
    <x v="1271"/>
    <s v="FLAT RATE"/>
    <x v="1"/>
  </r>
  <r>
    <n v="80024052"/>
    <d v="2011-04-08T00:00:00"/>
    <x v="7"/>
    <n v="25"/>
    <x v="81"/>
    <s v="PER POLE"/>
    <x v="8"/>
  </r>
  <r>
    <n v="80024052"/>
    <d v="2011-04-08T00:00:00"/>
    <x v="13"/>
    <n v="25"/>
    <x v="81"/>
    <s v="PER T-POLE"/>
    <x v="8"/>
  </r>
  <r>
    <n v="80024206"/>
    <d v="2011-04-21T00:00:00"/>
    <x v="3"/>
    <n v="25"/>
    <x v="1272"/>
    <s v="PER SIGN"/>
    <x v="1"/>
  </r>
  <r>
    <n v="80024207"/>
    <d v="2011-04-21T00:00:00"/>
    <x v="12"/>
    <n v="70"/>
    <x v="1273"/>
    <s v="ACRE"/>
    <x v="97"/>
  </r>
  <r>
    <n v="80024052"/>
    <d v="2011-04-08T00:00:00"/>
    <x v="49"/>
    <n v="25"/>
    <x v="81"/>
    <s v="SYSTEM"/>
    <x v="8"/>
  </r>
  <r>
    <n v="80024052"/>
    <d v="2011-04-08T00:00:00"/>
    <x v="50"/>
    <n v="17"/>
    <x v="81"/>
    <s v="PER POLE"/>
    <x v="8"/>
  </r>
  <r>
    <n v="80024053"/>
    <d v="2011-04-08T00:00:00"/>
    <x v="10"/>
    <n v="30"/>
    <x v="1274"/>
    <s v="AMPS"/>
    <x v="8"/>
  </r>
  <r>
    <n v="80024053"/>
    <d v="2011-04-08T00:00:00"/>
    <x v="7"/>
    <n v="36"/>
    <x v="1274"/>
    <s v="PER POLE"/>
    <x v="8"/>
  </r>
  <r>
    <n v="80024057"/>
    <d v="2011-04-08T00:00:00"/>
    <x v="57"/>
    <n v="15"/>
    <x v="1275"/>
    <s v="FLAT RATE"/>
    <x v="1"/>
  </r>
  <r>
    <n v="80024058"/>
    <d v="2011-04-08T00:00:00"/>
    <x v="33"/>
    <n v="25"/>
    <x v="1276"/>
    <s v="FLAT RATE"/>
    <x v="1"/>
  </r>
  <r>
    <n v="80024064"/>
    <d v="2011-04-08T00:00:00"/>
    <x v="48"/>
    <n v="20"/>
    <x v="1176"/>
    <s v="FLAT RATE"/>
    <x v="1"/>
  </r>
  <r>
    <n v="80024064"/>
    <d v="2011-04-08T00:00:00"/>
    <x v="0"/>
    <n v="904"/>
    <x v="1176"/>
    <s v="VALUATION"/>
    <x v="1"/>
  </r>
  <r>
    <n v="80024066"/>
    <d v="2011-04-08T00:00:00"/>
    <x v="20"/>
    <n v="27"/>
    <x v="1277"/>
    <s v="BTU"/>
    <x v="48"/>
  </r>
  <r>
    <n v="80024066"/>
    <d v="2011-04-08T00:00:00"/>
    <x v="34"/>
    <n v="25"/>
    <x v="1277"/>
    <s v="TONS"/>
    <x v="48"/>
  </r>
  <r>
    <n v="80024067"/>
    <d v="2011-04-08T00:00:00"/>
    <x v="20"/>
    <n v="27"/>
    <x v="1278"/>
    <s v="BTU"/>
    <x v="48"/>
  </r>
  <r>
    <n v="80024067"/>
    <d v="2011-04-08T00:00:00"/>
    <x v="34"/>
    <n v="25"/>
    <x v="1278"/>
    <s v="TONS"/>
    <x v="48"/>
  </r>
  <r>
    <n v="80024068"/>
    <d v="2011-04-08T00:00:00"/>
    <x v="10"/>
    <n v="30"/>
    <x v="1279"/>
    <s v="AMPS"/>
    <x v="8"/>
  </r>
  <r>
    <n v="80024068"/>
    <d v="2011-04-08T00:00:00"/>
    <x v="7"/>
    <n v="30"/>
    <x v="1279"/>
    <s v="PER POLE"/>
    <x v="8"/>
  </r>
  <r>
    <n v="80024068"/>
    <d v="2011-04-08T00:00:00"/>
    <x v="13"/>
    <n v="25"/>
    <x v="1279"/>
    <s v="PER T-POLE"/>
    <x v="8"/>
  </r>
  <r>
    <n v="80024068"/>
    <d v="2011-04-08T00:00:00"/>
    <x v="49"/>
    <n v="25"/>
    <x v="1279"/>
    <s v="SYSTEM"/>
    <x v="8"/>
  </r>
  <r>
    <n v="80024068"/>
    <d v="2011-04-08T00:00:00"/>
    <x v="10"/>
    <n v="30"/>
    <x v="1280"/>
    <s v="AMPS"/>
    <x v="8"/>
  </r>
  <r>
    <n v="80024068"/>
    <d v="2011-04-08T00:00:00"/>
    <x v="7"/>
    <n v="30"/>
    <x v="1280"/>
    <s v="PER POLE"/>
    <x v="8"/>
  </r>
  <r>
    <n v="80024068"/>
    <d v="2011-04-08T00:00:00"/>
    <x v="13"/>
    <n v="25"/>
    <x v="1280"/>
    <s v="PER T-POLE"/>
    <x v="8"/>
  </r>
  <r>
    <n v="80024068"/>
    <d v="2011-04-08T00:00:00"/>
    <x v="49"/>
    <n v="25"/>
    <x v="1280"/>
    <s v="SYSTEM"/>
    <x v="8"/>
  </r>
  <r>
    <n v="80024069"/>
    <d v="2011-04-08T00:00:00"/>
    <x v="5"/>
    <n v="25"/>
    <x v="1281"/>
    <s v="PER FIXTURES"/>
    <x v="1"/>
  </r>
  <r>
    <n v="80024069"/>
    <d v="2011-04-08T00:00:00"/>
    <x v="5"/>
    <n v="25"/>
    <x v="1282"/>
    <s v="PER FIXTURES"/>
    <x v="1"/>
  </r>
  <r>
    <n v="80024069"/>
    <d v="2011-04-08T00:00:00"/>
    <x v="5"/>
    <n v="25"/>
    <x v="1283"/>
    <s v="PER FIXTURES"/>
    <x v="1"/>
  </r>
  <r>
    <n v="80024071"/>
    <d v="2011-04-11T00:00:00"/>
    <x v="48"/>
    <n v="50"/>
    <x v="1284"/>
    <s v="FLAT RATE"/>
    <x v="10"/>
  </r>
  <r>
    <n v="80024073"/>
    <d v="2011-04-11T00:00:00"/>
    <x v="48"/>
    <n v="20"/>
    <x v="83"/>
    <s v="FLAT RATE"/>
    <x v="1"/>
  </r>
  <r>
    <n v="80024073"/>
    <d v="2011-04-11T00:00:00"/>
    <x v="0"/>
    <n v="1048"/>
    <x v="83"/>
    <s v="VALUATION"/>
    <x v="1"/>
  </r>
  <r>
    <n v="80024074"/>
    <d v="2011-04-11T00:00:00"/>
    <x v="2"/>
    <n v="25"/>
    <x v="1285"/>
    <s v="FLAT RATE"/>
    <x v="1"/>
  </r>
  <r>
    <n v="80024075"/>
    <d v="2011-04-11T00:00:00"/>
    <x v="59"/>
    <n v="75"/>
    <x v="1286"/>
    <s v="FLAT RATE"/>
    <x v="1"/>
  </r>
  <r>
    <n v="80024218"/>
    <d v="2011-04-21T00:00:00"/>
    <x v="3"/>
    <n v="25"/>
    <x v="1287"/>
    <s v="PER SIGN"/>
    <x v="1"/>
  </r>
  <r>
    <n v="80024076"/>
    <d v="2011-04-11T00:00:00"/>
    <x v="48"/>
    <n v="20"/>
    <x v="1183"/>
    <s v="FLAT RATE"/>
    <x v="1"/>
  </r>
  <r>
    <n v="80024076"/>
    <d v="2011-04-11T00:00:00"/>
    <x v="0"/>
    <n v="1141"/>
    <x v="1183"/>
    <s v="VALUATION"/>
    <x v="1"/>
  </r>
  <r>
    <n v="80024077"/>
    <d v="2011-04-11T00:00:00"/>
    <x v="5"/>
    <n v="25"/>
    <x v="1288"/>
    <s v="PER FIXTURES"/>
    <x v="7"/>
  </r>
  <r>
    <n v="80024078"/>
    <d v="2011-04-11T00:00:00"/>
    <x v="48"/>
    <n v="20"/>
    <x v="83"/>
    <s v="FLAT RATE"/>
    <x v="1"/>
  </r>
  <r>
    <n v="80024078"/>
    <d v="2011-04-11T00:00:00"/>
    <x v="0"/>
    <n v="1048"/>
    <x v="83"/>
    <s v="VALUATION"/>
    <x v="1"/>
  </r>
  <r>
    <n v="80024219"/>
    <d v="2011-04-22T00:00:00"/>
    <x v="3"/>
    <n v="125"/>
    <x v="1289"/>
    <s v="PER SIGN"/>
    <x v="20"/>
  </r>
  <r>
    <n v="80024222"/>
    <d v="2011-04-22T00:00:00"/>
    <x v="3"/>
    <n v="25"/>
    <x v="1290"/>
    <s v="PER SIGN"/>
    <x v="1"/>
  </r>
  <r>
    <n v="80024080"/>
    <d v="2011-04-11T00:00:00"/>
    <x v="0"/>
    <n v="170"/>
    <x v="85"/>
    <s v="VALUATION"/>
    <x v="24"/>
  </r>
  <r>
    <n v="80024080"/>
    <d v="2011-04-11T00:00:00"/>
    <x v="14"/>
    <n v="85"/>
    <x v="85"/>
    <s v="VALUATION"/>
    <x v="24"/>
  </r>
  <r>
    <n v="80024082"/>
    <d v="2011-04-11T00:00:00"/>
    <x v="53"/>
    <n v="25"/>
    <x v="1291"/>
    <s v="PER WATER"/>
    <x v="1"/>
  </r>
  <r>
    <n v="80024084"/>
    <d v="2011-04-11T00:00:00"/>
    <x v="5"/>
    <n v="25"/>
    <x v="1292"/>
    <s v="PER FIXTURES"/>
    <x v="9"/>
  </r>
  <r>
    <n v="80024085"/>
    <d v="2011-04-11T00:00:00"/>
    <x v="2"/>
    <n v="25"/>
    <x v="1293"/>
    <s v="FLAT RATE"/>
    <x v="1"/>
  </r>
  <r>
    <n v="80024086"/>
    <d v="2011-04-11T00:00:00"/>
    <x v="33"/>
    <n v="25"/>
    <x v="1294"/>
    <s v="FLAT RATE"/>
    <x v="1"/>
  </r>
  <r>
    <n v="80024087"/>
    <d v="2011-04-11T00:00:00"/>
    <x v="0"/>
    <n v="170"/>
    <x v="85"/>
    <s v="VALUATION"/>
    <x v="24"/>
  </r>
  <r>
    <n v="80024087"/>
    <d v="2011-04-11T00:00:00"/>
    <x v="14"/>
    <n v="85"/>
    <x v="85"/>
    <s v="VALUATION"/>
    <x v="24"/>
  </r>
  <r>
    <n v="80024088"/>
    <d v="2011-04-11T00:00:00"/>
    <x v="6"/>
    <n v="30"/>
    <x v="81"/>
    <s v="AMPS"/>
    <x v="8"/>
  </r>
  <r>
    <n v="80024088"/>
    <d v="2011-04-11T00:00:00"/>
    <x v="10"/>
    <n v="25"/>
    <x v="81"/>
    <s v="AMPS"/>
    <x v="8"/>
  </r>
  <r>
    <n v="80024088"/>
    <d v="2011-04-11T00:00:00"/>
    <x v="7"/>
    <n v="25"/>
    <x v="81"/>
    <s v="PER POLE"/>
    <x v="8"/>
  </r>
  <r>
    <n v="80024088"/>
    <d v="2011-04-11T00:00:00"/>
    <x v="13"/>
    <n v="25"/>
    <x v="81"/>
    <s v="PER T-POLE"/>
    <x v="8"/>
  </r>
  <r>
    <n v="80024088"/>
    <d v="2011-04-11T00:00:00"/>
    <x v="49"/>
    <n v="25"/>
    <x v="81"/>
    <s v="SYSTEM"/>
    <x v="8"/>
  </r>
  <r>
    <n v="80024234"/>
    <d v="2011-04-25T00:00:00"/>
    <x v="3"/>
    <n v="25"/>
    <x v="1295"/>
    <s v="PER SIGN"/>
    <x v="1"/>
  </r>
  <r>
    <n v="80024088"/>
    <d v="2011-04-11T00:00:00"/>
    <x v="50"/>
    <n v="17"/>
    <x v="81"/>
    <s v="PER POLE"/>
    <x v="8"/>
  </r>
  <r>
    <n v="80024089"/>
    <d v="2011-04-12T00:00:00"/>
    <x v="20"/>
    <n v="27"/>
    <x v="1296"/>
    <s v="BTU"/>
    <x v="40"/>
  </r>
  <r>
    <n v="80024089"/>
    <d v="2011-04-12T00:00:00"/>
    <x v="34"/>
    <n v="25"/>
    <x v="1296"/>
    <s v="TONS"/>
    <x v="40"/>
  </r>
  <r>
    <n v="80024092"/>
    <d v="2011-04-12T00:00:00"/>
    <x v="10"/>
    <n v="25"/>
    <x v="1297"/>
    <s v="AMPS"/>
    <x v="138"/>
  </r>
  <r>
    <n v="80024093"/>
    <d v="2011-04-12T00:00:00"/>
    <x v="10"/>
    <n v="25"/>
    <x v="1298"/>
    <s v="AMPS"/>
    <x v="44"/>
  </r>
  <r>
    <n v="80024094"/>
    <d v="2011-04-12T00:00:00"/>
    <x v="5"/>
    <n v="72"/>
    <x v="1299"/>
    <s v="PER FIXTURES"/>
    <x v="69"/>
  </r>
  <r>
    <n v="80024094"/>
    <d v="2011-04-12T00:00:00"/>
    <x v="54"/>
    <n v="25"/>
    <x v="1299"/>
    <s v="PER SEWER"/>
    <x v="69"/>
  </r>
  <r>
    <n v="80024237"/>
    <d v="2011-04-25T00:00:00"/>
    <x v="3"/>
    <n v="50"/>
    <x v="1300"/>
    <s v="PER SIGN"/>
    <x v="4"/>
  </r>
  <r>
    <n v="80024094"/>
    <d v="2011-04-12T00:00:00"/>
    <x v="53"/>
    <n v="25"/>
    <x v="1299"/>
    <s v="PER WATER"/>
    <x v="69"/>
  </r>
  <r>
    <n v="80024096"/>
    <d v="2011-04-12T00:00:00"/>
    <x v="0"/>
    <n v="80"/>
    <x v="1301"/>
    <s v="VALUATION"/>
    <x v="93"/>
  </r>
  <r>
    <n v="80024096"/>
    <d v="2011-04-12T00:00:00"/>
    <x v="14"/>
    <n v="40"/>
    <x v="1301"/>
    <s v="VALUATION"/>
    <x v="93"/>
  </r>
  <r>
    <n v="80024097"/>
    <d v="2011-04-12T00:00:00"/>
    <x v="6"/>
    <n v="30"/>
    <x v="1302"/>
    <s v="AMPS"/>
    <x v="8"/>
  </r>
  <r>
    <n v="80024097"/>
    <d v="2011-04-12T00:00:00"/>
    <x v="10"/>
    <n v="30"/>
    <x v="1302"/>
    <s v="AMPS"/>
    <x v="8"/>
  </r>
  <r>
    <n v="80024097"/>
    <d v="2011-04-12T00:00:00"/>
    <x v="7"/>
    <n v="36"/>
    <x v="1302"/>
    <s v="PER POLE"/>
    <x v="8"/>
  </r>
  <r>
    <n v="80024097"/>
    <d v="2011-04-12T00:00:00"/>
    <x v="50"/>
    <n v="20"/>
    <x v="1302"/>
    <s v="PER POLE"/>
    <x v="8"/>
  </r>
  <r>
    <n v="80024101"/>
    <d v="2011-04-12T00:00:00"/>
    <x v="61"/>
    <n v="25"/>
    <x v="1303"/>
    <s v="FLAT RATE"/>
    <x v="1"/>
  </r>
  <r>
    <n v="80024102"/>
    <d v="2011-04-12T00:00:00"/>
    <x v="33"/>
    <n v="25"/>
    <x v="1304"/>
    <s v="FLAT RATE"/>
    <x v="1"/>
  </r>
  <r>
    <n v="80024104"/>
    <d v="2011-04-13T00:00:00"/>
    <x v="5"/>
    <n v="25"/>
    <x v="1305"/>
    <s v="PER FIXTURES"/>
    <x v="7"/>
  </r>
  <r>
    <n v="80024105"/>
    <d v="2011-04-13T00:00:00"/>
    <x v="5"/>
    <n v="25"/>
    <x v="1306"/>
    <s v="PER FIXTURES"/>
    <x v="9"/>
  </r>
  <r>
    <n v="80024106"/>
    <d v="2011-04-13T00:00:00"/>
    <x v="33"/>
    <n v="50"/>
    <x v="1307"/>
    <s v="FLAT RATE"/>
    <x v="1"/>
  </r>
  <r>
    <n v="80024107"/>
    <d v="2011-04-13T00:00:00"/>
    <x v="5"/>
    <n v="28"/>
    <x v="1308"/>
    <s v="PER FIXTURES"/>
    <x v="83"/>
  </r>
  <r>
    <n v="80024107"/>
    <d v="2011-04-13T00:00:00"/>
    <x v="5"/>
    <n v="25"/>
    <x v="1309"/>
    <s v="PER FIXTURES"/>
    <x v="20"/>
  </r>
  <r>
    <n v="80024108"/>
    <d v="2011-04-13T00:00:00"/>
    <x v="2"/>
    <n v="25"/>
    <x v="1310"/>
    <s v="FLAT RATE"/>
    <x v="1"/>
  </r>
  <r>
    <n v="80024109"/>
    <d v="2011-04-13T00:00:00"/>
    <x v="48"/>
    <n v="20"/>
    <x v="1311"/>
    <s v="FLAT RATE"/>
    <x v="1"/>
  </r>
  <r>
    <n v="80024109"/>
    <d v="2011-04-13T00:00:00"/>
    <x v="0"/>
    <n v="145"/>
    <x v="1311"/>
    <s v="VALUATION"/>
    <x v="1"/>
  </r>
  <r>
    <n v="80024110"/>
    <d v="2011-04-13T00:00:00"/>
    <x v="59"/>
    <n v="75"/>
    <x v="1312"/>
    <s v="FLAT RATE"/>
    <x v="1"/>
  </r>
  <r>
    <n v="80024111"/>
    <d v="2011-04-13T00:00:00"/>
    <x v="1"/>
    <n v="25"/>
    <x v="1313"/>
    <s v="PER GAS LINE"/>
    <x v="1"/>
  </r>
  <r>
    <n v="80024111"/>
    <d v="2011-04-13T00:00:00"/>
    <x v="54"/>
    <n v="25"/>
    <x v="1313"/>
    <s v="PER SEWER"/>
    <x v="1"/>
  </r>
  <r>
    <n v="80024111"/>
    <d v="2011-04-13T00:00:00"/>
    <x v="53"/>
    <n v="25"/>
    <x v="1313"/>
    <s v="PER WATER"/>
    <x v="1"/>
  </r>
  <r>
    <n v="80024265"/>
    <d v="2011-04-26T00:00:00"/>
    <x v="79"/>
    <n v="118.3"/>
    <x v="53"/>
    <s v="LF"/>
    <x v="19"/>
  </r>
  <r>
    <n v="80024265"/>
    <d v="2011-04-26T00:00:00"/>
    <x v="80"/>
    <n v="20"/>
    <x v="53"/>
    <s v="EACH"/>
    <x v="19"/>
  </r>
  <r>
    <n v="80024265"/>
    <d v="2011-04-26T00:00:00"/>
    <x v="81"/>
    <n v="75"/>
    <x v="53"/>
    <s v="EA"/>
    <x v="19"/>
  </r>
  <r>
    <n v="80024265"/>
    <d v="2011-04-26T00:00:00"/>
    <x v="29"/>
    <n v="250"/>
    <x v="53"/>
    <s v="ACRES"/>
    <x v="19"/>
  </r>
  <r>
    <n v="80024265"/>
    <d v="2011-04-26T00:00:00"/>
    <x v="98"/>
    <n v="57.05"/>
    <x v="53"/>
    <s v="CF"/>
    <x v="19"/>
  </r>
  <r>
    <n v="80024265"/>
    <d v="2011-04-26T00:00:00"/>
    <x v="82"/>
    <n v="152.4"/>
    <x v="53"/>
    <s v="SY"/>
    <x v="19"/>
  </r>
  <r>
    <n v="80024265"/>
    <d v="2011-04-26T00:00:00"/>
    <x v="83"/>
    <n v="200"/>
    <x v="53"/>
    <s v="LF"/>
    <x v="19"/>
  </r>
  <r>
    <n v="80024265"/>
    <d v="2011-04-26T00:00:00"/>
    <x v="99"/>
    <n v="120"/>
    <x v="53"/>
    <s v="EACH"/>
    <x v="19"/>
  </r>
  <r>
    <n v="80024265"/>
    <d v="2011-04-26T00:00:00"/>
    <x v="94"/>
    <n v="120"/>
    <x v="53"/>
    <s v="SIGN"/>
    <x v="19"/>
  </r>
  <r>
    <n v="80024265"/>
    <d v="2011-04-26T00:00:00"/>
    <x v="95"/>
    <n v="123.5"/>
    <x v="53"/>
    <s v="LF"/>
    <x v="19"/>
  </r>
  <r>
    <n v="80024265"/>
    <d v="2011-04-26T00:00:00"/>
    <x v="100"/>
    <n v="250"/>
    <x v="53"/>
    <s v="SIGNS"/>
    <x v="19"/>
  </r>
  <r>
    <n v="80024265"/>
    <d v="2011-04-26T00:00:00"/>
    <x v="96"/>
    <n v="56"/>
    <x v="53"/>
    <s v="LF"/>
    <x v="19"/>
  </r>
  <r>
    <n v="80024112"/>
    <d v="2011-04-13T00:00:00"/>
    <x v="61"/>
    <n v="25"/>
    <x v="1314"/>
    <s v="FLAT RATE"/>
    <x v="1"/>
  </r>
  <r>
    <n v="80024114"/>
    <d v="2011-04-13T00:00:00"/>
    <x v="2"/>
    <n v="25"/>
    <x v="1315"/>
    <s v="FLAT RATE"/>
    <x v="1"/>
  </r>
  <r>
    <n v="80024114"/>
    <d v="2011-04-13T00:00:00"/>
    <x v="7"/>
    <n v="1"/>
    <x v="1315"/>
    <s v="PER POLE"/>
    <x v="1"/>
  </r>
  <r>
    <n v="80024115"/>
    <d v="2011-04-13T00:00:00"/>
    <x v="54"/>
    <n v="25"/>
    <x v="1316"/>
    <s v="PER SEWER"/>
    <x v="1"/>
  </r>
  <r>
    <n v="80024116"/>
    <d v="2011-04-13T00:00:00"/>
    <x v="6"/>
    <n v="30"/>
    <x v="1317"/>
    <s v="AMPS"/>
    <x v="8"/>
  </r>
  <r>
    <n v="80024116"/>
    <d v="2011-04-13T00:00:00"/>
    <x v="10"/>
    <n v="30"/>
    <x v="1317"/>
    <s v="AMPS"/>
    <x v="8"/>
  </r>
  <r>
    <n v="80024256"/>
    <d v="2011-04-26T00:00:00"/>
    <x v="3"/>
    <n v="25"/>
    <x v="1318"/>
    <s v="PER SIGN"/>
    <x v="1"/>
  </r>
  <r>
    <n v="80024116"/>
    <d v="2011-04-13T00:00:00"/>
    <x v="7"/>
    <n v="25"/>
    <x v="1317"/>
    <s v="PER POLE"/>
    <x v="8"/>
  </r>
  <r>
    <n v="80024116"/>
    <d v="2011-04-13T00:00:00"/>
    <x v="50"/>
    <n v="25"/>
    <x v="1317"/>
    <s v="PER POLE"/>
    <x v="8"/>
  </r>
  <r>
    <n v="80024259"/>
    <d v="2011-04-26T00:00:00"/>
    <x v="3"/>
    <n v="50"/>
    <x v="1319"/>
    <s v="PER SIGN"/>
    <x v="4"/>
  </r>
  <r>
    <n v="80024260"/>
    <d v="2011-04-26T00:00:00"/>
    <x v="3"/>
    <n v="25"/>
    <x v="1320"/>
    <s v="PER SIGN"/>
    <x v="1"/>
  </r>
  <r>
    <n v="80024117"/>
    <d v="2011-04-13T00:00:00"/>
    <x v="58"/>
    <n v="10"/>
    <x v="1321"/>
    <s v="SQUARE FEET"/>
    <x v="50"/>
  </r>
  <r>
    <n v="80024117"/>
    <d v="2011-04-13T00:00:00"/>
    <x v="0"/>
    <n v="1942"/>
    <x v="1321"/>
    <s v="VALUATION"/>
    <x v="50"/>
  </r>
  <r>
    <n v="80024117"/>
    <d v="2011-04-13T00:00:00"/>
    <x v="14"/>
    <n v="971"/>
    <x v="1321"/>
    <s v="VALUATION"/>
    <x v="50"/>
  </r>
  <r>
    <n v="80024282"/>
    <d v="2011-04-27T00:00:00"/>
    <x v="16"/>
    <n v="59.93"/>
    <x v="1322"/>
    <s v="FLAT RATE"/>
    <x v="1"/>
  </r>
  <r>
    <n v="80024282"/>
    <d v="2011-04-27T00:00:00"/>
    <x v="17"/>
    <n v="533.02"/>
    <x v="1322"/>
    <s v="FLAT RATE"/>
    <x v="1"/>
  </r>
  <r>
    <n v="80024282"/>
    <d v="2011-04-27T00:00:00"/>
    <x v="18"/>
    <n v="1302.93"/>
    <x v="1322"/>
    <s v="FLAT RATE"/>
    <x v="1"/>
  </r>
  <r>
    <n v="80024282"/>
    <d v="2011-04-27T00:00:00"/>
    <x v="19"/>
    <n v="161.68"/>
    <x v="1322"/>
    <s v="FLAT RATE"/>
    <x v="1"/>
  </r>
  <r>
    <n v="80024117"/>
    <d v="2011-04-13T00:00:00"/>
    <x v="6"/>
    <n v="90"/>
    <x v="1323"/>
    <s v="AMPS"/>
    <x v="46"/>
  </r>
  <r>
    <n v="80024117"/>
    <d v="2011-04-13T00:00:00"/>
    <x v="72"/>
    <n v="33.75"/>
    <x v="1323"/>
    <s v="AMPS"/>
    <x v="46"/>
  </r>
  <r>
    <n v="80024284"/>
    <d v="2011-04-27T00:00:00"/>
    <x v="16"/>
    <n v="59.93"/>
    <x v="1324"/>
    <s v="FLAT RATE"/>
    <x v="1"/>
  </r>
  <r>
    <n v="80024284"/>
    <d v="2011-04-27T00:00:00"/>
    <x v="17"/>
    <n v="533.02"/>
    <x v="1324"/>
    <s v="FLAT RATE"/>
    <x v="1"/>
  </r>
  <r>
    <n v="80024284"/>
    <d v="2011-04-27T00:00:00"/>
    <x v="18"/>
    <n v="1302.93"/>
    <x v="1324"/>
    <s v="FLAT RATE"/>
    <x v="1"/>
  </r>
  <r>
    <n v="80024284"/>
    <d v="2011-04-27T00:00:00"/>
    <x v="19"/>
    <n v="161.68"/>
    <x v="1324"/>
    <s v="FLAT RATE"/>
    <x v="1"/>
  </r>
  <r>
    <n v="80024117"/>
    <d v="2011-04-13T00:00:00"/>
    <x v="10"/>
    <n v="33.75"/>
    <x v="1323"/>
    <s v="AMPS"/>
    <x v="46"/>
  </r>
  <r>
    <n v="80024117"/>
    <d v="2011-04-13T00:00:00"/>
    <x v="7"/>
    <n v="30"/>
    <x v="1323"/>
    <s v="PER POLE"/>
    <x v="46"/>
  </r>
  <r>
    <n v="80024117"/>
    <d v="2011-04-13T00:00:00"/>
    <x v="49"/>
    <n v="25"/>
    <x v="1323"/>
    <s v="SYSTEM"/>
    <x v="46"/>
  </r>
  <r>
    <n v="80024117"/>
    <d v="2011-04-13T00:00:00"/>
    <x v="50"/>
    <n v="42"/>
    <x v="1323"/>
    <s v="PER POLE"/>
    <x v="46"/>
  </r>
  <r>
    <n v="80024117"/>
    <d v="2011-04-13T00:00:00"/>
    <x v="75"/>
    <n v="42"/>
    <x v="1323"/>
    <s v="PER POLE"/>
    <x v="46"/>
  </r>
  <r>
    <n v="80024279"/>
    <d v="2011-04-27T00:00:00"/>
    <x v="16"/>
    <n v="59.93"/>
    <x v="1325"/>
    <s v="FLAT RATE"/>
    <x v="1"/>
  </r>
  <r>
    <n v="80024279"/>
    <d v="2011-04-27T00:00:00"/>
    <x v="17"/>
    <n v="533.02"/>
    <x v="1325"/>
    <s v="FLAT RATE"/>
    <x v="1"/>
  </r>
  <r>
    <n v="80024279"/>
    <d v="2011-04-27T00:00:00"/>
    <x v="18"/>
    <n v="1302.93"/>
    <x v="1325"/>
    <s v="FLAT RATE"/>
    <x v="1"/>
  </r>
  <r>
    <n v="80024279"/>
    <d v="2011-04-27T00:00:00"/>
    <x v="19"/>
    <n v="161.68"/>
    <x v="1325"/>
    <s v="FLAT RATE"/>
    <x v="1"/>
  </r>
  <r>
    <n v="80024119"/>
    <d v="2011-04-13T00:00:00"/>
    <x v="20"/>
    <n v="29"/>
    <x v="1326"/>
    <s v="BTU"/>
    <x v="27"/>
  </r>
  <r>
    <n v="80024119"/>
    <d v="2011-04-13T00:00:00"/>
    <x v="23"/>
    <n v="27"/>
    <x v="1326"/>
    <s v="BTU"/>
    <x v="27"/>
  </r>
  <r>
    <n v="80024281"/>
    <d v="2011-04-27T00:00:00"/>
    <x v="16"/>
    <n v="59.93"/>
    <x v="1327"/>
    <s v="FLAT RATE"/>
    <x v="1"/>
  </r>
  <r>
    <n v="80024281"/>
    <d v="2011-04-27T00:00:00"/>
    <x v="17"/>
    <n v="533.02"/>
    <x v="1327"/>
    <s v="FLAT RATE"/>
    <x v="1"/>
  </r>
  <r>
    <n v="80024281"/>
    <d v="2011-04-27T00:00:00"/>
    <x v="18"/>
    <n v="1302.93"/>
    <x v="1327"/>
    <s v="FLAT RATE"/>
    <x v="1"/>
  </r>
  <r>
    <n v="80024281"/>
    <d v="2011-04-27T00:00:00"/>
    <x v="19"/>
    <n v="161.68"/>
    <x v="1327"/>
    <s v="FLAT RATE"/>
    <x v="1"/>
  </r>
  <r>
    <n v="80024119"/>
    <d v="2011-04-13T00:00:00"/>
    <x v="34"/>
    <n v="25"/>
    <x v="1326"/>
    <s v="TONS"/>
    <x v="27"/>
  </r>
  <r>
    <n v="80024119"/>
    <d v="2011-04-13T00:00:00"/>
    <x v="36"/>
    <n v="25"/>
    <x v="1326"/>
    <s v="TONS"/>
    <x v="27"/>
  </r>
  <r>
    <n v="80024120"/>
    <d v="2011-04-13T00:00:00"/>
    <x v="10"/>
    <n v="30"/>
    <x v="1328"/>
    <s v="AMPS"/>
    <x v="8"/>
  </r>
  <r>
    <n v="80024280"/>
    <d v="2011-04-27T00:00:00"/>
    <x v="16"/>
    <n v="59.93"/>
    <x v="1329"/>
    <s v="FLAT RATE"/>
    <x v="1"/>
  </r>
  <r>
    <n v="80024280"/>
    <d v="2011-04-27T00:00:00"/>
    <x v="17"/>
    <n v="533.02"/>
    <x v="1329"/>
    <s v="FLAT RATE"/>
    <x v="1"/>
  </r>
  <r>
    <n v="80024280"/>
    <d v="2011-04-27T00:00:00"/>
    <x v="18"/>
    <n v="1302.93"/>
    <x v="1329"/>
    <s v="FLAT RATE"/>
    <x v="1"/>
  </r>
  <r>
    <n v="80024280"/>
    <d v="2011-04-27T00:00:00"/>
    <x v="19"/>
    <n v="161.68"/>
    <x v="1329"/>
    <s v="FLAT RATE"/>
    <x v="1"/>
  </r>
  <r>
    <n v="80024120"/>
    <d v="2011-04-13T00:00:00"/>
    <x v="7"/>
    <n v="42"/>
    <x v="1328"/>
    <s v="PER POLE"/>
    <x v="8"/>
  </r>
  <r>
    <n v="80024270"/>
    <d v="2011-04-27T00:00:00"/>
    <x v="3"/>
    <n v="50"/>
    <x v="1330"/>
    <s v="PER SIGN"/>
    <x v="4"/>
  </r>
  <r>
    <n v="80024120"/>
    <d v="2011-04-13T00:00:00"/>
    <x v="13"/>
    <n v="25"/>
    <x v="1328"/>
    <s v="PER T-POLE"/>
    <x v="8"/>
  </r>
  <r>
    <n v="80024120"/>
    <d v="2011-04-13T00:00:00"/>
    <x v="10"/>
    <n v="30"/>
    <x v="1331"/>
    <s v="AMPS"/>
    <x v="8"/>
  </r>
  <r>
    <n v="70014144"/>
    <d v="2011-04-27T00:00:00"/>
    <x v="12"/>
    <n v="50"/>
    <x v="1332"/>
    <s v="ACRE"/>
    <x v="10"/>
  </r>
  <r>
    <n v="16853"/>
    <d v="2011-04-27T00:00:00"/>
    <x v="12"/>
    <n v="50"/>
    <x v="1332"/>
    <s v="ACRE"/>
    <x v="10"/>
  </r>
  <r>
    <n v="80024274"/>
    <d v="2011-04-27T00:00:00"/>
    <x v="12"/>
    <n v="50"/>
    <x v="1332"/>
    <s v="ACRE"/>
    <x v="10"/>
  </r>
  <r>
    <n v="80024120"/>
    <d v="2011-04-13T00:00:00"/>
    <x v="7"/>
    <n v="42"/>
    <x v="1331"/>
    <s v="PER POLE"/>
    <x v="8"/>
  </r>
  <r>
    <n v="80024120"/>
    <d v="2011-04-13T00:00:00"/>
    <x v="13"/>
    <n v="25"/>
    <x v="1331"/>
    <s v="PER T-POLE"/>
    <x v="8"/>
  </r>
  <r>
    <n v="80024120"/>
    <d v="2011-04-13T00:00:00"/>
    <x v="10"/>
    <n v="30"/>
    <x v="1333"/>
    <s v="AMPS"/>
    <x v="8"/>
  </r>
  <r>
    <n v="80024120"/>
    <d v="2011-04-13T00:00:00"/>
    <x v="7"/>
    <n v="42"/>
    <x v="1333"/>
    <s v="PER POLE"/>
    <x v="8"/>
  </r>
  <r>
    <n v="80024120"/>
    <d v="2011-04-13T00:00:00"/>
    <x v="13"/>
    <n v="25"/>
    <x v="1333"/>
    <s v="PER T-POLE"/>
    <x v="8"/>
  </r>
  <r>
    <n v="70014149"/>
    <d v="2011-04-27T00:00:00"/>
    <x v="3"/>
    <n v="25"/>
    <x v="1334"/>
    <s v="PER SIGN"/>
    <x v="1"/>
  </r>
  <r>
    <n v="16856"/>
    <d v="2011-04-27T00:00:00"/>
    <x v="3"/>
    <n v="25"/>
    <x v="1334"/>
    <s v="PER SIGN"/>
    <x v="1"/>
  </r>
  <r>
    <n v="80024287"/>
    <d v="2011-04-27T00:00:00"/>
    <x v="3"/>
    <n v="25"/>
    <x v="1334"/>
    <s v="PER SIGN"/>
    <x v="1"/>
  </r>
  <r>
    <n v="80024120"/>
    <d v="2011-04-13T00:00:00"/>
    <x v="10"/>
    <n v="30"/>
    <x v="1335"/>
    <s v="AMPS"/>
    <x v="8"/>
  </r>
  <r>
    <n v="80024120"/>
    <d v="2011-04-13T00:00:00"/>
    <x v="7"/>
    <n v="42"/>
    <x v="1335"/>
    <s v="PER POLE"/>
    <x v="8"/>
  </r>
  <r>
    <n v="80024278"/>
    <d v="2011-04-27T00:00:00"/>
    <x v="12"/>
    <n v="50"/>
    <x v="1336"/>
    <s v="ACRE"/>
    <x v="10"/>
  </r>
  <r>
    <n v="80024120"/>
    <d v="2011-04-13T00:00:00"/>
    <x v="13"/>
    <n v="25"/>
    <x v="1335"/>
    <s v="PER T-POLE"/>
    <x v="8"/>
  </r>
  <r>
    <n v="80024299"/>
    <d v="2011-04-27T00:00:00"/>
    <x v="3"/>
    <n v="25"/>
    <x v="1337"/>
    <s v="PER SIGN"/>
    <x v="1"/>
  </r>
  <r>
    <n v="80024120"/>
    <d v="2011-04-13T00:00:00"/>
    <x v="10"/>
    <n v="30"/>
    <x v="1338"/>
    <s v="AMPS"/>
    <x v="8"/>
  </r>
  <r>
    <n v="80024120"/>
    <d v="2011-04-13T00:00:00"/>
    <x v="7"/>
    <n v="42"/>
    <x v="1338"/>
    <s v="PER POLE"/>
    <x v="8"/>
  </r>
  <r>
    <n v="80024120"/>
    <d v="2011-04-13T00:00:00"/>
    <x v="13"/>
    <n v="25"/>
    <x v="1338"/>
    <s v="PER T-POLE"/>
    <x v="8"/>
  </r>
  <r>
    <n v="80024120"/>
    <d v="2011-04-13T00:00:00"/>
    <x v="10"/>
    <n v="30"/>
    <x v="1339"/>
    <s v="AMPS"/>
    <x v="8"/>
  </r>
  <r>
    <n v="80024120"/>
    <d v="2011-04-13T00:00:00"/>
    <x v="7"/>
    <n v="42"/>
    <x v="1339"/>
    <s v="PER POLE"/>
    <x v="8"/>
  </r>
  <r>
    <n v="80024120"/>
    <d v="2011-04-13T00:00:00"/>
    <x v="13"/>
    <n v="25"/>
    <x v="1339"/>
    <s v="PER T-POLE"/>
    <x v="8"/>
  </r>
  <r>
    <n v="80024121"/>
    <d v="2011-04-14T00:00:00"/>
    <x v="0"/>
    <n v="145"/>
    <x v="1340"/>
    <s v="VALUATION"/>
    <x v="74"/>
  </r>
  <r>
    <n v="80024123"/>
    <d v="2011-04-14T00:00:00"/>
    <x v="49"/>
    <n v="25"/>
    <x v="1341"/>
    <s v="SYSTEM"/>
    <x v="1"/>
  </r>
  <r>
    <n v="80024124"/>
    <d v="2011-04-14T00:00:00"/>
    <x v="5"/>
    <n v="25"/>
    <x v="1342"/>
    <s v="PER FIXTURES"/>
    <x v="18"/>
  </r>
  <r>
    <n v="80024125"/>
    <d v="2011-04-14T00:00:00"/>
    <x v="0"/>
    <n v="2540"/>
    <x v="1343"/>
    <s v="VALUATION"/>
    <x v="139"/>
  </r>
  <r>
    <n v="80024125"/>
    <d v="2011-04-14T00:00:00"/>
    <x v="14"/>
    <n v="1270"/>
    <x v="1343"/>
    <s v="VALUATION"/>
    <x v="139"/>
  </r>
  <r>
    <n v="80024126"/>
    <d v="2011-04-14T00:00:00"/>
    <x v="5"/>
    <n v="25"/>
    <x v="1344"/>
    <s v="PER FIXTURES"/>
    <x v="1"/>
  </r>
  <r>
    <n v="80024126"/>
    <d v="2011-04-14T00:00:00"/>
    <x v="5"/>
    <n v="25"/>
    <x v="1345"/>
    <s v="PER FIXTURES"/>
    <x v="1"/>
  </r>
  <r>
    <n v="80024127"/>
    <d v="2011-04-14T00:00:00"/>
    <x v="7"/>
    <n v="25"/>
    <x v="1346"/>
    <s v="PER POLE"/>
    <x v="9"/>
  </r>
  <r>
    <n v="80024130"/>
    <d v="2011-04-14T00:00:00"/>
    <x v="5"/>
    <n v="60"/>
    <x v="1347"/>
    <s v="PER FIXTURES"/>
    <x v="38"/>
  </r>
  <r>
    <n v="80024130"/>
    <d v="2011-04-14T00:00:00"/>
    <x v="54"/>
    <n v="25"/>
    <x v="1347"/>
    <s v="PER SEWER"/>
    <x v="38"/>
  </r>
  <r>
    <n v="80024130"/>
    <d v="2011-04-14T00:00:00"/>
    <x v="53"/>
    <n v="25"/>
    <x v="1347"/>
    <s v="PER WATER"/>
    <x v="38"/>
  </r>
  <r>
    <n v="80024130"/>
    <d v="2011-04-14T00:00:00"/>
    <x v="5"/>
    <n v="60"/>
    <x v="1348"/>
    <s v="PER FIXTURES"/>
    <x v="38"/>
  </r>
  <r>
    <n v="80024130"/>
    <d v="2011-04-14T00:00:00"/>
    <x v="54"/>
    <n v="25"/>
    <x v="1348"/>
    <s v="PER SEWER"/>
    <x v="38"/>
  </r>
  <r>
    <n v="80024130"/>
    <d v="2011-04-14T00:00:00"/>
    <x v="53"/>
    <n v="25"/>
    <x v="1348"/>
    <s v="PER WATER"/>
    <x v="38"/>
  </r>
  <r>
    <n v="80024130"/>
    <d v="2011-04-14T00:00:00"/>
    <x v="5"/>
    <n v="60"/>
    <x v="1349"/>
    <s v="PER FIXTURES"/>
    <x v="38"/>
  </r>
  <r>
    <n v="80024130"/>
    <d v="2011-04-14T00:00:00"/>
    <x v="54"/>
    <n v="25"/>
    <x v="1349"/>
    <s v="PER SEWER"/>
    <x v="38"/>
  </r>
  <r>
    <n v="80024130"/>
    <d v="2011-04-14T00:00:00"/>
    <x v="53"/>
    <n v="25"/>
    <x v="1349"/>
    <s v="PER WATER"/>
    <x v="38"/>
  </r>
  <r>
    <n v="80024130"/>
    <d v="2011-04-14T00:00:00"/>
    <x v="5"/>
    <n v="60"/>
    <x v="1350"/>
    <s v="PER FIXTURES"/>
    <x v="38"/>
  </r>
  <r>
    <n v="80024300"/>
    <d v="2011-04-28T00:00:00"/>
    <x v="32"/>
    <n v="250"/>
    <x v="1351"/>
    <s v="ACRES"/>
    <x v="140"/>
  </r>
  <r>
    <n v="80024301"/>
    <d v="2011-04-28T00:00:00"/>
    <x v="3"/>
    <n v="25"/>
    <x v="1352"/>
    <s v="PER SIGN"/>
    <x v="1"/>
  </r>
  <r>
    <n v="70014156"/>
    <d v="2011-04-28T00:00:00"/>
    <x v="3"/>
    <n v="100"/>
    <x v="1353"/>
    <s v="PER SIGN"/>
    <x v="7"/>
  </r>
  <r>
    <n v="16862"/>
    <d v="2011-04-28T00:00:00"/>
    <x v="3"/>
    <n v="100"/>
    <x v="1353"/>
    <s v="PER SIGN"/>
    <x v="7"/>
  </r>
  <r>
    <n v="80024314"/>
    <d v="2011-04-28T00:00:00"/>
    <x v="3"/>
    <n v="100"/>
    <x v="1353"/>
    <s v="PER SIGN"/>
    <x v="7"/>
  </r>
  <r>
    <n v="80024302"/>
    <d v="2011-04-28T00:00:00"/>
    <x v="3"/>
    <n v="25"/>
    <x v="1354"/>
    <s v="PER SIGN"/>
    <x v="1"/>
  </r>
  <r>
    <n v="80024304"/>
    <d v="2011-04-28T00:00:00"/>
    <x v="3"/>
    <n v="75"/>
    <x v="1355"/>
    <s v="PER SIGN"/>
    <x v="9"/>
  </r>
  <r>
    <n v="80024313"/>
    <d v="2011-04-28T00:00:00"/>
    <x v="3"/>
    <n v="75"/>
    <x v="1356"/>
    <s v="PER SIGN"/>
    <x v="9"/>
  </r>
  <r>
    <n v="80024305"/>
    <d v="2011-04-28T00:00:00"/>
    <x v="3"/>
    <n v="25"/>
    <x v="1357"/>
    <s v="PER SIGN"/>
    <x v="1"/>
  </r>
  <r>
    <n v="70014161"/>
    <d v="2011-04-28T00:00:00"/>
    <x v="3"/>
    <n v="25"/>
    <x v="1358"/>
    <s v="PER SIGN"/>
    <x v="1"/>
  </r>
  <r>
    <n v="16860"/>
    <d v="2011-04-28T00:00:00"/>
    <x v="3"/>
    <n v="25"/>
    <x v="1358"/>
    <s v="PER SIGN"/>
    <x v="1"/>
  </r>
  <r>
    <n v="80024308"/>
    <d v="2011-04-28T00:00:00"/>
    <x v="3"/>
    <n v="25"/>
    <x v="1358"/>
    <s v="PER SIGN"/>
    <x v="1"/>
  </r>
  <r>
    <n v="80024130"/>
    <d v="2011-04-14T00:00:00"/>
    <x v="54"/>
    <n v="25"/>
    <x v="1350"/>
    <s v="PER SEWER"/>
    <x v="38"/>
  </r>
  <r>
    <n v="80024130"/>
    <d v="2011-04-14T00:00:00"/>
    <x v="53"/>
    <n v="25"/>
    <x v="1350"/>
    <s v="PER WATER"/>
    <x v="38"/>
  </r>
  <r>
    <n v="80024310"/>
    <d v="2011-04-28T00:00:00"/>
    <x v="32"/>
    <n v="250"/>
    <x v="1359"/>
    <s v="ACRES"/>
    <x v="50"/>
  </r>
  <r>
    <n v="80024309"/>
    <d v="2011-04-28T00:00:00"/>
    <x v="67"/>
    <n v="100"/>
    <x v="1360"/>
    <s v="FLAT RATE"/>
    <x v="1"/>
  </r>
  <r>
    <n v="80024311"/>
    <d v="2011-04-28T00:00:00"/>
    <x v="32"/>
    <n v="250"/>
    <x v="1361"/>
    <s v="ACRES"/>
    <x v="1"/>
  </r>
  <r>
    <n v="80024312"/>
    <d v="2011-04-28T00:00:00"/>
    <x v="3"/>
    <n v="25"/>
    <x v="1362"/>
    <s v="PER SIGN"/>
    <x v="1"/>
  </r>
  <r>
    <n v="80024130"/>
    <d v="2011-04-14T00:00:00"/>
    <x v="5"/>
    <n v="60"/>
    <x v="1363"/>
    <s v="PER FIXTURES"/>
    <x v="38"/>
  </r>
  <r>
    <n v="80024320"/>
    <d v="2011-04-29T00:00:00"/>
    <x v="3"/>
    <n v="25"/>
    <x v="1364"/>
    <s v="PER SIGN"/>
    <x v="1"/>
  </r>
  <r>
    <n v="80024323"/>
    <d v="2011-04-29T00:00:00"/>
    <x v="3"/>
    <n v="25"/>
    <x v="1365"/>
    <s v="PER SIGN"/>
    <x v="1"/>
  </r>
  <r>
    <n v="80024130"/>
    <d v="2011-04-14T00:00:00"/>
    <x v="54"/>
    <n v="25"/>
    <x v="1363"/>
    <s v="PER SEWER"/>
    <x v="38"/>
  </r>
  <r>
    <n v="80024130"/>
    <d v="2011-04-14T00:00:00"/>
    <x v="53"/>
    <n v="25"/>
    <x v="1363"/>
    <s v="PER WATER"/>
    <x v="38"/>
  </r>
  <r>
    <n v="80024130"/>
    <d v="2011-04-14T00:00:00"/>
    <x v="5"/>
    <n v="60"/>
    <x v="1366"/>
    <s v="PER FIXTURES"/>
    <x v="38"/>
  </r>
  <r>
    <n v="80024130"/>
    <d v="2011-04-14T00:00:00"/>
    <x v="54"/>
    <n v="25"/>
    <x v="1366"/>
    <s v="PER SEWER"/>
    <x v="38"/>
  </r>
  <r>
    <n v="80024130"/>
    <d v="2011-04-14T00:00:00"/>
    <x v="53"/>
    <n v="25"/>
    <x v="1366"/>
    <s v="PER WATER"/>
    <x v="38"/>
  </r>
  <r>
    <n v="80024131"/>
    <d v="2011-04-14T00:00:00"/>
    <x v="0"/>
    <n v="1360"/>
    <x v="1367"/>
    <s v="VALUATION"/>
    <x v="141"/>
  </r>
  <r>
    <n v="80024329"/>
    <d v="2011-04-29T00:00:00"/>
    <x v="12"/>
    <n v="50"/>
    <x v="1368"/>
    <s v="ACRE"/>
    <x v="56"/>
  </r>
  <r>
    <n v="80024332"/>
    <d v="2011-04-29T00:00:00"/>
    <x v="12"/>
    <n v="92.5"/>
    <x v="1369"/>
    <s v="ACRE"/>
    <x v="142"/>
  </r>
  <r>
    <n v="16867"/>
    <d v="2011-04-29T00:00:00"/>
    <x v="12"/>
    <n v="92.5"/>
    <x v="1369"/>
    <s v="ACRE"/>
    <x v="142"/>
  </r>
  <r>
    <n v="80024333"/>
    <d v="2011-04-29T00:00:00"/>
    <x v="12"/>
    <n v="92.5"/>
    <x v="1369"/>
    <s v="ACRE"/>
    <x v="142"/>
  </r>
  <r>
    <n v="80024331"/>
    <d v="2011-04-29T00:00:00"/>
    <x v="3"/>
    <n v="25"/>
    <x v="1370"/>
    <s v="PER SIGN"/>
    <x v="1"/>
  </r>
  <r>
    <n v="80024330"/>
    <d v="2011-04-29T00:00:00"/>
    <x v="101"/>
    <n v="50"/>
    <x v="1371"/>
    <s v="FLAT RATE"/>
    <x v="1"/>
  </r>
  <r>
    <n v="80024331"/>
    <d v="2011-04-29T00:00:00"/>
    <x v="3"/>
    <n v="25"/>
    <x v="1372"/>
    <s v="PER SIGN"/>
    <x v="1"/>
  </r>
  <r>
    <n v="80024131"/>
    <d v="2011-04-14T00:00:00"/>
    <x v="14"/>
    <n v="680"/>
    <x v="1367"/>
    <s v="VALUATION"/>
    <x v="141"/>
  </r>
  <r>
    <n v="80024340"/>
    <d v="2011-05-02T00:00:00"/>
    <x v="79"/>
    <n v="160.63"/>
    <x v="546"/>
    <s v="LF"/>
    <x v="87"/>
  </r>
  <r>
    <n v="80024340"/>
    <d v="2011-05-02T00:00:00"/>
    <x v="80"/>
    <n v="20"/>
    <x v="546"/>
    <s v="EACH"/>
    <x v="87"/>
  </r>
  <r>
    <n v="80024340"/>
    <d v="2011-05-02T00:00:00"/>
    <x v="81"/>
    <n v="75"/>
    <x v="546"/>
    <s v="EA"/>
    <x v="87"/>
  </r>
  <r>
    <n v="80024340"/>
    <d v="2011-05-02T00:00:00"/>
    <x v="29"/>
    <n v="525"/>
    <x v="546"/>
    <s v="ACRES"/>
    <x v="87"/>
  </r>
  <r>
    <n v="80024340"/>
    <d v="2011-05-02T00:00:00"/>
    <x v="98"/>
    <n v="676.89"/>
    <x v="546"/>
    <s v="CF"/>
    <x v="87"/>
  </r>
  <r>
    <n v="80024340"/>
    <d v="2011-05-02T00:00:00"/>
    <x v="82"/>
    <n v="264.14999999999998"/>
    <x v="546"/>
    <s v="SY"/>
    <x v="87"/>
  </r>
  <r>
    <n v="80024340"/>
    <d v="2011-05-02T00:00:00"/>
    <x v="83"/>
    <n v="24"/>
    <x v="546"/>
    <s v="LF"/>
    <x v="87"/>
  </r>
  <r>
    <n v="80024340"/>
    <d v="2011-05-02T00:00:00"/>
    <x v="102"/>
    <n v="200"/>
    <x v="546"/>
    <s v="LF"/>
    <x v="87"/>
  </r>
  <r>
    <n v="80024340"/>
    <d v="2011-05-02T00:00:00"/>
    <x v="95"/>
    <n v="94.3"/>
    <x v="546"/>
    <s v="LF"/>
    <x v="87"/>
  </r>
  <r>
    <n v="80024340"/>
    <d v="2011-05-02T00:00:00"/>
    <x v="96"/>
    <n v="174.5"/>
    <x v="546"/>
    <s v="LF"/>
    <x v="87"/>
  </r>
  <r>
    <n v="80024340"/>
    <d v="2011-05-02T00:00:00"/>
    <x v="44"/>
    <n v="84"/>
    <x v="546"/>
    <s v="ACRES"/>
    <x v="87"/>
  </r>
  <r>
    <n v="80024134"/>
    <d v="2011-04-14T00:00:00"/>
    <x v="20"/>
    <n v="29"/>
    <x v="1373"/>
    <s v="BTU"/>
    <x v="75"/>
  </r>
  <r>
    <n v="80024134"/>
    <d v="2011-04-14T00:00:00"/>
    <x v="23"/>
    <n v="29"/>
    <x v="1373"/>
    <s v="BTU"/>
    <x v="75"/>
  </r>
  <r>
    <n v="80024134"/>
    <d v="2011-04-14T00:00:00"/>
    <x v="34"/>
    <n v="25"/>
    <x v="1373"/>
    <s v="TONS"/>
    <x v="75"/>
  </r>
  <r>
    <n v="80024134"/>
    <d v="2011-04-14T00:00:00"/>
    <x v="36"/>
    <n v="25"/>
    <x v="1373"/>
    <s v="TONS"/>
    <x v="75"/>
  </r>
  <r>
    <n v="80024135"/>
    <d v="2011-04-14T00:00:00"/>
    <x v="20"/>
    <n v="25"/>
    <x v="1374"/>
    <s v="BTU"/>
    <x v="40"/>
  </r>
  <r>
    <n v="80024135"/>
    <d v="2011-04-14T00:00:00"/>
    <x v="34"/>
    <n v="25"/>
    <x v="1374"/>
    <s v="TONS"/>
    <x v="40"/>
  </r>
  <r>
    <n v="80024347"/>
    <d v="2011-05-02T00:00:00"/>
    <x v="103"/>
    <n v="948.3"/>
    <x v="1375"/>
    <s v="FLAT RATE"/>
    <x v="71"/>
  </r>
  <r>
    <n v="80024347"/>
    <d v="2011-05-02T00:00:00"/>
    <x v="104"/>
    <n v="9328.3799999999992"/>
    <x v="1375"/>
    <s v="FLAT RATE"/>
    <x v="71"/>
  </r>
  <r>
    <n v="80024347"/>
    <d v="2011-05-02T00:00:00"/>
    <x v="105"/>
    <n v="22281.74"/>
    <x v="1375"/>
    <s v="FLAT RATE"/>
    <x v="71"/>
  </r>
  <r>
    <n v="80024135"/>
    <d v="2011-04-14T00:00:00"/>
    <x v="20"/>
    <n v="25"/>
    <x v="1376"/>
    <s v="BTU"/>
    <x v="75"/>
  </r>
  <r>
    <n v="80024135"/>
    <d v="2011-04-14T00:00:00"/>
    <x v="34"/>
    <n v="25"/>
    <x v="1376"/>
    <s v="TONS"/>
    <x v="75"/>
  </r>
  <r>
    <n v="80024136"/>
    <d v="2011-04-14T00:00:00"/>
    <x v="5"/>
    <n v="25"/>
    <x v="1377"/>
    <s v="PER FIXTURES"/>
    <x v="1"/>
  </r>
  <r>
    <n v="80024136"/>
    <d v="2011-04-14T00:00:00"/>
    <x v="5"/>
    <n v="25"/>
    <x v="1378"/>
    <s v="PER FIXTURES"/>
    <x v="1"/>
  </r>
  <r>
    <n v="80024137"/>
    <d v="2011-04-15T00:00:00"/>
    <x v="6"/>
    <n v="15"/>
    <x v="1379"/>
    <s v="AMPS"/>
    <x v="6"/>
  </r>
  <r>
    <n v="80024137"/>
    <d v="2011-04-15T00:00:00"/>
    <x v="7"/>
    <n v="45"/>
    <x v="1379"/>
    <s v="PER POLE"/>
    <x v="6"/>
  </r>
  <r>
    <n v="80024138"/>
    <d v="2011-04-15T00:00:00"/>
    <x v="49"/>
    <n v="25"/>
    <x v="1380"/>
    <s v="SYSTEM"/>
    <x v="1"/>
  </r>
  <r>
    <n v="80024139"/>
    <d v="2011-04-15T00:00:00"/>
    <x v="20"/>
    <n v="27"/>
    <x v="1381"/>
    <s v="BTU"/>
    <x v="3"/>
  </r>
  <r>
    <n v="80024337"/>
    <d v="2011-05-02T00:00:00"/>
    <x v="16"/>
    <n v="59.93"/>
    <x v="1382"/>
    <s v="FLAT RATE"/>
    <x v="1"/>
  </r>
  <r>
    <n v="80024337"/>
    <d v="2011-05-02T00:00:00"/>
    <x v="17"/>
    <n v="533.02"/>
    <x v="1382"/>
    <s v="FLAT RATE"/>
    <x v="1"/>
  </r>
  <r>
    <n v="80024337"/>
    <d v="2011-05-02T00:00:00"/>
    <x v="18"/>
    <n v="1302.93"/>
    <x v="1382"/>
    <s v="FLAT RATE"/>
    <x v="1"/>
  </r>
  <r>
    <n v="80024337"/>
    <d v="2011-05-02T00:00:00"/>
    <x v="19"/>
    <n v="161.68"/>
    <x v="1382"/>
    <s v="FLAT RATE"/>
    <x v="1"/>
  </r>
  <r>
    <n v="80024140"/>
    <d v="2011-04-15T00:00:00"/>
    <x v="20"/>
    <n v="25"/>
    <x v="1383"/>
    <s v="BTU"/>
    <x v="4"/>
  </r>
  <r>
    <n v="80024140"/>
    <d v="2011-04-15T00:00:00"/>
    <x v="36"/>
    <n v="25"/>
    <x v="1383"/>
    <s v="TONS"/>
    <x v="4"/>
  </r>
  <r>
    <n v="80024142"/>
    <d v="2011-04-15T00:00:00"/>
    <x v="5"/>
    <n v="72"/>
    <x v="1384"/>
    <s v="PER FIXTURES"/>
    <x v="69"/>
  </r>
  <r>
    <n v="80024142"/>
    <d v="2011-04-15T00:00:00"/>
    <x v="54"/>
    <n v="25"/>
    <x v="1384"/>
    <s v="PER SEWER"/>
    <x v="69"/>
  </r>
  <r>
    <n v="80024142"/>
    <d v="2011-04-15T00:00:00"/>
    <x v="53"/>
    <n v="25"/>
    <x v="1384"/>
    <s v="PER WATER"/>
    <x v="69"/>
  </r>
  <r>
    <n v="80024142"/>
    <d v="2011-04-15T00:00:00"/>
    <x v="5"/>
    <n v="72"/>
    <x v="1385"/>
    <s v="PER FIXTURES"/>
    <x v="69"/>
  </r>
  <r>
    <n v="80024142"/>
    <d v="2011-04-15T00:00:00"/>
    <x v="54"/>
    <n v="25"/>
    <x v="1385"/>
    <s v="PER SEWER"/>
    <x v="69"/>
  </r>
  <r>
    <n v="80024142"/>
    <d v="2011-04-15T00:00:00"/>
    <x v="53"/>
    <n v="25"/>
    <x v="1385"/>
    <s v="PER WATER"/>
    <x v="69"/>
  </r>
  <r>
    <n v="80024142"/>
    <d v="2011-04-15T00:00:00"/>
    <x v="5"/>
    <n v="68"/>
    <x v="1386"/>
    <s v="PER FIXTURES"/>
    <x v="103"/>
  </r>
  <r>
    <n v="80024142"/>
    <d v="2011-04-15T00:00:00"/>
    <x v="54"/>
    <n v="25"/>
    <x v="1386"/>
    <s v="PER SEWER"/>
    <x v="103"/>
  </r>
  <r>
    <n v="80024142"/>
    <d v="2011-04-15T00:00:00"/>
    <x v="53"/>
    <n v="25"/>
    <x v="1386"/>
    <s v="PER WATER"/>
    <x v="103"/>
  </r>
  <r>
    <n v="80024142"/>
    <d v="2011-04-15T00:00:00"/>
    <x v="5"/>
    <n v="68"/>
    <x v="1387"/>
    <s v="PER FIXTURES"/>
    <x v="103"/>
  </r>
  <r>
    <n v="80024142"/>
    <d v="2011-04-15T00:00:00"/>
    <x v="54"/>
    <n v="25"/>
    <x v="1387"/>
    <s v="PER SEWER"/>
    <x v="103"/>
  </r>
  <r>
    <n v="80024142"/>
    <d v="2011-04-15T00:00:00"/>
    <x v="53"/>
    <n v="25"/>
    <x v="1387"/>
    <s v="PER WATER"/>
    <x v="103"/>
  </r>
  <r>
    <n v="80024143"/>
    <d v="2011-04-15T00:00:00"/>
    <x v="5"/>
    <n v="25"/>
    <x v="1388"/>
    <s v="PER FIXTURES"/>
    <x v="7"/>
  </r>
  <r>
    <n v="80024144"/>
    <d v="2011-04-15T00:00:00"/>
    <x v="49"/>
    <n v="25"/>
    <x v="1389"/>
    <s v="SYSTEM"/>
    <x v="1"/>
  </r>
  <r>
    <n v="80024148"/>
    <d v="2011-04-15T00:00:00"/>
    <x v="34"/>
    <n v="25"/>
    <x v="1390"/>
    <s v="TONS"/>
    <x v="7"/>
  </r>
  <r>
    <n v="80024149"/>
    <d v="2011-04-15T00:00:00"/>
    <x v="5"/>
    <n v="25"/>
    <x v="1391"/>
    <s v="PER FIXTURES"/>
    <x v="1"/>
  </r>
  <r>
    <n v="80024150"/>
    <d v="2011-04-15T00:00:00"/>
    <x v="1"/>
    <n v="25"/>
    <x v="1392"/>
    <s v="PER GAS LINE"/>
    <x v="1"/>
  </r>
  <r>
    <n v="80024341"/>
    <d v="2011-05-02T00:00:00"/>
    <x v="3"/>
    <n v="25"/>
    <x v="1393"/>
    <s v="PER SIGN"/>
    <x v="1"/>
  </r>
  <r>
    <n v="80024342"/>
    <d v="2011-05-02T00:00:00"/>
    <x v="67"/>
    <n v="100"/>
    <x v="1394"/>
    <s v="FLAT RATE"/>
    <x v="1"/>
  </r>
  <r>
    <n v="80024154"/>
    <d v="2011-04-18T00:00:00"/>
    <x v="2"/>
    <n v="25"/>
    <x v="1395"/>
    <s v="FLAT RATE"/>
    <x v="1"/>
  </r>
  <r>
    <n v="80024156"/>
    <d v="2011-04-18T00:00:00"/>
    <x v="48"/>
    <n v="20"/>
    <x v="1396"/>
    <s v="FLAT RATE"/>
    <x v="1"/>
  </r>
  <r>
    <n v="80024345"/>
    <d v="2011-05-02T00:00:00"/>
    <x v="12"/>
    <n v="50"/>
    <x v="1397"/>
    <s v="ACRE"/>
    <x v="10"/>
  </r>
  <r>
    <n v="80024346"/>
    <d v="2011-05-02T00:00:00"/>
    <x v="3"/>
    <n v="50"/>
    <x v="1398"/>
    <s v="PER SIGN"/>
    <x v="4"/>
  </r>
  <r>
    <n v="80024353"/>
    <d v="2011-05-02T00:00:00"/>
    <x v="67"/>
    <n v="100"/>
    <x v="1399"/>
    <s v="FLAT RATE"/>
    <x v="1"/>
  </r>
  <r>
    <n v="80024156"/>
    <d v="2011-04-18T00:00:00"/>
    <x v="0"/>
    <n v="180"/>
    <x v="1396"/>
    <s v="VALUATION"/>
    <x v="1"/>
  </r>
  <r>
    <n v="80024157"/>
    <d v="2011-04-18T00:00:00"/>
    <x v="33"/>
    <n v="25"/>
    <x v="1400"/>
    <s v="FLAT RATE"/>
    <x v="1"/>
  </r>
  <r>
    <n v="80024354"/>
    <d v="2011-05-02T00:00:00"/>
    <x v="3"/>
    <n v="25"/>
    <x v="1401"/>
    <s v="PER SIGN"/>
    <x v="1"/>
  </r>
  <r>
    <n v="80024157"/>
    <d v="2011-04-18T00:00:00"/>
    <x v="6"/>
    <n v="25"/>
    <x v="1402"/>
    <s v="AMPS"/>
    <x v="143"/>
  </r>
  <r>
    <n v="80024157"/>
    <d v="2011-04-18T00:00:00"/>
    <x v="7"/>
    <n v="8"/>
    <x v="1402"/>
    <s v="PER POLE"/>
    <x v="143"/>
  </r>
  <r>
    <n v="80024159"/>
    <d v="2011-04-18T00:00:00"/>
    <x v="49"/>
    <n v="25"/>
    <x v="1403"/>
    <s v="SYSTEM"/>
    <x v="1"/>
  </r>
  <r>
    <n v="80024160"/>
    <d v="2011-04-18T00:00:00"/>
    <x v="59"/>
    <n v="75"/>
    <x v="1404"/>
    <s v="FLAT RATE"/>
    <x v="1"/>
  </r>
  <r>
    <n v="80024161"/>
    <d v="2011-04-18T00:00:00"/>
    <x v="0"/>
    <n v="95"/>
    <x v="1405"/>
    <s v="VALUATION"/>
    <x v="14"/>
  </r>
  <r>
    <n v="80024162"/>
    <d v="2011-04-18T00:00:00"/>
    <x v="0"/>
    <n v="210"/>
    <x v="1406"/>
    <s v="VALUATION"/>
    <x v="114"/>
  </r>
  <r>
    <n v="80024163"/>
    <d v="2011-04-18T00:00:00"/>
    <x v="0"/>
    <n v="140"/>
    <x v="1407"/>
    <s v="VALUATION"/>
    <x v="61"/>
  </r>
  <r>
    <n v="80024164"/>
    <d v="2011-04-18T00:00:00"/>
    <x v="5"/>
    <n v="25"/>
    <x v="1408"/>
    <s v="PER FIXTURES"/>
    <x v="1"/>
  </r>
  <r>
    <n v="80024164"/>
    <d v="2011-04-18T00:00:00"/>
    <x v="5"/>
    <n v="25"/>
    <x v="1409"/>
    <s v="PER FIXTURES"/>
    <x v="1"/>
  </r>
  <r>
    <n v="80024166"/>
    <d v="2011-04-18T00:00:00"/>
    <x v="20"/>
    <n v="29"/>
    <x v="1410"/>
    <s v="BTU"/>
    <x v="75"/>
  </r>
  <r>
    <n v="80024166"/>
    <d v="2011-04-18T00:00:00"/>
    <x v="23"/>
    <n v="29"/>
    <x v="1410"/>
    <s v="BTU"/>
    <x v="75"/>
  </r>
  <r>
    <n v="80024166"/>
    <d v="2011-04-18T00:00:00"/>
    <x v="34"/>
    <n v="25"/>
    <x v="1410"/>
    <s v="TONS"/>
    <x v="75"/>
  </r>
  <r>
    <n v="80024166"/>
    <d v="2011-04-18T00:00:00"/>
    <x v="36"/>
    <n v="25"/>
    <x v="1410"/>
    <s v="TONS"/>
    <x v="75"/>
  </r>
  <r>
    <n v="90001728"/>
    <d v="2011-05-03T00:00:00"/>
    <x v="106"/>
    <n v="400"/>
    <x v="1411"/>
    <s v="FLAT RATE"/>
    <x v="50"/>
  </r>
  <r>
    <n v="80024357"/>
    <d v="2011-05-03T00:00:00"/>
    <x v="3"/>
    <n v="25"/>
    <x v="1412"/>
    <s v="PER SIGN"/>
    <x v="1"/>
  </r>
  <r>
    <n v="80024167"/>
    <d v="2011-04-19T00:00:00"/>
    <x v="0"/>
    <n v="268"/>
    <x v="1413"/>
    <s v="VALUATION"/>
    <x v="144"/>
  </r>
  <r>
    <n v="80024167"/>
    <d v="2011-04-19T00:00:00"/>
    <x v="14"/>
    <n v="134"/>
    <x v="1413"/>
    <s v="VALUATION"/>
    <x v="144"/>
  </r>
  <r>
    <n v="80024168"/>
    <d v="2011-04-19T00:00:00"/>
    <x v="6"/>
    <n v="25"/>
    <x v="1414"/>
    <s v="AMPS"/>
    <x v="6"/>
  </r>
  <r>
    <n v="80024168"/>
    <d v="2011-04-19T00:00:00"/>
    <x v="7"/>
    <n v="7"/>
    <x v="1414"/>
    <s v="PER POLE"/>
    <x v="6"/>
  </r>
  <r>
    <n v="80024359"/>
    <d v="2011-05-03T00:00:00"/>
    <x v="3"/>
    <n v="50"/>
    <x v="1415"/>
    <s v="PER SIGN"/>
    <x v="1"/>
  </r>
  <r>
    <n v="80024361"/>
    <d v="2011-05-03T00:00:00"/>
    <x v="3"/>
    <n v="25"/>
    <x v="1416"/>
    <s v="PER SIGN"/>
    <x v="1"/>
  </r>
  <r>
    <n v="80024362"/>
    <d v="2011-05-03T00:00:00"/>
    <x v="12"/>
    <n v="50"/>
    <x v="1417"/>
    <s v="ACRE"/>
    <x v="10"/>
  </r>
  <r>
    <n v="80024170"/>
    <d v="2011-04-19T00:00:00"/>
    <x v="48"/>
    <n v="20"/>
    <x v="1418"/>
    <s v="FLAT RATE"/>
    <x v="1"/>
  </r>
  <r>
    <n v="80024170"/>
    <d v="2011-04-19T00:00:00"/>
    <x v="0"/>
    <n v="95"/>
    <x v="1418"/>
    <s v="VALUATION"/>
    <x v="1"/>
  </r>
  <r>
    <n v="80024171"/>
    <d v="2011-04-19T00:00:00"/>
    <x v="5"/>
    <n v="25"/>
    <x v="1419"/>
    <s v="PER FIXTURES"/>
    <x v="4"/>
  </r>
  <r>
    <n v="80024173"/>
    <d v="2011-04-19T00:00:00"/>
    <x v="34"/>
    <n v="25"/>
    <x v="1420"/>
    <s v="TONS"/>
    <x v="7"/>
  </r>
  <r>
    <n v="80024174"/>
    <d v="2011-04-19T00:00:00"/>
    <x v="0"/>
    <n v="185"/>
    <x v="1421"/>
    <s v="VALUATION"/>
    <x v="117"/>
  </r>
  <r>
    <n v="80024177"/>
    <d v="2011-04-19T00:00:00"/>
    <x v="49"/>
    <n v="25"/>
    <x v="1422"/>
    <s v="SYSTEM"/>
    <x v="1"/>
  </r>
  <r>
    <n v="80024178"/>
    <d v="2011-04-19T00:00:00"/>
    <x v="7"/>
    <n v="25"/>
    <x v="1423"/>
    <s v="PER POLE"/>
    <x v="18"/>
  </r>
  <r>
    <n v="80024179"/>
    <d v="2011-04-19T00:00:00"/>
    <x v="54"/>
    <n v="25"/>
    <x v="1424"/>
    <s v="PER SEWER"/>
    <x v="1"/>
  </r>
  <r>
    <n v="80024180"/>
    <d v="2011-04-19T00:00:00"/>
    <x v="0"/>
    <n v="45"/>
    <x v="1425"/>
    <s v="VALUATION"/>
    <x v="124"/>
  </r>
  <r>
    <n v="80024181"/>
    <d v="2011-04-19T00:00:00"/>
    <x v="0"/>
    <n v="115"/>
    <x v="1426"/>
    <s v="VALUATION"/>
    <x v="2"/>
  </r>
  <r>
    <n v="80024182"/>
    <d v="2011-04-19T00:00:00"/>
    <x v="20"/>
    <n v="29"/>
    <x v="1427"/>
    <s v="BTU"/>
    <x v="75"/>
  </r>
  <r>
    <n v="80024182"/>
    <d v="2011-04-19T00:00:00"/>
    <x v="23"/>
    <n v="27"/>
    <x v="1427"/>
    <s v="BTU"/>
    <x v="75"/>
  </r>
  <r>
    <n v="80024364"/>
    <d v="2011-05-03T00:00:00"/>
    <x v="3"/>
    <n v="25"/>
    <x v="1428"/>
    <s v="PER SIGN"/>
    <x v="1"/>
  </r>
  <r>
    <n v="80024366"/>
    <d v="2011-05-03T00:00:00"/>
    <x v="3"/>
    <n v="25"/>
    <x v="1429"/>
    <s v="PER SIGN"/>
    <x v="1"/>
  </r>
  <r>
    <n v="80024367"/>
    <d v="2011-05-03T00:00:00"/>
    <x v="3"/>
    <n v="25"/>
    <x v="1430"/>
    <s v="PER SIGN"/>
    <x v="1"/>
  </r>
  <r>
    <n v="80024369"/>
    <d v="2011-05-03T00:00:00"/>
    <x v="3"/>
    <n v="25"/>
    <x v="1431"/>
    <s v="PER SIGN"/>
    <x v="1"/>
  </r>
  <r>
    <n v="80024369"/>
    <d v="2011-05-03T00:00:00"/>
    <x v="3"/>
    <n v="30"/>
    <x v="1432"/>
    <s v="PER SIGN"/>
    <x v="1"/>
  </r>
  <r>
    <n v="80024182"/>
    <d v="2011-04-19T00:00:00"/>
    <x v="34"/>
    <n v="25"/>
    <x v="1427"/>
    <s v="TONS"/>
    <x v="75"/>
  </r>
  <r>
    <n v="80024182"/>
    <d v="2011-04-19T00:00:00"/>
    <x v="36"/>
    <n v="25"/>
    <x v="1427"/>
    <s v="TONS"/>
    <x v="75"/>
  </r>
  <r>
    <n v="80024183"/>
    <d v="2011-04-19T00:00:00"/>
    <x v="5"/>
    <n v="25"/>
    <x v="1433"/>
    <s v="PER FIXTURES"/>
    <x v="1"/>
  </r>
  <r>
    <n v="80024184"/>
    <d v="2011-04-19T00:00:00"/>
    <x v="59"/>
    <n v="75"/>
    <x v="1434"/>
    <s v="FLAT RATE"/>
    <x v="1"/>
  </r>
  <r>
    <n v="80024187"/>
    <d v="2011-04-20T00:00:00"/>
    <x v="5"/>
    <n v="80"/>
    <x v="1435"/>
    <s v="PER FIXTURES"/>
    <x v="76"/>
  </r>
  <r>
    <n v="80024187"/>
    <d v="2011-04-20T00:00:00"/>
    <x v="54"/>
    <n v="25"/>
    <x v="1435"/>
    <s v="PER SEWER"/>
    <x v="76"/>
  </r>
  <r>
    <n v="80024187"/>
    <d v="2011-04-20T00:00:00"/>
    <x v="53"/>
    <n v="25"/>
    <x v="1435"/>
    <s v="PER WATER"/>
    <x v="76"/>
  </r>
  <r>
    <n v="80024187"/>
    <d v="2011-04-20T00:00:00"/>
    <x v="5"/>
    <n v="80"/>
    <x v="1436"/>
    <s v="PER FIXTURES"/>
    <x v="76"/>
  </r>
  <r>
    <n v="80024187"/>
    <d v="2011-04-20T00:00:00"/>
    <x v="54"/>
    <n v="25"/>
    <x v="1436"/>
    <s v="PER SEWER"/>
    <x v="76"/>
  </r>
  <r>
    <n v="80024187"/>
    <d v="2011-04-20T00:00:00"/>
    <x v="53"/>
    <n v="25"/>
    <x v="1436"/>
    <s v="PER WATER"/>
    <x v="76"/>
  </r>
  <r>
    <n v="80024188"/>
    <d v="2011-04-20T00:00:00"/>
    <x v="48"/>
    <n v="20"/>
    <x v="1242"/>
    <s v="FLAT RATE"/>
    <x v="1"/>
  </r>
  <r>
    <n v="80024188"/>
    <d v="2011-04-20T00:00:00"/>
    <x v="0"/>
    <n v="1030"/>
    <x v="1242"/>
    <s v="VALUATION"/>
    <x v="1"/>
  </r>
  <r>
    <n v="80024390"/>
    <d v="2011-05-04T00:00:00"/>
    <x v="80"/>
    <n v="20"/>
    <x v="1437"/>
    <s v="EACH"/>
    <x v="1"/>
  </r>
  <r>
    <n v="80024390"/>
    <d v="2011-05-04T00:00:00"/>
    <x v="81"/>
    <n v="75"/>
    <x v="1437"/>
    <s v="EA"/>
    <x v="1"/>
  </r>
  <r>
    <n v="80024390"/>
    <d v="2011-05-04T00:00:00"/>
    <x v="12"/>
    <n v="107.5"/>
    <x v="1437"/>
    <s v="ACRE"/>
    <x v="1"/>
  </r>
  <r>
    <n v="80024390"/>
    <d v="2011-05-04T00:00:00"/>
    <x v="32"/>
    <n v="50"/>
    <x v="1437"/>
    <s v="ACRES"/>
    <x v="1"/>
  </r>
  <r>
    <n v="80024390"/>
    <d v="2011-05-04T00:00:00"/>
    <x v="22"/>
    <n v="50"/>
    <x v="1437"/>
    <s v="ACRE"/>
    <x v="1"/>
  </r>
  <r>
    <n v="80024389"/>
    <d v="2011-05-04T00:00:00"/>
    <x v="80"/>
    <n v="20"/>
    <x v="173"/>
    <s v="EACH"/>
    <x v="1"/>
  </r>
  <r>
    <n v="80024389"/>
    <d v="2011-05-04T00:00:00"/>
    <x v="29"/>
    <n v="337.5"/>
    <x v="173"/>
    <s v="ACRES"/>
    <x v="1"/>
  </r>
  <r>
    <n v="80024389"/>
    <d v="2011-05-04T00:00:00"/>
    <x v="32"/>
    <n v="250"/>
    <x v="173"/>
    <s v="ACRES"/>
    <x v="1"/>
  </r>
  <r>
    <n v="80024389"/>
    <d v="2011-05-04T00:00:00"/>
    <x v="95"/>
    <n v="58"/>
    <x v="173"/>
    <s v="LF"/>
    <x v="1"/>
  </r>
  <r>
    <n v="80024389"/>
    <d v="2011-05-04T00:00:00"/>
    <x v="44"/>
    <n v="54"/>
    <x v="173"/>
    <s v="ACRES"/>
    <x v="1"/>
  </r>
  <r>
    <n v="80024389"/>
    <d v="2011-05-04T00:00:00"/>
    <x v="107"/>
    <n v="9"/>
    <x v="173"/>
    <s v="PAGE"/>
    <x v="1"/>
  </r>
  <r>
    <n v="80024389"/>
    <d v="2011-05-04T00:00:00"/>
    <x v="22"/>
    <n v="67.5"/>
    <x v="173"/>
    <s v="ACRE"/>
    <x v="1"/>
  </r>
  <r>
    <n v="80024380"/>
    <d v="2011-05-04T00:00:00"/>
    <x v="12"/>
    <n v="125"/>
    <x v="399"/>
    <s v="ACRE"/>
    <x v="73"/>
  </r>
  <r>
    <n v="80024381"/>
    <d v="2011-05-04T00:00:00"/>
    <x v="12"/>
    <n v="125"/>
    <x v="400"/>
    <s v="ACRE"/>
    <x v="73"/>
  </r>
  <r>
    <n v="80024188"/>
    <d v="2011-04-20T00:00:00"/>
    <x v="48"/>
    <n v="20"/>
    <x v="1247"/>
    <s v="FLAT RATE"/>
    <x v="1"/>
  </r>
  <r>
    <n v="90001729"/>
    <d v="2011-05-04T00:00:00"/>
    <x v="11"/>
    <n v="350"/>
    <x v="1438"/>
    <s v="DOLLAR VALUE"/>
    <x v="1"/>
  </r>
  <r>
    <n v="90001730"/>
    <d v="2011-05-04T00:00:00"/>
    <x v="11"/>
    <n v="350"/>
    <x v="1439"/>
    <s v="DOLLAR VALUE"/>
    <x v="1"/>
  </r>
  <r>
    <n v="80024379"/>
    <d v="2011-05-04T00:00:00"/>
    <x v="3"/>
    <n v="25"/>
    <x v="1440"/>
    <s v="PER SIGN"/>
    <x v="1"/>
  </r>
  <r>
    <n v="80024382"/>
    <d v="2011-05-04T00:00:00"/>
    <x v="3"/>
    <n v="100"/>
    <x v="1441"/>
    <s v="PER SIGN"/>
    <x v="7"/>
  </r>
  <r>
    <n v="80024188"/>
    <d v="2011-04-20T00:00:00"/>
    <x v="0"/>
    <n v="1210"/>
    <x v="1247"/>
    <s v="VALUATION"/>
    <x v="1"/>
  </r>
  <r>
    <n v="80024189"/>
    <d v="2011-04-20T00:00:00"/>
    <x v="20"/>
    <n v="81"/>
    <x v="1442"/>
    <s v="BTU"/>
    <x v="145"/>
  </r>
  <r>
    <n v="80024189"/>
    <d v="2011-04-20T00:00:00"/>
    <x v="33"/>
    <n v="25"/>
    <x v="1442"/>
    <s v="FLAT RATE"/>
    <x v="145"/>
  </r>
  <r>
    <n v="80024190"/>
    <d v="2011-04-20T00:00:00"/>
    <x v="0"/>
    <n v="165"/>
    <x v="1443"/>
    <s v="VALUATION"/>
    <x v="146"/>
  </r>
  <r>
    <n v="80024192"/>
    <d v="2011-04-20T00:00:00"/>
    <x v="0"/>
    <n v="610"/>
    <x v="1444"/>
    <s v="VALUATION"/>
    <x v="17"/>
  </r>
  <r>
    <n v="80024193"/>
    <d v="2011-04-20T00:00:00"/>
    <x v="10"/>
    <n v="25"/>
    <x v="1445"/>
    <s v="AMPS"/>
    <x v="6"/>
  </r>
  <r>
    <n v="80024196"/>
    <d v="2011-04-20T00:00:00"/>
    <x v="59"/>
    <n v="75"/>
    <x v="1446"/>
    <s v="FLAT RATE"/>
    <x v="1"/>
  </r>
  <r>
    <n v="90001731"/>
    <d v="2011-05-04T00:00:00"/>
    <x v="11"/>
    <n v="200"/>
    <x v="1447"/>
    <s v="DOLLAR VALUE"/>
    <x v="1"/>
  </r>
  <r>
    <n v="80024386"/>
    <d v="2011-05-04T00:00:00"/>
    <x v="12"/>
    <n v="50"/>
    <x v="1448"/>
    <s v="ACRE"/>
    <x v="10"/>
  </r>
  <r>
    <n v="80024387"/>
    <d v="2011-05-04T00:00:00"/>
    <x v="12"/>
    <n v="50"/>
    <x v="1449"/>
    <s v="ACRE"/>
    <x v="10"/>
  </r>
  <r>
    <n v="80024199"/>
    <d v="2011-04-20T00:00:00"/>
    <x v="6"/>
    <n v="22.5"/>
    <x v="1450"/>
    <s v="AMPS"/>
    <x v="67"/>
  </r>
  <r>
    <n v="80024199"/>
    <d v="2011-04-20T00:00:00"/>
    <x v="7"/>
    <n v="30"/>
    <x v="1450"/>
    <s v="PER POLE"/>
    <x v="67"/>
  </r>
  <r>
    <n v="80024199"/>
    <d v="2011-04-20T00:00:00"/>
    <x v="13"/>
    <n v="25"/>
    <x v="1450"/>
    <s v="PER T-POLE"/>
    <x v="67"/>
  </r>
  <r>
    <n v="80024199"/>
    <d v="2011-04-20T00:00:00"/>
    <x v="6"/>
    <n v="22.5"/>
    <x v="1451"/>
    <s v="AMPS"/>
    <x v="67"/>
  </r>
  <r>
    <n v="80024391"/>
    <d v="2011-05-04T00:00:00"/>
    <x v="67"/>
    <n v="100"/>
    <x v="1452"/>
    <s v="FLAT RATE"/>
    <x v="1"/>
  </r>
  <r>
    <n v="80024199"/>
    <d v="2011-04-20T00:00:00"/>
    <x v="7"/>
    <n v="30"/>
    <x v="1451"/>
    <s v="PER POLE"/>
    <x v="67"/>
  </r>
  <r>
    <n v="80024199"/>
    <d v="2011-04-20T00:00:00"/>
    <x v="13"/>
    <n v="25"/>
    <x v="1451"/>
    <s v="PER T-POLE"/>
    <x v="67"/>
  </r>
  <r>
    <n v="80024199"/>
    <d v="2011-04-20T00:00:00"/>
    <x v="6"/>
    <n v="22.5"/>
    <x v="1453"/>
    <s v="AMPS"/>
    <x v="67"/>
  </r>
  <r>
    <n v="80024395"/>
    <d v="2011-05-04T00:00:00"/>
    <x v="67"/>
    <n v="100"/>
    <x v="1454"/>
    <s v="FLAT RATE"/>
    <x v="1"/>
  </r>
  <r>
    <n v="80024199"/>
    <d v="2011-04-20T00:00:00"/>
    <x v="7"/>
    <n v="30"/>
    <x v="1453"/>
    <s v="PER POLE"/>
    <x v="67"/>
  </r>
  <r>
    <n v="80024199"/>
    <d v="2011-04-20T00:00:00"/>
    <x v="13"/>
    <n v="25"/>
    <x v="1453"/>
    <s v="PER T-POLE"/>
    <x v="67"/>
  </r>
  <r>
    <n v="80024199"/>
    <d v="2011-04-20T00:00:00"/>
    <x v="6"/>
    <n v="22.5"/>
    <x v="1455"/>
    <s v="AMPS"/>
    <x v="67"/>
  </r>
  <r>
    <n v="80024199"/>
    <d v="2011-04-20T00:00:00"/>
    <x v="7"/>
    <n v="30"/>
    <x v="1455"/>
    <s v="PER POLE"/>
    <x v="67"/>
  </r>
  <r>
    <n v="80024406"/>
    <d v="2011-05-05T00:00:00"/>
    <x v="16"/>
    <n v="59.93"/>
    <x v="1456"/>
    <s v="FLAT RATE"/>
    <x v="1"/>
  </r>
  <r>
    <n v="80024406"/>
    <d v="2011-05-05T00:00:00"/>
    <x v="17"/>
    <n v="533.02"/>
    <x v="1456"/>
    <s v="FLAT RATE"/>
    <x v="1"/>
  </r>
  <r>
    <n v="80024406"/>
    <d v="2011-05-05T00:00:00"/>
    <x v="18"/>
    <n v="1302.93"/>
    <x v="1456"/>
    <s v="FLAT RATE"/>
    <x v="1"/>
  </r>
  <r>
    <n v="80024406"/>
    <d v="2011-05-05T00:00:00"/>
    <x v="19"/>
    <n v="161.68"/>
    <x v="1456"/>
    <s v="FLAT RATE"/>
    <x v="1"/>
  </r>
  <r>
    <n v="80024199"/>
    <d v="2011-04-20T00:00:00"/>
    <x v="13"/>
    <n v="25"/>
    <x v="1455"/>
    <s v="PER T-POLE"/>
    <x v="67"/>
  </r>
  <r>
    <n v="80024397"/>
    <d v="2011-05-05T00:00:00"/>
    <x v="8"/>
    <n v="50"/>
    <x v="1457"/>
    <s v="FLAT RATE"/>
    <x v="1"/>
  </r>
  <r>
    <n v="80024398"/>
    <d v="2011-05-05T00:00:00"/>
    <x v="67"/>
    <n v="100"/>
    <x v="1458"/>
    <s v="FLAT RATE"/>
    <x v="1"/>
  </r>
  <r>
    <n v="80024200"/>
    <d v="2011-04-20T00:00:00"/>
    <x v="52"/>
    <n v="125"/>
    <x v="1459"/>
    <s v="FLAT RATE"/>
    <x v="1"/>
  </r>
  <r>
    <n v="80024202"/>
    <d v="2011-04-21T00:00:00"/>
    <x v="5"/>
    <n v="36"/>
    <x v="1460"/>
    <s v="PER FIXTURES"/>
    <x v="70"/>
  </r>
  <r>
    <n v="80024203"/>
    <d v="2011-04-21T00:00:00"/>
    <x v="2"/>
    <n v="25"/>
    <x v="1461"/>
    <s v="FLAT RATE"/>
    <x v="1"/>
  </r>
  <r>
    <n v="80024204"/>
    <d v="2011-04-21T00:00:00"/>
    <x v="2"/>
    <n v="25"/>
    <x v="1462"/>
    <s v="FLAT RATE"/>
    <x v="1"/>
  </r>
  <r>
    <n v="80024205"/>
    <d v="2011-04-21T00:00:00"/>
    <x v="5"/>
    <n v="25"/>
    <x v="1463"/>
    <s v="PER FIXTURES"/>
    <x v="9"/>
  </r>
  <r>
    <n v="80024208"/>
    <d v="2011-04-21T00:00:00"/>
    <x v="9"/>
    <n v="25"/>
    <x v="1464"/>
    <s v="PER HOOD SYS"/>
    <x v="1"/>
  </r>
  <r>
    <n v="80024209"/>
    <d v="2011-04-21T00:00:00"/>
    <x v="6"/>
    <n v="18.75"/>
    <x v="1465"/>
    <s v="AMPS"/>
    <x v="119"/>
  </r>
  <r>
    <n v="80024400"/>
    <d v="2011-05-05T00:00:00"/>
    <x v="22"/>
    <n v="50"/>
    <x v="1466"/>
    <s v="ACRE"/>
    <x v="1"/>
  </r>
  <r>
    <n v="80024401"/>
    <d v="2011-05-05T00:00:00"/>
    <x v="3"/>
    <n v="25"/>
    <x v="1467"/>
    <s v="PER SIGN"/>
    <x v="4"/>
  </r>
  <r>
    <n v="80024402"/>
    <d v="2011-05-05T00:00:00"/>
    <x v="3"/>
    <n v="50"/>
    <x v="1467"/>
    <s v="PER SIGN"/>
    <x v="4"/>
  </r>
  <r>
    <n v="80024209"/>
    <d v="2011-04-21T00:00:00"/>
    <x v="72"/>
    <n v="37.5"/>
    <x v="1465"/>
    <s v="AMPS"/>
    <x v="119"/>
  </r>
  <r>
    <n v="80024407"/>
    <d v="2011-05-05T00:00:00"/>
    <x v="3"/>
    <n v="25"/>
    <x v="1468"/>
    <s v="PER SIGN"/>
    <x v="1"/>
  </r>
  <r>
    <n v="80024409"/>
    <d v="2011-05-05T00:00:00"/>
    <x v="3"/>
    <n v="25"/>
    <x v="1469"/>
    <s v="PER SIGN"/>
    <x v="1"/>
  </r>
  <r>
    <n v="80024209"/>
    <d v="2011-04-21T00:00:00"/>
    <x v="73"/>
    <n v="37.5"/>
    <x v="1465"/>
    <s v="AMPS"/>
    <x v="119"/>
  </r>
  <r>
    <n v="80024411"/>
    <d v="2011-05-06T00:00:00"/>
    <x v="16"/>
    <n v="59.93"/>
    <x v="1470"/>
    <s v="FLAT RATE"/>
    <x v="1"/>
  </r>
  <r>
    <n v="80024411"/>
    <d v="2011-05-06T00:00:00"/>
    <x v="17"/>
    <n v="533.02"/>
    <x v="1470"/>
    <s v="FLAT RATE"/>
    <x v="1"/>
  </r>
  <r>
    <n v="80024411"/>
    <d v="2011-05-06T00:00:00"/>
    <x v="18"/>
    <n v="1302.93"/>
    <x v="1470"/>
    <s v="FLAT RATE"/>
    <x v="1"/>
  </r>
  <r>
    <n v="80024411"/>
    <d v="2011-05-06T00:00:00"/>
    <x v="19"/>
    <n v="161.68"/>
    <x v="1470"/>
    <s v="FLAT RATE"/>
    <x v="1"/>
  </r>
  <r>
    <n v="80024209"/>
    <d v="2011-04-21T00:00:00"/>
    <x v="10"/>
    <n v="25"/>
    <x v="1465"/>
    <s v="AMPS"/>
    <x v="119"/>
  </r>
  <r>
    <n v="80024412"/>
    <d v="2011-05-06T00:00:00"/>
    <x v="3"/>
    <n v="25"/>
    <x v="1471"/>
    <s v="PER SIGN"/>
    <x v="1"/>
  </r>
  <r>
    <n v="80024413"/>
    <d v="2011-05-06T00:00:00"/>
    <x v="3"/>
    <n v="25"/>
    <x v="1472"/>
    <s v="PER SIGN"/>
    <x v="1"/>
  </r>
  <r>
    <n v="80024209"/>
    <d v="2011-04-21T00:00:00"/>
    <x v="7"/>
    <n v="42"/>
    <x v="1465"/>
    <s v="PER POLE"/>
    <x v="119"/>
  </r>
  <r>
    <n v="80024209"/>
    <d v="2011-04-21T00:00:00"/>
    <x v="49"/>
    <n v="25"/>
    <x v="1465"/>
    <s v="SYSTEM"/>
    <x v="119"/>
  </r>
  <r>
    <n v="80024416"/>
    <d v="2011-05-06T00:00:00"/>
    <x v="3"/>
    <n v="25"/>
    <x v="1473"/>
    <s v="PER SIGN"/>
    <x v="1"/>
  </r>
  <r>
    <n v="80024417"/>
    <d v="2011-05-06T00:00:00"/>
    <x v="12"/>
    <n v="172.5"/>
    <x v="1474"/>
    <s v="ACRE"/>
    <x v="64"/>
  </r>
  <r>
    <n v="90001732"/>
    <d v="2011-05-09T00:00:00"/>
    <x v="108"/>
    <n v="300"/>
    <x v="1475"/>
    <s v="LOT"/>
    <x v="1"/>
  </r>
  <r>
    <n v="80024421"/>
    <d v="2011-05-09T00:00:00"/>
    <x v="12"/>
    <n v="187.5"/>
    <x v="1476"/>
    <s v="ACRE"/>
    <x v="147"/>
  </r>
  <r>
    <n v="80024421"/>
    <d v="2011-05-09T00:00:00"/>
    <x v="12"/>
    <n v="187.5"/>
    <x v="1477"/>
    <s v="ACRE"/>
    <x v="147"/>
  </r>
  <r>
    <n v="80024209"/>
    <d v="2011-04-21T00:00:00"/>
    <x v="50"/>
    <n v="42"/>
    <x v="1465"/>
    <s v="PER POLE"/>
    <x v="119"/>
  </r>
  <r>
    <n v="80024209"/>
    <d v="2011-04-21T00:00:00"/>
    <x v="75"/>
    <n v="36"/>
    <x v="1465"/>
    <s v="PER POLE"/>
    <x v="119"/>
  </r>
  <r>
    <n v="80024209"/>
    <d v="2011-04-21T00:00:00"/>
    <x v="76"/>
    <n v="42"/>
    <x v="1465"/>
    <s v="PER POLE"/>
    <x v="119"/>
  </r>
  <r>
    <n v="80024429"/>
    <d v="2011-05-10T00:00:00"/>
    <x v="3"/>
    <n v="25"/>
    <x v="1478"/>
    <s v="PER SIGN"/>
    <x v="1"/>
  </r>
  <r>
    <n v="80024210"/>
    <d v="2011-04-21T00:00:00"/>
    <x v="2"/>
    <n v="25"/>
    <x v="1479"/>
    <s v="FLAT RATE"/>
    <x v="1"/>
  </r>
  <r>
    <n v="80024211"/>
    <d v="2011-04-21T00:00:00"/>
    <x v="59"/>
    <n v="75"/>
    <x v="1480"/>
    <s v="FLAT RATE"/>
    <x v="1"/>
  </r>
  <r>
    <n v="80024211"/>
    <d v="2011-04-21T00:00:00"/>
    <x v="59"/>
    <n v="75"/>
    <x v="1481"/>
    <s v="FLAT RATE"/>
    <x v="1"/>
  </r>
  <r>
    <n v="80024212"/>
    <d v="2011-04-21T00:00:00"/>
    <x v="59"/>
    <n v="75"/>
    <x v="1482"/>
    <s v="FLAT RATE"/>
    <x v="1"/>
  </r>
  <r>
    <n v="80024213"/>
    <d v="2011-04-21T00:00:00"/>
    <x v="1"/>
    <n v="25"/>
    <x v="1483"/>
    <s v="PER GAS LINE"/>
    <x v="1"/>
  </r>
  <r>
    <n v="80024214"/>
    <d v="2011-04-21T00:00:00"/>
    <x v="48"/>
    <n v="20"/>
    <x v="1484"/>
    <s v="FLAT RATE"/>
    <x v="1"/>
  </r>
  <r>
    <n v="80024214"/>
    <d v="2011-04-21T00:00:00"/>
    <x v="0"/>
    <n v="175"/>
    <x v="1484"/>
    <s v="VALUATION"/>
    <x v="1"/>
  </r>
  <r>
    <n v="80024214"/>
    <d v="2011-04-21T00:00:00"/>
    <x v="33"/>
    <n v="25"/>
    <x v="1485"/>
    <s v="FLAT RATE"/>
    <x v="1"/>
  </r>
  <r>
    <n v="80024214"/>
    <d v="2011-04-21T00:00:00"/>
    <x v="10"/>
    <n v="25"/>
    <x v="1486"/>
    <s v="AMPS"/>
    <x v="37"/>
  </r>
  <r>
    <n v="80024216"/>
    <d v="2011-04-21T00:00:00"/>
    <x v="0"/>
    <n v="45"/>
    <x v="1487"/>
    <s v="VALUATION"/>
    <x v="124"/>
  </r>
  <r>
    <n v="80024217"/>
    <d v="2011-04-21T00:00:00"/>
    <x v="59"/>
    <n v="75"/>
    <x v="1488"/>
    <s v="FLAT RATE"/>
    <x v="1"/>
  </r>
  <r>
    <n v="80024220"/>
    <d v="2011-04-22T00:00:00"/>
    <x v="2"/>
    <n v="25"/>
    <x v="1489"/>
    <s v="FLAT RATE"/>
    <x v="1"/>
  </r>
  <r>
    <n v="80024221"/>
    <d v="2011-04-22T00:00:00"/>
    <x v="5"/>
    <n v="25"/>
    <x v="1490"/>
    <s v="PER FIXTURES"/>
    <x v="9"/>
  </r>
  <r>
    <n v="80024223"/>
    <d v="2011-04-22T00:00:00"/>
    <x v="5"/>
    <n v="25"/>
    <x v="1491"/>
    <s v="PER FIXTURES"/>
    <x v="1"/>
  </r>
  <r>
    <n v="80024224"/>
    <d v="2011-04-22T00:00:00"/>
    <x v="20"/>
    <n v="29"/>
    <x v="1492"/>
    <s v="BTU"/>
    <x v="75"/>
  </r>
  <r>
    <n v="80024224"/>
    <d v="2011-04-22T00:00:00"/>
    <x v="34"/>
    <n v="25"/>
    <x v="1492"/>
    <s v="TONS"/>
    <x v="75"/>
  </r>
  <r>
    <n v="80024224"/>
    <d v="2011-04-22T00:00:00"/>
    <x v="20"/>
    <n v="29"/>
    <x v="1493"/>
    <s v="BTU"/>
    <x v="75"/>
  </r>
  <r>
    <n v="80024224"/>
    <d v="2011-04-22T00:00:00"/>
    <x v="34"/>
    <n v="25"/>
    <x v="1493"/>
    <s v="TONS"/>
    <x v="75"/>
  </r>
  <r>
    <n v="80024224"/>
    <d v="2011-04-22T00:00:00"/>
    <x v="20"/>
    <n v="27"/>
    <x v="1494"/>
    <s v="BTU"/>
    <x v="45"/>
  </r>
  <r>
    <n v="80024224"/>
    <d v="2011-04-22T00:00:00"/>
    <x v="23"/>
    <n v="27"/>
    <x v="1494"/>
    <s v="BTU"/>
    <x v="45"/>
  </r>
  <r>
    <n v="80024224"/>
    <d v="2011-04-22T00:00:00"/>
    <x v="34"/>
    <n v="25"/>
    <x v="1494"/>
    <s v="TONS"/>
    <x v="45"/>
  </r>
  <r>
    <n v="80024224"/>
    <d v="2011-04-22T00:00:00"/>
    <x v="36"/>
    <n v="25"/>
    <x v="1494"/>
    <s v="TONS"/>
    <x v="45"/>
  </r>
  <r>
    <n v="80024225"/>
    <d v="2011-04-22T00:00:00"/>
    <x v="7"/>
    <n v="25"/>
    <x v="1495"/>
    <s v="PER POLE"/>
    <x v="9"/>
  </r>
  <r>
    <n v="80024226"/>
    <d v="2011-04-22T00:00:00"/>
    <x v="33"/>
    <n v="25"/>
    <x v="1496"/>
    <s v="FLAT RATE"/>
    <x v="1"/>
  </r>
  <r>
    <n v="80024226"/>
    <d v="2011-04-22T00:00:00"/>
    <x v="33"/>
    <n v="25"/>
    <x v="1497"/>
    <s v="FLAT RATE"/>
    <x v="1"/>
  </r>
  <r>
    <n v="80024227"/>
    <d v="2011-04-22T00:00:00"/>
    <x v="0"/>
    <n v="30"/>
    <x v="1498"/>
    <s v="VALUATION"/>
    <x v="72"/>
  </r>
  <r>
    <n v="80024227"/>
    <d v="2011-04-22T00:00:00"/>
    <x v="14"/>
    <n v="15"/>
    <x v="1498"/>
    <s v="VALUATION"/>
    <x v="72"/>
  </r>
  <r>
    <n v="80024227"/>
    <d v="2011-04-22T00:00:00"/>
    <x v="7"/>
    <n v="25"/>
    <x v="1499"/>
    <s v="PER POLE"/>
    <x v="4"/>
  </r>
  <r>
    <n v="80024228"/>
    <d v="2011-04-22T00:00:00"/>
    <x v="0"/>
    <n v="220"/>
    <x v="1500"/>
    <s v="VALUATION"/>
    <x v="57"/>
  </r>
  <r>
    <n v="80024228"/>
    <d v="2011-04-22T00:00:00"/>
    <x v="14"/>
    <n v="110"/>
    <x v="1500"/>
    <s v="VALUATION"/>
    <x v="57"/>
  </r>
  <r>
    <n v="80024438"/>
    <d v="2011-05-10T00:00:00"/>
    <x v="8"/>
    <n v="50"/>
    <x v="1501"/>
    <s v="FLAT RATE"/>
    <x v="1"/>
  </r>
  <r>
    <n v="80024229"/>
    <d v="2011-04-22T00:00:00"/>
    <x v="4"/>
    <n v="25"/>
    <x v="1502"/>
    <s v="PER IRRIGATION"/>
    <x v="1"/>
  </r>
  <r>
    <n v="80024230"/>
    <d v="2011-04-22T00:00:00"/>
    <x v="7"/>
    <n v="25"/>
    <x v="1503"/>
    <s v="PER POLE"/>
    <x v="18"/>
  </r>
  <r>
    <n v="80024439"/>
    <d v="2011-05-10T00:00:00"/>
    <x v="12"/>
    <n v="50"/>
    <x v="1504"/>
    <s v="ACRE"/>
    <x v="148"/>
  </r>
  <r>
    <n v="80024440"/>
    <d v="2011-05-10T00:00:00"/>
    <x v="12"/>
    <n v="50"/>
    <x v="1505"/>
    <s v="ACRE"/>
    <x v="148"/>
  </r>
  <r>
    <n v="80024231"/>
    <d v="2011-04-22T00:00:00"/>
    <x v="57"/>
    <n v="30"/>
    <x v="1506"/>
    <s v="FLAT RATE"/>
    <x v="4"/>
  </r>
  <r>
    <n v="80024231"/>
    <d v="2011-04-22T00:00:00"/>
    <x v="59"/>
    <n v="75"/>
    <x v="1506"/>
    <s v="FLAT RATE"/>
    <x v="4"/>
  </r>
  <r>
    <n v="80024232"/>
    <d v="2011-04-25T00:00:00"/>
    <x v="20"/>
    <n v="29"/>
    <x v="1507"/>
    <s v="BTU"/>
    <x v="27"/>
  </r>
  <r>
    <n v="80024232"/>
    <d v="2011-04-25T00:00:00"/>
    <x v="34"/>
    <n v="25"/>
    <x v="1507"/>
    <s v="TONS"/>
    <x v="27"/>
  </r>
  <r>
    <n v="80024233"/>
    <d v="2011-04-25T00:00:00"/>
    <x v="61"/>
    <n v="25"/>
    <x v="1508"/>
    <s v="FLAT RATE"/>
    <x v="1"/>
  </r>
  <r>
    <n v="80024235"/>
    <d v="2011-04-25T00:00:00"/>
    <x v="9"/>
    <n v="25"/>
    <x v="1509"/>
    <s v="PER HOOD SYS"/>
    <x v="1"/>
  </r>
  <r>
    <n v="80024236"/>
    <d v="2011-04-25T00:00:00"/>
    <x v="5"/>
    <n v="25"/>
    <x v="1510"/>
    <s v="PER FIXTURES"/>
    <x v="1"/>
  </r>
  <r>
    <n v="80024238"/>
    <d v="2011-04-25T00:00:00"/>
    <x v="0"/>
    <n v="35"/>
    <x v="1511"/>
    <s v="VALUATION"/>
    <x v="32"/>
  </r>
  <r>
    <n v="80024441"/>
    <d v="2011-05-11T00:00:00"/>
    <x v="16"/>
    <n v="59.93"/>
    <x v="1512"/>
    <s v="FLAT RATE"/>
    <x v="1"/>
  </r>
  <r>
    <n v="80024441"/>
    <d v="2011-05-11T00:00:00"/>
    <x v="17"/>
    <n v="533.02"/>
    <x v="1512"/>
    <s v="FLAT RATE"/>
    <x v="1"/>
  </r>
  <r>
    <n v="80024441"/>
    <d v="2011-05-11T00:00:00"/>
    <x v="18"/>
    <n v="1302.93"/>
    <x v="1512"/>
    <s v="FLAT RATE"/>
    <x v="1"/>
  </r>
  <r>
    <n v="80024441"/>
    <d v="2011-05-11T00:00:00"/>
    <x v="19"/>
    <n v="161.68"/>
    <x v="1512"/>
    <s v="FLAT RATE"/>
    <x v="1"/>
  </r>
  <r>
    <n v="80024239"/>
    <d v="2011-04-25T00:00:00"/>
    <x v="54"/>
    <n v="25"/>
    <x v="1513"/>
    <s v="PER SEWER"/>
    <x v="1"/>
  </r>
  <r>
    <n v="80024240"/>
    <d v="2011-04-25T00:00:00"/>
    <x v="20"/>
    <n v="25"/>
    <x v="1514"/>
    <s v="BTU"/>
    <x v="54"/>
  </r>
  <r>
    <n v="80024442"/>
    <d v="2011-05-11T00:00:00"/>
    <x v="67"/>
    <n v="100"/>
    <x v="1515"/>
    <s v="FLAT RATE"/>
    <x v="1"/>
  </r>
  <r>
    <n v="80024240"/>
    <d v="2011-04-25T00:00:00"/>
    <x v="34"/>
    <n v="25"/>
    <x v="1514"/>
    <s v="TONS"/>
    <x v="54"/>
  </r>
  <r>
    <n v="80024241"/>
    <d v="2011-04-25T00:00:00"/>
    <x v="5"/>
    <n v="32"/>
    <x v="1516"/>
    <s v="PER FIXTURES"/>
    <x v="31"/>
  </r>
  <r>
    <n v="80024242"/>
    <d v="2011-04-25T00:00:00"/>
    <x v="59"/>
    <n v="75"/>
    <x v="1517"/>
    <s v="FLAT RATE"/>
    <x v="1"/>
  </r>
  <r>
    <n v="80024243"/>
    <d v="2011-04-25T00:00:00"/>
    <x v="7"/>
    <n v="21"/>
    <x v="92"/>
    <s v="PER POLE"/>
    <x v="26"/>
  </r>
  <r>
    <n v="80024243"/>
    <d v="2011-04-25T00:00:00"/>
    <x v="49"/>
    <n v="25"/>
    <x v="92"/>
    <s v="SYSTEM"/>
    <x v="26"/>
  </r>
  <r>
    <n v="80024244"/>
    <d v="2011-04-25T00:00:00"/>
    <x v="7"/>
    <n v="25"/>
    <x v="1518"/>
    <s v="PER POLE"/>
    <x v="7"/>
  </r>
  <r>
    <n v="80024245"/>
    <d v="2011-04-25T00:00:00"/>
    <x v="7"/>
    <n v="25"/>
    <x v="1519"/>
    <s v="PER POLE"/>
    <x v="4"/>
  </r>
  <r>
    <n v="80024246"/>
    <d v="2011-04-25T00:00:00"/>
    <x v="0"/>
    <n v="292"/>
    <x v="1520"/>
    <s v="VALUATION"/>
    <x v="149"/>
  </r>
  <r>
    <n v="80024246"/>
    <d v="2011-04-25T00:00:00"/>
    <x v="14"/>
    <n v="146"/>
    <x v="1520"/>
    <s v="VALUATION"/>
    <x v="149"/>
  </r>
  <r>
    <n v="80024445"/>
    <d v="2011-05-11T00:00:00"/>
    <x v="12"/>
    <n v="50"/>
    <x v="1521"/>
    <s v="ACRE"/>
    <x v="56"/>
  </r>
  <r>
    <n v="80024247"/>
    <d v="2011-04-25T00:00:00"/>
    <x v="10"/>
    <n v="30"/>
    <x v="1522"/>
    <s v="AMPS"/>
    <x v="8"/>
  </r>
  <r>
    <n v="80024247"/>
    <d v="2011-04-25T00:00:00"/>
    <x v="7"/>
    <n v="30"/>
    <x v="1522"/>
    <s v="PER POLE"/>
    <x v="8"/>
  </r>
  <r>
    <n v="80024247"/>
    <d v="2011-04-25T00:00:00"/>
    <x v="13"/>
    <n v="25"/>
    <x v="1522"/>
    <s v="PER T-POLE"/>
    <x v="8"/>
  </r>
  <r>
    <n v="80024247"/>
    <d v="2011-04-25T00:00:00"/>
    <x v="49"/>
    <n v="25"/>
    <x v="1522"/>
    <s v="SYSTEM"/>
    <x v="8"/>
  </r>
  <r>
    <n v="80024247"/>
    <d v="2011-04-25T00:00:00"/>
    <x v="10"/>
    <n v="30"/>
    <x v="1523"/>
    <s v="AMPS"/>
    <x v="8"/>
  </r>
  <r>
    <n v="80024247"/>
    <d v="2011-04-25T00:00:00"/>
    <x v="7"/>
    <n v="30"/>
    <x v="1523"/>
    <s v="PER POLE"/>
    <x v="8"/>
  </r>
  <r>
    <n v="80024247"/>
    <d v="2011-04-25T00:00:00"/>
    <x v="13"/>
    <n v="25"/>
    <x v="1523"/>
    <s v="PER T-POLE"/>
    <x v="8"/>
  </r>
  <r>
    <n v="80024247"/>
    <d v="2011-04-25T00:00:00"/>
    <x v="49"/>
    <n v="25"/>
    <x v="1523"/>
    <s v="SYSTEM"/>
    <x v="8"/>
  </r>
  <r>
    <n v="80024248"/>
    <d v="2011-04-25T00:00:00"/>
    <x v="5"/>
    <n v="25"/>
    <x v="1524"/>
    <s v="PER FIXTURES"/>
    <x v="1"/>
  </r>
  <r>
    <n v="80024249"/>
    <d v="2011-04-25T00:00:00"/>
    <x v="5"/>
    <n v="25"/>
    <x v="1525"/>
    <s v="PER FIXTURES"/>
    <x v="1"/>
  </r>
  <r>
    <n v="80024250"/>
    <d v="2011-04-25T00:00:00"/>
    <x v="5"/>
    <n v="25"/>
    <x v="1526"/>
    <s v="PER FIXTURES"/>
    <x v="1"/>
  </r>
  <r>
    <n v="80024250"/>
    <d v="2011-04-25T00:00:00"/>
    <x v="5"/>
    <n v="25"/>
    <x v="1527"/>
    <s v="PER FIXTURES"/>
    <x v="1"/>
  </r>
  <r>
    <n v="80024251"/>
    <d v="2011-04-25T00:00:00"/>
    <x v="20"/>
    <n v="25"/>
    <x v="1528"/>
    <s v="BTU"/>
    <x v="54"/>
  </r>
  <r>
    <n v="80024251"/>
    <d v="2011-04-25T00:00:00"/>
    <x v="34"/>
    <n v="25"/>
    <x v="1528"/>
    <s v="TONS"/>
    <x v="54"/>
  </r>
  <r>
    <n v="80024252"/>
    <d v="2011-04-25T00:00:00"/>
    <x v="20"/>
    <n v="25"/>
    <x v="1529"/>
    <s v="BTU"/>
    <x v="24"/>
  </r>
  <r>
    <n v="80024252"/>
    <d v="2011-04-25T00:00:00"/>
    <x v="34"/>
    <n v="25"/>
    <x v="1529"/>
    <s v="TONS"/>
    <x v="24"/>
  </r>
  <r>
    <n v="80024253"/>
    <d v="2011-04-25T00:00:00"/>
    <x v="10"/>
    <n v="25"/>
    <x v="1530"/>
    <s v="AMPS"/>
    <x v="23"/>
  </r>
  <r>
    <n v="80024253"/>
    <d v="2011-04-25T00:00:00"/>
    <x v="7"/>
    <n v="2"/>
    <x v="1530"/>
    <s v="PER POLE"/>
    <x v="23"/>
  </r>
  <r>
    <n v="80024254"/>
    <d v="2011-04-25T00:00:00"/>
    <x v="5"/>
    <n v="25"/>
    <x v="1531"/>
    <s v="PER FIXTURES"/>
    <x v="1"/>
  </r>
  <r>
    <n v="80024255"/>
    <d v="2011-04-26T00:00:00"/>
    <x v="7"/>
    <n v="25"/>
    <x v="1532"/>
    <s v="PER POLE"/>
    <x v="101"/>
  </r>
  <r>
    <n v="80024257"/>
    <d v="2011-04-26T00:00:00"/>
    <x v="2"/>
    <n v="25"/>
    <x v="1533"/>
    <s v="FLAT RATE"/>
    <x v="1"/>
  </r>
  <r>
    <n v="80024258"/>
    <d v="2011-04-26T00:00:00"/>
    <x v="5"/>
    <n v="25"/>
    <x v="1534"/>
    <s v="PER FIXTURES"/>
    <x v="18"/>
  </r>
  <r>
    <n v="80024258"/>
    <d v="2011-04-26T00:00:00"/>
    <x v="54"/>
    <n v="25"/>
    <x v="1534"/>
    <s v="PER SEWER"/>
    <x v="18"/>
  </r>
  <r>
    <n v="80024258"/>
    <d v="2011-04-26T00:00:00"/>
    <x v="53"/>
    <n v="25"/>
    <x v="1534"/>
    <s v="PER WATER"/>
    <x v="18"/>
  </r>
  <r>
    <n v="80024261"/>
    <d v="2011-04-26T00:00:00"/>
    <x v="7"/>
    <n v="25"/>
    <x v="1535"/>
    <s v="PER POLE"/>
    <x v="1"/>
  </r>
  <r>
    <n v="80024262"/>
    <d v="2011-04-26T00:00:00"/>
    <x v="57"/>
    <n v="15"/>
    <x v="1536"/>
    <s v="FLAT RATE"/>
    <x v="1"/>
  </r>
  <r>
    <n v="80024262"/>
    <d v="2011-04-26T00:00:00"/>
    <x v="59"/>
    <n v="75"/>
    <x v="1536"/>
    <s v="FLAT RATE"/>
    <x v="1"/>
  </r>
  <r>
    <n v="80024263"/>
    <d v="2011-04-26T00:00:00"/>
    <x v="52"/>
    <n v="125"/>
    <x v="1537"/>
    <s v="FLAT RATE"/>
    <x v="1"/>
  </r>
  <r>
    <n v="80024264"/>
    <d v="2011-04-26T00:00:00"/>
    <x v="5"/>
    <n v="64"/>
    <x v="1538"/>
    <s v="PER FIXTURES"/>
    <x v="66"/>
  </r>
  <r>
    <n v="80024264"/>
    <d v="2011-04-26T00:00:00"/>
    <x v="1"/>
    <n v="25"/>
    <x v="1538"/>
    <s v="PER GAS LINE"/>
    <x v="66"/>
  </r>
  <r>
    <n v="80024266"/>
    <d v="2011-04-26T00:00:00"/>
    <x v="5"/>
    <n v="25"/>
    <x v="1539"/>
    <s v="PER FIXTURES"/>
    <x v="18"/>
  </r>
  <r>
    <n v="80024267"/>
    <d v="2011-04-26T00:00:00"/>
    <x v="59"/>
    <n v="75"/>
    <x v="1540"/>
    <s v="FLAT RATE"/>
    <x v="1"/>
  </r>
  <r>
    <n v="80024446"/>
    <d v="2011-05-11T00:00:00"/>
    <x v="3"/>
    <n v="25"/>
    <x v="1541"/>
    <s v="PER SIGN"/>
    <x v="1"/>
  </r>
  <r>
    <n v="80024268"/>
    <d v="2011-04-26T00:00:00"/>
    <x v="0"/>
    <n v="220"/>
    <x v="1542"/>
    <s v="VALUATION"/>
    <x v="57"/>
  </r>
  <r>
    <n v="80024455"/>
    <d v="2011-05-11T00:00:00"/>
    <x v="3"/>
    <n v="100"/>
    <x v="1543"/>
    <s v="PER SIGN"/>
    <x v="7"/>
  </r>
  <r>
    <n v="80024268"/>
    <d v="2011-04-26T00:00:00"/>
    <x v="14"/>
    <n v="110"/>
    <x v="1542"/>
    <s v="VALUATION"/>
    <x v="57"/>
  </r>
  <r>
    <n v="80024456"/>
    <d v="2011-05-11T00:00:00"/>
    <x v="51"/>
    <n v="5"/>
    <x v="1544"/>
    <s v="FLAT RATE"/>
    <x v="23"/>
  </r>
  <r>
    <n v="80024269"/>
    <d v="2011-04-26T00:00:00"/>
    <x v="7"/>
    <n v="25"/>
    <x v="1545"/>
    <s v="PER POLE"/>
    <x v="20"/>
  </r>
  <r>
    <n v="80024271"/>
    <d v="2011-04-27T00:00:00"/>
    <x v="5"/>
    <n v="25"/>
    <x v="1546"/>
    <s v="PER FIXTURES"/>
    <x v="7"/>
  </r>
  <r>
    <n v="80024272"/>
    <d v="2011-04-27T00:00:00"/>
    <x v="0"/>
    <n v="25"/>
    <x v="1547"/>
    <s v="VALUATION"/>
    <x v="50"/>
  </r>
  <r>
    <n v="80024275"/>
    <d v="2011-04-27T00:00:00"/>
    <x v="58"/>
    <n v="20"/>
    <x v="1548"/>
    <s v="SQUARE FEET"/>
    <x v="72"/>
  </r>
  <r>
    <n v="80024459"/>
    <d v="2011-05-12T00:00:00"/>
    <x v="29"/>
    <n v="250"/>
    <x v="1549"/>
    <s v="ACRES"/>
    <x v="1"/>
  </r>
  <r>
    <n v="80024275"/>
    <d v="2011-04-27T00:00:00"/>
    <x v="0"/>
    <n v="380"/>
    <x v="1548"/>
    <s v="VALUATION"/>
    <x v="72"/>
  </r>
  <r>
    <n v="80024275"/>
    <d v="2011-04-27T00:00:00"/>
    <x v="14"/>
    <n v="190"/>
    <x v="1548"/>
    <s v="VALUATION"/>
    <x v="72"/>
  </r>
  <r>
    <n v="80024276"/>
    <d v="2011-04-27T00:00:00"/>
    <x v="0"/>
    <n v="55"/>
    <x v="1550"/>
    <s v="VALUATION"/>
    <x v="71"/>
  </r>
  <r>
    <n v="80024277"/>
    <d v="2011-04-27T00:00:00"/>
    <x v="49"/>
    <n v="25"/>
    <x v="1551"/>
    <s v="SYSTEM"/>
    <x v="1"/>
  </r>
  <r>
    <n v="80024279"/>
    <d v="2011-04-27T00:00:00"/>
    <x v="48"/>
    <n v="20"/>
    <x v="1325"/>
    <s v="FLAT RATE"/>
    <x v="1"/>
  </r>
  <r>
    <n v="80024279"/>
    <d v="2011-04-27T00:00:00"/>
    <x v="0"/>
    <n v="1042"/>
    <x v="1325"/>
    <s v="VALUATION"/>
    <x v="1"/>
  </r>
  <r>
    <n v="80024280"/>
    <d v="2011-04-27T00:00:00"/>
    <x v="48"/>
    <n v="20"/>
    <x v="1329"/>
    <s v="FLAT RATE"/>
    <x v="1"/>
  </r>
  <r>
    <n v="80024280"/>
    <d v="2011-04-27T00:00:00"/>
    <x v="0"/>
    <n v="1258"/>
    <x v="1329"/>
    <s v="VALUATION"/>
    <x v="1"/>
  </r>
  <r>
    <n v="80024281"/>
    <d v="2011-04-27T00:00:00"/>
    <x v="48"/>
    <n v="20"/>
    <x v="1327"/>
    <s v="FLAT RATE"/>
    <x v="1"/>
  </r>
  <r>
    <n v="80024281"/>
    <d v="2011-04-27T00:00:00"/>
    <x v="0"/>
    <n v="1132"/>
    <x v="1327"/>
    <s v="VALUATION"/>
    <x v="1"/>
  </r>
  <r>
    <n v="80024282"/>
    <d v="2011-04-27T00:00:00"/>
    <x v="48"/>
    <n v="20"/>
    <x v="1322"/>
    <s v="FLAT RATE"/>
    <x v="1"/>
  </r>
  <r>
    <n v="80024282"/>
    <d v="2011-04-27T00:00:00"/>
    <x v="0"/>
    <n v="1522"/>
    <x v="1322"/>
    <s v="VALUATION"/>
    <x v="1"/>
  </r>
  <r>
    <n v="80024283"/>
    <d v="2011-04-27T00:00:00"/>
    <x v="7"/>
    <n v="25"/>
    <x v="1552"/>
    <s v="PER POLE"/>
    <x v="1"/>
  </r>
  <r>
    <n v="80024284"/>
    <d v="2011-04-27T00:00:00"/>
    <x v="48"/>
    <n v="20"/>
    <x v="1324"/>
    <s v="FLAT RATE"/>
    <x v="1"/>
  </r>
  <r>
    <n v="80024284"/>
    <d v="2011-04-27T00:00:00"/>
    <x v="0"/>
    <n v="1300"/>
    <x v="1324"/>
    <s v="VALUATION"/>
    <x v="1"/>
  </r>
  <r>
    <n v="80024285"/>
    <d v="2011-04-27T00:00:00"/>
    <x v="0"/>
    <n v="110"/>
    <x v="1553"/>
    <s v="VALUATION"/>
    <x v="36"/>
  </r>
  <r>
    <n v="80024286"/>
    <d v="2011-04-27T00:00:00"/>
    <x v="7"/>
    <n v="25"/>
    <x v="93"/>
    <s v="PER POLE"/>
    <x v="20"/>
  </r>
  <r>
    <n v="80024288"/>
    <d v="2011-04-27T00:00:00"/>
    <x v="34"/>
    <n v="25"/>
    <x v="1554"/>
    <s v="TONS"/>
    <x v="4"/>
  </r>
  <r>
    <n v="80024289"/>
    <d v="2011-04-27T00:00:00"/>
    <x v="0"/>
    <n v="460"/>
    <x v="95"/>
    <s v="VALUATION"/>
    <x v="27"/>
  </r>
  <r>
    <n v="80024289"/>
    <d v="2011-04-27T00:00:00"/>
    <x v="14"/>
    <n v="230"/>
    <x v="95"/>
    <s v="VALUATION"/>
    <x v="27"/>
  </r>
  <r>
    <n v="80024290"/>
    <d v="2011-04-27T00:00:00"/>
    <x v="20"/>
    <n v="27"/>
    <x v="1555"/>
    <s v="BTU"/>
    <x v="3"/>
  </r>
  <r>
    <n v="80024290"/>
    <d v="2011-04-27T00:00:00"/>
    <x v="34"/>
    <n v="25"/>
    <x v="1555"/>
    <s v="TONS"/>
    <x v="3"/>
  </r>
  <r>
    <n v="80024291"/>
    <d v="2011-04-27T00:00:00"/>
    <x v="2"/>
    <n v="25"/>
    <x v="94"/>
    <s v="FLAT RATE"/>
    <x v="1"/>
  </r>
  <r>
    <n v="80024292"/>
    <d v="2011-04-27T00:00:00"/>
    <x v="20"/>
    <n v="25"/>
    <x v="1556"/>
    <s v="BTU"/>
    <x v="36"/>
  </r>
  <r>
    <n v="80024292"/>
    <d v="2011-04-27T00:00:00"/>
    <x v="34"/>
    <n v="25"/>
    <x v="1556"/>
    <s v="TONS"/>
    <x v="36"/>
  </r>
  <r>
    <n v="80024293"/>
    <d v="2011-04-27T00:00:00"/>
    <x v="34"/>
    <n v="25"/>
    <x v="1557"/>
    <s v="TONS"/>
    <x v="35"/>
  </r>
  <r>
    <n v="80024294"/>
    <d v="2011-04-27T00:00:00"/>
    <x v="20"/>
    <n v="25"/>
    <x v="1558"/>
    <s v="BTU"/>
    <x v="1"/>
  </r>
  <r>
    <n v="80024295"/>
    <d v="2011-04-27T00:00:00"/>
    <x v="34"/>
    <n v="25"/>
    <x v="1559"/>
    <s v="TONS"/>
    <x v="9"/>
  </r>
  <r>
    <n v="80024296"/>
    <d v="2011-04-27T00:00:00"/>
    <x v="5"/>
    <n v="25"/>
    <x v="1560"/>
    <s v="PER FIXTURES"/>
    <x v="9"/>
  </r>
  <r>
    <n v="80024297"/>
    <d v="2011-04-27T00:00:00"/>
    <x v="10"/>
    <n v="25"/>
    <x v="1561"/>
    <s v="AMPS"/>
    <x v="23"/>
  </r>
  <r>
    <n v="80024297"/>
    <d v="2011-04-27T00:00:00"/>
    <x v="13"/>
    <n v="2"/>
    <x v="1561"/>
    <s v="PER T-POLE"/>
    <x v="23"/>
  </r>
  <r>
    <n v="80024298"/>
    <d v="2011-04-27T00:00:00"/>
    <x v="5"/>
    <n v="25"/>
    <x v="96"/>
    <s v="PER FIXTURES"/>
    <x v="1"/>
  </r>
  <r>
    <n v="80024303"/>
    <d v="2011-04-28T00:00:00"/>
    <x v="2"/>
    <n v="25"/>
    <x v="1562"/>
    <s v="FLAT RATE"/>
    <x v="1"/>
  </r>
  <r>
    <n v="80024306"/>
    <d v="2011-04-28T00:00:00"/>
    <x v="48"/>
    <n v="20"/>
    <x v="1563"/>
    <s v="FLAT RATE"/>
    <x v="1"/>
  </r>
  <r>
    <n v="80024306"/>
    <d v="2011-04-28T00:00:00"/>
    <x v="0"/>
    <n v="35"/>
    <x v="1563"/>
    <s v="VALUATION"/>
    <x v="1"/>
  </r>
  <r>
    <n v="80024462"/>
    <d v="2011-05-12T00:00:00"/>
    <x v="3"/>
    <n v="25"/>
    <x v="1564"/>
    <s v="PER SIGN"/>
    <x v="1"/>
  </r>
  <r>
    <n v="80024306"/>
    <d v="2011-04-28T00:00:00"/>
    <x v="0"/>
    <n v="25"/>
    <x v="1565"/>
    <s v="VALUATION"/>
    <x v="115"/>
  </r>
  <r>
    <n v="80024307"/>
    <d v="2011-04-28T00:00:00"/>
    <x v="5"/>
    <n v="88"/>
    <x v="1566"/>
    <s v="PER FIXTURES"/>
    <x v="26"/>
  </r>
  <r>
    <n v="80024469"/>
    <d v="2011-05-12T00:00:00"/>
    <x v="3"/>
    <n v="25"/>
    <x v="1567"/>
    <s v="PER SIGN"/>
    <x v="1"/>
  </r>
  <r>
    <n v="80024307"/>
    <d v="2011-04-28T00:00:00"/>
    <x v="1"/>
    <n v="25"/>
    <x v="1566"/>
    <s v="PER GAS LINE"/>
    <x v="26"/>
  </r>
  <r>
    <n v="80024315"/>
    <d v="2011-04-28T00:00:00"/>
    <x v="48"/>
    <n v="20"/>
    <x v="97"/>
    <s v="FLAT RATE"/>
    <x v="1"/>
  </r>
  <r>
    <n v="80024472"/>
    <d v="2011-05-12T00:00:00"/>
    <x v="3"/>
    <n v="25"/>
    <x v="1568"/>
    <s v="PER SIGN"/>
    <x v="1"/>
  </r>
  <r>
    <n v="80024489"/>
    <d v="2011-05-13T00:00:00"/>
    <x v="80"/>
    <n v="20"/>
    <x v="1361"/>
    <s v="EACH"/>
    <x v="1"/>
  </r>
  <r>
    <n v="80024489"/>
    <d v="2011-05-13T00:00:00"/>
    <x v="12"/>
    <n v="350"/>
    <x v="1361"/>
    <s v="ACRE"/>
    <x v="1"/>
  </r>
  <r>
    <n v="80024315"/>
    <d v="2011-04-28T00:00:00"/>
    <x v="0"/>
    <n v="556"/>
    <x v="97"/>
    <s v="VALUATION"/>
    <x v="1"/>
  </r>
  <r>
    <n v="80024316"/>
    <d v="2011-04-28T00:00:00"/>
    <x v="0"/>
    <n v="35"/>
    <x v="1569"/>
    <s v="VALUATION"/>
    <x v="32"/>
  </r>
  <r>
    <n v="80024317"/>
    <d v="2011-04-28T00:00:00"/>
    <x v="0"/>
    <n v="160"/>
    <x v="102"/>
    <s v="VALUATION"/>
    <x v="28"/>
  </r>
  <r>
    <n v="80024317"/>
    <d v="2011-04-28T00:00:00"/>
    <x v="14"/>
    <n v="80"/>
    <x v="102"/>
    <s v="VALUATION"/>
    <x v="28"/>
  </r>
  <r>
    <n v="80024318"/>
    <d v="2011-04-28T00:00:00"/>
    <x v="48"/>
    <n v="20"/>
    <x v="104"/>
    <s v="FLAT RATE"/>
    <x v="1"/>
  </r>
  <r>
    <n v="80024318"/>
    <d v="2011-04-28T00:00:00"/>
    <x v="0"/>
    <n v="60"/>
    <x v="104"/>
    <s v="VALUATION"/>
    <x v="1"/>
  </r>
  <r>
    <n v="80024319"/>
    <d v="2011-04-29T00:00:00"/>
    <x v="9"/>
    <n v="50"/>
    <x v="1570"/>
    <s v="PER HOOD SYS"/>
    <x v="4"/>
  </r>
  <r>
    <n v="80024321"/>
    <d v="2011-04-29T00:00:00"/>
    <x v="69"/>
    <n v="50"/>
    <x v="1571"/>
    <s v="FLAT RATE"/>
    <x v="1"/>
  </r>
  <r>
    <n v="80024322"/>
    <d v="2011-04-29T00:00:00"/>
    <x v="0"/>
    <n v="85"/>
    <x v="1572"/>
    <s v="VALUATION"/>
    <x v="42"/>
  </r>
  <r>
    <n v="80024324"/>
    <d v="2011-04-29T00:00:00"/>
    <x v="69"/>
    <n v="50"/>
    <x v="1573"/>
    <s v="FLAT RATE"/>
    <x v="1"/>
  </r>
  <r>
    <n v="80024325"/>
    <d v="2011-04-29T00:00:00"/>
    <x v="5"/>
    <n v="64"/>
    <x v="1574"/>
    <s v="PER FIXTURES"/>
    <x v="66"/>
  </r>
  <r>
    <n v="80024325"/>
    <d v="2011-04-29T00:00:00"/>
    <x v="54"/>
    <n v="25"/>
    <x v="1574"/>
    <s v="PER SEWER"/>
    <x v="66"/>
  </r>
  <r>
    <n v="80024325"/>
    <d v="2011-04-29T00:00:00"/>
    <x v="53"/>
    <n v="25"/>
    <x v="1574"/>
    <s v="PER WATER"/>
    <x v="66"/>
  </r>
  <r>
    <n v="80024326"/>
    <d v="2011-04-29T00:00:00"/>
    <x v="5"/>
    <n v="40"/>
    <x v="1575"/>
    <s v="PER FIXTURES"/>
    <x v="101"/>
  </r>
  <r>
    <n v="80024327"/>
    <d v="2011-04-29T00:00:00"/>
    <x v="0"/>
    <n v="30"/>
    <x v="1576"/>
    <s v="VALUATION"/>
    <x v="72"/>
  </r>
  <r>
    <n v="80024328"/>
    <d v="2011-04-29T00:00:00"/>
    <x v="52"/>
    <n v="125"/>
    <x v="1577"/>
    <s v="FLAT RATE"/>
    <x v="1"/>
  </r>
  <r>
    <n v="80024334"/>
    <d v="2011-04-29T00:00:00"/>
    <x v="5"/>
    <n v="25"/>
    <x v="1578"/>
    <s v="PER FIXTURES"/>
    <x v="1"/>
  </r>
  <r>
    <n v="80024334"/>
    <d v="2011-04-29T00:00:00"/>
    <x v="5"/>
    <n v="25"/>
    <x v="1579"/>
    <s v="PER FIXTURES"/>
    <x v="1"/>
  </r>
  <r>
    <n v="80024335"/>
    <d v="2011-04-29T00:00:00"/>
    <x v="20"/>
    <n v="25"/>
    <x v="1580"/>
    <s v="BTU"/>
    <x v="89"/>
  </r>
  <r>
    <n v="80024335"/>
    <d v="2011-04-29T00:00:00"/>
    <x v="34"/>
    <n v="25"/>
    <x v="1580"/>
    <s v="TONS"/>
    <x v="89"/>
  </r>
  <r>
    <n v="80024336"/>
    <d v="2011-04-29T00:00:00"/>
    <x v="5"/>
    <n v="28"/>
    <x v="1581"/>
    <s v="PER FIXTURES"/>
    <x v="83"/>
  </r>
  <r>
    <n v="80024337"/>
    <d v="2011-05-02T00:00:00"/>
    <x v="48"/>
    <n v="20"/>
    <x v="1382"/>
    <s v="FLAT RATE"/>
    <x v="1"/>
  </r>
  <r>
    <n v="80024337"/>
    <d v="2011-05-02T00:00:00"/>
    <x v="0"/>
    <n v="1201"/>
    <x v="1382"/>
    <s v="VALUATION"/>
    <x v="1"/>
  </r>
  <r>
    <n v="80024338"/>
    <d v="2011-05-02T00:00:00"/>
    <x v="2"/>
    <n v="25"/>
    <x v="1582"/>
    <s v="FLAT RATE"/>
    <x v="1"/>
  </r>
  <r>
    <n v="80024339"/>
    <d v="2011-05-02T00:00:00"/>
    <x v="6"/>
    <n v="180"/>
    <x v="105"/>
    <s v="AMPS"/>
    <x v="29"/>
  </r>
  <r>
    <n v="80024483"/>
    <d v="2011-05-13T00:00:00"/>
    <x v="3"/>
    <n v="75"/>
    <x v="1583"/>
    <s v="PER SIGN"/>
    <x v="9"/>
  </r>
  <r>
    <n v="80024486"/>
    <d v="2011-05-13T00:00:00"/>
    <x v="3"/>
    <n v="125"/>
    <x v="1584"/>
    <s v="PER SIGN"/>
    <x v="1"/>
  </r>
  <r>
    <n v="80024339"/>
    <d v="2011-05-02T00:00:00"/>
    <x v="10"/>
    <n v="25"/>
    <x v="105"/>
    <s v="AMPS"/>
    <x v="29"/>
  </r>
  <r>
    <n v="80024493"/>
    <d v="2011-05-16T00:00:00"/>
    <x v="92"/>
    <n v="25"/>
    <x v="1585"/>
    <s v="FLAT RATE"/>
    <x v="1"/>
  </r>
  <r>
    <n v="16875"/>
    <d v="2011-05-16T00:00:00"/>
    <x v="92"/>
    <n v="25"/>
    <x v="1585"/>
    <s v="FLAT RATE"/>
    <x v="1"/>
  </r>
  <r>
    <n v="80024339"/>
    <d v="2011-05-02T00:00:00"/>
    <x v="7"/>
    <n v="25"/>
    <x v="105"/>
    <s v="PER POLE"/>
    <x v="29"/>
  </r>
  <r>
    <n v="80024496"/>
    <d v="2011-05-16T00:00:00"/>
    <x v="67"/>
    <n v="100"/>
    <x v="1586"/>
    <s v="FLAT RATE"/>
    <x v="1"/>
  </r>
  <r>
    <n v="80024339"/>
    <d v="2011-05-02T00:00:00"/>
    <x v="13"/>
    <n v="25"/>
    <x v="105"/>
    <s v="PER T-POLE"/>
    <x v="29"/>
  </r>
  <r>
    <n v="80024343"/>
    <d v="2011-05-02T00:00:00"/>
    <x v="59"/>
    <n v="75"/>
    <x v="1587"/>
    <s v="FLAT RATE"/>
    <x v="4"/>
  </r>
  <r>
    <n v="80024344"/>
    <d v="2011-05-02T00:00:00"/>
    <x v="2"/>
    <n v="25"/>
    <x v="1588"/>
    <s v="FLAT RATE"/>
    <x v="1"/>
  </r>
  <r>
    <n v="80024497"/>
    <d v="2011-05-16T00:00:00"/>
    <x v="3"/>
    <n v="25"/>
    <x v="1589"/>
    <s v="PER SIGN"/>
    <x v="1"/>
  </r>
  <r>
    <n v="80024347"/>
    <d v="2011-05-02T00:00:00"/>
    <x v="58"/>
    <n v="70"/>
    <x v="1375"/>
    <s v="SQUARE FEET"/>
    <x v="71"/>
  </r>
  <r>
    <n v="80024500"/>
    <d v="2011-05-16T00:00:00"/>
    <x v="12"/>
    <n v="195"/>
    <x v="1590"/>
    <s v="ACRE"/>
    <x v="150"/>
  </r>
  <r>
    <n v="80024502"/>
    <d v="2011-05-16T00:00:00"/>
    <x v="3"/>
    <n v="100"/>
    <x v="1591"/>
    <s v="PER SIGN"/>
    <x v="7"/>
  </r>
  <r>
    <n v="80024347"/>
    <d v="2011-05-02T00:00:00"/>
    <x v="0"/>
    <n v="2460"/>
    <x v="1375"/>
    <s v="VALUATION"/>
    <x v="71"/>
  </r>
  <r>
    <n v="80024503"/>
    <d v="2011-05-16T00:00:00"/>
    <x v="3"/>
    <n v="25"/>
    <x v="1592"/>
    <s v="PER SIGN"/>
    <x v="1"/>
  </r>
  <r>
    <n v="80024513"/>
    <d v="2011-05-16T00:00:00"/>
    <x v="12"/>
    <n v="50"/>
    <x v="1593"/>
    <s v="ACRE"/>
    <x v="10"/>
  </r>
  <r>
    <n v="80024347"/>
    <d v="2011-05-02T00:00:00"/>
    <x v="14"/>
    <n v="1230"/>
    <x v="1375"/>
    <s v="VALUATION"/>
    <x v="71"/>
  </r>
  <r>
    <n v="80024348"/>
    <d v="2011-05-02T00:00:00"/>
    <x v="70"/>
    <n v="50"/>
    <x v="1594"/>
    <s v="FLAT RATE"/>
    <x v="1"/>
  </r>
  <r>
    <n v="80024348"/>
    <d v="2011-05-02T00:00:00"/>
    <x v="52"/>
    <n v="125"/>
    <x v="1595"/>
    <s v="FLAT RATE"/>
    <x v="1"/>
  </r>
  <r>
    <n v="80024349"/>
    <d v="2011-05-02T00:00:00"/>
    <x v="59"/>
    <n v="75"/>
    <x v="1596"/>
    <s v="FLAT RATE"/>
    <x v="1"/>
  </r>
  <r>
    <n v="80024350"/>
    <d v="2011-05-02T00:00:00"/>
    <x v="5"/>
    <n v="25"/>
    <x v="1597"/>
    <s v="PER FIXTURES"/>
    <x v="9"/>
  </r>
  <r>
    <n v="80024351"/>
    <d v="2011-05-02T00:00:00"/>
    <x v="7"/>
    <n v="25"/>
    <x v="92"/>
    <s v="PER POLE"/>
    <x v="26"/>
  </r>
  <r>
    <n v="80024351"/>
    <d v="2011-05-02T00:00:00"/>
    <x v="49"/>
    <n v="25"/>
    <x v="92"/>
    <s v="SYSTEM"/>
    <x v="26"/>
  </r>
  <r>
    <n v="80024352"/>
    <d v="2011-05-02T00:00:00"/>
    <x v="52"/>
    <n v="125"/>
    <x v="1598"/>
    <s v="FLAT RATE"/>
    <x v="1"/>
  </r>
  <r>
    <n v="80024355"/>
    <d v="2011-05-02T00:00:00"/>
    <x v="5"/>
    <n v="25"/>
    <x v="1599"/>
    <s v="PER FIXTURES"/>
    <x v="1"/>
  </r>
  <r>
    <n v="80024355"/>
    <d v="2011-05-02T00:00:00"/>
    <x v="5"/>
    <n v="25"/>
    <x v="1600"/>
    <s v="PER FIXTURES"/>
    <x v="1"/>
  </r>
  <r>
    <n v="80024355"/>
    <d v="2011-05-02T00:00:00"/>
    <x v="5"/>
    <n v="25"/>
    <x v="1601"/>
    <s v="PER FIXTURES"/>
    <x v="1"/>
  </r>
  <r>
    <n v="80024356"/>
    <d v="2011-05-02T00:00:00"/>
    <x v="48"/>
    <n v="20"/>
    <x v="1602"/>
    <s v="FLAT RATE"/>
    <x v="1"/>
  </r>
  <r>
    <n v="80024356"/>
    <d v="2011-05-02T00:00:00"/>
    <x v="0"/>
    <n v="160"/>
    <x v="1602"/>
    <s v="VALUATION"/>
    <x v="1"/>
  </r>
  <r>
    <n v="80024358"/>
    <d v="2011-05-03T00:00:00"/>
    <x v="33"/>
    <n v="25"/>
    <x v="1603"/>
    <s v="FLAT RATE"/>
    <x v="1"/>
  </r>
  <r>
    <n v="80024358"/>
    <d v="2011-05-03T00:00:00"/>
    <x v="6"/>
    <n v="25"/>
    <x v="1604"/>
    <s v="AMPS"/>
    <x v="23"/>
  </r>
  <r>
    <n v="80024358"/>
    <d v="2011-05-03T00:00:00"/>
    <x v="7"/>
    <n v="4"/>
    <x v="1604"/>
    <s v="PER POLE"/>
    <x v="23"/>
  </r>
  <r>
    <n v="80024358"/>
    <d v="2011-05-03T00:00:00"/>
    <x v="6"/>
    <n v="25"/>
    <x v="1605"/>
    <s v="AMPS"/>
    <x v="23"/>
  </r>
  <r>
    <n v="80024358"/>
    <d v="2011-05-03T00:00:00"/>
    <x v="7"/>
    <n v="4"/>
    <x v="1605"/>
    <s v="PER POLE"/>
    <x v="23"/>
  </r>
  <r>
    <n v="80024358"/>
    <d v="2011-05-03T00:00:00"/>
    <x v="33"/>
    <n v="25"/>
    <x v="1606"/>
    <s v="FLAT RATE"/>
    <x v="1"/>
  </r>
  <r>
    <n v="80024516"/>
    <d v="2011-05-17T00:00:00"/>
    <x v="3"/>
    <n v="25"/>
    <x v="1607"/>
    <s v="PER SIGN"/>
    <x v="1"/>
  </r>
  <r>
    <n v="80024517"/>
    <d v="2011-05-17T00:00:00"/>
    <x v="29"/>
    <n v="250"/>
    <x v="1608"/>
    <s v="ACRES"/>
    <x v="142"/>
  </r>
  <r>
    <n v="80024360"/>
    <d v="2011-05-03T00:00:00"/>
    <x v="0"/>
    <n v="60"/>
    <x v="1609"/>
    <s v="VALUATION"/>
    <x v="34"/>
  </r>
  <r>
    <n v="80024360"/>
    <d v="2011-05-03T00:00:00"/>
    <x v="14"/>
    <n v="30"/>
    <x v="1609"/>
    <s v="VALUATION"/>
    <x v="34"/>
  </r>
  <r>
    <n v="80024363"/>
    <d v="2011-05-03T00:00:00"/>
    <x v="5"/>
    <n v="56"/>
    <x v="1610"/>
    <s v="PER FIXTURES"/>
    <x v="151"/>
  </r>
  <r>
    <n v="80024363"/>
    <d v="2011-05-03T00:00:00"/>
    <x v="54"/>
    <n v="25"/>
    <x v="1610"/>
    <s v="PER SEWER"/>
    <x v="151"/>
  </r>
  <r>
    <n v="80024521"/>
    <d v="2011-05-17T00:00:00"/>
    <x v="12"/>
    <n v="50"/>
    <x v="1611"/>
    <s v="ACRE"/>
    <x v="152"/>
  </r>
  <r>
    <n v="80024363"/>
    <d v="2011-05-03T00:00:00"/>
    <x v="53"/>
    <n v="25"/>
    <x v="1610"/>
    <s v="PER WATER"/>
    <x v="151"/>
  </r>
  <r>
    <n v="80024527"/>
    <d v="2011-05-17T00:00:00"/>
    <x v="3"/>
    <n v="25"/>
    <x v="1612"/>
    <s v="PER SIGN"/>
    <x v="1"/>
  </r>
  <r>
    <n v="80024363"/>
    <d v="2011-05-03T00:00:00"/>
    <x v="5"/>
    <n v="56"/>
    <x v="1613"/>
    <s v="PER FIXTURES"/>
    <x v="151"/>
  </r>
  <r>
    <n v="80024363"/>
    <d v="2011-05-03T00:00:00"/>
    <x v="54"/>
    <n v="25"/>
    <x v="1613"/>
    <s v="PER SEWER"/>
    <x v="151"/>
  </r>
  <r>
    <n v="80024363"/>
    <d v="2011-05-03T00:00:00"/>
    <x v="53"/>
    <n v="25"/>
    <x v="1613"/>
    <s v="PER WATER"/>
    <x v="151"/>
  </r>
  <r>
    <n v="80024365"/>
    <d v="2011-05-03T00:00:00"/>
    <x v="6"/>
    <n v="30"/>
    <x v="1315"/>
    <s v="AMPS"/>
    <x v="1"/>
  </r>
  <r>
    <n v="80024365"/>
    <d v="2011-05-03T00:00:00"/>
    <x v="50"/>
    <n v="34"/>
    <x v="1315"/>
    <s v="PER POLE"/>
    <x v="1"/>
  </r>
  <r>
    <n v="80024368"/>
    <d v="2011-05-03T00:00:00"/>
    <x v="59"/>
    <n v="75"/>
    <x v="1614"/>
    <s v="FLAT RATE"/>
    <x v="1"/>
  </r>
  <r>
    <n v="80024370"/>
    <d v="2011-05-03T00:00:00"/>
    <x v="0"/>
    <n v="120"/>
    <x v="1615"/>
    <s v="VALUATION"/>
    <x v="12"/>
  </r>
  <r>
    <n v="80024370"/>
    <d v="2011-05-03T00:00:00"/>
    <x v="14"/>
    <n v="60"/>
    <x v="1615"/>
    <s v="VALUATION"/>
    <x v="12"/>
  </r>
  <r>
    <n v="80024371"/>
    <d v="2011-05-03T00:00:00"/>
    <x v="2"/>
    <n v="25"/>
    <x v="1616"/>
    <s v="FLAT RATE"/>
    <x v="1"/>
  </r>
  <r>
    <n v="80024372"/>
    <d v="2011-05-03T00:00:00"/>
    <x v="20"/>
    <n v="29"/>
    <x v="1617"/>
    <s v="BTU"/>
    <x v="75"/>
  </r>
  <r>
    <n v="80024372"/>
    <d v="2011-05-03T00:00:00"/>
    <x v="23"/>
    <n v="27"/>
    <x v="1617"/>
    <s v="BTU"/>
    <x v="75"/>
  </r>
  <r>
    <n v="80024372"/>
    <d v="2011-05-03T00:00:00"/>
    <x v="34"/>
    <n v="25"/>
    <x v="1617"/>
    <s v="TONS"/>
    <x v="75"/>
  </r>
  <r>
    <n v="90001733"/>
    <d v="2011-05-18T00:00:00"/>
    <x v="42"/>
    <n v="50"/>
    <x v="1618"/>
    <s v="FLAT RATE"/>
    <x v="1"/>
  </r>
  <r>
    <n v="80024372"/>
    <d v="2011-05-03T00:00:00"/>
    <x v="36"/>
    <n v="25"/>
    <x v="1617"/>
    <s v="TONS"/>
    <x v="75"/>
  </r>
  <r>
    <n v="80024372"/>
    <d v="2011-05-03T00:00:00"/>
    <x v="37"/>
    <n v="25"/>
    <x v="1617"/>
    <s v="TONS"/>
    <x v="75"/>
  </r>
  <r>
    <n v="80024373"/>
    <d v="2011-05-03T00:00:00"/>
    <x v="5"/>
    <n v="25"/>
    <x v="1619"/>
    <s v="PER FIXTURES"/>
    <x v="20"/>
  </r>
  <r>
    <n v="80024374"/>
    <d v="2011-05-03T00:00:00"/>
    <x v="0"/>
    <n v="95"/>
    <x v="1620"/>
    <s v="VALUATION"/>
    <x v="14"/>
  </r>
  <r>
    <n v="70014269"/>
    <d v="2011-05-18T00:00:00"/>
    <x v="3"/>
    <n v="25"/>
    <x v="1621"/>
    <s v="PER SIGN"/>
    <x v="1"/>
  </r>
  <r>
    <n v="16877"/>
    <d v="2011-05-18T00:00:00"/>
    <x v="3"/>
    <n v="25"/>
    <x v="1621"/>
    <s v="PER SIGN"/>
    <x v="1"/>
  </r>
  <r>
    <n v="80024536"/>
    <d v="2011-05-18T00:00:00"/>
    <x v="3"/>
    <n v="25"/>
    <x v="1621"/>
    <s v="PER SIGN"/>
    <x v="1"/>
  </r>
  <r>
    <n v="80024374"/>
    <d v="2011-05-03T00:00:00"/>
    <x v="14"/>
    <n v="47.5"/>
    <x v="1620"/>
    <s v="VALUATION"/>
    <x v="14"/>
  </r>
  <r>
    <n v="80024375"/>
    <d v="2011-05-03T00:00:00"/>
    <x v="0"/>
    <n v="1900"/>
    <x v="110"/>
    <s v="VALUATION"/>
    <x v="30"/>
  </r>
  <r>
    <n v="70014271"/>
    <d v="2011-05-18T00:00:00"/>
    <x v="12"/>
    <n v="50"/>
    <x v="1622"/>
    <s v="ACRE"/>
    <x v="153"/>
  </r>
  <r>
    <n v="16879"/>
    <d v="2011-05-18T00:00:00"/>
    <x v="12"/>
    <n v="50"/>
    <x v="1622"/>
    <s v="ACRE"/>
    <x v="153"/>
  </r>
  <r>
    <n v="80024550"/>
    <d v="2011-05-18T00:00:00"/>
    <x v="12"/>
    <n v="50"/>
    <x v="1622"/>
    <s v="ACRE"/>
    <x v="153"/>
  </r>
  <r>
    <n v="70014272"/>
    <d v="2011-05-18T00:00:00"/>
    <x v="3"/>
    <n v="25"/>
    <x v="1623"/>
    <s v="PER SIGN"/>
    <x v="1"/>
  </r>
  <r>
    <n v="16880"/>
    <d v="2011-05-18T00:00:00"/>
    <x v="3"/>
    <n v="25"/>
    <x v="1623"/>
    <s v="PER SIGN"/>
    <x v="1"/>
  </r>
  <r>
    <n v="80024551"/>
    <d v="2011-05-18T00:00:00"/>
    <x v="3"/>
    <n v="25"/>
    <x v="1623"/>
    <s v="PER SIGN"/>
    <x v="1"/>
  </r>
  <r>
    <n v="70014275"/>
    <d v="2011-05-18T00:00:00"/>
    <x v="3"/>
    <n v="25"/>
    <x v="1624"/>
    <s v="PER SIGN"/>
    <x v="1"/>
  </r>
  <r>
    <n v="16878"/>
    <d v="2011-05-18T00:00:00"/>
    <x v="3"/>
    <n v="25"/>
    <x v="1624"/>
    <s v="PER SIGN"/>
    <x v="1"/>
  </r>
  <r>
    <n v="80024549"/>
    <d v="2011-05-18T00:00:00"/>
    <x v="3"/>
    <n v="25"/>
    <x v="1624"/>
    <s v="PER SIGN"/>
    <x v="1"/>
  </r>
  <r>
    <n v="80024375"/>
    <d v="2011-05-03T00:00:00"/>
    <x v="14"/>
    <n v="950"/>
    <x v="110"/>
    <s v="VALUATION"/>
    <x v="30"/>
  </r>
  <r>
    <n v="80024531"/>
    <d v="2011-05-18T00:00:00"/>
    <x v="12"/>
    <n v="50"/>
    <x v="1625"/>
    <s v="ACRE"/>
    <x v="10"/>
  </r>
  <r>
    <n v="80024534"/>
    <d v="2011-05-18T00:00:00"/>
    <x v="29"/>
    <n v="250"/>
    <x v="1626"/>
    <s v="ACRES"/>
    <x v="154"/>
  </r>
  <r>
    <n v="80024376"/>
    <d v="2011-05-04T00:00:00"/>
    <x v="0"/>
    <n v="30"/>
    <x v="1627"/>
    <s v="VALUATION"/>
    <x v="72"/>
  </r>
  <r>
    <n v="80024377"/>
    <d v="2011-05-04T00:00:00"/>
    <x v="0"/>
    <n v="1900"/>
    <x v="110"/>
    <s v="VALUATION"/>
    <x v="30"/>
  </r>
  <r>
    <n v="80024542"/>
    <d v="2011-05-18T00:00:00"/>
    <x v="67"/>
    <n v="100"/>
    <x v="1628"/>
    <s v="FLAT RATE"/>
    <x v="1"/>
  </r>
  <r>
    <n v="80024377"/>
    <d v="2011-05-04T00:00:00"/>
    <x v="14"/>
    <n v="950"/>
    <x v="110"/>
    <s v="VALUATION"/>
    <x v="30"/>
  </r>
  <r>
    <n v="80024378"/>
    <d v="2011-05-04T00:00:00"/>
    <x v="7"/>
    <n v="25"/>
    <x v="1629"/>
    <s v="PER POLE"/>
    <x v="60"/>
  </r>
  <r>
    <n v="80024548"/>
    <d v="2011-05-18T00:00:00"/>
    <x v="67"/>
    <n v="100"/>
    <x v="1630"/>
    <s v="FLAT RATE"/>
    <x v="1"/>
  </r>
  <r>
    <n v="80024383"/>
    <d v="2011-05-04T00:00:00"/>
    <x v="54"/>
    <n v="25"/>
    <x v="1631"/>
    <s v="PER SEWER"/>
    <x v="1"/>
  </r>
  <r>
    <n v="80024384"/>
    <d v="2011-05-04T00:00:00"/>
    <x v="2"/>
    <n v="25"/>
    <x v="1632"/>
    <s v="FLAT RATE"/>
    <x v="1"/>
  </r>
  <r>
    <n v="80024385"/>
    <d v="2011-05-04T00:00:00"/>
    <x v="20"/>
    <n v="29"/>
    <x v="1633"/>
    <s v="BTU"/>
    <x v="75"/>
  </r>
  <r>
    <n v="80024385"/>
    <d v="2011-05-04T00:00:00"/>
    <x v="23"/>
    <n v="25"/>
    <x v="1633"/>
    <s v="BTU"/>
    <x v="75"/>
  </r>
  <r>
    <n v="80024385"/>
    <d v="2011-05-04T00:00:00"/>
    <x v="34"/>
    <n v="25"/>
    <x v="1633"/>
    <s v="TONS"/>
    <x v="75"/>
  </r>
  <r>
    <n v="90001734"/>
    <d v="2011-05-19T00:00:00"/>
    <x v="65"/>
    <n v="200"/>
    <x v="1634"/>
    <s v="SQ FT"/>
    <x v="1"/>
  </r>
  <r>
    <n v="80024385"/>
    <d v="2011-05-04T00:00:00"/>
    <x v="36"/>
    <n v="25"/>
    <x v="1633"/>
    <s v="TONS"/>
    <x v="75"/>
  </r>
  <r>
    <n v="80024388"/>
    <d v="2011-05-04T00:00:00"/>
    <x v="52"/>
    <n v="125"/>
    <x v="1635"/>
    <s v="FLAT RATE"/>
    <x v="1"/>
  </r>
  <r>
    <n v="80024392"/>
    <d v="2011-05-04T00:00:00"/>
    <x v="5"/>
    <n v="25"/>
    <x v="1636"/>
    <s v="PER FIXTURES"/>
    <x v="1"/>
  </r>
  <r>
    <n v="80024393"/>
    <d v="2011-05-04T00:00:00"/>
    <x v="34"/>
    <n v="25"/>
    <x v="1637"/>
    <s v="TONS"/>
    <x v="4"/>
  </r>
  <r>
    <n v="80024394"/>
    <d v="2011-05-04T00:00:00"/>
    <x v="10"/>
    <n v="30"/>
    <x v="1638"/>
    <s v="AMPS"/>
    <x v="8"/>
  </r>
  <r>
    <n v="80024394"/>
    <d v="2011-05-04T00:00:00"/>
    <x v="7"/>
    <n v="42"/>
    <x v="1638"/>
    <s v="PER POLE"/>
    <x v="8"/>
  </r>
  <r>
    <n v="80024394"/>
    <d v="2011-05-04T00:00:00"/>
    <x v="13"/>
    <n v="25"/>
    <x v="1638"/>
    <s v="PER T-POLE"/>
    <x v="8"/>
  </r>
  <r>
    <n v="80024394"/>
    <d v="2011-05-04T00:00:00"/>
    <x v="10"/>
    <n v="30"/>
    <x v="1639"/>
    <s v="AMPS"/>
    <x v="8"/>
  </r>
  <r>
    <n v="80024394"/>
    <d v="2011-05-04T00:00:00"/>
    <x v="7"/>
    <n v="42"/>
    <x v="1639"/>
    <s v="PER POLE"/>
    <x v="8"/>
  </r>
  <r>
    <n v="80024394"/>
    <d v="2011-05-04T00:00:00"/>
    <x v="13"/>
    <n v="25"/>
    <x v="1639"/>
    <s v="PER T-POLE"/>
    <x v="8"/>
  </r>
  <r>
    <n v="80024396"/>
    <d v="2011-05-05T00:00:00"/>
    <x v="0"/>
    <n v="70"/>
    <x v="1640"/>
    <s v="VALUATION"/>
    <x v="51"/>
  </r>
  <r>
    <n v="80024399"/>
    <d v="2011-05-05T00:00:00"/>
    <x v="20"/>
    <n v="27"/>
    <x v="1641"/>
    <s v="BTU"/>
    <x v="155"/>
  </r>
  <r>
    <n v="80024399"/>
    <d v="2011-05-05T00:00:00"/>
    <x v="23"/>
    <n v="51"/>
    <x v="1641"/>
    <s v="BTU"/>
    <x v="155"/>
  </r>
  <r>
    <n v="80024399"/>
    <d v="2011-05-05T00:00:00"/>
    <x v="34"/>
    <n v="25"/>
    <x v="1641"/>
    <s v="TONS"/>
    <x v="155"/>
  </r>
  <r>
    <n v="80024399"/>
    <d v="2011-05-05T00:00:00"/>
    <x v="36"/>
    <n v="45"/>
    <x v="1641"/>
    <s v="TONS"/>
    <x v="155"/>
  </r>
  <r>
    <n v="80024403"/>
    <d v="2011-05-05T00:00:00"/>
    <x v="5"/>
    <n v="25"/>
    <x v="1642"/>
    <s v="PER FIXTURES"/>
    <x v="18"/>
  </r>
  <r>
    <n v="80024405"/>
    <d v="2011-05-05T00:00:00"/>
    <x v="48"/>
    <n v="20"/>
    <x v="1456"/>
    <s v="FLAT RATE"/>
    <x v="1"/>
  </r>
  <r>
    <n v="80024557"/>
    <d v="2011-05-19T00:00:00"/>
    <x v="67"/>
    <n v="100"/>
    <x v="1643"/>
    <s v="FLAT RATE"/>
    <x v="1"/>
  </r>
  <r>
    <n v="80024560"/>
    <d v="2011-05-19T00:00:00"/>
    <x v="3"/>
    <n v="25"/>
    <x v="1644"/>
    <s v="PER SIGN"/>
    <x v="1"/>
  </r>
  <r>
    <n v="80024562"/>
    <d v="2011-05-19T00:00:00"/>
    <x v="3"/>
    <n v="25"/>
    <x v="1645"/>
    <s v="PER SIGN"/>
    <x v="1"/>
  </r>
  <r>
    <n v="80024405"/>
    <d v="2011-05-05T00:00:00"/>
    <x v="0"/>
    <n v="1138"/>
    <x v="1456"/>
    <s v="VALUATION"/>
    <x v="1"/>
  </r>
  <r>
    <n v="80024408"/>
    <d v="2011-05-05T00:00:00"/>
    <x v="0"/>
    <n v="35"/>
    <x v="1646"/>
    <s v="VALUATION"/>
    <x v="32"/>
  </r>
  <r>
    <n v="80024410"/>
    <d v="2011-05-06T00:00:00"/>
    <x v="0"/>
    <n v="170"/>
    <x v="1647"/>
    <s v="VALUATION"/>
    <x v="24"/>
  </r>
  <r>
    <n v="80024411"/>
    <d v="2011-05-06T00:00:00"/>
    <x v="48"/>
    <n v="20"/>
    <x v="1470"/>
    <s v="FLAT RATE"/>
    <x v="1"/>
  </r>
  <r>
    <n v="80024411"/>
    <d v="2011-05-06T00:00:00"/>
    <x v="0"/>
    <n v="1234"/>
    <x v="1470"/>
    <s v="VALUATION"/>
    <x v="1"/>
  </r>
  <r>
    <n v="80024414"/>
    <d v="2011-05-06T00:00:00"/>
    <x v="5"/>
    <n v="80"/>
    <x v="1648"/>
    <s v="PER FIXTURES"/>
    <x v="76"/>
  </r>
  <r>
    <n v="80024414"/>
    <d v="2011-05-06T00:00:00"/>
    <x v="54"/>
    <n v="25"/>
    <x v="1648"/>
    <s v="PER SEWER"/>
    <x v="76"/>
  </r>
  <r>
    <n v="80024414"/>
    <d v="2011-05-06T00:00:00"/>
    <x v="53"/>
    <n v="25"/>
    <x v="1648"/>
    <s v="PER WATER"/>
    <x v="76"/>
  </r>
  <r>
    <n v="80024414"/>
    <d v="2011-05-06T00:00:00"/>
    <x v="5"/>
    <n v="80"/>
    <x v="1649"/>
    <s v="PER FIXTURES"/>
    <x v="76"/>
  </r>
  <r>
    <n v="80024414"/>
    <d v="2011-05-06T00:00:00"/>
    <x v="54"/>
    <n v="25"/>
    <x v="1649"/>
    <s v="PER SEWER"/>
    <x v="76"/>
  </r>
  <r>
    <n v="80024414"/>
    <d v="2011-05-06T00:00:00"/>
    <x v="53"/>
    <n v="25"/>
    <x v="1649"/>
    <s v="PER WATER"/>
    <x v="76"/>
  </r>
  <r>
    <n v="80024415"/>
    <d v="2011-05-06T00:00:00"/>
    <x v="0"/>
    <n v="70"/>
    <x v="1650"/>
    <s v="VALUATION"/>
    <x v="51"/>
  </r>
  <r>
    <n v="80024415"/>
    <d v="2011-05-06T00:00:00"/>
    <x v="14"/>
    <n v="35"/>
    <x v="1650"/>
    <s v="VALUATION"/>
    <x v="51"/>
  </r>
  <r>
    <n v="80024418"/>
    <d v="2011-05-06T00:00:00"/>
    <x v="0"/>
    <n v="120"/>
    <x v="1651"/>
    <s v="VALUATION"/>
    <x v="12"/>
  </r>
  <r>
    <n v="80024419"/>
    <d v="2011-05-09T00:00:00"/>
    <x v="0"/>
    <n v="105"/>
    <x v="1652"/>
    <s v="VALUATION"/>
    <x v="109"/>
  </r>
  <r>
    <n v="80024420"/>
    <d v="2011-05-09T00:00:00"/>
    <x v="0"/>
    <n v="55"/>
    <x v="1653"/>
    <s v="VALUATION"/>
    <x v="71"/>
  </r>
  <r>
    <n v="80024422"/>
    <d v="2011-05-09T00:00:00"/>
    <x v="20"/>
    <n v="25"/>
    <x v="1654"/>
    <s v="BTU"/>
    <x v="54"/>
  </r>
  <r>
    <n v="80024422"/>
    <d v="2011-05-09T00:00:00"/>
    <x v="34"/>
    <n v="25"/>
    <x v="1654"/>
    <s v="TONS"/>
    <x v="54"/>
  </r>
  <r>
    <n v="80024423"/>
    <d v="2011-05-09T00:00:00"/>
    <x v="6"/>
    <n v="25"/>
    <x v="1655"/>
    <s v="AMPS"/>
    <x v="37"/>
  </r>
  <r>
    <n v="80024423"/>
    <d v="2011-05-09T00:00:00"/>
    <x v="7"/>
    <n v="6"/>
    <x v="1655"/>
    <s v="PER POLE"/>
    <x v="37"/>
  </r>
  <r>
    <n v="80024424"/>
    <d v="2011-05-09T00:00:00"/>
    <x v="59"/>
    <n v="75"/>
    <x v="1656"/>
    <s v="FLAT RATE"/>
    <x v="1"/>
  </r>
  <r>
    <n v="80024425"/>
    <d v="2011-05-09T00:00:00"/>
    <x v="4"/>
    <n v="25"/>
    <x v="111"/>
    <s v="PER IRRIGATION"/>
    <x v="1"/>
  </r>
  <r>
    <n v="80024425"/>
    <d v="2011-05-09T00:00:00"/>
    <x v="4"/>
    <n v="25"/>
    <x v="112"/>
    <s v="PER IRRIGATION"/>
    <x v="1"/>
  </r>
  <r>
    <n v="80024425"/>
    <d v="2011-05-09T00:00:00"/>
    <x v="4"/>
    <n v="25"/>
    <x v="113"/>
    <s v="PER IRRIGATION"/>
    <x v="1"/>
  </r>
  <r>
    <n v="80024426"/>
    <d v="2011-05-10T00:00:00"/>
    <x v="59"/>
    <n v="75"/>
    <x v="1657"/>
    <s v="FLAT RATE"/>
    <x v="1"/>
  </r>
  <r>
    <n v="80024426"/>
    <d v="2011-05-10T00:00:00"/>
    <x v="52"/>
    <n v="125"/>
    <x v="1658"/>
    <s v="FLAT RATE"/>
    <x v="1"/>
  </r>
  <r>
    <n v="80024427"/>
    <d v="2011-05-10T00:00:00"/>
    <x v="61"/>
    <n v="25"/>
    <x v="1659"/>
    <s v="FLAT RATE"/>
    <x v="1"/>
  </r>
  <r>
    <n v="80024428"/>
    <d v="2011-05-10T00:00:00"/>
    <x v="2"/>
    <n v="25"/>
    <x v="114"/>
    <s v="FLAT RATE"/>
    <x v="1"/>
  </r>
  <r>
    <n v="80024428"/>
    <d v="2011-05-10T00:00:00"/>
    <x v="7"/>
    <n v="2"/>
    <x v="114"/>
    <s v="PER POLE"/>
    <x v="1"/>
  </r>
  <r>
    <n v="80024430"/>
    <d v="2011-05-10T00:00:00"/>
    <x v="2"/>
    <n v="25"/>
    <x v="1660"/>
    <s v="FLAT RATE"/>
    <x v="1"/>
  </r>
  <r>
    <n v="80024431"/>
    <d v="2011-05-10T00:00:00"/>
    <x v="20"/>
    <n v="25"/>
    <x v="1661"/>
    <s v="BTU"/>
    <x v="36"/>
  </r>
  <r>
    <n v="80024431"/>
    <d v="2011-05-10T00:00:00"/>
    <x v="34"/>
    <n v="25"/>
    <x v="1661"/>
    <s v="TONS"/>
    <x v="36"/>
  </r>
  <r>
    <n v="80024432"/>
    <d v="2011-05-10T00:00:00"/>
    <x v="20"/>
    <n v="25"/>
    <x v="1662"/>
    <s v="BTU"/>
    <x v="45"/>
  </r>
  <r>
    <n v="80024432"/>
    <d v="2011-05-10T00:00:00"/>
    <x v="23"/>
    <n v="25"/>
    <x v="1662"/>
    <s v="BTU"/>
    <x v="45"/>
  </r>
  <r>
    <n v="80024432"/>
    <d v="2011-05-10T00:00:00"/>
    <x v="34"/>
    <n v="25"/>
    <x v="1662"/>
    <s v="TONS"/>
    <x v="45"/>
  </r>
  <r>
    <n v="80024432"/>
    <d v="2011-05-10T00:00:00"/>
    <x v="36"/>
    <n v="25"/>
    <x v="1662"/>
    <s v="TONS"/>
    <x v="45"/>
  </r>
  <r>
    <n v="80024433"/>
    <d v="2011-05-10T00:00:00"/>
    <x v="20"/>
    <n v="27"/>
    <x v="1663"/>
    <s v="BTU"/>
    <x v="48"/>
  </r>
  <r>
    <n v="80024433"/>
    <d v="2011-05-10T00:00:00"/>
    <x v="23"/>
    <n v="27"/>
    <x v="1663"/>
    <s v="BTU"/>
    <x v="48"/>
  </r>
  <r>
    <n v="80024433"/>
    <d v="2011-05-10T00:00:00"/>
    <x v="34"/>
    <n v="25"/>
    <x v="1663"/>
    <s v="TONS"/>
    <x v="48"/>
  </r>
  <r>
    <n v="80024570"/>
    <d v="2011-05-19T00:00:00"/>
    <x v="3"/>
    <n v="25"/>
    <x v="1664"/>
    <s v="PER SIGN"/>
    <x v="1"/>
  </r>
  <r>
    <n v="80024433"/>
    <d v="2011-05-10T00:00:00"/>
    <x v="36"/>
    <n v="25"/>
    <x v="1663"/>
    <s v="TONS"/>
    <x v="48"/>
  </r>
  <r>
    <n v="80024573"/>
    <d v="2011-05-19T00:00:00"/>
    <x v="3"/>
    <n v="25"/>
    <x v="1665"/>
    <s v="PER SIGN"/>
    <x v="1"/>
  </r>
  <r>
    <n v="80024434"/>
    <d v="2011-05-10T00:00:00"/>
    <x v="20"/>
    <n v="25"/>
    <x v="1666"/>
    <s v="BTU"/>
    <x v="40"/>
  </r>
  <r>
    <n v="80024434"/>
    <d v="2011-05-10T00:00:00"/>
    <x v="23"/>
    <n v="25"/>
    <x v="1666"/>
    <s v="BTU"/>
    <x v="40"/>
  </r>
  <r>
    <n v="80024434"/>
    <d v="2011-05-10T00:00:00"/>
    <x v="34"/>
    <n v="25"/>
    <x v="1666"/>
    <s v="TONS"/>
    <x v="40"/>
  </r>
  <r>
    <n v="80024585"/>
    <d v="2011-05-20T00:00:00"/>
    <x v="79"/>
    <n v="0.13"/>
    <x v="1171"/>
    <s v="LF"/>
    <x v="1"/>
  </r>
  <r>
    <n v="80024585"/>
    <d v="2011-05-20T00:00:00"/>
    <x v="80"/>
    <n v="20"/>
    <x v="1171"/>
    <s v="EACH"/>
    <x v="1"/>
  </r>
  <r>
    <n v="80024585"/>
    <d v="2011-05-20T00:00:00"/>
    <x v="29"/>
    <n v="250"/>
    <x v="1171"/>
    <s v="ACRES"/>
    <x v="1"/>
  </r>
  <r>
    <n v="80024585"/>
    <d v="2011-05-20T00:00:00"/>
    <x v="98"/>
    <n v="41.52"/>
    <x v="1171"/>
    <s v="CF"/>
    <x v="1"/>
  </r>
  <r>
    <n v="80024585"/>
    <d v="2011-05-20T00:00:00"/>
    <x v="82"/>
    <n v="123.15"/>
    <x v="1171"/>
    <s v="SY"/>
    <x v="1"/>
  </r>
  <r>
    <n v="80024585"/>
    <d v="2011-05-20T00:00:00"/>
    <x v="32"/>
    <n v="50"/>
    <x v="1171"/>
    <s v="ACRES"/>
    <x v="1"/>
  </r>
  <r>
    <n v="80024585"/>
    <d v="2011-05-20T00:00:00"/>
    <x v="102"/>
    <n v="52"/>
    <x v="1171"/>
    <s v="LF"/>
    <x v="1"/>
  </r>
  <r>
    <n v="80024585"/>
    <d v="2011-05-20T00:00:00"/>
    <x v="96"/>
    <n v="43.5"/>
    <x v="1171"/>
    <s v="LF"/>
    <x v="1"/>
  </r>
  <r>
    <n v="80024585"/>
    <d v="2011-05-20T00:00:00"/>
    <x v="107"/>
    <n v="108"/>
    <x v="1171"/>
    <s v="PAGE"/>
    <x v="1"/>
  </r>
  <r>
    <n v="80024585"/>
    <d v="2011-05-20T00:00:00"/>
    <x v="22"/>
    <n v="50"/>
    <x v="1171"/>
    <s v="ACRE"/>
    <x v="1"/>
  </r>
  <r>
    <n v="80024434"/>
    <d v="2011-05-10T00:00:00"/>
    <x v="36"/>
    <n v="25"/>
    <x v="1666"/>
    <s v="TONS"/>
    <x v="40"/>
  </r>
  <r>
    <n v="80024435"/>
    <d v="2011-05-10T00:00:00"/>
    <x v="10"/>
    <n v="30"/>
    <x v="1667"/>
    <s v="AMPS"/>
    <x v="8"/>
  </r>
  <r>
    <n v="80024435"/>
    <d v="2011-05-10T00:00:00"/>
    <x v="7"/>
    <n v="42"/>
    <x v="1667"/>
    <s v="PER POLE"/>
    <x v="8"/>
  </r>
  <r>
    <n v="80024435"/>
    <d v="2011-05-10T00:00:00"/>
    <x v="13"/>
    <n v="25"/>
    <x v="1667"/>
    <s v="PER T-POLE"/>
    <x v="8"/>
  </r>
  <r>
    <n v="80024436"/>
    <d v="2011-05-10T00:00:00"/>
    <x v="2"/>
    <n v="25"/>
    <x v="1668"/>
    <s v="FLAT RATE"/>
    <x v="1"/>
  </r>
  <r>
    <n v="80024437"/>
    <d v="2011-05-10T00:00:00"/>
    <x v="5"/>
    <n v="212"/>
    <x v="1669"/>
    <s v="PER FIXTURES"/>
    <x v="156"/>
  </r>
  <r>
    <n v="80024437"/>
    <d v="2011-05-10T00:00:00"/>
    <x v="1"/>
    <n v="25"/>
    <x v="1669"/>
    <s v="PER GAS LINE"/>
    <x v="156"/>
  </r>
  <r>
    <n v="80024441"/>
    <d v="2011-05-11T00:00:00"/>
    <x v="48"/>
    <n v="20"/>
    <x v="1512"/>
    <s v="FLAT RATE"/>
    <x v="1"/>
  </r>
  <r>
    <n v="80024441"/>
    <d v="2011-05-11T00:00:00"/>
    <x v="0"/>
    <n v="1480"/>
    <x v="1512"/>
    <s v="VALUATION"/>
    <x v="1"/>
  </r>
  <r>
    <n v="80024443"/>
    <d v="2011-05-11T00:00:00"/>
    <x v="5"/>
    <n v="40"/>
    <x v="1670"/>
    <s v="PER FIXTURES"/>
    <x v="101"/>
  </r>
  <r>
    <n v="80024443"/>
    <d v="2011-05-11T00:00:00"/>
    <x v="54"/>
    <n v="25"/>
    <x v="1670"/>
    <s v="PER SEWER"/>
    <x v="101"/>
  </r>
  <r>
    <n v="80024443"/>
    <d v="2011-05-11T00:00:00"/>
    <x v="53"/>
    <n v="25"/>
    <x v="1670"/>
    <s v="PER WATER"/>
    <x v="101"/>
  </r>
  <r>
    <n v="80024444"/>
    <d v="2011-05-11T00:00:00"/>
    <x v="59"/>
    <n v="150"/>
    <x v="1587"/>
    <s v="FLAT RATE"/>
    <x v="4"/>
  </r>
  <r>
    <n v="80024447"/>
    <d v="2011-05-11T00:00:00"/>
    <x v="59"/>
    <n v="90"/>
    <x v="1671"/>
    <s v="FLAT RATE"/>
    <x v="1"/>
  </r>
  <r>
    <n v="80024448"/>
    <d v="2011-05-11T00:00:00"/>
    <x v="5"/>
    <n v="25"/>
    <x v="1672"/>
    <s v="PER FIXTURES"/>
    <x v="1"/>
  </r>
  <r>
    <n v="80024449"/>
    <d v="2011-05-11T00:00:00"/>
    <x v="5"/>
    <n v="25"/>
    <x v="1673"/>
    <s v="PER FIXTURES"/>
    <x v="1"/>
  </r>
  <r>
    <n v="80024450"/>
    <d v="2011-05-11T00:00:00"/>
    <x v="5"/>
    <n v="60"/>
    <x v="1674"/>
    <s v="PER FIXTURES"/>
    <x v="38"/>
  </r>
  <r>
    <n v="80024450"/>
    <d v="2011-05-11T00:00:00"/>
    <x v="54"/>
    <n v="25"/>
    <x v="1674"/>
    <s v="PER SEWER"/>
    <x v="38"/>
  </r>
  <r>
    <n v="80024450"/>
    <d v="2011-05-11T00:00:00"/>
    <x v="53"/>
    <n v="25"/>
    <x v="1674"/>
    <s v="PER WATER"/>
    <x v="38"/>
  </r>
  <r>
    <n v="80024582"/>
    <d v="2011-05-20T00:00:00"/>
    <x v="12"/>
    <n v="50"/>
    <x v="1675"/>
    <s v="ACRE"/>
    <x v="10"/>
  </r>
  <r>
    <n v="80024586"/>
    <d v="2011-05-20T00:00:00"/>
    <x v="12"/>
    <n v="87.5"/>
    <x v="1676"/>
    <s v="ACRE"/>
    <x v="157"/>
  </r>
  <r>
    <n v="16882"/>
    <d v="2011-05-20T00:00:00"/>
    <x v="12"/>
    <n v="87.5"/>
    <x v="1676"/>
    <s v="ACRE"/>
    <x v="157"/>
  </r>
  <r>
    <n v="80024587"/>
    <d v="2011-05-20T00:00:00"/>
    <x v="12"/>
    <n v="87.5"/>
    <x v="1676"/>
    <s v="ACRE"/>
    <x v="157"/>
  </r>
  <r>
    <n v="80024586"/>
    <d v="2011-05-20T00:00:00"/>
    <x v="12"/>
    <n v="62.5"/>
    <x v="1677"/>
    <s v="ACRE"/>
    <x v="92"/>
  </r>
  <r>
    <n v="16882"/>
    <d v="2011-05-20T00:00:00"/>
    <x v="12"/>
    <n v="62.5"/>
    <x v="1677"/>
    <s v="ACRE"/>
    <x v="92"/>
  </r>
  <r>
    <n v="80024587"/>
    <d v="2011-05-20T00:00:00"/>
    <x v="12"/>
    <n v="62.5"/>
    <x v="1677"/>
    <s v="ACRE"/>
    <x v="92"/>
  </r>
  <r>
    <n v="80024451"/>
    <d v="2011-05-11T00:00:00"/>
    <x v="0"/>
    <n v="75"/>
    <x v="1678"/>
    <s v="VALUATION"/>
    <x v="13"/>
  </r>
  <r>
    <n v="80024452"/>
    <d v="2011-05-11T00:00:00"/>
    <x v="20"/>
    <n v="29"/>
    <x v="1679"/>
    <s v="BTU"/>
    <x v="75"/>
  </r>
  <r>
    <n v="80024452"/>
    <d v="2011-05-11T00:00:00"/>
    <x v="23"/>
    <n v="29"/>
    <x v="1679"/>
    <s v="BTU"/>
    <x v="75"/>
  </r>
  <r>
    <n v="80024452"/>
    <d v="2011-05-11T00:00:00"/>
    <x v="34"/>
    <n v="25"/>
    <x v="1679"/>
    <s v="TONS"/>
    <x v="75"/>
  </r>
  <r>
    <n v="80024452"/>
    <d v="2011-05-11T00:00:00"/>
    <x v="36"/>
    <n v="25"/>
    <x v="1679"/>
    <s v="TONS"/>
    <x v="75"/>
  </r>
  <r>
    <n v="80024452"/>
    <d v="2011-05-11T00:00:00"/>
    <x v="20"/>
    <n v="29"/>
    <x v="1680"/>
    <s v="BTU"/>
    <x v="75"/>
  </r>
  <r>
    <n v="80024452"/>
    <d v="2011-05-11T00:00:00"/>
    <x v="23"/>
    <n v="27"/>
    <x v="1680"/>
    <s v="BTU"/>
    <x v="75"/>
  </r>
  <r>
    <n v="80024606"/>
    <d v="2011-05-23T00:00:00"/>
    <x v="3"/>
    <n v="50"/>
    <x v="1681"/>
    <s v="PER SIGN"/>
    <x v="4"/>
  </r>
  <r>
    <n v="80024452"/>
    <d v="2011-05-11T00:00:00"/>
    <x v="34"/>
    <n v="25"/>
    <x v="1680"/>
    <s v="TONS"/>
    <x v="75"/>
  </r>
  <r>
    <n v="80024452"/>
    <d v="2011-05-11T00:00:00"/>
    <x v="36"/>
    <n v="25"/>
    <x v="1680"/>
    <s v="TONS"/>
    <x v="75"/>
  </r>
  <r>
    <n v="80024452"/>
    <d v="2011-05-11T00:00:00"/>
    <x v="20"/>
    <n v="29"/>
    <x v="1682"/>
    <s v="BTU"/>
    <x v="75"/>
  </r>
  <r>
    <n v="80024452"/>
    <d v="2011-05-11T00:00:00"/>
    <x v="23"/>
    <n v="29"/>
    <x v="1682"/>
    <s v="BTU"/>
    <x v="75"/>
  </r>
  <r>
    <n v="80024452"/>
    <d v="2011-05-11T00:00:00"/>
    <x v="34"/>
    <n v="25"/>
    <x v="1682"/>
    <s v="TONS"/>
    <x v="75"/>
  </r>
  <r>
    <n v="80024452"/>
    <d v="2011-05-11T00:00:00"/>
    <x v="36"/>
    <n v="25"/>
    <x v="1682"/>
    <s v="TONS"/>
    <x v="75"/>
  </r>
  <r>
    <n v="80024452"/>
    <d v="2011-05-11T00:00:00"/>
    <x v="20"/>
    <n v="29"/>
    <x v="1683"/>
    <s v="BTU"/>
    <x v="75"/>
  </r>
  <r>
    <n v="80024452"/>
    <d v="2011-05-11T00:00:00"/>
    <x v="23"/>
    <n v="27"/>
    <x v="1683"/>
    <s v="BTU"/>
    <x v="75"/>
  </r>
  <r>
    <n v="80024452"/>
    <d v="2011-05-11T00:00:00"/>
    <x v="34"/>
    <n v="25"/>
    <x v="1683"/>
    <s v="TONS"/>
    <x v="75"/>
  </r>
  <r>
    <n v="80024452"/>
    <d v="2011-05-11T00:00:00"/>
    <x v="36"/>
    <n v="25"/>
    <x v="1683"/>
    <s v="TONS"/>
    <x v="75"/>
  </r>
  <r>
    <n v="80024453"/>
    <d v="2011-05-11T00:00:00"/>
    <x v="20"/>
    <n v="31"/>
    <x v="1684"/>
    <s v="BTU"/>
    <x v="39"/>
  </r>
  <r>
    <n v="80024453"/>
    <d v="2011-05-11T00:00:00"/>
    <x v="34"/>
    <n v="25"/>
    <x v="1684"/>
    <s v="TONS"/>
    <x v="39"/>
  </r>
  <r>
    <n v="80024454"/>
    <d v="2011-05-11T00:00:00"/>
    <x v="34"/>
    <n v="25"/>
    <x v="1685"/>
    <s v="TONS"/>
    <x v="7"/>
  </r>
  <r>
    <n v="80024456"/>
    <d v="2011-05-11T00:00:00"/>
    <x v="10"/>
    <n v="25"/>
    <x v="1544"/>
    <s v="AMPS"/>
    <x v="23"/>
  </r>
  <r>
    <n v="80024456"/>
    <d v="2011-05-11T00:00:00"/>
    <x v="7"/>
    <n v="4"/>
    <x v="1544"/>
    <s v="PER POLE"/>
    <x v="23"/>
  </r>
  <r>
    <n v="80024457"/>
    <d v="2011-05-12T00:00:00"/>
    <x v="61"/>
    <n v="25"/>
    <x v="1686"/>
    <s v="FLAT RATE"/>
    <x v="1"/>
  </r>
  <r>
    <n v="80024458"/>
    <d v="2011-05-12T00:00:00"/>
    <x v="59"/>
    <n v="75"/>
    <x v="1687"/>
    <s v="FLAT RATE"/>
    <x v="1"/>
  </r>
  <r>
    <n v="80024460"/>
    <d v="2011-05-12T00:00:00"/>
    <x v="0"/>
    <n v="85"/>
    <x v="1688"/>
    <s v="VALUATION"/>
    <x v="42"/>
  </r>
  <r>
    <n v="80024461"/>
    <d v="2011-05-12T00:00:00"/>
    <x v="20"/>
    <n v="29"/>
    <x v="1689"/>
    <s v="BTU"/>
    <x v="158"/>
  </r>
  <r>
    <n v="80024461"/>
    <d v="2011-05-12T00:00:00"/>
    <x v="23"/>
    <n v="29"/>
    <x v="1689"/>
    <s v="BTU"/>
    <x v="158"/>
  </r>
  <r>
    <n v="80024461"/>
    <d v="2011-05-12T00:00:00"/>
    <x v="24"/>
    <n v="27"/>
    <x v="1689"/>
    <s v="BTU"/>
    <x v="158"/>
  </r>
  <r>
    <n v="80024461"/>
    <d v="2011-05-12T00:00:00"/>
    <x v="25"/>
    <n v="29"/>
    <x v="1689"/>
    <s v="BTU"/>
    <x v="158"/>
  </r>
  <r>
    <n v="80024461"/>
    <d v="2011-05-12T00:00:00"/>
    <x v="26"/>
    <n v="29"/>
    <x v="1689"/>
    <s v="BTU"/>
    <x v="158"/>
  </r>
  <r>
    <n v="80024461"/>
    <d v="2011-05-12T00:00:00"/>
    <x v="34"/>
    <n v="25"/>
    <x v="1689"/>
    <s v="TONS"/>
    <x v="158"/>
  </r>
  <r>
    <n v="80024461"/>
    <d v="2011-05-12T00:00:00"/>
    <x v="36"/>
    <n v="25"/>
    <x v="1689"/>
    <s v="TONS"/>
    <x v="158"/>
  </r>
  <r>
    <n v="80024461"/>
    <d v="2011-05-12T00:00:00"/>
    <x v="37"/>
    <n v="25"/>
    <x v="1689"/>
    <s v="TONS"/>
    <x v="158"/>
  </r>
  <r>
    <n v="80024461"/>
    <d v="2011-05-12T00:00:00"/>
    <x v="38"/>
    <n v="25"/>
    <x v="1689"/>
    <s v="TONS"/>
    <x v="158"/>
  </r>
  <r>
    <n v="80024461"/>
    <d v="2011-05-12T00:00:00"/>
    <x v="39"/>
    <n v="25"/>
    <x v="1689"/>
    <s v="TONS"/>
    <x v="158"/>
  </r>
  <r>
    <n v="80024463"/>
    <d v="2011-05-12T00:00:00"/>
    <x v="1"/>
    <n v="25"/>
    <x v="1690"/>
    <s v="PER GAS LINE"/>
    <x v="1"/>
  </r>
  <r>
    <n v="80024464"/>
    <d v="2011-05-12T00:00:00"/>
    <x v="1"/>
    <n v="25"/>
    <x v="1691"/>
    <s v="PER GAS LINE"/>
    <x v="1"/>
  </r>
  <r>
    <n v="80024465"/>
    <d v="2011-05-12T00:00:00"/>
    <x v="61"/>
    <n v="25"/>
    <x v="1692"/>
    <s v="FLAT RATE"/>
    <x v="1"/>
  </r>
  <r>
    <n v="80024466"/>
    <d v="2011-05-12T00:00:00"/>
    <x v="0"/>
    <n v="95"/>
    <x v="1693"/>
    <s v="VALUATION"/>
    <x v="14"/>
  </r>
  <r>
    <n v="80024467"/>
    <d v="2011-05-12T00:00:00"/>
    <x v="48"/>
    <n v="20"/>
    <x v="1694"/>
    <s v="FLAT RATE"/>
    <x v="1"/>
  </r>
  <r>
    <n v="80024467"/>
    <d v="2011-05-12T00:00:00"/>
    <x v="0"/>
    <n v="120"/>
    <x v="1694"/>
    <s v="VALUATION"/>
    <x v="1"/>
  </r>
  <r>
    <n v="80024468"/>
    <d v="2011-05-12T00:00:00"/>
    <x v="7"/>
    <n v="25"/>
    <x v="1695"/>
    <s v="PER POLE"/>
    <x v="4"/>
  </r>
  <r>
    <n v="80024470"/>
    <d v="2011-05-12T00:00:00"/>
    <x v="5"/>
    <n v="25"/>
    <x v="1696"/>
    <s v="PER FIXTURES"/>
    <x v="1"/>
  </r>
  <r>
    <n v="80024470"/>
    <d v="2011-05-12T00:00:00"/>
    <x v="5"/>
    <n v="25"/>
    <x v="1697"/>
    <s v="PER FIXTURES"/>
    <x v="1"/>
  </r>
  <r>
    <n v="80024471"/>
    <d v="2011-05-12T00:00:00"/>
    <x v="0"/>
    <n v="910"/>
    <x v="1698"/>
    <s v="VALUATION"/>
    <x v="159"/>
  </r>
  <r>
    <n v="80024473"/>
    <d v="2011-05-12T00:00:00"/>
    <x v="5"/>
    <n v="32"/>
    <x v="1699"/>
    <s v="PER FIXTURES"/>
    <x v="31"/>
  </r>
  <r>
    <n v="80024474"/>
    <d v="2011-05-13T00:00:00"/>
    <x v="10"/>
    <n v="30"/>
    <x v="1700"/>
    <s v="AMPS"/>
    <x v="8"/>
  </r>
  <r>
    <n v="80024474"/>
    <d v="2011-05-13T00:00:00"/>
    <x v="7"/>
    <n v="30"/>
    <x v="1700"/>
    <s v="PER POLE"/>
    <x v="8"/>
  </r>
  <r>
    <n v="80024474"/>
    <d v="2011-05-13T00:00:00"/>
    <x v="13"/>
    <n v="25"/>
    <x v="1700"/>
    <s v="PER T-POLE"/>
    <x v="8"/>
  </r>
  <r>
    <n v="80024475"/>
    <d v="2011-05-13T00:00:00"/>
    <x v="61"/>
    <n v="25"/>
    <x v="1701"/>
    <s v="FLAT RATE"/>
    <x v="1"/>
  </r>
  <r>
    <n v="80024476"/>
    <d v="2011-05-13T00:00:00"/>
    <x v="5"/>
    <n v="25"/>
    <x v="1702"/>
    <s v="PER FIXTURES"/>
    <x v="7"/>
  </r>
  <r>
    <n v="80024476"/>
    <d v="2011-05-13T00:00:00"/>
    <x v="5"/>
    <n v="3"/>
    <x v="1703"/>
    <s v="PER FIXTURES"/>
    <x v="9"/>
  </r>
  <r>
    <n v="80024476"/>
    <d v="2011-05-13T00:00:00"/>
    <x v="1"/>
    <n v="25"/>
    <x v="1703"/>
    <s v="PER GAS LINE"/>
    <x v="9"/>
  </r>
  <r>
    <n v="80024477"/>
    <d v="2011-05-13T00:00:00"/>
    <x v="6"/>
    <n v="30"/>
    <x v="1704"/>
    <s v="AMPS"/>
    <x v="8"/>
  </r>
  <r>
    <n v="80024477"/>
    <d v="2011-05-13T00:00:00"/>
    <x v="10"/>
    <n v="25"/>
    <x v="1704"/>
    <s v="AMPS"/>
    <x v="8"/>
  </r>
  <r>
    <n v="80024477"/>
    <d v="2011-05-13T00:00:00"/>
    <x v="7"/>
    <n v="42"/>
    <x v="1704"/>
    <s v="PER POLE"/>
    <x v="8"/>
  </r>
  <r>
    <n v="80024478"/>
    <d v="2011-05-13T00:00:00"/>
    <x v="0"/>
    <n v="25"/>
    <x v="1705"/>
    <s v="VALUATION"/>
    <x v="50"/>
  </r>
  <r>
    <n v="80024479"/>
    <d v="2011-05-13T00:00:00"/>
    <x v="48"/>
    <n v="20"/>
    <x v="1706"/>
    <s v="FLAT RATE"/>
    <x v="1"/>
  </r>
  <r>
    <n v="80024479"/>
    <d v="2011-05-13T00:00:00"/>
    <x v="0"/>
    <n v="245"/>
    <x v="1706"/>
    <s v="VALUATION"/>
    <x v="1"/>
  </r>
  <r>
    <n v="80024480"/>
    <d v="2011-05-13T00:00:00"/>
    <x v="61"/>
    <n v="25"/>
    <x v="1707"/>
    <s v="FLAT RATE"/>
    <x v="1"/>
  </r>
  <r>
    <n v="80024481"/>
    <d v="2011-05-13T00:00:00"/>
    <x v="48"/>
    <n v="20"/>
    <x v="1708"/>
    <s v="FLAT RATE"/>
    <x v="1"/>
  </r>
  <r>
    <n v="80024481"/>
    <d v="2011-05-13T00:00:00"/>
    <x v="0"/>
    <n v="45"/>
    <x v="1708"/>
    <s v="VALUATION"/>
    <x v="1"/>
  </r>
  <r>
    <n v="80024482"/>
    <d v="2011-05-13T00:00:00"/>
    <x v="0"/>
    <n v="140"/>
    <x v="1709"/>
    <s v="VALUATION"/>
    <x v="61"/>
  </r>
  <r>
    <n v="80024482"/>
    <d v="2011-05-13T00:00:00"/>
    <x v="14"/>
    <n v="70"/>
    <x v="1709"/>
    <s v="VALUATION"/>
    <x v="61"/>
  </r>
  <r>
    <n v="80024484"/>
    <d v="2011-05-13T00:00:00"/>
    <x v="0"/>
    <n v="300"/>
    <x v="1710"/>
    <s v="VALUATION"/>
    <x v="54"/>
  </r>
  <r>
    <n v="80024484"/>
    <d v="2011-05-13T00:00:00"/>
    <x v="14"/>
    <n v="150"/>
    <x v="1710"/>
    <s v="VALUATION"/>
    <x v="54"/>
  </r>
  <r>
    <n v="80024485"/>
    <d v="2011-05-13T00:00:00"/>
    <x v="46"/>
    <n v="210"/>
    <x v="1711"/>
    <s v="PER UNIT"/>
    <x v="78"/>
  </r>
  <r>
    <n v="80024485"/>
    <d v="2011-05-13T00:00:00"/>
    <x v="5"/>
    <n v="25"/>
    <x v="1712"/>
    <s v="PER FIXTURES"/>
    <x v="1"/>
  </r>
  <r>
    <n v="80024487"/>
    <d v="2011-05-13T00:00:00"/>
    <x v="0"/>
    <n v="30"/>
    <x v="1713"/>
    <s v="VALUATION"/>
    <x v="72"/>
  </r>
  <r>
    <n v="80024488"/>
    <d v="2011-05-13T00:00:00"/>
    <x v="0"/>
    <n v="85"/>
    <x v="1714"/>
    <s v="VALUATION"/>
    <x v="42"/>
  </r>
  <r>
    <n v="80024490"/>
    <d v="2011-05-13T00:00:00"/>
    <x v="0"/>
    <n v="760"/>
    <x v="1715"/>
    <s v="VALUATION"/>
    <x v="105"/>
  </r>
  <r>
    <n v="80024490"/>
    <d v="2011-05-13T00:00:00"/>
    <x v="14"/>
    <n v="380"/>
    <x v="1715"/>
    <s v="VALUATION"/>
    <x v="105"/>
  </r>
  <r>
    <n v="80024491"/>
    <d v="2011-05-13T00:00:00"/>
    <x v="7"/>
    <n v="25"/>
    <x v="1716"/>
    <s v="PER POLE"/>
    <x v="4"/>
  </r>
  <r>
    <n v="80024492"/>
    <d v="2011-05-13T00:00:00"/>
    <x v="2"/>
    <n v="25"/>
    <x v="1717"/>
    <s v="FLAT RATE"/>
    <x v="1"/>
  </r>
  <r>
    <n v="80024494"/>
    <d v="2011-05-16T00:00:00"/>
    <x v="0"/>
    <n v="45"/>
    <x v="1718"/>
    <s v="VALUATION"/>
    <x v="124"/>
  </r>
  <r>
    <n v="80024495"/>
    <d v="2011-05-16T00:00:00"/>
    <x v="13"/>
    <n v="25"/>
    <x v="1719"/>
    <s v="PER T-POLE"/>
    <x v="1"/>
  </r>
  <r>
    <n v="80024498"/>
    <d v="2011-05-16T00:00:00"/>
    <x v="0"/>
    <n v="360"/>
    <x v="1720"/>
    <s v="VALUATION"/>
    <x v="3"/>
  </r>
  <r>
    <n v="80024499"/>
    <d v="2011-05-16T00:00:00"/>
    <x v="0"/>
    <n v="50"/>
    <x v="1721"/>
    <s v="VALUATION"/>
    <x v="16"/>
  </r>
  <r>
    <n v="80024501"/>
    <d v="2011-05-16T00:00:00"/>
    <x v="1"/>
    <n v="25"/>
    <x v="1722"/>
    <s v="PER GAS LINE"/>
    <x v="1"/>
  </r>
  <r>
    <n v="80024504"/>
    <d v="2011-05-16T00:00:00"/>
    <x v="34"/>
    <n v="25"/>
    <x v="1723"/>
    <s v="TONS"/>
    <x v="4"/>
  </r>
  <r>
    <n v="80024505"/>
    <d v="2011-05-16T00:00:00"/>
    <x v="5"/>
    <n v="25"/>
    <x v="115"/>
    <s v="PER FIXTURES"/>
    <x v="1"/>
  </r>
  <r>
    <n v="80024506"/>
    <d v="2011-05-16T00:00:00"/>
    <x v="5"/>
    <n v="25"/>
    <x v="115"/>
    <s v="PER FIXTURES"/>
    <x v="1"/>
  </r>
  <r>
    <n v="80024506"/>
    <d v="2011-05-16T00:00:00"/>
    <x v="5"/>
    <n v="25"/>
    <x v="1724"/>
    <s v="PER FIXTURES"/>
    <x v="1"/>
  </r>
  <r>
    <n v="80024506"/>
    <d v="2011-05-16T00:00:00"/>
    <x v="5"/>
    <n v="25"/>
    <x v="1725"/>
    <s v="PER FIXTURES"/>
    <x v="1"/>
  </r>
  <r>
    <n v="80024507"/>
    <d v="2011-05-16T00:00:00"/>
    <x v="5"/>
    <n v="25"/>
    <x v="1726"/>
    <s v="PER FIXTURES"/>
    <x v="1"/>
  </r>
  <r>
    <n v="80024508"/>
    <d v="2011-05-16T00:00:00"/>
    <x v="34"/>
    <n v="25"/>
    <x v="1727"/>
    <s v="TONS"/>
    <x v="4"/>
  </r>
  <r>
    <n v="80024598"/>
    <d v="2011-05-23T00:00:00"/>
    <x v="3"/>
    <n v="50"/>
    <x v="1728"/>
    <s v="PER SIGN"/>
    <x v="4"/>
  </r>
  <r>
    <n v="80024508"/>
    <d v="2011-05-16T00:00:00"/>
    <x v="36"/>
    <n v="25"/>
    <x v="1727"/>
    <s v="TONS"/>
    <x v="4"/>
  </r>
  <r>
    <n v="80024509"/>
    <d v="2011-05-16T00:00:00"/>
    <x v="20"/>
    <n v="25"/>
    <x v="1729"/>
    <s v="BTU"/>
    <x v="45"/>
  </r>
  <r>
    <n v="80024509"/>
    <d v="2011-05-16T00:00:00"/>
    <x v="34"/>
    <n v="25"/>
    <x v="1729"/>
    <s v="TONS"/>
    <x v="45"/>
  </r>
  <r>
    <n v="80024510"/>
    <d v="2011-05-16T00:00:00"/>
    <x v="34"/>
    <n v="25"/>
    <x v="1730"/>
    <s v="TONS"/>
    <x v="1"/>
  </r>
  <r>
    <n v="80024511"/>
    <d v="2011-05-16T00:00:00"/>
    <x v="34"/>
    <n v="25"/>
    <x v="1731"/>
    <s v="TONS"/>
    <x v="4"/>
  </r>
  <r>
    <n v="80024512"/>
    <d v="2011-05-16T00:00:00"/>
    <x v="34"/>
    <n v="25"/>
    <x v="1732"/>
    <s v="TONS"/>
    <x v="7"/>
  </r>
  <r>
    <n v="80024514"/>
    <d v="2011-05-17T00:00:00"/>
    <x v="0"/>
    <n v="60"/>
    <x v="1733"/>
    <s v="VALUATION"/>
    <x v="34"/>
  </r>
  <r>
    <n v="80024514"/>
    <d v="2011-05-17T00:00:00"/>
    <x v="14"/>
    <n v="30"/>
    <x v="1733"/>
    <s v="VALUATION"/>
    <x v="34"/>
  </r>
  <r>
    <n v="80024515"/>
    <d v="2011-05-17T00:00:00"/>
    <x v="0"/>
    <n v="390"/>
    <x v="1734"/>
    <s v="VALUATION"/>
    <x v="49"/>
  </r>
  <r>
    <n v="80024518"/>
    <d v="2011-05-17T00:00:00"/>
    <x v="6"/>
    <n v="22.5"/>
    <x v="1735"/>
    <s v="AMPS"/>
    <x v="67"/>
  </r>
  <r>
    <n v="80024518"/>
    <d v="2011-05-17T00:00:00"/>
    <x v="7"/>
    <n v="30"/>
    <x v="1735"/>
    <s v="PER POLE"/>
    <x v="67"/>
  </r>
  <r>
    <n v="80024518"/>
    <d v="2011-05-17T00:00:00"/>
    <x v="13"/>
    <n v="25"/>
    <x v="1735"/>
    <s v="PER T-POLE"/>
    <x v="67"/>
  </r>
  <r>
    <n v="80024607"/>
    <d v="2011-05-23T00:00:00"/>
    <x v="12"/>
    <n v="95"/>
    <x v="1736"/>
    <s v="ACRE"/>
    <x v="160"/>
  </r>
  <r>
    <n v="80024519"/>
    <d v="2011-05-17T00:00:00"/>
    <x v="2"/>
    <n v="25"/>
    <x v="1737"/>
    <s v="FLAT RATE"/>
    <x v="1"/>
  </r>
  <r>
    <n v="80024520"/>
    <d v="2011-05-17T00:00:00"/>
    <x v="0"/>
    <n v="60"/>
    <x v="1738"/>
    <s v="VALUATION"/>
    <x v="34"/>
  </r>
  <r>
    <n v="80024522"/>
    <d v="2011-05-17T00:00:00"/>
    <x v="59"/>
    <n v="75"/>
    <x v="1739"/>
    <s v="FLAT RATE"/>
    <x v="1"/>
  </r>
  <r>
    <n v="80024522"/>
    <d v="2011-05-17T00:00:00"/>
    <x v="59"/>
    <n v="75"/>
    <x v="1740"/>
    <s v="FLAT RATE"/>
    <x v="1"/>
  </r>
  <r>
    <n v="80024523"/>
    <d v="2011-05-17T00:00:00"/>
    <x v="49"/>
    <n v="25"/>
    <x v="1741"/>
    <s v="SYSTEM"/>
    <x v="1"/>
  </r>
  <r>
    <n v="80024524"/>
    <d v="2011-05-17T00:00:00"/>
    <x v="48"/>
    <n v="20"/>
    <x v="1742"/>
    <s v="FLAT RATE"/>
    <x v="1"/>
  </r>
  <r>
    <n v="80024524"/>
    <d v="2011-05-17T00:00:00"/>
    <x v="0"/>
    <n v="268"/>
    <x v="1742"/>
    <s v="VALUATION"/>
    <x v="1"/>
  </r>
  <r>
    <n v="80024524"/>
    <d v="2011-05-17T00:00:00"/>
    <x v="48"/>
    <n v="20"/>
    <x v="1743"/>
    <s v="FLAT RATE"/>
    <x v="1"/>
  </r>
  <r>
    <n v="90001735"/>
    <d v="2011-05-24T00:00:00"/>
    <x v="42"/>
    <n v="50"/>
    <x v="1744"/>
    <s v="FLAT RATE"/>
    <x v="1"/>
  </r>
  <r>
    <n v="80024610"/>
    <d v="2011-05-24T00:00:00"/>
    <x v="3"/>
    <n v="50"/>
    <x v="1745"/>
    <s v="PER SIGN"/>
    <x v="4"/>
  </r>
  <r>
    <n v="80024610"/>
    <d v="2011-05-24T00:00:00"/>
    <x v="3"/>
    <n v="50"/>
    <x v="1746"/>
    <s v="PER SIGN"/>
    <x v="4"/>
  </r>
  <r>
    <n v="80024611"/>
    <d v="2011-05-24T00:00:00"/>
    <x v="3"/>
    <n v="25"/>
    <x v="1747"/>
    <s v="PER SIGN"/>
    <x v="1"/>
  </r>
  <r>
    <n v="80024612"/>
    <d v="2011-05-24T00:00:00"/>
    <x v="3"/>
    <n v="25"/>
    <x v="1748"/>
    <s v="PER SIGN"/>
    <x v="1"/>
  </r>
  <r>
    <n v="80024524"/>
    <d v="2011-05-17T00:00:00"/>
    <x v="0"/>
    <n v="412"/>
    <x v="1743"/>
    <s v="VALUATION"/>
    <x v="1"/>
  </r>
  <r>
    <n v="80024525"/>
    <d v="2011-05-17T00:00:00"/>
    <x v="0"/>
    <n v="475"/>
    <x v="1749"/>
    <s v="VALUATION"/>
    <x v="58"/>
  </r>
  <r>
    <n v="80024617"/>
    <d v="2011-05-24T00:00:00"/>
    <x v="3"/>
    <n v="25"/>
    <x v="1750"/>
    <s v="PER SIGN"/>
    <x v="1"/>
  </r>
  <r>
    <n v="80024618"/>
    <d v="2011-05-24T00:00:00"/>
    <x v="3"/>
    <n v="25"/>
    <x v="1751"/>
    <s v="PER SIGN"/>
    <x v="1"/>
  </r>
  <r>
    <n v="80024619"/>
    <d v="2011-05-24T00:00:00"/>
    <x v="8"/>
    <n v="50"/>
    <x v="1752"/>
    <s v="FLAT RATE"/>
    <x v="1"/>
  </r>
  <r>
    <n v="80024620"/>
    <d v="2011-05-24T00:00:00"/>
    <x v="3"/>
    <n v="50"/>
    <x v="1753"/>
    <s v="PER SIGN"/>
    <x v="4"/>
  </r>
  <r>
    <n v="80024621"/>
    <d v="2011-05-24T00:00:00"/>
    <x v="3"/>
    <n v="25"/>
    <x v="1754"/>
    <s v="PER SIGN"/>
    <x v="1"/>
  </r>
  <r>
    <n v="80024622"/>
    <d v="2011-05-24T00:00:00"/>
    <x v="3"/>
    <n v="25"/>
    <x v="1755"/>
    <s v="PER SIGN"/>
    <x v="4"/>
  </r>
  <r>
    <n v="80024623"/>
    <d v="2011-05-24T00:00:00"/>
    <x v="3"/>
    <n v="25"/>
    <x v="1756"/>
    <s v="PER SIGN"/>
    <x v="1"/>
  </r>
  <r>
    <n v="80024525"/>
    <d v="2011-05-17T00:00:00"/>
    <x v="14"/>
    <n v="237.5"/>
    <x v="1749"/>
    <s v="VALUATION"/>
    <x v="58"/>
  </r>
  <r>
    <n v="80024526"/>
    <d v="2011-05-17T00:00:00"/>
    <x v="0"/>
    <n v="50"/>
    <x v="1757"/>
    <s v="VALUATION"/>
    <x v="16"/>
  </r>
  <r>
    <n v="80024528"/>
    <d v="2011-05-18T00:00:00"/>
    <x v="6"/>
    <n v="15"/>
    <x v="1758"/>
    <s v="AMPS"/>
    <x v="6"/>
  </r>
  <r>
    <n v="80024528"/>
    <d v="2011-05-18T00:00:00"/>
    <x v="10"/>
    <n v="180"/>
    <x v="1758"/>
    <s v="AMPS"/>
    <x v="6"/>
  </r>
  <r>
    <n v="80024528"/>
    <d v="2011-05-18T00:00:00"/>
    <x v="7"/>
    <n v="10"/>
    <x v="1758"/>
    <s v="PER POLE"/>
    <x v="6"/>
  </r>
  <r>
    <n v="80024528"/>
    <d v="2011-05-18T00:00:00"/>
    <x v="13"/>
    <n v="25"/>
    <x v="1758"/>
    <s v="PER T-POLE"/>
    <x v="6"/>
  </r>
  <r>
    <n v="80024529"/>
    <d v="2011-05-18T00:00:00"/>
    <x v="0"/>
    <n v="45"/>
    <x v="1759"/>
    <s v="VALUATION"/>
    <x v="124"/>
  </r>
  <r>
    <n v="80024530"/>
    <d v="2011-05-18T00:00:00"/>
    <x v="2"/>
    <n v="25"/>
    <x v="1760"/>
    <s v="FLAT RATE"/>
    <x v="1"/>
  </r>
  <r>
    <n v="80024532"/>
    <d v="2011-05-18T00:00:00"/>
    <x v="0"/>
    <n v="360"/>
    <x v="1761"/>
    <s v="VALUATION"/>
    <x v="3"/>
  </r>
  <r>
    <n v="80024533"/>
    <d v="2011-05-18T00:00:00"/>
    <x v="0"/>
    <n v="85"/>
    <x v="1762"/>
    <s v="VALUATION"/>
    <x v="42"/>
  </r>
  <r>
    <n v="80024533"/>
    <d v="2011-05-18T00:00:00"/>
    <x v="14"/>
    <n v="42.5"/>
    <x v="1762"/>
    <s v="VALUATION"/>
    <x v="42"/>
  </r>
  <r>
    <n v="80024637"/>
    <d v="2011-05-25T00:00:00"/>
    <x v="3"/>
    <n v="50"/>
    <x v="1755"/>
    <s v="PER SIGN"/>
    <x v="4"/>
  </r>
  <r>
    <n v="90001736"/>
    <d v="2011-05-25T00:00:00"/>
    <x v="15"/>
    <n v="50"/>
    <x v="1763"/>
    <s v="FLAT RATE"/>
    <x v="1"/>
  </r>
  <r>
    <n v="90001737"/>
    <d v="2011-05-25T00:00:00"/>
    <x v="15"/>
    <n v="50"/>
    <x v="1764"/>
    <s v="FLAT RATE"/>
    <x v="1"/>
  </r>
  <r>
    <n v="80024535"/>
    <d v="2011-05-18T00:00:00"/>
    <x v="57"/>
    <n v="15"/>
    <x v="1765"/>
    <s v="FLAT RATE"/>
    <x v="1"/>
  </r>
  <r>
    <n v="80024537"/>
    <d v="2011-05-18T00:00:00"/>
    <x v="5"/>
    <n v="25"/>
    <x v="116"/>
    <s v="PER FIXTURES"/>
    <x v="9"/>
  </r>
  <r>
    <n v="80024628"/>
    <d v="2011-05-25T00:00:00"/>
    <x v="11"/>
    <n v="200"/>
    <x v="1766"/>
    <s v="DOLLAR VALUE"/>
    <x v="1"/>
  </r>
  <r>
    <n v="80024538"/>
    <d v="2011-05-18T00:00:00"/>
    <x v="5"/>
    <n v="80"/>
    <x v="1767"/>
    <s v="PER FIXTURES"/>
    <x v="76"/>
  </r>
  <r>
    <n v="80024538"/>
    <d v="2011-05-18T00:00:00"/>
    <x v="5"/>
    <n v="28"/>
    <x v="1768"/>
    <s v="PER FIXTURES"/>
    <x v="83"/>
  </r>
  <r>
    <n v="80024539"/>
    <d v="2011-05-18T00:00:00"/>
    <x v="5"/>
    <n v="25"/>
    <x v="1769"/>
    <s v="PER FIXTURES"/>
    <x v="1"/>
  </r>
  <r>
    <n v="80024540"/>
    <d v="2011-05-18T00:00:00"/>
    <x v="5"/>
    <n v="80"/>
    <x v="1770"/>
    <s v="PER FIXTURES"/>
    <x v="76"/>
  </r>
  <r>
    <n v="80024540"/>
    <d v="2011-05-18T00:00:00"/>
    <x v="54"/>
    <n v="25"/>
    <x v="1770"/>
    <s v="PER SEWER"/>
    <x v="76"/>
  </r>
  <r>
    <n v="80024540"/>
    <d v="2011-05-18T00:00:00"/>
    <x v="53"/>
    <n v="25"/>
    <x v="1770"/>
    <s v="PER WATER"/>
    <x v="76"/>
  </r>
  <r>
    <n v="80024541"/>
    <d v="2011-05-18T00:00:00"/>
    <x v="6"/>
    <n v="30"/>
    <x v="1771"/>
    <s v="AMPS"/>
    <x v="8"/>
  </r>
  <r>
    <n v="80024541"/>
    <d v="2011-05-18T00:00:00"/>
    <x v="7"/>
    <n v="30"/>
    <x v="1771"/>
    <s v="PER POLE"/>
    <x v="8"/>
  </r>
  <r>
    <n v="80024543"/>
    <d v="2011-05-18T00:00:00"/>
    <x v="0"/>
    <n v="460"/>
    <x v="1772"/>
    <s v="VALUATION"/>
    <x v="27"/>
  </r>
  <r>
    <n v="80024543"/>
    <d v="2011-05-18T00:00:00"/>
    <x v="14"/>
    <n v="230"/>
    <x v="1772"/>
    <s v="VALUATION"/>
    <x v="27"/>
  </r>
  <r>
    <n v="80024635"/>
    <d v="2011-05-25T00:00:00"/>
    <x v="8"/>
    <n v="50"/>
    <x v="1773"/>
    <s v="FLAT RATE"/>
    <x v="1"/>
  </r>
  <r>
    <n v="80024635"/>
    <d v="2011-05-25T00:00:00"/>
    <x v="3"/>
    <n v="25"/>
    <x v="1774"/>
    <s v="PER SIGN"/>
    <x v="1"/>
  </r>
  <r>
    <n v="80024543"/>
    <d v="2011-05-18T00:00:00"/>
    <x v="0"/>
    <n v="760"/>
    <x v="1775"/>
    <s v="VALUATION"/>
    <x v="105"/>
  </r>
  <r>
    <n v="80024543"/>
    <d v="2011-05-18T00:00:00"/>
    <x v="14"/>
    <n v="380"/>
    <x v="1775"/>
    <s v="VALUATION"/>
    <x v="105"/>
  </r>
  <r>
    <n v="80024544"/>
    <d v="2011-05-18T00:00:00"/>
    <x v="69"/>
    <n v="50"/>
    <x v="1776"/>
    <s v="FLAT RATE"/>
    <x v="1"/>
  </r>
  <r>
    <n v="80024545"/>
    <d v="2011-05-18T00:00:00"/>
    <x v="0"/>
    <n v="490"/>
    <x v="1777"/>
    <s v="VALUATION"/>
    <x v="96"/>
  </r>
  <r>
    <n v="80024546"/>
    <d v="2011-05-18T00:00:00"/>
    <x v="5"/>
    <n v="25"/>
    <x v="1778"/>
    <s v="PER FIXTURES"/>
    <x v="1"/>
  </r>
  <r>
    <n v="80024546"/>
    <d v="2011-05-18T00:00:00"/>
    <x v="5"/>
    <n v="25"/>
    <x v="1779"/>
    <s v="PER FIXTURES"/>
    <x v="1"/>
  </r>
  <r>
    <n v="80024547"/>
    <d v="2011-05-18T00:00:00"/>
    <x v="0"/>
    <n v="120"/>
    <x v="1780"/>
    <s v="VALUATION"/>
    <x v="12"/>
  </r>
  <r>
    <n v="80024547"/>
    <d v="2011-05-18T00:00:00"/>
    <x v="2"/>
    <n v="25"/>
    <x v="1781"/>
    <s v="FLAT RATE"/>
    <x v="1"/>
  </r>
  <r>
    <n v="80024552"/>
    <d v="2011-05-19T00:00:00"/>
    <x v="58"/>
    <n v="10"/>
    <x v="1782"/>
    <s v="SQUARE FEET"/>
    <x v="50"/>
  </r>
  <r>
    <n v="80024552"/>
    <d v="2011-05-19T00:00:00"/>
    <x v="0"/>
    <n v="65"/>
    <x v="1782"/>
    <s v="VALUATION"/>
    <x v="50"/>
  </r>
  <r>
    <n v="80024552"/>
    <d v="2011-05-19T00:00:00"/>
    <x v="14"/>
    <n v="32.5"/>
    <x v="1782"/>
    <s v="VALUATION"/>
    <x v="50"/>
  </r>
  <r>
    <n v="80024553"/>
    <d v="2011-05-19T00:00:00"/>
    <x v="20"/>
    <n v="29"/>
    <x v="1783"/>
    <s v="BTU"/>
    <x v="27"/>
  </r>
  <r>
    <n v="80024553"/>
    <d v="2011-05-19T00:00:00"/>
    <x v="34"/>
    <n v="25"/>
    <x v="1783"/>
    <s v="TONS"/>
    <x v="27"/>
  </r>
  <r>
    <n v="80024554"/>
    <d v="2011-05-19T00:00:00"/>
    <x v="6"/>
    <n v="15"/>
    <x v="1784"/>
    <s v="AMPS"/>
    <x v="6"/>
  </r>
  <r>
    <n v="80024554"/>
    <d v="2011-05-19T00:00:00"/>
    <x v="72"/>
    <n v="30"/>
    <x v="1784"/>
    <s v="AMPS"/>
    <x v="6"/>
  </r>
  <r>
    <n v="80024554"/>
    <d v="2011-05-19T00:00:00"/>
    <x v="7"/>
    <n v="105"/>
    <x v="1784"/>
    <s v="PER POLE"/>
    <x v="6"/>
  </r>
  <r>
    <n v="80024554"/>
    <d v="2011-05-19T00:00:00"/>
    <x v="49"/>
    <n v="25"/>
    <x v="1784"/>
    <s v="SYSTEM"/>
    <x v="6"/>
  </r>
  <r>
    <n v="80024555"/>
    <d v="2011-05-19T00:00:00"/>
    <x v="34"/>
    <n v="25"/>
    <x v="1785"/>
    <s v="TONS"/>
    <x v="107"/>
  </r>
  <r>
    <n v="80024556"/>
    <d v="2011-05-19T00:00:00"/>
    <x v="20"/>
    <n v="27"/>
    <x v="1786"/>
    <s v="BTU"/>
    <x v="48"/>
  </r>
  <r>
    <n v="80024651"/>
    <d v="2011-05-25T00:00:00"/>
    <x v="51"/>
    <n v="2"/>
    <x v="1787"/>
    <s v="FLAT RATE"/>
    <x v="40"/>
  </r>
  <r>
    <n v="80024556"/>
    <d v="2011-05-19T00:00:00"/>
    <x v="34"/>
    <n v="27"/>
    <x v="1786"/>
    <s v="TONS"/>
    <x v="48"/>
  </r>
  <r>
    <n v="80024558"/>
    <d v="2011-05-19T00:00:00"/>
    <x v="5"/>
    <n v="25"/>
    <x v="1788"/>
    <s v="PER FIXTURES"/>
    <x v="1"/>
  </r>
  <r>
    <n v="80024559"/>
    <d v="2011-05-19T00:00:00"/>
    <x v="0"/>
    <n v="60"/>
    <x v="1789"/>
    <s v="VALUATION"/>
    <x v="34"/>
  </r>
  <r>
    <n v="80024559"/>
    <d v="2011-05-19T00:00:00"/>
    <x v="14"/>
    <n v="30"/>
    <x v="1789"/>
    <s v="VALUATION"/>
    <x v="34"/>
  </r>
  <r>
    <n v="80024561"/>
    <d v="2011-05-19T00:00:00"/>
    <x v="48"/>
    <n v="20"/>
    <x v="1790"/>
    <s v="FLAT RATE"/>
    <x v="1"/>
  </r>
  <r>
    <n v="80024561"/>
    <d v="2011-05-19T00:00:00"/>
    <x v="0"/>
    <n v="185"/>
    <x v="1790"/>
    <s v="VALUATION"/>
    <x v="1"/>
  </r>
  <r>
    <n v="80024563"/>
    <d v="2011-05-19T00:00:00"/>
    <x v="34"/>
    <n v="25"/>
    <x v="1791"/>
    <s v="TONS"/>
    <x v="4"/>
  </r>
  <r>
    <n v="80024563"/>
    <d v="2011-05-19T00:00:00"/>
    <x v="34"/>
    <n v="25"/>
    <x v="1792"/>
    <s v="TONS"/>
    <x v="4"/>
  </r>
  <r>
    <n v="80024564"/>
    <d v="2011-05-19T00:00:00"/>
    <x v="52"/>
    <n v="125"/>
    <x v="1793"/>
    <s v="FLAT RATE"/>
    <x v="1"/>
  </r>
  <r>
    <n v="80024564"/>
    <d v="2011-05-19T00:00:00"/>
    <x v="59"/>
    <n v="75"/>
    <x v="1793"/>
    <s v="FLAT RATE"/>
    <x v="1"/>
  </r>
  <r>
    <n v="80024565"/>
    <d v="2011-05-19T00:00:00"/>
    <x v="61"/>
    <n v="25"/>
    <x v="1794"/>
    <s v="FLAT RATE"/>
    <x v="1"/>
  </r>
  <r>
    <n v="80024566"/>
    <d v="2011-05-19T00:00:00"/>
    <x v="34"/>
    <n v="25"/>
    <x v="1795"/>
    <s v="TONS"/>
    <x v="9"/>
  </r>
  <r>
    <n v="80024567"/>
    <d v="2011-05-19T00:00:00"/>
    <x v="20"/>
    <n v="27"/>
    <x v="1796"/>
    <s v="BTU"/>
    <x v="40"/>
  </r>
  <r>
    <n v="80024567"/>
    <d v="2011-05-19T00:00:00"/>
    <x v="34"/>
    <n v="25"/>
    <x v="1796"/>
    <s v="TONS"/>
    <x v="40"/>
  </r>
  <r>
    <n v="80024568"/>
    <d v="2011-05-19T00:00:00"/>
    <x v="6"/>
    <n v="30"/>
    <x v="1797"/>
    <s v="AMPS"/>
    <x v="8"/>
  </r>
  <r>
    <n v="80024568"/>
    <d v="2011-05-19T00:00:00"/>
    <x v="7"/>
    <n v="42"/>
    <x v="1797"/>
    <s v="PER POLE"/>
    <x v="8"/>
  </r>
  <r>
    <n v="80024568"/>
    <d v="2011-05-19T00:00:00"/>
    <x v="49"/>
    <n v="25"/>
    <x v="1797"/>
    <s v="SYSTEM"/>
    <x v="8"/>
  </r>
  <r>
    <n v="80024652"/>
    <d v="2011-05-25T00:00:00"/>
    <x v="3"/>
    <n v="25"/>
    <x v="1798"/>
    <s v="PER SIGN"/>
    <x v="1"/>
  </r>
  <r>
    <n v="80024569"/>
    <d v="2011-05-19T00:00:00"/>
    <x v="6"/>
    <n v="60"/>
    <x v="1799"/>
    <s v="AMPS"/>
    <x v="104"/>
  </r>
  <r>
    <n v="80024655"/>
    <d v="2011-05-26T00:00:00"/>
    <x v="71"/>
    <n v="1620"/>
    <x v="1800"/>
    <s v="FLAT RATE"/>
    <x v="1"/>
  </r>
  <r>
    <n v="80024569"/>
    <d v="2011-05-19T00:00:00"/>
    <x v="72"/>
    <n v="30"/>
    <x v="1799"/>
    <s v="AMPS"/>
    <x v="104"/>
  </r>
  <r>
    <n v="80024657"/>
    <d v="2011-05-26T00:00:00"/>
    <x v="16"/>
    <n v="59.93"/>
    <x v="1801"/>
    <s v="FLAT RATE"/>
    <x v="1"/>
  </r>
  <r>
    <n v="80024657"/>
    <d v="2011-05-26T00:00:00"/>
    <x v="17"/>
    <n v="533.02"/>
    <x v="1801"/>
    <s v="FLAT RATE"/>
    <x v="1"/>
  </r>
  <r>
    <n v="80024657"/>
    <d v="2011-05-26T00:00:00"/>
    <x v="18"/>
    <n v="1302.93"/>
    <x v="1801"/>
    <s v="FLAT RATE"/>
    <x v="1"/>
  </r>
  <r>
    <n v="80024657"/>
    <d v="2011-05-26T00:00:00"/>
    <x v="19"/>
    <n v="161.68"/>
    <x v="1801"/>
    <s v="FLAT RATE"/>
    <x v="1"/>
  </r>
  <r>
    <n v="80024569"/>
    <d v="2011-05-19T00:00:00"/>
    <x v="73"/>
    <n v="30"/>
    <x v="1799"/>
    <s v="AMPS"/>
    <x v="104"/>
  </r>
  <r>
    <n v="80024657"/>
    <d v="2011-05-26T00:00:00"/>
    <x v="16"/>
    <n v="59.93"/>
    <x v="1802"/>
    <s v="FLAT RATE"/>
    <x v="1"/>
  </r>
  <r>
    <n v="80024657"/>
    <d v="2011-05-26T00:00:00"/>
    <x v="17"/>
    <n v="533.02"/>
    <x v="1802"/>
    <s v="FLAT RATE"/>
    <x v="1"/>
  </r>
  <r>
    <n v="80024657"/>
    <d v="2011-05-26T00:00:00"/>
    <x v="18"/>
    <n v="1302.93"/>
    <x v="1802"/>
    <s v="FLAT RATE"/>
    <x v="1"/>
  </r>
  <r>
    <n v="80024657"/>
    <d v="2011-05-26T00:00:00"/>
    <x v="19"/>
    <n v="161.68"/>
    <x v="1802"/>
    <s v="FLAT RATE"/>
    <x v="1"/>
  </r>
  <r>
    <n v="80024569"/>
    <d v="2011-05-19T00:00:00"/>
    <x v="10"/>
    <n v="30"/>
    <x v="1799"/>
    <s v="AMPS"/>
    <x v="104"/>
  </r>
  <r>
    <n v="80024569"/>
    <d v="2011-05-19T00:00:00"/>
    <x v="7"/>
    <n v="25"/>
    <x v="1799"/>
    <s v="PER POLE"/>
    <x v="104"/>
  </r>
  <r>
    <n v="80024657"/>
    <d v="2011-05-26T00:00:00"/>
    <x v="16"/>
    <n v="59.93"/>
    <x v="1803"/>
    <s v="FLAT RATE"/>
    <x v="1"/>
  </r>
  <r>
    <n v="80024657"/>
    <d v="2011-05-26T00:00:00"/>
    <x v="17"/>
    <n v="533.02"/>
    <x v="1803"/>
    <s v="FLAT RATE"/>
    <x v="1"/>
  </r>
  <r>
    <n v="80024657"/>
    <d v="2011-05-26T00:00:00"/>
    <x v="18"/>
    <n v="1302.93"/>
    <x v="1803"/>
    <s v="FLAT RATE"/>
    <x v="1"/>
  </r>
  <r>
    <n v="80024657"/>
    <d v="2011-05-26T00:00:00"/>
    <x v="19"/>
    <n v="161.68"/>
    <x v="1803"/>
    <s v="FLAT RATE"/>
    <x v="1"/>
  </r>
  <r>
    <n v="80024569"/>
    <d v="2011-05-19T00:00:00"/>
    <x v="49"/>
    <n v="25"/>
    <x v="1799"/>
    <s v="SYSTEM"/>
    <x v="104"/>
  </r>
  <r>
    <n v="80024569"/>
    <d v="2011-05-19T00:00:00"/>
    <x v="50"/>
    <n v="42"/>
    <x v="1799"/>
    <s v="PER POLE"/>
    <x v="104"/>
  </r>
  <r>
    <n v="80024569"/>
    <d v="2011-05-19T00:00:00"/>
    <x v="75"/>
    <n v="42"/>
    <x v="1799"/>
    <s v="PER POLE"/>
    <x v="104"/>
  </r>
  <r>
    <n v="80024569"/>
    <d v="2011-05-19T00:00:00"/>
    <x v="76"/>
    <n v="30"/>
    <x v="1799"/>
    <s v="PER POLE"/>
    <x v="104"/>
  </r>
  <r>
    <n v="80024571"/>
    <d v="2011-05-19T00:00:00"/>
    <x v="33"/>
    <n v="25"/>
    <x v="1804"/>
    <s v="FLAT RATE"/>
    <x v="1"/>
  </r>
  <r>
    <n v="80024572"/>
    <d v="2011-05-19T00:00:00"/>
    <x v="0"/>
    <n v="50"/>
    <x v="1805"/>
    <s v="VALUATION"/>
    <x v="16"/>
  </r>
  <r>
    <n v="80024574"/>
    <d v="2011-05-20T00:00:00"/>
    <x v="59"/>
    <n v="75"/>
    <x v="1806"/>
    <s v="FLAT RATE"/>
    <x v="1"/>
  </r>
  <r>
    <n v="80024574"/>
    <d v="2011-05-20T00:00:00"/>
    <x v="57"/>
    <n v="15"/>
    <x v="1807"/>
    <s v="FLAT RATE"/>
    <x v="1"/>
  </r>
  <r>
    <n v="80024575"/>
    <d v="2011-05-20T00:00:00"/>
    <x v="48"/>
    <n v="20"/>
    <x v="1808"/>
    <s v="FLAT RATE"/>
    <x v="1"/>
  </r>
  <r>
    <n v="80024662"/>
    <d v="2011-05-26T00:00:00"/>
    <x v="12"/>
    <n v="50"/>
    <x v="1809"/>
    <s v="ACRE"/>
    <x v="10"/>
  </r>
  <r>
    <n v="80024575"/>
    <d v="2011-05-20T00:00:00"/>
    <x v="0"/>
    <n v="260"/>
    <x v="1808"/>
    <s v="VALUATION"/>
    <x v="1"/>
  </r>
  <r>
    <n v="80024576"/>
    <d v="2011-05-20T00:00:00"/>
    <x v="34"/>
    <n v="25"/>
    <x v="1810"/>
    <s v="TONS"/>
    <x v="1"/>
  </r>
  <r>
    <n v="80024577"/>
    <d v="2011-05-20T00:00:00"/>
    <x v="0"/>
    <n v="155"/>
    <x v="1811"/>
    <s v="VALUATION"/>
    <x v="125"/>
  </r>
  <r>
    <n v="80024578"/>
    <d v="2011-05-20T00:00:00"/>
    <x v="48"/>
    <n v="20"/>
    <x v="1812"/>
    <s v="FLAT RATE"/>
    <x v="1"/>
  </r>
  <r>
    <n v="80024578"/>
    <d v="2011-05-20T00:00:00"/>
    <x v="0"/>
    <n v="145"/>
    <x v="1812"/>
    <s v="VALUATION"/>
    <x v="1"/>
  </r>
  <r>
    <n v="80024578"/>
    <d v="2011-05-20T00:00:00"/>
    <x v="6"/>
    <n v="15"/>
    <x v="1813"/>
    <s v="AMPS"/>
    <x v="6"/>
  </r>
  <r>
    <n v="80024578"/>
    <d v="2011-05-20T00:00:00"/>
    <x v="7"/>
    <n v="16"/>
    <x v="1813"/>
    <s v="PER POLE"/>
    <x v="6"/>
  </r>
  <r>
    <n v="80024579"/>
    <d v="2011-05-20T00:00:00"/>
    <x v="34"/>
    <n v="25"/>
    <x v="1814"/>
    <s v="TONS"/>
    <x v="1"/>
  </r>
  <r>
    <n v="80024580"/>
    <d v="2011-05-20T00:00:00"/>
    <x v="2"/>
    <n v="25"/>
    <x v="1815"/>
    <s v="FLAT RATE"/>
    <x v="1"/>
  </r>
  <r>
    <n v="80024580"/>
    <d v="2011-05-20T00:00:00"/>
    <x v="7"/>
    <n v="25"/>
    <x v="1816"/>
    <s v="PER POLE"/>
    <x v="18"/>
  </r>
  <r>
    <n v="80024581"/>
    <d v="2011-05-20T00:00:00"/>
    <x v="6"/>
    <n v="30"/>
    <x v="1817"/>
    <s v="AMPS"/>
    <x v="8"/>
  </r>
  <r>
    <n v="80024680"/>
    <d v="2011-05-27T00:00:00"/>
    <x v="16"/>
    <n v="59.93"/>
    <x v="1818"/>
    <s v="FLAT RATE"/>
    <x v="1"/>
  </r>
  <r>
    <n v="80024680"/>
    <d v="2011-05-27T00:00:00"/>
    <x v="17"/>
    <n v="533.02"/>
    <x v="1818"/>
    <s v="FLAT RATE"/>
    <x v="1"/>
  </r>
  <r>
    <n v="80024680"/>
    <d v="2011-05-27T00:00:00"/>
    <x v="18"/>
    <n v="1302.93"/>
    <x v="1818"/>
    <s v="FLAT RATE"/>
    <x v="1"/>
  </r>
  <r>
    <n v="80024680"/>
    <d v="2011-05-27T00:00:00"/>
    <x v="19"/>
    <n v="161.68"/>
    <x v="1818"/>
    <s v="FLAT RATE"/>
    <x v="1"/>
  </r>
  <r>
    <n v="80024581"/>
    <d v="2011-05-20T00:00:00"/>
    <x v="7"/>
    <n v="42"/>
    <x v="1817"/>
    <s v="PER POLE"/>
    <x v="8"/>
  </r>
  <r>
    <n v="80024581"/>
    <d v="2011-05-20T00:00:00"/>
    <x v="13"/>
    <n v="25"/>
    <x v="1817"/>
    <s v="PER T-POLE"/>
    <x v="8"/>
  </r>
  <r>
    <n v="80024581"/>
    <d v="2011-05-20T00:00:00"/>
    <x v="6"/>
    <n v="30"/>
    <x v="1819"/>
    <s v="AMPS"/>
    <x v="8"/>
  </r>
  <r>
    <n v="80024581"/>
    <d v="2011-05-20T00:00:00"/>
    <x v="7"/>
    <n v="42"/>
    <x v="1819"/>
    <s v="PER POLE"/>
    <x v="8"/>
  </r>
  <r>
    <n v="80024681"/>
    <d v="2011-05-27T00:00:00"/>
    <x v="16"/>
    <n v="59.93"/>
    <x v="1820"/>
    <s v="FLAT RATE"/>
    <x v="1"/>
  </r>
  <r>
    <n v="80024681"/>
    <d v="2011-05-27T00:00:00"/>
    <x v="17"/>
    <n v="533.02"/>
    <x v="1820"/>
    <s v="FLAT RATE"/>
    <x v="1"/>
  </r>
  <r>
    <n v="80024681"/>
    <d v="2011-05-27T00:00:00"/>
    <x v="18"/>
    <n v="1302.93"/>
    <x v="1820"/>
    <s v="FLAT RATE"/>
    <x v="1"/>
  </r>
  <r>
    <n v="80024681"/>
    <d v="2011-05-27T00:00:00"/>
    <x v="19"/>
    <n v="161.68"/>
    <x v="1820"/>
    <s v="FLAT RATE"/>
    <x v="1"/>
  </r>
  <r>
    <n v="80024581"/>
    <d v="2011-05-20T00:00:00"/>
    <x v="13"/>
    <n v="25"/>
    <x v="1819"/>
    <s v="PER T-POLE"/>
    <x v="8"/>
  </r>
  <r>
    <n v="80024581"/>
    <d v="2011-05-20T00:00:00"/>
    <x v="6"/>
    <n v="30"/>
    <x v="1821"/>
    <s v="AMPS"/>
    <x v="8"/>
  </r>
  <r>
    <n v="80024581"/>
    <d v="2011-05-20T00:00:00"/>
    <x v="7"/>
    <n v="42"/>
    <x v="1821"/>
    <s v="PER POLE"/>
    <x v="8"/>
  </r>
  <r>
    <n v="80024581"/>
    <d v="2011-05-20T00:00:00"/>
    <x v="13"/>
    <n v="25"/>
    <x v="1821"/>
    <s v="PER T-POLE"/>
    <x v="8"/>
  </r>
  <r>
    <n v="80024583"/>
    <d v="2011-05-20T00:00:00"/>
    <x v="20"/>
    <n v="25"/>
    <x v="1822"/>
    <s v="BTU"/>
    <x v="54"/>
  </r>
  <r>
    <n v="80024583"/>
    <d v="2011-05-20T00:00:00"/>
    <x v="34"/>
    <n v="25"/>
    <x v="1822"/>
    <s v="TONS"/>
    <x v="54"/>
  </r>
  <r>
    <n v="80024671"/>
    <d v="2011-05-27T00:00:00"/>
    <x v="3"/>
    <n v="25"/>
    <x v="1823"/>
    <s v="PER SIGN"/>
    <x v="1"/>
  </r>
  <r>
    <n v="80024673"/>
    <d v="2011-05-27T00:00:00"/>
    <x v="29"/>
    <n v="250"/>
    <x v="1824"/>
    <s v="ACRES"/>
    <x v="1"/>
  </r>
  <r>
    <n v="80024675"/>
    <d v="2011-05-27T00:00:00"/>
    <x v="3"/>
    <n v="100"/>
    <x v="1825"/>
    <s v="PER SIGN"/>
    <x v="7"/>
  </r>
  <r>
    <n v="80024677"/>
    <d v="2011-05-27T00:00:00"/>
    <x v="3"/>
    <n v="200"/>
    <x v="1826"/>
    <s v="PER SIGN"/>
    <x v="31"/>
  </r>
  <r>
    <n v="80024678"/>
    <d v="2011-05-27T00:00:00"/>
    <x v="3"/>
    <n v="25"/>
    <x v="1827"/>
    <s v="PER SIGN"/>
    <x v="1"/>
  </r>
  <r>
    <n v="80024584"/>
    <d v="2011-05-20T00:00:00"/>
    <x v="20"/>
    <n v="25"/>
    <x v="1828"/>
    <s v="BTU"/>
    <x v="54"/>
  </r>
  <r>
    <n v="80024584"/>
    <d v="2011-05-20T00:00:00"/>
    <x v="34"/>
    <n v="25"/>
    <x v="1828"/>
    <s v="TONS"/>
    <x v="54"/>
  </r>
  <r>
    <n v="80024588"/>
    <d v="2011-05-20T00:00:00"/>
    <x v="59"/>
    <n v="75"/>
    <x v="1829"/>
    <s v="FLAT RATE"/>
    <x v="1"/>
  </r>
  <r>
    <n v="80024589"/>
    <d v="2011-05-20T00:00:00"/>
    <x v="48"/>
    <n v="20"/>
    <x v="117"/>
    <s v="FLAT RATE"/>
    <x v="1"/>
  </r>
  <r>
    <n v="80024589"/>
    <d v="2011-05-20T00:00:00"/>
    <x v="0"/>
    <n v="320"/>
    <x v="117"/>
    <s v="VALUATION"/>
    <x v="1"/>
  </r>
  <r>
    <n v="80024590"/>
    <d v="2011-05-23T00:00:00"/>
    <x v="34"/>
    <n v="25"/>
    <x v="1830"/>
    <s v="TONS"/>
    <x v="9"/>
  </r>
  <r>
    <n v="80024591"/>
    <d v="2011-05-23T00:00:00"/>
    <x v="0"/>
    <n v="100"/>
    <x v="1831"/>
    <s v="VALUATION"/>
    <x v="161"/>
  </r>
  <r>
    <n v="80024592"/>
    <d v="2011-05-23T00:00:00"/>
    <x v="5"/>
    <n v="32"/>
    <x v="1832"/>
    <s v="PER FIXTURES"/>
    <x v="31"/>
  </r>
  <r>
    <n v="80024593"/>
    <d v="2011-05-23T00:00:00"/>
    <x v="59"/>
    <n v="75"/>
    <x v="1833"/>
    <s v="FLAT RATE"/>
    <x v="1"/>
  </r>
  <r>
    <n v="80024594"/>
    <d v="2011-05-23T00:00:00"/>
    <x v="5"/>
    <n v="25"/>
    <x v="1834"/>
    <s v="PER FIXTURES"/>
    <x v="20"/>
  </r>
  <r>
    <n v="80024595"/>
    <d v="2011-05-23T00:00:00"/>
    <x v="20"/>
    <n v="25"/>
    <x v="1835"/>
    <s v="BTU"/>
    <x v="54"/>
  </r>
  <r>
    <n v="80024595"/>
    <d v="2011-05-23T00:00:00"/>
    <x v="23"/>
    <n v="35"/>
    <x v="1835"/>
    <s v="BTU"/>
    <x v="54"/>
  </r>
  <r>
    <n v="80024683"/>
    <d v="2011-05-27T00:00:00"/>
    <x v="51"/>
    <n v="2"/>
    <x v="1836"/>
    <s v="FLAT RATE"/>
    <x v="40"/>
  </r>
  <r>
    <n v="80024595"/>
    <d v="2011-05-23T00:00:00"/>
    <x v="24"/>
    <n v="35"/>
    <x v="1835"/>
    <s v="BTU"/>
    <x v="54"/>
  </r>
  <r>
    <n v="80024683"/>
    <d v="2011-05-27T00:00:00"/>
    <x v="51"/>
    <n v="2"/>
    <x v="1837"/>
    <s v="FLAT RATE"/>
    <x v="40"/>
  </r>
  <r>
    <n v="80024685"/>
    <d v="2011-05-31T00:00:00"/>
    <x v="12"/>
    <n v="50"/>
    <x v="1838"/>
    <s v="ACRE"/>
    <x v="10"/>
  </r>
  <r>
    <n v="80024686"/>
    <d v="2011-05-31T00:00:00"/>
    <x v="3"/>
    <n v="75"/>
    <x v="1839"/>
    <s v="PER SIGN"/>
    <x v="9"/>
  </r>
  <r>
    <n v="80024595"/>
    <d v="2011-05-23T00:00:00"/>
    <x v="25"/>
    <n v="33"/>
    <x v="1835"/>
    <s v="BTU"/>
    <x v="54"/>
  </r>
  <r>
    <n v="80024688"/>
    <d v="2011-05-31T00:00:00"/>
    <x v="12"/>
    <n v="50"/>
    <x v="1840"/>
    <s v="ACRE"/>
    <x v="10"/>
  </r>
  <r>
    <n v="80024689"/>
    <d v="2011-05-31T00:00:00"/>
    <x v="3"/>
    <n v="25"/>
    <x v="1841"/>
    <s v="PER SIGN"/>
    <x v="1"/>
  </r>
  <r>
    <n v="80024692"/>
    <d v="2011-06-01T00:00:00"/>
    <x v="3"/>
    <n v="25"/>
    <x v="1842"/>
    <s v="PER SIGN"/>
    <x v="1"/>
  </r>
  <r>
    <n v="80024595"/>
    <d v="2011-05-23T00:00:00"/>
    <x v="26"/>
    <n v="33"/>
    <x v="1835"/>
    <s v="BTU"/>
    <x v="54"/>
  </r>
  <r>
    <n v="80024595"/>
    <d v="2011-05-23T00:00:00"/>
    <x v="27"/>
    <n v="25"/>
    <x v="1835"/>
    <s v="BTU"/>
    <x v="54"/>
  </r>
  <r>
    <n v="80024595"/>
    <d v="2011-05-23T00:00:00"/>
    <x v="28"/>
    <n v="31"/>
    <x v="1835"/>
    <s v="BTU"/>
    <x v="54"/>
  </r>
  <r>
    <n v="80024702"/>
    <d v="2011-06-01T00:00:00"/>
    <x v="3"/>
    <n v="25"/>
    <x v="1843"/>
    <s v="PER SIGN"/>
    <x v="1"/>
  </r>
  <r>
    <n v="80024595"/>
    <d v="2011-05-23T00:00:00"/>
    <x v="33"/>
    <n v="25"/>
    <x v="1835"/>
    <s v="FLAT RATE"/>
    <x v="54"/>
  </r>
  <r>
    <n v="80024706"/>
    <d v="2011-06-02T00:00:00"/>
    <x v="22"/>
    <n v="136.5"/>
    <x v="1844"/>
    <s v="ACRE"/>
    <x v="162"/>
  </r>
  <r>
    <n v="80024710"/>
    <d v="2011-06-02T00:00:00"/>
    <x v="12"/>
    <n v="50"/>
    <x v="1845"/>
    <s v="ACRE"/>
    <x v="10"/>
  </r>
  <r>
    <n v="80024595"/>
    <d v="2011-05-23T00:00:00"/>
    <x v="34"/>
    <n v="25"/>
    <x v="1835"/>
    <s v="TONS"/>
    <x v="54"/>
  </r>
  <r>
    <n v="80024715"/>
    <d v="2011-06-02T00:00:00"/>
    <x v="3"/>
    <n v="25"/>
    <x v="1846"/>
    <s v="PER SIGN"/>
    <x v="1"/>
  </r>
  <r>
    <n v="80024595"/>
    <d v="2011-05-23T00:00:00"/>
    <x v="36"/>
    <n v="45"/>
    <x v="1835"/>
    <s v="TONS"/>
    <x v="54"/>
  </r>
  <r>
    <n v="80024595"/>
    <d v="2011-05-23T00:00:00"/>
    <x v="37"/>
    <n v="45"/>
    <x v="1835"/>
    <s v="TONS"/>
    <x v="54"/>
  </r>
  <r>
    <n v="80024721"/>
    <d v="2011-06-02T00:00:00"/>
    <x v="3"/>
    <n v="25"/>
    <x v="1847"/>
    <s v="PER SIGN"/>
    <x v="1"/>
  </r>
  <r>
    <n v="80024595"/>
    <d v="2011-05-23T00:00:00"/>
    <x v="38"/>
    <n v="41"/>
    <x v="1835"/>
    <s v="TONS"/>
    <x v="54"/>
  </r>
  <r>
    <n v="80024723"/>
    <d v="2011-06-03T00:00:00"/>
    <x v="3"/>
    <n v="25"/>
    <x v="1848"/>
    <s v="PER SIGN"/>
    <x v="1"/>
  </r>
  <r>
    <n v="80024726"/>
    <d v="2011-06-03T00:00:00"/>
    <x v="3"/>
    <n v="25"/>
    <x v="1849"/>
    <s v="PER SIGN"/>
    <x v="1"/>
  </r>
  <r>
    <n v="80024595"/>
    <d v="2011-05-23T00:00:00"/>
    <x v="39"/>
    <n v="41"/>
    <x v="1835"/>
    <s v="TONS"/>
    <x v="54"/>
  </r>
  <r>
    <n v="80024729"/>
    <d v="2011-06-03T00:00:00"/>
    <x v="51"/>
    <n v="2"/>
    <x v="1850"/>
    <s v="FLAT RATE"/>
    <x v="45"/>
  </r>
  <r>
    <n v="80024595"/>
    <d v="2011-05-23T00:00:00"/>
    <x v="40"/>
    <n v="25"/>
    <x v="1835"/>
    <s v="TONS"/>
    <x v="54"/>
  </r>
  <r>
    <n v="80024595"/>
    <d v="2011-05-23T00:00:00"/>
    <x v="41"/>
    <n v="35"/>
    <x v="1835"/>
    <s v="TONS"/>
    <x v="54"/>
  </r>
  <r>
    <n v="80024729"/>
    <d v="2011-06-03T00:00:00"/>
    <x v="51"/>
    <n v="2"/>
    <x v="1851"/>
    <s v="FLAT RATE"/>
    <x v="45"/>
  </r>
  <r>
    <n v="80024730"/>
    <d v="2011-06-03T00:00:00"/>
    <x v="22"/>
    <n v="50"/>
    <x v="1852"/>
    <s v="ACRE"/>
    <x v="1"/>
  </r>
  <r>
    <n v="80024732"/>
    <d v="2011-06-03T00:00:00"/>
    <x v="32"/>
    <n v="250"/>
    <x v="1853"/>
    <s v="ACRES"/>
    <x v="1"/>
  </r>
  <r>
    <n v="80024733"/>
    <d v="2011-06-03T00:00:00"/>
    <x v="12"/>
    <n v="50"/>
    <x v="1854"/>
    <s v="ACRE"/>
    <x v="10"/>
  </r>
  <r>
    <n v="80024734"/>
    <d v="2011-06-03T00:00:00"/>
    <x v="3"/>
    <n v="25"/>
    <x v="1855"/>
    <s v="PER SIGN"/>
    <x v="1"/>
  </r>
  <r>
    <n v="80024596"/>
    <d v="2011-05-23T00:00:00"/>
    <x v="48"/>
    <n v="20"/>
    <x v="1856"/>
    <s v="FLAT RATE"/>
    <x v="1"/>
  </r>
  <r>
    <n v="80024596"/>
    <d v="2011-05-23T00:00:00"/>
    <x v="0"/>
    <n v="165"/>
    <x v="1856"/>
    <s v="VALUATION"/>
    <x v="1"/>
  </r>
  <r>
    <n v="70014376"/>
    <d v="2011-06-03T00:00:00"/>
    <x v="3"/>
    <n v="25"/>
    <x v="1857"/>
    <s v="PER SIGN"/>
    <x v="1"/>
  </r>
  <r>
    <n v="16886"/>
    <d v="2011-06-03T00:00:00"/>
    <x v="3"/>
    <n v="25"/>
    <x v="1857"/>
    <s v="PER SIGN"/>
    <x v="1"/>
  </r>
  <r>
    <n v="80024738"/>
    <d v="2011-06-03T00:00:00"/>
    <x v="3"/>
    <n v="25"/>
    <x v="1857"/>
    <s v="PER SIGN"/>
    <x v="1"/>
  </r>
  <r>
    <n v="80024737"/>
    <d v="2011-06-03T00:00:00"/>
    <x v="3"/>
    <n v="25"/>
    <x v="1858"/>
    <s v="PER SIGN"/>
    <x v="1"/>
  </r>
  <r>
    <n v="80024597"/>
    <d v="2011-05-23T00:00:00"/>
    <x v="6"/>
    <n v="6"/>
    <x v="1859"/>
    <s v="AMPS"/>
    <x v="143"/>
  </r>
  <r>
    <n v="80024753"/>
    <d v="2011-06-06T00:00:00"/>
    <x v="22"/>
    <n v="92.5"/>
    <x v="1860"/>
    <s v="ACRE"/>
    <x v="163"/>
  </r>
  <r>
    <n v="80024597"/>
    <d v="2011-05-23T00:00:00"/>
    <x v="7"/>
    <n v="8"/>
    <x v="1859"/>
    <s v="PER POLE"/>
    <x v="143"/>
  </r>
  <r>
    <n v="80024597"/>
    <d v="2011-05-23T00:00:00"/>
    <x v="13"/>
    <n v="25"/>
    <x v="1859"/>
    <s v="PER T-POLE"/>
    <x v="143"/>
  </r>
  <r>
    <n v="80024597"/>
    <d v="2011-05-23T00:00:00"/>
    <x v="49"/>
    <n v="25"/>
    <x v="1859"/>
    <s v="SYSTEM"/>
    <x v="143"/>
  </r>
  <r>
    <n v="90001738"/>
    <d v="2011-06-06T00:00:00"/>
    <x v="42"/>
    <n v="50"/>
    <x v="1861"/>
    <s v="FLAT RATE"/>
    <x v="1"/>
  </r>
  <r>
    <n v="90001739"/>
    <d v="2011-06-06T00:00:00"/>
    <x v="42"/>
    <n v="50"/>
    <x v="1862"/>
    <s v="FLAT RATE"/>
    <x v="1"/>
  </r>
  <r>
    <n v="80024597"/>
    <d v="2011-05-23T00:00:00"/>
    <x v="33"/>
    <n v="25"/>
    <x v="1863"/>
    <s v="FLAT RATE"/>
    <x v="1"/>
  </r>
  <r>
    <n v="80024599"/>
    <d v="2011-05-23T00:00:00"/>
    <x v="0"/>
    <n v="380"/>
    <x v="1864"/>
    <s v="VALUATION"/>
    <x v="48"/>
  </r>
  <r>
    <n v="80024600"/>
    <d v="2011-05-23T00:00:00"/>
    <x v="53"/>
    <n v="25"/>
    <x v="1865"/>
    <s v="PER WATER"/>
    <x v="1"/>
  </r>
  <r>
    <n v="80024601"/>
    <d v="2011-05-23T00:00:00"/>
    <x v="0"/>
    <n v="95"/>
    <x v="1866"/>
    <s v="VALUATION"/>
    <x v="14"/>
  </r>
  <r>
    <n v="80024741"/>
    <d v="2011-06-06T00:00:00"/>
    <x v="12"/>
    <n v="50"/>
    <x v="1867"/>
    <s v="ACRE"/>
    <x v="164"/>
  </r>
  <r>
    <n v="80024744"/>
    <d v="2011-06-06T00:00:00"/>
    <x v="3"/>
    <n v="50"/>
    <x v="1868"/>
    <s v="PER SIGN"/>
    <x v="4"/>
  </r>
  <r>
    <n v="80024601"/>
    <d v="2011-05-23T00:00:00"/>
    <x v="14"/>
    <n v="47.5"/>
    <x v="1866"/>
    <s v="VALUATION"/>
    <x v="14"/>
  </r>
  <r>
    <n v="80024747"/>
    <d v="2011-06-06T00:00:00"/>
    <x v="3"/>
    <n v="25"/>
    <x v="1869"/>
    <s v="PER SIGN"/>
    <x v="1"/>
  </r>
  <r>
    <n v="80024602"/>
    <d v="2011-05-23T00:00:00"/>
    <x v="5"/>
    <n v="40"/>
    <x v="1870"/>
    <s v="PER FIXTURES"/>
    <x v="101"/>
  </r>
  <r>
    <n v="80024603"/>
    <d v="2011-05-23T00:00:00"/>
    <x v="57"/>
    <n v="15"/>
    <x v="1871"/>
    <s v="FLAT RATE"/>
    <x v="1"/>
  </r>
  <r>
    <n v="80024604"/>
    <d v="2011-05-23T00:00:00"/>
    <x v="0"/>
    <n v="140"/>
    <x v="1872"/>
    <s v="VALUATION"/>
    <x v="61"/>
  </r>
  <r>
    <n v="80024605"/>
    <d v="2011-05-23T00:00:00"/>
    <x v="5"/>
    <n v="25"/>
    <x v="1873"/>
    <s v="PER FIXTURES"/>
    <x v="7"/>
  </r>
  <r>
    <n v="80024608"/>
    <d v="2011-05-23T00:00:00"/>
    <x v="5"/>
    <n v="60"/>
    <x v="1874"/>
    <s v="PER FIXTURES"/>
    <x v="38"/>
  </r>
  <r>
    <n v="80024754"/>
    <d v="2011-06-06T00:00:00"/>
    <x v="12"/>
    <n v="50"/>
    <x v="1875"/>
    <s v="ACRE"/>
    <x v="10"/>
  </r>
  <r>
    <n v="80024758"/>
    <d v="2011-06-06T00:00:00"/>
    <x v="3"/>
    <n v="100"/>
    <x v="1876"/>
    <s v="PER SIGN"/>
    <x v="7"/>
  </r>
  <r>
    <n v="80024608"/>
    <d v="2011-05-23T00:00:00"/>
    <x v="54"/>
    <n v="25"/>
    <x v="1874"/>
    <s v="PER SEWER"/>
    <x v="38"/>
  </r>
  <r>
    <n v="80024608"/>
    <d v="2011-05-23T00:00:00"/>
    <x v="53"/>
    <n v="25"/>
    <x v="1874"/>
    <s v="PER WATER"/>
    <x v="38"/>
  </r>
  <r>
    <n v="80024761"/>
    <d v="2011-06-07T00:00:00"/>
    <x v="55"/>
    <n v="500"/>
    <x v="1877"/>
    <s v="FLAT RATE"/>
    <x v="1"/>
  </r>
  <r>
    <n v="80024608"/>
    <d v="2011-05-23T00:00:00"/>
    <x v="5"/>
    <n v="60"/>
    <x v="1878"/>
    <s v="PER FIXTURES"/>
    <x v="38"/>
  </r>
  <r>
    <n v="80024608"/>
    <d v="2011-05-23T00:00:00"/>
    <x v="54"/>
    <n v="25"/>
    <x v="1878"/>
    <s v="PER SEWER"/>
    <x v="38"/>
  </r>
  <r>
    <n v="80024608"/>
    <d v="2011-05-23T00:00:00"/>
    <x v="53"/>
    <n v="25"/>
    <x v="1878"/>
    <s v="PER WATER"/>
    <x v="38"/>
  </r>
  <r>
    <n v="80024608"/>
    <d v="2011-05-23T00:00:00"/>
    <x v="5"/>
    <n v="60"/>
    <x v="1879"/>
    <s v="PER FIXTURES"/>
    <x v="38"/>
  </r>
  <r>
    <n v="80024608"/>
    <d v="2011-05-23T00:00:00"/>
    <x v="54"/>
    <n v="25"/>
    <x v="1879"/>
    <s v="PER SEWER"/>
    <x v="38"/>
  </r>
  <r>
    <n v="80024608"/>
    <d v="2011-05-23T00:00:00"/>
    <x v="53"/>
    <n v="25"/>
    <x v="1879"/>
    <s v="PER WATER"/>
    <x v="38"/>
  </r>
  <r>
    <n v="80024609"/>
    <d v="2011-05-24T00:00:00"/>
    <x v="84"/>
    <n v="325"/>
    <x v="779"/>
    <s v="FLAT RATE"/>
    <x v="1"/>
  </r>
  <r>
    <n v="80024613"/>
    <d v="2011-05-24T00:00:00"/>
    <x v="10"/>
    <n v="25"/>
    <x v="1880"/>
    <s v="AMPS"/>
    <x v="67"/>
  </r>
  <r>
    <n v="80024613"/>
    <d v="2011-05-24T00:00:00"/>
    <x v="7"/>
    <n v="20"/>
    <x v="1880"/>
    <s v="PER POLE"/>
    <x v="67"/>
  </r>
  <r>
    <n v="80024614"/>
    <d v="2011-05-24T00:00:00"/>
    <x v="49"/>
    <n v="25"/>
    <x v="1881"/>
    <s v="SYSTEM"/>
    <x v="1"/>
  </r>
  <r>
    <n v="80024615"/>
    <d v="2011-05-24T00:00:00"/>
    <x v="0"/>
    <n v="120"/>
    <x v="1882"/>
    <s v="VALUATION"/>
    <x v="12"/>
  </r>
  <r>
    <n v="80024616"/>
    <d v="2011-05-24T00:00:00"/>
    <x v="2"/>
    <n v="25"/>
    <x v="1883"/>
    <s v="FLAT RATE"/>
    <x v="1"/>
  </r>
  <r>
    <n v="80024624"/>
    <d v="2011-05-24T00:00:00"/>
    <x v="7"/>
    <n v="25"/>
    <x v="118"/>
    <s v="PER POLE"/>
    <x v="31"/>
  </r>
  <r>
    <n v="80024625"/>
    <d v="2011-05-25T00:00:00"/>
    <x v="6"/>
    <n v="25"/>
    <x v="1884"/>
    <s v="AMPS"/>
    <x v="6"/>
  </r>
  <r>
    <n v="90001740"/>
    <d v="2011-06-07T00:00:00"/>
    <x v="93"/>
    <n v="1400"/>
    <x v="1885"/>
    <s v="ACRES"/>
    <x v="1"/>
  </r>
  <r>
    <n v="80024625"/>
    <d v="2011-05-25T00:00:00"/>
    <x v="7"/>
    <n v="2"/>
    <x v="1884"/>
    <s v="PER POLE"/>
    <x v="6"/>
  </r>
  <r>
    <n v="90001741"/>
    <d v="2011-06-07T00:00:00"/>
    <x v="64"/>
    <n v="250"/>
    <x v="1886"/>
    <s v="# OF VARIANCES"/>
    <x v="1"/>
  </r>
  <r>
    <n v="90001742"/>
    <d v="2011-06-07T00:00:00"/>
    <x v="11"/>
    <n v="350"/>
    <x v="1887"/>
    <s v="DOLLAR VALUE"/>
    <x v="1"/>
  </r>
  <r>
    <n v="80024769"/>
    <d v="2011-06-07T00:00:00"/>
    <x v="12"/>
    <n v="50"/>
    <x v="1888"/>
    <s v="ACRE"/>
    <x v="10"/>
  </r>
  <r>
    <n v="80024629"/>
    <d v="2011-05-25T00:00:00"/>
    <x v="0"/>
    <n v="1564"/>
    <x v="142"/>
    <s v="VALUATION"/>
    <x v="1"/>
  </r>
  <r>
    <n v="80024769"/>
    <d v="2011-06-07T00:00:00"/>
    <x v="22"/>
    <n v="50"/>
    <x v="1889"/>
    <s v="ACRE"/>
    <x v="1"/>
  </r>
  <r>
    <n v="80024630"/>
    <d v="2011-05-25T00:00:00"/>
    <x v="49"/>
    <n v="25"/>
    <x v="1890"/>
    <s v="SYSTEM"/>
    <x v="1"/>
  </r>
  <r>
    <n v="80024631"/>
    <d v="2011-05-25T00:00:00"/>
    <x v="20"/>
    <n v="27"/>
    <x v="1891"/>
    <s v="BTU"/>
    <x v="40"/>
  </r>
  <r>
    <n v="80024631"/>
    <d v="2011-05-25T00:00:00"/>
    <x v="23"/>
    <n v="27"/>
    <x v="1891"/>
    <s v="BTU"/>
    <x v="40"/>
  </r>
  <r>
    <n v="80024771"/>
    <d v="2011-06-07T00:00:00"/>
    <x v="8"/>
    <n v="150"/>
    <x v="1892"/>
    <s v="FLAT RATE"/>
    <x v="1"/>
  </r>
  <r>
    <n v="90001743"/>
    <d v="2011-06-07T00:00:00"/>
    <x v="11"/>
    <n v="200"/>
    <x v="1893"/>
    <s v="DOLLAR VALUE"/>
    <x v="1"/>
  </r>
  <r>
    <n v="80024772"/>
    <d v="2011-06-07T00:00:00"/>
    <x v="12"/>
    <n v="50"/>
    <x v="1894"/>
    <s v="ACRE"/>
    <x v="10"/>
  </r>
  <r>
    <n v="90001744"/>
    <d v="2011-06-07T00:00:00"/>
    <x v="11"/>
    <n v="350"/>
    <x v="1895"/>
    <s v="DOLLAR VALUE"/>
    <x v="1"/>
  </r>
  <r>
    <n v="70014393"/>
    <d v="2011-06-07T00:00:00"/>
    <x v="55"/>
    <n v="500"/>
    <x v="1896"/>
    <s v="FLAT RATE"/>
    <x v="1"/>
  </r>
  <r>
    <n v="16887"/>
    <d v="2011-06-07T00:00:00"/>
    <x v="55"/>
    <n v="500"/>
    <x v="1896"/>
    <s v="FLAT RATE"/>
    <x v="1"/>
  </r>
  <r>
    <n v="80024780"/>
    <d v="2011-06-07T00:00:00"/>
    <x v="55"/>
    <n v="500"/>
    <x v="1896"/>
    <s v="FLAT RATE"/>
    <x v="1"/>
  </r>
  <r>
    <n v="80024631"/>
    <d v="2011-05-25T00:00:00"/>
    <x v="34"/>
    <n v="25"/>
    <x v="1891"/>
    <s v="TONS"/>
    <x v="40"/>
  </r>
  <r>
    <n v="80024631"/>
    <d v="2011-05-25T00:00:00"/>
    <x v="36"/>
    <n v="25"/>
    <x v="1891"/>
    <s v="TONS"/>
    <x v="40"/>
  </r>
  <r>
    <n v="80024632"/>
    <d v="2011-05-25T00:00:00"/>
    <x v="0"/>
    <n v="210"/>
    <x v="1897"/>
    <s v="VALUATION"/>
    <x v="114"/>
  </r>
  <r>
    <n v="80024633"/>
    <d v="2011-05-25T00:00:00"/>
    <x v="0"/>
    <n v="220"/>
    <x v="1898"/>
    <s v="VALUATION"/>
    <x v="57"/>
  </r>
  <r>
    <n v="80024794"/>
    <d v="2011-06-08T00:00:00"/>
    <x v="16"/>
    <n v="59.93"/>
    <x v="1899"/>
    <s v="FLAT RATE"/>
    <x v="1"/>
  </r>
  <r>
    <n v="80024794"/>
    <d v="2011-06-08T00:00:00"/>
    <x v="17"/>
    <n v="533.02"/>
    <x v="1899"/>
    <s v="FLAT RATE"/>
    <x v="1"/>
  </r>
  <r>
    <n v="80024794"/>
    <d v="2011-06-08T00:00:00"/>
    <x v="18"/>
    <n v="1302.93"/>
    <x v="1899"/>
    <s v="FLAT RATE"/>
    <x v="1"/>
  </r>
  <r>
    <n v="80024794"/>
    <d v="2011-06-08T00:00:00"/>
    <x v="19"/>
    <n v="161.68"/>
    <x v="1899"/>
    <s v="FLAT RATE"/>
    <x v="1"/>
  </r>
  <r>
    <n v="80024633"/>
    <d v="2011-05-25T00:00:00"/>
    <x v="14"/>
    <n v="110"/>
    <x v="1898"/>
    <s v="VALUATION"/>
    <x v="57"/>
  </r>
  <r>
    <n v="80024634"/>
    <d v="2011-05-25T00:00:00"/>
    <x v="6"/>
    <n v="25"/>
    <x v="1900"/>
    <s v="AMPS"/>
    <x v="143"/>
  </r>
  <r>
    <n v="80024636"/>
    <d v="2011-05-25T00:00:00"/>
    <x v="7"/>
    <n v="25"/>
    <x v="1901"/>
    <s v="PER POLE"/>
    <x v="9"/>
  </r>
  <r>
    <n v="80024638"/>
    <d v="2011-05-25T00:00:00"/>
    <x v="0"/>
    <n v="55"/>
    <x v="1902"/>
    <s v="VALUATION"/>
    <x v="71"/>
  </r>
  <r>
    <n v="80024638"/>
    <d v="2011-05-25T00:00:00"/>
    <x v="14"/>
    <n v="27.5"/>
    <x v="1902"/>
    <s v="VALUATION"/>
    <x v="71"/>
  </r>
  <r>
    <n v="80024784"/>
    <d v="2011-06-08T00:00:00"/>
    <x v="8"/>
    <n v="50"/>
    <x v="1903"/>
    <s v="FLAT RATE"/>
    <x v="1"/>
  </r>
  <r>
    <n v="90001745"/>
    <d v="2011-06-08T00:00:00"/>
    <x v="42"/>
    <n v="50"/>
    <x v="1904"/>
    <s v="FLAT RATE"/>
    <x v="1"/>
  </r>
  <r>
    <n v="90001746"/>
    <d v="2011-06-08T00:00:00"/>
    <x v="11"/>
    <n v="200"/>
    <x v="1905"/>
    <s v="DOLLAR VALUE"/>
    <x v="1"/>
  </r>
  <r>
    <n v="80024639"/>
    <d v="2011-05-25T00:00:00"/>
    <x v="33"/>
    <n v="25"/>
    <x v="1906"/>
    <s v="FLAT RATE"/>
    <x v="1"/>
  </r>
  <r>
    <n v="80024640"/>
    <d v="2011-05-25T00:00:00"/>
    <x v="0"/>
    <n v="685"/>
    <x v="1907"/>
    <s v="VALUATION"/>
    <x v="95"/>
  </r>
  <r>
    <n v="80024640"/>
    <d v="2011-05-25T00:00:00"/>
    <x v="14"/>
    <n v="342.5"/>
    <x v="1907"/>
    <s v="VALUATION"/>
    <x v="95"/>
  </r>
  <r>
    <n v="80024641"/>
    <d v="2011-05-25T00:00:00"/>
    <x v="6"/>
    <n v="30"/>
    <x v="1908"/>
    <s v="AMPS"/>
    <x v="8"/>
  </r>
  <r>
    <n v="80024641"/>
    <d v="2011-05-25T00:00:00"/>
    <x v="7"/>
    <n v="28"/>
    <x v="1908"/>
    <s v="PER POLE"/>
    <x v="8"/>
  </r>
  <r>
    <n v="80024641"/>
    <d v="2011-05-25T00:00:00"/>
    <x v="13"/>
    <n v="25"/>
    <x v="1908"/>
    <s v="PER T-POLE"/>
    <x v="8"/>
  </r>
  <r>
    <n v="80024788"/>
    <d v="2011-06-08T00:00:00"/>
    <x v="67"/>
    <n v="100"/>
    <x v="1909"/>
    <s v="FLAT RATE"/>
    <x v="1"/>
  </r>
  <r>
    <n v="80024642"/>
    <d v="2011-05-25T00:00:00"/>
    <x v="59"/>
    <n v="75"/>
    <x v="1910"/>
    <s v="FLAT RATE"/>
    <x v="1"/>
  </r>
  <r>
    <n v="80024643"/>
    <d v="2011-05-25T00:00:00"/>
    <x v="0"/>
    <n v="160"/>
    <x v="1911"/>
    <s v="VALUATION"/>
    <x v="28"/>
  </r>
  <r>
    <n v="80024644"/>
    <d v="2011-05-25T00:00:00"/>
    <x v="20"/>
    <n v="27"/>
    <x v="1912"/>
    <s v="BTU"/>
    <x v="75"/>
  </r>
  <r>
    <n v="80024792"/>
    <d v="2011-06-08T00:00:00"/>
    <x v="3"/>
    <n v="25"/>
    <x v="1913"/>
    <s v="PER SIGN"/>
    <x v="1"/>
  </r>
  <r>
    <n v="80024795"/>
    <d v="2011-06-08T00:00:00"/>
    <x v="12"/>
    <n v="175"/>
    <x v="1914"/>
    <s v="ACRE"/>
    <x v="165"/>
  </r>
  <r>
    <n v="80024793"/>
    <d v="2011-06-08T00:00:00"/>
    <x v="12"/>
    <n v="50"/>
    <x v="1915"/>
    <s v="ACRE"/>
    <x v="10"/>
  </r>
  <r>
    <n v="80024644"/>
    <d v="2011-05-25T00:00:00"/>
    <x v="23"/>
    <n v="27"/>
    <x v="1912"/>
    <s v="BTU"/>
    <x v="75"/>
  </r>
  <r>
    <n v="80024644"/>
    <d v="2011-05-25T00:00:00"/>
    <x v="34"/>
    <n v="25"/>
    <x v="1912"/>
    <s v="TONS"/>
    <x v="75"/>
  </r>
  <r>
    <n v="80024644"/>
    <d v="2011-05-25T00:00:00"/>
    <x v="36"/>
    <n v="25"/>
    <x v="1912"/>
    <s v="TONS"/>
    <x v="75"/>
  </r>
  <r>
    <n v="80024645"/>
    <d v="2011-05-25T00:00:00"/>
    <x v="5"/>
    <n v="25"/>
    <x v="1916"/>
    <s v="PER FIXTURES"/>
    <x v="1"/>
  </r>
  <r>
    <n v="80024645"/>
    <d v="2011-05-25T00:00:00"/>
    <x v="5"/>
    <n v="25"/>
    <x v="1917"/>
    <s v="PER FIXTURES"/>
    <x v="1"/>
  </r>
  <r>
    <n v="80024645"/>
    <d v="2011-05-25T00:00:00"/>
    <x v="5"/>
    <n v="25"/>
    <x v="1918"/>
    <s v="PER FIXTURES"/>
    <x v="1"/>
  </r>
  <r>
    <n v="80024646"/>
    <d v="2011-05-25T00:00:00"/>
    <x v="20"/>
    <n v="29"/>
    <x v="1919"/>
    <s v="BTU"/>
    <x v="27"/>
  </r>
  <r>
    <n v="80024646"/>
    <d v="2011-05-25T00:00:00"/>
    <x v="34"/>
    <n v="25"/>
    <x v="1919"/>
    <s v="TONS"/>
    <x v="27"/>
  </r>
  <r>
    <n v="80024647"/>
    <d v="2011-05-25T00:00:00"/>
    <x v="20"/>
    <n v="27"/>
    <x v="1920"/>
    <s v="BTU"/>
    <x v="40"/>
  </r>
  <r>
    <n v="80024647"/>
    <d v="2011-05-25T00:00:00"/>
    <x v="23"/>
    <n v="27"/>
    <x v="1920"/>
    <s v="BTU"/>
    <x v="40"/>
  </r>
  <r>
    <n v="80024647"/>
    <d v="2011-05-25T00:00:00"/>
    <x v="34"/>
    <n v="25"/>
    <x v="1920"/>
    <s v="TONS"/>
    <x v="40"/>
  </r>
  <r>
    <n v="80024647"/>
    <d v="2011-05-25T00:00:00"/>
    <x v="36"/>
    <n v="25"/>
    <x v="1920"/>
    <s v="TONS"/>
    <x v="40"/>
  </r>
  <r>
    <n v="80024648"/>
    <d v="2011-05-25T00:00:00"/>
    <x v="20"/>
    <n v="27"/>
    <x v="1921"/>
    <s v="BTU"/>
    <x v="40"/>
  </r>
  <r>
    <n v="80024648"/>
    <d v="2011-05-25T00:00:00"/>
    <x v="23"/>
    <n v="27"/>
    <x v="1921"/>
    <s v="BTU"/>
    <x v="40"/>
  </r>
  <r>
    <n v="80024648"/>
    <d v="2011-05-25T00:00:00"/>
    <x v="34"/>
    <n v="25"/>
    <x v="1921"/>
    <s v="TONS"/>
    <x v="40"/>
  </r>
  <r>
    <n v="80024648"/>
    <d v="2011-05-25T00:00:00"/>
    <x v="36"/>
    <n v="25"/>
    <x v="1921"/>
    <s v="TONS"/>
    <x v="40"/>
  </r>
  <r>
    <n v="80024649"/>
    <d v="2011-05-25T00:00:00"/>
    <x v="34"/>
    <n v="25"/>
    <x v="1922"/>
    <s v="TONS"/>
    <x v="107"/>
  </r>
  <r>
    <n v="80024650"/>
    <d v="2011-05-25T00:00:00"/>
    <x v="20"/>
    <n v="27"/>
    <x v="1923"/>
    <s v="BTU"/>
    <x v="40"/>
  </r>
  <r>
    <n v="80024650"/>
    <d v="2011-05-25T00:00:00"/>
    <x v="34"/>
    <n v="25"/>
    <x v="1923"/>
    <s v="TONS"/>
    <x v="40"/>
  </r>
  <r>
    <n v="80024651"/>
    <d v="2011-05-25T00:00:00"/>
    <x v="20"/>
    <n v="27"/>
    <x v="1787"/>
    <s v="BTU"/>
    <x v="40"/>
  </r>
  <r>
    <n v="80024651"/>
    <d v="2011-05-25T00:00:00"/>
    <x v="23"/>
    <n v="29"/>
    <x v="1787"/>
    <s v="BTU"/>
    <x v="40"/>
  </r>
  <r>
    <n v="80024817"/>
    <d v="2011-06-09T00:00:00"/>
    <x v="51"/>
    <n v="9"/>
    <x v="1924"/>
    <s v="FLAT RATE"/>
    <x v="23"/>
  </r>
  <r>
    <n v="80024811"/>
    <d v="2011-06-09T00:00:00"/>
    <x v="3"/>
    <n v="50"/>
    <x v="1925"/>
    <s v="PER SIGN"/>
    <x v="4"/>
  </r>
  <r>
    <n v="80024813"/>
    <d v="2011-06-09T00:00:00"/>
    <x v="3"/>
    <n v="25"/>
    <x v="1926"/>
    <s v="PER SIGN"/>
    <x v="1"/>
  </r>
  <r>
    <n v="80024651"/>
    <d v="2011-05-25T00:00:00"/>
    <x v="34"/>
    <n v="25"/>
    <x v="1787"/>
    <s v="TONS"/>
    <x v="40"/>
  </r>
  <r>
    <n v="80024829"/>
    <d v="2011-06-10T00:00:00"/>
    <x v="8"/>
    <n v="50"/>
    <x v="1927"/>
    <s v="FLAT RATE"/>
    <x v="1"/>
  </r>
  <r>
    <n v="80024651"/>
    <d v="2011-05-25T00:00:00"/>
    <x v="36"/>
    <n v="25"/>
    <x v="1787"/>
    <s v="TONS"/>
    <x v="40"/>
  </r>
  <r>
    <n v="80024651"/>
    <d v="2011-05-25T00:00:00"/>
    <x v="20"/>
    <n v="31"/>
    <x v="1928"/>
    <s v="BTU"/>
    <x v="98"/>
  </r>
  <r>
    <n v="80024651"/>
    <d v="2011-05-25T00:00:00"/>
    <x v="34"/>
    <n v="25"/>
    <x v="1928"/>
    <s v="TONS"/>
    <x v="98"/>
  </r>
  <r>
    <n v="80024653"/>
    <d v="2011-05-26T00:00:00"/>
    <x v="2"/>
    <n v="25"/>
    <x v="1929"/>
    <s v="FLAT RATE"/>
    <x v="1"/>
  </r>
  <r>
    <n v="80024654"/>
    <d v="2011-05-26T00:00:00"/>
    <x v="20"/>
    <n v="29"/>
    <x v="1930"/>
    <s v="BTU"/>
    <x v="27"/>
  </r>
  <r>
    <n v="80024654"/>
    <d v="2011-05-26T00:00:00"/>
    <x v="23"/>
    <n v="25"/>
    <x v="1930"/>
    <s v="BTU"/>
    <x v="27"/>
  </r>
  <r>
    <n v="80024824"/>
    <d v="2011-06-10T00:00:00"/>
    <x v="3"/>
    <n v="25"/>
    <x v="1931"/>
    <s v="PER SIGN"/>
    <x v="1"/>
  </r>
  <r>
    <n v="80024825"/>
    <d v="2011-06-10T00:00:00"/>
    <x v="3"/>
    <n v="25"/>
    <x v="1932"/>
    <s v="PER SIGN"/>
    <x v="1"/>
  </r>
  <r>
    <n v="80024827"/>
    <d v="2011-06-10T00:00:00"/>
    <x v="12"/>
    <n v="50"/>
    <x v="1933"/>
    <s v="ACRE"/>
    <x v="10"/>
  </r>
  <r>
    <n v="80024830"/>
    <d v="2011-06-10T00:00:00"/>
    <x v="3"/>
    <n v="25"/>
    <x v="1934"/>
    <s v="PER SIGN"/>
    <x v="1"/>
  </r>
  <r>
    <n v="80024654"/>
    <d v="2011-05-26T00:00:00"/>
    <x v="24"/>
    <n v="25"/>
    <x v="1930"/>
    <s v="BTU"/>
    <x v="27"/>
  </r>
  <r>
    <n v="80024832"/>
    <d v="2011-06-10T00:00:00"/>
    <x v="3"/>
    <n v="25"/>
    <x v="1935"/>
    <s v="PER SIGN"/>
    <x v="1"/>
  </r>
  <r>
    <n v="80024835"/>
    <d v="2011-06-10T00:00:00"/>
    <x v="3"/>
    <n v="50"/>
    <x v="1936"/>
    <s v="PER SIGN"/>
    <x v="4"/>
  </r>
  <r>
    <n v="80024855"/>
    <d v="2011-06-13T00:00:00"/>
    <x v="29"/>
    <n v="250"/>
    <x v="1937"/>
    <s v="ACRES"/>
    <x v="1"/>
  </r>
  <r>
    <n v="16889"/>
    <d v="2011-06-13T00:00:00"/>
    <x v="29"/>
    <n v="250"/>
    <x v="1937"/>
    <s v="ACRES"/>
    <x v="1"/>
  </r>
  <r>
    <n v="80024654"/>
    <d v="2011-05-26T00:00:00"/>
    <x v="34"/>
    <n v="25"/>
    <x v="1930"/>
    <s v="TONS"/>
    <x v="27"/>
  </r>
  <r>
    <n v="80024654"/>
    <d v="2011-05-26T00:00:00"/>
    <x v="36"/>
    <n v="25"/>
    <x v="1930"/>
    <s v="TONS"/>
    <x v="27"/>
  </r>
  <r>
    <n v="80024836"/>
    <d v="2011-06-13T00:00:00"/>
    <x v="12"/>
    <n v="50"/>
    <x v="1938"/>
    <s v="ACRE"/>
    <x v="10"/>
  </r>
  <r>
    <n v="80024840"/>
    <d v="2011-06-13T00:00:00"/>
    <x v="12"/>
    <n v="50"/>
    <x v="1939"/>
    <s v="ACRE"/>
    <x v="10"/>
  </r>
  <r>
    <n v="80024838"/>
    <d v="2011-06-13T00:00:00"/>
    <x v="67"/>
    <n v="100"/>
    <x v="1940"/>
    <s v="FLAT RATE"/>
    <x v="1"/>
  </r>
  <r>
    <n v="80024654"/>
    <d v="2011-05-26T00:00:00"/>
    <x v="37"/>
    <n v="25"/>
    <x v="1930"/>
    <s v="TONS"/>
    <x v="27"/>
  </r>
  <r>
    <n v="80024844"/>
    <d v="2011-06-13T00:00:00"/>
    <x v="3"/>
    <n v="25"/>
    <x v="1941"/>
    <s v="PER SIGN"/>
    <x v="1"/>
  </r>
  <r>
    <n v="80024845"/>
    <d v="2011-06-13T00:00:00"/>
    <x v="12"/>
    <n v="50"/>
    <x v="1942"/>
    <s v="ACRE"/>
    <x v="10"/>
  </r>
  <r>
    <n v="16890"/>
    <d v="2011-06-13T00:00:00"/>
    <x v="12"/>
    <n v="50"/>
    <x v="1942"/>
    <s v="ACRE"/>
    <x v="10"/>
  </r>
  <r>
    <n v="80024863"/>
    <d v="2011-06-13T00:00:00"/>
    <x v="12"/>
    <n v="50"/>
    <x v="1942"/>
    <s v="ACRE"/>
    <x v="10"/>
  </r>
  <r>
    <n v="80024656"/>
    <d v="2011-05-26T00:00:00"/>
    <x v="2"/>
    <n v="25"/>
    <x v="1943"/>
    <s v="FLAT RATE"/>
    <x v="1"/>
  </r>
  <r>
    <n v="80024657"/>
    <d v="2011-05-26T00:00:00"/>
    <x v="48"/>
    <n v="20"/>
    <x v="1801"/>
    <s v="FLAT RATE"/>
    <x v="1"/>
  </r>
  <r>
    <n v="80024657"/>
    <d v="2011-05-26T00:00:00"/>
    <x v="0"/>
    <n v="898"/>
    <x v="1801"/>
    <s v="VALUATION"/>
    <x v="1"/>
  </r>
  <r>
    <n v="80024657"/>
    <d v="2011-05-26T00:00:00"/>
    <x v="48"/>
    <n v="20"/>
    <x v="1802"/>
    <s v="FLAT RATE"/>
    <x v="1"/>
  </r>
  <r>
    <n v="80024657"/>
    <d v="2011-05-26T00:00:00"/>
    <x v="0"/>
    <n v="898"/>
    <x v="1802"/>
    <s v="VALUATION"/>
    <x v="1"/>
  </r>
  <r>
    <n v="80024657"/>
    <d v="2011-05-26T00:00:00"/>
    <x v="48"/>
    <n v="20"/>
    <x v="1803"/>
    <s v="FLAT RATE"/>
    <x v="1"/>
  </r>
  <r>
    <n v="80024657"/>
    <d v="2011-05-26T00:00:00"/>
    <x v="0"/>
    <n v="874"/>
    <x v="1803"/>
    <s v="VALUATION"/>
    <x v="1"/>
  </r>
  <r>
    <n v="80024658"/>
    <d v="2011-05-26T00:00:00"/>
    <x v="0"/>
    <n v="80"/>
    <x v="1944"/>
    <s v="VALUATION"/>
    <x v="93"/>
  </r>
  <r>
    <n v="80024659"/>
    <d v="2011-05-26T00:00:00"/>
    <x v="1"/>
    <n v="25"/>
    <x v="1945"/>
    <s v="PER GAS LINE"/>
    <x v="1"/>
  </r>
  <r>
    <n v="80024660"/>
    <d v="2011-05-26T00:00:00"/>
    <x v="54"/>
    <n v="25"/>
    <x v="1946"/>
    <s v="PER SEWER"/>
    <x v="1"/>
  </r>
  <r>
    <n v="80024660"/>
    <d v="2011-05-26T00:00:00"/>
    <x v="53"/>
    <n v="25"/>
    <x v="1946"/>
    <s v="PER WATER"/>
    <x v="1"/>
  </r>
  <r>
    <n v="80024661"/>
    <d v="2011-05-26T00:00:00"/>
    <x v="48"/>
    <n v="20"/>
    <x v="1947"/>
    <s v="FLAT RATE"/>
    <x v="1"/>
  </r>
  <r>
    <n v="80024661"/>
    <d v="2011-05-26T00:00:00"/>
    <x v="0"/>
    <n v="165"/>
    <x v="1947"/>
    <s v="VALUATION"/>
    <x v="1"/>
  </r>
  <r>
    <n v="80024663"/>
    <d v="2011-05-26T00:00:00"/>
    <x v="0"/>
    <n v="70"/>
    <x v="1948"/>
    <s v="VALUATION"/>
    <x v="51"/>
  </r>
  <r>
    <n v="80024664"/>
    <d v="2011-05-26T00:00:00"/>
    <x v="6"/>
    <n v="30"/>
    <x v="999"/>
    <s v="AMPS"/>
    <x v="8"/>
  </r>
  <r>
    <n v="80024665"/>
    <d v="2011-05-26T00:00:00"/>
    <x v="7"/>
    <n v="25"/>
    <x v="1949"/>
    <s v="PER POLE"/>
    <x v="18"/>
  </r>
  <r>
    <n v="80024666"/>
    <d v="2011-05-26T00:00:00"/>
    <x v="20"/>
    <n v="25"/>
    <x v="1950"/>
    <s v="BTU"/>
    <x v="54"/>
  </r>
  <r>
    <n v="80024666"/>
    <d v="2011-05-26T00:00:00"/>
    <x v="34"/>
    <n v="25"/>
    <x v="1950"/>
    <s v="TONS"/>
    <x v="54"/>
  </r>
  <r>
    <n v="80024667"/>
    <d v="2011-05-26T00:00:00"/>
    <x v="2"/>
    <n v="25"/>
    <x v="1951"/>
    <s v="FLAT RATE"/>
    <x v="1"/>
  </r>
  <r>
    <n v="80024668"/>
    <d v="2011-05-27T00:00:00"/>
    <x v="59"/>
    <n v="75"/>
    <x v="1952"/>
    <s v="FLAT RATE"/>
    <x v="1"/>
  </r>
  <r>
    <n v="80024669"/>
    <d v="2011-05-27T00:00:00"/>
    <x v="20"/>
    <n v="25"/>
    <x v="1953"/>
    <s v="BTU"/>
    <x v="54"/>
  </r>
  <r>
    <n v="80024669"/>
    <d v="2011-05-27T00:00:00"/>
    <x v="34"/>
    <n v="25"/>
    <x v="1953"/>
    <s v="TONS"/>
    <x v="54"/>
  </r>
  <r>
    <n v="80024669"/>
    <d v="2011-05-27T00:00:00"/>
    <x v="20"/>
    <n v="25"/>
    <x v="1954"/>
    <s v="BTU"/>
    <x v="54"/>
  </r>
  <r>
    <n v="80024669"/>
    <d v="2011-05-27T00:00:00"/>
    <x v="34"/>
    <n v="25"/>
    <x v="1954"/>
    <s v="TONS"/>
    <x v="54"/>
  </r>
  <r>
    <n v="80024670"/>
    <d v="2011-05-27T00:00:00"/>
    <x v="48"/>
    <n v="20"/>
    <x v="1955"/>
    <s v="FLAT RATE"/>
    <x v="1"/>
  </r>
  <r>
    <n v="80024670"/>
    <d v="2011-05-27T00:00:00"/>
    <x v="0"/>
    <n v="120"/>
    <x v="1955"/>
    <s v="VALUATION"/>
    <x v="1"/>
  </r>
  <r>
    <n v="80024672"/>
    <d v="2011-05-27T00:00:00"/>
    <x v="59"/>
    <n v="75"/>
    <x v="1956"/>
    <s v="FLAT RATE"/>
    <x v="1"/>
  </r>
  <r>
    <n v="80024674"/>
    <d v="2011-05-27T00:00:00"/>
    <x v="0"/>
    <n v="145"/>
    <x v="1957"/>
    <s v="VALUATION"/>
    <x v="74"/>
  </r>
  <r>
    <n v="80024676"/>
    <d v="2011-05-27T00:00:00"/>
    <x v="1"/>
    <n v="25"/>
    <x v="1958"/>
    <s v="PER GAS LINE"/>
    <x v="1"/>
  </r>
  <r>
    <n v="80024679"/>
    <d v="2011-05-27T00:00:00"/>
    <x v="7"/>
    <n v="25"/>
    <x v="1959"/>
    <s v="PER POLE"/>
    <x v="7"/>
  </r>
  <r>
    <n v="80024680"/>
    <d v="2011-05-27T00:00:00"/>
    <x v="48"/>
    <n v="20"/>
    <x v="1818"/>
    <s v="FLAT RATE"/>
    <x v="1"/>
  </r>
  <r>
    <n v="80024680"/>
    <d v="2011-05-27T00:00:00"/>
    <x v="0"/>
    <n v="1429"/>
    <x v="1818"/>
    <s v="VALUATION"/>
    <x v="1"/>
  </r>
  <r>
    <n v="80024681"/>
    <d v="2011-05-27T00:00:00"/>
    <x v="48"/>
    <n v="20"/>
    <x v="1820"/>
    <s v="FLAT RATE"/>
    <x v="1"/>
  </r>
  <r>
    <n v="80024681"/>
    <d v="2011-05-27T00:00:00"/>
    <x v="0"/>
    <n v="1495"/>
    <x v="1820"/>
    <s v="VALUATION"/>
    <x v="1"/>
  </r>
  <r>
    <n v="80024851"/>
    <d v="2011-06-13T00:00:00"/>
    <x v="3"/>
    <n v="25"/>
    <x v="1960"/>
    <s v="PER SIGN"/>
    <x v="1"/>
  </r>
  <r>
    <n v="80024682"/>
    <d v="2011-05-27T00:00:00"/>
    <x v="52"/>
    <n v="125"/>
    <x v="1961"/>
    <s v="FLAT RATE"/>
    <x v="1"/>
  </r>
  <r>
    <n v="80024683"/>
    <d v="2011-05-27T00:00:00"/>
    <x v="20"/>
    <n v="25"/>
    <x v="1962"/>
    <s v="BTU"/>
    <x v="45"/>
  </r>
  <r>
    <n v="80024857"/>
    <d v="2011-06-13T00:00:00"/>
    <x v="29"/>
    <n v="250"/>
    <x v="1963"/>
    <s v="ACRES"/>
    <x v="1"/>
  </r>
  <r>
    <n v="80024683"/>
    <d v="2011-05-27T00:00:00"/>
    <x v="23"/>
    <n v="29"/>
    <x v="1962"/>
    <s v="BTU"/>
    <x v="45"/>
  </r>
  <r>
    <n v="80024683"/>
    <d v="2011-05-27T00:00:00"/>
    <x v="34"/>
    <n v="25"/>
    <x v="1962"/>
    <s v="TONS"/>
    <x v="45"/>
  </r>
  <r>
    <n v="80024683"/>
    <d v="2011-05-27T00:00:00"/>
    <x v="36"/>
    <n v="25"/>
    <x v="1962"/>
    <s v="TONS"/>
    <x v="45"/>
  </r>
  <r>
    <n v="80024683"/>
    <d v="2011-05-27T00:00:00"/>
    <x v="20"/>
    <n v="27"/>
    <x v="1836"/>
    <s v="BTU"/>
    <x v="40"/>
  </r>
  <r>
    <n v="80024683"/>
    <d v="2011-05-27T00:00:00"/>
    <x v="23"/>
    <n v="29"/>
    <x v="1836"/>
    <s v="BTU"/>
    <x v="40"/>
  </r>
  <r>
    <n v="80024864"/>
    <d v="2011-06-14T00:00:00"/>
    <x v="109"/>
    <n v="53.24"/>
    <x v="1964"/>
    <s v="DWELLING UNITS"/>
    <x v="1"/>
  </r>
  <r>
    <n v="80024864"/>
    <d v="2011-06-14T00:00:00"/>
    <x v="110"/>
    <n v="362.15"/>
    <x v="1964"/>
    <s v="DWELLING UNITS"/>
    <x v="1"/>
  </r>
  <r>
    <n v="80024864"/>
    <d v="2011-06-14T00:00:00"/>
    <x v="111"/>
    <n v="1302.93"/>
    <x v="1964"/>
    <s v="DWELLING UNITS"/>
    <x v="1"/>
  </r>
  <r>
    <n v="80024864"/>
    <d v="2011-06-14T00:00:00"/>
    <x v="112"/>
    <n v="109.54"/>
    <x v="1964"/>
    <s v="DWELLING UNITS"/>
    <x v="1"/>
  </r>
  <r>
    <n v="80024683"/>
    <d v="2011-05-27T00:00:00"/>
    <x v="34"/>
    <n v="25"/>
    <x v="1836"/>
    <s v="TONS"/>
    <x v="40"/>
  </r>
  <r>
    <n v="80024683"/>
    <d v="2011-05-27T00:00:00"/>
    <x v="36"/>
    <n v="25"/>
    <x v="1836"/>
    <s v="TONS"/>
    <x v="40"/>
  </r>
  <r>
    <n v="80024683"/>
    <d v="2011-05-27T00:00:00"/>
    <x v="20"/>
    <n v="27"/>
    <x v="1837"/>
    <s v="BTU"/>
    <x v="40"/>
  </r>
  <r>
    <n v="80024683"/>
    <d v="2011-05-27T00:00:00"/>
    <x v="23"/>
    <n v="29"/>
    <x v="1837"/>
    <s v="BTU"/>
    <x v="40"/>
  </r>
  <r>
    <n v="80024865"/>
    <d v="2011-06-14T00:00:00"/>
    <x v="109"/>
    <n v="53.24"/>
    <x v="1965"/>
    <s v="DWELLING UNITS"/>
    <x v="1"/>
  </r>
  <r>
    <n v="80024865"/>
    <d v="2011-06-14T00:00:00"/>
    <x v="110"/>
    <n v="362.15"/>
    <x v="1965"/>
    <s v="DWELLING UNITS"/>
    <x v="1"/>
  </r>
  <r>
    <n v="80024865"/>
    <d v="2011-06-14T00:00:00"/>
    <x v="111"/>
    <n v="1302.93"/>
    <x v="1965"/>
    <s v="DWELLING UNITS"/>
    <x v="1"/>
  </r>
  <r>
    <n v="80024865"/>
    <d v="2011-06-14T00:00:00"/>
    <x v="112"/>
    <n v="109.54"/>
    <x v="1965"/>
    <s v="DWELLING UNITS"/>
    <x v="1"/>
  </r>
  <r>
    <n v="80024683"/>
    <d v="2011-05-27T00:00:00"/>
    <x v="34"/>
    <n v="25"/>
    <x v="1837"/>
    <s v="TONS"/>
    <x v="40"/>
  </r>
  <r>
    <n v="80024683"/>
    <d v="2011-05-27T00:00:00"/>
    <x v="36"/>
    <n v="25"/>
    <x v="1837"/>
    <s v="TONS"/>
    <x v="40"/>
  </r>
  <r>
    <n v="80024684"/>
    <d v="2011-05-31T00:00:00"/>
    <x v="5"/>
    <n v="25"/>
    <x v="1966"/>
    <s v="PER FIXTURES"/>
    <x v="9"/>
  </r>
  <r>
    <n v="80024687"/>
    <d v="2011-05-31T00:00:00"/>
    <x v="61"/>
    <n v="25"/>
    <x v="1967"/>
    <s v="FLAT RATE"/>
    <x v="1"/>
  </r>
  <r>
    <n v="80024690"/>
    <d v="2011-06-01T00:00:00"/>
    <x v="20"/>
    <n v="25"/>
    <x v="1968"/>
    <s v="BTU"/>
    <x v="54"/>
  </r>
  <r>
    <n v="80024690"/>
    <d v="2011-06-01T00:00:00"/>
    <x v="34"/>
    <n v="25"/>
    <x v="1968"/>
    <s v="TONS"/>
    <x v="54"/>
  </r>
  <r>
    <n v="80024691"/>
    <d v="2011-06-01T00:00:00"/>
    <x v="0"/>
    <n v="100"/>
    <x v="1969"/>
    <s v="VALUATION"/>
    <x v="161"/>
  </r>
  <r>
    <n v="80024693"/>
    <d v="2011-06-01T00:00:00"/>
    <x v="20"/>
    <n v="27"/>
    <x v="1970"/>
    <s v="BTU"/>
    <x v="40"/>
  </r>
  <r>
    <n v="80024869"/>
    <d v="2011-06-14T00:00:00"/>
    <x v="109"/>
    <n v="53.24"/>
    <x v="1971"/>
    <s v="DWELLING UNITS"/>
    <x v="1"/>
  </r>
  <r>
    <n v="80024869"/>
    <d v="2011-06-14T00:00:00"/>
    <x v="110"/>
    <n v="362.15"/>
    <x v="1971"/>
    <s v="DWELLING UNITS"/>
    <x v="1"/>
  </r>
  <r>
    <n v="80024869"/>
    <d v="2011-06-14T00:00:00"/>
    <x v="111"/>
    <n v="1302.93"/>
    <x v="1971"/>
    <s v="DWELLING UNITS"/>
    <x v="1"/>
  </r>
  <r>
    <n v="80024869"/>
    <d v="2011-06-14T00:00:00"/>
    <x v="112"/>
    <n v="109.54"/>
    <x v="1971"/>
    <s v="DWELLING UNITS"/>
    <x v="1"/>
  </r>
  <r>
    <n v="80024693"/>
    <d v="2011-06-01T00:00:00"/>
    <x v="23"/>
    <n v="27"/>
    <x v="1970"/>
    <s v="BTU"/>
    <x v="40"/>
  </r>
  <r>
    <n v="80024693"/>
    <d v="2011-06-01T00:00:00"/>
    <x v="34"/>
    <n v="25"/>
    <x v="1970"/>
    <s v="TONS"/>
    <x v="40"/>
  </r>
  <r>
    <n v="80024693"/>
    <d v="2011-06-01T00:00:00"/>
    <x v="36"/>
    <n v="25"/>
    <x v="1970"/>
    <s v="TONS"/>
    <x v="40"/>
  </r>
  <r>
    <n v="80024694"/>
    <d v="2011-06-01T00:00:00"/>
    <x v="0"/>
    <n v="90"/>
    <x v="1972"/>
    <s v="VALUATION"/>
    <x v="134"/>
  </r>
  <r>
    <n v="80024695"/>
    <d v="2011-06-01T00:00:00"/>
    <x v="59"/>
    <n v="75"/>
    <x v="1973"/>
    <s v="FLAT RATE"/>
    <x v="1"/>
  </r>
  <r>
    <n v="80024696"/>
    <d v="2011-06-01T00:00:00"/>
    <x v="1"/>
    <n v="25"/>
    <x v="1974"/>
    <s v="PER GAS LINE"/>
    <x v="1"/>
  </r>
  <r>
    <n v="80024697"/>
    <d v="2011-06-01T00:00:00"/>
    <x v="52"/>
    <n v="125"/>
    <x v="1975"/>
    <s v="FLAT RATE"/>
    <x v="1"/>
  </r>
  <r>
    <n v="80024698"/>
    <d v="2011-06-01T00:00:00"/>
    <x v="61"/>
    <n v="25"/>
    <x v="1976"/>
    <s v="FLAT RATE"/>
    <x v="1"/>
  </r>
  <r>
    <n v="80024698"/>
    <d v="2011-06-01T00:00:00"/>
    <x v="20"/>
    <n v="77"/>
    <x v="1977"/>
    <s v="BTU"/>
    <x v="166"/>
  </r>
  <r>
    <n v="80024870"/>
    <d v="2011-06-14T00:00:00"/>
    <x v="109"/>
    <n v="53.24"/>
    <x v="1978"/>
    <s v="DWELLING UNITS"/>
    <x v="1"/>
  </r>
  <r>
    <n v="80024870"/>
    <d v="2011-06-14T00:00:00"/>
    <x v="110"/>
    <n v="362.15"/>
    <x v="1978"/>
    <s v="DWELLING UNITS"/>
    <x v="1"/>
  </r>
  <r>
    <n v="80024870"/>
    <d v="2011-06-14T00:00:00"/>
    <x v="111"/>
    <n v="1302.93"/>
    <x v="1978"/>
    <s v="DWELLING UNITS"/>
    <x v="1"/>
  </r>
  <r>
    <n v="80024870"/>
    <d v="2011-06-14T00:00:00"/>
    <x v="112"/>
    <n v="109.54"/>
    <x v="1978"/>
    <s v="DWELLING UNITS"/>
    <x v="1"/>
  </r>
  <r>
    <n v="80024698"/>
    <d v="2011-06-01T00:00:00"/>
    <x v="34"/>
    <n v="65"/>
    <x v="1977"/>
    <s v="TONS"/>
    <x v="166"/>
  </r>
  <r>
    <n v="80024698"/>
    <d v="2011-06-01T00:00:00"/>
    <x v="36"/>
    <n v="65"/>
    <x v="1977"/>
    <s v="TONS"/>
    <x v="166"/>
  </r>
  <r>
    <n v="80024698"/>
    <d v="2011-06-01T00:00:00"/>
    <x v="37"/>
    <n v="31"/>
    <x v="1977"/>
    <s v="TONS"/>
    <x v="166"/>
  </r>
  <r>
    <n v="80024699"/>
    <d v="2011-06-01T00:00:00"/>
    <x v="0"/>
    <n v="280"/>
    <x v="1979"/>
    <s v="VALUATION"/>
    <x v="65"/>
  </r>
  <r>
    <n v="80024700"/>
    <d v="2011-06-01T00:00:00"/>
    <x v="59"/>
    <n v="75"/>
    <x v="1980"/>
    <s v="FLAT RATE"/>
    <x v="1"/>
  </r>
  <r>
    <n v="80024701"/>
    <d v="2011-06-01T00:00:00"/>
    <x v="5"/>
    <n v="25"/>
    <x v="1981"/>
    <s v="PER FIXTURES"/>
    <x v="1"/>
  </r>
  <r>
    <n v="80024703"/>
    <d v="2011-06-02T00:00:00"/>
    <x v="6"/>
    <n v="25"/>
    <x v="1982"/>
    <s v="AMPS"/>
    <x v="6"/>
  </r>
  <r>
    <n v="80024704"/>
    <d v="2011-06-02T00:00:00"/>
    <x v="0"/>
    <n v="130"/>
    <x v="1983"/>
    <s v="VALUATION"/>
    <x v="106"/>
  </r>
  <r>
    <n v="80024705"/>
    <d v="2011-06-02T00:00:00"/>
    <x v="5"/>
    <n v="25"/>
    <x v="1984"/>
    <s v="PER FIXTURES"/>
    <x v="18"/>
  </r>
  <r>
    <n v="80024707"/>
    <d v="2011-06-02T00:00:00"/>
    <x v="48"/>
    <n v="20"/>
    <x v="1985"/>
    <s v="FLAT RATE"/>
    <x v="1"/>
  </r>
  <r>
    <n v="80024707"/>
    <d v="2011-06-02T00:00:00"/>
    <x v="0"/>
    <n v="348"/>
    <x v="1985"/>
    <s v="VALUATION"/>
    <x v="1"/>
  </r>
  <r>
    <n v="80024871"/>
    <d v="2011-06-14T00:00:00"/>
    <x v="109"/>
    <n v="53.24"/>
    <x v="1986"/>
    <s v="DWELLING UNITS"/>
    <x v="1"/>
  </r>
  <r>
    <n v="80024871"/>
    <d v="2011-06-14T00:00:00"/>
    <x v="110"/>
    <n v="362.15"/>
    <x v="1986"/>
    <s v="DWELLING UNITS"/>
    <x v="1"/>
  </r>
  <r>
    <n v="80024871"/>
    <d v="2011-06-14T00:00:00"/>
    <x v="111"/>
    <n v="1302.93"/>
    <x v="1986"/>
    <s v="DWELLING UNITS"/>
    <x v="1"/>
  </r>
  <r>
    <n v="80024871"/>
    <d v="2011-06-14T00:00:00"/>
    <x v="112"/>
    <n v="109.54"/>
    <x v="1986"/>
    <s v="DWELLING UNITS"/>
    <x v="1"/>
  </r>
  <r>
    <n v="80024709"/>
    <d v="2011-06-02T00:00:00"/>
    <x v="34"/>
    <n v="25"/>
    <x v="1987"/>
    <s v="TONS"/>
    <x v="4"/>
  </r>
  <r>
    <n v="80024711"/>
    <d v="2011-06-02T00:00:00"/>
    <x v="7"/>
    <n v="25"/>
    <x v="1988"/>
    <s v="PER POLE"/>
    <x v="101"/>
  </r>
  <r>
    <n v="80024712"/>
    <d v="2011-06-02T00:00:00"/>
    <x v="48"/>
    <n v="20"/>
    <x v="1989"/>
    <s v="FLAT RATE"/>
    <x v="1"/>
  </r>
  <r>
    <n v="80024712"/>
    <d v="2011-06-02T00:00:00"/>
    <x v="0"/>
    <n v="70"/>
    <x v="1989"/>
    <s v="VALUATION"/>
    <x v="1"/>
  </r>
  <r>
    <n v="80024713"/>
    <d v="2011-06-02T00:00:00"/>
    <x v="0"/>
    <n v="85"/>
    <x v="1990"/>
    <s v="VALUATION"/>
    <x v="42"/>
  </r>
  <r>
    <n v="80024713"/>
    <d v="2011-06-02T00:00:00"/>
    <x v="14"/>
    <n v="42.5"/>
    <x v="1990"/>
    <s v="VALUATION"/>
    <x v="42"/>
  </r>
  <r>
    <n v="80024714"/>
    <d v="2011-06-02T00:00:00"/>
    <x v="34"/>
    <n v="25"/>
    <x v="1991"/>
    <s v="TONS"/>
    <x v="1"/>
  </r>
  <r>
    <n v="80024716"/>
    <d v="2011-06-02T00:00:00"/>
    <x v="34"/>
    <n v="25"/>
    <x v="1992"/>
    <s v="TONS"/>
    <x v="9"/>
  </r>
  <r>
    <n v="80024872"/>
    <d v="2011-06-14T00:00:00"/>
    <x v="109"/>
    <n v="53.24"/>
    <x v="1993"/>
    <s v="DWELLING UNITS"/>
    <x v="1"/>
  </r>
  <r>
    <n v="80024872"/>
    <d v="2011-06-14T00:00:00"/>
    <x v="110"/>
    <n v="362.15"/>
    <x v="1993"/>
    <s v="DWELLING UNITS"/>
    <x v="1"/>
  </r>
  <r>
    <n v="80024872"/>
    <d v="2011-06-14T00:00:00"/>
    <x v="111"/>
    <n v="1302.93"/>
    <x v="1993"/>
    <s v="DWELLING UNITS"/>
    <x v="1"/>
  </r>
  <r>
    <n v="80024872"/>
    <d v="2011-06-14T00:00:00"/>
    <x v="112"/>
    <n v="109.54"/>
    <x v="1993"/>
    <s v="DWELLING UNITS"/>
    <x v="1"/>
  </r>
  <r>
    <n v="80024716"/>
    <d v="2011-06-02T00:00:00"/>
    <x v="36"/>
    <n v="25"/>
    <x v="1992"/>
    <s v="TONS"/>
    <x v="9"/>
  </r>
  <r>
    <n v="80024717"/>
    <d v="2011-06-02T00:00:00"/>
    <x v="5"/>
    <n v="25"/>
    <x v="1994"/>
    <s v="PER FIXTURES"/>
    <x v="1"/>
  </r>
  <r>
    <n v="80024718"/>
    <d v="2011-06-02T00:00:00"/>
    <x v="0"/>
    <n v="195"/>
    <x v="1995"/>
    <s v="VALUATION"/>
    <x v="49"/>
  </r>
  <r>
    <n v="80024719"/>
    <d v="2011-06-02T00:00:00"/>
    <x v="10"/>
    <n v="30"/>
    <x v="1996"/>
    <s v="AMPS"/>
    <x v="8"/>
  </r>
  <r>
    <n v="80024719"/>
    <d v="2011-06-02T00:00:00"/>
    <x v="7"/>
    <n v="30"/>
    <x v="1996"/>
    <s v="PER POLE"/>
    <x v="8"/>
  </r>
  <r>
    <n v="80024719"/>
    <d v="2011-06-02T00:00:00"/>
    <x v="13"/>
    <n v="25"/>
    <x v="1996"/>
    <s v="PER T-POLE"/>
    <x v="8"/>
  </r>
  <r>
    <n v="80024719"/>
    <d v="2011-06-02T00:00:00"/>
    <x v="49"/>
    <n v="25"/>
    <x v="1996"/>
    <s v="SYSTEM"/>
    <x v="8"/>
  </r>
  <r>
    <n v="80024719"/>
    <d v="2011-06-02T00:00:00"/>
    <x v="10"/>
    <n v="30"/>
    <x v="1997"/>
    <s v="AMPS"/>
    <x v="8"/>
  </r>
  <r>
    <n v="80024719"/>
    <d v="2011-06-02T00:00:00"/>
    <x v="7"/>
    <n v="30"/>
    <x v="1997"/>
    <s v="PER POLE"/>
    <x v="8"/>
  </r>
  <r>
    <n v="80024719"/>
    <d v="2011-06-02T00:00:00"/>
    <x v="13"/>
    <n v="25"/>
    <x v="1997"/>
    <s v="PER T-POLE"/>
    <x v="8"/>
  </r>
  <r>
    <n v="80024719"/>
    <d v="2011-06-02T00:00:00"/>
    <x v="49"/>
    <n v="25"/>
    <x v="1997"/>
    <s v="SYSTEM"/>
    <x v="8"/>
  </r>
  <r>
    <n v="80024720"/>
    <d v="2011-06-02T00:00:00"/>
    <x v="59"/>
    <n v="75"/>
    <x v="1998"/>
    <s v="FLAT RATE"/>
    <x v="1"/>
  </r>
  <r>
    <n v="80024722"/>
    <d v="2011-06-02T00:00:00"/>
    <x v="20"/>
    <n v="25"/>
    <x v="1999"/>
    <s v="BTU"/>
    <x v="54"/>
  </r>
  <r>
    <n v="80024722"/>
    <d v="2011-06-02T00:00:00"/>
    <x v="34"/>
    <n v="25"/>
    <x v="1999"/>
    <s v="TONS"/>
    <x v="54"/>
  </r>
  <r>
    <n v="16891"/>
    <d v="2011-06-14T00:00:00"/>
    <x v="12"/>
    <n v="50"/>
    <x v="1938"/>
    <s v="ACRE"/>
    <x v="10"/>
  </r>
  <r>
    <n v="16893"/>
    <d v="2011-06-14T00:00:00"/>
    <x v="12"/>
    <n v="50"/>
    <x v="1939"/>
    <s v="ACRE"/>
    <x v="10"/>
  </r>
  <r>
    <n v="80024868"/>
    <d v="2011-06-14T00:00:00"/>
    <x v="12"/>
    <n v="50"/>
    <x v="1939"/>
    <s v="ACRE"/>
    <x v="10"/>
  </r>
  <r>
    <n v="80024873"/>
    <d v="2011-06-14T00:00:00"/>
    <x v="12"/>
    <n v="50"/>
    <x v="2000"/>
    <s v="ACRE"/>
    <x v="10"/>
  </r>
  <r>
    <n v="16892"/>
    <d v="2011-06-14T00:00:00"/>
    <x v="12"/>
    <n v="50"/>
    <x v="1942"/>
    <s v="ACRE"/>
    <x v="10"/>
  </r>
  <r>
    <n v="80024867"/>
    <d v="2011-06-14T00:00:00"/>
    <x v="12"/>
    <n v="50"/>
    <x v="1942"/>
    <s v="ACRE"/>
    <x v="10"/>
  </r>
  <r>
    <n v="80024724"/>
    <d v="2011-06-03T00:00:00"/>
    <x v="7"/>
    <n v="25"/>
    <x v="2001"/>
    <s v="PER POLE"/>
    <x v="7"/>
  </r>
  <r>
    <n v="80024725"/>
    <d v="2011-06-03T00:00:00"/>
    <x v="20"/>
    <n v="25"/>
    <x v="2002"/>
    <s v="BTU"/>
    <x v="74"/>
  </r>
  <r>
    <n v="80024725"/>
    <d v="2011-06-03T00:00:00"/>
    <x v="34"/>
    <n v="25"/>
    <x v="2002"/>
    <s v="TONS"/>
    <x v="74"/>
  </r>
  <r>
    <n v="80024727"/>
    <d v="2011-06-03T00:00:00"/>
    <x v="5"/>
    <n v="25"/>
    <x v="2003"/>
    <s v="PER FIXTURES"/>
    <x v="9"/>
  </r>
  <r>
    <n v="80024728"/>
    <d v="2011-06-03T00:00:00"/>
    <x v="6"/>
    <n v="30"/>
    <x v="2004"/>
    <s v="AMPS"/>
    <x v="8"/>
  </r>
  <r>
    <n v="80024728"/>
    <d v="2011-06-03T00:00:00"/>
    <x v="7"/>
    <n v="40"/>
    <x v="2004"/>
    <s v="PER POLE"/>
    <x v="8"/>
  </r>
  <r>
    <n v="80024729"/>
    <d v="2011-06-03T00:00:00"/>
    <x v="20"/>
    <n v="25"/>
    <x v="1850"/>
    <s v="BTU"/>
    <x v="45"/>
  </r>
  <r>
    <n v="80024729"/>
    <d v="2011-06-03T00:00:00"/>
    <x v="23"/>
    <n v="27"/>
    <x v="1850"/>
    <s v="BTU"/>
    <x v="45"/>
  </r>
  <r>
    <n v="80024729"/>
    <d v="2011-06-03T00:00:00"/>
    <x v="34"/>
    <n v="25"/>
    <x v="1850"/>
    <s v="TONS"/>
    <x v="45"/>
  </r>
  <r>
    <n v="80024729"/>
    <d v="2011-06-03T00:00:00"/>
    <x v="36"/>
    <n v="25"/>
    <x v="1850"/>
    <s v="TONS"/>
    <x v="45"/>
  </r>
  <r>
    <n v="80024729"/>
    <d v="2011-06-03T00:00:00"/>
    <x v="20"/>
    <n v="25"/>
    <x v="1851"/>
    <s v="BTU"/>
    <x v="45"/>
  </r>
  <r>
    <n v="80024729"/>
    <d v="2011-06-03T00:00:00"/>
    <x v="23"/>
    <n v="27"/>
    <x v="1851"/>
    <s v="BTU"/>
    <x v="45"/>
  </r>
  <r>
    <n v="80024889"/>
    <d v="2011-06-15T00:00:00"/>
    <x v="109"/>
    <n v="53.24"/>
    <x v="2005"/>
    <s v="DWELLING UNITS"/>
    <x v="1"/>
  </r>
  <r>
    <n v="80024889"/>
    <d v="2011-06-15T00:00:00"/>
    <x v="110"/>
    <n v="362.15"/>
    <x v="2005"/>
    <s v="DWELLING UNITS"/>
    <x v="1"/>
  </r>
  <r>
    <n v="80024889"/>
    <d v="2011-06-15T00:00:00"/>
    <x v="111"/>
    <n v="1302.93"/>
    <x v="2005"/>
    <s v="DWELLING UNITS"/>
    <x v="1"/>
  </r>
  <r>
    <n v="80024889"/>
    <d v="2011-06-15T00:00:00"/>
    <x v="112"/>
    <n v="109.54"/>
    <x v="2005"/>
    <s v="DWELLING UNITS"/>
    <x v="1"/>
  </r>
  <r>
    <n v="80024729"/>
    <d v="2011-06-03T00:00:00"/>
    <x v="34"/>
    <n v="25"/>
    <x v="1851"/>
    <s v="TONS"/>
    <x v="45"/>
  </r>
  <r>
    <n v="80024729"/>
    <d v="2011-06-03T00:00:00"/>
    <x v="36"/>
    <n v="25"/>
    <x v="1851"/>
    <s v="TONS"/>
    <x v="45"/>
  </r>
  <r>
    <n v="80024731"/>
    <d v="2011-06-03T00:00:00"/>
    <x v="52"/>
    <n v="125"/>
    <x v="2006"/>
    <s v="FLAT RATE"/>
    <x v="1"/>
  </r>
  <r>
    <n v="80024735"/>
    <d v="2011-06-03T00:00:00"/>
    <x v="9"/>
    <n v="25"/>
    <x v="2007"/>
    <s v="PER HOOD SYS"/>
    <x v="1"/>
  </r>
  <r>
    <n v="80024736"/>
    <d v="2011-06-03T00:00:00"/>
    <x v="6"/>
    <n v="30"/>
    <x v="2008"/>
    <s v="AMPS"/>
    <x v="8"/>
  </r>
  <r>
    <n v="80024736"/>
    <d v="2011-06-03T00:00:00"/>
    <x v="10"/>
    <n v="30"/>
    <x v="2008"/>
    <s v="AMPS"/>
    <x v="8"/>
  </r>
  <r>
    <n v="80024889"/>
    <d v="2011-06-15T00:00:00"/>
    <x v="109"/>
    <n v="53.24"/>
    <x v="2009"/>
    <s v="DWELLING UNITS"/>
    <x v="1"/>
  </r>
  <r>
    <n v="80024889"/>
    <d v="2011-06-15T00:00:00"/>
    <x v="110"/>
    <n v="362.15"/>
    <x v="2009"/>
    <s v="DWELLING UNITS"/>
    <x v="1"/>
  </r>
  <r>
    <n v="80024889"/>
    <d v="2011-06-15T00:00:00"/>
    <x v="111"/>
    <n v="1302.93"/>
    <x v="2009"/>
    <s v="DWELLING UNITS"/>
    <x v="1"/>
  </r>
  <r>
    <n v="80024889"/>
    <d v="2011-06-15T00:00:00"/>
    <x v="112"/>
    <n v="109.54"/>
    <x v="2009"/>
    <s v="DWELLING UNITS"/>
    <x v="1"/>
  </r>
  <r>
    <n v="80024736"/>
    <d v="2011-06-03T00:00:00"/>
    <x v="7"/>
    <n v="2"/>
    <x v="2008"/>
    <s v="PER POLE"/>
    <x v="8"/>
  </r>
  <r>
    <n v="80024736"/>
    <d v="2011-06-03T00:00:00"/>
    <x v="50"/>
    <n v="2"/>
    <x v="2008"/>
    <s v="PER POLE"/>
    <x v="8"/>
  </r>
  <r>
    <n v="80024739"/>
    <d v="2011-06-06T00:00:00"/>
    <x v="5"/>
    <n v="80"/>
    <x v="2010"/>
    <s v="PER FIXTURES"/>
    <x v="76"/>
  </r>
  <r>
    <n v="80024739"/>
    <d v="2011-06-06T00:00:00"/>
    <x v="54"/>
    <n v="25"/>
    <x v="2010"/>
    <s v="PER SEWER"/>
    <x v="76"/>
  </r>
  <r>
    <n v="80024739"/>
    <d v="2011-06-06T00:00:00"/>
    <x v="53"/>
    <n v="25"/>
    <x v="2010"/>
    <s v="PER WATER"/>
    <x v="76"/>
  </r>
  <r>
    <n v="80024740"/>
    <d v="2011-06-06T00:00:00"/>
    <x v="0"/>
    <n v="30"/>
    <x v="2011"/>
    <s v="VALUATION"/>
    <x v="72"/>
  </r>
  <r>
    <n v="80024889"/>
    <d v="2011-06-15T00:00:00"/>
    <x v="109"/>
    <n v="53.24"/>
    <x v="2012"/>
    <s v="DWELLING UNITS"/>
    <x v="1"/>
  </r>
  <r>
    <n v="80024889"/>
    <d v="2011-06-15T00:00:00"/>
    <x v="110"/>
    <n v="362.15"/>
    <x v="2012"/>
    <s v="DWELLING UNITS"/>
    <x v="1"/>
  </r>
  <r>
    <n v="80024889"/>
    <d v="2011-06-15T00:00:00"/>
    <x v="111"/>
    <n v="1302.93"/>
    <x v="2012"/>
    <s v="DWELLING UNITS"/>
    <x v="1"/>
  </r>
  <r>
    <n v="80024889"/>
    <d v="2011-06-15T00:00:00"/>
    <x v="112"/>
    <n v="109.54"/>
    <x v="2012"/>
    <s v="DWELLING UNITS"/>
    <x v="1"/>
  </r>
  <r>
    <n v="80024742"/>
    <d v="2011-06-06T00:00:00"/>
    <x v="0"/>
    <n v="50"/>
    <x v="2013"/>
    <s v="VALUATION"/>
    <x v="16"/>
  </r>
  <r>
    <n v="80024743"/>
    <d v="2011-06-06T00:00:00"/>
    <x v="2"/>
    <n v="25"/>
    <x v="2014"/>
    <s v="FLAT RATE"/>
    <x v="1"/>
  </r>
  <r>
    <n v="80024745"/>
    <d v="2011-06-06T00:00:00"/>
    <x v="5"/>
    <n v="25"/>
    <x v="2015"/>
    <s v="PER FIXTURES"/>
    <x v="1"/>
  </r>
  <r>
    <n v="80024746"/>
    <d v="2011-06-06T00:00:00"/>
    <x v="10"/>
    <n v="25"/>
    <x v="2016"/>
    <s v="AMPS"/>
    <x v="67"/>
  </r>
  <r>
    <n v="80024746"/>
    <d v="2011-06-06T00:00:00"/>
    <x v="7"/>
    <n v="40"/>
    <x v="2016"/>
    <s v="PER POLE"/>
    <x v="67"/>
  </r>
  <r>
    <n v="80024748"/>
    <d v="2011-06-06T00:00:00"/>
    <x v="5"/>
    <n v="112"/>
    <x v="2017"/>
    <s v="PER FIXTURES"/>
    <x v="167"/>
  </r>
  <r>
    <n v="80024749"/>
    <d v="2011-06-06T00:00:00"/>
    <x v="0"/>
    <n v="95"/>
    <x v="2018"/>
    <s v="VALUATION"/>
    <x v="14"/>
  </r>
  <r>
    <n v="80024749"/>
    <d v="2011-06-06T00:00:00"/>
    <x v="14"/>
    <n v="47.5"/>
    <x v="2018"/>
    <s v="VALUATION"/>
    <x v="14"/>
  </r>
  <r>
    <n v="80024750"/>
    <d v="2011-06-06T00:00:00"/>
    <x v="6"/>
    <n v="25"/>
    <x v="2019"/>
    <s v="AMPS"/>
    <x v="44"/>
  </r>
  <r>
    <n v="80024750"/>
    <d v="2011-06-06T00:00:00"/>
    <x v="7"/>
    <n v="6"/>
    <x v="2019"/>
    <s v="PER POLE"/>
    <x v="44"/>
  </r>
  <r>
    <n v="80024751"/>
    <d v="2011-06-06T00:00:00"/>
    <x v="7"/>
    <n v="25"/>
    <x v="2020"/>
    <s v="PER POLE"/>
    <x v="20"/>
  </r>
  <r>
    <n v="80024752"/>
    <d v="2011-06-06T00:00:00"/>
    <x v="48"/>
    <n v="20"/>
    <x v="2021"/>
    <s v="FLAT RATE"/>
    <x v="1"/>
  </r>
  <r>
    <n v="80024889"/>
    <d v="2011-06-15T00:00:00"/>
    <x v="109"/>
    <n v="53.24"/>
    <x v="2022"/>
    <s v="DWELLING UNITS"/>
    <x v="1"/>
  </r>
  <r>
    <n v="80024889"/>
    <d v="2011-06-15T00:00:00"/>
    <x v="110"/>
    <n v="362.15"/>
    <x v="2022"/>
    <s v="DWELLING UNITS"/>
    <x v="1"/>
  </r>
  <r>
    <n v="80024889"/>
    <d v="2011-06-15T00:00:00"/>
    <x v="111"/>
    <n v="1302.93"/>
    <x v="2022"/>
    <s v="DWELLING UNITS"/>
    <x v="1"/>
  </r>
  <r>
    <n v="80024889"/>
    <d v="2011-06-15T00:00:00"/>
    <x v="112"/>
    <n v="109.54"/>
    <x v="2022"/>
    <s v="DWELLING UNITS"/>
    <x v="1"/>
  </r>
  <r>
    <n v="80024752"/>
    <d v="2011-06-06T00:00:00"/>
    <x v="0"/>
    <n v="1135"/>
    <x v="2021"/>
    <s v="VALUATION"/>
    <x v="1"/>
  </r>
  <r>
    <n v="80024755"/>
    <d v="2011-06-06T00:00:00"/>
    <x v="0"/>
    <n v="80"/>
    <x v="2023"/>
    <s v="VALUATION"/>
    <x v="93"/>
  </r>
  <r>
    <n v="80024755"/>
    <d v="2011-06-06T00:00:00"/>
    <x v="0"/>
    <n v="55"/>
    <x v="2024"/>
    <s v="VALUATION"/>
    <x v="71"/>
  </r>
  <r>
    <n v="80024756"/>
    <d v="2011-06-06T00:00:00"/>
    <x v="5"/>
    <n v="25"/>
    <x v="2025"/>
    <s v="PER FIXTURES"/>
    <x v="1"/>
  </r>
  <r>
    <n v="80024757"/>
    <d v="2011-06-06T00:00:00"/>
    <x v="5"/>
    <n v="25"/>
    <x v="2026"/>
    <s v="PER FIXTURES"/>
    <x v="18"/>
  </r>
  <r>
    <n v="80024759"/>
    <d v="2011-06-07T00:00:00"/>
    <x v="52"/>
    <n v="125"/>
    <x v="2027"/>
    <s v="FLAT RATE"/>
    <x v="1"/>
  </r>
  <r>
    <n v="80024760"/>
    <d v="2011-06-07T00:00:00"/>
    <x v="0"/>
    <n v="265"/>
    <x v="2028"/>
    <s v="VALUATION"/>
    <x v="168"/>
  </r>
  <r>
    <n v="80024762"/>
    <d v="2011-06-07T00:00:00"/>
    <x v="34"/>
    <n v="25"/>
    <x v="2029"/>
    <s v="TONS"/>
    <x v="7"/>
  </r>
  <r>
    <n v="80024763"/>
    <d v="2011-06-07T00:00:00"/>
    <x v="0"/>
    <n v="35"/>
    <x v="2030"/>
    <s v="VALUATION"/>
    <x v="32"/>
  </r>
  <r>
    <n v="80024764"/>
    <d v="2011-06-07T00:00:00"/>
    <x v="6"/>
    <n v="25"/>
    <x v="2031"/>
    <s v="AMPS"/>
    <x v="44"/>
  </r>
  <r>
    <n v="80024764"/>
    <d v="2011-06-07T00:00:00"/>
    <x v="7"/>
    <n v="2"/>
    <x v="2031"/>
    <s v="PER POLE"/>
    <x v="44"/>
  </r>
  <r>
    <n v="80024765"/>
    <d v="2011-06-07T00:00:00"/>
    <x v="20"/>
    <n v="27"/>
    <x v="2032"/>
    <s v="BTU"/>
    <x v="40"/>
  </r>
  <r>
    <n v="80024765"/>
    <d v="2011-06-07T00:00:00"/>
    <x v="23"/>
    <n v="29"/>
    <x v="2032"/>
    <s v="BTU"/>
    <x v="40"/>
  </r>
  <r>
    <n v="80024889"/>
    <d v="2011-06-15T00:00:00"/>
    <x v="109"/>
    <n v="53.24"/>
    <x v="2033"/>
    <s v="DWELLING UNITS"/>
    <x v="1"/>
  </r>
  <r>
    <n v="80024889"/>
    <d v="2011-06-15T00:00:00"/>
    <x v="110"/>
    <n v="362.15"/>
    <x v="2033"/>
    <s v="DWELLING UNITS"/>
    <x v="1"/>
  </r>
  <r>
    <n v="80024889"/>
    <d v="2011-06-15T00:00:00"/>
    <x v="111"/>
    <n v="1302.93"/>
    <x v="2033"/>
    <s v="DWELLING UNITS"/>
    <x v="1"/>
  </r>
  <r>
    <n v="80024889"/>
    <d v="2011-06-15T00:00:00"/>
    <x v="112"/>
    <n v="109.54"/>
    <x v="2033"/>
    <s v="DWELLING UNITS"/>
    <x v="1"/>
  </r>
  <r>
    <n v="80024765"/>
    <d v="2011-06-07T00:00:00"/>
    <x v="34"/>
    <n v="25"/>
    <x v="2032"/>
    <s v="TONS"/>
    <x v="40"/>
  </r>
  <r>
    <n v="80024765"/>
    <d v="2011-06-07T00:00:00"/>
    <x v="36"/>
    <n v="25"/>
    <x v="2032"/>
    <s v="TONS"/>
    <x v="40"/>
  </r>
  <r>
    <n v="80024765"/>
    <d v="2011-06-07T00:00:00"/>
    <x v="20"/>
    <n v="27"/>
    <x v="2034"/>
    <s v="BTU"/>
    <x v="40"/>
  </r>
  <r>
    <n v="80024765"/>
    <d v="2011-06-07T00:00:00"/>
    <x v="23"/>
    <n v="29"/>
    <x v="2034"/>
    <s v="BTU"/>
    <x v="40"/>
  </r>
  <r>
    <n v="80024765"/>
    <d v="2011-06-07T00:00:00"/>
    <x v="34"/>
    <n v="25"/>
    <x v="2034"/>
    <s v="TONS"/>
    <x v="40"/>
  </r>
  <r>
    <n v="80024889"/>
    <d v="2011-06-15T00:00:00"/>
    <x v="109"/>
    <n v="53.24"/>
    <x v="2035"/>
    <s v="DWELLING UNITS"/>
    <x v="1"/>
  </r>
  <r>
    <n v="80024889"/>
    <d v="2011-06-15T00:00:00"/>
    <x v="110"/>
    <n v="362.15"/>
    <x v="2035"/>
    <s v="DWELLING UNITS"/>
    <x v="1"/>
  </r>
  <r>
    <n v="80024889"/>
    <d v="2011-06-15T00:00:00"/>
    <x v="111"/>
    <n v="1302.93"/>
    <x v="2035"/>
    <s v="DWELLING UNITS"/>
    <x v="1"/>
  </r>
  <r>
    <n v="80024889"/>
    <d v="2011-06-15T00:00:00"/>
    <x v="112"/>
    <n v="109.54"/>
    <x v="2035"/>
    <s v="DWELLING UNITS"/>
    <x v="1"/>
  </r>
  <r>
    <n v="80024765"/>
    <d v="2011-06-07T00:00:00"/>
    <x v="36"/>
    <n v="25"/>
    <x v="2034"/>
    <s v="TONS"/>
    <x v="40"/>
  </r>
  <r>
    <n v="80024766"/>
    <d v="2011-06-07T00:00:00"/>
    <x v="2"/>
    <n v="25"/>
    <x v="2036"/>
    <s v="FLAT RATE"/>
    <x v="1"/>
  </r>
  <r>
    <n v="80024767"/>
    <d v="2011-06-07T00:00:00"/>
    <x v="1"/>
    <n v="25"/>
    <x v="2037"/>
    <s v="PER GAS LINE"/>
    <x v="1"/>
  </r>
  <r>
    <n v="80024768"/>
    <d v="2011-06-07T00:00:00"/>
    <x v="2"/>
    <n v="25"/>
    <x v="2038"/>
    <s v="FLAT RATE"/>
    <x v="1"/>
  </r>
  <r>
    <n v="80024770"/>
    <d v="2011-06-07T00:00:00"/>
    <x v="0"/>
    <n v="50"/>
    <x v="2039"/>
    <s v="VALUATION"/>
    <x v="16"/>
  </r>
  <r>
    <n v="80024773"/>
    <d v="2011-06-07T00:00:00"/>
    <x v="2"/>
    <n v="25"/>
    <x v="2040"/>
    <s v="FLAT RATE"/>
    <x v="1"/>
  </r>
  <r>
    <n v="80024774"/>
    <d v="2011-06-07T00:00:00"/>
    <x v="33"/>
    <n v="25"/>
    <x v="2041"/>
    <s v="FLAT RATE"/>
    <x v="1"/>
  </r>
  <r>
    <n v="80024775"/>
    <d v="2011-06-07T00:00:00"/>
    <x v="10"/>
    <n v="25"/>
    <x v="2042"/>
    <s v="AMPS"/>
    <x v="23"/>
  </r>
  <r>
    <n v="80024775"/>
    <d v="2011-06-07T00:00:00"/>
    <x v="7"/>
    <n v="2"/>
    <x v="2042"/>
    <s v="PER POLE"/>
    <x v="23"/>
  </r>
  <r>
    <n v="80024776"/>
    <d v="2011-06-07T00:00:00"/>
    <x v="5"/>
    <n v="25"/>
    <x v="2043"/>
    <s v="PER FIXTURES"/>
    <x v="1"/>
  </r>
  <r>
    <n v="80024777"/>
    <d v="2011-06-07T00:00:00"/>
    <x v="34"/>
    <n v="25"/>
    <x v="2044"/>
    <s v="TONS"/>
    <x v="1"/>
  </r>
  <r>
    <n v="80024778"/>
    <d v="2011-06-07T00:00:00"/>
    <x v="34"/>
    <n v="25"/>
    <x v="2045"/>
    <s v="TONS"/>
    <x v="1"/>
  </r>
  <r>
    <n v="80024779"/>
    <d v="2011-06-07T00:00:00"/>
    <x v="20"/>
    <n v="27"/>
    <x v="2046"/>
    <s v="BTU"/>
    <x v="40"/>
  </r>
  <r>
    <n v="80024779"/>
    <d v="2011-06-07T00:00:00"/>
    <x v="34"/>
    <n v="25"/>
    <x v="2046"/>
    <s v="TONS"/>
    <x v="40"/>
  </r>
  <r>
    <n v="80024889"/>
    <d v="2011-06-15T00:00:00"/>
    <x v="109"/>
    <n v="53.24"/>
    <x v="2047"/>
    <s v="DWELLING UNITS"/>
    <x v="1"/>
  </r>
  <r>
    <n v="80024889"/>
    <d v="2011-06-15T00:00:00"/>
    <x v="110"/>
    <n v="362.15"/>
    <x v="2047"/>
    <s v="DWELLING UNITS"/>
    <x v="1"/>
  </r>
  <r>
    <n v="80024889"/>
    <d v="2011-06-15T00:00:00"/>
    <x v="111"/>
    <n v="1302.93"/>
    <x v="2047"/>
    <s v="DWELLING UNITS"/>
    <x v="1"/>
  </r>
  <r>
    <n v="80024889"/>
    <d v="2011-06-15T00:00:00"/>
    <x v="112"/>
    <n v="109.54"/>
    <x v="2047"/>
    <s v="DWELLING UNITS"/>
    <x v="1"/>
  </r>
  <r>
    <n v="80024781"/>
    <d v="2011-06-07T00:00:00"/>
    <x v="7"/>
    <n v="2"/>
    <x v="2048"/>
    <s v="PER POLE"/>
    <x v="4"/>
  </r>
  <r>
    <n v="80024781"/>
    <d v="2011-06-07T00:00:00"/>
    <x v="49"/>
    <n v="25"/>
    <x v="2048"/>
    <s v="SYSTEM"/>
    <x v="4"/>
  </r>
  <r>
    <n v="80024897"/>
    <d v="2011-06-15T00:00:00"/>
    <x v="3"/>
    <n v="25"/>
    <x v="2049"/>
    <s v="PER SIGN"/>
    <x v="1"/>
  </r>
  <r>
    <n v="80024887"/>
    <d v="2011-06-15T00:00:00"/>
    <x v="22"/>
    <n v="50"/>
    <x v="2050"/>
    <s v="ACRE"/>
    <x v="1"/>
  </r>
  <r>
    <n v="80024782"/>
    <d v="2011-06-08T00:00:00"/>
    <x v="0"/>
    <n v="45"/>
    <x v="2051"/>
    <s v="VALUATION"/>
    <x v="124"/>
  </r>
  <r>
    <n v="80024782"/>
    <d v="2011-06-08T00:00:00"/>
    <x v="14"/>
    <n v="22.5"/>
    <x v="2051"/>
    <s v="VALUATION"/>
    <x v="124"/>
  </r>
  <r>
    <n v="80024783"/>
    <d v="2011-06-08T00:00:00"/>
    <x v="6"/>
    <n v="15"/>
    <x v="2052"/>
    <s v="AMPS"/>
    <x v="6"/>
  </r>
  <r>
    <n v="80024783"/>
    <d v="2011-06-08T00:00:00"/>
    <x v="10"/>
    <n v="30"/>
    <x v="2052"/>
    <s v="AMPS"/>
    <x v="6"/>
  </r>
  <r>
    <n v="80024783"/>
    <d v="2011-06-08T00:00:00"/>
    <x v="7"/>
    <n v="40"/>
    <x v="2052"/>
    <s v="PER POLE"/>
    <x v="6"/>
  </r>
  <r>
    <n v="80024783"/>
    <d v="2011-06-08T00:00:00"/>
    <x v="50"/>
    <n v="20"/>
    <x v="2052"/>
    <s v="PER POLE"/>
    <x v="6"/>
  </r>
  <r>
    <n v="80024785"/>
    <d v="2011-06-08T00:00:00"/>
    <x v="0"/>
    <n v="270"/>
    <x v="2053"/>
    <s v="VALUATION"/>
    <x v="0"/>
  </r>
  <r>
    <n v="80024786"/>
    <d v="2011-06-08T00:00:00"/>
    <x v="34"/>
    <n v="25"/>
    <x v="2054"/>
    <s v="TONS"/>
    <x v="35"/>
  </r>
  <r>
    <n v="80024787"/>
    <d v="2011-06-08T00:00:00"/>
    <x v="2"/>
    <n v="25"/>
    <x v="2055"/>
    <s v="FLAT RATE"/>
    <x v="1"/>
  </r>
  <r>
    <n v="80024789"/>
    <d v="2011-06-08T00:00:00"/>
    <x v="48"/>
    <n v="20"/>
    <x v="2056"/>
    <s v="FLAT RATE"/>
    <x v="1"/>
  </r>
  <r>
    <n v="80024789"/>
    <d v="2011-06-08T00:00:00"/>
    <x v="0"/>
    <n v="320"/>
    <x v="2056"/>
    <s v="VALUATION"/>
    <x v="1"/>
  </r>
  <r>
    <n v="80024790"/>
    <d v="2011-06-08T00:00:00"/>
    <x v="5"/>
    <n v="25"/>
    <x v="2057"/>
    <s v="PER FIXTURES"/>
    <x v="1"/>
  </r>
  <r>
    <n v="80024791"/>
    <d v="2011-06-08T00:00:00"/>
    <x v="2"/>
    <n v="25"/>
    <x v="2058"/>
    <s v="FLAT RATE"/>
    <x v="1"/>
  </r>
  <r>
    <n v="80024794"/>
    <d v="2011-06-08T00:00:00"/>
    <x v="48"/>
    <n v="20"/>
    <x v="1899"/>
    <s v="FLAT RATE"/>
    <x v="1"/>
  </r>
  <r>
    <n v="80024794"/>
    <d v="2011-06-08T00:00:00"/>
    <x v="0"/>
    <n v="1261"/>
    <x v="1899"/>
    <s v="VALUATION"/>
    <x v="1"/>
  </r>
  <r>
    <n v="80024796"/>
    <d v="2011-06-08T00:00:00"/>
    <x v="5"/>
    <n v="25"/>
    <x v="2059"/>
    <s v="PER FIXTURES"/>
    <x v="1"/>
  </r>
  <r>
    <n v="80024903"/>
    <d v="2011-06-16T00:00:00"/>
    <x v="3"/>
    <n v="25"/>
    <x v="2060"/>
    <s v="PER SIGN"/>
    <x v="1"/>
  </r>
  <r>
    <n v="80024903"/>
    <d v="2011-06-16T00:00:00"/>
    <x v="3"/>
    <n v="25"/>
    <x v="2061"/>
    <s v="PER SIGN"/>
    <x v="1"/>
  </r>
  <r>
    <n v="80024796"/>
    <d v="2011-06-08T00:00:00"/>
    <x v="5"/>
    <n v="25"/>
    <x v="2062"/>
    <s v="PER FIXTURES"/>
    <x v="1"/>
  </r>
  <r>
    <n v="80024796"/>
    <d v="2011-06-08T00:00:00"/>
    <x v="5"/>
    <n v="25"/>
    <x v="2063"/>
    <s v="PER FIXTURES"/>
    <x v="1"/>
  </r>
  <r>
    <n v="80024797"/>
    <d v="2011-06-08T00:00:00"/>
    <x v="0"/>
    <n v="30"/>
    <x v="2064"/>
    <s v="VALUATION"/>
    <x v="72"/>
  </r>
  <r>
    <n v="80024798"/>
    <d v="2011-06-09T00:00:00"/>
    <x v="4"/>
    <n v="25"/>
    <x v="817"/>
    <s v="PER IRRIGATION"/>
    <x v="69"/>
  </r>
  <r>
    <n v="80024798"/>
    <d v="2011-06-09T00:00:00"/>
    <x v="5"/>
    <n v="88"/>
    <x v="858"/>
    <s v="PER FIXTURES"/>
    <x v="26"/>
  </r>
  <r>
    <n v="80024907"/>
    <d v="2011-06-16T00:00:00"/>
    <x v="12"/>
    <n v="50"/>
    <x v="2065"/>
    <s v="ACRE"/>
    <x v="10"/>
  </r>
  <r>
    <n v="80024798"/>
    <d v="2011-06-09T00:00:00"/>
    <x v="4"/>
    <n v="25"/>
    <x v="858"/>
    <s v="PER IRRIGATION"/>
    <x v="26"/>
  </r>
  <r>
    <n v="80024798"/>
    <d v="2011-06-09T00:00:00"/>
    <x v="4"/>
    <n v="25"/>
    <x v="1299"/>
    <s v="PER IRRIGATION"/>
    <x v="69"/>
  </r>
  <r>
    <n v="80024799"/>
    <d v="2011-06-09T00:00:00"/>
    <x v="2"/>
    <n v="25"/>
    <x v="2066"/>
    <s v="FLAT RATE"/>
    <x v="1"/>
  </r>
  <r>
    <n v="80024800"/>
    <d v="2011-06-09T00:00:00"/>
    <x v="5"/>
    <n v="25"/>
    <x v="2067"/>
    <s v="PER FIXTURES"/>
    <x v="9"/>
  </r>
  <r>
    <n v="80024801"/>
    <d v="2011-06-09T00:00:00"/>
    <x v="5"/>
    <n v="25"/>
    <x v="2068"/>
    <s v="PER FIXTURES"/>
    <x v="7"/>
  </r>
  <r>
    <n v="80024802"/>
    <d v="2011-06-09T00:00:00"/>
    <x v="49"/>
    <n v="25"/>
    <x v="2069"/>
    <s v="SYSTEM"/>
    <x v="1"/>
  </r>
  <r>
    <n v="80024803"/>
    <d v="2011-06-09T00:00:00"/>
    <x v="5"/>
    <n v="25"/>
    <x v="2070"/>
    <s v="PER FIXTURES"/>
    <x v="20"/>
  </r>
  <r>
    <n v="80024804"/>
    <d v="2011-06-09T00:00:00"/>
    <x v="5"/>
    <n v="25"/>
    <x v="2071"/>
    <s v="PER FIXTURES"/>
    <x v="1"/>
  </r>
  <r>
    <n v="80024805"/>
    <d v="2011-06-09T00:00:00"/>
    <x v="0"/>
    <n v="95"/>
    <x v="2072"/>
    <s v="VALUATION"/>
    <x v="14"/>
  </r>
  <r>
    <n v="80024914"/>
    <d v="2011-06-16T00:00:00"/>
    <x v="32"/>
    <n v="250"/>
    <x v="2073"/>
    <s v="ACRES"/>
    <x v="169"/>
  </r>
  <r>
    <n v="80024915"/>
    <d v="2011-06-16T00:00:00"/>
    <x v="3"/>
    <n v="25"/>
    <x v="2074"/>
    <s v="PER SIGN"/>
    <x v="1"/>
  </r>
  <r>
    <n v="80024917"/>
    <d v="2011-06-16T00:00:00"/>
    <x v="3"/>
    <n v="25"/>
    <x v="2075"/>
    <s v="PER SIGN"/>
    <x v="1"/>
  </r>
  <r>
    <n v="80024916"/>
    <d v="2011-06-16T00:00:00"/>
    <x v="3"/>
    <n v="25"/>
    <x v="2076"/>
    <s v="PER SIGN"/>
    <x v="1"/>
  </r>
  <r>
    <n v="80024928"/>
    <d v="2011-06-17T00:00:00"/>
    <x v="71"/>
    <n v="1000"/>
    <x v="1237"/>
    <s v="FLAT RATE"/>
    <x v="1"/>
  </r>
  <r>
    <n v="80024918"/>
    <d v="2011-06-17T00:00:00"/>
    <x v="3"/>
    <n v="25"/>
    <x v="2077"/>
    <s v="PER SIGN"/>
    <x v="1"/>
  </r>
  <r>
    <n v="80024805"/>
    <d v="2011-06-09T00:00:00"/>
    <x v="14"/>
    <n v="47.5"/>
    <x v="2072"/>
    <s v="VALUATION"/>
    <x v="14"/>
  </r>
  <r>
    <n v="80024806"/>
    <d v="2011-06-09T00:00:00"/>
    <x v="20"/>
    <n v="29"/>
    <x v="2078"/>
    <s v="BTU"/>
    <x v="75"/>
  </r>
  <r>
    <n v="80024806"/>
    <d v="2011-06-09T00:00:00"/>
    <x v="34"/>
    <n v="25"/>
    <x v="2078"/>
    <s v="TONS"/>
    <x v="75"/>
  </r>
  <r>
    <n v="80024807"/>
    <d v="2011-06-09T00:00:00"/>
    <x v="20"/>
    <n v="29"/>
    <x v="2079"/>
    <s v="BTU"/>
    <x v="75"/>
  </r>
  <r>
    <n v="80024807"/>
    <d v="2011-06-09T00:00:00"/>
    <x v="34"/>
    <n v="25"/>
    <x v="2080"/>
    <s v="TONS"/>
    <x v="4"/>
  </r>
  <r>
    <n v="80024808"/>
    <d v="2011-06-09T00:00:00"/>
    <x v="0"/>
    <n v="352"/>
    <x v="2081"/>
    <s v="VALUATION"/>
    <x v="170"/>
  </r>
  <r>
    <n v="80024809"/>
    <d v="2011-06-09T00:00:00"/>
    <x v="20"/>
    <n v="27"/>
    <x v="2082"/>
    <s v="BTU"/>
    <x v="48"/>
  </r>
  <r>
    <n v="80024809"/>
    <d v="2011-06-09T00:00:00"/>
    <x v="34"/>
    <n v="25"/>
    <x v="2082"/>
    <s v="TONS"/>
    <x v="48"/>
  </r>
  <r>
    <n v="80024810"/>
    <d v="2011-06-09T00:00:00"/>
    <x v="52"/>
    <n v="125"/>
    <x v="2083"/>
    <s v="FLAT RATE"/>
    <x v="1"/>
  </r>
  <r>
    <n v="80024812"/>
    <d v="2011-06-09T00:00:00"/>
    <x v="61"/>
    <n v="25"/>
    <x v="2084"/>
    <s v="FLAT RATE"/>
    <x v="1"/>
  </r>
  <r>
    <n v="80024814"/>
    <d v="2011-06-09T00:00:00"/>
    <x v="20"/>
    <n v="27"/>
    <x v="2085"/>
    <s v="BTU"/>
    <x v="40"/>
  </r>
  <r>
    <n v="80024814"/>
    <d v="2011-06-09T00:00:00"/>
    <x v="34"/>
    <n v="25"/>
    <x v="2085"/>
    <s v="TONS"/>
    <x v="40"/>
  </r>
  <r>
    <n v="80024815"/>
    <d v="2011-06-09T00:00:00"/>
    <x v="20"/>
    <n v="27"/>
    <x v="2086"/>
    <s v="BTU"/>
    <x v="40"/>
  </r>
  <r>
    <n v="80024815"/>
    <d v="2011-06-09T00:00:00"/>
    <x v="34"/>
    <n v="25"/>
    <x v="2086"/>
    <s v="TONS"/>
    <x v="40"/>
  </r>
  <r>
    <n v="80024816"/>
    <d v="2011-06-09T00:00:00"/>
    <x v="20"/>
    <n v="27"/>
    <x v="2087"/>
    <s v="BTU"/>
    <x v="48"/>
  </r>
  <r>
    <n v="80024816"/>
    <d v="2011-06-09T00:00:00"/>
    <x v="34"/>
    <n v="25"/>
    <x v="2087"/>
    <s v="TONS"/>
    <x v="48"/>
  </r>
  <r>
    <n v="80024817"/>
    <d v="2011-06-09T00:00:00"/>
    <x v="10"/>
    <n v="21"/>
    <x v="1924"/>
    <s v="AMPS"/>
    <x v="23"/>
  </r>
  <r>
    <n v="80024817"/>
    <d v="2011-06-09T00:00:00"/>
    <x v="7"/>
    <n v="4"/>
    <x v="1924"/>
    <s v="PER POLE"/>
    <x v="23"/>
  </r>
  <r>
    <n v="80024818"/>
    <d v="2011-06-09T00:00:00"/>
    <x v="5"/>
    <n v="25"/>
    <x v="2088"/>
    <s v="PER FIXTURES"/>
    <x v="1"/>
  </r>
  <r>
    <n v="80024819"/>
    <d v="2011-06-09T00:00:00"/>
    <x v="0"/>
    <n v="40"/>
    <x v="2089"/>
    <s v="VALUATION"/>
    <x v="47"/>
  </r>
  <r>
    <n v="80024820"/>
    <d v="2011-06-10T00:00:00"/>
    <x v="2"/>
    <n v="25"/>
    <x v="2090"/>
    <s v="FLAT RATE"/>
    <x v="1"/>
  </r>
  <r>
    <n v="80024821"/>
    <d v="2011-06-10T00:00:00"/>
    <x v="7"/>
    <n v="10"/>
    <x v="2090"/>
    <s v="PER POLE"/>
    <x v="1"/>
  </r>
  <r>
    <n v="80024822"/>
    <d v="2011-06-10T00:00:00"/>
    <x v="0"/>
    <n v="70"/>
    <x v="2091"/>
    <s v="VALUATION"/>
    <x v="51"/>
  </r>
  <r>
    <n v="80024823"/>
    <d v="2011-06-10T00:00:00"/>
    <x v="5"/>
    <n v="80"/>
    <x v="2092"/>
    <s v="PER FIXTURES"/>
    <x v="76"/>
  </r>
  <r>
    <n v="80024823"/>
    <d v="2011-06-10T00:00:00"/>
    <x v="54"/>
    <n v="25"/>
    <x v="2092"/>
    <s v="PER SEWER"/>
    <x v="76"/>
  </r>
  <r>
    <n v="80024823"/>
    <d v="2011-06-10T00:00:00"/>
    <x v="53"/>
    <n v="25"/>
    <x v="2092"/>
    <s v="PER WATER"/>
    <x v="76"/>
  </r>
  <r>
    <n v="80024826"/>
    <d v="2011-06-10T00:00:00"/>
    <x v="0"/>
    <n v="45"/>
    <x v="2093"/>
    <s v="VALUATION"/>
    <x v="124"/>
  </r>
  <r>
    <n v="80024826"/>
    <d v="2011-06-10T00:00:00"/>
    <x v="14"/>
    <n v="22.5"/>
    <x v="2093"/>
    <s v="VALUATION"/>
    <x v="124"/>
  </r>
  <r>
    <n v="80024828"/>
    <d v="2011-06-10T00:00:00"/>
    <x v="0"/>
    <n v="115"/>
    <x v="2094"/>
    <s v="VALUATION"/>
    <x v="2"/>
  </r>
  <r>
    <n v="80024828"/>
    <d v="2011-06-10T00:00:00"/>
    <x v="14"/>
    <n v="57.5"/>
    <x v="2094"/>
    <s v="VALUATION"/>
    <x v="2"/>
  </r>
  <r>
    <n v="80024831"/>
    <d v="2011-06-10T00:00:00"/>
    <x v="49"/>
    <n v="25"/>
    <x v="2095"/>
    <s v="SYSTEM"/>
    <x v="1"/>
  </r>
  <r>
    <n v="80024924"/>
    <d v="2011-06-17T00:00:00"/>
    <x v="8"/>
    <n v="50"/>
    <x v="2096"/>
    <s v="FLAT RATE"/>
    <x v="1"/>
  </r>
  <r>
    <n v="80024925"/>
    <d v="2011-06-17T00:00:00"/>
    <x v="3"/>
    <n v="25"/>
    <x v="2097"/>
    <s v="PER SIGN"/>
    <x v="1"/>
  </r>
  <r>
    <n v="80024833"/>
    <d v="2011-06-10T00:00:00"/>
    <x v="34"/>
    <n v="25"/>
    <x v="2098"/>
    <s v="TONS"/>
    <x v="4"/>
  </r>
  <r>
    <n v="80024834"/>
    <d v="2011-06-10T00:00:00"/>
    <x v="20"/>
    <n v="25"/>
    <x v="2099"/>
    <s v="BTU"/>
    <x v="54"/>
  </r>
  <r>
    <n v="80024834"/>
    <d v="2011-06-10T00:00:00"/>
    <x v="34"/>
    <n v="25"/>
    <x v="2099"/>
    <s v="TONS"/>
    <x v="54"/>
  </r>
  <r>
    <n v="80024837"/>
    <d v="2011-06-13T00:00:00"/>
    <x v="0"/>
    <n v="70"/>
    <x v="2100"/>
    <s v="VALUATION"/>
    <x v="51"/>
  </r>
  <r>
    <n v="80024839"/>
    <d v="2011-06-13T00:00:00"/>
    <x v="0"/>
    <n v="220"/>
    <x v="2101"/>
    <s v="VALUATION"/>
    <x v="57"/>
  </r>
  <r>
    <n v="80024841"/>
    <d v="2011-06-13T00:00:00"/>
    <x v="7"/>
    <n v="20"/>
    <x v="2102"/>
    <s v="PER POLE"/>
    <x v="76"/>
  </r>
  <r>
    <n v="80024841"/>
    <d v="2011-06-13T00:00:00"/>
    <x v="49"/>
    <n v="25"/>
    <x v="2102"/>
    <s v="SYSTEM"/>
    <x v="76"/>
  </r>
  <r>
    <n v="80024842"/>
    <d v="2011-06-13T00:00:00"/>
    <x v="48"/>
    <n v="20"/>
    <x v="2103"/>
    <s v="FLAT RATE"/>
    <x v="1"/>
  </r>
  <r>
    <n v="80024842"/>
    <d v="2011-06-13T00:00:00"/>
    <x v="0"/>
    <n v="175"/>
    <x v="2103"/>
    <s v="VALUATION"/>
    <x v="1"/>
  </r>
  <r>
    <n v="80024843"/>
    <d v="2011-06-13T00:00:00"/>
    <x v="57"/>
    <n v="15"/>
    <x v="2104"/>
    <s v="FLAT RATE"/>
    <x v="1"/>
  </r>
  <r>
    <n v="80024932"/>
    <d v="2011-06-17T00:00:00"/>
    <x v="3"/>
    <n v="50"/>
    <x v="2105"/>
    <s v="PER SIGN"/>
    <x v="4"/>
  </r>
  <r>
    <n v="80024843"/>
    <d v="2011-06-13T00:00:00"/>
    <x v="59"/>
    <n v="75"/>
    <x v="2104"/>
    <s v="FLAT RATE"/>
    <x v="1"/>
  </r>
  <r>
    <n v="80024846"/>
    <d v="2011-06-13T00:00:00"/>
    <x v="5"/>
    <n v="25"/>
    <x v="2106"/>
    <s v="PER FIXTURES"/>
    <x v="1"/>
  </r>
  <r>
    <n v="80024847"/>
    <d v="2011-06-13T00:00:00"/>
    <x v="6"/>
    <n v="60"/>
    <x v="2107"/>
    <s v="AMPS"/>
    <x v="104"/>
  </r>
  <r>
    <n v="80024933"/>
    <d v="2011-06-20T00:00:00"/>
    <x v="3"/>
    <n v="50"/>
    <x v="2108"/>
    <s v="PER SIGN"/>
    <x v="4"/>
  </r>
  <r>
    <n v="80024934"/>
    <d v="2011-06-20T00:00:00"/>
    <x v="12"/>
    <n v="50"/>
    <x v="2109"/>
    <s v="ACRE"/>
    <x v="10"/>
  </r>
  <r>
    <n v="80024935"/>
    <d v="2011-06-20T00:00:00"/>
    <x v="67"/>
    <n v="100"/>
    <x v="2110"/>
    <s v="FLAT RATE"/>
    <x v="1"/>
  </r>
  <r>
    <n v="80024847"/>
    <d v="2011-06-13T00:00:00"/>
    <x v="10"/>
    <n v="60"/>
    <x v="2107"/>
    <s v="AMPS"/>
    <x v="104"/>
  </r>
  <r>
    <n v="80024847"/>
    <d v="2011-06-13T00:00:00"/>
    <x v="7"/>
    <n v="30"/>
    <x v="2107"/>
    <s v="PER POLE"/>
    <x v="104"/>
  </r>
  <r>
    <n v="80024941"/>
    <d v="2011-06-20T00:00:00"/>
    <x v="3"/>
    <n v="25"/>
    <x v="2111"/>
    <s v="PER SIGN"/>
    <x v="1"/>
  </r>
  <r>
    <n v="80024941"/>
    <d v="2011-06-20T00:00:00"/>
    <x v="3"/>
    <n v="25"/>
    <x v="2112"/>
    <s v="PER SIGN"/>
    <x v="1"/>
  </r>
  <r>
    <n v="80024941"/>
    <d v="2011-06-20T00:00:00"/>
    <x v="3"/>
    <n v="25"/>
    <x v="2113"/>
    <s v="PER SIGN"/>
    <x v="1"/>
  </r>
  <r>
    <n v="80024945"/>
    <d v="2011-06-20T00:00:00"/>
    <x v="12"/>
    <n v="50"/>
    <x v="2114"/>
    <s v="ACRE"/>
    <x v="10"/>
  </r>
  <r>
    <n v="80024847"/>
    <d v="2011-06-13T00:00:00"/>
    <x v="50"/>
    <n v="30"/>
    <x v="2107"/>
    <s v="PER POLE"/>
    <x v="104"/>
  </r>
  <r>
    <n v="80024949"/>
    <d v="2011-06-20T00:00:00"/>
    <x v="12"/>
    <n v="50"/>
    <x v="2115"/>
    <s v="ACRE"/>
    <x v="10"/>
  </r>
  <r>
    <n v="80024848"/>
    <d v="2011-06-13T00:00:00"/>
    <x v="59"/>
    <n v="75"/>
    <x v="2116"/>
    <s v="FLAT RATE"/>
    <x v="1"/>
  </r>
  <r>
    <n v="80024849"/>
    <d v="2011-06-13T00:00:00"/>
    <x v="2"/>
    <n v="25"/>
    <x v="119"/>
    <s v="FLAT RATE"/>
    <x v="1"/>
  </r>
  <r>
    <n v="80024852"/>
    <d v="2011-06-13T00:00:00"/>
    <x v="20"/>
    <n v="25"/>
    <x v="2117"/>
    <s v="BTU"/>
    <x v="57"/>
  </r>
  <r>
    <n v="80024852"/>
    <d v="2011-06-13T00:00:00"/>
    <x v="34"/>
    <n v="25"/>
    <x v="2117"/>
    <s v="TONS"/>
    <x v="57"/>
  </r>
  <r>
    <n v="80024853"/>
    <d v="2011-06-13T00:00:00"/>
    <x v="5"/>
    <n v="84"/>
    <x v="2118"/>
    <s v="PER FIXTURES"/>
    <x v="78"/>
  </r>
  <r>
    <n v="80024853"/>
    <d v="2011-06-13T00:00:00"/>
    <x v="54"/>
    <n v="25"/>
    <x v="2118"/>
    <s v="PER SEWER"/>
    <x v="78"/>
  </r>
  <r>
    <n v="80024853"/>
    <d v="2011-06-13T00:00:00"/>
    <x v="53"/>
    <n v="25"/>
    <x v="2118"/>
    <s v="PER WATER"/>
    <x v="78"/>
  </r>
  <r>
    <n v="80024854"/>
    <d v="2011-06-13T00:00:00"/>
    <x v="6"/>
    <n v="120"/>
    <x v="2119"/>
    <s v="AMPS"/>
    <x v="171"/>
  </r>
  <r>
    <n v="80024854"/>
    <d v="2011-06-13T00:00:00"/>
    <x v="72"/>
    <n v="60"/>
    <x v="2119"/>
    <s v="AMPS"/>
    <x v="171"/>
  </r>
  <r>
    <n v="80024954"/>
    <d v="2011-06-21T00:00:00"/>
    <x v="3"/>
    <n v="25"/>
    <x v="2120"/>
    <s v="PER SIGN"/>
    <x v="1"/>
  </r>
  <r>
    <n v="80024854"/>
    <d v="2011-06-13T00:00:00"/>
    <x v="73"/>
    <n v="60"/>
    <x v="2119"/>
    <s v="AMPS"/>
    <x v="171"/>
  </r>
  <r>
    <n v="80024854"/>
    <d v="2011-06-13T00:00:00"/>
    <x v="10"/>
    <n v="30"/>
    <x v="2119"/>
    <s v="AMPS"/>
    <x v="171"/>
  </r>
  <r>
    <n v="80024854"/>
    <d v="2011-06-13T00:00:00"/>
    <x v="7"/>
    <n v="25"/>
    <x v="2119"/>
    <s v="PER POLE"/>
    <x v="171"/>
  </r>
  <r>
    <n v="80024963"/>
    <d v="2011-06-21T00:00:00"/>
    <x v="51"/>
    <n v="2"/>
    <x v="2121"/>
    <s v="FLAT RATE"/>
    <x v="23"/>
  </r>
  <r>
    <n v="80024854"/>
    <d v="2011-06-13T00:00:00"/>
    <x v="50"/>
    <n v="1"/>
    <x v="2119"/>
    <s v="PER POLE"/>
    <x v="171"/>
  </r>
  <r>
    <n v="80024965"/>
    <d v="2011-06-21T00:00:00"/>
    <x v="3"/>
    <n v="100"/>
    <x v="2122"/>
    <s v="PER SIGN"/>
    <x v="7"/>
  </r>
  <r>
    <n v="80024971"/>
    <d v="2011-06-21T00:00:00"/>
    <x v="3"/>
    <n v="50"/>
    <x v="2123"/>
    <s v="PER SIGN"/>
    <x v="4"/>
  </r>
  <r>
    <n v="80024854"/>
    <d v="2011-06-13T00:00:00"/>
    <x v="75"/>
    <n v="20"/>
    <x v="2119"/>
    <s v="PER POLE"/>
    <x v="171"/>
  </r>
  <r>
    <n v="80024854"/>
    <d v="2011-06-13T00:00:00"/>
    <x v="76"/>
    <n v="40"/>
    <x v="2119"/>
    <s v="PER POLE"/>
    <x v="171"/>
  </r>
  <r>
    <n v="80024977"/>
    <d v="2011-06-22T00:00:00"/>
    <x v="16"/>
    <n v="59.93"/>
    <x v="2124"/>
    <s v="FLAT RATE"/>
    <x v="1"/>
  </r>
  <r>
    <n v="80024977"/>
    <d v="2011-06-22T00:00:00"/>
    <x v="17"/>
    <n v="533.02"/>
    <x v="2124"/>
    <s v="FLAT RATE"/>
    <x v="1"/>
  </r>
  <r>
    <n v="80024977"/>
    <d v="2011-06-22T00:00:00"/>
    <x v="18"/>
    <n v="1302.93"/>
    <x v="2124"/>
    <s v="FLAT RATE"/>
    <x v="1"/>
  </r>
  <r>
    <n v="80024977"/>
    <d v="2011-06-22T00:00:00"/>
    <x v="19"/>
    <n v="161.68"/>
    <x v="2124"/>
    <s v="FLAT RATE"/>
    <x v="1"/>
  </r>
  <r>
    <n v="80024856"/>
    <d v="2011-06-13T00:00:00"/>
    <x v="34"/>
    <n v="25"/>
    <x v="2125"/>
    <s v="TONS"/>
    <x v="107"/>
  </r>
  <r>
    <n v="80024856"/>
    <d v="2011-06-13T00:00:00"/>
    <x v="36"/>
    <n v="25"/>
    <x v="2125"/>
    <s v="TONS"/>
    <x v="107"/>
  </r>
  <r>
    <n v="80024858"/>
    <d v="2011-06-13T00:00:00"/>
    <x v="34"/>
    <n v="25"/>
    <x v="2126"/>
    <s v="TONS"/>
    <x v="9"/>
  </r>
  <r>
    <n v="80024859"/>
    <d v="2011-06-13T00:00:00"/>
    <x v="34"/>
    <n v="25"/>
    <x v="2127"/>
    <s v="TONS"/>
    <x v="9"/>
  </r>
  <r>
    <n v="80024859"/>
    <d v="2011-06-13T00:00:00"/>
    <x v="36"/>
    <n v="25"/>
    <x v="2127"/>
    <s v="TONS"/>
    <x v="9"/>
  </r>
  <r>
    <n v="80024976"/>
    <d v="2011-06-22T00:00:00"/>
    <x v="16"/>
    <n v="59.93"/>
    <x v="2128"/>
    <s v="FLAT RATE"/>
    <x v="1"/>
  </r>
  <r>
    <n v="80024976"/>
    <d v="2011-06-22T00:00:00"/>
    <x v="17"/>
    <n v="533.02"/>
    <x v="2128"/>
    <s v="FLAT RATE"/>
    <x v="1"/>
  </r>
  <r>
    <n v="80024976"/>
    <d v="2011-06-22T00:00:00"/>
    <x v="18"/>
    <n v="1302.93"/>
    <x v="2128"/>
    <s v="FLAT RATE"/>
    <x v="1"/>
  </r>
  <r>
    <n v="80024976"/>
    <d v="2011-06-22T00:00:00"/>
    <x v="19"/>
    <n v="161.68"/>
    <x v="2128"/>
    <s v="FLAT RATE"/>
    <x v="1"/>
  </r>
  <r>
    <n v="80024860"/>
    <d v="2011-06-13T00:00:00"/>
    <x v="34"/>
    <n v="25"/>
    <x v="2129"/>
    <s v="TONS"/>
    <x v="9"/>
  </r>
  <r>
    <n v="80024861"/>
    <d v="2011-06-13T00:00:00"/>
    <x v="20"/>
    <n v="25"/>
    <x v="2130"/>
    <s v="BTU"/>
    <x v="54"/>
  </r>
  <r>
    <n v="80024861"/>
    <d v="2011-06-13T00:00:00"/>
    <x v="34"/>
    <n v="25"/>
    <x v="2130"/>
    <s v="TONS"/>
    <x v="54"/>
  </r>
  <r>
    <n v="80024862"/>
    <d v="2011-06-13T00:00:00"/>
    <x v="0"/>
    <n v="90"/>
    <x v="2131"/>
    <s v="VALUATION"/>
    <x v="134"/>
  </r>
  <r>
    <n v="80024864"/>
    <d v="2011-06-14T00:00:00"/>
    <x v="48"/>
    <n v="20"/>
    <x v="1964"/>
    <s v="FLAT RATE"/>
    <x v="1"/>
  </r>
  <r>
    <n v="80024864"/>
    <d v="2011-06-14T00:00:00"/>
    <x v="0"/>
    <n v="778"/>
    <x v="1964"/>
    <s v="VALUATION"/>
    <x v="1"/>
  </r>
  <r>
    <n v="80024864"/>
    <d v="2011-06-14T00:00:00"/>
    <x v="14"/>
    <n v="389"/>
    <x v="1964"/>
    <s v="VALUATION"/>
    <x v="1"/>
  </r>
  <r>
    <n v="80024975"/>
    <d v="2011-06-22T00:00:00"/>
    <x v="12"/>
    <n v="50"/>
    <x v="2132"/>
    <s v="ACRE"/>
    <x v="10"/>
  </r>
  <r>
    <n v="80024978"/>
    <d v="2011-06-22T00:00:00"/>
    <x v="3"/>
    <n v="100"/>
    <x v="2133"/>
    <s v="PER SIGN"/>
    <x v="7"/>
  </r>
  <r>
    <n v="80024980"/>
    <d v="2011-06-22T00:00:00"/>
    <x v="3"/>
    <n v="25"/>
    <x v="2134"/>
    <s v="PER SIGN"/>
    <x v="1"/>
  </r>
  <r>
    <n v="80024865"/>
    <d v="2011-06-14T00:00:00"/>
    <x v="48"/>
    <n v="20"/>
    <x v="1965"/>
    <s v="FLAT RATE"/>
    <x v="1"/>
  </r>
  <r>
    <n v="80024985"/>
    <d v="2011-06-22T00:00:00"/>
    <x v="12"/>
    <n v="50"/>
    <x v="2135"/>
    <s v="ACRE"/>
    <x v="133"/>
  </r>
  <r>
    <n v="80024986"/>
    <d v="2011-06-22T00:00:00"/>
    <x v="3"/>
    <n v="25"/>
    <x v="2136"/>
    <s v="PER SIGN"/>
    <x v="1"/>
  </r>
  <r>
    <n v="80024865"/>
    <d v="2011-06-14T00:00:00"/>
    <x v="0"/>
    <n v="778"/>
    <x v="1965"/>
    <s v="VALUATION"/>
    <x v="1"/>
  </r>
  <r>
    <n v="80024865"/>
    <d v="2011-06-14T00:00:00"/>
    <x v="14"/>
    <n v="389"/>
    <x v="1965"/>
    <s v="VALUATION"/>
    <x v="1"/>
  </r>
  <r>
    <n v="80024866"/>
    <d v="2011-06-14T00:00:00"/>
    <x v="7"/>
    <n v="25"/>
    <x v="2137"/>
    <s v="PER POLE"/>
    <x v="1"/>
  </r>
  <r>
    <n v="80024869"/>
    <d v="2011-06-14T00:00:00"/>
    <x v="48"/>
    <n v="20"/>
    <x v="1971"/>
    <s v="FLAT RATE"/>
    <x v="1"/>
  </r>
  <r>
    <n v="80024869"/>
    <d v="2011-06-14T00:00:00"/>
    <x v="0"/>
    <n v="778"/>
    <x v="1971"/>
    <s v="VALUATION"/>
    <x v="1"/>
  </r>
  <r>
    <n v="80024869"/>
    <d v="2011-06-14T00:00:00"/>
    <x v="14"/>
    <n v="389"/>
    <x v="1971"/>
    <s v="VALUATION"/>
    <x v="1"/>
  </r>
  <r>
    <n v="80024870"/>
    <d v="2011-06-14T00:00:00"/>
    <x v="48"/>
    <n v="20"/>
    <x v="1978"/>
    <s v="FLAT RATE"/>
    <x v="1"/>
  </r>
  <r>
    <n v="80024870"/>
    <d v="2011-06-14T00:00:00"/>
    <x v="0"/>
    <n v="778"/>
    <x v="1978"/>
    <s v="VALUATION"/>
    <x v="1"/>
  </r>
  <r>
    <n v="80024870"/>
    <d v="2011-06-14T00:00:00"/>
    <x v="14"/>
    <n v="389"/>
    <x v="1978"/>
    <s v="VALUATION"/>
    <x v="1"/>
  </r>
  <r>
    <n v="80024871"/>
    <d v="2011-06-14T00:00:00"/>
    <x v="48"/>
    <n v="20"/>
    <x v="1986"/>
    <s v="FLAT RATE"/>
    <x v="1"/>
  </r>
  <r>
    <n v="80024871"/>
    <d v="2011-06-14T00:00:00"/>
    <x v="0"/>
    <n v="778"/>
    <x v="1986"/>
    <s v="VALUATION"/>
    <x v="1"/>
  </r>
  <r>
    <n v="80024871"/>
    <d v="2011-06-14T00:00:00"/>
    <x v="14"/>
    <n v="389"/>
    <x v="1986"/>
    <s v="VALUATION"/>
    <x v="1"/>
  </r>
  <r>
    <n v="80024872"/>
    <d v="2011-06-14T00:00:00"/>
    <x v="48"/>
    <n v="20"/>
    <x v="1993"/>
    <s v="FLAT RATE"/>
    <x v="1"/>
  </r>
  <r>
    <n v="80024991"/>
    <d v="2011-06-23T00:00:00"/>
    <x v="12"/>
    <n v="50"/>
    <x v="2138"/>
    <s v="ACRE"/>
    <x v="133"/>
  </r>
  <r>
    <n v="80024995"/>
    <d v="2011-06-23T00:00:00"/>
    <x v="3"/>
    <n v="100"/>
    <x v="2139"/>
    <s v="PER SIGN"/>
    <x v="7"/>
  </r>
  <r>
    <n v="80024872"/>
    <d v="2011-06-14T00:00:00"/>
    <x v="0"/>
    <n v="778"/>
    <x v="1993"/>
    <s v="VALUATION"/>
    <x v="1"/>
  </r>
  <r>
    <n v="80024872"/>
    <d v="2011-06-14T00:00:00"/>
    <x v="14"/>
    <n v="389"/>
    <x v="1993"/>
    <s v="VALUATION"/>
    <x v="1"/>
  </r>
  <r>
    <n v="80024998"/>
    <d v="2011-06-23T00:00:00"/>
    <x v="12"/>
    <n v="105"/>
    <x v="2140"/>
    <s v="ACRE"/>
    <x v="25"/>
  </r>
  <r>
    <n v="80024874"/>
    <d v="2011-06-14T00:00:00"/>
    <x v="49"/>
    <n v="25"/>
    <x v="2141"/>
    <s v="SYSTEM"/>
    <x v="1"/>
  </r>
  <r>
    <n v="80024875"/>
    <d v="2011-06-14T00:00:00"/>
    <x v="5"/>
    <n v="32"/>
    <x v="2142"/>
    <s v="PER FIXTURES"/>
    <x v="31"/>
  </r>
  <r>
    <n v="80024876"/>
    <d v="2011-06-14T00:00:00"/>
    <x v="5"/>
    <n v="40"/>
    <x v="2143"/>
    <s v="PER FIXTURES"/>
    <x v="101"/>
  </r>
  <r>
    <n v="80024877"/>
    <d v="2011-06-14T00:00:00"/>
    <x v="34"/>
    <n v="25"/>
    <x v="2144"/>
    <s v="TONS"/>
    <x v="4"/>
  </r>
  <r>
    <n v="80024878"/>
    <d v="2011-06-14T00:00:00"/>
    <x v="59"/>
    <n v="75"/>
    <x v="2145"/>
    <s v="FLAT RATE"/>
    <x v="1"/>
  </r>
  <r>
    <n v="80024879"/>
    <d v="2011-06-14T00:00:00"/>
    <x v="61"/>
    <n v="25"/>
    <x v="2146"/>
    <s v="FLAT RATE"/>
    <x v="1"/>
  </r>
  <r>
    <n v="80024880"/>
    <d v="2011-06-14T00:00:00"/>
    <x v="7"/>
    <n v="25"/>
    <x v="2147"/>
    <s v="PER POLE"/>
    <x v="7"/>
  </r>
  <r>
    <n v="80024881"/>
    <d v="2011-06-14T00:00:00"/>
    <x v="20"/>
    <n v="27"/>
    <x v="2148"/>
    <s v="BTU"/>
    <x v="40"/>
  </r>
  <r>
    <n v="80024881"/>
    <d v="2011-06-14T00:00:00"/>
    <x v="34"/>
    <n v="25"/>
    <x v="2148"/>
    <s v="TONS"/>
    <x v="40"/>
  </r>
  <r>
    <n v="80024882"/>
    <d v="2011-06-14T00:00:00"/>
    <x v="58"/>
    <n v="120"/>
    <x v="2149"/>
    <s v="SQUARE FEET"/>
    <x v="93"/>
  </r>
  <r>
    <n v="80024882"/>
    <d v="2011-06-14T00:00:00"/>
    <x v="0"/>
    <n v="2794"/>
    <x v="2149"/>
    <s v="VALUATION"/>
    <x v="93"/>
  </r>
  <r>
    <n v="80024882"/>
    <d v="2011-06-14T00:00:00"/>
    <x v="14"/>
    <n v="1397"/>
    <x v="2149"/>
    <s v="VALUATION"/>
    <x v="93"/>
  </r>
  <r>
    <n v="80024883"/>
    <d v="2011-06-14T00:00:00"/>
    <x v="59"/>
    <n v="75"/>
    <x v="2150"/>
    <s v="FLAT RATE"/>
    <x v="1"/>
  </r>
  <r>
    <n v="80024883"/>
    <d v="2011-06-14T00:00:00"/>
    <x v="57"/>
    <n v="15"/>
    <x v="2151"/>
    <s v="FLAT RATE"/>
    <x v="1"/>
  </r>
  <r>
    <n v="80024883"/>
    <d v="2011-06-14T00:00:00"/>
    <x v="59"/>
    <n v="75"/>
    <x v="2152"/>
    <s v="FLAT RATE"/>
    <x v="1"/>
  </r>
  <r>
    <n v="80024884"/>
    <d v="2011-06-14T00:00:00"/>
    <x v="0"/>
    <n v="25"/>
    <x v="2153"/>
    <s v="VALUATION"/>
    <x v="50"/>
  </r>
  <r>
    <n v="80024884"/>
    <d v="2011-06-14T00:00:00"/>
    <x v="14"/>
    <n v="12.5"/>
    <x v="2153"/>
    <s v="VALUATION"/>
    <x v="50"/>
  </r>
  <r>
    <n v="80024885"/>
    <d v="2011-06-14T00:00:00"/>
    <x v="0"/>
    <n v="380"/>
    <x v="2154"/>
    <s v="VALUATION"/>
    <x v="48"/>
  </r>
  <r>
    <n v="80024885"/>
    <d v="2011-06-14T00:00:00"/>
    <x v="14"/>
    <n v="190"/>
    <x v="2154"/>
    <s v="VALUATION"/>
    <x v="48"/>
  </r>
  <r>
    <n v="80024886"/>
    <d v="2011-06-14T00:00:00"/>
    <x v="0"/>
    <n v="70"/>
    <x v="2155"/>
    <s v="VALUATION"/>
    <x v="51"/>
  </r>
  <r>
    <n v="80024888"/>
    <d v="2011-06-15T00:00:00"/>
    <x v="48"/>
    <n v="20"/>
    <x v="2005"/>
    <s v="FLAT RATE"/>
    <x v="1"/>
  </r>
  <r>
    <n v="80025008"/>
    <d v="2011-06-24T00:00:00"/>
    <x v="8"/>
    <n v="50"/>
    <x v="2156"/>
    <s v="FLAT RATE"/>
    <x v="1"/>
  </r>
  <r>
    <n v="80024888"/>
    <d v="2011-06-15T00:00:00"/>
    <x v="0"/>
    <n v="550"/>
    <x v="2005"/>
    <s v="VALUATION"/>
    <x v="1"/>
  </r>
  <r>
    <n v="80024888"/>
    <d v="2011-06-15T00:00:00"/>
    <x v="14"/>
    <n v="160"/>
    <x v="2005"/>
    <s v="VALUATION"/>
    <x v="1"/>
  </r>
  <r>
    <n v="80024888"/>
    <d v="2011-06-15T00:00:00"/>
    <x v="48"/>
    <n v="20"/>
    <x v="2009"/>
    <s v="FLAT RATE"/>
    <x v="1"/>
  </r>
  <r>
    <n v="80025007"/>
    <d v="2011-06-24T00:00:00"/>
    <x v="3"/>
    <n v="50"/>
    <x v="2157"/>
    <s v="PER SIGN"/>
    <x v="4"/>
  </r>
  <r>
    <n v="80024888"/>
    <d v="2011-06-15T00:00:00"/>
    <x v="0"/>
    <n v="550"/>
    <x v="2009"/>
    <s v="VALUATION"/>
    <x v="1"/>
  </r>
  <r>
    <n v="80024888"/>
    <d v="2011-06-15T00:00:00"/>
    <x v="14"/>
    <n v="160"/>
    <x v="2009"/>
    <s v="VALUATION"/>
    <x v="1"/>
  </r>
  <r>
    <n v="80024888"/>
    <d v="2011-06-15T00:00:00"/>
    <x v="48"/>
    <n v="20"/>
    <x v="2012"/>
    <s v="FLAT RATE"/>
    <x v="1"/>
  </r>
  <r>
    <n v="80024888"/>
    <d v="2011-06-15T00:00:00"/>
    <x v="0"/>
    <n v="550"/>
    <x v="2012"/>
    <s v="VALUATION"/>
    <x v="1"/>
  </r>
  <r>
    <n v="80024888"/>
    <d v="2011-06-15T00:00:00"/>
    <x v="14"/>
    <n v="160"/>
    <x v="2012"/>
    <s v="VALUATION"/>
    <x v="1"/>
  </r>
  <r>
    <n v="80025014"/>
    <d v="2011-06-24T00:00:00"/>
    <x v="51"/>
    <n v="9"/>
    <x v="2158"/>
    <s v="FLAT RATE"/>
    <x v="23"/>
  </r>
  <r>
    <n v="80024888"/>
    <d v="2011-06-15T00:00:00"/>
    <x v="48"/>
    <n v="20"/>
    <x v="2022"/>
    <s v="FLAT RATE"/>
    <x v="1"/>
  </r>
  <r>
    <n v="90001747"/>
    <d v="2011-06-27T00:00:00"/>
    <x v="42"/>
    <n v="50"/>
    <x v="2159"/>
    <s v="FLAT RATE"/>
    <x v="1"/>
  </r>
  <r>
    <n v="80025017"/>
    <d v="2011-06-27T00:00:00"/>
    <x v="3"/>
    <n v="25"/>
    <x v="2160"/>
    <s v="PER SIGN"/>
    <x v="1"/>
  </r>
  <r>
    <n v="90001748"/>
    <d v="2011-06-27T00:00:00"/>
    <x v="42"/>
    <n v="50"/>
    <x v="2161"/>
    <s v="FLAT RATE"/>
    <x v="1"/>
  </r>
  <r>
    <n v="80024888"/>
    <d v="2011-06-15T00:00:00"/>
    <x v="0"/>
    <n v="550"/>
    <x v="2022"/>
    <s v="VALUATION"/>
    <x v="1"/>
  </r>
  <r>
    <n v="80024888"/>
    <d v="2011-06-15T00:00:00"/>
    <x v="14"/>
    <n v="160"/>
    <x v="2022"/>
    <s v="VALUATION"/>
    <x v="1"/>
  </r>
  <r>
    <n v="80024888"/>
    <d v="2011-06-15T00:00:00"/>
    <x v="48"/>
    <n v="20"/>
    <x v="2033"/>
    <s v="FLAT RATE"/>
    <x v="1"/>
  </r>
  <r>
    <n v="80024888"/>
    <d v="2011-06-15T00:00:00"/>
    <x v="0"/>
    <n v="550"/>
    <x v="2033"/>
    <s v="VALUATION"/>
    <x v="1"/>
  </r>
  <r>
    <n v="80024888"/>
    <d v="2011-06-15T00:00:00"/>
    <x v="14"/>
    <n v="160"/>
    <x v="2033"/>
    <s v="VALUATION"/>
    <x v="1"/>
  </r>
  <r>
    <n v="80024888"/>
    <d v="2011-06-15T00:00:00"/>
    <x v="48"/>
    <n v="20"/>
    <x v="2035"/>
    <s v="FLAT RATE"/>
    <x v="1"/>
  </r>
  <r>
    <n v="80024888"/>
    <d v="2011-06-15T00:00:00"/>
    <x v="0"/>
    <n v="550"/>
    <x v="2035"/>
    <s v="VALUATION"/>
    <x v="1"/>
  </r>
  <r>
    <n v="80024888"/>
    <d v="2011-06-15T00:00:00"/>
    <x v="14"/>
    <n v="160"/>
    <x v="2035"/>
    <s v="VALUATION"/>
    <x v="1"/>
  </r>
  <r>
    <n v="80024888"/>
    <d v="2011-06-15T00:00:00"/>
    <x v="48"/>
    <n v="20"/>
    <x v="2047"/>
    <s v="FLAT RATE"/>
    <x v="1"/>
  </r>
  <r>
    <n v="80025026"/>
    <d v="2011-06-27T00:00:00"/>
    <x v="3"/>
    <n v="25"/>
    <x v="2162"/>
    <s v="PER SIGN"/>
    <x v="1"/>
  </r>
  <r>
    <n v="80024888"/>
    <d v="2011-06-15T00:00:00"/>
    <x v="0"/>
    <n v="550"/>
    <x v="2047"/>
    <s v="VALUATION"/>
    <x v="1"/>
  </r>
  <r>
    <n v="80024888"/>
    <d v="2011-06-15T00:00:00"/>
    <x v="14"/>
    <n v="160"/>
    <x v="2047"/>
    <s v="VALUATION"/>
    <x v="1"/>
  </r>
  <r>
    <n v="80024890"/>
    <d v="2011-06-15T00:00:00"/>
    <x v="48"/>
    <n v="20"/>
    <x v="2163"/>
    <s v="FLAT RATE"/>
    <x v="1"/>
  </r>
  <r>
    <n v="80024890"/>
    <d v="2011-06-15T00:00:00"/>
    <x v="0"/>
    <n v="145"/>
    <x v="2163"/>
    <s v="VALUATION"/>
    <x v="1"/>
  </r>
  <r>
    <n v="80024891"/>
    <d v="2011-06-15T00:00:00"/>
    <x v="0"/>
    <n v="70"/>
    <x v="2164"/>
    <s v="VALUATION"/>
    <x v="51"/>
  </r>
  <r>
    <n v="80024892"/>
    <d v="2011-06-15T00:00:00"/>
    <x v="5"/>
    <n v="88"/>
    <x v="2165"/>
    <s v="PER FIXTURES"/>
    <x v="26"/>
  </r>
  <r>
    <n v="80024892"/>
    <d v="2011-06-15T00:00:00"/>
    <x v="54"/>
    <n v="25"/>
    <x v="2165"/>
    <s v="PER SEWER"/>
    <x v="26"/>
  </r>
  <r>
    <n v="80024892"/>
    <d v="2011-06-15T00:00:00"/>
    <x v="53"/>
    <n v="25"/>
    <x v="2165"/>
    <s v="PER WATER"/>
    <x v="26"/>
  </r>
  <r>
    <n v="80024892"/>
    <d v="2011-06-15T00:00:00"/>
    <x v="5"/>
    <n v="88"/>
    <x v="2166"/>
    <s v="PER FIXTURES"/>
    <x v="26"/>
  </r>
  <r>
    <n v="80024892"/>
    <d v="2011-06-15T00:00:00"/>
    <x v="54"/>
    <n v="25"/>
    <x v="2166"/>
    <s v="PER SEWER"/>
    <x v="26"/>
  </r>
  <r>
    <n v="80024892"/>
    <d v="2011-06-15T00:00:00"/>
    <x v="53"/>
    <n v="25"/>
    <x v="2166"/>
    <s v="PER WATER"/>
    <x v="26"/>
  </r>
  <r>
    <n v="90001749"/>
    <d v="2011-06-28T00:00:00"/>
    <x v="15"/>
    <n v="50"/>
    <x v="2167"/>
    <s v="FLAT RATE"/>
    <x v="1"/>
  </r>
  <r>
    <n v="80025031"/>
    <d v="2011-06-28T00:00:00"/>
    <x v="3"/>
    <n v="25"/>
    <x v="2168"/>
    <s v="PER SIGN"/>
    <x v="1"/>
  </r>
  <r>
    <n v="80025034"/>
    <d v="2011-06-28T00:00:00"/>
    <x v="3"/>
    <n v="25"/>
    <x v="2169"/>
    <s v="PER SIGN"/>
    <x v="1"/>
  </r>
  <r>
    <n v="80024892"/>
    <d v="2011-06-15T00:00:00"/>
    <x v="5"/>
    <n v="88"/>
    <x v="2170"/>
    <s v="PER FIXTURES"/>
    <x v="26"/>
  </r>
  <r>
    <n v="80024892"/>
    <d v="2011-06-15T00:00:00"/>
    <x v="54"/>
    <n v="25"/>
    <x v="2170"/>
    <s v="PER SEWER"/>
    <x v="26"/>
  </r>
  <r>
    <n v="80024892"/>
    <d v="2011-06-15T00:00:00"/>
    <x v="53"/>
    <n v="25"/>
    <x v="2170"/>
    <s v="PER WATER"/>
    <x v="26"/>
  </r>
  <r>
    <n v="80024893"/>
    <d v="2011-06-15T00:00:00"/>
    <x v="0"/>
    <n v="1303"/>
    <x v="35"/>
    <s v="VALUATION"/>
    <x v="1"/>
  </r>
  <r>
    <n v="80024894"/>
    <d v="2011-06-15T00:00:00"/>
    <x v="49"/>
    <n v="25"/>
    <x v="2171"/>
    <s v="SYSTEM"/>
    <x v="1"/>
  </r>
  <r>
    <n v="80024895"/>
    <d v="2011-06-15T00:00:00"/>
    <x v="5"/>
    <n v="32"/>
    <x v="2172"/>
    <s v="PER FIXTURES"/>
    <x v="31"/>
  </r>
  <r>
    <n v="80024896"/>
    <d v="2011-06-15T00:00:00"/>
    <x v="6"/>
    <n v="6"/>
    <x v="2173"/>
    <s v="AMPS"/>
    <x v="143"/>
  </r>
  <r>
    <n v="80024896"/>
    <d v="2011-06-15T00:00:00"/>
    <x v="7"/>
    <n v="19"/>
    <x v="2173"/>
    <s v="PER POLE"/>
    <x v="143"/>
  </r>
  <r>
    <n v="80024898"/>
    <d v="2011-06-15T00:00:00"/>
    <x v="20"/>
    <n v="25"/>
    <x v="2174"/>
    <s v="BTU"/>
    <x v="54"/>
  </r>
  <r>
    <n v="80024898"/>
    <d v="2011-06-15T00:00:00"/>
    <x v="34"/>
    <n v="25"/>
    <x v="2174"/>
    <s v="TONS"/>
    <x v="54"/>
  </r>
  <r>
    <n v="80024899"/>
    <d v="2011-06-15T00:00:00"/>
    <x v="5"/>
    <n v="25"/>
    <x v="2175"/>
    <s v="PER FIXTURES"/>
    <x v="1"/>
  </r>
  <r>
    <n v="80024900"/>
    <d v="2011-06-15T00:00:00"/>
    <x v="5"/>
    <n v="25"/>
    <x v="2176"/>
    <s v="PER FIXTURES"/>
    <x v="1"/>
  </r>
  <r>
    <n v="80024901"/>
    <d v="2011-06-15T00:00:00"/>
    <x v="5"/>
    <n v="25"/>
    <x v="2177"/>
    <s v="PER FIXTURES"/>
    <x v="1"/>
  </r>
  <r>
    <n v="80024902"/>
    <d v="2011-06-15T00:00:00"/>
    <x v="6"/>
    <n v="22.5"/>
    <x v="2178"/>
    <s v="AMPS"/>
    <x v="67"/>
  </r>
  <r>
    <n v="80024902"/>
    <d v="2011-06-15T00:00:00"/>
    <x v="113"/>
    <n v="27"/>
    <x v="2178"/>
    <s v="PER POLE"/>
    <x v="67"/>
  </r>
  <r>
    <n v="80024904"/>
    <d v="2011-06-16T00:00:00"/>
    <x v="0"/>
    <n v="30"/>
    <x v="2179"/>
    <s v="VALUATION"/>
    <x v="72"/>
  </r>
  <r>
    <n v="80025044"/>
    <d v="2011-06-28T00:00:00"/>
    <x v="51"/>
    <n v="2"/>
    <x v="2180"/>
    <s v="FLAT RATE"/>
    <x v="45"/>
  </r>
  <r>
    <n v="80024905"/>
    <d v="2011-06-16T00:00:00"/>
    <x v="49"/>
    <n v="25"/>
    <x v="2181"/>
    <s v="SYSTEM"/>
    <x v="1"/>
  </r>
  <r>
    <n v="80024905"/>
    <d v="2011-06-16T00:00:00"/>
    <x v="7"/>
    <n v="25"/>
    <x v="2182"/>
    <s v="PER POLE"/>
    <x v="4"/>
  </r>
  <r>
    <n v="80024905"/>
    <d v="2011-06-16T00:00:00"/>
    <x v="10"/>
    <n v="60"/>
    <x v="2183"/>
    <s v="AMPS"/>
    <x v="104"/>
  </r>
  <r>
    <n v="80024905"/>
    <d v="2011-06-16T00:00:00"/>
    <x v="7"/>
    <n v="3"/>
    <x v="2183"/>
    <s v="PER POLE"/>
    <x v="104"/>
  </r>
  <r>
    <n v="80024906"/>
    <d v="2011-06-16T00:00:00"/>
    <x v="20"/>
    <n v="25"/>
    <x v="2184"/>
    <s v="BTU"/>
    <x v="74"/>
  </r>
  <r>
    <n v="80024906"/>
    <d v="2011-06-16T00:00:00"/>
    <x v="34"/>
    <n v="25"/>
    <x v="2184"/>
    <s v="TONS"/>
    <x v="74"/>
  </r>
  <r>
    <n v="80024908"/>
    <d v="2011-06-16T00:00:00"/>
    <x v="48"/>
    <n v="20"/>
    <x v="2185"/>
    <s v="FLAT RATE"/>
    <x v="1"/>
  </r>
  <r>
    <n v="80024908"/>
    <d v="2011-06-16T00:00:00"/>
    <x v="0"/>
    <n v="170"/>
    <x v="2185"/>
    <s v="VALUATION"/>
    <x v="1"/>
  </r>
  <r>
    <n v="80024909"/>
    <d v="2011-06-16T00:00:00"/>
    <x v="2"/>
    <n v="25"/>
    <x v="2186"/>
    <s v="FLAT RATE"/>
    <x v="1"/>
  </r>
  <r>
    <n v="80024910"/>
    <d v="2011-06-16T00:00:00"/>
    <x v="20"/>
    <n v="27"/>
    <x v="2187"/>
    <s v="BTU"/>
    <x v="3"/>
  </r>
  <r>
    <n v="80024910"/>
    <d v="2011-06-16T00:00:00"/>
    <x v="34"/>
    <n v="25"/>
    <x v="2187"/>
    <s v="TONS"/>
    <x v="3"/>
  </r>
  <r>
    <n v="80024911"/>
    <d v="2011-06-16T00:00:00"/>
    <x v="5"/>
    <n v="25"/>
    <x v="2188"/>
    <s v="PER FIXTURES"/>
    <x v="1"/>
  </r>
  <r>
    <n v="80024912"/>
    <d v="2011-06-16T00:00:00"/>
    <x v="10"/>
    <n v="30"/>
    <x v="2189"/>
    <s v="AMPS"/>
    <x v="8"/>
  </r>
  <r>
    <n v="80024912"/>
    <d v="2011-06-16T00:00:00"/>
    <x v="7"/>
    <n v="42"/>
    <x v="2189"/>
    <s v="PER POLE"/>
    <x v="8"/>
  </r>
  <r>
    <n v="80024912"/>
    <d v="2011-06-16T00:00:00"/>
    <x v="13"/>
    <n v="25"/>
    <x v="2189"/>
    <s v="PER T-POLE"/>
    <x v="8"/>
  </r>
  <r>
    <n v="80024913"/>
    <d v="2011-06-16T00:00:00"/>
    <x v="10"/>
    <n v="25"/>
    <x v="2190"/>
    <s v="AMPS"/>
    <x v="6"/>
  </r>
  <r>
    <n v="80024919"/>
    <d v="2011-06-17T00:00:00"/>
    <x v="59"/>
    <n v="75"/>
    <x v="2191"/>
    <s v="FLAT RATE"/>
    <x v="1"/>
  </r>
  <r>
    <n v="80024920"/>
    <d v="2011-06-17T00:00:00"/>
    <x v="2"/>
    <n v="25"/>
    <x v="2192"/>
    <s v="FLAT RATE"/>
    <x v="1"/>
  </r>
  <r>
    <n v="80024921"/>
    <d v="2011-06-17T00:00:00"/>
    <x v="5"/>
    <n v="48"/>
    <x v="2193"/>
    <s v="PER FIXTURES"/>
    <x v="60"/>
  </r>
  <r>
    <n v="80024921"/>
    <d v="2011-06-17T00:00:00"/>
    <x v="54"/>
    <n v="25"/>
    <x v="2193"/>
    <s v="PER SEWER"/>
    <x v="60"/>
  </r>
  <r>
    <n v="80024921"/>
    <d v="2011-06-17T00:00:00"/>
    <x v="53"/>
    <n v="25"/>
    <x v="2193"/>
    <s v="PER WATER"/>
    <x v="60"/>
  </r>
  <r>
    <n v="80024921"/>
    <d v="2011-06-17T00:00:00"/>
    <x v="5"/>
    <n v="48"/>
    <x v="2194"/>
    <s v="PER FIXTURES"/>
    <x v="60"/>
  </r>
  <r>
    <n v="80024921"/>
    <d v="2011-06-17T00:00:00"/>
    <x v="54"/>
    <n v="25"/>
    <x v="2194"/>
    <s v="PER SEWER"/>
    <x v="60"/>
  </r>
  <r>
    <n v="80024921"/>
    <d v="2011-06-17T00:00:00"/>
    <x v="53"/>
    <n v="25"/>
    <x v="2194"/>
    <s v="PER WATER"/>
    <x v="60"/>
  </r>
  <r>
    <n v="80024921"/>
    <d v="2011-06-17T00:00:00"/>
    <x v="5"/>
    <n v="48"/>
    <x v="2195"/>
    <s v="PER FIXTURES"/>
    <x v="60"/>
  </r>
  <r>
    <n v="80024921"/>
    <d v="2011-06-17T00:00:00"/>
    <x v="54"/>
    <n v="25"/>
    <x v="2195"/>
    <s v="PER SEWER"/>
    <x v="60"/>
  </r>
  <r>
    <n v="80024921"/>
    <d v="2011-06-17T00:00:00"/>
    <x v="53"/>
    <n v="25"/>
    <x v="2195"/>
    <s v="PER WATER"/>
    <x v="60"/>
  </r>
  <r>
    <n v="80024921"/>
    <d v="2011-06-17T00:00:00"/>
    <x v="5"/>
    <n v="48"/>
    <x v="2196"/>
    <s v="PER FIXTURES"/>
    <x v="60"/>
  </r>
  <r>
    <n v="80024921"/>
    <d v="2011-06-17T00:00:00"/>
    <x v="54"/>
    <n v="25"/>
    <x v="2196"/>
    <s v="PER SEWER"/>
    <x v="60"/>
  </r>
  <r>
    <n v="80024921"/>
    <d v="2011-06-17T00:00:00"/>
    <x v="53"/>
    <n v="25"/>
    <x v="2196"/>
    <s v="PER WATER"/>
    <x v="60"/>
  </r>
  <r>
    <n v="80024921"/>
    <d v="2011-06-17T00:00:00"/>
    <x v="5"/>
    <n v="48"/>
    <x v="2197"/>
    <s v="PER FIXTURES"/>
    <x v="60"/>
  </r>
  <r>
    <n v="80024921"/>
    <d v="2011-06-17T00:00:00"/>
    <x v="54"/>
    <n v="25"/>
    <x v="2197"/>
    <s v="PER SEWER"/>
    <x v="60"/>
  </r>
  <r>
    <n v="80024921"/>
    <d v="2011-06-17T00:00:00"/>
    <x v="53"/>
    <n v="25"/>
    <x v="2197"/>
    <s v="PER WATER"/>
    <x v="60"/>
  </r>
  <r>
    <n v="80024921"/>
    <d v="2011-06-17T00:00:00"/>
    <x v="5"/>
    <n v="48"/>
    <x v="2198"/>
    <s v="PER FIXTURES"/>
    <x v="60"/>
  </r>
  <r>
    <n v="80024921"/>
    <d v="2011-06-17T00:00:00"/>
    <x v="54"/>
    <n v="25"/>
    <x v="2198"/>
    <s v="PER SEWER"/>
    <x v="60"/>
  </r>
  <r>
    <n v="80024921"/>
    <d v="2011-06-17T00:00:00"/>
    <x v="53"/>
    <n v="25"/>
    <x v="2198"/>
    <s v="PER WATER"/>
    <x v="60"/>
  </r>
  <r>
    <n v="80024921"/>
    <d v="2011-06-17T00:00:00"/>
    <x v="5"/>
    <n v="48"/>
    <x v="2199"/>
    <s v="PER FIXTURES"/>
    <x v="60"/>
  </r>
  <r>
    <n v="80025054"/>
    <d v="2011-06-30T00:00:00"/>
    <x v="3"/>
    <n v="25"/>
    <x v="2200"/>
    <s v="PER SIGN"/>
    <x v="1"/>
  </r>
  <r>
    <n v="80024921"/>
    <d v="2011-06-17T00:00:00"/>
    <x v="54"/>
    <n v="25"/>
    <x v="2199"/>
    <s v="PER SEWER"/>
    <x v="60"/>
  </r>
  <r>
    <n v="80024921"/>
    <d v="2011-06-17T00:00:00"/>
    <x v="53"/>
    <n v="25"/>
    <x v="2199"/>
    <s v="PER WATER"/>
    <x v="60"/>
  </r>
  <r>
    <n v="80024922"/>
    <d v="2011-06-17T00:00:00"/>
    <x v="5"/>
    <n v="28"/>
    <x v="2201"/>
    <s v="PER FIXTURES"/>
    <x v="83"/>
  </r>
  <r>
    <n v="80024923"/>
    <d v="2011-06-17T00:00:00"/>
    <x v="57"/>
    <n v="15"/>
    <x v="2202"/>
    <s v="FLAT RATE"/>
    <x v="1"/>
  </r>
  <r>
    <n v="80024926"/>
    <d v="2011-06-17T00:00:00"/>
    <x v="0"/>
    <n v="170"/>
    <x v="2203"/>
    <s v="VALUATION"/>
    <x v="24"/>
  </r>
  <r>
    <n v="80024927"/>
    <d v="2011-06-17T00:00:00"/>
    <x v="0"/>
    <n v="70"/>
    <x v="2204"/>
    <s v="VALUATION"/>
    <x v="51"/>
  </r>
  <r>
    <n v="80024929"/>
    <d v="2011-06-17T00:00:00"/>
    <x v="5"/>
    <n v="60"/>
    <x v="2205"/>
    <s v="PER FIXTURES"/>
    <x v="38"/>
  </r>
  <r>
    <n v="80024929"/>
    <d v="2011-06-17T00:00:00"/>
    <x v="54"/>
    <n v="25"/>
    <x v="2205"/>
    <s v="PER SEWER"/>
    <x v="38"/>
  </r>
  <r>
    <n v="80024929"/>
    <d v="2011-06-17T00:00:00"/>
    <x v="53"/>
    <n v="25"/>
    <x v="2205"/>
    <s v="PER WATER"/>
    <x v="38"/>
  </r>
  <r>
    <n v="80025069"/>
    <d v="2011-06-30T00:00:00"/>
    <x v="51"/>
    <n v="2"/>
    <x v="2206"/>
    <s v="FLAT RATE"/>
    <x v="45"/>
  </r>
  <r>
    <n v="80024930"/>
    <d v="2011-06-17T00:00:00"/>
    <x v="34"/>
    <n v="25"/>
    <x v="2207"/>
    <s v="TONS"/>
    <x v="4"/>
  </r>
  <r>
    <n v="80025062"/>
    <d v="2011-06-30T00:00:00"/>
    <x v="3"/>
    <n v="25"/>
    <x v="2208"/>
    <s v="PER SIGN"/>
    <x v="1"/>
  </r>
  <r>
    <n v="80024931"/>
    <d v="2011-06-17T00:00:00"/>
    <x v="20"/>
    <n v="25"/>
    <x v="2209"/>
    <s v="BTU"/>
    <x v="0"/>
  </r>
  <r>
    <n v="80025064"/>
    <d v="2011-06-30T00:00:00"/>
    <x v="3"/>
    <n v="25"/>
    <x v="2210"/>
    <s v="PER SIGN"/>
    <x v="1"/>
  </r>
  <r>
    <n v="80024936"/>
    <d v="2011-06-20T00:00:00"/>
    <x v="7"/>
    <n v="25"/>
    <x v="2211"/>
    <s v="PER POLE"/>
    <x v="9"/>
  </r>
  <r>
    <n v="80024936"/>
    <d v="2011-06-20T00:00:00"/>
    <x v="7"/>
    <n v="25"/>
    <x v="2212"/>
    <s v="PER POLE"/>
    <x v="1"/>
  </r>
  <r>
    <n v="80024936"/>
    <d v="2011-06-20T00:00:00"/>
    <x v="7"/>
    <n v="25"/>
    <x v="2213"/>
    <s v="PER POLE"/>
    <x v="101"/>
  </r>
  <r>
    <n v="80024937"/>
    <d v="2011-06-20T00:00:00"/>
    <x v="59"/>
    <n v="75"/>
    <x v="2214"/>
    <s v="FLAT RATE"/>
    <x v="1"/>
  </r>
  <r>
    <n v="80024938"/>
    <d v="2011-06-20T00:00:00"/>
    <x v="1"/>
    <n v="25"/>
    <x v="2215"/>
    <s v="PER GAS LINE"/>
    <x v="1"/>
  </r>
  <r>
    <n v="80024939"/>
    <d v="2011-06-20T00:00:00"/>
    <x v="1"/>
    <n v="25"/>
    <x v="2216"/>
    <s v="PER GAS LINE"/>
    <x v="1"/>
  </r>
  <r>
    <n v="80024939"/>
    <d v="2011-06-20T00:00:00"/>
    <x v="1"/>
    <n v="25"/>
    <x v="2217"/>
    <s v="PER GAS LINE"/>
    <x v="1"/>
  </r>
  <r>
    <n v="80024940"/>
    <d v="2011-06-20T00:00:00"/>
    <x v="0"/>
    <n v="70"/>
    <x v="2218"/>
    <s v="VALUATION"/>
    <x v="51"/>
  </r>
  <r>
    <n v="80024940"/>
    <d v="2011-06-20T00:00:00"/>
    <x v="14"/>
    <n v="35"/>
    <x v="2218"/>
    <s v="VALUATION"/>
    <x v="51"/>
  </r>
  <r>
    <n v="80024942"/>
    <d v="2011-06-20T00:00:00"/>
    <x v="61"/>
    <n v="25"/>
    <x v="2219"/>
    <s v="FLAT RATE"/>
    <x v="1"/>
  </r>
  <r>
    <n v="80024943"/>
    <d v="2011-06-20T00:00:00"/>
    <x v="0"/>
    <n v="60"/>
    <x v="2220"/>
    <s v="VALUATION"/>
    <x v="34"/>
  </r>
  <r>
    <n v="80024944"/>
    <d v="2011-06-20T00:00:00"/>
    <x v="62"/>
    <n v="25"/>
    <x v="2221"/>
    <s v="PER SYSTEM"/>
    <x v="1"/>
  </r>
  <r>
    <n v="80024946"/>
    <d v="2011-06-20T00:00:00"/>
    <x v="5"/>
    <n v="25"/>
    <x v="2222"/>
    <s v="PER FIXTURES"/>
    <x v="1"/>
  </r>
  <r>
    <n v="80024947"/>
    <d v="2011-06-20T00:00:00"/>
    <x v="5"/>
    <n v="25"/>
    <x v="2223"/>
    <s v="PER FIXTURES"/>
    <x v="1"/>
  </r>
  <r>
    <n v="80024948"/>
    <d v="2011-06-20T00:00:00"/>
    <x v="5"/>
    <n v="25"/>
    <x v="2224"/>
    <s v="PER FIXTURES"/>
    <x v="1"/>
  </r>
  <r>
    <n v="80025073"/>
    <d v="2011-07-01T00:00:00"/>
    <x v="12"/>
    <n v="50"/>
    <x v="2225"/>
    <s v="ACRE"/>
    <x v="153"/>
  </r>
  <r>
    <n v="80025077"/>
    <d v="2011-07-01T00:00:00"/>
    <x v="3"/>
    <n v="25"/>
    <x v="2226"/>
    <s v="PER SIGN"/>
    <x v="1"/>
  </r>
  <r>
    <n v="80025078"/>
    <d v="2011-07-01T00:00:00"/>
    <x v="3"/>
    <n v="25"/>
    <x v="2227"/>
    <s v="PER SIGN"/>
    <x v="1"/>
  </r>
  <r>
    <n v="80024950"/>
    <d v="2011-06-21T00:00:00"/>
    <x v="0"/>
    <n v="40"/>
    <x v="2228"/>
    <s v="VALUATION"/>
    <x v="47"/>
  </r>
  <r>
    <n v="80024951"/>
    <d v="2011-06-21T00:00:00"/>
    <x v="5"/>
    <n v="24"/>
    <x v="2229"/>
    <s v="PER FIXTURES"/>
    <x v="18"/>
  </r>
  <r>
    <n v="80024951"/>
    <d v="2011-06-21T00:00:00"/>
    <x v="54"/>
    <n v="25"/>
    <x v="2229"/>
    <s v="PER SEWER"/>
    <x v="18"/>
  </r>
  <r>
    <n v="80024952"/>
    <d v="2011-06-21T00:00:00"/>
    <x v="0"/>
    <n v="155"/>
    <x v="2230"/>
    <s v="VALUATION"/>
    <x v="125"/>
  </r>
  <r>
    <n v="80024952"/>
    <d v="2011-06-21T00:00:00"/>
    <x v="14"/>
    <n v="77.5"/>
    <x v="2230"/>
    <s v="VALUATION"/>
    <x v="125"/>
  </r>
  <r>
    <n v="80024952"/>
    <d v="2011-06-21T00:00:00"/>
    <x v="0"/>
    <n v="190"/>
    <x v="2231"/>
    <s v="VALUATION"/>
    <x v="172"/>
  </r>
  <r>
    <n v="80024952"/>
    <d v="2011-06-21T00:00:00"/>
    <x v="14"/>
    <n v="95"/>
    <x v="2231"/>
    <s v="VALUATION"/>
    <x v="172"/>
  </r>
  <r>
    <n v="80024952"/>
    <d v="2011-06-21T00:00:00"/>
    <x v="0"/>
    <n v="205"/>
    <x v="2232"/>
    <s v="VALUATION"/>
    <x v="173"/>
  </r>
  <r>
    <n v="80024952"/>
    <d v="2011-06-21T00:00:00"/>
    <x v="14"/>
    <n v="102.5"/>
    <x v="2232"/>
    <s v="VALUATION"/>
    <x v="173"/>
  </r>
  <r>
    <n v="80024953"/>
    <d v="2011-06-21T00:00:00"/>
    <x v="48"/>
    <n v="20"/>
    <x v="2233"/>
    <s v="FLAT RATE"/>
    <x v="1"/>
  </r>
  <r>
    <n v="80024953"/>
    <d v="2011-06-21T00:00:00"/>
    <x v="0"/>
    <n v="70"/>
    <x v="2233"/>
    <s v="VALUATION"/>
    <x v="1"/>
  </r>
  <r>
    <n v="80024955"/>
    <d v="2011-06-21T00:00:00"/>
    <x v="2"/>
    <n v="25"/>
    <x v="2234"/>
    <s v="FLAT RATE"/>
    <x v="1"/>
  </r>
  <r>
    <n v="80024956"/>
    <d v="2011-06-21T00:00:00"/>
    <x v="5"/>
    <n v="25"/>
    <x v="2235"/>
    <s v="PER FIXTURES"/>
    <x v="4"/>
  </r>
  <r>
    <n v="80024957"/>
    <d v="2011-06-21T00:00:00"/>
    <x v="6"/>
    <n v="30"/>
    <x v="2236"/>
    <s v="AMPS"/>
    <x v="8"/>
  </r>
  <r>
    <n v="80025087"/>
    <d v="2011-07-05T00:00:00"/>
    <x v="12"/>
    <n v="50"/>
    <x v="2237"/>
    <s v="ACRE"/>
    <x v="174"/>
  </r>
  <r>
    <n v="80025088"/>
    <d v="2011-07-05T00:00:00"/>
    <x v="32"/>
    <n v="250"/>
    <x v="2238"/>
    <s v="ACRES"/>
    <x v="1"/>
  </r>
  <r>
    <n v="80025089"/>
    <d v="2011-07-05T00:00:00"/>
    <x v="12"/>
    <n v="50"/>
    <x v="2239"/>
    <s v="ACRE"/>
    <x v="1"/>
  </r>
  <r>
    <n v="80024957"/>
    <d v="2011-06-21T00:00:00"/>
    <x v="7"/>
    <n v="42"/>
    <x v="2236"/>
    <s v="PER POLE"/>
    <x v="8"/>
  </r>
  <r>
    <n v="80024958"/>
    <d v="2011-06-21T00:00:00"/>
    <x v="20"/>
    <n v="25"/>
    <x v="2240"/>
    <s v="BTU"/>
    <x v="45"/>
  </r>
  <r>
    <n v="80024958"/>
    <d v="2011-06-21T00:00:00"/>
    <x v="23"/>
    <n v="25"/>
    <x v="2240"/>
    <s v="BTU"/>
    <x v="45"/>
  </r>
  <r>
    <n v="80024958"/>
    <d v="2011-06-21T00:00:00"/>
    <x v="34"/>
    <n v="25"/>
    <x v="2240"/>
    <s v="TONS"/>
    <x v="45"/>
  </r>
  <r>
    <n v="80024958"/>
    <d v="2011-06-21T00:00:00"/>
    <x v="36"/>
    <n v="25"/>
    <x v="2240"/>
    <s v="TONS"/>
    <x v="45"/>
  </r>
  <r>
    <n v="80024959"/>
    <d v="2011-06-21T00:00:00"/>
    <x v="34"/>
    <n v="25"/>
    <x v="2241"/>
    <s v="TONS"/>
    <x v="4"/>
  </r>
  <r>
    <n v="80024960"/>
    <d v="2011-06-21T00:00:00"/>
    <x v="0"/>
    <n v="598"/>
    <x v="2242"/>
    <s v="VALUATION"/>
    <x v="175"/>
  </r>
  <r>
    <n v="80024960"/>
    <d v="2011-06-21T00:00:00"/>
    <x v="14"/>
    <n v="299"/>
    <x v="2242"/>
    <s v="VALUATION"/>
    <x v="175"/>
  </r>
  <r>
    <n v="80024961"/>
    <d v="2011-06-21T00:00:00"/>
    <x v="61"/>
    <n v="25"/>
    <x v="2243"/>
    <s v="FLAT RATE"/>
    <x v="1"/>
  </r>
  <r>
    <n v="80024962"/>
    <d v="2011-06-21T00:00:00"/>
    <x v="34"/>
    <n v="25"/>
    <x v="2244"/>
    <s v="TONS"/>
    <x v="4"/>
  </r>
  <r>
    <n v="80024963"/>
    <d v="2011-06-21T00:00:00"/>
    <x v="10"/>
    <n v="25"/>
    <x v="2121"/>
    <s v="AMPS"/>
    <x v="23"/>
  </r>
  <r>
    <n v="80024964"/>
    <d v="2011-06-21T00:00:00"/>
    <x v="20"/>
    <n v="27"/>
    <x v="2245"/>
    <s v="BTU"/>
    <x v="48"/>
  </r>
  <r>
    <n v="80024964"/>
    <d v="2011-06-21T00:00:00"/>
    <x v="34"/>
    <n v="25"/>
    <x v="2245"/>
    <s v="TONS"/>
    <x v="48"/>
  </r>
  <r>
    <n v="80024966"/>
    <d v="2011-06-21T00:00:00"/>
    <x v="52"/>
    <n v="125"/>
    <x v="2246"/>
    <s v="FLAT RATE"/>
    <x v="1"/>
  </r>
  <r>
    <n v="80024967"/>
    <d v="2011-06-21T00:00:00"/>
    <x v="52"/>
    <n v="125"/>
    <x v="2247"/>
    <s v="FLAT RATE"/>
    <x v="1"/>
  </r>
  <r>
    <n v="80024968"/>
    <d v="2011-06-21T00:00:00"/>
    <x v="52"/>
    <n v="125"/>
    <x v="2248"/>
    <s v="FLAT RATE"/>
    <x v="1"/>
  </r>
  <r>
    <n v="80024969"/>
    <d v="2011-06-21T00:00:00"/>
    <x v="52"/>
    <n v="125"/>
    <x v="2249"/>
    <s v="FLAT RATE"/>
    <x v="1"/>
  </r>
  <r>
    <n v="80024970"/>
    <d v="2011-06-21T00:00:00"/>
    <x v="52"/>
    <n v="125"/>
    <x v="2250"/>
    <s v="FLAT RATE"/>
    <x v="1"/>
  </r>
  <r>
    <n v="80024971"/>
    <d v="2011-06-21T00:00:00"/>
    <x v="59"/>
    <n v="75"/>
    <x v="2251"/>
    <s v="FLAT RATE"/>
    <x v="1"/>
  </r>
  <r>
    <n v="80024972"/>
    <d v="2011-06-22T00:00:00"/>
    <x v="5"/>
    <n v="25"/>
    <x v="2252"/>
    <s v="PER FIXTURES"/>
    <x v="1"/>
  </r>
  <r>
    <n v="80024973"/>
    <d v="2011-06-22T00:00:00"/>
    <x v="2"/>
    <n v="25"/>
    <x v="2253"/>
    <s v="FLAT RATE"/>
    <x v="1"/>
  </r>
  <r>
    <n v="80024974"/>
    <d v="2011-06-22T00:00:00"/>
    <x v="5"/>
    <n v="80"/>
    <x v="2254"/>
    <s v="PER FIXTURES"/>
    <x v="76"/>
  </r>
  <r>
    <n v="80024974"/>
    <d v="2011-06-22T00:00:00"/>
    <x v="54"/>
    <n v="25"/>
    <x v="2254"/>
    <s v="PER SEWER"/>
    <x v="76"/>
  </r>
  <r>
    <n v="80024974"/>
    <d v="2011-06-22T00:00:00"/>
    <x v="53"/>
    <n v="25"/>
    <x v="2254"/>
    <s v="PER WATER"/>
    <x v="76"/>
  </r>
  <r>
    <n v="80024974"/>
    <d v="2011-06-22T00:00:00"/>
    <x v="5"/>
    <n v="80"/>
    <x v="2255"/>
    <s v="PER FIXTURES"/>
    <x v="76"/>
  </r>
  <r>
    <n v="80024974"/>
    <d v="2011-06-22T00:00:00"/>
    <x v="54"/>
    <n v="25"/>
    <x v="2255"/>
    <s v="PER SEWER"/>
    <x v="76"/>
  </r>
  <r>
    <n v="80024974"/>
    <d v="2011-06-22T00:00:00"/>
    <x v="53"/>
    <n v="25"/>
    <x v="2255"/>
    <s v="PER WATER"/>
    <x v="76"/>
  </r>
  <r>
    <n v="80024976"/>
    <d v="2011-06-22T00:00:00"/>
    <x v="48"/>
    <n v="20"/>
    <x v="2128"/>
    <s v="FLAT RATE"/>
    <x v="1"/>
  </r>
  <r>
    <n v="80024976"/>
    <d v="2011-06-22T00:00:00"/>
    <x v="0"/>
    <n v="1153"/>
    <x v="2128"/>
    <s v="VALUATION"/>
    <x v="1"/>
  </r>
  <r>
    <n v="80024977"/>
    <d v="2011-06-22T00:00:00"/>
    <x v="48"/>
    <n v="20"/>
    <x v="2124"/>
    <s v="FLAT RATE"/>
    <x v="1"/>
  </r>
  <r>
    <n v="80024977"/>
    <d v="2011-06-22T00:00:00"/>
    <x v="0"/>
    <n v="1174"/>
    <x v="2124"/>
    <s v="VALUATION"/>
    <x v="1"/>
  </r>
  <r>
    <n v="80024979"/>
    <d v="2011-06-22T00:00:00"/>
    <x v="13"/>
    <n v="25"/>
    <x v="2256"/>
    <s v="PER T-POLE"/>
    <x v="1"/>
  </r>
  <r>
    <n v="80024981"/>
    <d v="2011-06-22T00:00:00"/>
    <x v="2"/>
    <n v="25"/>
    <x v="125"/>
    <s v="FLAT RATE"/>
    <x v="18"/>
  </r>
  <r>
    <n v="80024982"/>
    <d v="2011-06-22T00:00:00"/>
    <x v="7"/>
    <n v="25"/>
    <x v="125"/>
    <s v="PER POLE"/>
    <x v="18"/>
  </r>
  <r>
    <n v="80024983"/>
    <d v="2011-06-22T00:00:00"/>
    <x v="2"/>
    <n v="25"/>
    <x v="2257"/>
    <s v="FLAT RATE"/>
    <x v="1"/>
  </r>
  <r>
    <n v="80024984"/>
    <d v="2011-06-22T00:00:00"/>
    <x v="10"/>
    <n v="22.5"/>
    <x v="2258"/>
    <s v="AMPS"/>
    <x v="67"/>
  </r>
  <r>
    <n v="80024984"/>
    <d v="2011-06-22T00:00:00"/>
    <x v="7"/>
    <n v="30"/>
    <x v="2258"/>
    <s v="PER POLE"/>
    <x v="67"/>
  </r>
  <r>
    <n v="80024987"/>
    <d v="2011-06-22T00:00:00"/>
    <x v="48"/>
    <n v="20"/>
    <x v="2259"/>
    <s v="FLAT RATE"/>
    <x v="1"/>
  </r>
  <r>
    <n v="80024987"/>
    <d v="2011-06-22T00:00:00"/>
    <x v="0"/>
    <n v="535"/>
    <x v="2259"/>
    <s v="VALUATION"/>
    <x v="1"/>
  </r>
  <r>
    <n v="80024988"/>
    <d v="2011-06-22T00:00:00"/>
    <x v="6"/>
    <n v="30"/>
    <x v="2260"/>
    <s v="AMPS"/>
    <x v="8"/>
  </r>
  <r>
    <n v="80024988"/>
    <d v="2011-06-22T00:00:00"/>
    <x v="7"/>
    <n v="35"/>
    <x v="2260"/>
    <s v="PER POLE"/>
    <x v="8"/>
  </r>
  <r>
    <n v="80025100"/>
    <d v="2011-07-06T00:00:00"/>
    <x v="12"/>
    <n v="172.5"/>
    <x v="2261"/>
    <s v="ACRE"/>
    <x v="64"/>
  </r>
  <r>
    <n v="80025101"/>
    <d v="2011-07-06T00:00:00"/>
    <x v="12"/>
    <n v="177.5"/>
    <x v="2262"/>
    <s v="ACRE"/>
    <x v="176"/>
  </r>
  <r>
    <n v="90001750"/>
    <d v="2011-07-06T00:00:00"/>
    <x v="11"/>
    <n v="350"/>
    <x v="2263"/>
    <s v="DOLLAR VALUE"/>
    <x v="1"/>
  </r>
  <r>
    <n v="80024988"/>
    <d v="2011-06-22T00:00:00"/>
    <x v="13"/>
    <n v="25"/>
    <x v="2260"/>
    <s v="PER T-POLE"/>
    <x v="8"/>
  </r>
  <r>
    <n v="90001751"/>
    <d v="2011-07-06T00:00:00"/>
    <x v="42"/>
    <n v="50"/>
    <x v="2264"/>
    <s v="FLAT RATE"/>
    <x v="1"/>
  </r>
  <r>
    <n v="80024988"/>
    <d v="2011-06-22T00:00:00"/>
    <x v="49"/>
    <n v="25"/>
    <x v="2260"/>
    <s v="SYSTEM"/>
    <x v="8"/>
  </r>
  <r>
    <n v="80024988"/>
    <d v="2011-06-22T00:00:00"/>
    <x v="6"/>
    <n v="30"/>
    <x v="2265"/>
    <s v="AMPS"/>
    <x v="8"/>
  </r>
  <r>
    <n v="80024988"/>
    <d v="2011-06-22T00:00:00"/>
    <x v="7"/>
    <n v="35"/>
    <x v="2265"/>
    <s v="PER POLE"/>
    <x v="8"/>
  </r>
  <r>
    <n v="80024988"/>
    <d v="2011-06-22T00:00:00"/>
    <x v="13"/>
    <n v="25"/>
    <x v="2265"/>
    <s v="PER T-POLE"/>
    <x v="8"/>
  </r>
  <r>
    <n v="80024988"/>
    <d v="2011-06-22T00:00:00"/>
    <x v="49"/>
    <n v="25"/>
    <x v="2265"/>
    <s v="SYSTEM"/>
    <x v="8"/>
  </r>
  <r>
    <n v="80024988"/>
    <d v="2011-06-22T00:00:00"/>
    <x v="6"/>
    <n v="30"/>
    <x v="2266"/>
    <s v="AMPS"/>
    <x v="8"/>
  </r>
  <r>
    <n v="80025104"/>
    <d v="2011-07-06T00:00:00"/>
    <x v="3"/>
    <n v="25"/>
    <x v="2267"/>
    <s v="PER SIGN"/>
    <x v="1"/>
  </r>
  <r>
    <n v="80024988"/>
    <d v="2011-06-22T00:00:00"/>
    <x v="7"/>
    <n v="35"/>
    <x v="2266"/>
    <s v="PER POLE"/>
    <x v="8"/>
  </r>
  <r>
    <n v="80024988"/>
    <d v="2011-06-22T00:00:00"/>
    <x v="49"/>
    <n v="25"/>
    <x v="2266"/>
    <s v="SYSTEM"/>
    <x v="8"/>
  </r>
  <r>
    <n v="80024988"/>
    <d v="2011-06-22T00:00:00"/>
    <x v="6"/>
    <n v="30"/>
    <x v="2268"/>
    <s v="AMPS"/>
    <x v="8"/>
  </r>
  <r>
    <n v="80024988"/>
    <d v="2011-06-22T00:00:00"/>
    <x v="7"/>
    <n v="35"/>
    <x v="2268"/>
    <s v="PER POLE"/>
    <x v="8"/>
  </r>
  <r>
    <n v="80024988"/>
    <d v="2011-06-22T00:00:00"/>
    <x v="49"/>
    <n v="25"/>
    <x v="2268"/>
    <s v="SYSTEM"/>
    <x v="8"/>
  </r>
  <r>
    <n v="80024988"/>
    <d v="2011-06-22T00:00:00"/>
    <x v="6"/>
    <n v="30"/>
    <x v="2269"/>
    <s v="AMPS"/>
    <x v="8"/>
  </r>
  <r>
    <n v="80024988"/>
    <d v="2011-06-22T00:00:00"/>
    <x v="7"/>
    <n v="35"/>
    <x v="2269"/>
    <s v="PER POLE"/>
    <x v="8"/>
  </r>
  <r>
    <n v="80024988"/>
    <d v="2011-06-22T00:00:00"/>
    <x v="49"/>
    <n v="25"/>
    <x v="2269"/>
    <s v="SYSTEM"/>
    <x v="8"/>
  </r>
  <r>
    <n v="80024988"/>
    <d v="2011-06-22T00:00:00"/>
    <x v="6"/>
    <n v="30"/>
    <x v="2270"/>
    <s v="AMPS"/>
    <x v="8"/>
  </r>
  <r>
    <n v="80024988"/>
    <d v="2011-06-22T00:00:00"/>
    <x v="7"/>
    <n v="35"/>
    <x v="2270"/>
    <s v="PER POLE"/>
    <x v="8"/>
  </r>
  <r>
    <n v="80024988"/>
    <d v="2011-06-22T00:00:00"/>
    <x v="49"/>
    <n v="25"/>
    <x v="2270"/>
    <s v="SYSTEM"/>
    <x v="8"/>
  </r>
  <r>
    <n v="80024989"/>
    <d v="2011-06-22T00:00:00"/>
    <x v="7"/>
    <n v="30"/>
    <x v="2271"/>
    <s v="PER POLE"/>
    <x v="23"/>
  </r>
  <r>
    <n v="80024990"/>
    <d v="2011-06-23T00:00:00"/>
    <x v="5"/>
    <n v="64"/>
    <x v="2272"/>
    <s v="PER FIXTURES"/>
    <x v="66"/>
  </r>
  <r>
    <n v="80024990"/>
    <d v="2011-06-23T00:00:00"/>
    <x v="1"/>
    <n v="25"/>
    <x v="2272"/>
    <s v="PER GAS LINE"/>
    <x v="66"/>
  </r>
  <r>
    <n v="80024992"/>
    <d v="2011-06-23T00:00:00"/>
    <x v="5"/>
    <n v="28"/>
    <x v="2273"/>
    <s v="PER FIXTURES"/>
    <x v="83"/>
  </r>
  <r>
    <n v="80024993"/>
    <d v="2011-06-23T00:00:00"/>
    <x v="6"/>
    <n v="25"/>
    <x v="2274"/>
    <s v="AMPS"/>
    <x v="37"/>
  </r>
  <r>
    <n v="80024993"/>
    <d v="2011-06-23T00:00:00"/>
    <x v="7"/>
    <n v="4"/>
    <x v="2274"/>
    <s v="PER POLE"/>
    <x v="37"/>
  </r>
  <r>
    <n v="80024993"/>
    <d v="2011-06-23T00:00:00"/>
    <x v="6"/>
    <n v="25"/>
    <x v="2275"/>
    <s v="AMPS"/>
    <x v="23"/>
  </r>
  <r>
    <n v="80024993"/>
    <d v="2011-06-23T00:00:00"/>
    <x v="7"/>
    <n v="6"/>
    <x v="2275"/>
    <s v="PER POLE"/>
    <x v="23"/>
  </r>
  <r>
    <n v="80024994"/>
    <d v="2011-06-23T00:00:00"/>
    <x v="7"/>
    <n v="25"/>
    <x v="2276"/>
    <s v="PER POLE"/>
    <x v="9"/>
  </r>
  <r>
    <n v="80024996"/>
    <d v="2011-06-23T00:00:00"/>
    <x v="48"/>
    <n v="20"/>
    <x v="2277"/>
    <s v="FLAT RATE"/>
    <x v="1"/>
  </r>
  <r>
    <n v="80024996"/>
    <d v="2011-06-23T00:00:00"/>
    <x v="0"/>
    <n v="220"/>
    <x v="2277"/>
    <s v="VALUATION"/>
    <x v="1"/>
  </r>
  <r>
    <n v="80024996"/>
    <d v="2011-06-23T00:00:00"/>
    <x v="48"/>
    <n v="20"/>
    <x v="2278"/>
    <s v="FLAT RATE"/>
    <x v="1"/>
  </r>
  <r>
    <n v="80024996"/>
    <d v="2011-06-23T00:00:00"/>
    <x v="0"/>
    <n v="245"/>
    <x v="2278"/>
    <s v="VALUATION"/>
    <x v="1"/>
  </r>
  <r>
    <n v="80024997"/>
    <d v="2011-06-23T00:00:00"/>
    <x v="0"/>
    <n v="70"/>
    <x v="2279"/>
    <s v="VALUATION"/>
    <x v="51"/>
  </r>
  <r>
    <n v="80024997"/>
    <d v="2011-06-23T00:00:00"/>
    <x v="0"/>
    <n v="70"/>
    <x v="2280"/>
    <s v="VALUATION"/>
    <x v="51"/>
  </r>
  <r>
    <n v="80024997"/>
    <d v="2011-06-23T00:00:00"/>
    <x v="7"/>
    <n v="25"/>
    <x v="2281"/>
    <s v="PER POLE"/>
    <x v="4"/>
  </r>
  <r>
    <n v="80024997"/>
    <d v="2011-06-23T00:00:00"/>
    <x v="7"/>
    <n v="25"/>
    <x v="2282"/>
    <s v="PER POLE"/>
    <x v="4"/>
  </r>
  <r>
    <n v="80024999"/>
    <d v="2011-06-23T00:00:00"/>
    <x v="59"/>
    <n v="75"/>
    <x v="2283"/>
    <s v="FLAT RATE"/>
    <x v="1"/>
  </r>
  <r>
    <n v="80025000"/>
    <d v="2011-06-23T00:00:00"/>
    <x v="7"/>
    <n v="25"/>
    <x v="2284"/>
    <s v="PER POLE"/>
    <x v="4"/>
  </r>
  <r>
    <n v="80025001"/>
    <d v="2011-06-23T00:00:00"/>
    <x v="5"/>
    <n v="64"/>
    <x v="2285"/>
    <s v="PER FIXTURES"/>
    <x v="66"/>
  </r>
  <r>
    <n v="80025001"/>
    <d v="2011-06-23T00:00:00"/>
    <x v="54"/>
    <n v="25"/>
    <x v="2285"/>
    <s v="PER SEWER"/>
    <x v="66"/>
  </r>
  <r>
    <n v="80025001"/>
    <d v="2011-06-23T00:00:00"/>
    <x v="53"/>
    <n v="25"/>
    <x v="2285"/>
    <s v="PER WATER"/>
    <x v="66"/>
  </r>
  <r>
    <n v="80025001"/>
    <d v="2011-06-23T00:00:00"/>
    <x v="5"/>
    <n v="64"/>
    <x v="2286"/>
    <s v="PER FIXTURES"/>
    <x v="66"/>
  </r>
  <r>
    <n v="80025001"/>
    <d v="2011-06-23T00:00:00"/>
    <x v="54"/>
    <n v="25"/>
    <x v="2286"/>
    <s v="PER SEWER"/>
    <x v="66"/>
  </r>
  <r>
    <n v="80025001"/>
    <d v="2011-06-23T00:00:00"/>
    <x v="53"/>
    <n v="25"/>
    <x v="2286"/>
    <s v="PER WATER"/>
    <x v="66"/>
  </r>
  <r>
    <n v="80025001"/>
    <d v="2011-06-23T00:00:00"/>
    <x v="5"/>
    <n v="64"/>
    <x v="2287"/>
    <s v="PER FIXTURES"/>
    <x v="66"/>
  </r>
  <r>
    <n v="80025001"/>
    <d v="2011-06-23T00:00:00"/>
    <x v="54"/>
    <n v="25"/>
    <x v="2287"/>
    <s v="PER SEWER"/>
    <x v="66"/>
  </r>
  <r>
    <n v="80025001"/>
    <d v="2011-06-23T00:00:00"/>
    <x v="53"/>
    <n v="25"/>
    <x v="2287"/>
    <s v="PER WATER"/>
    <x v="66"/>
  </r>
  <r>
    <n v="80025001"/>
    <d v="2011-06-23T00:00:00"/>
    <x v="5"/>
    <n v="64"/>
    <x v="2288"/>
    <s v="PER FIXTURES"/>
    <x v="66"/>
  </r>
  <r>
    <n v="80025001"/>
    <d v="2011-06-23T00:00:00"/>
    <x v="54"/>
    <n v="25"/>
    <x v="2288"/>
    <s v="PER SEWER"/>
    <x v="66"/>
  </r>
  <r>
    <n v="80025001"/>
    <d v="2011-06-23T00:00:00"/>
    <x v="53"/>
    <n v="25"/>
    <x v="2288"/>
    <s v="PER WATER"/>
    <x v="66"/>
  </r>
  <r>
    <n v="80025001"/>
    <d v="2011-06-23T00:00:00"/>
    <x v="5"/>
    <n v="64"/>
    <x v="2289"/>
    <s v="PER FIXTURES"/>
    <x v="66"/>
  </r>
  <r>
    <n v="80025001"/>
    <d v="2011-06-23T00:00:00"/>
    <x v="54"/>
    <n v="25"/>
    <x v="2289"/>
    <s v="PER SEWER"/>
    <x v="66"/>
  </r>
  <r>
    <n v="80025001"/>
    <d v="2011-06-23T00:00:00"/>
    <x v="53"/>
    <n v="25"/>
    <x v="2289"/>
    <s v="PER WATER"/>
    <x v="66"/>
  </r>
  <r>
    <n v="80025001"/>
    <d v="2011-06-23T00:00:00"/>
    <x v="5"/>
    <n v="64"/>
    <x v="2290"/>
    <s v="PER FIXTURES"/>
    <x v="66"/>
  </r>
  <r>
    <n v="80025001"/>
    <d v="2011-06-23T00:00:00"/>
    <x v="54"/>
    <n v="25"/>
    <x v="2290"/>
    <s v="PER SEWER"/>
    <x v="66"/>
  </r>
  <r>
    <n v="80025001"/>
    <d v="2011-06-23T00:00:00"/>
    <x v="53"/>
    <n v="25"/>
    <x v="2290"/>
    <s v="PER WATER"/>
    <x v="66"/>
  </r>
  <r>
    <n v="80025002"/>
    <d v="2011-06-23T00:00:00"/>
    <x v="52"/>
    <n v="125"/>
    <x v="2291"/>
    <s v="FLAT RATE"/>
    <x v="1"/>
  </r>
  <r>
    <n v="80025003"/>
    <d v="2011-06-23T00:00:00"/>
    <x v="5"/>
    <n v="25"/>
    <x v="2292"/>
    <s v="PER FIXTURES"/>
    <x v="1"/>
  </r>
  <r>
    <n v="80025003"/>
    <d v="2011-06-23T00:00:00"/>
    <x v="5"/>
    <n v="25"/>
    <x v="2293"/>
    <s v="PER FIXTURES"/>
    <x v="1"/>
  </r>
  <r>
    <n v="80025004"/>
    <d v="2011-06-23T00:00:00"/>
    <x v="7"/>
    <n v="25"/>
    <x v="2294"/>
    <s v="PER POLE"/>
    <x v="4"/>
  </r>
  <r>
    <n v="80025005"/>
    <d v="2011-06-24T00:00:00"/>
    <x v="34"/>
    <n v="25"/>
    <x v="2295"/>
    <s v="TONS"/>
    <x v="4"/>
  </r>
  <r>
    <n v="80025006"/>
    <d v="2011-06-24T00:00:00"/>
    <x v="10"/>
    <n v="30"/>
    <x v="2296"/>
    <s v="AMPS"/>
    <x v="8"/>
  </r>
  <r>
    <n v="80025006"/>
    <d v="2011-06-24T00:00:00"/>
    <x v="7"/>
    <n v="40"/>
    <x v="2296"/>
    <s v="PER POLE"/>
    <x v="8"/>
  </r>
  <r>
    <n v="80025006"/>
    <d v="2011-06-24T00:00:00"/>
    <x v="13"/>
    <n v="25"/>
    <x v="2296"/>
    <s v="PER T-POLE"/>
    <x v="8"/>
  </r>
  <r>
    <n v="80025118"/>
    <d v="2011-07-07T00:00:00"/>
    <x v="67"/>
    <n v="100"/>
    <x v="2297"/>
    <s v="FLAT RATE"/>
    <x v="1"/>
  </r>
  <r>
    <n v="80025006"/>
    <d v="2011-06-24T00:00:00"/>
    <x v="10"/>
    <n v="30"/>
    <x v="2298"/>
    <s v="AMPS"/>
    <x v="8"/>
  </r>
  <r>
    <n v="80025006"/>
    <d v="2011-06-24T00:00:00"/>
    <x v="7"/>
    <n v="40"/>
    <x v="2298"/>
    <s v="PER POLE"/>
    <x v="8"/>
  </r>
  <r>
    <n v="80025006"/>
    <d v="2011-06-24T00:00:00"/>
    <x v="13"/>
    <n v="25"/>
    <x v="2298"/>
    <s v="PER T-POLE"/>
    <x v="8"/>
  </r>
  <r>
    <n v="80025009"/>
    <d v="2011-06-24T00:00:00"/>
    <x v="0"/>
    <n v="35"/>
    <x v="127"/>
    <s v="VALUATION"/>
    <x v="32"/>
  </r>
  <r>
    <n v="80025010"/>
    <d v="2011-06-24T00:00:00"/>
    <x v="6"/>
    <n v="30"/>
    <x v="126"/>
    <s v="AMPS"/>
    <x v="8"/>
  </r>
  <r>
    <n v="90001752"/>
    <d v="2011-07-07T00:00:00"/>
    <x v="42"/>
    <n v="50"/>
    <x v="2299"/>
    <s v="FLAT RATE"/>
    <x v="1"/>
  </r>
  <r>
    <n v="80025122"/>
    <d v="2011-07-07T00:00:00"/>
    <x v="12"/>
    <n v="220"/>
    <x v="2300"/>
    <s v="ACRE"/>
    <x v="177"/>
  </r>
  <r>
    <n v="80025123"/>
    <d v="2011-07-07T00:00:00"/>
    <x v="12"/>
    <n v="172.5"/>
    <x v="2301"/>
    <s v="ACRE"/>
    <x v="64"/>
  </r>
  <r>
    <n v="80025124"/>
    <d v="2011-07-07T00:00:00"/>
    <x v="12"/>
    <n v="172.5"/>
    <x v="2302"/>
    <s v="ACRE"/>
    <x v="64"/>
  </r>
  <r>
    <n v="80025136"/>
    <d v="2011-07-08T00:00:00"/>
    <x v="80"/>
    <n v="20"/>
    <x v="1963"/>
    <s v="EACH"/>
    <x v="1"/>
  </r>
  <r>
    <n v="80025136"/>
    <d v="2011-07-08T00:00:00"/>
    <x v="81"/>
    <n v="150"/>
    <x v="1963"/>
    <s v="EA"/>
    <x v="1"/>
  </r>
  <r>
    <n v="80025136"/>
    <d v="2011-07-08T00:00:00"/>
    <x v="29"/>
    <n v="525"/>
    <x v="1963"/>
    <s v="ACRES"/>
    <x v="1"/>
  </r>
  <r>
    <n v="80025136"/>
    <d v="2011-07-08T00:00:00"/>
    <x v="32"/>
    <n v="250"/>
    <x v="1963"/>
    <s v="ACRES"/>
    <x v="1"/>
  </r>
  <r>
    <n v="80025136"/>
    <d v="2011-07-08T00:00:00"/>
    <x v="95"/>
    <n v="111"/>
    <x v="1963"/>
    <s v="LF"/>
    <x v="1"/>
  </r>
  <r>
    <n v="80025136"/>
    <d v="2011-07-08T00:00:00"/>
    <x v="44"/>
    <n v="84"/>
    <x v="1963"/>
    <s v="ACRES"/>
    <x v="1"/>
  </r>
  <r>
    <n v="80025136"/>
    <d v="2011-07-08T00:00:00"/>
    <x v="107"/>
    <n v="9"/>
    <x v="1963"/>
    <s v="PAGE"/>
    <x v="1"/>
  </r>
  <r>
    <n v="80025010"/>
    <d v="2011-06-24T00:00:00"/>
    <x v="7"/>
    <n v="9"/>
    <x v="126"/>
    <s v="PER POLE"/>
    <x v="8"/>
  </r>
  <r>
    <n v="80025011"/>
    <d v="2011-06-24T00:00:00"/>
    <x v="52"/>
    <n v="125"/>
    <x v="2303"/>
    <s v="FLAT RATE"/>
    <x v="1"/>
  </r>
  <r>
    <n v="80025012"/>
    <d v="2011-06-24T00:00:00"/>
    <x v="20"/>
    <n v="27"/>
    <x v="2304"/>
    <s v="BTU"/>
    <x v="40"/>
  </r>
  <r>
    <n v="80025012"/>
    <d v="2011-06-24T00:00:00"/>
    <x v="23"/>
    <n v="25"/>
    <x v="2304"/>
    <s v="BTU"/>
    <x v="40"/>
  </r>
  <r>
    <n v="80025012"/>
    <d v="2011-06-24T00:00:00"/>
    <x v="34"/>
    <n v="25"/>
    <x v="2304"/>
    <s v="TONS"/>
    <x v="40"/>
  </r>
  <r>
    <n v="80025012"/>
    <d v="2011-06-24T00:00:00"/>
    <x v="36"/>
    <n v="25"/>
    <x v="2304"/>
    <s v="TONS"/>
    <x v="40"/>
  </r>
  <r>
    <n v="80025013"/>
    <d v="2011-06-24T00:00:00"/>
    <x v="49"/>
    <n v="25"/>
    <x v="2305"/>
    <s v="SYSTEM"/>
    <x v="1"/>
  </r>
  <r>
    <n v="80025014"/>
    <d v="2011-06-24T00:00:00"/>
    <x v="10"/>
    <n v="25"/>
    <x v="2158"/>
    <s v="AMPS"/>
    <x v="23"/>
  </r>
  <r>
    <n v="80025015"/>
    <d v="2011-06-24T00:00:00"/>
    <x v="6"/>
    <n v="30"/>
    <x v="126"/>
    <s v="AMPS"/>
    <x v="8"/>
  </r>
  <r>
    <n v="80025015"/>
    <d v="2011-06-24T00:00:00"/>
    <x v="7"/>
    <n v="9"/>
    <x v="126"/>
    <s v="PER POLE"/>
    <x v="8"/>
  </r>
  <r>
    <n v="80025016"/>
    <d v="2011-06-24T00:00:00"/>
    <x v="0"/>
    <n v="35"/>
    <x v="127"/>
    <s v="VALUATION"/>
    <x v="32"/>
  </r>
  <r>
    <n v="80025018"/>
    <d v="2011-06-27T00:00:00"/>
    <x v="59"/>
    <n v="75"/>
    <x v="2306"/>
    <s v="FLAT RATE"/>
    <x v="1"/>
  </r>
  <r>
    <n v="80025019"/>
    <d v="2011-06-27T00:00:00"/>
    <x v="6"/>
    <n v="30"/>
    <x v="2307"/>
    <s v="AMPS"/>
    <x v="8"/>
  </r>
  <r>
    <n v="90001753"/>
    <d v="2011-07-08T00:00:00"/>
    <x v="42"/>
    <n v="50"/>
    <x v="2308"/>
    <s v="FLAT RATE"/>
    <x v="1"/>
  </r>
  <r>
    <n v="80025019"/>
    <d v="2011-06-27T00:00:00"/>
    <x v="72"/>
    <n v="18.75"/>
    <x v="2307"/>
    <s v="AMPS"/>
    <x v="8"/>
  </r>
  <r>
    <n v="80025019"/>
    <d v="2011-06-27T00:00:00"/>
    <x v="10"/>
    <n v="45"/>
    <x v="2307"/>
    <s v="AMPS"/>
    <x v="8"/>
  </r>
  <r>
    <n v="80025019"/>
    <d v="2011-06-27T00:00:00"/>
    <x v="7"/>
    <n v="42"/>
    <x v="2307"/>
    <s v="PER POLE"/>
    <x v="8"/>
  </r>
  <r>
    <n v="80025019"/>
    <d v="2011-06-27T00:00:00"/>
    <x v="50"/>
    <n v="42"/>
    <x v="2307"/>
    <s v="PER POLE"/>
    <x v="8"/>
  </r>
  <r>
    <n v="80025127"/>
    <d v="2011-07-08T00:00:00"/>
    <x v="12"/>
    <n v="180"/>
    <x v="2309"/>
    <s v="ACRE"/>
    <x v="178"/>
  </r>
  <r>
    <n v="80025019"/>
    <d v="2011-06-27T00:00:00"/>
    <x v="75"/>
    <n v="6"/>
    <x v="2307"/>
    <s v="PER POLE"/>
    <x v="8"/>
  </r>
  <r>
    <n v="80025020"/>
    <d v="2011-06-27T00:00:00"/>
    <x v="48"/>
    <n v="20"/>
    <x v="2310"/>
    <s v="FLAT RATE"/>
    <x v="1"/>
  </r>
  <r>
    <n v="80025020"/>
    <d v="2011-06-27T00:00:00"/>
    <x v="0"/>
    <n v="270"/>
    <x v="2310"/>
    <s v="VALUATION"/>
    <x v="1"/>
  </r>
  <r>
    <n v="80025020"/>
    <d v="2011-06-27T00:00:00"/>
    <x v="48"/>
    <n v="20"/>
    <x v="2311"/>
    <s v="FLAT RATE"/>
    <x v="1"/>
  </r>
  <r>
    <n v="80025020"/>
    <d v="2011-06-27T00:00:00"/>
    <x v="0"/>
    <n v="220"/>
    <x v="2311"/>
    <s v="VALUATION"/>
    <x v="1"/>
  </r>
  <r>
    <n v="80025021"/>
    <d v="2011-06-27T00:00:00"/>
    <x v="0"/>
    <n v="25"/>
    <x v="2312"/>
    <s v="VALUATION"/>
    <x v="80"/>
  </r>
  <r>
    <n v="80025022"/>
    <d v="2011-06-27T00:00:00"/>
    <x v="0"/>
    <n v="70"/>
    <x v="2313"/>
    <s v="VALUATION"/>
    <x v="51"/>
  </r>
  <r>
    <n v="80025022"/>
    <d v="2011-06-27T00:00:00"/>
    <x v="14"/>
    <n v="35"/>
    <x v="2313"/>
    <s v="VALUATION"/>
    <x v="51"/>
  </r>
  <r>
    <n v="80025129"/>
    <d v="2011-07-08T00:00:00"/>
    <x v="3"/>
    <n v="25"/>
    <x v="2314"/>
    <s v="PER SIGN"/>
    <x v="1"/>
  </r>
  <r>
    <n v="80025131"/>
    <d v="2011-07-08T00:00:00"/>
    <x v="12"/>
    <n v="50"/>
    <x v="2315"/>
    <s v="ACRE"/>
    <x v="179"/>
  </r>
  <r>
    <n v="80025132"/>
    <d v="2011-07-08T00:00:00"/>
    <x v="3"/>
    <n v="100"/>
    <x v="2316"/>
    <s v="PER SIGN"/>
    <x v="7"/>
  </r>
  <r>
    <n v="80025135"/>
    <d v="2011-07-08T00:00:00"/>
    <x v="22"/>
    <n v="85"/>
    <x v="2317"/>
    <s v="ACRE"/>
    <x v="180"/>
  </r>
  <r>
    <n v="80025137"/>
    <d v="2011-07-08T00:00:00"/>
    <x v="67"/>
    <n v="100"/>
    <x v="2318"/>
    <s v="FLAT RATE"/>
    <x v="1"/>
  </r>
  <r>
    <n v="80025138"/>
    <d v="2011-07-08T00:00:00"/>
    <x v="67"/>
    <n v="250"/>
    <x v="2319"/>
    <s v="FLAT RATE"/>
    <x v="1"/>
  </r>
  <r>
    <n v="80025023"/>
    <d v="2011-06-27T00:00:00"/>
    <x v="5"/>
    <n v="25"/>
    <x v="128"/>
    <s v="PER FIXTURES"/>
    <x v="1"/>
  </r>
  <r>
    <n v="80025024"/>
    <d v="2011-06-27T00:00:00"/>
    <x v="20"/>
    <n v="29"/>
    <x v="2320"/>
    <s v="BTU"/>
    <x v="75"/>
  </r>
  <r>
    <n v="80025024"/>
    <d v="2011-06-27T00:00:00"/>
    <x v="34"/>
    <n v="25"/>
    <x v="2320"/>
    <s v="TONS"/>
    <x v="75"/>
  </r>
  <r>
    <n v="80025025"/>
    <d v="2011-06-27T00:00:00"/>
    <x v="20"/>
    <n v="25"/>
    <x v="2321"/>
    <s v="BTU"/>
    <x v="54"/>
  </r>
  <r>
    <n v="80025025"/>
    <d v="2011-06-27T00:00:00"/>
    <x v="34"/>
    <n v="25"/>
    <x v="2321"/>
    <s v="TONS"/>
    <x v="54"/>
  </r>
  <r>
    <n v="80025027"/>
    <d v="2011-06-27T00:00:00"/>
    <x v="5"/>
    <n v="25"/>
    <x v="128"/>
    <s v="PER FIXTURES"/>
    <x v="1"/>
  </r>
  <r>
    <n v="80025027"/>
    <d v="2011-06-27T00:00:00"/>
    <x v="5"/>
    <n v="25"/>
    <x v="2322"/>
    <s v="PER FIXTURES"/>
    <x v="1"/>
  </r>
  <r>
    <n v="80025028"/>
    <d v="2011-06-27T00:00:00"/>
    <x v="0"/>
    <n v="170"/>
    <x v="2323"/>
    <s v="VALUATION"/>
    <x v="24"/>
  </r>
  <r>
    <n v="80025029"/>
    <d v="2011-06-27T00:00:00"/>
    <x v="0"/>
    <n v="45"/>
    <x v="2324"/>
    <s v="VALUATION"/>
    <x v="124"/>
  </r>
  <r>
    <n v="80025029"/>
    <d v="2011-06-27T00:00:00"/>
    <x v="14"/>
    <n v="22.5"/>
    <x v="2324"/>
    <s v="VALUATION"/>
    <x v="124"/>
  </r>
  <r>
    <n v="80025029"/>
    <d v="2011-06-27T00:00:00"/>
    <x v="0"/>
    <n v="45"/>
    <x v="2325"/>
    <s v="VALUATION"/>
    <x v="124"/>
  </r>
  <r>
    <n v="80025029"/>
    <d v="2011-06-27T00:00:00"/>
    <x v="14"/>
    <n v="22.5"/>
    <x v="2325"/>
    <s v="VALUATION"/>
    <x v="124"/>
  </r>
  <r>
    <n v="80025146"/>
    <d v="2011-07-11T00:00:00"/>
    <x v="3"/>
    <n v="45"/>
    <x v="2326"/>
    <s v="PER SIGN"/>
    <x v="9"/>
  </r>
  <r>
    <n v="80025149"/>
    <d v="2011-07-11T00:00:00"/>
    <x v="3"/>
    <n v="25"/>
    <x v="2327"/>
    <s v="PER SIGN"/>
    <x v="1"/>
  </r>
  <r>
    <n v="80025030"/>
    <d v="2011-06-27T00:00:00"/>
    <x v="0"/>
    <n v="30"/>
    <x v="2328"/>
    <s v="VALUATION"/>
    <x v="72"/>
  </r>
  <r>
    <n v="80025032"/>
    <d v="2011-06-28T00:00:00"/>
    <x v="0"/>
    <n v="120"/>
    <x v="2329"/>
    <s v="VALUATION"/>
    <x v="12"/>
  </r>
  <r>
    <n v="80025032"/>
    <d v="2011-06-28T00:00:00"/>
    <x v="14"/>
    <n v="60"/>
    <x v="2329"/>
    <s v="VALUATION"/>
    <x v="12"/>
  </r>
  <r>
    <n v="80025033"/>
    <d v="2011-06-28T00:00:00"/>
    <x v="7"/>
    <n v="25"/>
    <x v="2330"/>
    <s v="PER POLE"/>
    <x v="18"/>
  </r>
  <r>
    <n v="80025035"/>
    <d v="2011-06-28T00:00:00"/>
    <x v="5"/>
    <n v="25"/>
    <x v="2331"/>
    <s v="PER FIXTURES"/>
    <x v="18"/>
  </r>
  <r>
    <n v="80025036"/>
    <d v="2011-06-28T00:00:00"/>
    <x v="48"/>
    <n v="20"/>
    <x v="2332"/>
    <s v="FLAT RATE"/>
    <x v="1"/>
  </r>
  <r>
    <n v="80025036"/>
    <d v="2011-06-28T00:00:00"/>
    <x v="0"/>
    <n v="180"/>
    <x v="2332"/>
    <s v="VALUATION"/>
    <x v="1"/>
  </r>
  <r>
    <n v="80025037"/>
    <d v="2011-06-28T00:00:00"/>
    <x v="62"/>
    <n v="5"/>
    <x v="2333"/>
    <s v="PER SYSTEM"/>
    <x v="1"/>
  </r>
  <r>
    <n v="80025037"/>
    <d v="2011-06-28T00:00:00"/>
    <x v="9"/>
    <n v="25"/>
    <x v="2333"/>
    <s v="PER HOOD SYS"/>
    <x v="1"/>
  </r>
  <r>
    <n v="80025038"/>
    <d v="2011-06-28T00:00:00"/>
    <x v="6"/>
    <n v="25"/>
    <x v="2334"/>
    <s v="AMPS"/>
    <x v="143"/>
  </r>
  <r>
    <n v="80025038"/>
    <d v="2011-06-28T00:00:00"/>
    <x v="7"/>
    <n v="6"/>
    <x v="2334"/>
    <s v="PER POLE"/>
    <x v="143"/>
  </r>
  <r>
    <n v="80025039"/>
    <d v="2011-06-28T00:00:00"/>
    <x v="20"/>
    <n v="25"/>
    <x v="2335"/>
    <s v="BTU"/>
    <x v="54"/>
  </r>
  <r>
    <n v="80025157"/>
    <d v="2011-07-12T00:00:00"/>
    <x v="16"/>
    <n v="59.93"/>
    <x v="2336"/>
    <s v="FLAT RATE"/>
    <x v="1"/>
  </r>
  <r>
    <n v="80025157"/>
    <d v="2011-07-12T00:00:00"/>
    <x v="17"/>
    <n v="533.02"/>
    <x v="2336"/>
    <s v="FLAT RATE"/>
    <x v="1"/>
  </r>
  <r>
    <n v="80025157"/>
    <d v="2011-07-12T00:00:00"/>
    <x v="18"/>
    <n v="1302.93"/>
    <x v="2336"/>
    <s v="FLAT RATE"/>
    <x v="1"/>
  </r>
  <r>
    <n v="80025157"/>
    <d v="2011-07-12T00:00:00"/>
    <x v="19"/>
    <n v="161.68"/>
    <x v="2336"/>
    <s v="FLAT RATE"/>
    <x v="1"/>
  </r>
  <r>
    <n v="80025039"/>
    <d v="2011-06-28T00:00:00"/>
    <x v="34"/>
    <n v="25"/>
    <x v="2335"/>
    <s v="TONS"/>
    <x v="54"/>
  </r>
  <r>
    <n v="80025040"/>
    <d v="2011-06-28T00:00:00"/>
    <x v="4"/>
    <n v="25"/>
    <x v="2337"/>
    <s v="PER IRRIGATION"/>
    <x v="1"/>
  </r>
  <r>
    <n v="80025041"/>
    <d v="2011-06-28T00:00:00"/>
    <x v="20"/>
    <n v="25"/>
    <x v="2338"/>
    <s v="BTU"/>
    <x v="24"/>
  </r>
  <r>
    <n v="80025041"/>
    <d v="2011-06-28T00:00:00"/>
    <x v="34"/>
    <n v="25"/>
    <x v="2338"/>
    <s v="TONS"/>
    <x v="24"/>
  </r>
  <r>
    <n v="80025042"/>
    <d v="2011-06-28T00:00:00"/>
    <x v="20"/>
    <n v="25"/>
    <x v="2339"/>
    <s v="BTU"/>
    <x v="61"/>
  </r>
  <r>
    <n v="80025042"/>
    <d v="2011-06-28T00:00:00"/>
    <x v="23"/>
    <n v="25"/>
    <x v="2339"/>
    <s v="BTU"/>
    <x v="61"/>
  </r>
  <r>
    <n v="80025042"/>
    <d v="2011-06-28T00:00:00"/>
    <x v="34"/>
    <n v="25"/>
    <x v="2339"/>
    <s v="TONS"/>
    <x v="61"/>
  </r>
  <r>
    <n v="80025042"/>
    <d v="2011-06-28T00:00:00"/>
    <x v="36"/>
    <n v="25"/>
    <x v="2339"/>
    <s v="TONS"/>
    <x v="61"/>
  </r>
  <r>
    <n v="16906"/>
    <d v="2011-07-12T00:00:00"/>
    <x v="22"/>
    <n v="85"/>
    <x v="2317"/>
    <s v="ACRE"/>
    <x v="180"/>
  </r>
  <r>
    <n v="80025170"/>
    <d v="2011-07-12T00:00:00"/>
    <x v="22"/>
    <n v="85"/>
    <x v="2317"/>
    <s v="ACRE"/>
    <x v="180"/>
  </r>
  <r>
    <n v="16907"/>
    <d v="2011-07-12T00:00:00"/>
    <x v="22"/>
    <n v="85"/>
    <x v="2317"/>
    <s v="ACRE"/>
    <x v="180"/>
  </r>
  <r>
    <n v="80025043"/>
    <d v="2011-06-28T00:00:00"/>
    <x v="20"/>
    <n v="25"/>
    <x v="2340"/>
    <s v="BTU"/>
    <x v="54"/>
  </r>
  <r>
    <n v="80025159"/>
    <d v="2011-07-12T00:00:00"/>
    <x v="3"/>
    <n v="25"/>
    <x v="2341"/>
    <s v="PER SIGN"/>
    <x v="1"/>
  </r>
  <r>
    <n v="80025043"/>
    <d v="2011-06-28T00:00:00"/>
    <x v="34"/>
    <n v="25"/>
    <x v="2340"/>
    <s v="TONS"/>
    <x v="54"/>
  </r>
  <r>
    <n v="80025044"/>
    <d v="2011-06-28T00:00:00"/>
    <x v="20"/>
    <n v="25"/>
    <x v="2180"/>
    <s v="BTU"/>
    <x v="45"/>
  </r>
  <r>
    <n v="80025044"/>
    <d v="2011-06-28T00:00:00"/>
    <x v="23"/>
    <n v="27"/>
    <x v="2180"/>
    <s v="BTU"/>
    <x v="45"/>
  </r>
  <r>
    <n v="80025044"/>
    <d v="2011-06-28T00:00:00"/>
    <x v="34"/>
    <n v="25"/>
    <x v="2180"/>
    <s v="TONS"/>
    <x v="45"/>
  </r>
  <r>
    <n v="80025044"/>
    <d v="2011-06-28T00:00:00"/>
    <x v="36"/>
    <n v="25"/>
    <x v="2180"/>
    <s v="TONS"/>
    <x v="45"/>
  </r>
  <r>
    <n v="80025046"/>
    <d v="2011-06-29T00:00:00"/>
    <x v="20"/>
    <n v="27"/>
    <x v="2342"/>
    <s v="BTU"/>
    <x v="181"/>
  </r>
  <r>
    <n v="80025046"/>
    <d v="2011-06-29T00:00:00"/>
    <x v="23"/>
    <n v="27"/>
    <x v="2342"/>
    <s v="BTU"/>
    <x v="181"/>
  </r>
  <r>
    <n v="80025178"/>
    <d v="2011-07-13T00:00:00"/>
    <x v="3"/>
    <n v="25"/>
    <x v="2343"/>
    <s v="PER SIGN"/>
    <x v="1"/>
  </r>
  <r>
    <n v="80025179"/>
    <d v="2011-07-13T00:00:00"/>
    <x v="3"/>
    <n v="25"/>
    <x v="2344"/>
    <s v="PER SIGN"/>
    <x v="1"/>
  </r>
  <r>
    <n v="80025046"/>
    <d v="2011-06-29T00:00:00"/>
    <x v="34"/>
    <n v="25"/>
    <x v="2342"/>
    <s v="TONS"/>
    <x v="181"/>
  </r>
  <r>
    <n v="80025046"/>
    <d v="2011-06-29T00:00:00"/>
    <x v="36"/>
    <n v="25"/>
    <x v="2342"/>
    <s v="TONS"/>
    <x v="181"/>
  </r>
  <r>
    <n v="80025047"/>
    <d v="2011-06-29T00:00:00"/>
    <x v="20"/>
    <n v="25"/>
    <x v="2345"/>
    <s v="BTU"/>
    <x v="12"/>
  </r>
  <r>
    <n v="80025047"/>
    <d v="2011-06-29T00:00:00"/>
    <x v="34"/>
    <n v="25"/>
    <x v="2345"/>
    <s v="TONS"/>
    <x v="12"/>
  </r>
  <r>
    <n v="90001754"/>
    <d v="2011-07-14T00:00:00"/>
    <x v="42"/>
    <n v="50"/>
    <x v="2346"/>
    <s v="FLAT RATE"/>
    <x v="1"/>
  </r>
  <r>
    <n v="80025048"/>
    <d v="2011-06-29T00:00:00"/>
    <x v="0"/>
    <n v="300"/>
    <x v="2347"/>
    <s v="VALUATION"/>
    <x v="54"/>
  </r>
  <r>
    <n v="80025189"/>
    <d v="2011-07-14T00:00:00"/>
    <x v="22"/>
    <n v="72.5"/>
    <x v="2348"/>
    <s v="ACRE"/>
    <x v="1"/>
  </r>
  <r>
    <n v="80025049"/>
    <d v="2011-06-29T00:00:00"/>
    <x v="5"/>
    <n v="80"/>
    <x v="2349"/>
    <s v="PER FIXTURES"/>
    <x v="76"/>
  </r>
  <r>
    <n v="80025049"/>
    <d v="2011-06-29T00:00:00"/>
    <x v="54"/>
    <n v="25"/>
    <x v="2349"/>
    <s v="PER SEWER"/>
    <x v="76"/>
  </r>
  <r>
    <n v="80025049"/>
    <d v="2011-06-29T00:00:00"/>
    <x v="53"/>
    <n v="25"/>
    <x v="2349"/>
    <s v="PER WATER"/>
    <x v="76"/>
  </r>
  <r>
    <n v="80025049"/>
    <d v="2011-06-29T00:00:00"/>
    <x v="5"/>
    <n v="80"/>
    <x v="2350"/>
    <s v="PER FIXTURES"/>
    <x v="76"/>
  </r>
  <r>
    <n v="80025049"/>
    <d v="2011-06-29T00:00:00"/>
    <x v="54"/>
    <n v="25"/>
    <x v="2350"/>
    <s v="PER SEWER"/>
    <x v="76"/>
  </r>
  <r>
    <n v="80025049"/>
    <d v="2011-06-29T00:00:00"/>
    <x v="53"/>
    <n v="25"/>
    <x v="2350"/>
    <s v="PER WATER"/>
    <x v="76"/>
  </r>
  <r>
    <n v="80025050"/>
    <d v="2011-06-29T00:00:00"/>
    <x v="7"/>
    <n v="25"/>
    <x v="2351"/>
    <s v="PER POLE"/>
    <x v="4"/>
  </r>
  <r>
    <n v="80025050"/>
    <d v="2011-06-29T00:00:00"/>
    <x v="7"/>
    <n v="25"/>
    <x v="2352"/>
    <s v="PER POLE"/>
    <x v="1"/>
  </r>
  <r>
    <n v="80025051"/>
    <d v="2011-06-29T00:00:00"/>
    <x v="34"/>
    <n v="25"/>
    <x v="2353"/>
    <s v="TONS"/>
    <x v="4"/>
  </r>
  <r>
    <n v="80025051"/>
    <d v="2011-06-29T00:00:00"/>
    <x v="34"/>
    <n v="25"/>
    <x v="2354"/>
    <s v="TONS"/>
    <x v="4"/>
  </r>
  <r>
    <n v="80025051"/>
    <d v="2011-06-29T00:00:00"/>
    <x v="34"/>
    <n v="25"/>
    <x v="2355"/>
    <s v="TONS"/>
    <x v="4"/>
  </r>
  <r>
    <n v="80025051"/>
    <d v="2011-06-29T00:00:00"/>
    <x v="34"/>
    <n v="25"/>
    <x v="2356"/>
    <s v="TONS"/>
    <x v="4"/>
  </r>
  <r>
    <n v="80025051"/>
    <d v="2011-06-29T00:00:00"/>
    <x v="34"/>
    <n v="25"/>
    <x v="2357"/>
    <s v="TONS"/>
    <x v="4"/>
  </r>
  <r>
    <n v="80025051"/>
    <d v="2011-06-29T00:00:00"/>
    <x v="34"/>
    <n v="25"/>
    <x v="2358"/>
    <s v="TONS"/>
    <x v="4"/>
  </r>
  <r>
    <n v="80025051"/>
    <d v="2011-06-29T00:00:00"/>
    <x v="34"/>
    <n v="25"/>
    <x v="2359"/>
    <s v="TONS"/>
    <x v="4"/>
  </r>
  <r>
    <n v="80025052"/>
    <d v="2011-06-30T00:00:00"/>
    <x v="59"/>
    <n v="75"/>
    <x v="2360"/>
    <s v="FLAT RATE"/>
    <x v="1"/>
  </r>
  <r>
    <n v="80025052"/>
    <d v="2011-06-30T00:00:00"/>
    <x v="59"/>
    <n v="75"/>
    <x v="2361"/>
    <s v="FLAT RATE"/>
    <x v="1"/>
  </r>
  <r>
    <n v="80025052"/>
    <d v="2011-06-30T00:00:00"/>
    <x v="52"/>
    <n v="125"/>
    <x v="2362"/>
    <s v="FLAT RATE"/>
    <x v="1"/>
  </r>
  <r>
    <n v="80025052"/>
    <d v="2011-06-30T00:00:00"/>
    <x v="59"/>
    <n v="75"/>
    <x v="2363"/>
    <s v="FLAT RATE"/>
    <x v="1"/>
  </r>
  <r>
    <n v="80025053"/>
    <d v="2011-06-30T00:00:00"/>
    <x v="5"/>
    <n v="25"/>
    <x v="2364"/>
    <s v="PER FIXTURES"/>
    <x v="18"/>
  </r>
  <r>
    <n v="80025055"/>
    <d v="2011-06-30T00:00:00"/>
    <x v="2"/>
    <n v="25"/>
    <x v="2365"/>
    <s v="FLAT RATE"/>
    <x v="1"/>
  </r>
  <r>
    <n v="80025056"/>
    <d v="2011-06-30T00:00:00"/>
    <x v="20"/>
    <n v="27"/>
    <x v="2366"/>
    <s v="BTU"/>
    <x v="40"/>
  </r>
  <r>
    <n v="80025057"/>
    <d v="2011-06-30T00:00:00"/>
    <x v="5"/>
    <n v="25"/>
    <x v="2367"/>
    <s v="PER FIXTURES"/>
    <x v="18"/>
  </r>
  <r>
    <n v="80025058"/>
    <d v="2011-06-30T00:00:00"/>
    <x v="48"/>
    <n v="20"/>
    <x v="129"/>
    <s v="FLAT RATE"/>
    <x v="1"/>
  </r>
  <r>
    <n v="80025058"/>
    <d v="2011-06-30T00:00:00"/>
    <x v="0"/>
    <n v="220"/>
    <x v="129"/>
    <s v="VALUATION"/>
    <x v="1"/>
  </r>
  <r>
    <n v="80025059"/>
    <d v="2011-06-30T00:00:00"/>
    <x v="48"/>
    <n v="20"/>
    <x v="2368"/>
    <s v="FLAT RATE"/>
    <x v="1"/>
  </r>
  <r>
    <n v="80025059"/>
    <d v="2011-06-30T00:00:00"/>
    <x v="0"/>
    <n v="120"/>
    <x v="2368"/>
    <s v="VALUATION"/>
    <x v="1"/>
  </r>
  <r>
    <n v="80025060"/>
    <d v="2011-06-30T00:00:00"/>
    <x v="0"/>
    <n v="30"/>
    <x v="2369"/>
    <s v="VALUATION"/>
    <x v="72"/>
  </r>
  <r>
    <n v="80025061"/>
    <d v="2011-06-30T00:00:00"/>
    <x v="0"/>
    <n v="170"/>
    <x v="2370"/>
    <s v="VALUATION"/>
    <x v="24"/>
  </r>
  <r>
    <n v="80025062"/>
    <d v="2011-06-30T00:00:00"/>
    <x v="59"/>
    <n v="75"/>
    <x v="2371"/>
    <s v="FLAT RATE"/>
    <x v="1"/>
  </r>
  <r>
    <n v="80025063"/>
    <d v="2011-06-30T00:00:00"/>
    <x v="2"/>
    <n v="25"/>
    <x v="2372"/>
    <s v="FLAT RATE"/>
    <x v="1"/>
  </r>
  <r>
    <n v="80025065"/>
    <d v="2011-06-30T00:00:00"/>
    <x v="49"/>
    <n v="25"/>
    <x v="2373"/>
    <s v="SYSTEM"/>
    <x v="1"/>
  </r>
  <r>
    <n v="80025066"/>
    <d v="2011-06-30T00:00:00"/>
    <x v="2"/>
    <n v="25"/>
    <x v="2374"/>
    <s v="FLAT RATE"/>
    <x v="1"/>
  </r>
  <r>
    <n v="80025067"/>
    <d v="2011-06-30T00:00:00"/>
    <x v="7"/>
    <n v="25"/>
    <x v="2375"/>
    <s v="PER POLE"/>
    <x v="4"/>
  </r>
  <r>
    <n v="80025068"/>
    <d v="2011-06-30T00:00:00"/>
    <x v="0"/>
    <n v="30"/>
    <x v="2376"/>
    <s v="VALUATION"/>
    <x v="72"/>
  </r>
  <r>
    <n v="80025069"/>
    <d v="2011-06-30T00:00:00"/>
    <x v="20"/>
    <n v="25"/>
    <x v="2206"/>
    <s v="BTU"/>
    <x v="45"/>
  </r>
  <r>
    <n v="80025069"/>
    <d v="2011-06-30T00:00:00"/>
    <x v="23"/>
    <n v="27"/>
    <x v="2206"/>
    <s v="BTU"/>
    <x v="45"/>
  </r>
  <r>
    <n v="80025069"/>
    <d v="2011-06-30T00:00:00"/>
    <x v="34"/>
    <n v="25"/>
    <x v="2206"/>
    <s v="TONS"/>
    <x v="45"/>
  </r>
  <r>
    <n v="80025069"/>
    <d v="2011-06-30T00:00:00"/>
    <x v="36"/>
    <n v="25"/>
    <x v="2206"/>
    <s v="TONS"/>
    <x v="45"/>
  </r>
  <r>
    <n v="80025070"/>
    <d v="2011-06-30T00:00:00"/>
    <x v="2"/>
    <n v="25"/>
    <x v="2377"/>
    <s v="FLAT RATE"/>
    <x v="1"/>
  </r>
  <r>
    <n v="80025071"/>
    <d v="2011-06-30T00:00:00"/>
    <x v="0"/>
    <n v="1660"/>
    <x v="2378"/>
    <s v="VALUATION"/>
    <x v="182"/>
  </r>
  <r>
    <n v="80025071"/>
    <d v="2011-06-30T00:00:00"/>
    <x v="14"/>
    <n v="830"/>
    <x v="2378"/>
    <s v="VALUATION"/>
    <x v="182"/>
  </r>
  <r>
    <n v="80025072"/>
    <d v="2011-06-30T00:00:00"/>
    <x v="2"/>
    <n v="25"/>
    <x v="2379"/>
    <s v="FLAT RATE"/>
    <x v="1"/>
  </r>
  <r>
    <n v="80025074"/>
    <d v="2011-07-01T00:00:00"/>
    <x v="0"/>
    <n v="805"/>
    <x v="2380"/>
    <s v="VALUATION"/>
    <x v="183"/>
  </r>
  <r>
    <n v="80025074"/>
    <d v="2011-07-01T00:00:00"/>
    <x v="14"/>
    <n v="402.5"/>
    <x v="2380"/>
    <s v="VALUATION"/>
    <x v="183"/>
  </r>
  <r>
    <n v="80025075"/>
    <d v="2011-07-01T00:00:00"/>
    <x v="59"/>
    <n v="75"/>
    <x v="2381"/>
    <s v="FLAT RATE"/>
    <x v="1"/>
  </r>
  <r>
    <n v="80025076"/>
    <d v="2011-07-01T00:00:00"/>
    <x v="61"/>
    <n v="25"/>
    <x v="2382"/>
    <s v="FLAT RATE"/>
    <x v="1"/>
  </r>
  <r>
    <n v="80025079"/>
    <d v="2011-07-01T00:00:00"/>
    <x v="7"/>
    <n v="25"/>
    <x v="2383"/>
    <s v="PER POLE"/>
    <x v="18"/>
  </r>
  <r>
    <n v="80025080"/>
    <d v="2011-07-01T00:00:00"/>
    <x v="20"/>
    <n v="27"/>
    <x v="2384"/>
    <s v="BTU"/>
    <x v="75"/>
  </r>
  <r>
    <n v="80025080"/>
    <d v="2011-07-01T00:00:00"/>
    <x v="34"/>
    <n v="25"/>
    <x v="2384"/>
    <s v="TONS"/>
    <x v="75"/>
  </r>
  <r>
    <n v="80025081"/>
    <d v="2011-07-01T00:00:00"/>
    <x v="2"/>
    <n v="25"/>
    <x v="2385"/>
    <s v="FLAT RATE"/>
    <x v="1"/>
  </r>
  <r>
    <n v="80025082"/>
    <d v="2011-07-01T00:00:00"/>
    <x v="20"/>
    <n v="27"/>
    <x v="2386"/>
    <s v="BTU"/>
    <x v="48"/>
  </r>
  <r>
    <n v="80025082"/>
    <d v="2011-07-01T00:00:00"/>
    <x v="34"/>
    <n v="25"/>
    <x v="2386"/>
    <s v="TONS"/>
    <x v="48"/>
  </r>
  <r>
    <n v="80025083"/>
    <d v="2011-07-01T00:00:00"/>
    <x v="5"/>
    <n v="25"/>
    <x v="2387"/>
    <s v="PER FIXTURES"/>
    <x v="1"/>
  </r>
  <r>
    <n v="80025084"/>
    <d v="2011-07-05T00:00:00"/>
    <x v="48"/>
    <n v="20"/>
    <x v="2388"/>
    <s v="FLAT RATE"/>
    <x v="1"/>
  </r>
  <r>
    <n v="80025084"/>
    <d v="2011-07-05T00:00:00"/>
    <x v="0"/>
    <n v="45"/>
    <x v="2388"/>
    <s v="VALUATION"/>
    <x v="1"/>
  </r>
  <r>
    <n v="80025085"/>
    <d v="2011-07-05T00:00:00"/>
    <x v="48"/>
    <n v="20"/>
    <x v="2389"/>
    <s v="FLAT RATE"/>
    <x v="1"/>
  </r>
  <r>
    <n v="80025085"/>
    <d v="2011-07-05T00:00:00"/>
    <x v="0"/>
    <n v="245"/>
    <x v="2389"/>
    <s v="VALUATION"/>
    <x v="1"/>
  </r>
  <r>
    <n v="80025086"/>
    <d v="2011-07-05T00:00:00"/>
    <x v="34"/>
    <n v="25"/>
    <x v="2390"/>
    <s v="TONS"/>
    <x v="4"/>
  </r>
  <r>
    <n v="80025090"/>
    <d v="2011-07-05T00:00:00"/>
    <x v="7"/>
    <n v="25"/>
    <x v="2391"/>
    <s v="PER POLE"/>
    <x v="7"/>
  </r>
  <r>
    <n v="80025091"/>
    <d v="2011-07-05T00:00:00"/>
    <x v="0"/>
    <n v="460"/>
    <x v="2392"/>
    <s v="VALUATION"/>
    <x v="27"/>
  </r>
  <r>
    <n v="80025091"/>
    <d v="2011-07-05T00:00:00"/>
    <x v="14"/>
    <n v="230"/>
    <x v="2392"/>
    <s v="VALUATION"/>
    <x v="27"/>
  </r>
  <r>
    <n v="80025092"/>
    <d v="2011-07-05T00:00:00"/>
    <x v="5"/>
    <n v="20"/>
    <x v="2393"/>
    <s v="PER FIXTURES"/>
    <x v="20"/>
  </r>
  <r>
    <n v="80025092"/>
    <d v="2011-07-05T00:00:00"/>
    <x v="53"/>
    <n v="25"/>
    <x v="2393"/>
    <s v="PER WATER"/>
    <x v="20"/>
  </r>
  <r>
    <n v="80025093"/>
    <d v="2011-07-05T00:00:00"/>
    <x v="6"/>
    <n v="60"/>
    <x v="2394"/>
    <s v="AMPS"/>
    <x v="104"/>
  </r>
  <r>
    <n v="80025093"/>
    <d v="2011-07-05T00:00:00"/>
    <x v="7"/>
    <n v="3"/>
    <x v="2394"/>
    <s v="PER POLE"/>
    <x v="104"/>
  </r>
  <r>
    <n v="80025094"/>
    <d v="2011-07-05T00:00:00"/>
    <x v="49"/>
    <n v="25"/>
    <x v="2395"/>
    <s v="SYSTEM"/>
    <x v="1"/>
  </r>
  <r>
    <n v="80025095"/>
    <d v="2011-07-05T00:00:00"/>
    <x v="5"/>
    <n v="25"/>
    <x v="2396"/>
    <s v="PER FIXTURES"/>
    <x v="1"/>
  </r>
  <r>
    <n v="80025096"/>
    <d v="2011-07-05T00:00:00"/>
    <x v="34"/>
    <n v="25"/>
    <x v="2397"/>
    <s v="TONS"/>
    <x v="1"/>
  </r>
  <r>
    <n v="80025096"/>
    <d v="2011-07-05T00:00:00"/>
    <x v="36"/>
    <n v="25"/>
    <x v="2397"/>
    <s v="TONS"/>
    <x v="1"/>
  </r>
  <r>
    <n v="80025097"/>
    <d v="2011-07-05T00:00:00"/>
    <x v="6"/>
    <n v="10.5"/>
    <x v="2398"/>
    <s v="AMPS"/>
    <x v="116"/>
  </r>
  <r>
    <n v="80025097"/>
    <d v="2011-07-05T00:00:00"/>
    <x v="72"/>
    <n v="30"/>
    <x v="2398"/>
    <s v="AMPS"/>
    <x v="116"/>
  </r>
  <r>
    <n v="80025097"/>
    <d v="2011-07-05T00:00:00"/>
    <x v="73"/>
    <n v="10.5"/>
    <x v="2398"/>
    <s v="AMPS"/>
    <x v="116"/>
  </r>
  <r>
    <n v="80025097"/>
    <d v="2011-07-05T00:00:00"/>
    <x v="10"/>
    <n v="25"/>
    <x v="2398"/>
    <s v="AMPS"/>
    <x v="116"/>
  </r>
  <r>
    <n v="80025097"/>
    <d v="2011-07-05T00:00:00"/>
    <x v="7"/>
    <n v="25"/>
    <x v="2398"/>
    <s v="PER POLE"/>
    <x v="116"/>
  </r>
  <r>
    <n v="80025097"/>
    <d v="2011-07-05T00:00:00"/>
    <x v="50"/>
    <n v="25"/>
    <x v="2398"/>
    <s v="PER POLE"/>
    <x v="116"/>
  </r>
  <r>
    <n v="80025201"/>
    <d v="2011-07-15T00:00:00"/>
    <x v="3"/>
    <n v="25"/>
    <x v="2399"/>
    <s v="PER SIGN"/>
    <x v="1"/>
  </r>
  <r>
    <n v="80025097"/>
    <d v="2011-07-05T00:00:00"/>
    <x v="76"/>
    <n v="15"/>
    <x v="2398"/>
    <s v="PER POLE"/>
    <x v="116"/>
  </r>
  <r>
    <n v="80025202"/>
    <d v="2011-07-15T00:00:00"/>
    <x v="3"/>
    <n v="25"/>
    <x v="2400"/>
    <s v="PER SIGN"/>
    <x v="1"/>
  </r>
  <r>
    <n v="80025205"/>
    <d v="2011-07-15T00:00:00"/>
    <x v="3"/>
    <n v="25"/>
    <x v="2401"/>
    <s v="PER SIGN"/>
    <x v="1"/>
  </r>
  <r>
    <n v="80025208"/>
    <d v="2011-07-15T00:00:00"/>
    <x v="3"/>
    <n v="25"/>
    <x v="2402"/>
    <s v="PER SIGN"/>
    <x v="1"/>
  </r>
  <r>
    <n v="80025213"/>
    <d v="2011-07-18T00:00:00"/>
    <x v="79"/>
    <n v="17.940000000000001"/>
    <x v="2403"/>
    <s v="LF"/>
    <x v="184"/>
  </r>
  <r>
    <n v="80025213"/>
    <d v="2011-07-18T00:00:00"/>
    <x v="29"/>
    <n v="250"/>
    <x v="2403"/>
    <s v="ACRES"/>
    <x v="184"/>
  </r>
  <r>
    <n v="80025213"/>
    <d v="2011-07-18T00:00:00"/>
    <x v="98"/>
    <n v="4.13"/>
    <x v="2403"/>
    <s v="CF"/>
    <x v="184"/>
  </r>
  <r>
    <n v="80025213"/>
    <d v="2011-07-18T00:00:00"/>
    <x v="82"/>
    <n v="49.05"/>
    <x v="2403"/>
    <s v="SY"/>
    <x v="184"/>
  </r>
  <r>
    <n v="80025213"/>
    <d v="2011-07-18T00:00:00"/>
    <x v="32"/>
    <n v="250"/>
    <x v="2403"/>
    <s v="ACRES"/>
    <x v="184"/>
  </r>
  <r>
    <n v="80025213"/>
    <d v="2011-07-18T00:00:00"/>
    <x v="83"/>
    <n v="24"/>
    <x v="2403"/>
    <s v="LF"/>
    <x v="184"/>
  </r>
  <r>
    <n v="80025225"/>
    <d v="2011-07-18T00:00:00"/>
    <x v="79"/>
    <n v="345.41"/>
    <x v="1351"/>
    <s v="LF"/>
    <x v="140"/>
  </r>
  <r>
    <n v="80025225"/>
    <d v="2011-07-18T00:00:00"/>
    <x v="80"/>
    <n v="20"/>
    <x v="1351"/>
    <s v="EACH"/>
    <x v="140"/>
  </r>
  <r>
    <n v="80025225"/>
    <d v="2011-07-18T00:00:00"/>
    <x v="81"/>
    <n v="150"/>
    <x v="1351"/>
    <s v="EA"/>
    <x v="140"/>
  </r>
  <r>
    <n v="80025225"/>
    <d v="2011-07-18T00:00:00"/>
    <x v="29"/>
    <n v="1350"/>
    <x v="1351"/>
    <s v="ACRES"/>
    <x v="140"/>
  </r>
  <r>
    <n v="80025225"/>
    <d v="2011-07-18T00:00:00"/>
    <x v="98"/>
    <n v="562.09"/>
    <x v="1351"/>
    <s v="CF"/>
    <x v="140"/>
  </r>
  <r>
    <n v="80025225"/>
    <d v="2011-07-18T00:00:00"/>
    <x v="82"/>
    <n v="857.1"/>
    <x v="1351"/>
    <s v="SY"/>
    <x v="140"/>
  </r>
  <r>
    <n v="80025225"/>
    <d v="2011-07-18T00:00:00"/>
    <x v="83"/>
    <n v="169.2"/>
    <x v="1351"/>
    <s v="LF"/>
    <x v="140"/>
  </r>
  <r>
    <n v="80025225"/>
    <d v="2011-07-18T00:00:00"/>
    <x v="94"/>
    <n v="240"/>
    <x v="1351"/>
    <s v="SIGN"/>
    <x v="140"/>
  </r>
  <r>
    <n v="80025225"/>
    <d v="2011-07-18T00:00:00"/>
    <x v="95"/>
    <n v="770.31"/>
    <x v="1351"/>
    <s v="LF"/>
    <x v="140"/>
  </r>
  <r>
    <n v="80025225"/>
    <d v="2011-07-18T00:00:00"/>
    <x v="96"/>
    <n v="516"/>
    <x v="1351"/>
    <s v="LF"/>
    <x v="140"/>
  </r>
  <r>
    <n v="80025225"/>
    <d v="2011-07-18T00:00:00"/>
    <x v="44"/>
    <n v="216"/>
    <x v="1351"/>
    <s v="ACRES"/>
    <x v="140"/>
  </r>
  <r>
    <n v="80025225"/>
    <d v="2011-07-18T00:00:00"/>
    <x v="107"/>
    <n v="63"/>
    <x v="1351"/>
    <s v="PAGE"/>
    <x v="140"/>
  </r>
  <r>
    <n v="80025098"/>
    <d v="2011-07-06T00:00:00"/>
    <x v="0"/>
    <n v="45"/>
    <x v="2404"/>
    <s v="VALUATION"/>
    <x v="124"/>
  </r>
  <r>
    <n v="80025228"/>
    <d v="2011-07-18T00:00:00"/>
    <x v="12"/>
    <n v="160"/>
    <x v="2405"/>
    <s v="ACRE"/>
    <x v="185"/>
  </r>
  <r>
    <n v="80025098"/>
    <d v="2011-07-06T00:00:00"/>
    <x v="14"/>
    <n v="22.5"/>
    <x v="2404"/>
    <s v="VALUATION"/>
    <x v="124"/>
  </r>
  <r>
    <n v="80025098"/>
    <d v="2011-07-06T00:00:00"/>
    <x v="0"/>
    <n v="45"/>
    <x v="2406"/>
    <s v="VALUATION"/>
    <x v="124"/>
  </r>
  <r>
    <n v="80025225"/>
    <d v="2011-07-18T00:00:00"/>
    <x v="22"/>
    <n v="574.65"/>
    <x v="2407"/>
    <s v="ACRE"/>
    <x v="186"/>
  </r>
  <r>
    <n v="80025225"/>
    <d v="2011-07-18T00:00:00"/>
    <x v="114"/>
    <n v="44100"/>
    <x v="2407"/>
    <s v="DENSITY UNITS"/>
    <x v="186"/>
  </r>
  <r>
    <n v="80025098"/>
    <d v="2011-07-06T00:00:00"/>
    <x v="14"/>
    <n v="22.5"/>
    <x v="2406"/>
    <s v="VALUATION"/>
    <x v="124"/>
  </r>
  <r>
    <n v="80025219"/>
    <d v="2011-07-18T00:00:00"/>
    <x v="3"/>
    <n v="25"/>
    <x v="2408"/>
    <s v="PER SIGN"/>
    <x v="1"/>
  </r>
  <r>
    <n v="80025099"/>
    <d v="2011-07-06T00:00:00"/>
    <x v="7"/>
    <n v="25"/>
    <x v="2409"/>
    <s v="PER POLE"/>
    <x v="1"/>
  </r>
  <r>
    <n v="80025223"/>
    <d v="2011-07-18T00:00:00"/>
    <x v="12"/>
    <n v="85"/>
    <x v="2410"/>
    <s v="ACRE"/>
    <x v="187"/>
  </r>
  <r>
    <n v="80025223"/>
    <d v="2011-07-18T00:00:00"/>
    <x v="12"/>
    <n v="65"/>
    <x v="2411"/>
    <s v="ACRE"/>
    <x v="188"/>
  </r>
  <r>
    <n v="80025224"/>
    <d v="2011-07-18T00:00:00"/>
    <x v="12"/>
    <n v="50"/>
    <x v="2412"/>
    <s v="ACRE"/>
    <x v="133"/>
  </r>
  <r>
    <n v="80025102"/>
    <d v="2011-07-06T00:00:00"/>
    <x v="6"/>
    <n v="25"/>
    <x v="2413"/>
    <s v="AMPS"/>
    <x v="44"/>
  </r>
  <r>
    <n v="80025102"/>
    <d v="2011-07-06T00:00:00"/>
    <x v="7"/>
    <n v="4"/>
    <x v="2413"/>
    <s v="PER POLE"/>
    <x v="44"/>
  </r>
  <r>
    <n v="80025102"/>
    <d v="2011-07-06T00:00:00"/>
    <x v="33"/>
    <n v="25"/>
    <x v="2414"/>
    <s v="FLAT RATE"/>
    <x v="1"/>
  </r>
  <r>
    <n v="80025103"/>
    <d v="2011-07-06T00:00:00"/>
    <x v="2"/>
    <n v="25"/>
    <x v="130"/>
    <s v="FLAT RATE"/>
    <x v="1"/>
  </r>
  <r>
    <n v="80025105"/>
    <d v="2011-07-06T00:00:00"/>
    <x v="48"/>
    <n v="20"/>
    <x v="2415"/>
    <s v="FLAT RATE"/>
    <x v="1"/>
  </r>
  <r>
    <n v="80025105"/>
    <d v="2011-07-06T00:00:00"/>
    <x v="0"/>
    <n v="95"/>
    <x v="2415"/>
    <s v="VALUATION"/>
    <x v="1"/>
  </r>
  <r>
    <n v="80025106"/>
    <d v="2011-07-06T00:00:00"/>
    <x v="20"/>
    <n v="27"/>
    <x v="2416"/>
    <s v="BTU"/>
    <x v="40"/>
  </r>
  <r>
    <n v="80025106"/>
    <d v="2011-07-06T00:00:00"/>
    <x v="23"/>
    <n v="27"/>
    <x v="2416"/>
    <s v="BTU"/>
    <x v="40"/>
  </r>
  <r>
    <n v="80025106"/>
    <d v="2011-07-06T00:00:00"/>
    <x v="34"/>
    <n v="25"/>
    <x v="2416"/>
    <s v="TONS"/>
    <x v="40"/>
  </r>
  <r>
    <n v="80025106"/>
    <d v="2011-07-06T00:00:00"/>
    <x v="36"/>
    <n v="25"/>
    <x v="2416"/>
    <s v="TONS"/>
    <x v="40"/>
  </r>
  <r>
    <n v="80025229"/>
    <d v="2011-07-18T00:00:00"/>
    <x v="22"/>
    <n v="50"/>
    <x v="2417"/>
    <s v="ACRE"/>
    <x v="1"/>
  </r>
  <r>
    <n v="80025240"/>
    <d v="2011-07-19T00:00:00"/>
    <x v="80"/>
    <n v="20"/>
    <x v="1206"/>
    <s v="EACH"/>
    <x v="1"/>
  </r>
  <r>
    <n v="80025240"/>
    <d v="2011-07-19T00:00:00"/>
    <x v="29"/>
    <n v="250"/>
    <x v="1206"/>
    <s v="ACRES"/>
    <x v="1"/>
  </r>
  <r>
    <n v="80025240"/>
    <d v="2011-07-19T00:00:00"/>
    <x v="32"/>
    <n v="50"/>
    <x v="1206"/>
    <s v="ACRES"/>
    <x v="1"/>
  </r>
  <r>
    <n v="80025107"/>
    <d v="2011-07-06T00:00:00"/>
    <x v="20"/>
    <n v="27"/>
    <x v="2418"/>
    <s v="BTU"/>
    <x v="40"/>
  </r>
  <r>
    <n v="80025107"/>
    <d v="2011-07-06T00:00:00"/>
    <x v="34"/>
    <n v="25"/>
    <x v="2418"/>
    <s v="TONS"/>
    <x v="40"/>
  </r>
  <r>
    <n v="80025108"/>
    <d v="2011-07-06T00:00:00"/>
    <x v="34"/>
    <n v="25"/>
    <x v="2419"/>
    <s v="TONS"/>
    <x v="35"/>
  </r>
  <r>
    <n v="80025109"/>
    <d v="2011-07-06T00:00:00"/>
    <x v="34"/>
    <n v="25"/>
    <x v="2420"/>
    <s v="TONS"/>
    <x v="9"/>
  </r>
  <r>
    <n v="80025110"/>
    <d v="2011-07-07T00:00:00"/>
    <x v="0"/>
    <n v="120"/>
    <x v="2421"/>
    <s v="VALUATION"/>
    <x v="34"/>
  </r>
  <r>
    <n v="80025111"/>
    <d v="2011-07-07T00:00:00"/>
    <x v="5"/>
    <n v="25"/>
    <x v="2422"/>
    <s v="PER FIXTURES"/>
    <x v="7"/>
  </r>
  <r>
    <n v="80025111"/>
    <d v="2011-07-07T00:00:00"/>
    <x v="33"/>
    <n v="25"/>
    <x v="2423"/>
    <s v="FLAT RATE"/>
    <x v="1"/>
  </r>
  <r>
    <n v="80025112"/>
    <d v="2011-07-07T00:00:00"/>
    <x v="20"/>
    <n v="35"/>
    <x v="2424"/>
    <s v="BTU"/>
    <x v="189"/>
  </r>
  <r>
    <n v="80025112"/>
    <d v="2011-07-07T00:00:00"/>
    <x v="23"/>
    <n v="35"/>
    <x v="2424"/>
    <s v="BTU"/>
    <x v="189"/>
  </r>
  <r>
    <n v="80025244"/>
    <d v="2011-07-19T00:00:00"/>
    <x v="109"/>
    <n v="53.24"/>
    <x v="2425"/>
    <s v="DWELLING UNITS"/>
    <x v="1"/>
  </r>
  <r>
    <n v="80025244"/>
    <d v="2011-07-19T00:00:00"/>
    <x v="110"/>
    <n v="362.15"/>
    <x v="2425"/>
    <s v="DWELLING UNITS"/>
    <x v="1"/>
  </r>
  <r>
    <n v="80025244"/>
    <d v="2011-07-19T00:00:00"/>
    <x v="111"/>
    <n v="1302.93"/>
    <x v="2425"/>
    <s v="DWELLING UNITS"/>
    <x v="1"/>
  </r>
  <r>
    <n v="80025244"/>
    <d v="2011-07-19T00:00:00"/>
    <x v="112"/>
    <n v="109.54"/>
    <x v="2425"/>
    <s v="DWELLING UNITS"/>
    <x v="1"/>
  </r>
  <r>
    <n v="80025112"/>
    <d v="2011-07-07T00:00:00"/>
    <x v="24"/>
    <n v="35"/>
    <x v="2424"/>
    <s v="BTU"/>
    <x v="189"/>
  </r>
  <r>
    <n v="80025112"/>
    <d v="2011-07-07T00:00:00"/>
    <x v="25"/>
    <n v="35"/>
    <x v="2424"/>
    <s v="BTU"/>
    <x v="189"/>
  </r>
  <r>
    <n v="80025244"/>
    <d v="2011-07-19T00:00:00"/>
    <x v="109"/>
    <n v="53.24"/>
    <x v="2426"/>
    <s v="DWELLING UNITS"/>
    <x v="1"/>
  </r>
  <r>
    <n v="80025244"/>
    <d v="2011-07-19T00:00:00"/>
    <x v="110"/>
    <n v="362.15"/>
    <x v="2426"/>
    <s v="DWELLING UNITS"/>
    <x v="1"/>
  </r>
  <r>
    <n v="80025244"/>
    <d v="2011-07-19T00:00:00"/>
    <x v="111"/>
    <n v="1302.93"/>
    <x v="2426"/>
    <s v="DWELLING UNITS"/>
    <x v="1"/>
  </r>
  <r>
    <n v="80025244"/>
    <d v="2011-07-19T00:00:00"/>
    <x v="112"/>
    <n v="109.54"/>
    <x v="2426"/>
    <s v="DWELLING UNITS"/>
    <x v="1"/>
  </r>
  <r>
    <n v="80025112"/>
    <d v="2011-07-07T00:00:00"/>
    <x v="26"/>
    <n v="35"/>
    <x v="2424"/>
    <s v="BTU"/>
    <x v="189"/>
  </r>
  <r>
    <n v="80025112"/>
    <d v="2011-07-07T00:00:00"/>
    <x v="34"/>
    <n v="40"/>
    <x v="2424"/>
    <s v="TONS"/>
    <x v="189"/>
  </r>
  <r>
    <n v="80025244"/>
    <d v="2011-07-19T00:00:00"/>
    <x v="109"/>
    <n v="53.24"/>
    <x v="2427"/>
    <s v="DWELLING UNITS"/>
    <x v="1"/>
  </r>
  <r>
    <n v="80025244"/>
    <d v="2011-07-19T00:00:00"/>
    <x v="110"/>
    <n v="362.15"/>
    <x v="2427"/>
    <s v="DWELLING UNITS"/>
    <x v="1"/>
  </r>
  <r>
    <n v="80025244"/>
    <d v="2011-07-19T00:00:00"/>
    <x v="111"/>
    <n v="1302.93"/>
    <x v="2427"/>
    <s v="DWELLING UNITS"/>
    <x v="1"/>
  </r>
  <r>
    <n v="80025244"/>
    <d v="2011-07-19T00:00:00"/>
    <x v="112"/>
    <n v="109.54"/>
    <x v="2427"/>
    <s v="DWELLING UNITS"/>
    <x v="1"/>
  </r>
  <r>
    <n v="80025112"/>
    <d v="2011-07-07T00:00:00"/>
    <x v="36"/>
    <n v="35"/>
    <x v="2424"/>
    <s v="TONS"/>
    <x v="189"/>
  </r>
  <r>
    <n v="80025112"/>
    <d v="2011-07-07T00:00:00"/>
    <x v="37"/>
    <n v="40"/>
    <x v="2424"/>
    <s v="TONS"/>
    <x v="189"/>
  </r>
  <r>
    <n v="80025232"/>
    <d v="2011-07-19T00:00:00"/>
    <x v="3"/>
    <n v="25"/>
    <x v="2428"/>
    <s v="PER SIGN"/>
    <x v="1"/>
  </r>
  <r>
    <n v="80025233"/>
    <d v="2011-07-19T00:00:00"/>
    <x v="12"/>
    <n v="50"/>
    <x v="2429"/>
    <s v="ACRE"/>
    <x v="10"/>
  </r>
  <r>
    <n v="80025112"/>
    <d v="2011-07-07T00:00:00"/>
    <x v="38"/>
    <n v="35"/>
    <x v="2424"/>
    <s v="TONS"/>
    <x v="189"/>
  </r>
  <r>
    <n v="80025112"/>
    <d v="2011-07-07T00:00:00"/>
    <x v="39"/>
    <n v="40"/>
    <x v="2424"/>
    <s v="TONS"/>
    <x v="189"/>
  </r>
  <r>
    <n v="80025113"/>
    <d v="2011-07-07T00:00:00"/>
    <x v="20"/>
    <n v="54"/>
    <x v="2430"/>
    <s v="BTU"/>
    <x v="48"/>
  </r>
  <r>
    <n v="80025113"/>
    <d v="2011-07-07T00:00:00"/>
    <x v="34"/>
    <n v="50"/>
    <x v="2430"/>
    <s v="TONS"/>
    <x v="48"/>
  </r>
  <r>
    <n v="80025114"/>
    <d v="2011-07-07T00:00:00"/>
    <x v="2"/>
    <n v="25"/>
    <x v="2431"/>
    <s v="FLAT RATE"/>
    <x v="1"/>
  </r>
  <r>
    <n v="80025115"/>
    <d v="2011-07-07T00:00:00"/>
    <x v="7"/>
    <n v="25"/>
    <x v="2432"/>
    <s v="PER POLE"/>
    <x v="44"/>
  </r>
  <r>
    <n v="80025116"/>
    <d v="2011-07-07T00:00:00"/>
    <x v="0"/>
    <n v="574"/>
    <x v="2433"/>
    <s v="VALUATION"/>
    <x v="53"/>
  </r>
  <r>
    <n v="80025235"/>
    <d v="2011-07-19T00:00:00"/>
    <x v="3"/>
    <n v="75"/>
    <x v="2434"/>
    <s v="PER SIGN"/>
    <x v="9"/>
  </r>
  <r>
    <n v="80025237"/>
    <d v="2011-07-19T00:00:00"/>
    <x v="67"/>
    <n v="100"/>
    <x v="2435"/>
    <s v="FLAT RATE"/>
    <x v="1"/>
  </r>
  <r>
    <n v="80025238"/>
    <d v="2011-07-19T00:00:00"/>
    <x v="3"/>
    <n v="25"/>
    <x v="2436"/>
    <s v="PER SIGN"/>
    <x v="1"/>
  </r>
  <r>
    <n v="80025239"/>
    <d v="2011-07-19T00:00:00"/>
    <x v="3"/>
    <n v="25"/>
    <x v="2437"/>
    <s v="PER SIGN"/>
    <x v="1"/>
  </r>
  <r>
    <n v="80025116"/>
    <d v="2011-07-07T00:00:00"/>
    <x v="14"/>
    <n v="287"/>
    <x v="2433"/>
    <s v="VALUATION"/>
    <x v="53"/>
  </r>
  <r>
    <n v="80025117"/>
    <d v="2011-07-07T00:00:00"/>
    <x v="6"/>
    <n v="30"/>
    <x v="2438"/>
    <s v="AMPS"/>
    <x v="8"/>
  </r>
  <r>
    <n v="80025117"/>
    <d v="2011-07-07T00:00:00"/>
    <x v="10"/>
    <n v="30"/>
    <x v="2438"/>
    <s v="AMPS"/>
    <x v="8"/>
  </r>
  <r>
    <n v="80025245"/>
    <d v="2011-07-19T00:00:00"/>
    <x v="3"/>
    <n v="60"/>
    <x v="2439"/>
    <s v="PER SIGN"/>
    <x v="7"/>
  </r>
  <r>
    <n v="80025248"/>
    <d v="2011-07-19T00:00:00"/>
    <x v="67"/>
    <n v="100"/>
    <x v="2440"/>
    <s v="FLAT RATE"/>
    <x v="1"/>
  </r>
  <r>
    <n v="80025117"/>
    <d v="2011-07-07T00:00:00"/>
    <x v="7"/>
    <n v="8"/>
    <x v="2438"/>
    <s v="PER POLE"/>
    <x v="8"/>
  </r>
  <r>
    <n v="80025117"/>
    <d v="2011-07-07T00:00:00"/>
    <x v="50"/>
    <n v="8"/>
    <x v="2438"/>
    <s v="PER POLE"/>
    <x v="8"/>
  </r>
  <r>
    <n v="80025119"/>
    <d v="2011-07-07T00:00:00"/>
    <x v="5"/>
    <n v="72"/>
    <x v="2441"/>
    <s v="PER FIXTURES"/>
    <x v="69"/>
  </r>
  <r>
    <n v="80025119"/>
    <d v="2011-07-07T00:00:00"/>
    <x v="54"/>
    <n v="25"/>
    <x v="2441"/>
    <s v="PER SEWER"/>
    <x v="69"/>
  </r>
  <r>
    <n v="80025119"/>
    <d v="2011-07-07T00:00:00"/>
    <x v="53"/>
    <n v="25"/>
    <x v="2441"/>
    <s v="PER WATER"/>
    <x v="69"/>
  </r>
  <r>
    <n v="80025119"/>
    <d v="2011-07-07T00:00:00"/>
    <x v="5"/>
    <n v="25"/>
    <x v="2442"/>
    <s v="PER FIXTURES"/>
    <x v="1"/>
  </r>
  <r>
    <n v="80025120"/>
    <d v="2011-07-07T00:00:00"/>
    <x v="0"/>
    <n v="30"/>
    <x v="2443"/>
    <s v="VALUATION"/>
    <x v="72"/>
  </r>
  <r>
    <n v="80025121"/>
    <d v="2011-07-07T00:00:00"/>
    <x v="34"/>
    <n v="25"/>
    <x v="2444"/>
    <s v="TONS"/>
    <x v="35"/>
  </r>
  <r>
    <n v="80025121"/>
    <d v="2011-07-07T00:00:00"/>
    <x v="20"/>
    <n v="25"/>
    <x v="2445"/>
    <s v="BTU"/>
    <x v="54"/>
  </r>
  <r>
    <n v="80025125"/>
    <d v="2011-07-08T00:00:00"/>
    <x v="6"/>
    <n v="30"/>
    <x v="2446"/>
    <s v="AMPS"/>
    <x v="8"/>
  </r>
  <r>
    <n v="80025125"/>
    <d v="2011-07-08T00:00:00"/>
    <x v="7"/>
    <n v="23"/>
    <x v="2446"/>
    <s v="PER POLE"/>
    <x v="8"/>
  </r>
  <r>
    <n v="80025125"/>
    <d v="2011-07-08T00:00:00"/>
    <x v="13"/>
    <n v="25"/>
    <x v="2446"/>
    <s v="PER T-POLE"/>
    <x v="8"/>
  </r>
  <r>
    <n v="80025254"/>
    <d v="2011-07-20T00:00:00"/>
    <x v="3"/>
    <n v="50"/>
    <x v="2447"/>
    <s v="PER SIGN"/>
    <x v="4"/>
  </r>
  <r>
    <n v="80025125"/>
    <d v="2011-07-08T00:00:00"/>
    <x v="6"/>
    <n v="30"/>
    <x v="2448"/>
    <s v="AMPS"/>
    <x v="8"/>
  </r>
  <r>
    <n v="80025125"/>
    <d v="2011-07-08T00:00:00"/>
    <x v="7"/>
    <n v="23"/>
    <x v="2448"/>
    <s v="PER POLE"/>
    <x v="8"/>
  </r>
  <r>
    <n v="90001755"/>
    <d v="2011-07-20T00:00:00"/>
    <x v="42"/>
    <n v="50"/>
    <x v="2449"/>
    <s v="FLAT RATE"/>
    <x v="1"/>
  </r>
  <r>
    <n v="80025125"/>
    <d v="2011-07-08T00:00:00"/>
    <x v="13"/>
    <n v="25"/>
    <x v="2448"/>
    <s v="PER T-POLE"/>
    <x v="8"/>
  </r>
  <r>
    <n v="80025125"/>
    <d v="2011-07-08T00:00:00"/>
    <x v="6"/>
    <n v="30"/>
    <x v="2450"/>
    <s v="AMPS"/>
    <x v="8"/>
  </r>
  <r>
    <n v="80025125"/>
    <d v="2011-07-08T00:00:00"/>
    <x v="7"/>
    <n v="23"/>
    <x v="2450"/>
    <s v="PER POLE"/>
    <x v="8"/>
  </r>
  <r>
    <n v="80025259"/>
    <d v="2011-07-21T00:00:00"/>
    <x v="80"/>
    <n v="20"/>
    <x v="1824"/>
    <s v="EACH"/>
    <x v="1"/>
  </r>
  <r>
    <n v="80025259"/>
    <d v="2011-07-21T00:00:00"/>
    <x v="98"/>
    <n v="136.47"/>
    <x v="1824"/>
    <s v="CF"/>
    <x v="1"/>
  </r>
  <r>
    <n v="80025259"/>
    <d v="2011-07-21T00:00:00"/>
    <x v="82"/>
    <n v="13.95"/>
    <x v="1824"/>
    <s v="SY"/>
    <x v="1"/>
  </r>
  <r>
    <n v="80025259"/>
    <d v="2011-07-21T00:00:00"/>
    <x v="32"/>
    <n v="50"/>
    <x v="1824"/>
    <s v="ACRES"/>
    <x v="1"/>
  </r>
  <r>
    <n v="80025259"/>
    <d v="2011-07-21T00:00:00"/>
    <x v="95"/>
    <n v="83.5"/>
    <x v="1824"/>
    <s v="LF"/>
    <x v="1"/>
  </r>
  <r>
    <n v="80025259"/>
    <d v="2011-07-21T00:00:00"/>
    <x v="107"/>
    <n v="9"/>
    <x v="1824"/>
    <s v="PAGE"/>
    <x v="1"/>
  </r>
  <r>
    <n v="80025125"/>
    <d v="2011-07-08T00:00:00"/>
    <x v="13"/>
    <n v="25"/>
    <x v="2450"/>
    <s v="PER T-POLE"/>
    <x v="8"/>
  </r>
  <r>
    <n v="80025126"/>
    <d v="2011-07-08T00:00:00"/>
    <x v="0"/>
    <n v="95"/>
    <x v="2451"/>
    <s v="VALUATION"/>
    <x v="14"/>
  </r>
  <r>
    <n v="80025128"/>
    <d v="2011-07-08T00:00:00"/>
    <x v="10"/>
    <n v="30"/>
    <x v="2452"/>
    <s v="AMPS"/>
    <x v="8"/>
  </r>
  <r>
    <n v="80025128"/>
    <d v="2011-07-08T00:00:00"/>
    <x v="7"/>
    <n v="30"/>
    <x v="2452"/>
    <s v="PER POLE"/>
    <x v="8"/>
  </r>
  <r>
    <n v="80025128"/>
    <d v="2011-07-08T00:00:00"/>
    <x v="13"/>
    <n v="25"/>
    <x v="2452"/>
    <s v="PER T-POLE"/>
    <x v="8"/>
  </r>
  <r>
    <n v="80025128"/>
    <d v="2011-07-08T00:00:00"/>
    <x v="10"/>
    <n v="30"/>
    <x v="2453"/>
    <s v="AMPS"/>
    <x v="8"/>
  </r>
  <r>
    <n v="80025128"/>
    <d v="2011-07-08T00:00:00"/>
    <x v="7"/>
    <n v="30"/>
    <x v="2453"/>
    <s v="PER POLE"/>
    <x v="8"/>
  </r>
  <r>
    <n v="80025128"/>
    <d v="2011-07-08T00:00:00"/>
    <x v="10"/>
    <n v="30"/>
    <x v="2454"/>
    <s v="AMPS"/>
    <x v="8"/>
  </r>
  <r>
    <n v="80025128"/>
    <d v="2011-07-08T00:00:00"/>
    <x v="7"/>
    <n v="30"/>
    <x v="2454"/>
    <s v="PER POLE"/>
    <x v="8"/>
  </r>
  <r>
    <n v="80025128"/>
    <d v="2011-07-08T00:00:00"/>
    <x v="13"/>
    <n v="25"/>
    <x v="2454"/>
    <s v="PER T-POLE"/>
    <x v="8"/>
  </r>
  <r>
    <n v="80025130"/>
    <d v="2011-07-08T00:00:00"/>
    <x v="0"/>
    <n v="1285"/>
    <x v="2455"/>
    <s v="VALUATION"/>
    <x v="190"/>
  </r>
  <r>
    <n v="80025130"/>
    <d v="2011-07-08T00:00:00"/>
    <x v="14"/>
    <n v="642.5"/>
    <x v="2455"/>
    <s v="VALUATION"/>
    <x v="190"/>
  </r>
  <r>
    <n v="80025133"/>
    <d v="2011-07-08T00:00:00"/>
    <x v="48"/>
    <n v="20"/>
    <x v="2456"/>
    <s v="FLAT RATE"/>
    <x v="1"/>
  </r>
  <r>
    <n v="80025133"/>
    <d v="2011-07-08T00:00:00"/>
    <x v="0"/>
    <n v="195"/>
    <x v="2456"/>
    <s v="VALUATION"/>
    <x v="1"/>
  </r>
  <r>
    <n v="80025266"/>
    <d v="2011-07-21T00:00:00"/>
    <x v="3"/>
    <n v="50"/>
    <x v="2457"/>
    <s v="PER SIGN"/>
    <x v="4"/>
  </r>
  <r>
    <n v="90001756"/>
    <d v="2011-07-21T00:00:00"/>
    <x v="11"/>
    <n v="350"/>
    <x v="2458"/>
    <s v="DOLLAR VALUE"/>
    <x v="1"/>
  </r>
  <r>
    <n v="80025134"/>
    <d v="2011-07-08T00:00:00"/>
    <x v="0"/>
    <n v="40"/>
    <x v="2459"/>
    <s v="VALUATION"/>
    <x v="47"/>
  </r>
  <r>
    <n v="80025273"/>
    <d v="2011-07-21T00:00:00"/>
    <x v="12"/>
    <n v="50"/>
    <x v="2460"/>
    <s v="ACRE"/>
    <x v="191"/>
  </r>
  <r>
    <n v="80025274"/>
    <d v="2011-07-21T00:00:00"/>
    <x v="3"/>
    <n v="25"/>
    <x v="2461"/>
    <s v="PER SIGN"/>
    <x v="1"/>
  </r>
  <r>
    <n v="90001757"/>
    <d v="2011-07-21T00:00:00"/>
    <x v="42"/>
    <n v="50"/>
    <x v="2462"/>
    <s v="FLAT RATE"/>
    <x v="1"/>
  </r>
  <r>
    <n v="80025277"/>
    <d v="2011-07-21T00:00:00"/>
    <x v="12"/>
    <n v="182.5"/>
    <x v="2463"/>
    <s v="ACRE"/>
    <x v="111"/>
  </r>
  <r>
    <n v="80025278"/>
    <d v="2011-07-21T00:00:00"/>
    <x v="3"/>
    <n v="25"/>
    <x v="2464"/>
    <s v="PER SIGN"/>
    <x v="1"/>
  </r>
  <r>
    <n v="80025134"/>
    <d v="2011-07-08T00:00:00"/>
    <x v="14"/>
    <n v="20"/>
    <x v="2459"/>
    <s v="VALUATION"/>
    <x v="47"/>
  </r>
  <r>
    <n v="80025139"/>
    <d v="2011-07-08T00:00:00"/>
    <x v="34"/>
    <n v="25"/>
    <x v="2465"/>
    <s v="TONS"/>
    <x v="107"/>
  </r>
  <r>
    <n v="80025139"/>
    <d v="2011-07-08T00:00:00"/>
    <x v="36"/>
    <n v="25"/>
    <x v="2465"/>
    <s v="TONS"/>
    <x v="107"/>
  </r>
  <r>
    <n v="80025140"/>
    <d v="2011-07-08T00:00:00"/>
    <x v="5"/>
    <n v="25"/>
    <x v="2466"/>
    <s v="PER FIXTURES"/>
    <x v="1"/>
  </r>
  <r>
    <n v="80025141"/>
    <d v="2011-07-08T00:00:00"/>
    <x v="20"/>
    <n v="29"/>
    <x v="2467"/>
    <s v="BTU"/>
    <x v="192"/>
  </r>
  <r>
    <n v="80025141"/>
    <d v="2011-07-08T00:00:00"/>
    <x v="34"/>
    <n v="25"/>
    <x v="2467"/>
    <s v="TONS"/>
    <x v="192"/>
  </r>
  <r>
    <n v="80025142"/>
    <d v="2011-07-08T00:00:00"/>
    <x v="52"/>
    <n v="125"/>
    <x v="131"/>
    <s v="FLAT RATE"/>
    <x v="1"/>
  </r>
  <r>
    <n v="80025143"/>
    <d v="2011-07-11T00:00:00"/>
    <x v="0"/>
    <n v="145"/>
    <x v="2468"/>
    <s v="VALUATION"/>
    <x v="74"/>
  </r>
  <r>
    <n v="80025143"/>
    <d v="2011-07-11T00:00:00"/>
    <x v="7"/>
    <n v="25"/>
    <x v="2469"/>
    <s v="PER POLE"/>
    <x v="4"/>
  </r>
  <r>
    <n v="80025143"/>
    <d v="2011-07-11T00:00:00"/>
    <x v="61"/>
    <n v="25"/>
    <x v="2470"/>
    <s v="FLAT RATE"/>
    <x v="1"/>
  </r>
  <r>
    <n v="80025144"/>
    <d v="2011-07-11T00:00:00"/>
    <x v="0"/>
    <n v="324"/>
    <x v="2471"/>
    <s v="VALUATION"/>
    <x v="193"/>
  </r>
  <r>
    <n v="80025144"/>
    <d v="2011-07-11T00:00:00"/>
    <x v="14"/>
    <n v="162"/>
    <x v="2471"/>
    <s v="VALUATION"/>
    <x v="193"/>
  </r>
  <r>
    <n v="80025145"/>
    <d v="2011-07-11T00:00:00"/>
    <x v="0"/>
    <n v="880"/>
    <x v="132"/>
    <s v="VALUATION"/>
    <x v="5"/>
  </r>
  <r>
    <n v="80025145"/>
    <d v="2011-07-11T00:00:00"/>
    <x v="14"/>
    <n v="440"/>
    <x v="132"/>
    <s v="VALUATION"/>
    <x v="5"/>
  </r>
  <r>
    <n v="80025147"/>
    <d v="2011-07-11T00:00:00"/>
    <x v="0"/>
    <n v="270"/>
    <x v="2472"/>
    <s v="VALUATION"/>
    <x v="0"/>
  </r>
  <r>
    <n v="80025286"/>
    <d v="2011-07-22T00:00:00"/>
    <x v="67"/>
    <n v="100"/>
    <x v="2473"/>
    <s v="FLAT RATE"/>
    <x v="1"/>
  </r>
  <r>
    <n v="80025147"/>
    <d v="2011-07-11T00:00:00"/>
    <x v="14"/>
    <n v="135"/>
    <x v="2472"/>
    <s v="VALUATION"/>
    <x v="0"/>
  </r>
  <r>
    <n v="80025285"/>
    <d v="2011-07-22T00:00:00"/>
    <x v="3"/>
    <n v="50"/>
    <x v="2474"/>
    <s v="PER SIGN"/>
    <x v="4"/>
  </r>
  <r>
    <n v="80025289"/>
    <d v="2011-07-22T00:00:00"/>
    <x v="22"/>
    <n v="235"/>
    <x v="2475"/>
    <s v="ACRE"/>
    <x v="194"/>
  </r>
  <r>
    <n v="80025148"/>
    <d v="2011-07-11T00:00:00"/>
    <x v="0"/>
    <n v="205"/>
    <x v="2476"/>
    <s v="VALUATION"/>
    <x v="173"/>
  </r>
  <r>
    <n v="80025291"/>
    <d v="2011-07-22T00:00:00"/>
    <x v="32"/>
    <n v="250"/>
    <x v="2477"/>
    <s v="ACRES"/>
    <x v="1"/>
  </r>
  <r>
    <n v="80025150"/>
    <d v="2011-07-11T00:00:00"/>
    <x v="5"/>
    <n v="25"/>
    <x v="2478"/>
    <s v="PER FIXTURES"/>
    <x v="1"/>
  </r>
  <r>
    <n v="80025293"/>
    <d v="2011-07-22T00:00:00"/>
    <x v="32"/>
    <n v="250"/>
    <x v="2479"/>
    <s v="ACRES"/>
    <x v="195"/>
  </r>
  <r>
    <n v="80025150"/>
    <d v="2011-07-11T00:00:00"/>
    <x v="5"/>
    <n v="25"/>
    <x v="2480"/>
    <s v="PER FIXTURES"/>
    <x v="1"/>
  </r>
  <r>
    <n v="80025302"/>
    <d v="2011-07-25T00:00:00"/>
    <x v="67"/>
    <n v="250"/>
    <x v="2481"/>
    <s v="FLAT RATE"/>
    <x v="1"/>
  </r>
  <r>
    <n v="80025151"/>
    <d v="2011-07-11T00:00:00"/>
    <x v="5"/>
    <n v="25"/>
    <x v="2482"/>
    <s v="PER FIXTURES"/>
    <x v="1"/>
  </r>
  <r>
    <n v="80025151"/>
    <d v="2011-07-11T00:00:00"/>
    <x v="5"/>
    <n v="25"/>
    <x v="2483"/>
    <s v="PER FIXTURES"/>
    <x v="1"/>
  </r>
  <r>
    <n v="80025152"/>
    <d v="2011-07-11T00:00:00"/>
    <x v="20"/>
    <n v="25"/>
    <x v="2484"/>
    <s v="BTU"/>
    <x v="0"/>
  </r>
  <r>
    <n v="80025153"/>
    <d v="2011-07-11T00:00:00"/>
    <x v="34"/>
    <n v="25"/>
    <x v="2485"/>
    <s v="TONS"/>
    <x v="20"/>
  </r>
  <r>
    <n v="80025154"/>
    <d v="2011-07-11T00:00:00"/>
    <x v="34"/>
    <n v="25"/>
    <x v="2486"/>
    <s v="TONS"/>
    <x v="123"/>
  </r>
  <r>
    <n v="80025155"/>
    <d v="2011-07-11T00:00:00"/>
    <x v="20"/>
    <n v="27"/>
    <x v="2487"/>
    <s v="BTU"/>
    <x v="48"/>
  </r>
  <r>
    <n v="80025300"/>
    <d v="2011-07-25T00:00:00"/>
    <x v="3"/>
    <n v="25"/>
    <x v="2488"/>
    <s v="PER SIGN"/>
    <x v="1"/>
  </r>
  <r>
    <n v="80025155"/>
    <d v="2011-07-11T00:00:00"/>
    <x v="34"/>
    <n v="25"/>
    <x v="2487"/>
    <s v="TONS"/>
    <x v="48"/>
  </r>
  <r>
    <n v="80025303"/>
    <d v="2011-07-25T00:00:00"/>
    <x v="12"/>
    <n v="175"/>
    <x v="2489"/>
    <s v="ACRE"/>
    <x v="165"/>
  </r>
  <r>
    <n v="80025156"/>
    <d v="2011-07-11T00:00:00"/>
    <x v="2"/>
    <n v="25"/>
    <x v="2490"/>
    <s v="FLAT RATE"/>
    <x v="1"/>
  </r>
  <r>
    <n v="80025157"/>
    <d v="2011-07-12T00:00:00"/>
    <x v="48"/>
    <n v="20"/>
    <x v="2336"/>
    <s v="FLAT RATE"/>
    <x v="1"/>
  </r>
  <r>
    <n v="80025157"/>
    <d v="2011-07-12T00:00:00"/>
    <x v="0"/>
    <n v="1680"/>
    <x v="2336"/>
    <s v="VALUATION"/>
    <x v="1"/>
  </r>
  <r>
    <n v="80025311"/>
    <d v="2011-07-25T00:00:00"/>
    <x v="3"/>
    <n v="25"/>
    <x v="2491"/>
    <s v="PER SIGN"/>
    <x v="1"/>
  </r>
  <r>
    <n v="80025158"/>
    <d v="2011-07-12T00:00:00"/>
    <x v="20"/>
    <n v="27"/>
    <x v="2492"/>
    <s v="BTU"/>
    <x v="48"/>
  </r>
  <r>
    <n v="80025158"/>
    <d v="2011-07-12T00:00:00"/>
    <x v="34"/>
    <n v="25"/>
    <x v="2492"/>
    <s v="TONS"/>
    <x v="48"/>
  </r>
  <r>
    <n v="80025160"/>
    <d v="2011-07-12T00:00:00"/>
    <x v="2"/>
    <n v="25"/>
    <x v="2493"/>
    <s v="FLAT RATE"/>
    <x v="1"/>
  </r>
  <r>
    <n v="80025161"/>
    <d v="2011-07-12T00:00:00"/>
    <x v="2"/>
    <n v="25"/>
    <x v="2494"/>
    <s v="FLAT RATE"/>
    <x v="1"/>
  </r>
  <r>
    <n v="80025162"/>
    <d v="2011-07-12T00:00:00"/>
    <x v="59"/>
    <n v="75"/>
    <x v="2495"/>
    <s v="FLAT RATE"/>
    <x v="1"/>
  </r>
  <r>
    <n v="80025163"/>
    <d v="2011-07-12T00:00:00"/>
    <x v="6"/>
    <n v="25"/>
    <x v="2496"/>
    <s v="AMPS"/>
    <x v="67"/>
  </r>
  <r>
    <n v="80025310"/>
    <d v="2011-07-25T00:00:00"/>
    <x v="8"/>
    <n v="50"/>
    <x v="2497"/>
    <s v="FLAT RATE"/>
    <x v="1"/>
  </r>
  <r>
    <n v="16912"/>
    <d v="2011-07-25T00:00:00"/>
    <x v="8"/>
    <n v="50"/>
    <x v="2497"/>
    <s v="FLAT RATE"/>
    <x v="1"/>
  </r>
  <r>
    <n v="80025312"/>
    <d v="2011-07-25T00:00:00"/>
    <x v="3"/>
    <n v="25"/>
    <x v="2498"/>
    <s v="PER SIGN"/>
    <x v="1"/>
  </r>
  <r>
    <n v="16913"/>
    <d v="2011-07-25T00:00:00"/>
    <x v="3"/>
    <n v="25"/>
    <x v="2498"/>
    <s v="PER SIGN"/>
    <x v="1"/>
  </r>
  <r>
    <n v="80025315"/>
    <d v="2011-07-25T00:00:00"/>
    <x v="3"/>
    <n v="50"/>
    <x v="2498"/>
    <s v="PER SIGN"/>
    <x v="1"/>
  </r>
  <r>
    <n v="80025163"/>
    <d v="2011-07-12T00:00:00"/>
    <x v="7"/>
    <n v="32"/>
    <x v="2496"/>
    <s v="PER POLE"/>
    <x v="67"/>
  </r>
  <r>
    <n v="80025164"/>
    <d v="2011-07-12T00:00:00"/>
    <x v="52"/>
    <n v="125"/>
    <x v="2499"/>
    <s v="FLAT RATE"/>
    <x v="1"/>
  </r>
  <r>
    <n v="80025164"/>
    <d v="2011-07-12T00:00:00"/>
    <x v="59"/>
    <n v="75"/>
    <x v="2499"/>
    <s v="FLAT RATE"/>
    <x v="1"/>
  </r>
  <r>
    <n v="80025165"/>
    <d v="2011-07-12T00:00:00"/>
    <x v="0"/>
    <n v="160"/>
    <x v="2500"/>
    <s v="VALUATION"/>
    <x v="28"/>
  </r>
  <r>
    <n v="80025165"/>
    <d v="2011-07-12T00:00:00"/>
    <x v="14"/>
    <n v="80"/>
    <x v="2500"/>
    <s v="VALUATION"/>
    <x v="28"/>
  </r>
  <r>
    <n v="80025323"/>
    <d v="2011-07-26T00:00:00"/>
    <x v="8"/>
    <n v="50"/>
    <x v="2497"/>
    <s v="FLAT RATE"/>
    <x v="1"/>
  </r>
  <r>
    <n v="80025166"/>
    <d v="2011-07-12T00:00:00"/>
    <x v="5"/>
    <n v="25"/>
    <x v="2501"/>
    <s v="PER FIXTURES"/>
    <x v="1"/>
  </r>
  <r>
    <n v="80025167"/>
    <d v="2011-07-12T00:00:00"/>
    <x v="59"/>
    <n v="75"/>
    <x v="2502"/>
    <s v="FLAT RATE"/>
    <x v="1"/>
  </r>
  <r>
    <n v="80025168"/>
    <d v="2011-07-12T00:00:00"/>
    <x v="59"/>
    <n v="75"/>
    <x v="2503"/>
    <s v="FLAT RATE"/>
    <x v="1"/>
  </r>
  <r>
    <n v="80025169"/>
    <d v="2011-07-12T00:00:00"/>
    <x v="0"/>
    <n v="45"/>
    <x v="2504"/>
    <s v="VALUATION"/>
    <x v="124"/>
  </r>
  <r>
    <n v="80025169"/>
    <d v="2011-07-12T00:00:00"/>
    <x v="14"/>
    <n v="22.5"/>
    <x v="2504"/>
    <s v="VALUATION"/>
    <x v="124"/>
  </r>
  <r>
    <n v="80025171"/>
    <d v="2011-07-13T00:00:00"/>
    <x v="0"/>
    <n v="160"/>
    <x v="2505"/>
    <s v="VALUATION"/>
    <x v="28"/>
  </r>
  <r>
    <n v="80025172"/>
    <d v="2011-07-13T00:00:00"/>
    <x v="0"/>
    <n v="270"/>
    <x v="2506"/>
    <s v="VALUATION"/>
    <x v="0"/>
  </r>
  <r>
    <n v="80025172"/>
    <d v="2011-07-13T00:00:00"/>
    <x v="14"/>
    <n v="135"/>
    <x v="2506"/>
    <s v="VALUATION"/>
    <x v="0"/>
  </r>
  <r>
    <n v="80025173"/>
    <d v="2011-07-13T00:00:00"/>
    <x v="59"/>
    <n v="75"/>
    <x v="2507"/>
    <s v="FLAT RATE"/>
    <x v="1"/>
  </r>
  <r>
    <n v="80025173"/>
    <d v="2011-07-13T00:00:00"/>
    <x v="57"/>
    <n v="15"/>
    <x v="2508"/>
    <s v="FLAT RATE"/>
    <x v="1"/>
  </r>
  <r>
    <n v="80025174"/>
    <d v="2011-07-13T00:00:00"/>
    <x v="5"/>
    <n v="25"/>
    <x v="2509"/>
    <s v="PER FIXTURES"/>
    <x v="1"/>
  </r>
  <r>
    <n v="80025175"/>
    <d v="2011-07-13T00:00:00"/>
    <x v="5"/>
    <n v="25"/>
    <x v="135"/>
    <s v="PER FIXTURES"/>
    <x v="1"/>
  </r>
  <r>
    <n v="80025176"/>
    <d v="2011-07-13T00:00:00"/>
    <x v="0"/>
    <n v="160"/>
    <x v="2510"/>
    <s v="VALUATION"/>
    <x v="28"/>
  </r>
  <r>
    <n v="80025177"/>
    <d v="2011-07-13T00:00:00"/>
    <x v="5"/>
    <n v="25"/>
    <x v="2511"/>
    <s v="PER FIXTURES"/>
    <x v="4"/>
  </r>
  <r>
    <n v="80025180"/>
    <d v="2011-07-13T00:00:00"/>
    <x v="5"/>
    <n v="25"/>
    <x v="2512"/>
    <s v="PER FIXTURES"/>
    <x v="1"/>
  </r>
  <r>
    <n v="80025181"/>
    <d v="2011-07-13T00:00:00"/>
    <x v="33"/>
    <n v="25"/>
    <x v="2513"/>
    <s v="FLAT RATE"/>
    <x v="1"/>
  </r>
  <r>
    <n v="80025181"/>
    <d v="2011-07-13T00:00:00"/>
    <x v="61"/>
    <n v="25"/>
    <x v="2513"/>
    <s v="FLAT RATE"/>
    <x v="1"/>
  </r>
  <r>
    <n v="80025182"/>
    <d v="2011-07-13T00:00:00"/>
    <x v="0"/>
    <n v="45"/>
    <x v="2514"/>
    <s v="VALUATION"/>
    <x v="124"/>
  </r>
  <r>
    <n v="80025182"/>
    <d v="2011-07-13T00:00:00"/>
    <x v="14"/>
    <n v="22.5"/>
    <x v="2514"/>
    <s v="VALUATION"/>
    <x v="124"/>
  </r>
  <r>
    <n v="80025182"/>
    <d v="2011-07-13T00:00:00"/>
    <x v="0"/>
    <n v="45"/>
    <x v="2515"/>
    <s v="VALUATION"/>
    <x v="124"/>
  </r>
  <r>
    <n v="80025182"/>
    <d v="2011-07-13T00:00:00"/>
    <x v="14"/>
    <n v="22.5"/>
    <x v="2515"/>
    <s v="VALUATION"/>
    <x v="124"/>
  </r>
  <r>
    <n v="80025183"/>
    <d v="2011-07-13T00:00:00"/>
    <x v="5"/>
    <n v="25"/>
    <x v="135"/>
    <s v="PER FIXTURES"/>
    <x v="1"/>
  </r>
  <r>
    <n v="80025184"/>
    <d v="2011-07-13T00:00:00"/>
    <x v="2"/>
    <n v="25"/>
    <x v="2516"/>
    <s v="FLAT RATE"/>
    <x v="1"/>
  </r>
  <r>
    <n v="80025185"/>
    <d v="2011-07-13T00:00:00"/>
    <x v="5"/>
    <n v="25"/>
    <x v="2517"/>
    <s v="PER FIXTURES"/>
    <x v="9"/>
  </r>
  <r>
    <n v="80025186"/>
    <d v="2011-07-13T00:00:00"/>
    <x v="61"/>
    <n v="25"/>
    <x v="2518"/>
    <s v="FLAT RATE"/>
    <x v="1"/>
  </r>
  <r>
    <n v="80025187"/>
    <d v="2011-07-14T00:00:00"/>
    <x v="2"/>
    <n v="25"/>
    <x v="2519"/>
    <s v="FLAT RATE"/>
    <x v="1"/>
  </r>
  <r>
    <n v="80025188"/>
    <d v="2011-07-14T00:00:00"/>
    <x v="5"/>
    <n v="48"/>
    <x v="2520"/>
    <s v="PER FIXTURES"/>
    <x v="60"/>
  </r>
  <r>
    <n v="80025190"/>
    <d v="2011-07-14T00:00:00"/>
    <x v="61"/>
    <n v="25"/>
    <x v="2521"/>
    <s v="FLAT RATE"/>
    <x v="1"/>
  </r>
  <r>
    <n v="80025190"/>
    <d v="2011-07-14T00:00:00"/>
    <x v="34"/>
    <n v="25"/>
    <x v="2521"/>
    <s v="TONS"/>
    <x v="1"/>
  </r>
  <r>
    <n v="80025190"/>
    <d v="2011-07-14T00:00:00"/>
    <x v="35"/>
    <n v="40"/>
    <x v="2521"/>
    <s v="TONS"/>
    <x v="1"/>
  </r>
  <r>
    <n v="80025190"/>
    <d v="2011-07-14T00:00:00"/>
    <x v="115"/>
    <n v="55"/>
    <x v="2521"/>
    <s v="TONS"/>
    <x v="1"/>
  </r>
  <r>
    <n v="80025190"/>
    <d v="2011-07-14T00:00:00"/>
    <x v="36"/>
    <n v="25"/>
    <x v="2521"/>
    <s v="TONS"/>
    <x v="1"/>
  </r>
  <r>
    <n v="80025322"/>
    <d v="2011-07-26T00:00:00"/>
    <x v="3"/>
    <n v="25"/>
    <x v="2522"/>
    <s v="PER SIGN"/>
    <x v="1"/>
  </r>
  <r>
    <n v="80025322"/>
    <d v="2011-07-26T00:00:00"/>
    <x v="3"/>
    <n v="25"/>
    <x v="2523"/>
    <s v="PER SIGN"/>
    <x v="1"/>
  </r>
  <r>
    <n v="80025190"/>
    <d v="2011-07-14T00:00:00"/>
    <x v="37"/>
    <n v="25"/>
    <x v="2521"/>
    <s v="TONS"/>
    <x v="1"/>
  </r>
  <r>
    <n v="80025330"/>
    <d v="2011-07-26T00:00:00"/>
    <x v="51"/>
    <n v="2"/>
    <x v="2524"/>
    <s v="FLAT RATE"/>
    <x v="23"/>
  </r>
  <r>
    <n v="80025330"/>
    <d v="2011-07-26T00:00:00"/>
    <x v="51"/>
    <n v="2"/>
    <x v="2525"/>
    <s v="FLAT RATE"/>
    <x v="23"/>
  </r>
  <r>
    <n v="80025190"/>
    <d v="2011-07-14T00:00:00"/>
    <x v="38"/>
    <n v="25"/>
    <x v="2521"/>
    <s v="TONS"/>
    <x v="1"/>
  </r>
  <r>
    <n v="80025190"/>
    <d v="2011-07-14T00:00:00"/>
    <x v="39"/>
    <n v="25"/>
    <x v="2521"/>
    <s v="TONS"/>
    <x v="1"/>
  </r>
  <r>
    <n v="80025341"/>
    <d v="2011-07-27T00:00:00"/>
    <x v="16"/>
    <n v="59.93"/>
    <x v="2526"/>
    <s v="FLAT RATE"/>
    <x v="1"/>
  </r>
  <r>
    <n v="80025341"/>
    <d v="2011-07-27T00:00:00"/>
    <x v="17"/>
    <n v="533.02"/>
    <x v="2526"/>
    <s v="FLAT RATE"/>
    <x v="1"/>
  </r>
  <r>
    <n v="80025341"/>
    <d v="2011-07-27T00:00:00"/>
    <x v="18"/>
    <n v="1302.93"/>
    <x v="2526"/>
    <s v="FLAT RATE"/>
    <x v="1"/>
  </r>
  <r>
    <n v="80025341"/>
    <d v="2011-07-27T00:00:00"/>
    <x v="19"/>
    <n v="161.68"/>
    <x v="2526"/>
    <s v="FLAT RATE"/>
    <x v="1"/>
  </r>
  <r>
    <n v="90001758"/>
    <d v="2011-07-27T00:00:00"/>
    <x v="42"/>
    <n v="50"/>
    <x v="2527"/>
    <s v="FLAT RATE"/>
    <x v="1"/>
  </r>
  <r>
    <n v="80025336"/>
    <d v="2011-07-27T00:00:00"/>
    <x v="3"/>
    <n v="50"/>
    <x v="2528"/>
    <s v="PER SIGN"/>
    <x v="4"/>
  </r>
  <r>
    <n v="80025336"/>
    <d v="2011-07-27T00:00:00"/>
    <x v="3"/>
    <n v="50"/>
    <x v="2529"/>
    <s v="PER SIGN"/>
    <x v="4"/>
  </r>
  <r>
    <n v="90001759"/>
    <d v="2011-07-27T00:00:00"/>
    <x v="42"/>
    <n v="50"/>
    <x v="2530"/>
    <s v="FLAT RATE"/>
    <x v="1"/>
  </r>
  <r>
    <n v="80025190"/>
    <d v="2011-07-14T00:00:00"/>
    <x v="40"/>
    <n v="25"/>
    <x v="2521"/>
    <s v="TONS"/>
    <x v="1"/>
  </r>
  <r>
    <n v="80025190"/>
    <d v="2011-07-14T00:00:00"/>
    <x v="41"/>
    <n v="25"/>
    <x v="2521"/>
    <s v="TONS"/>
    <x v="1"/>
  </r>
  <r>
    <n v="80025190"/>
    <d v="2011-07-14T00:00:00"/>
    <x v="43"/>
    <n v="30"/>
    <x v="2521"/>
    <s v="TONS"/>
    <x v="1"/>
  </r>
  <r>
    <n v="80025190"/>
    <d v="2011-07-14T00:00:00"/>
    <x v="45"/>
    <n v="40"/>
    <x v="2521"/>
    <s v="TONS"/>
    <x v="1"/>
  </r>
  <r>
    <n v="80025191"/>
    <d v="2011-07-14T00:00:00"/>
    <x v="5"/>
    <n v="40"/>
    <x v="2531"/>
    <s v="PER FIXTURES"/>
    <x v="101"/>
  </r>
  <r>
    <n v="80025192"/>
    <d v="2011-07-14T00:00:00"/>
    <x v="0"/>
    <n v="364"/>
    <x v="2532"/>
    <s v="VALUATION"/>
    <x v="127"/>
  </r>
  <r>
    <n v="80025192"/>
    <d v="2011-07-14T00:00:00"/>
    <x v="14"/>
    <n v="182"/>
    <x v="2532"/>
    <s v="VALUATION"/>
    <x v="127"/>
  </r>
  <r>
    <n v="80025193"/>
    <d v="2011-07-14T00:00:00"/>
    <x v="0"/>
    <n v="55"/>
    <x v="2533"/>
    <s v="VALUATION"/>
    <x v="71"/>
  </r>
  <r>
    <n v="80025193"/>
    <d v="2011-07-14T00:00:00"/>
    <x v="14"/>
    <n v="27.5"/>
    <x v="2533"/>
    <s v="VALUATION"/>
    <x v="71"/>
  </r>
  <r>
    <n v="80025194"/>
    <d v="2011-07-14T00:00:00"/>
    <x v="10"/>
    <n v="30"/>
    <x v="136"/>
    <s v="AMPS"/>
    <x v="8"/>
  </r>
  <r>
    <n v="80025195"/>
    <d v="2011-07-14T00:00:00"/>
    <x v="34"/>
    <n v="25"/>
    <x v="2534"/>
    <s v="TONS"/>
    <x v="4"/>
  </r>
  <r>
    <n v="80025196"/>
    <d v="2011-07-14T00:00:00"/>
    <x v="34"/>
    <n v="25"/>
    <x v="2535"/>
    <s v="TONS"/>
    <x v="4"/>
  </r>
  <r>
    <n v="80025197"/>
    <d v="2011-07-14T00:00:00"/>
    <x v="5"/>
    <n v="25"/>
    <x v="2536"/>
    <s v="PER FIXTURES"/>
    <x v="1"/>
  </r>
  <r>
    <n v="80025197"/>
    <d v="2011-07-14T00:00:00"/>
    <x v="5"/>
    <n v="25"/>
    <x v="2537"/>
    <s v="PER FIXTURES"/>
    <x v="1"/>
  </r>
  <r>
    <n v="80025198"/>
    <d v="2011-07-15T00:00:00"/>
    <x v="49"/>
    <n v="25"/>
    <x v="2538"/>
    <s v="SYSTEM"/>
    <x v="1"/>
  </r>
  <r>
    <n v="80025199"/>
    <d v="2011-07-15T00:00:00"/>
    <x v="61"/>
    <n v="25"/>
    <x v="2539"/>
    <s v="FLAT RATE"/>
    <x v="1"/>
  </r>
  <r>
    <n v="80025200"/>
    <d v="2011-07-15T00:00:00"/>
    <x v="34"/>
    <n v="25"/>
    <x v="2540"/>
    <s v="TONS"/>
    <x v="123"/>
  </r>
  <r>
    <n v="80025203"/>
    <d v="2011-07-15T00:00:00"/>
    <x v="70"/>
    <n v="50"/>
    <x v="2541"/>
    <s v="FLAT RATE"/>
    <x v="1"/>
  </r>
  <r>
    <n v="80025204"/>
    <d v="2011-07-15T00:00:00"/>
    <x v="2"/>
    <n v="25"/>
    <x v="2542"/>
    <s v="FLAT RATE"/>
    <x v="1"/>
  </r>
  <r>
    <n v="80025204"/>
    <d v="2011-07-15T00:00:00"/>
    <x v="2"/>
    <n v="25"/>
    <x v="2543"/>
    <s v="FLAT RATE"/>
    <x v="1"/>
  </r>
  <r>
    <n v="80025204"/>
    <d v="2011-07-15T00:00:00"/>
    <x v="2"/>
    <n v="25"/>
    <x v="2544"/>
    <s v="FLAT RATE"/>
    <x v="1"/>
  </r>
  <r>
    <n v="80025206"/>
    <d v="2011-07-15T00:00:00"/>
    <x v="0"/>
    <n v="25"/>
    <x v="2545"/>
    <s v="VALUATION"/>
    <x v="50"/>
  </r>
  <r>
    <n v="80025207"/>
    <d v="2011-07-15T00:00:00"/>
    <x v="52"/>
    <n v="125"/>
    <x v="2546"/>
    <s v="FLAT RATE"/>
    <x v="1"/>
  </r>
  <r>
    <n v="80025207"/>
    <d v="2011-07-15T00:00:00"/>
    <x v="59"/>
    <n v="75"/>
    <x v="2547"/>
    <s v="FLAT RATE"/>
    <x v="1"/>
  </r>
  <r>
    <n v="80025209"/>
    <d v="2011-07-15T00:00:00"/>
    <x v="23"/>
    <n v="27"/>
    <x v="2548"/>
    <s v="BTU"/>
    <x v="40"/>
  </r>
  <r>
    <n v="80025209"/>
    <d v="2011-07-15T00:00:00"/>
    <x v="34"/>
    <n v="25"/>
    <x v="2548"/>
    <s v="TONS"/>
    <x v="40"/>
  </r>
  <r>
    <n v="80025210"/>
    <d v="2011-07-15T00:00:00"/>
    <x v="34"/>
    <n v="25"/>
    <x v="2549"/>
    <s v="TONS"/>
    <x v="4"/>
  </r>
  <r>
    <n v="80025211"/>
    <d v="2011-07-15T00:00:00"/>
    <x v="20"/>
    <n v="27"/>
    <x v="2550"/>
    <s v="BTU"/>
    <x v="40"/>
  </r>
  <r>
    <n v="80025211"/>
    <d v="2011-07-15T00:00:00"/>
    <x v="34"/>
    <n v="25"/>
    <x v="2550"/>
    <s v="TONS"/>
    <x v="40"/>
  </r>
  <r>
    <n v="80025212"/>
    <d v="2011-07-18T00:00:00"/>
    <x v="0"/>
    <n v="70"/>
    <x v="2551"/>
    <s v="VALUATION"/>
    <x v="51"/>
  </r>
  <r>
    <n v="80025214"/>
    <d v="2011-07-18T00:00:00"/>
    <x v="0"/>
    <n v="2578"/>
    <x v="2552"/>
    <s v="VALUATION"/>
    <x v="196"/>
  </r>
  <r>
    <n v="80025214"/>
    <d v="2011-07-18T00:00:00"/>
    <x v="14"/>
    <n v="1289"/>
    <x v="2552"/>
    <s v="VALUATION"/>
    <x v="196"/>
  </r>
  <r>
    <n v="80025215"/>
    <d v="2011-07-18T00:00:00"/>
    <x v="20"/>
    <n v="25"/>
    <x v="2553"/>
    <s v="BTU"/>
    <x v="61"/>
  </r>
  <r>
    <n v="80025215"/>
    <d v="2011-07-18T00:00:00"/>
    <x v="34"/>
    <n v="25"/>
    <x v="2553"/>
    <s v="TONS"/>
    <x v="61"/>
  </r>
  <r>
    <n v="80025216"/>
    <d v="2011-07-18T00:00:00"/>
    <x v="7"/>
    <n v="60"/>
    <x v="2554"/>
    <s v="PER POLE"/>
    <x v="44"/>
  </r>
  <r>
    <n v="80025217"/>
    <d v="2011-07-18T00:00:00"/>
    <x v="49"/>
    <n v="25"/>
    <x v="2555"/>
    <s v="SYSTEM"/>
    <x v="1"/>
  </r>
  <r>
    <n v="80025218"/>
    <d v="2011-07-18T00:00:00"/>
    <x v="7"/>
    <n v="25"/>
    <x v="2556"/>
    <s v="PER POLE"/>
    <x v="76"/>
  </r>
  <r>
    <n v="80025220"/>
    <d v="2011-07-18T00:00:00"/>
    <x v="52"/>
    <n v="125"/>
    <x v="2557"/>
    <s v="FLAT RATE"/>
    <x v="1"/>
  </r>
  <r>
    <n v="80025221"/>
    <d v="2011-07-18T00:00:00"/>
    <x v="0"/>
    <n v="270"/>
    <x v="2558"/>
    <s v="VALUATION"/>
    <x v="0"/>
  </r>
  <r>
    <n v="80025222"/>
    <d v="2011-07-18T00:00:00"/>
    <x v="54"/>
    <n v="25"/>
    <x v="2559"/>
    <s v="PER SEWER"/>
    <x v="1"/>
  </r>
  <r>
    <n v="80025226"/>
    <d v="2011-07-18T00:00:00"/>
    <x v="0"/>
    <n v="70"/>
    <x v="2560"/>
    <s v="VALUATION"/>
    <x v="51"/>
  </r>
  <r>
    <n v="80025226"/>
    <d v="2011-07-18T00:00:00"/>
    <x v="14"/>
    <n v="35"/>
    <x v="2560"/>
    <s v="VALUATION"/>
    <x v="51"/>
  </r>
  <r>
    <n v="80025227"/>
    <d v="2011-07-18T00:00:00"/>
    <x v="0"/>
    <n v="45"/>
    <x v="2561"/>
    <s v="VALUATION"/>
    <x v="124"/>
  </r>
  <r>
    <n v="80025227"/>
    <d v="2011-07-18T00:00:00"/>
    <x v="14"/>
    <n v="22.5"/>
    <x v="2561"/>
    <s v="VALUATION"/>
    <x v="124"/>
  </r>
  <r>
    <n v="80025227"/>
    <d v="2011-07-18T00:00:00"/>
    <x v="0"/>
    <n v="45"/>
    <x v="2562"/>
    <s v="VALUATION"/>
    <x v="124"/>
  </r>
  <r>
    <n v="80025227"/>
    <d v="2011-07-18T00:00:00"/>
    <x v="14"/>
    <n v="22.5"/>
    <x v="2562"/>
    <s v="VALUATION"/>
    <x v="124"/>
  </r>
  <r>
    <n v="80025230"/>
    <d v="2011-07-18T00:00:00"/>
    <x v="0"/>
    <n v="316"/>
    <x v="2563"/>
    <s v="VALUATION"/>
    <x v="197"/>
  </r>
  <r>
    <n v="80025231"/>
    <d v="2011-07-19T00:00:00"/>
    <x v="48"/>
    <n v="20"/>
    <x v="2564"/>
    <s v="FLAT RATE"/>
    <x v="1"/>
  </r>
  <r>
    <n v="80025231"/>
    <d v="2011-07-19T00:00:00"/>
    <x v="0"/>
    <n v="120"/>
    <x v="2564"/>
    <s v="VALUATION"/>
    <x v="1"/>
  </r>
  <r>
    <n v="80025234"/>
    <d v="2011-07-19T00:00:00"/>
    <x v="2"/>
    <n v="25"/>
    <x v="2565"/>
    <s v="FLAT RATE"/>
    <x v="1"/>
  </r>
  <r>
    <n v="80025236"/>
    <d v="2011-07-19T00:00:00"/>
    <x v="20"/>
    <n v="29"/>
    <x v="2566"/>
    <s v="BTU"/>
    <x v="75"/>
  </r>
  <r>
    <n v="80025236"/>
    <d v="2011-07-19T00:00:00"/>
    <x v="23"/>
    <n v="29"/>
    <x v="2566"/>
    <s v="BTU"/>
    <x v="75"/>
  </r>
  <r>
    <n v="80025236"/>
    <d v="2011-07-19T00:00:00"/>
    <x v="34"/>
    <n v="25"/>
    <x v="2566"/>
    <s v="TONS"/>
    <x v="75"/>
  </r>
  <r>
    <n v="80025236"/>
    <d v="2011-07-19T00:00:00"/>
    <x v="36"/>
    <n v="25"/>
    <x v="2566"/>
    <s v="TONS"/>
    <x v="75"/>
  </r>
  <r>
    <n v="80025236"/>
    <d v="2011-07-19T00:00:00"/>
    <x v="20"/>
    <n v="29"/>
    <x v="2567"/>
    <s v="BTU"/>
    <x v="75"/>
  </r>
  <r>
    <n v="80025236"/>
    <d v="2011-07-19T00:00:00"/>
    <x v="23"/>
    <n v="29"/>
    <x v="2567"/>
    <s v="BTU"/>
    <x v="75"/>
  </r>
  <r>
    <n v="80025236"/>
    <d v="2011-07-19T00:00:00"/>
    <x v="34"/>
    <n v="25"/>
    <x v="2567"/>
    <s v="TONS"/>
    <x v="75"/>
  </r>
  <r>
    <n v="80025236"/>
    <d v="2011-07-19T00:00:00"/>
    <x v="36"/>
    <n v="25"/>
    <x v="2567"/>
    <s v="TONS"/>
    <x v="75"/>
  </r>
  <r>
    <n v="80025236"/>
    <d v="2011-07-19T00:00:00"/>
    <x v="20"/>
    <n v="29"/>
    <x v="2568"/>
    <s v="BTU"/>
    <x v="75"/>
  </r>
  <r>
    <n v="80025236"/>
    <d v="2011-07-19T00:00:00"/>
    <x v="23"/>
    <n v="29"/>
    <x v="2568"/>
    <s v="BTU"/>
    <x v="75"/>
  </r>
  <r>
    <n v="80025236"/>
    <d v="2011-07-19T00:00:00"/>
    <x v="34"/>
    <n v="25"/>
    <x v="2568"/>
    <s v="TONS"/>
    <x v="75"/>
  </r>
  <r>
    <n v="80025236"/>
    <d v="2011-07-19T00:00:00"/>
    <x v="36"/>
    <n v="25"/>
    <x v="2568"/>
    <s v="TONS"/>
    <x v="75"/>
  </r>
  <r>
    <n v="80025241"/>
    <d v="2011-07-19T00:00:00"/>
    <x v="53"/>
    <n v="25"/>
    <x v="137"/>
    <s v="PER WATER"/>
    <x v="1"/>
  </r>
  <r>
    <n v="80025242"/>
    <d v="2011-07-19T00:00:00"/>
    <x v="53"/>
    <n v="25"/>
    <x v="137"/>
    <s v="PER WATER"/>
    <x v="1"/>
  </r>
  <r>
    <n v="80025243"/>
    <d v="2011-07-19T00:00:00"/>
    <x v="2"/>
    <n v="25"/>
    <x v="2569"/>
    <s v="FLAT RATE"/>
    <x v="1"/>
  </r>
  <r>
    <n v="80025243"/>
    <d v="2011-07-19T00:00:00"/>
    <x v="49"/>
    <n v="25"/>
    <x v="2569"/>
    <s v="SYSTEM"/>
    <x v="1"/>
  </r>
  <r>
    <n v="80025244"/>
    <d v="2011-07-19T00:00:00"/>
    <x v="48"/>
    <n v="20"/>
    <x v="2425"/>
    <s v="FLAT RATE"/>
    <x v="1"/>
  </r>
  <r>
    <n v="80025244"/>
    <d v="2011-07-19T00:00:00"/>
    <x v="0"/>
    <n v="1330"/>
    <x v="2425"/>
    <s v="VALUATION"/>
    <x v="1"/>
  </r>
  <r>
    <n v="80025244"/>
    <d v="2011-07-19T00:00:00"/>
    <x v="14"/>
    <n v="665"/>
    <x v="2425"/>
    <s v="VALUATION"/>
    <x v="1"/>
  </r>
  <r>
    <n v="80025244"/>
    <d v="2011-07-19T00:00:00"/>
    <x v="48"/>
    <n v="20"/>
    <x v="2426"/>
    <s v="FLAT RATE"/>
    <x v="1"/>
  </r>
  <r>
    <n v="80025244"/>
    <d v="2011-07-19T00:00:00"/>
    <x v="0"/>
    <n v="1219"/>
    <x v="2426"/>
    <s v="VALUATION"/>
    <x v="1"/>
  </r>
  <r>
    <n v="80025244"/>
    <d v="2011-07-19T00:00:00"/>
    <x v="14"/>
    <n v="609.5"/>
    <x v="2426"/>
    <s v="VALUATION"/>
    <x v="1"/>
  </r>
  <r>
    <n v="80025244"/>
    <d v="2011-07-19T00:00:00"/>
    <x v="48"/>
    <n v="20"/>
    <x v="2427"/>
    <s v="FLAT RATE"/>
    <x v="1"/>
  </r>
  <r>
    <n v="80025244"/>
    <d v="2011-07-19T00:00:00"/>
    <x v="0"/>
    <n v="1219"/>
    <x v="2427"/>
    <s v="VALUATION"/>
    <x v="1"/>
  </r>
  <r>
    <n v="80025244"/>
    <d v="2011-07-19T00:00:00"/>
    <x v="14"/>
    <n v="609.5"/>
    <x v="2427"/>
    <s v="VALUATION"/>
    <x v="1"/>
  </r>
  <r>
    <n v="80025246"/>
    <d v="2011-07-19T00:00:00"/>
    <x v="6"/>
    <n v="9"/>
    <x v="2432"/>
    <s v="AMPS"/>
    <x v="44"/>
  </r>
  <r>
    <n v="80025247"/>
    <d v="2011-07-19T00:00:00"/>
    <x v="0"/>
    <n v="30"/>
    <x v="2570"/>
    <s v="VALUATION"/>
    <x v="72"/>
  </r>
  <r>
    <n v="80025249"/>
    <d v="2011-07-19T00:00:00"/>
    <x v="0"/>
    <n v="105"/>
    <x v="2571"/>
    <s v="VALUATION"/>
    <x v="109"/>
  </r>
  <r>
    <n v="80025250"/>
    <d v="2011-07-19T00:00:00"/>
    <x v="54"/>
    <n v="25"/>
    <x v="138"/>
    <s v="PER SEWER"/>
    <x v="1"/>
  </r>
  <r>
    <n v="80025251"/>
    <d v="2011-07-20T00:00:00"/>
    <x v="49"/>
    <n v="25"/>
    <x v="2572"/>
    <s v="SYSTEM"/>
    <x v="1"/>
  </r>
  <r>
    <n v="80025252"/>
    <d v="2011-07-20T00:00:00"/>
    <x v="0"/>
    <n v="145"/>
    <x v="2573"/>
    <s v="VALUATION"/>
    <x v="74"/>
  </r>
  <r>
    <n v="80025253"/>
    <d v="2011-07-20T00:00:00"/>
    <x v="20"/>
    <n v="29"/>
    <x v="2574"/>
    <s v="BTU"/>
    <x v="75"/>
  </r>
  <r>
    <n v="80025253"/>
    <d v="2011-07-20T00:00:00"/>
    <x v="23"/>
    <n v="29"/>
    <x v="2574"/>
    <s v="BTU"/>
    <x v="75"/>
  </r>
  <r>
    <n v="80025253"/>
    <d v="2011-07-20T00:00:00"/>
    <x v="34"/>
    <n v="25"/>
    <x v="2574"/>
    <s v="TONS"/>
    <x v="75"/>
  </r>
  <r>
    <n v="80025253"/>
    <d v="2011-07-20T00:00:00"/>
    <x v="36"/>
    <n v="25"/>
    <x v="2574"/>
    <s v="TONS"/>
    <x v="75"/>
  </r>
  <r>
    <n v="80025255"/>
    <d v="2011-07-20T00:00:00"/>
    <x v="48"/>
    <n v="20"/>
    <x v="2575"/>
    <s v="FLAT RATE"/>
    <x v="1"/>
  </r>
  <r>
    <n v="80025255"/>
    <d v="2011-07-20T00:00:00"/>
    <x v="0"/>
    <n v="120"/>
    <x v="2575"/>
    <s v="VALUATION"/>
    <x v="1"/>
  </r>
  <r>
    <n v="80025256"/>
    <d v="2011-07-20T00:00:00"/>
    <x v="0"/>
    <n v="25"/>
    <x v="2576"/>
    <s v="VALUATION"/>
    <x v="80"/>
  </r>
  <r>
    <n v="80025256"/>
    <d v="2011-07-20T00:00:00"/>
    <x v="14"/>
    <n v="12.5"/>
    <x v="2576"/>
    <s v="VALUATION"/>
    <x v="80"/>
  </r>
  <r>
    <n v="80025257"/>
    <d v="2011-07-20T00:00:00"/>
    <x v="53"/>
    <n v="25"/>
    <x v="2577"/>
    <s v="PER WATER"/>
    <x v="1"/>
  </r>
  <r>
    <n v="80025258"/>
    <d v="2011-07-20T00:00:00"/>
    <x v="48"/>
    <n v="20"/>
    <x v="2578"/>
    <s v="FLAT RATE"/>
    <x v="1"/>
  </r>
  <r>
    <n v="80025258"/>
    <d v="2011-07-20T00:00:00"/>
    <x v="0"/>
    <n v="25"/>
    <x v="2578"/>
    <s v="VALUATION"/>
    <x v="1"/>
  </r>
  <r>
    <n v="80025260"/>
    <d v="2011-07-21T00:00:00"/>
    <x v="58"/>
    <n v="30"/>
    <x v="2579"/>
    <s v="SQUARE FEET"/>
    <x v="32"/>
  </r>
  <r>
    <n v="80025260"/>
    <d v="2011-07-21T00:00:00"/>
    <x v="0"/>
    <n v="697"/>
    <x v="2579"/>
    <s v="VALUATION"/>
    <x v="32"/>
  </r>
  <r>
    <n v="80025260"/>
    <d v="2011-07-21T00:00:00"/>
    <x v="14"/>
    <n v="348.5"/>
    <x v="2579"/>
    <s v="VALUATION"/>
    <x v="32"/>
  </r>
  <r>
    <n v="80025261"/>
    <d v="2011-07-21T00:00:00"/>
    <x v="0"/>
    <n v="135"/>
    <x v="2580"/>
    <s v="VALUATION"/>
    <x v="198"/>
  </r>
  <r>
    <n v="80025262"/>
    <d v="2011-07-21T00:00:00"/>
    <x v="49"/>
    <n v="25"/>
    <x v="2581"/>
    <s v="SYSTEM"/>
    <x v="1"/>
  </r>
  <r>
    <n v="80025263"/>
    <d v="2011-07-21T00:00:00"/>
    <x v="0"/>
    <n v="45"/>
    <x v="2582"/>
    <s v="VALUATION"/>
    <x v="124"/>
  </r>
  <r>
    <n v="80025263"/>
    <d v="2011-07-21T00:00:00"/>
    <x v="14"/>
    <n v="22.5"/>
    <x v="2582"/>
    <s v="VALUATION"/>
    <x v="124"/>
  </r>
  <r>
    <n v="80025343"/>
    <d v="2011-07-27T00:00:00"/>
    <x v="3"/>
    <n v="25"/>
    <x v="2583"/>
    <s v="PER SIGN"/>
    <x v="1"/>
  </r>
  <r>
    <n v="80025264"/>
    <d v="2011-07-21T00:00:00"/>
    <x v="20"/>
    <n v="25"/>
    <x v="2584"/>
    <s v="BTU"/>
    <x v="146"/>
  </r>
  <r>
    <n v="80025264"/>
    <d v="2011-07-21T00:00:00"/>
    <x v="34"/>
    <n v="25"/>
    <x v="2584"/>
    <s v="TONS"/>
    <x v="146"/>
  </r>
  <r>
    <n v="80025265"/>
    <d v="2011-07-21T00:00:00"/>
    <x v="20"/>
    <n v="25"/>
    <x v="2585"/>
    <s v="BTU"/>
    <x v="54"/>
  </r>
  <r>
    <n v="80025265"/>
    <d v="2011-07-21T00:00:00"/>
    <x v="23"/>
    <n v="29"/>
    <x v="2585"/>
    <s v="BTU"/>
    <x v="54"/>
  </r>
  <r>
    <n v="80025347"/>
    <d v="2011-07-27T00:00:00"/>
    <x v="51"/>
    <n v="3"/>
    <x v="2586"/>
    <s v="FLAT RATE"/>
    <x v="4"/>
  </r>
  <r>
    <n v="80025265"/>
    <d v="2011-07-21T00:00:00"/>
    <x v="34"/>
    <n v="25"/>
    <x v="2585"/>
    <s v="TONS"/>
    <x v="54"/>
  </r>
  <r>
    <n v="80025265"/>
    <d v="2011-07-21T00:00:00"/>
    <x v="36"/>
    <n v="25"/>
    <x v="2585"/>
    <s v="TONS"/>
    <x v="54"/>
  </r>
  <r>
    <n v="80025267"/>
    <d v="2011-07-21T00:00:00"/>
    <x v="0"/>
    <n v="145"/>
    <x v="2587"/>
    <s v="VALUATION"/>
    <x v="74"/>
  </r>
  <r>
    <n v="80025350"/>
    <d v="2011-07-28T00:00:00"/>
    <x v="16"/>
    <n v="59.93"/>
    <x v="2588"/>
    <s v="FLAT RATE"/>
    <x v="1"/>
  </r>
  <r>
    <n v="80025350"/>
    <d v="2011-07-28T00:00:00"/>
    <x v="17"/>
    <n v="533.02"/>
    <x v="2588"/>
    <s v="FLAT RATE"/>
    <x v="1"/>
  </r>
  <r>
    <n v="80025350"/>
    <d v="2011-07-28T00:00:00"/>
    <x v="18"/>
    <n v="1302.93"/>
    <x v="2588"/>
    <s v="FLAT RATE"/>
    <x v="1"/>
  </r>
  <r>
    <n v="80025350"/>
    <d v="2011-07-28T00:00:00"/>
    <x v="19"/>
    <n v="161.68"/>
    <x v="2588"/>
    <s v="FLAT RATE"/>
    <x v="1"/>
  </r>
  <r>
    <n v="80025267"/>
    <d v="2011-07-21T00:00:00"/>
    <x v="14"/>
    <n v="72.5"/>
    <x v="2587"/>
    <s v="VALUATION"/>
    <x v="74"/>
  </r>
  <r>
    <n v="80025268"/>
    <d v="2011-07-21T00:00:00"/>
    <x v="34"/>
    <n v="25"/>
    <x v="2589"/>
    <s v="TONS"/>
    <x v="9"/>
  </r>
  <r>
    <n v="80025269"/>
    <d v="2011-07-21T00:00:00"/>
    <x v="5"/>
    <n v="25"/>
    <x v="2590"/>
    <s v="PER FIXTURES"/>
    <x v="1"/>
  </r>
  <r>
    <n v="80025269"/>
    <d v="2011-07-21T00:00:00"/>
    <x v="5"/>
    <n v="25"/>
    <x v="2591"/>
    <s v="PER FIXTURES"/>
    <x v="1"/>
  </r>
  <r>
    <n v="80025270"/>
    <d v="2011-07-21T00:00:00"/>
    <x v="5"/>
    <n v="25"/>
    <x v="2592"/>
    <s v="PER FIXTURES"/>
    <x v="1"/>
  </r>
  <r>
    <n v="80025271"/>
    <d v="2011-07-21T00:00:00"/>
    <x v="5"/>
    <n v="25"/>
    <x v="2593"/>
    <s v="PER FIXTURES"/>
    <x v="1"/>
  </r>
  <r>
    <n v="80025349"/>
    <d v="2011-07-28T00:00:00"/>
    <x v="16"/>
    <n v="59.93"/>
    <x v="2594"/>
    <s v="FLAT RATE"/>
    <x v="1"/>
  </r>
  <r>
    <n v="80025349"/>
    <d v="2011-07-28T00:00:00"/>
    <x v="17"/>
    <n v="533.02"/>
    <x v="2594"/>
    <s v="FLAT RATE"/>
    <x v="1"/>
  </r>
  <r>
    <n v="80025349"/>
    <d v="2011-07-28T00:00:00"/>
    <x v="18"/>
    <n v="1302.93"/>
    <x v="2594"/>
    <s v="FLAT RATE"/>
    <x v="1"/>
  </r>
  <r>
    <n v="80025349"/>
    <d v="2011-07-28T00:00:00"/>
    <x v="19"/>
    <n v="161.68"/>
    <x v="2594"/>
    <s v="FLAT RATE"/>
    <x v="1"/>
  </r>
  <r>
    <n v="80025272"/>
    <d v="2011-07-21T00:00:00"/>
    <x v="33"/>
    <n v="25"/>
    <x v="2595"/>
    <s v="FLAT RATE"/>
    <x v="1"/>
  </r>
  <r>
    <n v="80025275"/>
    <d v="2011-07-21T00:00:00"/>
    <x v="52"/>
    <n v="125"/>
    <x v="2596"/>
    <s v="FLAT RATE"/>
    <x v="1"/>
  </r>
  <r>
    <n v="80025276"/>
    <d v="2011-07-21T00:00:00"/>
    <x v="52"/>
    <n v="125"/>
    <x v="2597"/>
    <s v="FLAT RATE"/>
    <x v="1"/>
  </r>
  <r>
    <n v="80025279"/>
    <d v="2011-07-22T00:00:00"/>
    <x v="0"/>
    <n v="2718"/>
    <x v="2598"/>
    <s v="VALUATION"/>
    <x v="199"/>
  </r>
  <r>
    <n v="80025279"/>
    <d v="2011-07-22T00:00:00"/>
    <x v="14"/>
    <n v="1359"/>
    <x v="2598"/>
    <s v="VALUATION"/>
    <x v="199"/>
  </r>
  <r>
    <n v="80025351"/>
    <d v="2011-07-28T00:00:00"/>
    <x v="3"/>
    <n v="25"/>
    <x v="2599"/>
    <s v="PER SIGN"/>
    <x v="1"/>
  </r>
  <r>
    <n v="80025352"/>
    <d v="2011-07-28T00:00:00"/>
    <x v="42"/>
    <n v="50"/>
    <x v="2600"/>
    <s v="FLAT RATE"/>
    <x v="1"/>
  </r>
  <r>
    <n v="80025280"/>
    <d v="2011-07-22T00:00:00"/>
    <x v="48"/>
    <n v="20"/>
    <x v="2601"/>
    <s v="FLAT RATE"/>
    <x v="1"/>
  </r>
  <r>
    <n v="80025280"/>
    <d v="2011-07-22T00:00:00"/>
    <x v="0"/>
    <n v="25"/>
    <x v="2601"/>
    <s v="VALUATION"/>
    <x v="1"/>
  </r>
  <r>
    <n v="80025281"/>
    <d v="2011-07-22T00:00:00"/>
    <x v="0"/>
    <n v="130"/>
    <x v="2602"/>
    <s v="VALUATION"/>
    <x v="106"/>
  </r>
  <r>
    <n v="80025282"/>
    <d v="2011-07-22T00:00:00"/>
    <x v="0"/>
    <n v="200"/>
    <x v="2603"/>
    <s v="VALUATION"/>
    <x v="89"/>
  </r>
  <r>
    <n v="80025283"/>
    <d v="2011-07-22T00:00:00"/>
    <x v="52"/>
    <n v="125"/>
    <x v="2604"/>
    <s v="FLAT RATE"/>
    <x v="1"/>
  </r>
  <r>
    <n v="80025284"/>
    <d v="2011-07-22T00:00:00"/>
    <x v="20"/>
    <n v="25"/>
    <x v="2605"/>
    <s v="BTU"/>
    <x v="54"/>
  </r>
  <r>
    <n v="80025356"/>
    <d v="2011-07-28T00:00:00"/>
    <x v="3"/>
    <n v="25"/>
    <x v="2606"/>
    <s v="PER SIGN"/>
    <x v="1"/>
  </r>
  <r>
    <n v="80025284"/>
    <d v="2011-07-22T00:00:00"/>
    <x v="34"/>
    <n v="25"/>
    <x v="2605"/>
    <s v="TONS"/>
    <x v="54"/>
  </r>
  <r>
    <n v="80025287"/>
    <d v="2011-07-22T00:00:00"/>
    <x v="10"/>
    <n v="25"/>
    <x v="2607"/>
    <s v="AMPS"/>
    <x v="6"/>
  </r>
  <r>
    <n v="80025288"/>
    <d v="2011-07-22T00:00:00"/>
    <x v="0"/>
    <n v="85"/>
    <x v="2608"/>
    <s v="VALUATION"/>
    <x v="42"/>
  </r>
  <r>
    <n v="80025359"/>
    <d v="2011-07-28T00:00:00"/>
    <x v="12"/>
    <n v="50"/>
    <x v="2609"/>
    <s v="ACRE"/>
    <x v="174"/>
  </r>
  <r>
    <n v="80025288"/>
    <d v="2011-07-22T00:00:00"/>
    <x v="14"/>
    <n v="42.5"/>
    <x v="2608"/>
    <s v="VALUATION"/>
    <x v="42"/>
  </r>
  <r>
    <n v="80025290"/>
    <d v="2011-07-22T00:00:00"/>
    <x v="0"/>
    <n v="100"/>
    <x v="2610"/>
    <s v="VALUATION"/>
    <x v="161"/>
  </r>
  <r>
    <n v="80025290"/>
    <d v="2011-07-22T00:00:00"/>
    <x v="14"/>
    <n v="50"/>
    <x v="2610"/>
    <s v="VALUATION"/>
    <x v="161"/>
  </r>
  <r>
    <n v="80025290"/>
    <d v="2011-07-22T00:00:00"/>
    <x v="2"/>
    <n v="25"/>
    <x v="2611"/>
    <s v="FLAT RATE"/>
    <x v="1"/>
  </r>
  <r>
    <n v="80025361"/>
    <d v="2011-07-28T00:00:00"/>
    <x v="3"/>
    <n v="25"/>
    <x v="2612"/>
    <s v="PER SIGN"/>
    <x v="1"/>
  </r>
  <r>
    <n v="80025364"/>
    <d v="2011-07-28T00:00:00"/>
    <x v="22"/>
    <n v="50"/>
    <x v="2613"/>
    <s v="ACRE"/>
    <x v="1"/>
  </r>
  <r>
    <n v="80025292"/>
    <d v="2011-07-22T00:00:00"/>
    <x v="34"/>
    <n v="25"/>
    <x v="2614"/>
    <s v="TONS"/>
    <x v="7"/>
  </r>
  <r>
    <n v="80025365"/>
    <d v="2011-07-28T00:00:00"/>
    <x v="12"/>
    <n v="117.5"/>
    <x v="2615"/>
    <s v="ACRE"/>
    <x v="200"/>
  </r>
  <r>
    <n v="80025294"/>
    <d v="2011-07-22T00:00:00"/>
    <x v="58"/>
    <n v="10"/>
    <x v="2616"/>
    <s v="SQUARE FEET"/>
    <x v="80"/>
  </r>
  <r>
    <n v="80025294"/>
    <d v="2011-07-22T00:00:00"/>
    <x v="0"/>
    <n v="120"/>
    <x v="2616"/>
    <s v="VALUATION"/>
    <x v="80"/>
  </r>
  <r>
    <n v="80025294"/>
    <d v="2011-07-22T00:00:00"/>
    <x v="14"/>
    <n v="60"/>
    <x v="2616"/>
    <s v="VALUATION"/>
    <x v="80"/>
  </r>
  <r>
    <n v="80025295"/>
    <d v="2011-07-25T00:00:00"/>
    <x v="33"/>
    <n v="25"/>
    <x v="2617"/>
    <s v="FLAT RATE"/>
    <x v="1"/>
  </r>
  <r>
    <n v="80025296"/>
    <d v="2011-07-25T00:00:00"/>
    <x v="0"/>
    <n v="70"/>
    <x v="2618"/>
    <s v="VALUATION"/>
    <x v="51"/>
  </r>
  <r>
    <n v="80025297"/>
    <d v="2011-07-25T00:00:00"/>
    <x v="6"/>
    <n v="25"/>
    <x v="2619"/>
    <s v="AMPS"/>
    <x v="6"/>
  </r>
  <r>
    <n v="80025297"/>
    <d v="2011-07-25T00:00:00"/>
    <x v="7"/>
    <n v="5"/>
    <x v="2619"/>
    <s v="PER POLE"/>
    <x v="6"/>
  </r>
  <r>
    <n v="80025298"/>
    <d v="2011-07-25T00:00:00"/>
    <x v="0"/>
    <n v="60"/>
    <x v="2620"/>
    <s v="VALUATION"/>
    <x v="34"/>
  </r>
  <r>
    <n v="80025299"/>
    <d v="2011-07-25T00:00:00"/>
    <x v="5"/>
    <n v="160"/>
    <x v="2621"/>
    <s v="PER FIXTURES"/>
    <x v="143"/>
  </r>
  <r>
    <n v="80025301"/>
    <d v="2011-07-25T00:00:00"/>
    <x v="53"/>
    <n v="25"/>
    <x v="2622"/>
    <s v="PER WATER"/>
    <x v="1"/>
  </r>
  <r>
    <n v="80025304"/>
    <d v="2011-07-25T00:00:00"/>
    <x v="6"/>
    <n v="9"/>
    <x v="2623"/>
    <s v="AMPS"/>
    <x v="44"/>
  </r>
  <r>
    <n v="80025304"/>
    <d v="2011-07-25T00:00:00"/>
    <x v="7"/>
    <n v="8"/>
    <x v="2623"/>
    <s v="PER POLE"/>
    <x v="44"/>
  </r>
  <r>
    <n v="80025304"/>
    <d v="2011-07-25T00:00:00"/>
    <x v="49"/>
    <n v="25"/>
    <x v="2623"/>
    <s v="SYSTEM"/>
    <x v="44"/>
  </r>
  <r>
    <n v="80025305"/>
    <d v="2011-07-25T00:00:00"/>
    <x v="6"/>
    <n v="9"/>
    <x v="2624"/>
    <s v="AMPS"/>
    <x v="44"/>
  </r>
  <r>
    <n v="80025305"/>
    <d v="2011-07-25T00:00:00"/>
    <x v="7"/>
    <n v="30"/>
    <x v="2624"/>
    <s v="PER POLE"/>
    <x v="44"/>
  </r>
  <r>
    <n v="80025306"/>
    <d v="2011-07-25T00:00:00"/>
    <x v="52"/>
    <n v="125"/>
    <x v="2625"/>
    <s v="FLAT RATE"/>
    <x v="1"/>
  </r>
  <r>
    <n v="80025307"/>
    <d v="2011-07-25T00:00:00"/>
    <x v="59"/>
    <n v="75"/>
    <x v="2626"/>
    <s v="FLAT RATE"/>
    <x v="1"/>
  </r>
  <r>
    <n v="80025308"/>
    <d v="2011-07-25T00:00:00"/>
    <x v="59"/>
    <n v="75"/>
    <x v="2627"/>
    <s v="FLAT RATE"/>
    <x v="1"/>
  </r>
  <r>
    <n v="80025309"/>
    <d v="2011-07-25T00:00:00"/>
    <x v="59"/>
    <n v="75"/>
    <x v="2628"/>
    <s v="FLAT RATE"/>
    <x v="1"/>
  </r>
  <r>
    <n v="80025313"/>
    <d v="2011-07-25T00:00:00"/>
    <x v="10"/>
    <n v="15"/>
    <x v="2629"/>
    <s v="AMPS"/>
    <x v="6"/>
  </r>
  <r>
    <n v="80025313"/>
    <d v="2011-07-25T00:00:00"/>
    <x v="7"/>
    <n v="14"/>
    <x v="2629"/>
    <s v="PER POLE"/>
    <x v="6"/>
  </r>
  <r>
    <n v="80025372"/>
    <d v="2011-07-29T00:00:00"/>
    <x v="3"/>
    <n v="25"/>
    <x v="2630"/>
    <s v="PER SIGN"/>
    <x v="1"/>
  </r>
  <r>
    <n v="80025373"/>
    <d v="2011-07-29T00:00:00"/>
    <x v="3"/>
    <n v="100"/>
    <x v="2631"/>
    <s v="PER SIGN"/>
    <x v="7"/>
  </r>
  <r>
    <n v="80025314"/>
    <d v="2011-07-25T00:00:00"/>
    <x v="5"/>
    <n v="25"/>
    <x v="2632"/>
    <s v="PER FIXTURES"/>
    <x v="1"/>
  </r>
  <r>
    <n v="80025316"/>
    <d v="2011-07-26T00:00:00"/>
    <x v="2"/>
    <n v="25"/>
    <x v="2633"/>
    <s v="FLAT RATE"/>
    <x v="1"/>
  </r>
  <r>
    <n v="80025378"/>
    <d v="2011-07-29T00:00:00"/>
    <x v="3"/>
    <n v="25"/>
    <x v="2634"/>
    <s v="PER SIGN"/>
    <x v="1"/>
  </r>
  <r>
    <n v="80025379"/>
    <d v="2011-07-29T00:00:00"/>
    <x v="3"/>
    <n v="100"/>
    <x v="2635"/>
    <s v="PER SIGN"/>
    <x v="7"/>
  </r>
  <r>
    <n v="80025317"/>
    <d v="2011-07-26T00:00:00"/>
    <x v="52"/>
    <n v="125"/>
    <x v="2636"/>
    <s v="FLAT RATE"/>
    <x v="1"/>
  </r>
  <r>
    <n v="80025318"/>
    <d v="2011-07-26T00:00:00"/>
    <x v="5"/>
    <n v="25"/>
    <x v="2637"/>
    <s v="PER FIXTURES"/>
    <x v="9"/>
  </r>
  <r>
    <n v="80025319"/>
    <d v="2011-07-26T00:00:00"/>
    <x v="0"/>
    <n v="320"/>
    <x v="2638"/>
    <s v="VALUATION"/>
    <x v="88"/>
  </r>
  <r>
    <n v="80025319"/>
    <d v="2011-07-26T00:00:00"/>
    <x v="14"/>
    <n v="160"/>
    <x v="2638"/>
    <s v="VALUATION"/>
    <x v="88"/>
  </r>
  <r>
    <n v="80025320"/>
    <d v="2011-07-26T00:00:00"/>
    <x v="48"/>
    <n v="20"/>
    <x v="2639"/>
    <s v="FLAT RATE"/>
    <x v="1"/>
  </r>
  <r>
    <n v="80025320"/>
    <d v="2011-07-26T00:00:00"/>
    <x v="0"/>
    <n v="245"/>
    <x v="2639"/>
    <s v="VALUATION"/>
    <x v="1"/>
  </r>
  <r>
    <n v="80025321"/>
    <d v="2011-07-26T00:00:00"/>
    <x v="6"/>
    <n v="33.75"/>
    <x v="2640"/>
    <s v="AMPS"/>
    <x v="201"/>
  </r>
  <r>
    <n v="80025385"/>
    <d v="2011-08-01T00:00:00"/>
    <x v="22"/>
    <n v="1650"/>
    <x v="2641"/>
    <s v="ACRE"/>
    <x v="1"/>
  </r>
  <r>
    <n v="80025321"/>
    <d v="2011-07-26T00:00:00"/>
    <x v="72"/>
    <n v="33.75"/>
    <x v="2640"/>
    <s v="AMPS"/>
    <x v="201"/>
  </r>
  <r>
    <n v="80025321"/>
    <d v="2011-07-26T00:00:00"/>
    <x v="73"/>
    <n v="33.75"/>
    <x v="2640"/>
    <s v="AMPS"/>
    <x v="201"/>
  </r>
  <r>
    <n v="80025321"/>
    <d v="2011-07-26T00:00:00"/>
    <x v="74"/>
    <n v="33.75"/>
    <x v="2640"/>
    <s v="AMPS"/>
    <x v="201"/>
  </r>
  <r>
    <n v="80025321"/>
    <d v="2011-07-26T00:00:00"/>
    <x v="10"/>
    <n v="180"/>
    <x v="2640"/>
    <s v="AMPS"/>
    <x v="201"/>
  </r>
  <r>
    <n v="80025321"/>
    <d v="2011-07-26T00:00:00"/>
    <x v="7"/>
    <n v="18"/>
    <x v="2640"/>
    <s v="PER POLE"/>
    <x v="201"/>
  </r>
  <r>
    <n v="80025396"/>
    <d v="2011-08-01T00:00:00"/>
    <x v="116"/>
    <n v="25"/>
    <x v="2642"/>
    <s v="UNITS"/>
    <x v="1"/>
  </r>
  <r>
    <n v="80025397"/>
    <d v="2011-08-01T00:00:00"/>
    <x v="3"/>
    <n v="50"/>
    <x v="2643"/>
    <s v="PER SIGN"/>
    <x v="4"/>
  </r>
  <r>
    <n v="80025321"/>
    <d v="2011-07-26T00:00:00"/>
    <x v="50"/>
    <n v="42"/>
    <x v="2640"/>
    <s v="PER POLE"/>
    <x v="201"/>
  </r>
  <r>
    <n v="80025321"/>
    <d v="2011-07-26T00:00:00"/>
    <x v="75"/>
    <n v="36"/>
    <x v="2640"/>
    <s v="PER POLE"/>
    <x v="201"/>
  </r>
  <r>
    <n v="80025401"/>
    <d v="2011-08-02T00:00:00"/>
    <x v="16"/>
    <n v="59.93"/>
    <x v="2644"/>
    <s v="FLAT RATE"/>
    <x v="1"/>
  </r>
  <r>
    <n v="80025401"/>
    <d v="2011-08-02T00:00:00"/>
    <x v="17"/>
    <n v="533.02"/>
    <x v="2644"/>
    <s v="FLAT RATE"/>
    <x v="1"/>
  </r>
  <r>
    <n v="80025401"/>
    <d v="2011-08-02T00:00:00"/>
    <x v="18"/>
    <n v="1302.93"/>
    <x v="2644"/>
    <s v="FLAT RATE"/>
    <x v="1"/>
  </r>
  <r>
    <n v="80025401"/>
    <d v="2011-08-02T00:00:00"/>
    <x v="19"/>
    <n v="161.68"/>
    <x v="2644"/>
    <s v="FLAT RATE"/>
    <x v="1"/>
  </r>
  <r>
    <n v="80025321"/>
    <d v="2011-07-26T00:00:00"/>
    <x v="76"/>
    <n v="23"/>
    <x v="2640"/>
    <s v="PER POLE"/>
    <x v="201"/>
  </r>
  <r>
    <n v="80025321"/>
    <d v="2011-07-26T00:00:00"/>
    <x v="77"/>
    <n v="27"/>
    <x v="2640"/>
    <s v="PER POLE"/>
    <x v="201"/>
  </r>
  <r>
    <n v="80025412"/>
    <d v="2011-08-02T00:00:00"/>
    <x v="16"/>
    <n v="59.93"/>
    <x v="2645"/>
    <s v="FLAT RATE"/>
    <x v="1"/>
  </r>
  <r>
    <n v="80025412"/>
    <d v="2011-08-02T00:00:00"/>
    <x v="17"/>
    <n v="533.02"/>
    <x v="2645"/>
    <s v="FLAT RATE"/>
    <x v="1"/>
  </r>
  <r>
    <n v="80025412"/>
    <d v="2011-08-02T00:00:00"/>
    <x v="18"/>
    <n v="1302.93"/>
    <x v="2645"/>
    <s v="FLAT RATE"/>
    <x v="1"/>
  </r>
  <r>
    <n v="80025412"/>
    <d v="2011-08-02T00:00:00"/>
    <x v="19"/>
    <n v="161.68"/>
    <x v="2645"/>
    <s v="FLAT RATE"/>
    <x v="1"/>
  </r>
  <r>
    <n v="80025325"/>
    <d v="2011-07-26T00:00:00"/>
    <x v="49"/>
    <n v="25"/>
    <x v="2646"/>
    <s v="SYSTEM"/>
    <x v="1"/>
  </r>
  <r>
    <n v="80025326"/>
    <d v="2011-07-26T00:00:00"/>
    <x v="61"/>
    <n v="25"/>
    <x v="2647"/>
    <s v="FLAT RATE"/>
    <x v="1"/>
  </r>
  <r>
    <n v="80025327"/>
    <d v="2011-07-26T00:00:00"/>
    <x v="49"/>
    <n v="25"/>
    <x v="2648"/>
    <s v="SYSTEM"/>
    <x v="1"/>
  </r>
  <r>
    <n v="80025328"/>
    <d v="2011-07-26T00:00:00"/>
    <x v="0"/>
    <n v="245"/>
    <x v="2649"/>
    <s v="VALUATION"/>
    <x v="45"/>
  </r>
  <r>
    <n v="80025329"/>
    <d v="2011-07-26T00:00:00"/>
    <x v="7"/>
    <n v="25"/>
    <x v="2650"/>
    <s v="PER POLE"/>
    <x v="101"/>
  </r>
  <r>
    <n v="80025330"/>
    <d v="2011-07-26T00:00:00"/>
    <x v="10"/>
    <n v="25"/>
    <x v="2524"/>
    <s v="AMPS"/>
    <x v="23"/>
  </r>
  <r>
    <n v="80025330"/>
    <d v="2011-07-26T00:00:00"/>
    <x v="10"/>
    <n v="25"/>
    <x v="2525"/>
    <s v="AMPS"/>
    <x v="23"/>
  </r>
  <r>
    <n v="80025405"/>
    <d v="2011-08-02T00:00:00"/>
    <x v="3"/>
    <n v="25"/>
    <x v="2651"/>
    <s v="PER SIGN"/>
    <x v="1"/>
  </r>
  <r>
    <n v="80025406"/>
    <d v="2011-08-02T00:00:00"/>
    <x v="3"/>
    <n v="50"/>
    <x v="2652"/>
    <s v="PER SIGN"/>
    <x v="4"/>
  </r>
  <r>
    <n v="80025331"/>
    <d v="2011-07-26T00:00:00"/>
    <x v="34"/>
    <n v="25"/>
    <x v="2653"/>
    <s v="TONS"/>
    <x v="4"/>
  </r>
  <r>
    <n v="80025332"/>
    <d v="2011-07-26T00:00:00"/>
    <x v="20"/>
    <n v="25"/>
    <x v="2654"/>
    <s v="BTU"/>
    <x v="0"/>
  </r>
  <r>
    <n v="80025332"/>
    <d v="2011-07-26T00:00:00"/>
    <x v="34"/>
    <n v="25"/>
    <x v="2654"/>
    <s v="TONS"/>
    <x v="0"/>
  </r>
  <r>
    <n v="80025333"/>
    <d v="2011-07-26T00:00:00"/>
    <x v="5"/>
    <n v="25"/>
    <x v="2655"/>
    <s v="PER FIXTURES"/>
    <x v="1"/>
  </r>
  <r>
    <n v="80025333"/>
    <d v="2011-07-26T00:00:00"/>
    <x v="5"/>
    <n v="25"/>
    <x v="2656"/>
    <s v="PER FIXTURES"/>
    <x v="1"/>
  </r>
  <r>
    <n v="80025333"/>
    <d v="2011-07-26T00:00:00"/>
    <x v="5"/>
    <n v="25"/>
    <x v="2657"/>
    <s v="PER FIXTURES"/>
    <x v="1"/>
  </r>
  <r>
    <n v="80025334"/>
    <d v="2011-07-27T00:00:00"/>
    <x v="2"/>
    <n v="25"/>
    <x v="2658"/>
    <s v="FLAT RATE"/>
    <x v="1"/>
  </r>
  <r>
    <n v="80025417"/>
    <d v="2011-08-02T00:00:00"/>
    <x v="3"/>
    <n v="25"/>
    <x v="2659"/>
    <s v="PER SIGN"/>
    <x v="1"/>
  </r>
  <r>
    <n v="80025417"/>
    <d v="2011-08-02T00:00:00"/>
    <x v="3"/>
    <n v="25"/>
    <x v="2660"/>
    <s v="PER SIGN"/>
    <x v="1"/>
  </r>
  <r>
    <n v="80025418"/>
    <d v="2011-08-02T00:00:00"/>
    <x v="8"/>
    <n v="150"/>
    <x v="2661"/>
    <s v="FLAT RATE"/>
    <x v="1"/>
  </r>
  <r>
    <n v="80025419"/>
    <d v="2011-08-02T00:00:00"/>
    <x v="67"/>
    <n v="250"/>
    <x v="2662"/>
    <s v="FLAT RATE"/>
    <x v="1"/>
  </r>
  <r>
    <n v="80025427"/>
    <d v="2011-08-03T00:00:00"/>
    <x v="79"/>
    <n v="10.92"/>
    <x v="1626"/>
    <s v="LF"/>
    <x v="154"/>
  </r>
  <r>
    <n v="80025427"/>
    <d v="2011-08-03T00:00:00"/>
    <x v="80"/>
    <n v="20"/>
    <x v="1626"/>
    <s v="EACH"/>
    <x v="154"/>
  </r>
  <r>
    <n v="80025427"/>
    <d v="2011-08-03T00:00:00"/>
    <x v="32"/>
    <n v="50"/>
    <x v="1626"/>
    <s v="ACRES"/>
    <x v="154"/>
  </r>
  <r>
    <n v="80025427"/>
    <d v="2011-08-03T00:00:00"/>
    <x v="83"/>
    <n v="33.6"/>
    <x v="1626"/>
    <s v="LF"/>
    <x v="154"/>
  </r>
  <r>
    <n v="80025427"/>
    <d v="2011-08-03T00:00:00"/>
    <x v="117"/>
    <n v="53.76"/>
    <x v="1626"/>
    <s v="UNITS"/>
    <x v="154"/>
  </r>
  <r>
    <n v="80025427"/>
    <d v="2011-08-03T00:00:00"/>
    <x v="95"/>
    <n v="20"/>
    <x v="1626"/>
    <s v="LF"/>
    <x v="154"/>
  </r>
  <r>
    <n v="80025335"/>
    <d v="2011-07-27T00:00:00"/>
    <x v="20"/>
    <n v="31"/>
    <x v="2663"/>
    <s v="BTU"/>
    <x v="39"/>
  </r>
  <r>
    <n v="80025335"/>
    <d v="2011-07-27T00:00:00"/>
    <x v="34"/>
    <n v="25"/>
    <x v="2663"/>
    <s v="TONS"/>
    <x v="39"/>
  </r>
  <r>
    <n v="80025337"/>
    <d v="2011-07-27T00:00:00"/>
    <x v="20"/>
    <n v="29"/>
    <x v="2664"/>
    <s v="BTU"/>
    <x v="27"/>
  </r>
  <r>
    <n v="80025337"/>
    <d v="2011-07-27T00:00:00"/>
    <x v="34"/>
    <n v="25"/>
    <x v="2664"/>
    <s v="TONS"/>
    <x v="27"/>
  </r>
  <r>
    <n v="80025338"/>
    <d v="2011-07-27T00:00:00"/>
    <x v="0"/>
    <n v="25"/>
    <x v="147"/>
    <s v="VALUATION"/>
    <x v="33"/>
  </r>
  <r>
    <n v="80025339"/>
    <d v="2011-07-27T00:00:00"/>
    <x v="20"/>
    <n v="29"/>
    <x v="139"/>
    <s v="BTU"/>
    <x v="27"/>
  </r>
  <r>
    <n v="80025339"/>
    <d v="2011-07-27T00:00:00"/>
    <x v="23"/>
    <n v="27"/>
    <x v="139"/>
    <s v="BTU"/>
    <x v="27"/>
  </r>
  <r>
    <n v="80025421"/>
    <d v="2011-08-03T00:00:00"/>
    <x v="3"/>
    <n v="25"/>
    <x v="2665"/>
    <s v="PER SIGN"/>
    <x v="1"/>
  </r>
  <r>
    <n v="80025339"/>
    <d v="2011-07-27T00:00:00"/>
    <x v="24"/>
    <n v="27"/>
    <x v="139"/>
    <s v="BTU"/>
    <x v="27"/>
  </r>
  <r>
    <n v="80025339"/>
    <d v="2011-07-27T00:00:00"/>
    <x v="25"/>
    <n v="29"/>
    <x v="139"/>
    <s v="BTU"/>
    <x v="27"/>
  </r>
  <r>
    <n v="80025339"/>
    <d v="2011-07-27T00:00:00"/>
    <x v="26"/>
    <n v="31"/>
    <x v="139"/>
    <s v="BTU"/>
    <x v="27"/>
  </r>
  <r>
    <n v="80025339"/>
    <d v="2011-07-27T00:00:00"/>
    <x v="34"/>
    <n v="25"/>
    <x v="139"/>
    <s v="TONS"/>
    <x v="27"/>
  </r>
  <r>
    <n v="80025430"/>
    <d v="2011-08-03T00:00:00"/>
    <x v="12"/>
    <n v="187.5"/>
    <x v="2666"/>
    <s v="ACRE"/>
    <x v="147"/>
  </r>
  <r>
    <n v="80025433"/>
    <d v="2011-08-03T00:00:00"/>
    <x v="12"/>
    <n v="172.5"/>
    <x v="2667"/>
    <s v="ACRE"/>
    <x v="64"/>
  </r>
  <r>
    <n v="90001760"/>
    <d v="2011-08-04T00:00:00"/>
    <x v="42"/>
    <n v="50"/>
    <x v="2668"/>
    <s v="FLAT RATE"/>
    <x v="1"/>
  </r>
  <r>
    <n v="80025443"/>
    <d v="2011-08-04T00:00:00"/>
    <x v="3"/>
    <n v="50"/>
    <x v="2669"/>
    <s v="PER SIGN"/>
    <x v="4"/>
  </r>
  <r>
    <n v="80025339"/>
    <d v="2011-07-27T00:00:00"/>
    <x v="36"/>
    <n v="25"/>
    <x v="139"/>
    <s v="TONS"/>
    <x v="27"/>
  </r>
  <r>
    <n v="80025449"/>
    <d v="2011-08-04T00:00:00"/>
    <x v="12"/>
    <n v="50"/>
    <x v="2670"/>
    <s v="ACRE"/>
    <x v="10"/>
  </r>
  <r>
    <n v="80025448"/>
    <d v="2011-08-04T00:00:00"/>
    <x v="12"/>
    <n v="50"/>
    <x v="2671"/>
    <s v="ACRE"/>
    <x v="56"/>
  </r>
  <r>
    <n v="80025339"/>
    <d v="2011-07-27T00:00:00"/>
    <x v="37"/>
    <n v="25"/>
    <x v="139"/>
    <s v="TONS"/>
    <x v="27"/>
  </r>
  <r>
    <n v="80025339"/>
    <d v="2011-07-27T00:00:00"/>
    <x v="38"/>
    <n v="25"/>
    <x v="139"/>
    <s v="TONS"/>
    <x v="27"/>
  </r>
  <r>
    <n v="80025339"/>
    <d v="2011-07-27T00:00:00"/>
    <x v="39"/>
    <n v="25"/>
    <x v="139"/>
    <s v="TONS"/>
    <x v="27"/>
  </r>
  <r>
    <n v="80025457"/>
    <d v="2011-08-05T00:00:00"/>
    <x v="42"/>
    <n v="50"/>
    <x v="2672"/>
    <s v="FLAT RATE"/>
    <x v="1"/>
  </r>
  <r>
    <n v="80025340"/>
    <d v="2011-07-27T00:00:00"/>
    <x v="20"/>
    <n v="29"/>
    <x v="139"/>
    <s v="BTU"/>
    <x v="27"/>
  </r>
  <r>
    <n v="80025459"/>
    <d v="2011-08-05T00:00:00"/>
    <x v="3"/>
    <n v="25"/>
    <x v="2673"/>
    <s v="PER SIGN"/>
    <x v="1"/>
  </r>
  <r>
    <n v="80025460"/>
    <d v="2011-08-05T00:00:00"/>
    <x v="12"/>
    <n v="50"/>
    <x v="2674"/>
    <s v="ACRE"/>
    <x v="10"/>
  </r>
  <r>
    <n v="80025461"/>
    <d v="2011-08-05T00:00:00"/>
    <x v="3"/>
    <n v="25"/>
    <x v="2675"/>
    <s v="PER SIGN"/>
    <x v="1"/>
  </r>
  <r>
    <n v="80025465"/>
    <d v="2011-08-05T00:00:00"/>
    <x v="67"/>
    <n v="100"/>
    <x v="2676"/>
    <s v="FLAT RATE"/>
    <x v="1"/>
  </r>
  <r>
    <n v="80025340"/>
    <d v="2011-07-27T00:00:00"/>
    <x v="23"/>
    <n v="27"/>
    <x v="139"/>
    <s v="BTU"/>
    <x v="27"/>
  </r>
  <r>
    <n v="80025469"/>
    <d v="2011-08-08T00:00:00"/>
    <x v="3"/>
    <n v="25"/>
    <x v="2677"/>
    <s v="PER SIGN"/>
    <x v="1"/>
  </r>
  <r>
    <n v="80025340"/>
    <d v="2011-07-27T00:00:00"/>
    <x v="24"/>
    <n v="27"/>
    <x v="139"/>
    <s v="BTU"/>
    <x v="27"/>
  </r>
  <r>
    <n v="80025474"/>
    <d v="2011-08-08T00:00:00"/>
    <x v="22"/>
    <n v="100"/>
    <x v="2678"/>
    <s v="ACRE"/>
    <x v="4"/>
  </r>
  <r>
    <n v="80025476"/>
    <d v="2011-08-08T00:00:00"/>
    <x v="12"/>
    <n v="50"/>
    <x v="2679"/>
    <s v="ACRE"/>
    <x v="10"/>
  </r>
  <r>
    <n v="80025477"/>
    <d v="2011-08-08T00:00:00"/>
    <x v="3"/>
    <n v="25"/>
    <x v="2680"/>
    <s v="PER SIGN"/>
    <x v="1"/>
  </r>
  <r>
    <n v="80025478"/>
    <d v="2011-08-08T00:00:00"/>
    <x v="3"/>
    <n v="25"/>
    <x v="2681"/>
    <s v="PER SIGN"/>
    <x v="1"/>
  </r>
  <r>
    <n v="80025340"/>
    <d v="2011-07-27T00:00:00"/>
    <x v="25"/>
    <n v="29"/>
    <x v="139"/>
    <s v="BTU"/>
    <x v="27"/>
  </r>
  <r>
    <n v="90001761"/>
    <d v="2011-08-08T00:00:00"/>
    <x v="42"/>
    <n v="50"/>
    <x v="2682"/>
    <s v="FLAT RATE"/>
    <x v="1"/>
  </r>
  <r>
    <n v="80025482"/>
    <d v="2011-08-08T00:00:00"/>
    <x v="12"/>
    <n v="50"/>
    <x v="2683"/>
    <s v="ACRE"/>
    <x v="133"/>
  </r>
  <r>
    <n v="80025486"/>
    <d v="2011-08-08T00:00:00"/>
    <x v="3"/>
    <n v="25"/>
    <x v="2684"/>
    <s v="PER SIGN"/>
    <x v="1"/>
  </r>
  <r>
    <n v="80025340"/>
    <d v="2011-07-27T00:00:00"/>
    <x v="26"/>
    <n v="31"/>
    <x v="139"/>
    <s v="BTU"/>
    <x v="27"/>
  </r>
  <r>
    <n v="80025501"/>
    <d v="2011-08-09T00:00:00"/>
    <x v="16"/>
    <n v="59.93"/>
    <x v="2685"/>
    <s v="FLAT RATE"/>
    <x v="1"/>
  </r>
  <r>
    <n v="80025501"/>
    <d v="2011-08-09T00:00:00"/>
    <x v="17"/>
    <n v="533.02"/>
    <x v="2685"/>
    <s v="FLAT RATE"/>
    <x v="1"/>
  </r>
  <r>
    <n v="80025501"/>
    <d v="2011-08-09T00:00:00"/>
    <x v="18"/>
    <n v="1302.93"/>
    <x v="2685"/>
    <s v="FLAT RATE"/>
    <x v="1"/>
  </r>
  <r>
    <n v="80025501"/>
    <d v="2011-08-09T00:00:00"/>
    <x v="19"/>
    <n v="161.68"/>
    <x v="2685"/>
    <s v="FLAT RATE"/>
    <x v="1"/>
  </r>
  <r>
    <n v="80025340"/>
    <d v="2011-07-27T00:00:00"/>
    <x v="34"/>
    <n v="25"/>
    <x v="139"/>
    <s v="TONS"/>
    <x v="27"/>
  </r>
  <r>
    <n v="80025340"/>
    <d v="2011-07-27T00:00:00"/>
    <x v="36"/>
    <n v="25"/>
    <x v="139"/>
    <s v="TONS"/>
    <x v="27"/>
  </r>
  <r>
    <n v="80025492"/>
    <d v="2011-08-09T00:00:00"/>
    <x v="12"/>
    <n v="50"/>
    <x v="2686"/>
    <s v="ACRE"/>
    <x v="10"/>
  </r>
  <r>
    <n v="80025340"/>
    <d v="2011-07-27T00:00:00"/>
    <x v="37"/>
    <n v="25"/>
    <x v="139"/>
    <s v="TONS"/>
    <x v="27"/>
  </r>
  <r>
    <n v="80025340"/>
    <d v="2011-07-27T00:00:00"/>
    <x v="38"/>
    <n v="25"/>
    <x v="139"/>
    <s v="TONS"/>
    <x v="27"/>
  </r>
  <r>
    <n v="80025499"/>
    <d v="2011-08-09T00:00:00"/>
    <x v="12"/>
    <n v="172.5"/>
    <x v="2687"/>
    <s v="ACRE"/>
    <x v="64"/>
  </r>
  <r>
    <n v="80025500"/>
    <d v="2011-08-09T00:00:00"/>
    <x v="12"/>
    <n v="172.5"/>
    <x v="2688"/>
    <s v="ACRE"/>
    <x v="64"/>
  </r>
  <r>
    <n v="80025340"/>
    <d v="2011-07-27T00:00:00"/>
    <x v="39"/>
    <n v="25"/>
    <x v="139"/>
    <s v="TONS"/>
    <x v="27"/>
  </r>
  <r>
    <n v="80025341"/>
    <d v="2011-07-27T00:00:00"/>
    <x v="48"/>
    <n v="20"/>
    <x v="2526"/>
    <s v="FLAT RATE"/>
    <x v="1"/>
  </r>
  <r>
    <n v="80025341"/>
    <d v="2011-07-27T00:00:00"/>
    <x v="0"/>
    <n v="1210"/>
    <x v="2526"/>
    <s v="VALUATION"/>
    <x v="1"/>
  </r>
  <r>
    <n v="80025342"/>
    <d v="2011-07-27T00:00:00"/>
    <x v="20"/>
    <n v="31"/>
    <x v="2689"/>
    <s v="BTU"/>
    <x v="39"/>
  </r>
  <r>
    <n v="80025504"/>
    <d v="2011-08-09T00:00:00"/>
    <x v="3"/>
    <n v="25"/>
    <x v="2690"/>
    <s v="PER SIGN"/>
    <x v="1"/>
  </r>
  <r>
    <n v="80025342"/>
    <d v="2011-07-27T00:00:00"/>
    <x v="23"/>
    <n v="31"/>
    <x v="2689"/>
    <s v="BTU"/>
    <x v="39"/>
  </r>
  <r>
    <n v="80025342"/>
    <d v="2011-07-27T00:00:00"/>
    <x v="34"/>
    <n v="25"/>
    <x v="2689"/>
    <s v="TONS"/>
    <x v="39"/>
  </r>
  <r>
    <n v="80025342"/>
    <d v="2011-07-27T00:00:00"/>
    <x v="36"/>
    <n v="25"/>
    <x v="2689"/>
    <s v="TONS"/>
    <x v="39"/>
  </r>
  <r>
    <n v="80025344"/>
    <d v="2011-07-27T00:00:00"/>
    <x v="20"/>
    <n v="27"/>
    <x v="2691"/>
    <s v="BTU"/>
    <x v="40"/>
  </r>
  <r>
    <n v="80025344"/>
    <d v="2011-07-27T00:00:00"/>
    <x v="34"/>
    <n v="25"/>
    <x v="2691"/>
    <s v="TONS"/>
    <x v="40"/>
  </r>
  <r>
    <n v="80025345"/>
    <d v="2011-07-27T00:00:00"/>
    <x v="20"/>
    <n v="29"/>
    <x v="2692"/>
    <s v="BTU"/>
    <x v="27"/>
  </r>
  <r>
    <n v="80025345"/>
    <d v="2011-07-27T00:00:00"/>
    <x v="34"/>
    <n v="25"/>
    <x v="2692"/>
    <s v="TONS"/>
    <x v="27"/>
  </r>
  <r>
    <n v="80025346"/>
    <d v="2011-07-27T00:00:00"/>
    <x v="0"/>
    <n v="25"/>
    <x v="147"/>
    <s v="VALUATION"/>
    <x v="33"/>
  </r>
  <r>
    <n v="80025347"/>
    <d v="2011-07-27T00:00:00"/>
    <x v="34"/>
    <n v="25"/>
    <x v="2586"/>
    <s v="TONS"/>
    <x v="4"/>
  </r>
  <r>
    <n v="80025348"/>
    <d v="2011-07-27T00:00:00"/>
    <x v="34"/>
    <n v="25"/>
    <x v="2693"/>
    <s v="TONS"/>
    <x v="4"/>
  </r>
  <r>
    <n v="80025349"/>
    <d v="2011-07-28T00:00:00"/>
    <x v="48"/>
    <n v="20"/>
    <x v="2594"/>
    <s v="FLAT RATE"/>
    <x v="1"/>
  </r>
  <r>
    <n v="80025507"/>
    <d v="2011-08-10T00:00:00"/>
    <x v="3"/>
    <n v="25"/>
    <x v="2694"/>
    <s v="PER SIGN"/>
    <x v="1"/>
  </r>
  <r>
    <n v="80025349"/>
    <d v="2011-07-28T00:00:00"/>
    <x v="0"/>
    <n v="1207"/>
    <x v="2594"/>
    <s v="VALUATION"/>
    <x v="1"/>
  </r>
  <r>
    <n v="80025350"/>
    <d v="2011-07-28T00:00:00"/>
    <x v="48"/>
    <n v="20"/>
    <x v="2588"/>
    <s v="FLAT RATE"/>
    <x v="1"/>
  </r>
  <r>
    <n v="80025350"/>
    <d v="2011-07-28T00:00:00"/>
    <x v="0"/>
    <n v="1108"/>
    <x v="2588"/>
    <s v="VALUATION"/>
    <x v="1"/>
  </r>
  <r>
    <n v="80025353"/>
    <d v="2011-07-28T00:00:00"/>
    <x v="34"/>
    <n v="25"/>
    <x v="2695"/>
    <s v="TONS"/>
    <x v="35"/>
  </r>
  <r>
    <n v="80025354"/>
    <d v="2011-07-28T00:00:00"/>
    <x v="0"/>
    <n v="50"/>
    <x v="2696"/>
    <s v="VALUATION"/>
    <x v="16"/>
  </r>
  <r>
    <n v="80025355"/>
    <d v="2011-07-28T00:00:00"/>
    <x v="5"/>
    <n v="25"/>
    <x v="2697"/>
    <s v="PER FIXTURES"/>
    <x v="9"/>
  </r>
  <r>
    <n v="80025355"/>
    <d v="2011-07-28T00:00:00"/>
    <x v="54"/>
    <n v="25"/>
    <x v="2697"/>
    <s v="PER SEWER"/>
    <x v="9"/>
  </r>
  <r>
    <n v="80025355"/>
    <d v="2011-07-28T00:00:00"/>
    <x v="53"/>
    <n v="25"/>
    <x v="2697"/>
    <s v="PER WATER"/>
    <x v="9"/>
  </r>
  <r>
    <n v="80025510"/>
    <d v="2011-08-10T00:00:00"/>
    <x v="3"/>
    <n v="50"/>
    <x v="2698"/>
    <s v="PER SIGN"/>
    <x v="4"/>
  </r>
  <r>
    <n v="80025510"/>
    <d v="2011-08-10T00:00:00"/>
    <x v="3"/>
    <n v="25"/>
    <x v="2699"/>
    <s v="PER SIGN"/>
    <x v="1"/>
  </r>
  <r>
    <n v="80025511"/>
    <d v="2011-08-10T00:00:00"/>
    <x v="3"/>
    <n v="25"/>
    <x v="2700"/>
    <s v="PER SIGN"/>
    <x v="1"/>
  </r>
  <r>
    <n v="80025357"/>
    <d v="2011-07-28T00:00:00"/>
    <x v="33"/>
    <n v="25"/>
    <x v="2701"/>
    <s v="FLAT RATE"/>
    <x v="1"/>
  </r>
  <r>
    <n v="80025358"/>
    <d v="2011-07-28T00:00:00"/>
    <x v="5"/>
    <n v="136"/>
    <x v="2702"/>
    <s v="PER FIXTURES"/>
    <x v="202"/>
  </r>
  <r>
    <n v="80025358"/>
    <d v="2011-07-28T00:00:00"/>
    <x v="53"/>
    <n v="25"/>
    <x v="2702"/>
    <s v="PER WATER"/>
    <x v="202"/>
  </r>
  <r>
    <n v="80025360"/>
    <d v="2011-07-28T00:00:00"/>
    <x v="20"/>
    <n v="25"/>
    <x v="2703"/>
    <s v="BTU"/>
    <x v="61"/>
  </r>
  <r>
    <n v="80025360"/>
    <d v="2011-07-28T00:00:00"/>
    <x v="34"/>
    <n v="25"/>
    <x v="2703"/>
    <s v="TONS"/>
    <x v="61"/>
  </r>
  <r>
    <n v="80025360"/>
    <d v="2011-07-28T00:00:00"/>
    <x v="20"/>
    <n v="25"/>
    <x v="2704"/>
    <s v="BTU"/>
    <x v="61"/>
  </r>
  <r>
    <n v="80025360"/>
    <d v="2011-07-28T00:00:00"/>
    <x v="34"/>
    <n v="25"/>
    <x v="2704"/>
    <s v="TONS"/>
    <x v="61"/>
  </r>
  <r>
    <n v="80025360"/>
    <d v="2011-07-28T00:00:00"/>
    <x v="20"/>
    <n v="25"/>
    <x v="2705"/>
    <s v="BTU"/>
    <x v="61"/>
  </r>
  <r>
    <n v="80025360"/>
    <d v="2011-07-28T00:00:00"/>
    <x v="34"/>
    <n v="25"/>
    <x v="2705"/>
    <s v="TONS"/>
    <x v="61"/>
  </r>
  <r>
    <n v="80025360"/>
    <d v="2011-07-28T00:00:00"/>
    <x v="20"/>
    <n v="25"/>
    <x v="2706"/>
    <s v="BTU"/>
    <x v="61"/>
  </r>
  <r>
    <n v="80025360"/>
    <d v="2011-07-28T00:00:00"/>
    <x v="34"/>
    <n v="25"/>
    <x v="2706"/>
    <s v="TONS"/>
    <x v="61"/>
  </r>
  <r>
    <n v="80025512"/>
    <d v="2011-08-10T00:00:00"/>
    <x v="51"/>
    <n v="6"/>
    <x v="2707"/>
    <s v="FLAT RATE"/>
    <x v="45"/>
  </r>
  <r>
    <n v="80025362"/>
    <d v="2011-07-28T00:00:00"/>
    <x v="0"/>
    <n v="125"/>
    <x v="2708"/>
    <s v="VALUATION"/>
    <x v="52"/>
  </r>
  <r>
    <n v="80025363"/>
    <d v="2011-07-28T00:00:00"/>
    <x v="0"/>
    <n v="130"/>
    <x v="2709"/>
    <s v="VALUATION"/>
    <x v="106"/>
  </r>
  <r>
    <n v="80025366"/>
    <d v="2011-07-28T00:00:00"/>
    <x v="48"/>
    <n v="20"/>
    <x v="2710"/>
    <s v="FLAT RATE"/>
    <x v="1"/>
  </r>
  <r>
    <n v="80025366"/>
    <d v="2011-07-28T00:00:00"/>
    <x v="0"/>
    <n v="120"/>
    <x v="2710"/>
    <s v="VALUATION"/>
    <x v="1"/>
  </r>
  <r>
    <n v="80025517"/>
    <d v="2011-08-10T00:00:00"/>
    <x v="3"/>
    <n v="60"/>
    <x v="2711"/>
    <s v="PER SIGN"/>
    <x v="7"/>
  </r>
  <r>
    <n v="80025367"/>
    <d v="2011-07-28T00:00:00"/>
    <x v="5"/>
    <n v="25"/>
    <x v="2712"/>
    <s v="PER FIXTURES"/>
    <x v="1"/>
  </r>
  <r>
    <n v="80025368"/>
    <d v="2011-07-28T00:00:00"/>
    <x v="5"/>
    <n v="25"/>
    <x v="2713"/>
    <s v="PER FIXTURES"/>
    <x v="1"/>
  </r>
  <r>
    <n v="80025521"/>
    <d v="2011-08-10T00:00:00"/>
    <x v="3"/>
    <n v="75"/>
    <x v="2714"/>
    <s v="PER SIGN"/>
    <x v="9"/>
  </r>
  <r>
    <n v="80025521"/>
    <d v="2011-08-10T00:00:00"/>
    <x v="3"/>
    <n v="25"/>
    <x v="2715"/>
    <s v="PER SIGN"/>
    <x v="1"/>
  </r>
  <r>
    <n v="80025521"/>
    <d v="2011-08-10T00:00:00"/>
    <x v="3"/>
    <n v="25"/>
    <x v="2716"/>
    <s v="PER SIGN"/>
    <x v="1"/>
  </r>
  <r>
    <n v="80025369"/>
    <d v="2011-07-29T00:00:00"/>
    <x v="20"/>
    <n v="29"/>
    <x v="2717"/>
    <s v="BTU"/>
    <x v="27"/>
  </r>
  <r>
    <n v="80025369"/>
    <d v="2011-07-29T00:00:00"/>
    <x v="23"/>
    <n v="29"/>
    <x v="2717"/>
    <s v="BTU"/>
    <x v="27"/>
  </r>
  <r>
    <n v="80025369"/>
    <d v="2011-07-29T00:00:00"/>
    <x v="34"/>
    <n v="25"/>
    <x v="2717"/>
    <s v="TONS"/>
    <x v="27"/>
  </r>
  <r>
    <n v="80025530"/>
    <d v="2011-08-11T00:00:00"/>
    <x v="8"/>
    <n v="50"/>
    <x v="2718"/>
    <s v="FLAT RATE"/>
    <x v="1"/>
  </r>
  <r>
    <n v="80025369"/>
    <d v="2011-07-29T00:00:00"/>
    <x v="36"/>
    <n v="25"/>
    <x v="2717"/>
    <s v="TONS"/>
    <x v="27"/>
  </r>
  <r>
    <n v="80025370"/>
    <d v="2011-07-29T00:00:00"/>
    <x v="20"/>
    <n v="29"/>
    <x v="2719"/>
    <s v="BTU"/>
    <x v="75"/>
  </r>
  <r>
    <n v="80025529"/>
    <d v="2011-08-11T00:00:00"/>
    <x v="3"/>
    <n v="25"/>
    <x v="2720"/>
    <s v="PER SIGN"/>
    <x v="1"/>
  </r>
  <r>
    <n v="80025370"/>
    <d v="2011-07-29T00:00:00"/>
    <x v="23"/>
    <n v="25"/>
    <x v="2719"/>
    <s v="BTU"/>
    <x v="75"/>
  </r>
  <r>
    <n v="80025533"/>
    <d v="2011-08-11T00:00:00"/>
    <x v="8"/>
    <n v="50"/>
    <x v="2721"/>
    <s v="FLAT RATE"/>
    <x v="1"/>
  </r>
  <r>
    <n v="80025532"/>
    <d v="2011-08-11T00:00:00"/>
    <x v="3"/>
    <n v="100"/>
    <x v="2722"/>
    <s v="PER SIGN"/>
    <x v="7"/>
  </r>
  <r>
    <n v="80025370"/>
    <d v="2011-07-29T00:00:00"/>
    <x v="34"/>
    <n v="25"/>
    <x v="2719"/>
    <s v="TONS"/>
    <x v="75"/>
  </r>
  <r>
    <n v="80025370"/>
    <d v="2011-07-29T00:00:00"/>
    <x v="36"/>
    <n v="25"/>
    <x v="2719"/>
    <s v="TONS"/>
    <x v="75"/>
  </r>
  <r>
    <n v="80025371"/>
    <d v="2011-07-29T00:00:00"/>
    <x v="5"/>
    <n v="25"/>
    <x v="2723"/>
    <s v="PER FIXTURES"/>
    <x v="9"/>
  </r>
  <r>
    <n v="80025536"/>
    <d v="2011-08-11T00:00:00"/>
    <x v="3"/>
    <n v="50"/>
    <x v="2724"/>
    <s v="PER SIGN"/>
    <x v="4"/>
  </r>
  <r>
    <n v="80025537"/>
    <d v="2011-08-11T00:00:00"/>
    <x v="67"/>
    <n v="100"/>
    <x v="2725"/>
    <s v="FLAT RATE"/>
    <x v="1"/>
  </r>
  <r>
    <n v="80025374"/>
    <d v="2011-07-29T00:00:00"/>
    <x v="49"/>
    <n v="25"/>
    <x v="2726"/>
    <s v="SYSTEM"/>
    <x v="1"/>
  </r>
  <r>
    <n v="80025375"/>
    <d v="2011-07-29T00:00:00"/>
    <x v="52"/>
    <n v="125"/>
    <x v="2727"/>
    <s v="FLAT RATE"/>
    <x v="1"/>
  </r>
  <r>
    <n v="80025376"/>
    <d v="2011-07-29T00:00:00"/>
    <x v="5"/>
    <n v="25"/>
    <x v="2728"/>
    <s v="PER FIXTURES"/>
    <x v="7"/>
  </r>
  <r>
    <n v="80025377"/>
    <d v="2011-07-29T00:00:00"/>
    <x v="6"/>
    <n v="240"/>
    <x v="2729"/>
    <s v="AMPS"/>
    <x v="203"/>
  </r>
  <r>
    <n v="80025380"/>
    <d v="2011-07-29T00:00:00"/>
    <x v="0"/>
    <n v="40"/>
    <x v="2730"/>
    <s v="VALUATION"/>
    <x v="47"/>
  </r>
  <r>
    <n v="80025381"/>
    <d v="2011-07-29T00:00:00"/>
    <x v="0"/>
    <n v="80"/>
    <x v="2731"/>
    <s v="VALUATION"/>
    <x v="93"/>
  </r>
  <r>
    <n v="80025382"/>
    <d v="2011-07-29T00:00:00"/>
    <x v="0"/>
    <n v="60"/>
    <x v="2732"/>
    <s v="VALUATION"/>
    <x v="34"/>
  </r>
  <r>
    <n v="80025383"/>
    <d v="2011-07-29T00:00:00"/>
    <x v="1"/>
    <n v="25"/>
    <x v="2733"/>
    <s v="PER GAS LINE"/>
    <x v="1"/>
  </r>
  <r>
    <n v="80025384"/>
    <d v="2011-08-01T00:00:00"/>
    <x v="0"/>
    <n v="75"/>
    <x v="2734"/>
    <s v="VALUATION"/>
    <x v="13"/>
  </r>
  <r>
    <n v="80025386"/>
    <d v="2011-08-01T00:00:00"/>
    <x v="6"/>
    <n v="30"/>
    <x v="2735"/>
    <s v="AMPS"/>
    <x v="8"/>
  </r>
  <r>
    <n v="80025548"/>
    <d v="2011-08-12T00:00:00"/>
    <x v="16"/>
    <n v="59.93"/>
    <x v="2736"/>
    <s v="FLAT RATE"/>
    <x v="1"/>
  </r>
  <r>
    <n v="80025548"/>
    <d v="2011-08-12T00:00:00"/>
    <x v="17"/>
    <n v="533.02"/>
    <x v="2736"/>
    <s v="FLAT RATE"/>
    <x v="1"/>
  </r>
  <r>
    <n v="80025548"/>
    <d v="2011-08-12T00:00:00"/>
    <x v="18"/>
    <n v="1302.93"/>
    <x v="2736"/>
    <s v="FLAT RATE"/>
    <x v="1"/>
  </r>
  <r>
    <n v="80025548"/>
    <d v="2011-08-12T00:00:00"/>
    <x v="19"/>
    <n v="161.68"/>
    <x v="2736"/>
    <s v="FLAT RATE"/>
    <x v="1"/>
  </r>
  <r>
    <n v="80025386"/>
    <d v="2011-08-01T00:00:00"/>
    <x v="10"/>
    <n v="30"/>
    <x v="2735"/>
    <s v="AMPS"/>
    <x v="8"/>
  </r>
  <r>
    <n v="80025386"/>
    <d v="2011-08-01T00:00:00"/>
    <x v="7"/>
    <n v="30"/>
    <x v="2735"/>
    <s v="PER POLE"/>
    <x v="8"/>
  </r>
  <r>
    <n v="80025386"/>
    <d v="2011-08-01T00:00:00"/>
    <x v="13"/>
    <n v="25"/>
    <x v="2735"/>
    <s v="PER T-POLE"/>
    <x v="8"/>
  </r>
  <r>
    <n v="80025386"/>
    <d v="2011-08-01T00:00:00"/>
    <x v="49"/>
    <n v="25"/>
    <x v="2735"/>
    <s v="SYSTEM"/>
    <x v="8"/>
  </r>
  <r>
    <n v="80025386"/>
    <d v="2011-08-01T00:00:00"/>
    <x v="50"/>
    <n v="20"/>
    <x v="2735"/>
    <s v="PER POLE"/>
    <x v="8"/>
  </r>
  <r>
    <n v="80025387"/>
    <d v="2011-08-01T00:00:00"/>
    <x v="6"/>
    <n v="25"/>
    <x v="2737"/>
    <s v="AMPS"/>
    <x v="44"/>
  </r>
  <r>
    <n v="80025387"/>
    <d v="2011-08-01T00:00:00"/>
    <x v="7"/>
    <n v="8"/>
    <x v="2737"/>
    <s v="PER POLE"/>
    <x v="44"/>
  </r>
  <r>
    <n v="80025388"/>
    <d v="2011-08-01T00:00:00"/>
    <x v="5"/>
    <n v="25"/>
    <x v="2738"/>
    <s v="PER FIXTURES"/>
    <x v="7"/>
  </r>
  <r>
    <n v="80025389"/>
    <d v="2011-08-01T00:00:00"/>
    <x v="49"/>
    <n v="25"/>
    <x v="2739"/>
    <s v="SYSTEM"/>
    <x v="1"/>
  </r>
  <r>
    <n v="80025390"/>
    <d v="2011-08-01T00:00:00"/>
    <x v="4"/>
    <n v="25"/>
    <x v="2740"/>
    <s v="PER IRRIGATION"/>
    <x v="1"/>
  </r>
  <r>
    <n v="80025391"/>
    <d v="2011-08-01T00:00:00"/>
    <x v="2"/>
    <n v="25"/>
    <x v="2741"/>
    <s v="FLAT RATE"/>
    <x v="1"/>
  </r>
  <r>
    <n v="80025392"/>
    <d v="2011-08-01T00:00:00"/>
    <x v="0"/>
    <n v="95"/>
    <x v="2742"/>
    <s v="VALUATION"/>
    <x v="14"/>
  </r>
  <r>
    <n v="80025393"/>
    <d v="2011-08-01T00:00:00"/>
    <x v="1"/>
    <n v="25"/>
    <x v="2743"/>
    <s v="PER GAS LINE"/>
    <x v="1"/>
  </r>
  <r>
    <n v="80025393"/>
    <d v="2011-08-01T00:00:00"/>
    <x v="1"/>
    <n v="25"/>
    <x v="2744"/>
    <s v="PER GAS LINE"/>
    <x v="1"/>
  </r>
  <r>
    <n v="80025394"/>
    <d v="2011-08-01T00:00:00"/>
    <x v="6"/>
    <n v="25"/>
    <x v="2745"/>
    <s v="AMPS"/>
    <x v="6"/>
  </r>
  <r>
    <n v="80025394"/>
    <d v="2011-08-01T00:00:00"/>
    <x v="7"/>
    <n v="4"/>
    <x v="2745"/>
    <s v="PER POLE"/>
    <x v="6"/>
  </r>
  <r>
    <n v="80025395"/>
    <d v="2011-08-01T00:00:00"/>
    <x v="0"/>
    <n v="85"/>
    <x v="2746"/>
    <s v="VALUATION"/>
    <x v="42"/>
  </r>
  <r>
    <n v="80025395"/>
    <d v="2011-08-01T00:00:00"/>
    <x v="14"/>
    <n v="42.5"/>
    <x v="2746"/>
    <s v="VALUATION"/>
    <x v="42"/>
  </r>
  <r>
    <n v="80025398"/>
    <d v="2011-08-01T00:00:00"/>
    <x v="10"/>
    <n v="120"/>
    <x v="2747"/>
    <s v="AMPS"/>
    <x v="171"/>
  </r>
  <r>
    <n v="80025398"/>
    <d v="2011-08-01T00:00:00"/>
    <x v="7"/>
    <n v="8"/>
    <x v="2747"/>
    <s v="PER POLE"/>
    <x v="171"/>
  </r>
  <r>
    <n v="80025399"/>
    <d v="2011-08-01T00:00:00"/>
    <x v="20"/>
    <n v="25"/>
    <x v="2748"/>
    <s v="BTU"/>
    <x v="54"/>
  </r>
  <r>
    <n v="80025399"/>
    <d v="2011-08-01T00:00:00"/>
    <x v="34"/>
    <n v="25"/>
    <x v="2748"/>
    <s v="TONS"/>
    <x v="54"/>
  </r>
  <r>
    <n v="80025400"/>
    <d v="2011-08-01T00:00:00"/>
    <x v="20"/>
    <n v="25"/>
    <x v="2749"/>
    <s v="BTU"/>
    <x v="54"/>
  </r>
  <r>
    <n v="80025400"/>
    <d v="2011-08-01T00:00:00"/>
    <x v="34"/>
    <n v="25"/>
    <x v="2749"/>
    <s v="TONS"/>
    <x v="54"/>
  </r>
  <r>
    <n v="80025401"/>
    <d v="2011-08-02T00:00:00"/>
    <x v="48"/>
    <n v="20"/>
    <x v="2644"/>
    <s v="FLAT RATE"/>
    <x v="1"/>
  </r>
  <r>
    <n v="80025401"/>
    <d v="2011-08-02T00:00:00"/>
    <x v="0"/>
    <n v="1459"/>
    <x v="2644"/>
    <s v="VALUATION"/>
    <x v="1"/>
  </r>
  <r>
    <n v="80025539"/>
    <d v="2011-08-12T00:00:00"/>
    <x v="3"/>
    <n v="25"/>
    <x v="2750"/>
    <s v="PER SIGN"/>
    <x v="1"/>
  </r>
  <r>
    <n v="80025541"/>
    <d v="2011-08-12T00:00:00"/>
    <x v="12"/>
    <n v="50"/>
    <x v="2751"/>
    <s v="ACRE"/>
    <x v="10"/>
  </r>
  <r>
    <n v="80025542"/>
    <d v="2011-08-12T00:00:00"/>
    <x v="3"/>
    <n v="25"/>
    <x v="2752"/>
    <s v="PER SIGN"/>
    <x v="1"/>
  </r>
  <r>
    <n v="80025402"/>
    <d v="2011-08-02T00:00:00"/>
    <x v="34"/>
    <n v="30"/>
    <x v="2753"/>
    <s v="TONS"/>
    <x v="204"/>
  </r>
  <r>
    <n v="80025402"/>
    <d v="2011-08-02T00:00:00"/>
    <x v="46"/>
    <n v="10"/>
    <x v="2753"/>
    <s v="PER UNIT"/>
    <x v="204"/>
  </r>
  <r>
    <n v="80025403"/>
    <d v="2011-08-02T00:00:00"/>
    <x v="52"/>
    <n v="125"/>
    <x v="2754"/>
    <s v="FLAT RATE"/>
    <x v="1"/>
  </r>
  <r>
    <n v="80025546"/>
    <d v="2011-08-12T00:00:00"/>
    <x v="3"/>
    <n v="25"/>
    <x v="2755"/>
    <s v="PER SIGN"/>
    <x v="1"/>
  </r>
  <r>
    <n v="80025547"/>
    <d v="2011-08-12T00:00:00"/>
    <x v="3"/>
    <n v="25"/>
    <x v="2756"/>
    <s v="PER SIGN"/>
    <x v="1"/>
  </r>
  <r>
    <n v="80025549"/>
    <d v="2011-08-12T00:00:00"/>
    <x v="3"/>
    <n v="25"/>
    <x v="2757"/>
    <s v="PER SIGN"/>
    <x v="1"/>
  </r>
  <r>
    <n v="70014616"/>
    <d v="2011-08-12T00:00:00"/>
    <x v="22"/>
    <n v="50"/>
    <x v="2758"/>
    <s v="ACRE"/>
    <x v="1"/>
  </r>
  <r>
    <n v="16922"/>
    <d v="2011-08-12T00:00:00"/>
    <x v="22"/>
    <n v="50"/>
    <x v="2758"/>
    <s v="ACRE"/>
    <x v="1"/>
  </r>
  <r>
    <n v="80025550"/>
    <d v="2011-08-12T00:00:00"/>
    <x v="22"/>
    <n v="50"/>
    <x v="2758"/>
    <s v="ACRE"/>
    <x v="1"/>
  </r>
  <r>
    <n v="80025551"/>
    <d v="2011-08-12T00:00:00"/>
    <x v="3"/>
    <n v="25"/>
    <x v="2759"/>
    <s v="PER SIGN"/>
    <x v="1"/>
  </r>
  <r>
    <n v="80025403"/>
    <d v="2011-08-02T00:00:00"/>
    <x v="59"/>
    <n v="75"/>
    <x v="2754"/>
    <s v="FLAT RATE"/>
    <x v="1"/>
  </r>
  <r>
    <n v="80025404"/>
    <d v="2011-08-02T00:00:00"/>
    <x v="0"/>
    <n v="65"/>
    <x v="2760"/>
    <s v="VALUATION"/>
    <x v="41"/>
  </r>
  <r>
    <n v="80025407"/>
    <d v="2011-08-02T00:00:00"/>
    <x v="48"/>
    <n v="20"/>
    <x v="2761"/>
    <s v="FLAT RATE"/>
    <x v="1"/>
  </r>
  <r>
    <n v="80025407"/>
    <d v="2011-08-02T00:00:00"/>
    <x v="0"/>
    <n v="505"/>
    <x v="2761"/>
    <s v="VALUATION"/>
    <x v="1"/>
  </r>
  <r>
    <n v="80025408"/>
    <d v="2011-08-02T00:00:00"/>
    <x v="48"/>
    <n v="20"/>
    <x v="2762"/>
    <s v="FLAT RATE"/>
    <x v="1"/>
  </r>
  <r>
    <n v="80025408"/>
    <d v="2011-08-02T00:00:00"/>
    <x v="0"/>
    <n v="165"/>
    <x v="2762"/>
    <s v="VALUATION"/>
    <x v="1"/>
  </r>
  <r>
    <n v="80025409"/>
    <d v="2011-08-02T00:00:00"/>
    <x v="2"/>
    <n v="25"/>
    <x v="2763"/>
    <s v="FLAT RATE"/>
    <x v="1"/>
  </r>
  <r>
    <n v="80025410"/>
    <d v="2011-08-02T00:00:00"/>
    <x v="5"/>
    <n v="25"/>
    <x v="2764"/>
    <s v="PER FIXTURES"/>
    <x v="20"/>
  </r>
  <r>
    <n v="80025411"/>
    <d v="2011-08-02T00:00:00"/>
    <x v="2"/>
    <n v="25"/>
    <x v="2765"/>
    <s v="FLAT RATE"/>
    <x v="1"/>
  </r>
  <r>
    <n v="80025412"/>
    <d v="2011-08-02T00:00:00"/>
    <x v="48"/>
    <n v="20"/>
    <x v="2645"/>
    <s v="FLAT RATE"/>
    <x v="1"/>
  </r>
  <r>
    <n v="80025412"/>
    <d v="2011-08-02T00:00:00"/>
    <x v="0"/>
    <n v="1318"/>
    <x v="2645"/>
    <s v="VALUATION"/>
    <x v="1"/>
  </r>
  <r>
    <n v="80025413"/>
    <d v="2011-08-02T00:00:00"/>
    <x v="5"/>
    <n v="25"/>
    <x v="2766"/>
    <s v="PER FIXTURES"/>
    <x v="7"/>
  </r>
  <r>
    <n v="80025414"/>
    <d v="2011-08-02T00:00:00"/>
    <x v="59"/>
    <n v="75"/>
    <x v="2767"/>
    <s v="FLAT RATE"/>
    <x v="1"/>
  </r>
  <r>
    <n v="80025414"/>
    <d v="2011-08-02T00:00:00"/>
    <x v="59"/>
    <n v="75"/>
    <x v="2768"/>
    <s v="FLAT RATE"/>
    <x v="1"/>
  </r>
  <r>
    <n v="80025415"/>
    <d v="2011-08-02T00:00:00"/>
    <x v="34"/>
    <n v="25"/>
    <x v="2769"/>
    <s v="TONS"/>
    <x v="9"/>
  </r>
  <r>
    <n v="80025416"/>
    <d v="2011-08-02T00:00:00"/>
    <x v="20"/>
    <n v="27"/>
    <x v="2770"/>
    <s v="BTU"/>
    <x v="40"/>
  </r>
  <r>
    <n v="80025416"/>
    <d v="2011-08-02T00:00:00"/>
    <x v="34"/>
    <n v="25"/>
    <x v="2770"/>
    <s v="TONS"/>
    <x v="40"/>
  </r>
  <r>
    <n v="80025420"/>
    <d v="2011-08-03T00:00:00"/>
    <x v="48"/>
    <n v="20"/>
    <x v="2771"/>
    <s v="FLAT RATE"/>
    <x v="1"/>
  </r>
  <r>
    <n v="80025420"/>
    <d v="2011-08-03T00:00:00"/>
    <x v="0"/>
    <n v="170"/>
    <x v="2771"/>
    <s v="VALUATION"/>
    <x v="1"/>
  </r>
  <r>
    <n v="80025422"/>
    <d v="2011-08-03T00:00:00"/>
    <x v="57"/>
    <n v="15"/>
    <x v="2772"/>
    <s v="FLAT RATE"/>
    <x v="1"/>
  </r>
  <r>
    <n v="80025422"/>
    <d v="2011-08-03T00:00:00"/>
    <x v="59"/>
    <n v="75"/>
    <x v="2773"/>
    <s v="FLAT RATE"/>
    <x v="1"/>
  </r>
  <r>
    <n v="80025423"/>
    <d v="2011-08-03T00:00:00"/>
    <x v="4"/>
    <n v="25"/>
    <x v="2774"/>
    <s v="PER IRRIGATION"/>
    <x v="1"/>
  </r>
  <r>
    <n v="80025424"/>
    <d v="2011-08-03T00:00:00"/>
    <x v="0"/>
    <n v="65"/>
    <x v="2775"/>
    <s v="VALUATION"/>
    <x v="41"/>
  </r>
  <r>
    <n v="80025563"/>
    <d v="2011-08-15T00:00:00"/>
    <x v="3"/>
    <n v="25"/>
    <x v="2776"/>
    <s v="PER SIGN"/>
    <x v="1"/>
  </r>
  <r>
    <n v="90001762"/>
    <d v="2011-08-15T00:00:00"/>
    <x v="42"/>
    <n v="50"/>
    <x v="2777"/>
    <s v="FLAT RATE"/>
    <x v="1"/>
  </r>
  <r>
    <n v="80025424"/>
    <d v="2011-08-03T00:00:00"/>
    <x v="14"/>
    <n v="32.5"/>
    <x v="2775"/>
    <s v="VALUATION"/>
    <x v="41"/>
  </r>
  <r>
    <n v="80025425"/>
    <d v="2011-08-03T00:00:00"/>
    <x v="2"/>
    <n v="25"/>
    <x v="2778"/>
    <s v="FLAT RATE"/>
    <x v="1"/>
  </r>
  <r>
    <n v="80025426"/>
    <d v="2011-08-03T00:00:00"/>
    <x v="2"/>
    <n v="25"/>
    <x v="2779"/>
    <s v="FLAT RATE"/>
    <x v="1"/>
  </r>
  <r>
    <n v="80025428"/>
    <d v="2011-08-03T00:00:00"/>
    <x v="20"/>
    <n v="25"/>
    <x v="2780"/>
    <s v="BTU"/>
    <x v="61"/>
  </r>
  <r>
    <n v="80025428"/>
    <d v="2011-08-03T00:00:00"/>
    <x v="34"/>
    <n v="25"/>
    <x v="2780"/>
    <s v="TONS"/>
    <x v="61"/>
  </r>
  <r>
    <n v="80025429"/>
    <d v="2011-08-03T00:00:00"/>
    <x v="0"/>
    <n v="1000"/>
    <x v="2781"/>
    <s v="VALUATION"/>
    <x v="205"/>
  </r>
  <r>
    <n v="80025571"/>
    <d v="2011-08-16T00:00:00"/>
    <x v="3"/>
    <n v="25"/>
    <x v="2782"/>
    <s v="PER SIGN"/>
    <x v="1"/>
  </r>
  <r>
    <n v="80025429"/>
    <d v="2011-08-03T00:00:00"/>
    <x v="14"/>
    <n v="500"/>
    <x v="2781"/>
    <s v="VALUATION"/>
    <x v="205"/>
  </r>
  <r>
    <n v="80025574"/>
    <d v="2011-08-16T00:00:00"/>
    <x v="3"/>
    <n v="25"/>
    <x v="2783"/>
    <s v="PER SIGN"/>
    <x v="1"/>
  </r>
  <r>
    <n v="80025578"/>
    <d v="2011-08-16T00:00:00"/>
    <x v="12"/>
    <n v="50"/>
    <x v="2784"/>
    <s v="ACRE"/>
    <x v="10"/>
  </r>
  <r>
    <n v="80025431"/>
    <d v="2011-08-03T00:00:00"/>
    <x v="34"/>
    <n v="25"/>
    <x v="2785"/>
    <s v="TONS"/>
    <x v="9"/>
  </r>
  <r>
    <n v="80025432"/>
    <d v="2011-08-03T00:00:00"/>
    <x v="34"/>
    <n v="25"/>
    <x v="2786"/>
    <s v="TONS"/>
    <x v="4"/>
  </r>
  <r>
    <n v="80025434"/>
    <d v="2011-08-03T00:00:00"/>
    <x v="34"/>
    <n v="25"/>
    <x v="2787"/>
    <s v="TONS"/>
    <x v="7"/>
  </r>
  <r>
    <n v="80025434"/>
    <d v="2011-08-03T00:00:00"/>
    <x v="36"/>
    <n v="25"/>
    <x v="2787"/>
    <s v="TONS"/>
    <x v="7"/>
  </r>
  <r>
    <n v="80025435"/>
    <d v="2011-08-03T00:00:00"/>
    <x v="0"/>
    <n v="60"/>
    <x v="2788"/>
    <s v="VALUATION"/>
    <x v="34"/>
  </r>
  <r>
    <n v="80025436"/>
    <d v="2011-08-03T00:00:00"/>
    <x v="34"/>
    <n v="25"/>
    <x v="2789"/>
    <s v="TONS"/>
    <x v="35"/>
  </r>
  <r>
    <n v="80025437"/>
    <d v="2011-08-03T00:00:00"/>
    <x v="20"/>
    <n v="27"/>
    <x v="2790"/>
    <s v="BTU"/>
    <x v="40"/>
  </r>
  <r>
    <n v="80025437"/>
    <d v="2011-08-03T00:00:00"/>
    <x v="34"/>
    <n v="25"/>
    <x v="2790"/>
    <s v="TONS"/>
    <x v="40"/>
  </r>
  <r>
    <n v="80025438"/>
    <d v="2011-08-03T00:00:00"/>
    <x v="34"/>
    <n v="25"/>
    <x v="2791"/>
    <s v="TONS"/>
    <x v="20"/>
  </r>
  <r>
    <n v="80025439"/>
    <d v="2011-08-03T00:00:00"/>
    <x v="34"/>
    <n v="25"/>
    <x v="2792"/>
    <s v="TONS"/>
    <x v="4"/>
  </r>
  <r>
    <n v="80025440"/>
    <d v="2011-08-03T00:00:00"/>
    <x v="20"/>
    <n v="27"/>
    <x v="2793"/>
    <s v="BTU"/>
    <x v="3"/>
  </r>
  <r>
    <n v="80025440"/>
    <d v="2011-08-03T00:00:00"/>
    <x v="23"/>
    <n v="27"/>
    <x v="2793"/>
    <s v="BTU"/>
    <x v="3"/>
  </r>
  <r>
    <n v="80025440"/>
    <d v="2011-08-03T00:00:00"/>
    <x v="34"/>
    <n v="25"/>
    <x v="2793"/>
    <s v="TONS"/>
    <x v="3"/>
  </r>
  <r>
    <n v="80025440"/>
    <d v="2011-08-03T00:00:00"/>
    <x v="36"/>
    <n v="25"/>
    <x v="2793"/>
    <s v="TONS"/>
    <x v="3"/>
  </r>
  <r>
    <n v="80025441"/>
    <d v="2011-08-03T00:00:00"/>
    <x v="5"/>
    <n v="25"/>
    <x v="2794"/>
    <s v="PER FIXTURES"/>
    <x v="4"/>
  </r>
  <r>
    <n v="80025442"/>
    <d v="2011-08-04T00:00:00"/>
    <x v="0"/>
    <n v="60"/>
    <x v="2795"/>
    <s v="VALUATION"/>
    <x v="34"/>
  </r>
  <r>
    <n v="80025442"/>
    <d v="2011-08-04T00:00:00"/>
    <x v="14"/>
    <n v="30"/>
    <x v="2795"/>
    <s v="VALUATION"/>
    <x v="34"/>
  </r>
  <r>
    <n v="80025444"/>
    <d v="2011-08-04T00:00:00"/>
    <x v="0"/>
    <n v="215"/>
    <x v="2796"/>
    <s v="VALUATION"/>
    <x v="122"/>
  </r>
  <r>
    <n v="80025445"/>
    <d v="2011-08-04T00:00:00"/>
    <x v="7"/>
    <n v="25"/>
    <x v="2797"/>
    <s v="PER POLE"/>
    <x v="31"/>
  </r>
  <r>
    <n v="80025446"/>
    <d v="2011-08-04T00:00:00"/>
    <x v="59"/>
    <n v="75"/>
    <x v="2798"/>
    <s v="FLAT RATE"/>
    <x v="1"/>
  </r>
  <r>
    <n v="80025447"/>
    <d v="2011-08-04T00:00:00"/>
    <x v="7"/>
    <n v="25"/>
    <x v="2799"/>
    <s v="PER POLE"/>
    <x v="31"/>
  </r>
  <r>
    <n v="80025450"/>
    <d v="2011-08-04T00:00:00"/>
    <x v="7"/>
    <n v="25"/>
    <x v="2800"/>
    <s v="PER POLE"/>
    <x v="38"/>
  </r>
  <r>
    <n v="80025451"/>
    <d v="2011-08-04T00:00:00"/>
    <x v="2"/>
    <n v="25"/>
    <x v="2801"/>
    <s v="FLAT RATE"/>
    <x v="1"/>
  </r>
  <r>
    <n v="80025452"/>
    <d v="2011-08-04T00:00:00"/>
    <x v="5"/>
    <n v="28"/>
    <x v="2802"/>
    <s v="PER FIXTURES"/>
    <x v="83"/>
  </r>
  <r>
    <n v="80025453"/>
    <d v="2011-08-04T00:00:00"/>
    <x v="20"/>
    <n v="25"/>
    <x v="2803"/>
    <s v="BTU"/>
    <x v="54"/>
  </r>
  <r>
    <n v="80025453"/>
    <d v="2011-08-04T00:00:00"/>
    <x v="34"/>
    <n v="25"/>
    <x v="2803"/>
    <s v="TONS"/>
    <x v="54"/>
  </r>
  <r>
    <n v="80025454"/>
    <d v="2011-08-05T00:00:00"/>
    <x v="6"/>
    <n v="30"/>
    <x v="2804"/>
    <s v="AMPS"/>
    <x v="8"/>
  </r>
  <r>
    <n v="80025454"/>
    <d v="2011-08-05T00:00:00"/>
    <x v="10"/>
    <n v="30"/>
    <x v="2804"/>
    <s v="AMPS"/>
    <x v="8"/>
  </r>
  <r>
    <n v="80025454"/>
    <d v="2011-08-05T00:00:00"/>
    <x v="7"/>
    <n v="45"/>
    <x v="2804"/>
    <s v="PER POLE"/>
    <x v="8"/>
  </r>
  <r>
    <n v="80025454"/>
    <d v="2011-08-05T00:00:00"/>
    <x v="13"/>
    <n v="25"/>
    <x v="2804"/>
    <s v="PER T-POLE"/>
    <x v="8"/>
  </r>
  <r>
    <n v="80025454"/>
    <d v="2011-08-05T00:00:00"/>
    <x v="6"/>
    <n v="30"/>
    <x v="2805"/>
    <s v="AMPS"/>
    <x v="8"/>
  </r>
  <r>
    <n v="80025454"/>
    <d v="2011-08-05T00:00:00"/>
    <x v="10"/>
    <n v="30"/>
    <x v="2805"/>
    <s v="AMPS"/>
    <x v="8"/>
  </r>
  <r>
    <n v="80025454"/>
    <d v="2011-08-05T00:00:00"/>
    <x v="7"/>
    <n v="45"/>
    <x v="2805"/>
    <s v="PER POLE"/>
    <x v="8"/>
  </r>
  <r>
    <n v="80025454"/>
    <d v="2011-08-05T00:00:00"/>
    <x v="10"/>
    <n v="30"/>
    <x v="2806"/>
    <s v="AMPS"/>
    <x v="8"/>
  </r>
  <r>
    <n v="80025454"/>
    <d v="2011-08-05T00:00:00"/>
    <x v="7"/>
    <n v="35"/>
    <x v="2806"/>
    <s v="PER POLE"/>
    <x v="8"/>
  </r>
  <r>
    <n v="80025455"/>
    <d v="2011-08-05T00:00:00"/>
    <x v="0"/>
    <n v="30"/>
    <x v="2807"/>
    <s v="VALUATION"/>
    <x v="72"/>
  </r>
  <r>
    <n v="80025456"/>
    <d v="2011-08-05T00:00:00"/>
    <x v="59"/>
    <n v="75"/>
    <x v="2808"/>
    <s v="FLAT RATE"/>
    <x v="1"/>
  </r>
  <r>
    <n v="80025458"/>
    <d v="2011-08-05T00:00:00"/>
    <x v="61"/>
    <n v="25"/>
    <x v="2809"/>
    <s v="FLAT RATE"/>
    <x v="1"/>
  </r>
  <r>
    <n v="80025462"/>
    <d v="2011-08-05T00:00:00"/>
    <x v="7"/>
    <n v="25"/>
    <x v="2810"/>
    <s v="PER POLE"/>
    <x v="151"/>
  </r>
  <r>
    <n v="80025464"/>
    <d v="2011-08-05T00:00:00"/>
    <x v="5"/>
    <n v="25"/>
    <x v="2811"/>
    <s v="PER FIXTURES"/>
    <x v="1"/>
  </r>
  <r>
    <n v="80025466"/>
    <d v="2011-08-05T00:00:00"/>
    <x v="20"/>
    <n v="25"/>
    <x v="2812"/>
    <s v="BTU"/>
    <x v="0"/>
  </r>
  <r>
    <n v="80025466"/>
    <d v="2011-08-05T00:00:00"/>
    <x v="34"/>
    <n v="25"/>
    <x v="2812"/>
    <s v="TONS"/>
    <x v="0"/>
  </r>
  <r>
    <n v="80025467"/>
    <d v="2011-08-05T00:00:00"/>
    <x v="5"/>
    <n v="25"/>
    <x v="2813"/>
    <s v="PER FIXTURES"/>
    <x v="1"/>
  </r>
  <r>
    <n v="80025468"/>
    <d v="2011-08-05T00:00:00"/>
    <x v="0"/>
    <n v="45"/>
    <x v="2814"/>
    <s v="VALUATION"/>
    <x v="124"/>
  </r>
  <r>
    <n v="80025470"/>
    <d v="2011-08-08T00:00:00"/>
    <x v="5"/>
    <n v="25"/>
    <x v="2815"/>
    <s v="PER FIXTURES"/>
    <x v="18"/>
  </r>
  <r>
    <n v="80025471"/>
    <d v="2011-08-08T00:00:00"/>
    <x v="49"/>
    <n v="25"/>
    <x v="2816"/>
    <s v="SYSTEM"/>
    <x v="1"/>
  </r>
  <r>
    <n v="80025471"/>
    <d v="2011-08-08T00:00:00"/>
    <x v="49"/>
    <n v="25"/>
    <x v="2817"/>
    <s v="SYSTEM"/>
    <x v="1"/>
  </r>
  <r>
    <n v="80025471"/>
    <d v="2011-08-08T00:00:00"/>
    <x v="49"/>
    <n v="25"/>
    <x v="2818"/>
    <s v="SYSTEM"/>
    <x v="1"/>
  </r>
  <r>
    <n v="80025472"/>
    <d v="2011-08-08T00:00:00"/>
    <x v="49"/>
    <n v="25"/>
    <x v="2819"/>
    <s v="SYSTEM"/>
    <x v="1"/>
  </r>
  <r>
    <n v="80025473"/>
    <d v="2011-08-08T00:00:00"/>
    <x v="48"/>
    <n v="20"/>
    <x v="2820"/>
    <s v="FLAT RATE"/>
    <x v="1"/>
  </r>
  <r>
    <n v="80025473"/>
    <d v="2011-08-08T00:00:00"/>
    <x v="0"/>
    <n v="90"/>
    <x v="2820"/>
    <s v="VALUATION"/>
    <x v="1"/>
  </r>
  <r>
    <n v="80025475"/>
    <d v="2011-08-08T00:00:00"/>
    <x v="0"/>
    <n v="170"/>
    <x v="2821"/>
    <s v="VALUATION"/>
    <x v="24"/>
  </r>
  <r>
    <n v="80025475"/>
    <d v="2011-08-08T00:00:00"/>
    <x v="14"/>
    <n v="85"/>
    <x v="2821"/>
    <s v="VALUATION"/>
    <x v="24"/>
  </r>
  <r>
    <n v="80025479"/>
    <d v="2011-08-08T00:00:00"/>
    <x v="6"/>
    <n v="25"/>
    <x v="2822"/>
    <s v="AMPS"/>
    <x v="23"/>
  </r>
  <r>
    <n v="80025479"/>
    <d v="2011-08-08T00:00:00"/>
    <x v="7"/>
    <n v="4"/>
    <x v="2822"/>
    <s v="PER POLE"/>
    <x v="23"/>
  </r>
  <r>
    <n v="80025479"/>
    <d v="2011-08-08T00:00:00"/>
    <x v="6"/>
    <n v="25"/>
    <x v="2823"/>
    <s v="AMPS"/>
    <x v="23"/>
  </r>
  <r>
    <n v="80025479"/>
    <d v="2011-08-08T00:00:00"/>
    <x v="7"/>
    <n v="4"/>
    <x v="2823"/>
    <s v="PER POLE"/>
    <x v="23"/>
  </r>
  <r>
    <n v="80025480"/>
    <d v="2011-08-08T00:00:00"/>
    <x v="0"/>
    <n v="140"/>
    <x v="2824"/>
    <s v="VALUATION"/>
    <x v="61"/>
  </r>
  <r>
    <n v="80025481"/>
    <d v="2011-08-08T00:00:00"/>
    <x v="2"/>
    <n v="25"/>
    <x v="2825"/>
    <s v="FLAT RATE"/>
    <x v="1"/>
  </r>
  <r>
    <n v="80025483"/>
    <d v="2011-08-08T00:00:00"/>
    <x v="2"/>
    <n v="25"/>
    <x v="2826"/>
    <s v="FLAT RATE"/>
    <x v="1"/>
  </r>
  <r>
    <n v="80025484"/>
    <d v="2011-08-08T00:00:00"/>
    <x v="48"/>
    <n v="20"/>
    <x v="2827"/>
    <s v="FLAT RATE"/>
    <x v="1"/>
  </r>
  <r>
    <n v="80025484"/>
    <d v="2011-08-08T00:00:00"/>
    <x v="0"/>
    <n v="80"/>
    <x v="2827"/>
    <s v="VALUATION"/>
    <x v="1"/>
  </r>
  <r>
    <n v="80025485"/>
    <d v="2011-08-08T00:00:00"/>
    <x v="2"/>
    <n v="25"/>
    <x v="2828"/>
    <s v="FLAT RATE"/>
    <x v="1"/>
  </r>
  <r>
    <n v="80025487"/>
    <d v="2011-08-09T00:00:00"/>
    <x v="13"/>
    <n v="25"/>
    <x v="2829"/>
    <s v="PER T-POLE"/>
    <x v="1"/>
  </r>
  <r>
    <n v="80025488"/>
    <d v="2011-08-09T00:00:00"/>
    <x v="57"/>
    <n v="15"/>
    <x v="2830"/>
    <s v="FLAT RATE"/>
    <x v="1"/>
  </r>
  <r>
    <n v="80025489"/>
    <d v="2011-08-09T00:00:00"/>
    <x v="57"/>
    <n v="15"/>
    <x v="2831"/>
    <s v="FLAT RATE"/>
    <x v="1"/>
  </r>
  <r>
    <n v="80025490"/>
    <d v="2011-08-09T00:00:00"/>
    <x v="5"/>
    <n v="16"/>
    <x v="2832"/>
    <s v="PER FIXTURES"/>
    <x v="7"/>
  </r>
  <r>
    <n v="80025490"/>
    <d v="2011-08-09T00:00:00"/>
    <x v="1"/>
    <n v="25"/>
    <x v="2832"/>
    <s v="PER GAS LINE"/>
    <x v="7"/>
  </r>
  <r>
    <n v="80025491"/>
    <d v="2011-08-09T00:00:00"/>
    <x v="1"/>
    <n v="25"/>
    <x v="2833"/>
    <s v="PER GAS LINE"/>
    <x v="1"/>
  </r>
  <r>
    <n v="80025493"/>
    <d v="2011-08-09T00:00:00"/>
    <x v="10"/>
    <n v="30"/>
    <x v="2834"/>
    <s v="AMPS"/>
    <x v="8"/>
  </r>
  <r>
    <n v="80025493"/>
    <d v="2011-08-09T00:00:00"/>
    <x v="7"/>
    <n v="42"/>
    <x v="2834"/>
    <s v="PER POLE"/>
    <x v="8"/>
  </r>
  <r>
    <n v="80025493"/>
    <d v="2011-08-09T00:00:00"/>
    <x v="13"/>
    <n v="25"/>
    <x v="2834"/>
    <s v="PER T-POLE"/>
    <x v="8"/>
  </r>
  <r>
    <n v="80025494"/>
    <d v="2011-08-09T00:00:00"/>
    <x v="20"/>
    <n v="29"/>
    <x v="2835"/>
    <s v="BTU"/>
    <x v="27"/>
  </r>
  <r>
    <n v="80025495"/>
    <d v="2011-08-09T00:00:00"/>
    <x v="5"/>
    <n v="80"/>
    <x v="2836"/>
    <s v="PER FIXTURES"/>
    <x v="76"/>
  </r>
  <r>
    <n v="80025495"/>
    <d v="2011-08-09T00:00:00"/>
    <x v="54"/>
    <n v="25"/>
    <x v="2836"/>
    <s v="PER SEWER"/>
    <x v="76"/>
  </r>
  <r>
    <n v="80025495"/>
    <d v="2011-08-09T00:00:00"/>
    <x v="53"/>
    <n v="25"/>
    <x v="2836"/>
    <s v="PER WATER"/>
    <x v="76"/>
  </r>
  <r>
    <n v="80025496"/>
    <d v="2011-08-09T00:00:00"/>
    <x v="0"/>
    <n v="145"/>
    <x v="2837"/>
    <s v="VALUATION"/>
    <x v="74"/>
  </r>
  <r>
    <n v="80025497"/>
    <d v="2011-08-09T00:00:00"/>
    <x v="34"/>
    <n v="25"/>
    <x v="2838"/>
    <s v="TONS"/>
    <x v="35"/>
  </r>
  <r>
    <n v="80025498"/>
    <d v="2011-08-09T00:00:00"/>
    <x v="0"/>
    <n v="55"/>
    <x v="2839"/>
    <s v="VALUATION"/>
    <x v="71"/>
  </r>
  <r>
    <n v="80025501"/>
    <d v="2011-08-09T00:00:00"/>
    <x v="48"/>
    <n v="20"/>
    <x v="2685"/>
    <s v="FLAT RATE"/>
    <x v="1"/>
  </r>
  <r>
    <n v="80025501"/>
    <d v="2011-08-09T00:00:00"/>
    <x v="0"/>
    <n v="1588"/>
    <x v="2685"/>
    <s v="VALUATION"/>
    <x v="1"/>
  </r>
  <r>
    <n v="80025502"/>
    <d v="2011-08-09T00:00:00"/>
    <x v="10"/>
    <n v="30"/>
    <x v="2840"/>
    <s v="AMPS"/>
    <x v="8"/>
  </r>
  <r>
    <n v="80025502"/>
    <d v="2011-08-09T00:00:00"/>
    <x v="7"/>
    <n v="7"/>
    <x v="2840"/>
    <s v="PER POLE"/>
    <x v="8"/>
  </r>
  <r>
    <n v="80025503"/>
    <d v="2011-08-09T00:00:00"/>
    <x v="5"/>
    <n v="72"/>
    <x v="2841"/>
    <s v="PER FIXTURES"/>
    <x v="69"/>
  </r>
  <r>
    <n v="80025503"/>
    <d v="2011-08-09T00:00:00"/>
    <x v="54"/>
    <n v="25"/>
    <x v="2841"/>
    <s v="PER SEWER"/>
    <x v="69"/>
  </r>
  <r>
    <n v="80025503"/>
    <d v="2011-08-09T00:00:00"/>
    <x v="53"/>
    <n v="25"/>
    <x v="2841"/>
    <s v="PER WATER"/>
    <x v="69"/>
  </r>
  <r>
    <n v="80025580"/>
    <d v="2011-08-16T00:00:00"/>
    <x v="67"/>
    <n v="100"/>
    <x v="2842"/>
    <s v="FLAT RATE"/>
    <x v="1"/>
  </r>
  <r>
    <n v="80025503"/>
    <d v="2011-08-09T00:00:00"/>
    <x v="5"/>
    <n v="72"/>
    <x v="2843"/>
    <s v="PER FIXTURES"/>
    <x v="69"/>
  </r>
  <r>
    <n v="80025503"/>
    <d v="2011-08-09T00:00:00"/>
    <x v="54"/>
    <n v="25"/>
    <x v="2843"/>
    <s v="PER SEWER"/>
    <x v="69"/>
  </r>
  <r>
    <n v="80025503"/>
    <d v="2011-08-09T00:00:00"/>
    <x v="53"/>
    <n v="25"/>
    <x v="2843"/>
    <s v="PER WATER"/>
    <x v="69"/>
  </r>
  <r>
    <n v="80025503"/>
    <d v="2011-08-09T00:00:00"/>
    <x v="5"/>
    <n v="72"/>
    <x v="2844"/>
    <s v="PER FIXTURES"/>
    <x v="69"/>
  </r>
  <r>
    <n v="80025597"/>
    <d v="2011-08-17T00:00:00"/>
    <x v="16"/>
    <n v="59.93"/>
    <x v="2845"/>
    <s v="FLAT RATE"/>
    <x v="1"/>
  </r>
  <r>
    <n v="80025597"/>
    <d v="2011-08-17T00:00:00"/>
    <x v="17"/>
    <n v="533.02"/>
    <x v="2845"/>
    <s v="FLAT RATE"/>
    <x v="1"/>
  </r>
  <r>
    <n v="80025597"/>
    <d v="2011-08-17T00:00:00"/>
    <x v="18"/>
    <n v="1302.93"/>
    <x v="2845"/>
    <s v="FLAT RATE"/>
    <x v="1"/>
  </r>
  <r>
    <n v="80025597"/>
    <d v="2011-08-17T00:00:00"/>
    <x v="19"/>
    <n v="161.68"/>
    <x v="2845"/>
    <s v="FLAT RATE"/>
    <x v="1"/>
  </r>
  <r>
    <n v="80025503"/>
    <d v="2011-08-09T00:00:00"/>
    <x v="54"/>
    <n v="25"/>
    <x v="2844"/>
    <s v="PER SEWER"/>
    <x v="69"/>
  </r>
  <r>
    <n v="80025503"/>
    <d v="2011-08-09T00:00:00"/>
    <x v="53"/>
    <n v="25"/>
    <x v="2844"/>
    <s v="PER WATER"/>
    <x v="69"/>
  </r>
  <r>
    <n v="80025505"/>
    <d v="2011-08-09T00:00:00"/>
    <x v="10"/>
    <n v="30"/>
    <x v="2846"/>
    <s v="AMPS"/>
    <x v="8"/>
  </r>
  <r>
    <n v="80025593"/>
    <d v="2011-08-17T00:00:00"/>
    <x v="16"/>
    <n v="59.93"/>
    <x v="2847"/>
    <s v="FLAT RATE"/>
    <x v="1"/>
  </r>
  <r>
    <n v="80025593"/>
    <d v="2011-08-17T00:00:00"/>
    <x v="17"/>
    <n v="533.02"/>
    <x v="2847"/>
    <s v="FLAT RATE"/>
    <x v="1"/>
  </r>
  <r>
    <n v="80025593"/>
    <d v="2011-08-17T00:00:00"/>
    <x v="18"/>
    <n v="1302.93"/>
    <x v="2847"/>
    <s v="FLAT RATE"/>
    <x v="1"/>
  </r>
  <r>
    <n v="80025593"/>
    <d v="2011-08-17T00:00:00"/>
    <x v="19"/>
    <n v="161.68"/>
    <x v="2847"/>
    <s v="FLAT RATE"/>
    <x v="1"/>
  </r>
  <r>
    <n v="80025505"/>
    <d v="2011-08-09T00:00:00"/>
    <x v="7"/>
    <n v="30"/>
    <x v="2846"/>
    <s v="PER POLE"/>
    <x v="8"/>
  </r>
  <r>
    <n v="80025505"/>
    <d v="2011-08-09T00:00:00"/>
    <x v="13"/>
    <n v="25"/>
    <x v="2846"/>
    <s v="PER T-POLE"/>
    <x v="8"/>
  </r>
  <r>
    <n v="80025505"/>
    <d v="2011-08-09T00:00:00"/>
    <x v="49"/>
    <n v="25"/>
    <x v="2846"/>
    <s v="SYSTEM"/>
    <x v="8"/>
  </r>
  <r>
    <n v="80025506"/>
    <d v="2011-08-09T00:00:00"/>
    <x v="0"/>
    <n v="646"/>
    <x v="2848"/>
    <s v="VALUATION"/>
    <x v="206"/>
  </r>
  <r>
    <n v="80025506"/>
    <d v="2011-08-09T00:00:00"/>
    <x v="14"/>
    <n v="323"/>
    <x v="2848"/>
    <s v="VALUATION"/>
    <x v="206"/>
  </r>
  <r>
    <n v="80025581"/>
    <d v="2011-08-17T00:00:00"/>
    <x v="3"/>
    <n v="25"/>
    <x v="2849"/>
    <s v="PER SIGN"/>
    <x v="1"/>
  </r>
  <r>
    <n v="80025508"/>
    <d v="2011-08-10T00:00:00"/>
    <x v="20"/>
    <n v="29"/>
    <x v="2850"/>
    <s v="BTU"/>
    <x v="75"/>
  </r>
  <r>
    <n v="80025508"/>
    <d v="2011-08-10T00:00:00"/>
    <x v="34"/>
    <n v="25"/>
    <x v="2850"/>
    <s v="TONS"/>
    <x v="75"/>
  </r>
  <r>
    <n v="80025508"/>
    <d v="2011-08-10T00:00:00"/>
    <x v="20"/>
    <n v="29"/>
    <x v="2851"/>
    <s v="BTU"/>
    <x v="75"/>
  </r>
  <r>
    <n v="80025508"/>
    <d v="2011-08-10T00:00:00"/>
    <x v="34"/>
    <n v="25"/>
    <x v="2851"/>
    <s v="TONS"/>
    <x v="75"/>
  </r>
  <r>
    <n v="80025508"/>
    <d v="2011-08-10T00:00:00"/>
    <x v="20"/>
    <n v="29"/>
    <x v="2852"/>
    <s v="BTU"/>
    <x v="75"/>
  </r>
  <r>
    <n v="80025508"/>
    <d v="2011-08-10T00:00:00"/>
    <x v="34"/>
    <n v="25"/>
    <x v="2852"/>
    <s v="TONS"/>
    <x v="75"/>
  </r>
  <r>
    <n v="80025508"/>
    <d v="2011-08-10T00:00:00"/>
    <x v="20"/>
    <n v="29"/>
    <x v="2853"/>
    <s v="BTU"/>
    <x v="75"/>
  </r>
  <r>
    <n v="80025508"/>
    <d v="2011-08-10T00:00:00"/>
    <x v="34"/>
    <n v="25"/>
    <x v="2853"/>
    <s v="TONS"/>
    <x v="75"/>
  </r>
  <r>
    <n v="80025508"/>
    <d v="2011-08-10T00:00:00"/>
    <x v="20"/>
    <n v="29"/>
    <x v="2854"/>
    <s v="BTU"/>
    <x v="75"/>
  </r>
  <r>
    <n v="80025508"/>
    <d v="2011-08-10T00:00:00"/>
    <x v="34"/>
    <n v="25"/>
    <x v="2854"/>
    <s v="TONS"/>
    <x v="75"/>
  </r>
  <r>
    <n v="80025509"/>
    <d v="2011-08-10T00:00:00"/>
    <x v="20"/>
    <n v="27"/>
    <x v="2855"/>
    <s v="BTU"/>
    <x v="40"/>
  </r>
  <r>
    <n v="80025509"/>
    <d v="2011-08-10T00:00:00"/>
    <x v="23"/>
    <n v="27"/>
    <x v="2855"/>
    <s v="BTU"/>
    <x v="40"/>
  </r>
  <r>
    <n v="80025509"/>
    <d v="2011-08-10T00:00:00"/>
    <x v="34"/>
    <n v="25"/>
    <x v="2855"/>
    <s v="TONS"/>
    <x v="40"/>
  </r>
  <r>
    <n v="80025509"/>
    <d v="2011-08-10T00:00:00"/>
    <x v="36"/>
    <n v="25"/>
    <x v="2855"/>
    <s v="TONS"/>
    <x v="40"/>
  </r>
  <r>
    <n v="80025512"/>
    <d v="2011-08-10T00:00:00"/>
    <x v="20"/>
    <n v="25"/>
    <x v="2707"/>
    <s v="BTU"/>
    <x v="45"/>
  </r>
  <r>
    <n v="80025512"/>
    <d v="2011-08-10T00:00:00"/>
    <x v="23"/>
    <n v="27"/>
    <x v="2707"/>
    <s v="BTU"/>
    <x v="45"/>
  </r>
  <r>
    <n v="80025512"/>
    <d v="2011-08-10T00:00:00"/>
    <x v="34"/>
    <n v="25"/>
    <x v="2707"/>
    <s v="TONS"/>
    <x v="45"/>
  </r>
  <r>
    <n v="80025584"/>
    <d v="2011-08-17T00:00:00"/>
    <x v="12"/>
    <n v="172.5"/>
    <x v="2856"/>
    <s v="ACRE"/>
    <x v="64"/>
  </r>
  <r>
    <n v="80025512"/>
    <d v="2011-08-10T00:00:00"/>
    <x v="36"/>
    <n v="25"/>
    <x v="2707"/>
    <s v="TONS"/>
    <x v="45"/>
  </r>
  <r>
    <n v="80025513"/>
    <d v="2011-08-10T00:00:00"/>
    <x v="5"/>
    <n v="25"/>
    <x v="2857"/>
    <s v="PER FIXTURES"/>
    <x v="4"/>
  </r>
  <r>
    <n v="80025514"/>
    <d v="2011-08-10T00:00:00"/>
    <x v="53"/>
    <n v="25"/>
    <x v="2858"/>
    <s v="PER WATER"/>
    <x v="1"/>
  </r>
  <r>
    <n v="80025515"/>
    <d v="2011-08-10T00:00:00"/>
    <x v="2"/>
    <n v="25"/>
    <x v="2859"/>
    <s v="FLAT RATE"/>
    <x v="1"/>
  </r>
  <r>
    <n v="80025516"/>
    <d v="2011-08-10T00:00:00"/>
    <x v="6"/>
    <n v="15"/>
    <x v="2860"/>
    <s v="AMPS"/>
    <x v="6"/>
  </r>
  <r>
    <n v="80025516"/>
    <d v="2011-08-10T00:00:00"/>
    <x v="7"/>
    <n v="20"/>
    <x v="2860"/>
    <s v="PER POLE"/>
    <x v="6"/>
  </r>
  <r>
    <n v="80025518"/>
    <d v="2011-08-10T00:00:00"/>
    <x v="2"/>
    <n v="25"/>
    <x v="2861"/>
    <s v="FLAT RATE"/>
    <x v="1"/>
  </r>
  <r>
    <n v="80025519"/>
    <d v="2011-08-10T00:00:00"/>
    <x v="0"/>
    <n v="60"/>
    <x v="2862"/>
    <s v="VALUATION"/>
    <x v="34"/>
  </r>
  <r>
    <n v="80025519"/>
    <d v="2011-08-10T00:00:00"/>
    <x v="14"/>
    <n v="30"/>
    <x v="2862"/>
    <s v="VALUATION"/>
    <x v="34"/>
  </r>
  <r>
    <n v="80025520"/>
    <d v="2011-08-10T00:00:00"/>
    <x v="0"/>
    <n v="115"/>
    <x v="2863"/>
    <s v="VALUATION"/>
    <x v="2"/>
  </r>
  <r>
    <n v="80025522"/>
    <d v="2011-08-10T00:00:00"/>
    <x v="5"/>
    <n v="25"/>
    <x v="2864"/>
    <s v="PER FIXTURES"/>
    <x v="4"/>
  </r>
  <r>
    <n v="80025523"/>
    <d v="2011-08-11T00:00:00"/>
    <x v="57"/>
    <n v="15"/>
    <x v="2865"/>
    <s v="FLAT RATE"/>
    <x v="1"/>
  </r>
  <r>
    <n v="90001763"/>
    <d v="2011-08-17T00:00:00"/>
    <x v="42"/>
    <n v="50"/>
    <x v="2866"/>
    <s v="FLAT RATE"/>
    <x v="1"/>
  </r>
  <r>
    <n v="80025524"/>
    <d v="2011-08-11T00:00:00"/>
    <x v="10"/>
    <n v="25"/>
    <x v="2867"/>
    <s v="AMPS"/>
    <x v="67"/>
  </r>
  <r>
    <n v="80025524"/>
    <d v="2011-08-11T00:00:00"/>
    <x v="7"/>
    <n v="27"/>
    <x v="2867"/>
    <s v="PER POLE"/>
    <x v="67"/>
  </r>
  <r>
    <n v="80025525"/>
    <d v="2011-08-11T00:00:00"/>
    <x v="2"/>
    <n v="25"/>
    <x v="2868"/>
    <s v="FLAT RATE"/>
    <x v="1"/>
  </r>
  <r>
    <n v="80025594"/>
    <d v="2011-08-17T00:00:00"/>
    <x v="51"/>
    <n v="7"/>
    <x v="2869"/>
    <s v="FLAT RATE"/>
    <x v="23"/>
  </r>
  <r>
    <n v="80025526"/>
    <d v="2011-08-11T00:00:00"/>
    <x v="10"/>
    <n v="30"/>
    <x v="2870"/>
    <s v="AMPS"/>
    <x v="8"/>
  </r>
  <r>
    <n v="80025527"/>
    <d v="2011-08-11T00:00:00"/>
    <x v="60"/>
    <n v="50"/>
    <x v="2124"/>
    <s v="FLAT RATE"/>
    <x v="1"/>
  </r>
  <r>
    <n v="80025595"/>
    <d v="2011-08-17T00:00:00"/>
    <x v="3"/>
    <n v="25"/>
    <x v="2871"/>
    <s v="PER SIGN"/>
    <x v="1"/>
  </r>
  <r>
    <n v="80025528"/>
    <d v="2011-08-11T00:00:00"/>
    <x v="61"/>
    <n v="25"/>
    <x v="2872"/>
    <s v="FLAT RATE"/>
    <x v="1"/>
  </r>
  <r>
    <n v="80025531"/>
    <d v="2011-08-11T00:00:00"/>
    <x v="48"/>
    <n v="20"/>
    <x v="2873"/>
    <s v="FLAT RATE"/>
    <x v="1"/>
  </r>
  <r>
    <n v="80025531"/>
    <d v="2011-08-11T00:00:00"/>
    <x v="0"/>
    <n v="35"/>
    <x v="2873"/>
    <s v="VALUATION"/>
    <x v="1"/>
  </r>
  <r>
    <n v="80025534"/>
    <d v="2011-08-11T00:00:00"/>
    <x v="0"/>
    <n v="80"/>
    <x v="2874"/>
    <s v="VALUATION"/>
    <x v="93"/>
  </r>
  <r>
    <n v="80025598"/>
    <d v="2011-08-18T00:00:00"/>
    <x v="16"/>
    <n v="59.93"/>
    <x v="2875"/>
    <s v="FLAT RATE"/>
    <x v="1"/>
  </r>
  <r>
    <n v="80025598"/>
    <d v="2011-08-18T00:00:00"/>
    <x v="17"/>
    <n v="533.02"/>
    <x v="2875"/>
    <s v="FLAT RATE"/>
    <x v="1"/>
  </r>
  <r>
    <n v="80025598"/>
    <d v="2011-08-18T00:00:00"/>
    <x v="18"/>
    <n v="1302.93"/>
    <x v="2875"/>
    <s v="FLAT RATE"/>
    <x v="1"/>
  </r>
  <r>
    <n v="80025598"/>
    <d v="2011-08-18T00:00:00"/>
    <x v="19"/>
    <n v="161.68"/>
    <x v="2875"/>
    <s v="FLAT RATE"/>
    <x v="1"/>
  </r>
  <r>
    <n v="80025534"/>
    <d v="2011-08-11T00:00:00"/>
    <x v="14"/>
    <n v="40"/>
    <x v="2874"/>
    <s v="VALUATION"/>
    <x v="93"/>
  </r>
  <r>
    <n v="80025535"/>
    <d v="2011-08-11T00:00:00"/>
    <x v="52"/>
    <n v="125"/>
    <x v="2876"/>
    <s v="FLAT RATE"/>
    <x v="1"/>
  </r>
  <r>
    <n v="80025538"/>
    <d v="2011-08-12T00:00:00"/>
    <x v="20"/>
    <n v="25"/>
    <x v="2877"/>
    <s v="BTU"/>
    <x v="54"/>
  </r>
  <r>
    <n v="80025599"/>
    <d v="2011-08-18T00:00:00"/>
    <x v="16"/>
    <n v="59.93"/>
    <x v="2878"/>
    <s v="FLAT RATE"/>
    <x v="1"/>
  </r>
  <r>
    <n v="80025599"/>
    <d v="2011-08-18T00:00:00"/>
    <x v="17"/>
    <n v="533.02"/>
    <x v="2878"/>
    <s v="FLAT RATE"/>
    <x v="1"/>
  </r>
  <r>
    <n v="80025599"/>
    <d v="2011-08-18T00:00:00"/>
    <x v="18"/>
    <n v="1302.93"/>
    <x v="2878"/>
    <s v="FLAT RATE"/>
    <x v="1"/>
  </r>
  <r>
    <n v="80025599"/>
    <d v="2011-08-18T00:00:00"/>
    <x v="19"/>
    <n v="161.68"/>
    <x v="2878"/>
    <s v="FLAT RATE"/>
    <x v="1"/>
  </r>
  <r>
    <n v="80025538"/>
    <d v="2011-08-12T00:00:00"/>
    <x v="23"/>
    <n v="25"/>
    <x v="2877"/>
    <s v="BTU"/>
    <x v="54"/>
  </r>
  <r>
    <n v="80025538"/>
    <d v="2011-08-12T00:00:00"/>
    <x v="24"/>
    <n v="25"/>
    <x v="2877"/>
    <s v="BTU"/>
    <x v="54"/>
  </r>
  <r>
    <n v="80025538"/>
    <d v="2011-08-12T00:00:00"/>
    <x v="25"/>
    <n v="25"/>
    <x v="2877"/>
    <s v="BTU"/>
    <x v="54"/>
  </r>
  <r>
    <n v="80025538"/>
    <d v="2011-08-12T00:00:00"/>
    <x v="26"/>
    <n v="25"/>
    <x v="2877"/>
    <s v="BTU"/>
    <x v="54"/>
  </r>
  <r>
    <n v="80025538"/>
    <d v="2011-08-12T00:00:00"/>
    <x v="27"/>
    <n v="25"/>
    <x v="2877"/>
    <s v="BTU"/>
    <x v="54"/>
  </r>
  <r>
    <n v="80025538"/>
    <d v="2011-08-12T00:00:00"/>
    <x v="28"/>
    <n v="25"/>
    <x v="2877"/>
    <s v="BTU"/>
    <x v="54"/>
  </r>
  <r>
    <n v="80025538"/>
    <d v="2011-08-12T00:00:00"/>
    <x v="30"/>
    <n v="25"/>
    <x v="2877"/>
    <s v="BTU"/>
    <x v="54"/>
  </r>
  <r>
    <n v="80025538"/>
    <d v="2011-08-12T00:00:00"/>
    <x v="34"/>
    <n v="35"/>
    <x v="2877"/>
    <s v="TONS"/>
    <x v="54"/>
  </r>
  <r>
    <n v="80025540"/>
    <d v="2011-08-12T00:00:00"/>
    <x v="34"/>
    <n v="25"/>
    <x v="2879"/>
    <s v="TONS"/>
    <x v="4"/>
  </r>
  <r>
    <n v="80025543"/>
    <d v="2011-08-12T00:00:00"/>
    <x v="57"/>
    <n v="15"/>
    <x v="2880"/>
    <s v="FLAT RATE"/>
    <x v="1"/>
  </r>
  <r>
    <n v="80025543"/>
    <d v="2011-08-12T00:00:00"/>
    <x v="59"/>
    <n v="75"/>
    <x v="2881"/>
    <s v="FLAT RATE"/>
    <x v="1"/>
  </r>
  <r>
    <n v="80025544"/>
    <d v="2011-08-12T00:00:00"/>
    <x v="53"/>
    <n v="25"/>
    <x v="2882"/>
    <s v="PER WATER"/>
    <x v="1"/>
  </r>
  <r>
    <n v="80025545"/>
    <d v="2011-08-12T00:00:00"/>
    <x v="5"/>
    <n v="80"/>
    <x v="2883"/>
    <s v="PER FIXTURES"/>
    <x v="76"/>
  </r>
  <r>
    <n v="80025545"/>
    <d v="2011-08-12T00:00:00"/>
    <x v="53"/>
    <n v="25"/>
    <x v="2883"/>
    <s v="PER WATER"/>
    <x v="76"/>
  </r>
  <r>
    <n v="80025548"/>
    <d v="2011-08-12T00:00:00"/>
    <x v="48"/>
    <n v="20"/>
    <x v="2736"/>
    <s v="FLAT RATE"/>
    <x v="1"/>
  </r>
  <r>
    <n v="80025548"/>
    <d v="2011-08-12T00:00:00"/>
    <x v="0"/>
    <n v="1597"/>
    <x v="2736"/>
    <s v="VALUATION"/>
    <x v="1"/>
  </r>
  <r>
    <n v="80025552"/>
    <d v="2011-08-12T00:00:00"/>
    <x v="7"/>
    <n v="25"/>
    <x v="2884"/>
    <s v="PER POLE"/>
    <x v="60"/>
  </r>
  <r>
    <n v="80025553"/>
    <d v="2011-08-12T00:00:00"/>
    <x v="34"/>
    <n v="25"/>
    <x v="2885"/>
    <s v="TONS"/>
    <x v="9"/>
  </r>
  <r>
    <n v="80025554"/>
    <d v="2011-08-12T00:00:00"/>
    <x v="5"/>
    <n v="25"/>
    <x v="2886"/>
    <s v="PER FIXTURES"/>
    <x v="1"/>
  </r>
  <r>
    <n v="80025554"/>
    <d v="2011-08-12T00:00:00"/>
    <x v="5"/>
    <n v="25"/>
    <x v="2887"/>
    <s v="PER FIXTURES"/>
    <x v="1"/>
  </r>
  <r>
    <n v="80025555"/>
    <d v="2011-08-15T00:00:00"/>
    <x v="5"/>
    <n v="25"/>
    <x v="2888"/>
    <s v="PER FIXTURES"/>
    <x v="4"/>
  </r>
  <r>
    <n v="80025556"/>
    <d v="2011-08-15T00:00:00"/>
    <x v="57"/>
    <n v="15"/>
    <x v="2889"/>
    <s v="FLAT RATE"/>
    <x v="1"/>
  </r>
  <r>
    <n v="80025557"/>
    <d v="2011-08-15T00:00:00"/>
    <x v="2"/>
    <n v="25"/>
    <x v="2890"/>
    <s v="FLAT RATE"/>
    <x v="1"/>
  </r>
  <r>
    <n v="80025558"/>
    <d v="2011-08-15T00:00:00"/>
    <x v="6"/>
    <n v="25"/>
    <x v="2891"/>
    <s v="AMPS"/>
    <x v="8"/>
  </r>
  <r>
    <n v="80025558"/>
    <d v="2011-08-15T00:00:00"/>
    <x v="7"/>
    <n v="8"/>
    <x v="2891"/>
    <s v="PER POLE"/>
    <x v="8"/>
  </r>
  <r>
    <n v="80025559"/>
    <d v="2011-08-15T00:00:00"/>
    <x v="0"/>
    <n v="35"/>
    <x v="2892"/>
    <s v="VALUATION"/>
    <x v="32"/>
  </r>
  <r>
    <n v="80025560"/>
    <d v="2011-08-15T00:00:00"/>
    <x v="6"/>
    <n v="17"/>
    <x v="2893"/>
    <s v="AMPS"/>
    <x v="6"/>
  </r>
  <r>
    <n v="80025560"/>
    <d v="2011-08-15T00:00:00"/>
    <x v="7"/>
    <n v="8"/>
    <x v="2893"/>
    <s v="PER POLE"/>
    <x v="6"/>
  </r>
  <r>
    <n v="80025561"/>
    <d v="2011-08-15T00:00:00"/>
    <x v="5"/>
    <n v="25"/>
    <x v="2894"/>
    <s v="PER FIXTURES"/>
    <x v="1"/>
  </r>
  <r>
    <n v="80025561"/>
    <d v="2011-08-15T00:00:00"/>
    <x v="5"/>
    <n v="25"/>
    <x v="2895"/>
    <s v="PER FIXTURES"/>
    <x v="1"/>
  </r>
  <r>
    <n v="80025562"/>
    <d v="2011-08-15T00:00:00"/>
    <x v="20"/>
    <n v="27"/>
    <x v="2896"/>
    <s v="BTU"/>
    <x v="3"/>
  </r>
  <r>
    <n v="80025562"/>
    <d v="2011-08-15T00:00:00"/>
    <x v="23"/>
    <n v="27"/>
    <x v="2896"/>
    <s v="BTU"/>
    <x v="3"/>
  </r>
  <r>
    <n v="80025562"/>
    <d v="2011-08-15T00:00:00"/>
    <x v="34"/>
    <n v="25"/>
    <x v="2896"/>
    <s v="TONS"/>
    <x v="3"/>
  </r>
  <r>
    <n v="80025562"/>
    <d v="2011-08-15T00:00:00"/>
    <x v="36"/>
    <n v="25"/>
    <x v="2896"/>
    <s v="TONS"/>
    <x v="3"/>
  </r>
  <r>
    <n v="80025605"/>
    <d v="2011-08-18T00:00:00"/>
    <x v="3"/>
    <n v="25"/>
    <x v="2897"/>
    <s v="PER SIGN"/>
    <x v="1"/>
  </r>
  <r>
    <n v="80025607"/>
    <d v="2011-08-18T00:00:00"/>
    <x v="12"/>
    <n v="50"/>
    <x v="2898"/>
    <s v="ACRE"/>
    <x v="10"/>
  </r>
  <r>
    <n v="80025609"/>
    <d v="2011-08-18T00:00:00"/>
    <x v="3"/>
    <n v="100"/>
    <x v="2899"/>
    <s v="PER SIGN"/>
    <x v="7"/>
  </r>
  <r>
    <n v="80025610"/>
    <d v="2011-08-18T00:00:00"/>
    <x v="3"/>
    <n v="50"/>
    <x v="2900"/>
    <s v="PER SIGN"/>
    <x v="4"/>
  </r>
  <r>
    <n v="80025564"/>
    <d v="2011-08-15T00:00:00"/>
    <x v="61"/>
    <n v="25"/>
    <x v="2901"/>
    <s v="FLAT RATE"/>
    <x v="1"/>
  </r>
  <r>
    <n v="80025565"/>
    <d v="2011-08-15T00:00:00"/>
    <x v="57"/>
    <n v="15"/>
    <x v="2902"/>
    <s v="FLAT RATE"/>
    <x v="1"/>
  </r>
  <r>
    <n v="80025565"/>
    <d v="2011-08-15T00:00:00"/>
    <x v="57"/>
    <n v="15"/>
    <x v="2903"/>
    <s v="FLAT RATE"/>
    <x v="1"/>
  </r>
  <r>
    <n v="80025643"/>
    <d v="2011-08-19T00:00:00"/>
    <x v="71"/>
    <n v="2628"/>
    <x v="780"/>
    <s v="FLAT RATE"/>
    <x v="1"/>
  </r>
  <r>
    <n v="80025643"/>
    <d v="2011-08-19T00:00:00"/>
    <x v="78"/>
    <n v="553"/>
    <x v="780"/>
    <s v="FLAT RATE"/>
    <x v="1"/>
  </r>
  <r>
    <n v="80025649"/>
    <d v="2011-08-19T00:00:00"/>
    <x v="80"/>
    <n v="20"/>
    <x v="1853"/>
    <s v="EACH"/>
    <x v="1"/>
  </r>
  <r>
    <n v="80025649"/>
    <d v="2011-08-19T00:00:00"/>
    <x v="29"/>
    <n v="750"/>
    <x v="1853"/>
    <s v="ACRES"/>
    <x v="1"/>
  </r>
  <r>
    <n v="80025649"/>
    <d v="2011-08-19T00:00:00"/>
    <x v="82"/>
    <n v="127.5"/>
    <x v="1853"/>
    <s v="SY"/>
    <x v="1"/>
  </r>
  <r>
    <n v="80025649"/>
    <d v="2011-08-19T00:00:00"/>
    <x v="44"/>
    <n v="120"/>
    <x v="1853"/>
    <s v="ACRES"/>
    <x v="1"/>
  </r>
  <r>
    <n v="80025632"/>
    <d v="2011-08-19T00:00:00"/>
    <x v="80"/>
    <n v="20"/>
    <x v="2238"/>
    <s v="EACH"/>
    <x v="1"/>
  </r>
  <r>
    <n v="80025632"/>
    <d v="2011-08-19T00:00:00"/>
    <x v="29"/>
    <n v="250"/>
    <x v="2238"/>
    <s v="ACRES"/>
    <x v="1"/>
  </r>
  <r>
    <n v="80025632"/>
    <d v="2011-08-19T00:00:00"/>
    <x v="32"/>
    <n v="50"/>
    <x v="2238"/>
    <s v="ACRES"/>
    <x v="1"/>
  </r>
  <r>
    <n v="80025632"/>
    <d v="2011-08-19T00:00:00"/>
    <x v="95"/>
    <n v="54"/>
    <x v="2238"/>
    <s v="LF"/>
    <x v="1"/>
  </r>
  <r>
    <n v="80025623"/>
    <d v="2011-08-19T00:00:00"/>
    <x v="12"/>
    <n v="247.5"/>
    <x v="2309"/>
    <s v="ACRE"/>
    <x v="178"/>
  </r>
  <r>
    <n v="80025623"/>
    <d v="2011-08-19T00:00:00"/>
    <x v="32"/>
    <n v="250"/>
    <x v="2309"/>
    <s v="ACRES"/>
    <x v="178"/>
  </r>
  <r>
    <n v="80025638"/>
    <d v="2011-08-19T00:00:00"/>
    <x v="80"/>
    <n v="20"/>
    <x v="2477"/>
    <s v="EACH"/>
    <x v="1"/>
  </r>
  <r>
    <n v="80025638"/>
    <d v="2011-08-19T00:00:00"/>
    <x v="81"/>
    <n v="75"/>
    <x v="2477"/>
    <s v="EA"/>
    <x v="1"/>
  </r>
  <r>
    <n v="80025638"/>
    <d v="2011-08-19T00:00:00"/>
    <x v="29"/>
    <n v="850"/>
    <x v="2477"/>
    <s v="ACRES"/>
    <x v="1"/>
  </r>
  <r>
    <n v="80025638"/>
    <d v="2011-08-19T00:00:00"/>
    <x v="44"/>
    <n v="136"/>
    <x v="2477"/>
    <s v="ACRES"/>
    <x v="1"/>
  </r>
  <r>
    <n v="80025627"/>
    <d v="2011-08-19T00:00:00"/>
    <x v="12"/>
    <n v="125"/>
    <x v="2904"/>
    <s v="ACRE"/>
    <x v="73"/>
  </r>
  <r>
    <n v="80025565"/>
    <d v="2011-08-15T00:00:00"/>
    <x v="57"/>
    <n v="15"/>
    <x v="2905"/>
    <s v="FLAT RATE"/>
    <x v="1"/>
  </r>
  <r>
    <n v="80025565"/>
    <d v="2011-08-15T00:00:00"/>
    <x v="57"/>
    <n v="15"/>
    <x v="2906"/>
    <s v="FLAT RATE"/>
    <x v="1"/>
  </r>
  <r>
    <n v="80025627"/>
    <d v="2011-08-19T00:00:00"/>
    <x v="22"/>
    <n v="50"/>
    <x v="2907"/>
    <s v="ACRE"/>
    <x v="1"/>
  </r>
  <r>
    <n v="80025565"/>
    <d v="2011-08-15T00:00:00"/>
    <x v="57"/>
    <n v="15"/>
    <x v="2908"/>
    <s v="FLAT RATE"/>
    <x v="1"/>
  </r>
  <r>
    <n v="80025628"/>
    <d v="2011-08-19T00:00:00"/>
    <x v="12"/>
    <n v="172.5"/>
    <x v="2909"/>
    <s v="ACRE"/>
    <x v="64"/>
  </r>
  <r>
    <n v="80025565"/>
    <d v="2011-08-15T00:00:00"/>
    <x v="57"/>
    <n v="15"/>
    <x v="2910"/>
    <s v="FLAT RATE"/>
    <x v="1"/>
  </r>
  <r>
    <n v="80025565"/>
    <d v="2011-08-15T00:00:00"/>
    <x v="57"/>
    <n v="15"/>
    <x v="2911"/>
    <s v="FLAT RATE"/>
    <x v="1"/>
  </r>
  <r>
    <n v="80025565"/>
    <d v="2011-08-15T00:00:00"/>
    <x v="57"/>
    <n v="15"/>
    <x v="2912"/>
    <s v="FLAT RATE"/>
    <x v="1"/>
  </r>
  <r>
    <n v="80025565"/>
    <d v="2011-08-15T00:00:00"/>
    <x v="57"/>
    <n v="15"/>
    <x v="2913"/>
    <s v="FLAT RATE"/>
    <x v="1"/>
  </r>
  <r>
    <n v="80025566"/>
    <d v="2011-08-15T00:00:00"/>
    <x v="20"/>
    <n v="53"/>
    <x v="2914"/>
    <s v="BTU"/>
    <x v="141"/>
  </r>
  <r>
    <n v="80025634"/>
    <d v="2011-08-19T00:00:00"/>
    <x v="3"/>
    <n v="50"/>
    <x v="2915"/>
    <s v="PER SIGN"/>
    <x v="4"/>
  </r>
  <r>
    <n v="80025566"/>
    <d v="2011-08-15T00:00:00"/>
    <x v="46"/>
    <n v="10"/>
    <x v="2914"/>
    <s v="PER UNIT"/>
    <x v="141"/>
  </r>
  <r>
    <n v="80025567"/>
    <d v="2011-08-16T00:00:00"/>
    <x v="49"/>
    <n v="25"/>
    <x v="2916"/>
    <s v="SYSTEM"/>
    <x v="1"/>
  </r>
  <r>
    <n v="80025568"/>
    <d v="2011-08-16T00:00:00"/>
    <x v="6"/>
    <n v="25"/>
    <x v="2917"/>
    <s v="AMPS"/>
    <x v="44"/>
  </r>
  <r>
    <n v="80025568"/>
    <d v="2011-08-16T00:00:00"/>
    <x v="7"/>
    <n v="12"/>
    <x v="2917"/>
    <s v="PER POLE"/>
    <x v="44"/>
  </r>
  <r>
    <n v="80025569"/>
    <d v="2011-08-16T00:00:00"/>
    <x v="0"/>
    <n v="185"/>
    <x v="2918"/>
    <s v="VALUATION"/>
    <x v="117"/>
  </r>
  <r>
    <n v="80025570"/>
    <d v="2011-08-16T00:00:00"/>
    <x v="0"/>
    <n v="45"/>
    <x v="2919"/>
    <s v="VALUATION"/>
    <x v="124"/>
  </r>
  <r>
    <n v="80025572"/>
    <d v="2011-08-16T00:00:00"/>
    <x v="34"/>
    <n v="25"/>
    <x v="2920"/>
    <s v="TONS"/>
    <x v="123"/>
  </r>
  <r>
    <n v="80025573"/>
    <d v="2011-08-16T00:00:00"/>
    <x v="5"/>
    <n v="64"/>
    <x v="2921"/>
    <s v="PER FIXTURES"/>
    <x v="66"/>
  </r>
  <r>
    <n v="80025575"/>
    <d v="2011-08-16T00:00:00"/>
    <x v="59"/>
    <n v="75"/>
    <x v="2922"/>
    <s v="FLAT RATE"/>
    <x v="1"/>
  </r>
  <r>
    <n v="80025576"/>
    <d v="2011-08-16T00:00:00"/>
    <x v="7"/>
    <n v="25"/>
    <x v="2923"/>
    <s v="PER POLE"/>
    <x v="76"/>
  </r>
  <r>
    <n v="80025577"/>
    <d v="2011-08-16T00:00:00"/>
    <x v="0"/>
    <n v="50"/>
    <x v="2924"/>
    <s v="VALUATION"/>
    <x v="16"/>
  </r>
  <r>
    <n v="80025579"/>
    <d v="2011-08-16T00:00:00"/>
    <x v="6"/>
    <n v="33.75"/>
    <x v="2925"/>
    <s v="AMPS"/>
    <x v="201"/>
  </r>
  <r>
    <n v="80025636"/>
    <d v="2011-08-19T00:00:00"/>
    <x v="3"/>
    <n v="25"/>
    <x v="2926"/>
    <s v="PER SIGN"/>
    <x v="1"/>
  </r>
  <r>
    <n v="80025579"/>
    <d v="2011-08-16T00:00:00"/>
    <x v="72"/>
    <n v="33.75"/>
    <x v="2925"/>
    <s v="AMPS"/>
    <x v="201"/>
  </r>
  <r>
    <n v="80025579"/>
    <d v="2011-08-16T00:00:00"/>
    <x v="73"/>
    <n v="33.75"/>
    <x v="2925"/>
    <s v="AMPS"/>
    <x v="201"/>
  </r>
  <r>
    <n v="80025579"/>
    <d v="2011-08-16T00:00:00"/>
    <x v="74"/>
    <n v="33.75"/>
    <x v="2925"/>
    <s v="AMPS"/>
    <x v="201"/>
  </r>
  <r>
    <n v="80025639"/>
    <d v="2011-08-19T00:00:00"/>
    <x v="51"/>
    <n v="0.5"/>
    <x v="2927"/>
    <s v="FLAT RATE"/>
    <x v="23"/>
  </r>
  <r>
    <n v="80025579"/>
    <d v="2011-08-16T00:00:00"/>
    <x v="85"/>
    <n v="33.75"/>
    <x v="2925"/>
    <s v="AMPS"/>
    <x v="201"/>
  </r>
  <r>
    <n v="80025651"/>
    <d v="2011-08-22T00:00:00"/>
    <x v="16"/>
    <n v="59.93"/>
    <x v="2928"/>
    <s v="FLAT RATE"/>
    <x v="1"/>
  </r>
  <r>
    <n v="80025651"/>
    <d v="2011-08-22T00:00:00"/>
    <x v="17"/>
    <n v="533.02"/>
    <x v="2928"/>
    <s v="FLAT RATE"/>
    <x v="1"/>
  </r>
  <r>
    <n v="80025651"/>
    <d v="2011-08-22T00:00:00"/>
    <x v="18"/>
    <n v="1302.93"/>
    <x v="2928"/>
    <s v="FLAT RATE"/>
    <x v="1"/>
  </r>
  <r>
    <n v="80025651"/>
    <d v="2011-08-22T00:00:00"/>
    <x v="19"/>
    <n v="161.68"/>
    <x v="2928"/>
    <s v="FLAT RATE"/>
    <x v="1"/>
  </r>
  <r>
    <n v="80025579"/>
    <d v="2011-08-16T00:00:00"/>
    <x v="10"/>
    <n v="180"/>
    <x v="2925"/>
    <s v="AMPS"/>
    <x v="201"/>
  </r>
  <r>
    <n v="80025652"/>
    <d v="2011-08-22T00:00:00"/>
    <x v="16"/>
    <n v="59.93"/>
    <x v="2929"/>
    <s v="FLAT RATE"/>
    <x v="1"/>
  </r>
  <r>
    <n v="80025652"/>
    <d v="2011-08-22T00:00:00"/>
    <x v="17"/>
    <n v="533.02"/>
    <x v="2929"/>
    <s v="FLAT RATE"/>
    <x v="1"/>
  </r>
  <r>
    <n v="80025652"/>
    <d v="2011-08-22T00:00:00"/>
    <x v="18"/>
    <n v="1302.93"/>
    <x v="2929"/>
    <s v="FLAT RATE"/>
    <x v="1"/>
  </r>
  <r>
    <n v="80025652"/>
    <d v="2011-08-22T00:00:00"/>
    <x v="19"/>
    <n v="161.68"/>
    <x v="2929"/>
    <s v="FLAT RATE"/>
    <x v="1"/>
  </r>
  <r>
    <n v="80025579"/>
    <d v="2011-08-16T00:00:00"/>
    <x v="7"/>
    <n v="45"/>
    <x v="2925"/>
    <s v="PER POLE"/>
    <x v="201"/>
  </r>
  <r>
    <n v="80025579"/>
    <d v="2011-08-16T00:00:00"/>
    <x v="13"/>
    <n v="25"/>
    <x v="2925"/>
    <s v="PER T-POLE"/>
    <x v="201"/>
  </r>
  <r>
    <n v="80025655"/>
    <d v="2011-08-22T00:00:00"/>
    <x v="3"/>
    <n v="50"/>
    <x v="2930"/>
    <s v="PER SIGN"/>
    <x v="4"/>
  </r>
  <r>
    <n v="80025579"/>
    <d v="2011-08-16T00:00:00"/>
    <x v="50"/>
    <n v="37"/>
    <x v="2925"/>
    <s v="PER POLE"/>
    <x v="201"/>
  </r>
  <r>
    <n v="80025579"/>
    <d v="2011-08-16T00:00:00"/>
    <x v="75"/>
    <n v="24"/>
    <x v="2925"/>
    <s v="PER POLE"/>
    <x v="201"/>
  </r>
  <r>
    <n v="80025579"/>
    <d v="2011-08-16T00:00:00"/>
    <x v="76"/>
    <n v="28"/>
    <x v="2925"/>
    <s v="PER POLE"/>
    <x v="201"/>
  </r>
  <r>
    <n v="80025579"/>
    <d v="2011-08-16T00:00:00"/>
    <x v="77"/>
    <n v="41"/>
    <x v="2925"/>
    <s v="PER POLE"/>
    <x v="201"/>
  </r>
  <r>
    <n v="80025668"/>
    <d v="2011-08-22T00:00:00"/>
    <x v="3"/>
    <n v="25"/>
    <x v="2931"/>
    <s v="PER SIGN"/>
    <x v="1"/>
  </r>
  <r>
    <n v="80025579"/>
    <d v="2011-08-16T00:00:00"/>
    <x v="88"/>
    <n v="29"/>
    <x v="2925"/>
    <s v="PER POLE"/>
    <x v="201"/>
  </r>
  <r>
    <n v="80025582"/>
    <d v="2011-08-17T00:00:00"/>
    <x v="20"/>
    <n v="29"/>
    <x v="2932"/>
    <s v="BTU"/>
    <x v="75"/>
  </r>
  <r>
    <n v="80025582"/>
    <d v="2011-08-17T00:00:00"/>
    <x v="23"/>
    <n v="33"/>
    <x v="2932"/>
    <s v="BTU"/>
    <x v="75"/>
  </r>
  <r>
    <n v="80025582"/>
    <d v="2011-08-17T00:00:00"/>
    <x v="24"/>
    <n v="43"/>
    <x v="2932"/>
    <s v="BTU"/>
    <x v="75"/>
  </r>
  <r>
    <n v="80025582"/>
    <d v="2011-08-17T00:00:00"/>
    <x v="33"/>
    <n v="25"/>
    <x v="2932"/>
    <s v="FLAT RATE"/>
    <x v="75"/>
  </r>
  <r>
    <n v="80025582"/>
    <d v="2011-08-17T00:00:00"/>
    <x v="34"/>
    <n v="25"/>
    <x v="2932"/>
    <s v="TONS"/>
    <x v="75"/>
  </r>
  <r>
    <n v="80025582"/>
    <d v="2011-08-17T00:00:00"/>
    <x v="36"/>
    <n v="40"/>
    <x v="2932"/>
    <s v="TONS"/>
    <x v="75"/>
  </r>
  <r>
    <n v="80025582"/>
    <d v="2011-08-17T00:00:00"/>
    <x v="46"/>
    <n v="20"/>
    <x v="2932"/>
    <s v="PER UNIT"/>
    <x v="75"/>
  </r>
  <r>
    <n v="80025583"/>
    <d v="2011-08-17T00:00:00"/>
    <x v="0"/>
    <n v="460"/>
    <x v="2933"/>
    <s v="VALUATION"/>
    <x v="27"/>
  </r>
  <r>
    <n v="80025583"/>
    <d v="2011-08-17T00:00:00"/>
    <x v="14"/>
    <n v="230"/>
    <x v="2933"/>
    <s v="VALUATION"/>
    <x v="27"/>
  </r>
  <r>
    <n v="80025585"/>
    <d v="2011-08-17T00:00:00"/>
    <x v="0"/>
    <n v="368"/>
    <x v="2934"/>
    <s v="VALUATION"/>
    <x v="94"/>
  </r>
  <r>
    <n v="80025585"/>
    <d v="2011-08-17T00:00:00"/>
    <x v="14"/>
    <n v="184"/>
    <x v="2934"/>
    <s v="VALUATION"/>
    <x v="94"/>
  </r>
  <r>
    <n v="80025586"/>
    <d v="2011-08-17T00:00:00"/>
    <x v="2"/>
    <n v="25"/>
    <x v="2935"/>
    <s v="FLAT RATE"/>
    <x v="1"/>
  </r>
  <r>
    <n v="80025587"/>
    <d v="2011-08-17T00:00:00"/>
    <x v="5"/>
    <n v="72"/>
    <x v="2936"/>
    <s v="PER FIXTURES"/>
    <x v="69"/>
  </r>
  <r>
    <n v="80025587"/>
    <d v="2011-08-17T00:00:00"/>
    <x v="54"/>
    <n v="25"/>
    <x v="2936"/>
    <s v="PER SEWER"/>
    <x v="69"/>
  </r>
  <r>
    <n v="80025587"/>
    <d v="2011-08-17T00:00:00"/>
    <x v="53"/>
    <n v="25"/>
    <x v="2936"/>
    <s v="PER WATER"/>
    <x v="69"/>
  </r>
  <r>
    <n v="80025588"/>
    <d v="2011-08-17T00:00:00"/>
    <x v="0"/>
    <n v="550"/>
    <x v="2937"/>
    <s v="VALUATION"/>
    <x v="207"/>
  </r>
  <r>
    <n v="80025588"/>
    <d v="2011-08-17T00:00:00"/>
    <x v="14"/>
    <n v="275"/>
    <x v="2937"/>
    <s v="VALUATION"/>
    <x v="207"/>
  </r>
  <r>
    <n v="80025588"/>
    <d v="2011-08-17T00:00:00"/>
    <x v="10"/>
    <n v="60"/>
    <x v="2938"/>
    <s v="AMPS"/>
    <x v="104"/>
  </r>
  <r>
    <n v="80025588"/>
    <d v="2011-08-17T00:00:00"/>
    <x v="7"/>
    <n v="10"/>
    <x v="2938"/>
    <s v="PER POLE"/>
    <x v="104"/>
  </r>
  <r>
    <n v="80025589"/>
    <d v="2011-08-17T00:00:00"/>
    <x v="20"/>
    <n v="27"/>
    <x v="2939"/>
    <s v="BTU"/>
    <x v="40"/>
  </r>
  <r>
    <n v="80025589"/>
    <d v="2011-08-17T00:00:00"/>
    <x v="23"/>
    <n v="27"/>
    <x v="2939"/>
    <s v="BTU"/>
    <x v="40"/>
  </r>
  <r>
    <n v="80025589"/>
    <d v="2011-08-17T00:00:00"/>
    <x v="34"/>
    <n v="25"/>
    <x v="2939"/>
    <s v="TONS"/>
    <x v="40"/>
  </r>
  <r>
    <n v="80025589"/>
    <d v="2011-08-17T00:00:00"/>
    <x v="36"/>
    <n v="25"/>
    <x v="2939"/>
    <s v="TONS"/>
    <x v="40"/>
  </r>
  <r>
    <n v="80025590"/>
    <d v="2011-08-17T00:00:00"/>
    <x v="7"/>
    <n v="25"/>
    <x v="2940"/>
    <s v="PER POLE"/>
    <x v="1"/>
  </r>
  <r>
    <n v="80025591"/>
    <d v="2011-08-17T00:00:00"/>
    <x v="0"/>
    <n v="90"/>
    <x v="2941"/>
    <s v="VALUATION"/>
    <x v="134"/>
  </r>
  <r>
    <n v="80025591"/>
    <d v="2011-08-17T00:00:00"/>
    <x v="14"/>
    <n v="45"/>
    <x v="2941"/>
    <s v="VALUATION"/>
    <x v="134"/>
  </r>
  <r>
    <n v="80025592"/>
    <d v="2011-08-17T00:00:00"/>
    <x v="34"/>
    <n v="25"/>
    <x v="2942"/>
    <s v="TONS"/>
    <x v="4"/>
  </r>
  <r>
    <n v="80025593"/>
    <d v="2011-08-17T00:00:00"/>
    <x v="48"/>
    <n v="20"/>
    <x v="2847"/>
    <s v="FLAT RATE"/>
    <x v="1"/>
  </r>
  <r>
    <n v="80025593"/>
    <d v="2011-08-17T00:00:00"/>
    <x v="0"/>
    <n v="1354"/>
    <x v="2847"/>
    <s v="VALUATION"/>
    <x v="1"/>
  </r>
  <r>
    <n v="80025594"/>
    <d v="2011-08-17T00:00:00"/>
    <x v="10"/>
    <n v="25"/>
    <x v="2869"/>
    <s v="AMPS"/>
    <x v="23"/>
  </r>
  <r>
    <n v="80025594"/>
    <d v="2011-08-17T00:00:00"/>
    <x v="61"/>
    <n v="25"/>
    <x v="2943"/>
    <s v="FLAT RATE"/>
    <x v="23"/>
  </r>
  <r>
    <n v="80025596"/>
    <d v="2011-08-17T00:00:00"/>
    <x v="59"/>
    <n v="75"/>
    <x v="2944"/>
    <s v="FLAT RATE"/>
    <x v="1"/>
  </r>
  <r>
    <n v="80025596"/>
    <d v="2011-08-17T00:00:00"/>
    <x v="59"/>
    <n v="75"/>
    <x v="2945"/>
    <s v="FLAT RATE"/>
    <x v="1"/>
  </r>
  <r>
    <n v="80025596"/>
    <d v="2011-08-17T00:00:00"/>
    <x v="57"/>
    <n v="15"/>
    <x v="2946"/>
    <s v="FLAT RATE"/>
    <x v="1"/>
  </r>
  <r>
    <n v="80025597"/>
    <d v="2011-08-17T00:00:00"/>
    <x v="48"/>
    <n v="20"/>
    <x v="2845"/>
    <s v="FLAT RATE"/>
    <x v="1"/>
  </r>
  <r>
    <n v="80025597"/>
    <d v="2011-08-17T00:00:00"/>
    <x v="0"/>
    <n v="1477"/>
    <x v="2845"/>
    <s v="VALUATION"/>
    <x v="1"/>
  </r>
  <r>
    <n v="80025598"/>
    <d v="2011-08-18T00:00:00"/>
    <x v="48"/>
    <n v="20"/>
    <x v="2875"/>
    <s v="FLAT RATE"/>
    <x v="1"/>
  </r>
  <r>
    <n v="80025598"/>
    <d v="2011-08-18T00:00:00"/>
    <x v="0"/>
    <n v="1450"/>
    <x v="2875"/>
    <s v="VALUATION"/>
    <x v="1"/>
  </r>
  <r>
    <n v="80025599"/>
    <d v="2011-08-18T00:00:00"/>
    <x v="48"/>
    <n v="20"/>
    <x v="2878"/>
    <s v="FLAT RATE"/>
    <x v="1"/>
  </r>
  <r>
    <n v="80025599"/>
    <d v="2011-08-18T00:00:00"/>
    <x v="0"/>
    <n v="1426"/>
    <x v="2878"/>
    <s v="VALUATION"/>
    <x v="1"/>
  </r>
  <r>
    <n v="80025600"/>
    <d v="2011-08-18T00:00:00"/>
    <x v="48"/>
    <n v="20"/>
    <x v="2947"/>
    <s v="FLAT RATE"/>
    <x v="1"/>
  </r>
  <r>
    <n v="80025600"/>
    <d v="2011-08-18T00:00:00"/>
    <x v="0"/>
    <n v="60"/>
    <x v="2947"/>
    <s v="VALUATION"/>
    <x v="1"/>
  </r>
  <r>
    <n v="80025600"/>
    <d v="2011-08-18T00:00:00"/>
    <x v="2"/>
    <n v="25"/>
    <x v="2948"/>
    <s v="FLAT RATE"/>
    <x v="1"/>
  </r>
  <r>
    <n v="80025601"/>
    <d v="2011-08-18T00:00:00"/>
    <x v="0"/>
    <n v="380"/>
    <x v="2949"/>
    <s v="VALUATION"/>
    <x v="48"/>
  </r>
  <r>
    <n v="80025601"/>
    <d v="2011-08-18T00:00:00"/>
    <x v="14"/>
    <n v="190"/>
    <x v="2949"/>
    <s v="VALUATION"/>
    <x v="48"/>
  </r>
  <r>
    <n v="80025602"/>
    <d v="2011-08-18T00:00:00"/>
    <x v="6"/>
    <n v="30"/>
    <x v="2950"/>
    <s v="AMPS"/>
    <x v="8"/>
  </r>
  <r>
    <n v="80025602"/>
    <d v="2011-08-18T00:00:00"/>
    <x v="10"/>
    <n v="30"/>
    <x v="2950"/>
    <s v="AMPS"/>
    <x v="8"/>
  </r>
  <r>
    <n v="80025678"/>
    <d v="2011-08-23T00:00:00"/>
    <x v="16"/>
    <n v="59.93"/>
    <x v="2951"/>
    <s v="FLAT RATE"/>
    <x v="1"/>
  </r>
  <r>
    <n v="80025678"/>
    <d v="2011-08-23T00:00:00"/>
    <x v="17"/>
    <n v="533.02"/>
    <x v="2951"/>
    <s v="FLAT RATE"/>
    <x v="1"/>
  </r>
  <r>
    <n v="80025678"/>
    <d v="2011-08-23T00:00:00"/>
    <x v="18"/>
    <n v="1302.93"/>
    <x v="2951"/>
    <s v="FLAT RATE"/>
    <x v="1"/>
  </r>
  <r>
    <n v="80025678"/>
    <d v="2011-08-23T00:00:00"/>
    <x v="19"/>
    <n v="161.68"/>
    <x v="2951"/>
    <s v="FLAT RATE"/>
    <x v="1"/>
  </r>
  <r>
    <n v="80025602"/>
    <d v="2011-08-18T00:00:00"/>
    <x v="7"/>
    <n v="42"/>
    <x v="2950"/>
    <s v="PER POLE"/>
    <x v="8"/>
  </r>
  <r>
    <n v="80025602"/>
    <d v="2011-08-18T00:00:00"/>
    <x v="50"/>
    <n v="42"/>
    <x v="2950"/>
    <s v="PER POLE"/>
    <x v="8"/>
  </r>
  <r>
    <n v="80025675"/>
    <d v="2011-08-23T00:00:00"/>
    <x v="3"/>
    <n v="50"/>
    <x v="2952"/>
    <s v="PER SIGN"/>
    <x v="4"/>
  </r>
  <r>
    <n v="80025602"/>
    <d v="2011-08-18T00:00:00"/>
    <x v="20"/>
    <n v="25"/>
    <x v="2953"/>
    <s v="BTU"/>
    <x v="54"/>
  </r>
  <r>
    <n v="80025682"/>
    <d v="2011-08-23T00:00:00"/>
    <x v="3"/>
    <n v="50"/>
    <x v="2954"/>
    <s v="PER SIGN"/>
    <x v="4"/>
  </r>
  <r>
    <n v="80025602"/>
    <d v="2011-08-18T00:00:00"/>
    <x v="23"/>
    <n v="25"/>
    <x v="2953"/>
    <s v="BTU"/>
    <x v="54"/>
  </r>
  <r>
    <n v="80025602"/>
    <d v="2011-08-18T00:00:00"/>
    <x v="24"/>
    <n v="25"/>
    <x v="2953"/>
    <s v="BTU"/>
    <x v="54"/>
  </r>
  <r>
    <n v="80025602"/>
    <d v="2011-08-18T00:00:00"/>
    <x v="34"/>
    <n v="25"/>
    <x v="2953"/>
    <s v="TONS"/>
    <x v="54"/>
  </r>
  <r>
    <n v="80025602"/>
    <d v="2011-08-18T00:00:00"/>
    <x v="36"/>
    <n v="25"/>
    <x v="2953"/>
    <s v="TONS"/>
    <x v="54"/>
  </r>
  <r>
    <n v="80025602"/>
    <d v="2011-08-18T00:00:00"/>
    <x v="37"/>
    <n v="25"/>
    <x v="2953"/>
    <s v="TONS"/>
    <x v="54"/>
  </r>
  <r>
    <n v="80025603"/>
    <d v="2011-08-18T00:00:00"/>
    <x v="2"/>
    <n v="25"/>
    <x v="2955"/>
    <s v="FLAT RATE"/>
    <x v="1"/>
  </r>
  <r>
    <n v="80025604"/>
    <d v="2011-08-18T00:00:00"/>
    <x v="5"/>
    <n v="25"/>
    <x v="2956"/>
    <s v="PER FIXTURES"/>
    <x v="1"/>
  </r>
  <r>
    <n v="80025693"/>
    <d v="2011-08-24T00:00:00"/>
    <x v="16"/>
    <n v="59.93"/>
    <x v="2957"/>
    <s v="FLAT RATE"/>
    <x v="1"/>
  </r>
  <r>
    <n v="80025693"/>
    <d v="2011-08-24T00:00:00"/>
    <x v="17"/>
    <n v="533.02"/>
    <x v="2957"/>
    <s v="FLAT RATE"/>
    <x v="1"/>
  </r>
  <r>
    <n v="80025693"/>
    <d v="2011-08-24T00:00:00"/>
    <x v="18"/>
    <n v="1302.93"/>
    <x v="2957"/>
    <s v="FLAT RATE"/>
    <x v="1"/>
  </r>
  <r>
    <n v="80025693"/>
    <d v="2011-08-24T00:00:00"/>
    <x v="19"/>
    <n v="161.68"/>
    <x v="2957"/>
    <s v="FLAT RATE"/>
    <x v="1"/>
  </r>
  <r>
    <n v="80025604"/>
    <d v="2011-08-18T00:00:00"/>
    <x v="5"/>
    <n v="25"/>
    <x v="2958"/>
    <s v="PER FIXTURES"/>
    <x v="1"/>
  </r>
  <r>
    <n v="80025606"/>
    <d v="2011-08-18T00:00:00"/>
    <x v="5"/>
    <n v="25"/>
    <x v="2959"/>
    <s v="PER FIXTURES"/>
    <x v="1"/>
  </r>
  <r>
    <n v="80025606"/>
    <d v="2011-08-18T00:00:00"/>
    <x v="5"/>
    <n v="25"/>
    <x v="2960"/>
    <s v="PER FIXTURES"/>
    <x v="1"/>
  </r>
  <r>
    <n v="80025606"/>
    <d v="2011-08-18T00:00:00"/>
    <x v="5"/>
    <n v="25"/>
    <x v="2961"/>
    <s v="PER FIXTURES"/>
    <x v="1"/>
  </r>
  <r>
    <n v="80025606"/>
    <d v="2011-08-18T00:00:00"/>
    <x v="5"/>
    <n v="25"/>
    <x v="2962"/>
    <s v="PER FIXTURES"/>
    <x v="1"/>
  </r>
  <r>
    <n v="80025608"/>
    <d v="2011-08-18T00:00:00"/>
    <x v="7"/>
    <n v="25"/>
    <x v="2963"/>
    <s v="PER POLE"/>
    <x v="31"/>
  </r>
  <r>
    <n v="80025611"/>
    <d v="2011-08-18T00:00:00"/>
    <x v="2"/>
    <n v="25"/>
    <x v="2964"/>
    <s v="FLAT RATE"/>
    <x v="1"/>
  </r>
  <r>
    <n v="80025612"/>
    <d v="2011-08-18T00:00:00"/>
    <x v="10"/>
    <n v="60"/>
    <x v="2965"/>
    <s v="AMPS"/>
    <x v="104"/>
  </r>
  <r>
    <n v="80025612"/>
    <d v="2011-08-18T00:00:00"/>
    <x v="7"/>
    <n v="8"/>
    <x v="2965"/>
    <s v="PER POLE"/>
    <x v="104"/>
  </r>
  <r>
    <n v="80025613"/>
    <d v="2011-08-18T00:00:00"/>
    <x v="0"/>
    <n v="50"/>
    <x v="2966"/>
    <s v="VALUATION"/>
    <x v="16"/>
  </r>
  <r>
    <n v="80025694"/>
    <d v="2011-08-24T00:00:00"/>
    <x v="16"/>
    <n v="59.93"/>
    <x v="2967"/>
    <s v="FLAT RATE"/>
    <x v="1"/>
  </r>
  <r>
    <n v="80025694"/>
    <d v="2011-08-24T00:00:00"/>
    <x v="17"/>
    <n v="533.02"/>
    <x v="2967"/>
    <s v="FLAT RATE"/>
    <x v="1"/>
  </r>
  <r>
    <n v="80025694"/>
    <d v="2011-08-24T00:00:00"/>
    <x v="18"/>
    <n v="1302.93"/>
    <x v="2967"/>
    <s v="FLAT RATE"/>
    <x v="1"/>
  </r>
  <r>
    <n v="80025694"/>
    <d v="2011-08-24T00:00:00"/>
    <x v="19"/>
    <n v="161.68"/>
    <x v="2967"/>
    <s v="FLAT RATE"/>
    <x v="1"/>
  </r>
  <r>
    <n v="80025613"/>
    <d v="2011-08-18T00:00:00"/>
    <x v="14"/>
    <n v="25"/>
    <x v="2966"/>
    <s v="VALUATION"/>
    <x v="16"/>
  </r>
  <r>
    <n v="80025691"/>
    <d v="2011-08-24T00:00:00"/>
    <x v="3"/>
    <n v="50"/>
    <x v="2968"/>
    <s v="PER SIGN"/>
    <x v="4"/>
  </r>
  <r>
    <n v="80025614"/>
    <d v="2011-08-18T00:00:00"/>
    <x v="0"/>
    <n v="65"/>
    <x v="2969"/>
    <s v="VALUATION"/>
    <x v="41"/>
  </r>
  <r>
    <n v="80025614"/>
    <d v="2011-08-18T00:00:00"/>
    <x v="14"/>
    <n v="32.5"/>
    <x v="2969"/>
    <s v="VALUATION"/>
    <x v="41"/>
  </r>
  <r>
    <n v="80025615"/>
    <d v="2011-08-18T00:00:00"/>
    <x v="0"/>
    <n v="35"/>
    <x v="2970"/>
    <s v="VALUATION"/>
    <x v="32"/>
  </r>
  <r>
    <n v="80025616"/>
    <d v="2011-08-18T00:00:00"/>
    <x v="0"/>
    <n v="35"/>
    <x v="2971"/>
    <s v="VALUATION"/>
    <x v="32"/>
  </r>
  <r>
    <n v="80025617"/>
    <d v="2011-08-18T00:00:00"/>
    <x v="0"/>
    <n v="35"/>
    <x v="2972"/>
    <s v="VALUATION"/>
    <x v="32"/>
  </r>
  <r>
    <n v="80025618"/>
    <d v="2011-08-18T00:00:00"/>
    <x v="0"/>
    <n v="35"/>
    <x v="2973"/>
    <s v="VALUATION"/>
    <x v="32"/>
  </r>
  <r>
    <n v="80025705"/>
    <d v="2011-08-24T00:00:00"/>
    <x v="3"/>
    <n v="25"/>
    <x v="2974"/>
    <s v="PER SIGN"/>
    <x v="1"/>
  </r>
  <r>
    <n v="80025721"/>
    <d v="2011-08-25T00:00:00"/>
    <x v="79"/>
    <n v="331.5"/>
    <x v="2975"/>
    <s v="LF"/>
    <x v="208"/>
  </r>
  <r>
    <n v="80025721"/>
    <d v="2011-08-25T00:00:00"/>
    <x v="80"/>
    <n v="20"/>
    <x v="2975"/>
    <s v="EACH"/>
    <x v="208"/>
  </r>
  <r>
    <n v="80025721"/>
    <d v="2011-08-25T00:00:00"/>
    <x v="81"/>
    <n v="75"/>
    <x v="2975"/>
    <s v="EA"/>
    <x v="208"/>
  </r>
  <r>
    <n v="80025721"/>
    <d v="2011-08-25T00:00:00"/>
    <x v="29"/>
    <n v="1075"/>
    <x v="2975"/>
    <s v="ACRES"/>
    <x v="208"/>
  </r>
  <r>
    <n v="80025721"/>
    <d v="2011-08-25T00:00:00"/>
    <x v="98"/>
    <n v="220.88"/>
    <x v="2975"/>
    <s v="CF"/>
    <x v="208"/>
  </r>
  <r>
    <n v="80025721"/>
    <d v="2011-08-25T00:00:00"/>
    <x v="82"/>
    <n v="48.75"/>
    <x v="2975"/>
    <s v="SY"/>
    <x v="208"/>
  </r>
  <r>
    <n v="80025721"/>
    <d v="2011-08-25T00:00:00"/>
    <x v="83"/>
    <n v="60"/>
    <x v="2975"/>
    <s v="LF"/>
    <x v="208"/>
  </r>
  <r>
    <n v="80025721"/>
    <d v="2011-08-25T00:00:00"/>
    <x v="102"/>
    <n v="60"/>
    <x v="2975"/>
    <s v="LF"/>
    <x v="208"/>
  </r>
  <r>
    <n v="80025721"/>
    <d v="2011-08-25T00:00:00"/>
    <x v="94"/>
    <n v="240"/>
    <x v="2975"/>
    <s v="SIGN"/>
    <x v="208"/>
  </r>
  <r>
    <n v="80025721"/>
    <d v="2011-08-25T00:00:00"/>
    <x v="95"/>
    <n v="272"/>
    <x v="2975"/>
    <s v="LF"/>
    <x v="208"/>
  </r>
  <r>
    <n v="80025721"/>
    <d v="2011-08-25T00:00:00"/>
    <x v="96"/>
    <n v="127.5"/>
    <x v="2975"/>
    <s v="LF"/>
    <x v="208"/>
  </r>
  <r>
    <n v="80025721"/>
    <d v="2011-08-25T00:00:00"/>
    <x v="44"/>
    <n v="173.2"/>
    <x v="2975"/>
    <s v="ACRES"/>
    <x v="208"/>
  </r>
  <r>
    <n v="80025721"/>
    <d v="2011-08-25T00:00:00"/>
    <x v="51"/>
    <n v="250"/>
    <x v="2975"/>
    <s v="FLAT RATE"/>
    <x v="208"/>
  </r>
  <r>
    <n v="80025718"/>
    <d v="2011-08-25T00:00:00"/>
    <x v="71"/>
    <n v="44"/>
    <x v="2976"/>
    <s v="FLAT RATE"/>
    <x v="1"/>
  </r>
  <r>
    <n v="80025619"/>
    <d v="2011-08-18T00:00:00"/>
    <x v="0"/>
    <n v="35"/>
    <x v="2977"/>
    <s v="VALUATION"/>
    <x v="32"/>
  </r>
  <r>
    <n v="80025620"/>
    <d v="2011-08-18T00:00:00"/>
    <x v="0"/>
    <n v="35"/>
    <x v="2978"/>
    <s v="VALUATION"/>
    <x v="32"/>
  </r>
  <r>
    <n v="90001764"/>
    <d v="2011-08-25T00:00:00"/>
    <x v="15"/>
    <n v="100"/>
    <x v="2979"/>
    <s v="FLAT RATE"/>
    <x v="50"/>
  </r>
  <r>
    <n v="80025708"/>
    <d v="2011-08-25T00:00:00"/>
    <x v="3"/>
    <n v="150"/>
    <x v="2980"/>
    <s v="PER SIGN"/>
    <x v="18"/>
  </r>
  <r>
    <n v="80025621"/>
    <d v="2011-08-18T00:00:00"/>
    <x v="0"/>
    <n v="35"/>
    <x v="2981"/>
    <s v="VALUATION"/>
    <x v="32"/>
  </r>
  <r>
    <n v="80025622"/>
    <d v="2011-08-18T00:00:00"/>
    <x v="0"/>
    <n v="35"/>
    <x v="2982"/>
    <s v="VALUATION"/>
    <x v="32"/>
  </r>
  <r>
    <n v="80025713"/>
    <d v="2011-08-25T00:00:00"/>
    <x v="3"/>
    <n v="75"/>
    <x v="2983"/>
    <s v="PER SIGN"/>
    <x v="1"/>
  </r>
  <r>
    <n v="80025624"/>
    <d v="2011-08-19T00:00:00"/>
    <x v="20"/>
    <n v="25"/>
    <x v="2984"/>
    <s v="BTU"/>
    <x v="54"/>
  </r>
  <r>
    <n v="80025720"/>
    <d v="2011-08-25T00:00:00"/>
    <x v="8"/>
    <n v="50"/>
    <x v="2985"/>
    <s v="FLAT RATE"/>
    <x v="1"/>
  </r>
  <r>
    <n v="80025624"/>
    <d v="2011-08-19T00:00:00"/>
    <x v="34"/>
    <n v="25"/>
    <x v="2984"/>
    <s v="TONS"/>
    <x v="54"/>
  </r>
  <r>
    <n v="80025625"/>
    <d v="2011-08-19T00:00:00"/>
    <x v="33"/>
    <n v="25"/>
    <x v="2986"/>
    <s v="FLAT RATE"/>
    <x v="1"/>
  </r>
  <r>
    <n v="80025626"/>
    <d v="2011-08-19T00:00:00"/>
    <x v="2"/>
    <n v="25"/>
    <x v="2987"/>
    <s v="FLAT RATE"/>
    <x v="1"/>
  </r>
  <r>
    <n v="80025629"/>
    <d v="2011-08-19T00:00:00"/>
    <x v="59"/>
    <n v="75"/>
    <x v="2988"/>
    <s v="FLAT RATE"/>
    <x v="1"/>
  </r>
  <r>
    <n v="80025630"/>
    <d v="2011-08-19T00:00:00"/>
    <x v="6"/>
    <n v="15"/>
    <x v="2989"/>
    <s v="AMPS"/>
    <x v="6"/>
  </r>
  <r>
    <n v="80025630"/>
    <d v="2011-08-19T00:00:00"/>
    <x v="7"/>
    <n v="10"/>
    <x v="2989"/>
    <s v="PER POLE"/>
    <x v="6"/>
  </r>
  <r>
    <n v="80025725"/>
    <d v="2011-08-26T00:00:00"/>
    <x v="118"/>
    <n v="75"/>
    <x v="2990"/>
    <s v="FLAT RATE"/>
    <x v="1"/>
  </r>
  <r>
    <n v="80025631"/>
    <d v="2011-08-19T00:00:00"/>
    <x v="0"/>
    <n v="332"/>
    <x v="2991"/>
    <s v="VALUATION"/>
    <x v="209"/>
  </r>
  <r>
    <n v="80025633"/>
    <d v="2011-08-19T00:00:00"/>
    <x v="54"/>
    <n v="25"/>
    <x v="2992"/>
    <s v="PER SEWER"/>
    <x v="1"/>
  </r>
  <r>
    <n v="80025635"/>
    <d v="2011-08-19T00:00:00"/>
    <x v="20"/>
    <n v="29"/>
    <x v="2993"/>
    <s v="BTU"/>
    <x v="210"/>
  </r>
  <r>
    <n v="90001765"/>
    <d v="2011-08-26T00:00:00"/>
    <x v="42"/>
    <n v="50"/>
    <x v="2994"/>
    <s v="FLAT RATE"/>
    <x v="1"/>
  </r>
  <r>
    <n v="80025723"/>
    <d v="2011-08-26T00:00:00"/>
    <x v="22"/>
    <n v="50"/>
    <x v="2995"/>
    <s v="ACRE"/>
    <x v="1"/>
  </r>
  <r>
    <n v="80025635"/>
    <d v="2011-08-19T00:00:00"/>
    <x v="34"/>
    <n v="25"/>
    <x v="2993"/>
    <s v="TONS"/>
    <x v="210"/>
  </r>
  <r>
    <n v="80025726"/>
    <d v="2011-08-26T00:00:00"/>
    <x v="3"/>
    <n v="125"/>
    <x v="2996"/>
    <s v="PER SIGN"/>
    <x v="20"/>
  </r>
  <r>
    <n v="80025726"/>
    <d v="2011-08-26T00:00:00"/>
    <x v="3"/>
    <n v="25"/>
    <x v="2997"/>
    <s v="PER SIGN"/>
    <x v="1"/>
  </r>
  <r>
    <n v="80025728"/>
    <d v="2011-08-26T00:00:00"/>
    <x v="67"/>
    <n v="100"/>
    <x v="2998"/>
    <s v="FLAT RATE"/>
    <x v="1"/>
  </r>
  <r>
    <n v="80025729"/>
    <d v="2011-08-26T00:00:00"/>
    <x v="3"/>
    <n v="25"/>
    <x v="2999"/>
    <s v="PER SIGN"/>
    <x v="1"/>
  </r>
  <r>
    <n v="90001766"/>
    <d v="2011-08-26T00:00:00"/>
    <x v="42"/>
    <n v="50"/>
    <x v="3000"/>
    <s v="FLAT RATE"/>
    <x v="1"/>
  </r>
  <r>
    <n v="80025730"/>
    <d v="2011-08-26T00:00:00"/>
    <x v="3"/>
    <n v="100"/>
    <x v="3001"/>
    <s v="PER SIGN"/>
    <x v="1"/>
  </r>
  <r>
    <n v="80025730"/>
    <d v="2011-08-26T00:00:00"/>
    <x v="3"/>
    <n v="25"/>
    <x v="3002"/>
    <s v="PER SIGN"/>
    <x v="1"/>
  </r>
  <r>
    <n v="80025635"/>
    <d v="2011-08-19T00:00:00"/>
    <x v="36"/>
    <n v="25"/>
    <x v="2993"/>
    <s v="TONS"/>
    <x v="210"/>
  </r>
  <r>
    <n v="80025637"/>
    <d v="2011-08-19T00:00:00"/>
    <x v="0"/>
    <n v="85"/>
    <x v="3003"/>
    <s v="VALUATION"/>
    <x v="42"/>
  </r>
  <r>
    <n v="80025639"/>
    <d v="2011-08-19T00:00:00"/>
    <x v="10"/>
    <n v="4.5"/>
    <x v="2927"/>
    <s v="AMPS"/>
    <x v="23"/>
  </r>
  <r>
    <n v="80025639"/>
    <d v="2011-08-19T00:00:00"/>
    <x v="7"/>
    <n v="11"/>
    <x v="2927"/>
    <s v="PER POLE"/>
    <x v="23"/>
  </r>
  <r>
    <n v="80025639"/>
    <d v="2011-08-19T00:00:00"/>
    <x v="49"/>
    <n v="25"/>
    <x v="2927"/>
    <s v="SYSTEM"/>
    <x v="23"/>
  </r>
  <r>
    <n v="80025640"/>
    <d v="2011-08-19T00:00:00"/>
    <x v="20"/>
    <n v="25"/>
    <x v="3004"/>
    <s v="BTU"/>
    <x v="12"/>
  </r>
  <r>
    <n v="80025640"/>
    <d v="2011-08-19T00:00:00"/>
    <x v="23"/>
    <n v="25"/>
    <x v="3004"/>
    <s v="BTU"/>
    <x v="12"/>
  </r>
  <r>
    <n v="80025640"/>
    <d v="2011-08-19T00:00:00"/>
    <x v="34"/>
    <n v="25"/>
    <x v="3004"/>
    <s v="TONS"/>
    <x v="12"/>
  </r>
  <r>
    <n v="80025640"/>
    <d v="2011-08-19T00:00:00"/>
    <x v="36"/>
    <n v="25"/>
    <x v="3004"/>
    <s v="TONS"/>
    <x v="12"/>
  </r>
  <r>
    <n v="80025641"/>
    <d v="2011-08-19T00:00:00"/>
    <x v="5"/>
    <n v="25"/>
    <x v="3005"/>
    <s v="PER FIXTURES"/>
    <x v="1"/>
  </r>
  <r>
    <n v="80025642"/>
    <d v="2011-08-19T00:00:00"/>
    <x v="7"/>
    <n v="25"/>
    <x v="3006"/>
    <s v="PER POLE"/>
    <x v="211"/>
  </r>
  <r>
    <n v="80025644"/>
    <d v="2011-08-19T00:00:00"/>
    <x v="20"/>
    <n v="25"/>
    <x v="3007"/>
    <s v="BTU"/>
    <x v="61"/>
  </r>
  <r>
    <n v="80025644"/>
    <d v="2011-08-19T00:00:00"/>
    <x v="34"/>
    <n v="25"/>
    <x v="3007"/>
    <s v="TONS"/>
    <x v="61"/>
  </r>
  <r>
    <n v="80025645"/>
    <d v="2011-08-19T00:00:00"/>
    <x v="34"/>
    <n v="25"/>
    <x v="3008"/>
    <s v="TONS"/>
    <x v="7"/>
  </r>
  <r>
    <n v="80025646"/>
    <d v="2011-08-19T00:00:00"/>
    <x v="34"/>
    <n v="25"/>
    <x v="3009"/>
    <s v="TONS"/>
    <x v="35"/>
  </r>
  <r>
    <n v="80025647"/>
    <d v="2011-08-19T00:00:00"/>
    <x v="20"/>
    <n v="27"/>
    <x v="3010"/>
    <s v="BTU"/>
    <x v="48"/>
  </r>
  <r>
    <n v="80025647"/>
    <d v="2011-08-19T00:00:00"/>
    <x v="34"/>
    <n v="25"/>
    <x v="3010"/>
    <s v="TONS"/>
    <x v="48"/>
  </r>
  <r>
    <n v="80025648"/>
    <d v="2011-08-19T00:00:00"/>
    <x v="20"/>
    <n v="27"/>
    <x v="3011"/>
    <s v="BTU"/>
    <x v="40"/>
  </r>
  <r>
    <n v="80025648"/>
    <d v="2011-08-19T00:00:00"/>
    <x v="34"/>
    <n v="25"/>
    <x v="3011"/>
    <s v="TONS"/>
    <x v="40"/>
  </r>
  <r>
    <n v="80025650"/>
    <d v="2011-08-22T00:00:00"/>
    <x v="48"/>
    <n v="20"/>
    <x v="3012"/>
    <s v="FLAT RATE"/>
    <x v="1"/>
  </r>
  <r>
    <n v="80025650"/>
    <d v="2011-08-22T00:00:00"/>
    <x v="0"/>
    <n v="835"/>
    <x v="3012"/>
    <s v="VALUATION"/>
    <x v="1"/>
  </r>
  <r>
    <n v="80025651"/>
    <d v="2011-08-22T00:00:00"/>
    <x v="48"/>
    <n v="20"/>
    <x v="2928"/>
    <s v="FLAT RATE"/>
    <x v="1"/>
  </r>
  <r>
    <n v="80025651"/>
    <d v="2011-08-22T00:00:00"/>
    <x v="0"/>
    <n v="1108"/>
    <x v="2928"/>
    <s v="VALUATION"/>
    <x v="1"/>
  </r>
  <r>
    <n v="80025652"/>
    <d v="2011-08-22T00:00:00"/>
    <x v="48"/>
    <n v="20"/>
    <x v="2929"/>
    <s v="FLAT RATE"/>
    <x v="1"/>
  </r>
  <r>
    <n v="80025652"/>
    <d v="2011-08-22T00:00:00"/>
    <x v="0"/>
    <n v="922"/>
    <x v="2929"/>
    <s v="VALUATION"/>
    <x v="1"/>
  </r>
  <r>
    <n v="80025734"/>
    <d v="2011-08-26T00:00:00"/>
    <x v="3"/>
    <n v="50"/>
    <x v="3013"/>
    <s v="PER SIGN"/>
    <x v="4"/>
  </r>
  <r>
    <n v="80025653"/>
    <d v="2011-08-22T00:00:00"/>
    <x v="5"/>
    <n v="25"/>
    <x v="3014"/>
    <s v="PER FIXTURES"/>
    <x v="20"/>
  </r>
  <r>
    <n v="80025654"/>
    <d v="2011-08-22T00:00:00"/>
    <x v="0"/>
    <n v="296"/>
    <x v="3015"/>
    <s v="VALUATION"/>
    <x v="212"/>
  </r>
  <r>
    <n v="80025654"/>
    <d v="2011-08-22T00:00:00"/>
    <x v="14"/>
    <n v="148"/>
    <x v="3015"/>
    <s v="VALUATION"/>
    <x v="212"/>
  </r>
  <r>
    <n v="80025656"/>
    <d v="2011-08-22T00:00:00"/>
    <x v="6"/>
    <n v="22.5"/>
    <x v="3016"/>
    <s v="AMPS"/>
    <x v="67"/>
  </r>
  <r>
    <n v="80025656"/>
    <d v="2011-08-22T00:00:00"/>
    <x v="72"/>
    <n v="15"/>
    <x v="3016"/>
    <s v="AMPS"/>
    <x v="67"/>
  </r>
  <r>
    <n v="80025656"/>
    <d v="2011-08-22T00:00:00"/>
    <x v="10"/>
    <n v="22.5"/>
    <x v="3016"/>
    <s v="AMPS"/>
    <x v="67"/>
  </r>
  <r>
    <n v="80025656"/>
    <d v="2011-08-22T00:00:00"/>
    <x v="7"/>
    <n v="30"/>
    <x v="3016"/>
    <s v="PER POLE"/>
    <x v="67"/>
  </r>
  <r>
    <n v="80025742"/>
    <d v="2011-08-29T00:00:00"/>
    <x v="3"/>
    <n v="25"/>
    <x v="3017"/>
    <s v="PER SIGN"/>
    <x v="1"/>
  </r>
  <r>
    <n v="80025656"/>
    <d v="2011-08-22T00:00:00"/>
    <x v="50"/>
    <n v="30"/>
    <x v="3016"/>
    <s v="PER POLE"/>
    <x v="67"/>
  </r>
  <r>
    <n v="80025744"/>
    <d v="2011-08-29T00:00:00"/>
    <x v="3"/>
    <n v="25"/>
    <x v="3018"/>
    <s v="PER SIGN"/>
    <x v="1"/>
  </r>
  <r>
    <n v="80025746"/>
    <d v="2011-08-29T00:00:00"/>
    <x v="32"/>
    <n v="250"/>
    <x v="3019"/>
    <s v="ACRES"/>
    <x v="213"/>
  </r>
  <r>
    <n v="80025656"/>
    <d v="2011-08-22T00:00:00"/>
    <x v="75"/>
    <n v="16"/>
    <x v="3016"/>
    <s v="PER POLE"/>
    <x v="67"/>
  </r>
  <r>
    <n v="80025754"/>
    <d v="2011-08-29T00:00:00"/>
    <x v="22"/>
    <n v="82.5"/>
    <x v="3020"/>
    <s v="ACRE"/>
    <x v="214"/>
  </r>
  <r>
    <n v="80025657"/>
    <d v="2011-08-22T00:00:00"/>
    <x v="49"/>
    <n v="25"/>
    <x v="3021"/>
    <s v="SYSTEM"/>
    <x v="1"/>
  </r>
  <r>
    <n v="80025658"/>
    <d v="2011-08-22T00:00:00"/>
    <x v="7"/>
    <n v="25"/>
    <x v="3022"/>
    <s v="PER POLE"/>
    <x v="7"/>
  </r>
  <r>
    <n v="80025659"/>
    <d v="2011-08-22T00:00:00"/>
    <x v="7"/>
    <n v="25"/>
    <x v="3023"/>
    <s v="PER POLE"/>
    <x v="4"/>
  </r>
  <r>
    <n v="80025660"/>
    <d v="2011-08-22T00:00:00"/>
    <x v="0"/>
    <n v="60"/>
    <x v="3024"/>
    <s v="VALUATION"/>
    <x v="34"/>
  </r>
  <r>
    <n v="80025661"/>
    <d v="2011-08-22T00:00:00"/>
    <x v="59"/>
    <n v="75"/>
    <x v="3025"/>
    <s v="FLAT RATE"/>
    <x v="1"/>
  </r>
  <r>
    <n v="80025662"/>
    <d v="2011-08-22T00:00:00"/>
    <x v="5"/>
    <n v="25"/>
    <x v="3026"/>
    <s v="PER FIXTURES"/>
    <x v="20"/>
  </r>
  <r>
    <n v="80025663"/>
    <d v="2011-08-22T00:00:00"/>
    <x v="2"/>
    <n v="25"/>
    <x v="3027"/>
    <s v="FLAT RATE"/>
    <x v="1"/>
  </r>
  <r>
    <n v="80025664"/>
    <d v="2011-08-22T00:00:00"/>
    <x v="2"/>
    <n v="25"/>
    <x v="3028"/>
    <s v="FLAT RATE"/>
    <x v="1"/>
  </r>
  <r>
    <n v="80025665"/>
    <d v="2011-08-22T00:00:00"/>
    <x v="20"/>
    <n v="31"/>
    <x v="3029"/>
    <s v="BTU"/>
    <x v="215"/>
  </r>
  <r>
    <n v="80025758"/>
    <d v="2011-08-30T00:00:00"/>
    <x v="12"/>
    <n v="50"/>
    <x v="3030"/>
    <s v="ACRE"/>
    <x v="130"/>
  </r>
  <r>
    <n v="80025762"/>
    <d v="2011-08-30T00:00:00"/>
    <x v="3"/>
    <n v="25"/>
    <x v="3031"/>
    <s v="PER SIGN"/>
    <x v="1"/>
  </r>
  <r>
    <n v="80025765"/>
    <d v="2011-08-30T00:00:00"/>
    <x v="67"/>
    <n v="100"/>
    <x v="3032"/>
    <s v="FLAT RATE"/>
    <x v="1"/>
  </r>
  <r>
    <n v="80025766"/>
    <d v="2011-08-30T00:00:00"/>
    <x v="3"/>
    <n v="125"/>
    <x v="3033"/>
    <s v="PER SIGN"/>
    <x v="20"/>
  </r>
  <r>
    <n v="80025665"/>
    <d v="2011-08-22T00:00:00"/>
    <x v="23"/>
    <n v="31"/>
    <x v="3029"/>
    <s v="BTU"/>
    <x v="215"/>
  </r>
  <r>
    <n v="80025665"/>
    <d v="2011-08-22T00:00:00"/>
    <x v="24"/>
    <n v="29"/>
    <x v="3029"/>
    <s v="BTU"/>
    <x v="215"/>
  </r>
  <r>
    <n v="80025665"/>
    <d v="2011-08-22T00:00:00"/>
    <x v="25"/>
    <n v="29"/>
    <x v="3029"/>
    <s v="BTU"/>
    <x v="215"/>
  </r>
  <r>
    <n v="80025665"/>
    <d v="2011-08-22T00:00:00"/>
    <x v="26"/>
    <n v="29"/>
    <x v="3029"/>
    <s v="BTU"/>
    <x v="215"/>
  </r>
  <r>
    <n v="80025665"/>
    <d v="2011-08-22T00:00:00"/>
    <x v="27"/>
    <n v="25"/>
    <x v="3029"/>
    <s v="BTU"/>
    <x v="215"/>
  </r>
  <r>
    <n v="16924"/>
    <d v="2011-08-31T00:00:00"/>
    <x v="79"/>
    <n v="345.41"/>
    <x v="1351"/>
    <s v="LF"/>
    <x v="140"/>
  </r>
  <r>
    <n v="16924"/>
    <d v="2011-08-31T00:00:00"/>
    <x v="80"/>
    <n v="20"/>
    <x v="1351"/>
    <s v="EACH"/>
    <x v="140"/>
  </r>
  <r>
    <n v="16924"/>
    <d v="2011-08-31T00:00:00"/>
    <x v="81"/>
    <n v="150"/>
    <x v="1351"/>
    <s v="EA"/>
    <x v="140"/>
  </r>
  <r>
    <n v="16924"/>
    <d v="2011-08-31T00:00:00"/>
    <x v="29"/>
    <n v="1587.5"/>
    <x v="1351"/>
    <s v="ACRES"/>
    <x v="140"/>
  </r>
  <r>
    <n v="16924"/>
    <d v="2011-08-31T00:00:00"/>
    <x v="98"/>
    <n v="562.09"/>
    <x v="1351"/>
    <s v="CF"/>
    <x v="140"/>
  </r>
  <r>
    <n v="16924"/>
    <d v="2011-08-31T00:00:00"/>
    <x v="82"/>
    <n v="857.1"/>
    <x v="1351"/>
    <s v="SY"/>
    <x v="140"/>
  </r>
  <r>
    <n v="16924"/>
    <d v="2011-08-31T00:00:00"/>
    <x v="32"/>
    <n v="250"/>
    <x v="1351"/>
    <s v="ACRES"/>
    <x v="140"/>
  </r>
  <r>
    <n v="16924"/>
    <d v="2011-08-31T00:00:00"/>
    <x v="83"/>
    <n v="169.2"/>
    <x v="1351"/>
    <s v="LF"/>
    <x v="140"/>
  </r>
  <r>
    <n v="16924"/>
    <d v="2011-08-31T00:00:00"/>
    <x v="94"/>
    <n v="240"/>
    <x v="1351"/>
    <s v="SIGN"/>
    <x v="140"/>
  </r>
  <r>
    <n v="16924"/>
    <d v="2011-08-31T00:00:00"/>
    <x v="95"/>
    <n v="770.31"/>
    <x v="1351"/>
    <s v="LF"/>
    <x v="140"/>
  </r>
  <r>
    <n v="16924"/>
    <d v="2011-08-31T00:00:00"/>
    <x v="96"/>
    <n v="516"/>
    <x v="1351"/>
    <s v="LF"/>
    <x v="140"/>
  </r>
  <r>
    <n v="16924"/>
    <d v="2011-08-31T00:00:00"/>
    <x v="44"/>
    <n v="254"/>
    <x v="1351"/>
    <s v="ACRES"/>
    <x v="140"/>
  </r>
  <r>
    <n v="16924"/>
    <d v="2011-08-31T00:00:00"/>
    <x v="107"/>
    <n v="63"/>
    <x v="1351"/>
    <s v="PAGE"/>
    <x v="140"/>
  </r>
  <r>
    <n v="16925"/>
    <d v="2011-08-31T00:00:00"/>
    <x v="79"/>
    <n v="345.41"/>
    <x v="1351"/>
    <s v="LF"/>
    <x v="140"/>
  </r>
  <r>
    <n v="16925"/>
    <d v="2011-08-31T00:00:00"/>
    <x v="80"/>
    <n v="20"/>
    <x v="1351"/>
    <s v="EACH"/>
    <x v="140"/>
  </r>
  <r>
    <n v="16925"/>
    <d v="2011-08-31T00:00:00"/>
    <x v="81"/>
    <n v="150"/>
    <x v="1351"/>
    <s v="EA"/>
    <x v="140"/>
  </r>
  <r>
    <n v="16925"/>
    <d v="2011-08-31T00:00:00"/>
    <x v="29"/>
    <n v="1587.5"/>
    <x v="1351"/>
    <s v="ACRES"/>
    <x v="140"/>
  </r>
  <r>
    <n v="16925"/>
    <d v="2011-08-31T00:00:00"/>
    <x v="98"/>
    <n v="562.09"/>
    <x v="1351"/>
    <s v="CF"/>
    <x v="140"/>
  </r>
  <r>
    <n v="16925"/>
    <d v="2011-08-31T00:00:00"/>
    <x v="82"/>
    <n v="857.1"/>
    <x v="1351"/>
    <s v="SY"/>
    <x v="140"/>
  </r>
  <r>
    <n v="16925"/>
    <d v="2011-08-31T00:00:00"/>
    <x v="32"/>
    <n v="250"/>
    <x v="1351"/>
    <s v="ACRES"/>
    <x v="140"/>
  </r>
  <r>
    <n v="16925"/>
    <d v="2011-08-31T00:00:00"/>
    <x v="83"/>
    <n v="169.2"/>
    <x v="1351"/>
    <s v="LF"/>
    <x v="140"/>
  </r>
  <r>
    <n v="16925"/>
    <d v="2011-08-31T00:00:00"/>
    <x v="94"/>
    <n v="240"/>
    <x v="1351"/>
    <s v="SIGN"/>
    <x v="140"/>
  </r>
  <r>
    <n v="16925"/>
    <d v="2011-08-31T00:00:00"/>
    <x v="95"/>
    <n v="770.31"/>
    <x v="1351"/>
    <s v="LF"/>
    <x v="140"/>
  </r>
  <r>
    <n v="16925"/>
    <d v="2011-08-31T00:00:00"/>
    <x v="96"/>
    <n v="516"/>
    <x v="1351"/>
    <s v="LF"/>
    <x v="140"/>
  </r>
  <r>
    <n v="16925"/>
    <d v="2011-08-31T00:00:00"/>
    <x v="44"/>
    <n v="254"/>
    <x v="1351"/>
    <s v="ACRES"/>
    <x v="140"/>
  </r>
  <r>
    <n v="16925"/>
    <d v="2011-08-31T00:00:00"/>
    <x v="107"/>
    <n v="63"/>
    <x v="1351"/>
    <s v="PAGE"/>
    <x v="140"/>
  </r>
  <r>
    <n v="80025665"/>
    <d v="2011-08-22T00:00:00"/>
    <x v="34"/>
    <n v="35"/>
    <x v="3029"/>
    <s v="TONS"/>
    <x v="215"/>
  </r>
  <r>
    <n v="80025665"/>
    <d v="2011-08-22T00:00:00"/>
    <x v="36"/>
    <n v="35"/>
    <x v="3029"/>
    <s v="TONS"/>
    <x v="215"/>
  </r>
  <r>
    <n v="80025776"/>
    <d v="2011-08-31T00:00:00"/>
    <x v="8"/>
    <n v="50"/>
    <x v="3034"/>
    <s v="FLAT RATE"/>
    <x v="1"/>
  </r>
  <r>
    <n v="80025665"/>
    <d v="2011-08-22T00:00:00"/>
    <x v="37"/>
    <n v="25"/>
    <x v="3029"/>
    <s v="TONS"/>
    <x v="215"/>
  </r>
  <r>
    <n v="80025780"/>
    <d v="2011-09-01T00:00:00"/>
    <x v="3"/>
    <n v="75"/>
    <x v="3035"/>
    <s v="PER SIGN"/>
    <x v="1"/>
  </r>
  <r>
    <n v="80025781"/>
    <d v="2011-09-01T00:00:00"/>
    <x v="12"/>
    <n v="50"/>
    <x v="3036"/>
    <s v="ACRE"/>
    <x v="1"/>
  </r>
  <r>
    <n v="80025783"/>
    <d v="2011-09-01T00:00:00"/>
    <x v="22"/>
    <n v="50"/>
    <x v="3037"/>
    <s v="ACRE"/>
    <x v="1"/>
  </r>
  <r>
    <n v="80025787"/>
    <d v="2011-09-01T00:00:00"/>
    <x v="3"/>
    <n v="25"/>
    <x v="3038"/>
    <s v="PER SIGN"/>
    <x v="1"/>
  </r>
  <r>
    <n v="80025788"/>
    <d v="2011-09-02T00:00:00"/>
    <x v="3"/>
    <n v="50"/>
    <x v="3039"/>
    <s v="PER SIGN"/>
    <x v="4"/>
  </r>
  <r>
    <n v="80025789"/>
    <d v="2011-09-02T00:00:00"/>
    <x v="8"/>
    <n v="150"/>
    <x v="3040"/>
    <s v="FLAT RATE"/>
    <x v="1"/>
  </r>
  <r>
    <n v="80025791"/>
    <d v="2011-09-02T00:00:00"/>
    <x v="3"/>
    <n v="25"/>
    <x v="3041"/>
    <s v="PER SIGN"/>
    <x v="1"/>
  </r>
  <r>
    <n v="80025791"/>
    <d v="2011-09-02T00:00:00"/>
    <x v="3"/>
    <n v="25"/>
    <x v="3042"/>
    <s v="PER SIGN"/>
    <x v="1"/>
  </r>
  <r>
    <n v="80025792"/>
    <d v="2011-09-02T00:00:00"/>
    <x v="3"/>
    <n v="25"/>
    <x v="3043"/>
    <s v="PER SIGN"/>
    <x v="1"/>
  </r>
  <r>
    <n v="80025793"/>
    <d v="2011-09-02T00:00:00"/>
    <x v="67"/>
    <n v="100"/>
    <x v="3044"/>
    <s v="FLAT RATE"/>
    <x v="1"/>
  </r>
  <r>
    <n v="80025665"/>
    <d v="2011-08-22T00:00:00"/>
    <x v="38"/>
    <n v="25"/>
    <x v="3029"/>
    <s v="TONS"/>
    <x v="215"/>
  </r>
  <r>
    <n v="90001767"/>
    <d v="2011-09-02T00:00:00"/>
    <x v="42"/>
    <n v="50"/>
    <x v="3045"/>
    <s v="FLAT RATE"/>
    <x v="1"/>
  </r>
  <r>
    <n v="80025665"/>
    <d v="2011-08-22T00:00:00"/>
    <x v="39"/>
    <n v="25"/>
    <x v="3029"/>
    <s v="TONS"/>
    <x v="215"/>
  </r>
  <r>
    <n v="80025665"/>
    <d v="2011-08-22T00:00:00"/>
    <x v="40"/>
    <n v="25"/>
    <x v="3029"/>
    <s v="TONS"/>
    <x v="215"/>
  </r>
  <r>
    <n v="80025806"/>
    <d v="2011-09-06T00:00:00"/>
    <x v="16"/>
    <n v="59.93"/>
    <x v="3046"/>
    <s v="FLAT RATE"/>
    <x v="1"/>
  </r>
  <r>
    <n v="80025806"/>
    <d v="2011-09-06T00:00:00"/>
    <x v="17"/>
    <n v="533.02"/>
    <x v="3046"/>
    <s v="FLAT RATE"/>
    <x v="1"/>
  </r>
  <r>
    <n v="80025806"/>
    <d v="2011-09-06T00:00:00"/>
    <x v="18"/>
    <n v="1302.93"/>
    <x v="3046"/>
    <s v="FLAT RATE"/>
    <x v="1"/>
  </r>
  <r>
    <n v="80025806"/>
    <d v="2011-09-06T00:00:00"/>
    <x v="19"/>
    <n v="161.68"/>
    <x v="3046"/>
    <s v="FLAT RATE"/>
    <x v="1"/>
  </r>
  <r>
    <n v="80025665"/>
    <d v="2011-08-22T00:00:00"/>
    <x v="46"/>
    <n v="20"/>
    <x v="3029"/>
    <s v="PER UNIT"/>
    <x v="215"/>
  </r>
  <r>
    <n v="80025804"/>
    <d v="2011-09-06T00:00:00"/>
    <x v="16"/>
    <n v="59.93"/>
    <x v="3047"/>
    <s v="FLAT RATE"/>
    <x v="1"/>
  </r>
  <r>
    <n v="80025804"/>
    <d v="2011-09-06T00:00:00"/>
    <x v="17"/>
    <n v="533.02"/>
    <x v="3047"/>
    <s v="FLAT RATE"/>
    <x v="1"/>
  </r>
  <r>
    <n v="80025804"/>
    <d v="2011-09-06T00:00:00"/>
    <x v="18"/>
    <n v="1302.93"/>
    <x v="3047"/>
    <s v="FLAT RATE"/>
    <x v="1"/>
  </r>
  <r>
    <n v="80025804"/>
    <d v="2011-09-06T00:00:00"/>
    <x v="19"/>
    <n v="161.68"/>
    <x v="3047"/>
    <s v="FLAT RATE"/>
    <x v="1"/>
  </r>
  <r>
    <n v="80025666"/>
    <d v="2011-08-22T00:00:00"/>
    <x v="20"/>
    <n v="29"/>
    <x v="3048"/>
    <s v="BTU"/>
    <x v="96"/>
  </r>
  <r>
    <n v="80025803"/>
    <d v="2011-09-06T00:00:00"/>
    <x v="16"/>
    <n v="59.93"/>
    <x v="3049"/>
    <s v="FLAT RATE"/>
    <x v="1"/>
  </r>
  <r>
    <n v="80025803"/>
    <d v="2011-09-06T00:00:00"/>
    <x v="17"/>
    <n v="533.02"/>
    <x v="3049"/>
    <s v="FLAT RATE"/>
    <x v="1"/>
  </r>
  <r>
    <n v="80025803"/>
    <d v="2011-09-06T00:00:00"/>
    <x v="18"/>
    <n v="1302.93"/>
    <x v="3049"/>
    <s v="FLAT RATE"/>
    <x v="1"/>
  </r>
  <r>
    <n v="80025803"/>
    <d v="2011-09-06T00:00:00"/>
    <x v="19"/>
    <n v="161.68"/>
    <x v="3049"/>
    <s v="FLAT RATE"/>
    <x v="1"/>
  </r>
  <r>
    <n v="80025666"/>
    <d v="2011-08-22T00:00:00"/>
    <x v="34"/>
    <n v="25"/>
    <x v="3048"/>
    <s v="TONS"/>
    <x v="96"/>
  </r>
  <r>
    <n v="80025667"/>
    <d v="2011-08-22T00:00:00"/>
    <x v="0"/>
    <n v="250"/>
    <x v="3050"/>
    <s v="VALUATION"/>
    <x v="216"/>
  </r>
  <r>
    <n v="80025667"/>
    <d v="2011-08-22T00:00:00"/>
    <x v="14"/>
    <n v="125"/>
    <x v="3050"/>
    <s v="VALUATION"/>
    <x v="216"/>
  </r>
  <r>
    <n v="80025805"/>
    <d v="2011-09-06T00:00:00"/>
    <x v="16"/>
    <n v="59.93"/>
    <x v="3051"/>
    <s v="FLAT RATE"/>
    <x v="1"/>
  </r>
  <r>
    <n v="80025805"/>
    <d v="2011-09-06T00:00:00"/>
    <x v="17"/>
    <n v="533.02"/>
    <x v="3051"/>
    <s v="FLAT RATE"/>
    <x v="1"/>
  </r>
  <r>
    <n v="80025805"/>
    <d v="2011-09-06T00:00:00"/>
    <x v="18"/>
    <n v="1302.93"/>
    <x v="3051"/>
    <s v="FLAT RATE"/>
    <x v="1"/>
  </r>
  <r>
    <n v="80025805"/>
    <d v="2011-09-06T00:00:00"/>
    <x v="19"/>
    <n v="161.68"/>
    <x v="3051"/>
    <s v="FLAT RATE"/>
    <x v="1"/>
  </r>
  <r>
    <n v="80025667"/>
    <d v="2011-08-22T00:00:00"/>
    <x v="0"/>
    <n v="250"/>
    <x v="3052"/>
    <s v="VALUATION"/>
    <x v="216"/>
  </r>
  <r>
    <n v="80025667"/>
    <d v="2011-08-22T00:00:00"/>
    <x v="14"/>
    <n v="125"/>
    <x v="3052"/>
    <s v="VALUATION"/>
    <x v="216"/>
  </r>
  <r>
    <n v="80025669"/>
    <d v="2011-08-22T00:00:00"/>
    <x v="20"/>
    <n v="25"/>
    <x v="3053"/>
    <s v="BTU"/>
    <x v="0"/>
  </r>
  <r>
    <n v="80025669"/>
    <d v="2011-08-22T00:00:00"/>
    <x v="34"/>
    <n v="25"/>
    <x v="3053"/>
    <s v="TONS"/>
    <x v="0"/>
  </r>
  <r>
    <n v="90001768"/>
    <d v="2011-09-06T00:00:00"/>
    <x v="11"/>
    <n v="350"/>
    <x v="3054"/>
    <s v="DOLLAR VALUE"/>
    <x v="1"/>
  </r>
  <r>
    <n v="80025670"/>
    <d v="2011-08-22T00:00:00"/>
    <x v="20"/>
    <n v="25"/>
    <x v="3055"/>
    <s v="BTU"/>
    <x v="40"/>
  </r>
  <r>
    <n v="90001769"/>
    <d v="2011-09-06T00:00:00"/>
    <x v="42"/>
    <n v="50"/>
    <x v="3056"/>
    <s v="FLAT RATE"/>
    <x v="1"/>
  </r>
  <r>
    <n v="80025808"/>
    <d v="2011-09-06T00:00:00"/>
    <x v="67"/>
    <n v="100"/>
    <x v="3057"/>
    <s v="FLAT RATE"/>
    <x v="1"/>
  </r>
  <r>
    <n v="80025810"/>
    <d v="2011-09-06T00:00:00"/>
    <x v="3"/>
    <n v="25"/>
    <x v="3058"/>
    <s v="PER SIGN"/>
    <x v="1"/>
  </r>
  <r>
    <n v="90001770"/>
    <d v="2011-09-06T00:00:00"/>
    <x v="93"/>
    <n v="1000"/>
    <x v="3059"/>
    <s v="ACRES"/>
    <x v="1"/>
  </r>
  <r>
    <n v="90001771"/>
    <d v="2011-09-06T00:00:00"/>
    <x v="119"/>
    <n v="400"/>
    <x v="3060"/>
    <s v="# OF VARIANCES"/>
    <x v="1"/>
  </r>
  <r>
    <n v="80025670"/>
    <d v="2011-08-22T00:00:00"/>
    <x v="34"/>
    <n v="25"/>
    <x v="3055"/>
    <s v="TONS"/>
    <x v="40"/>
  </r>
  <r>
    <n v="90001772"/>
    <d v="2011-09-06T00:00:00"/>
    <x v="55"/>
    <n v="500"/>
    <x v="3061"/>
    <s v="FLAT RATE"/>
    <x v="1"/>
  </r>
  <r>
    <n v="80025671"/>
    <d v="2011-08-23T00:00:00"/>
    <x v="2"/>
    <n v="25"/>
    <x v="3062"/>
    <s v="FLAT RATE"/>
    <x v="1"/>
  </r>
  <r>
    <n v="80025672"/>
    <d v="2011-08-23T00:00:00"/>
    <x v="2"/>
    <n v="25"/>
    <x v="3063"/>
    <s v="FLAT RATE"/>
    <x v="1"/>
  </r>
  <r>
    <n v="80025812"/>
    <d v="2011-09-06T00:00:00"/>
    <x v="51"/>
    <n v="7"/>
    <x v="3064"/>
    <s v="FLAT RATE"/>
    <x v="23"/>
  </r>
  <r>
    <n v="80025824"/>
    <d v="2011-09-07T00:00:00"/>
    <x v="81"/>
    <n v="75"/>
    <x v="346"/>
    <s v="EA"/>
    <x v="1"/>
  </r>
  <r>
    <n v="80025824"/>
    <d v="2011-09-07T00:00:00"/>
    <x v="32"/>
    <n v="50"/>
    <x v="346"/>
    <s v="ACRES"/>
    <x v="1"/>
  </r>
  <r>
    <n v="80025824"/>
    <d v="2011-09-07T00:00:00"/>
    <x v="95"/>
    <n v="114"/>
    <x v="346"/>
    <s v="LF"/>
    <x v="1"/>
  </r>
  <r>
    <n v="80025673"/>
    <d v="2011-08-23T00:00:00"/>
    <x v="0"/>
    <n v="220"/>
    <x v="3065"/>
    <s v="VALUATION"/>
    <x v="57"/>
  </r>
  <r>
    <n v="80025674"/>
    <d v="2011-08-23T00:00:00"/>
    <x v="59"/>
    <n v="75"/>
    <x v="3066"/>
    <s v="FLAT RATE"/>
    <x v="1"/>
  </r>
  <r>
    <n v="80025676"/>
    <d v="2011-08-23T00:00:00"/>
    <x v="34"/>
    <n v="25"/>
    <x v="3067"/>
    <s v="TONS"/>
    <x v="4"/>
  </r>
  <r>
    <n v="80025677"/>
    <d v="2011-08-23T00:00:00"/>
    <x v="5"/>
    <n v="80"/>
    <x v="3068"/>
    <s v="PER FIXTURES"/>
    <x v="76"/>
  </r>
  <r>
    <n v="80025677"/>
    <d v="2011-08-23T00:00:00"/>
    <x v="1"/>
    <n v="25"/>
    <x v="3068"/>
    <s v="PER GAS LINE"/>
    <x v="76"/>
  </r>
  <r>
    <n v="80025678"/>
    <d v="2011-08-23T00:00:00"/>
    <x v="48"/>
    <n v="20"/>
    <x v="2951"/>
    <s v="FLAT RATE"/>
    <x v="1"/>
  </r>
  <r>
    <n v="80025678"/>
    <d v="2011-08-23T00:00:00"/>
    <x v="0"/>
    <n v="1660"/>
    <x v="2951"/>
    <s v="VALUATION"/>
    <x v="1"/>
  </r>
  <r>
    <n v="80025679"/>
    <d v="2011-08-23T00:00:00"/>
    <x v="2"/>
    <n v="25"/>
    <x v="3069"/>
    <s v="FLAT RATE"/>
    <x v="1"/>
  </r>
  <r>
    <n v="80025680"/>
    <d v="2011-08-23T00:00:00"/>
    <x v="5"/>
    <n v="64"/>
    <x v="3070"/>
    <s v="PER FIXTURES"/>
    <x v="66"/>
  </r>
  <r>
    <n v="80025681"/>
    <d v="2011-08-23T00:00:00"/>
    <x v="0"/>
    <n v="60"/>
    <x v="148"/>
    <s v="VALUATION"/>
    <x v="34"/>
  </r>
  <r>
    <n v="80025683"/>
    <d v="2011-08-23T00:00:00"/>
    <x v="10"/>
    <n v="30"/>
    <x v="3071"/>
    <s v="AMPS"/>
    <x v="8"/>
  </r>
  <r>
    <n v="80025683"/>
    <d v="2011-08-23T00:00:00"/>
    <x v="7"/>
    <n v="36"/>
    <x v="3071"/>
    <s v="PER POLE"/>
    <x v="8"/>
  </r>
  <r>
    <n v="80025683"/>
    <d v="2011-08-23T00:00:00"/>
    <x v="13"/>
    <n v="25"/>
    <x v="3071"/>
    <s v="PER T-POLE"/>
    <x v="8"/>
  </r>
  <r>
    <n v="80025825"/>
    <d v="2011-09-07T00:00:00"/>
    <x v="12"/>
    <n v="50"/>
    <x v="3072"/>
    <s v="ACRE"/>
    <x v="217"/>
  </r>
  <r>
    <n v="80025684"/>
    <d v="2011-08-23T00:00:00"/>
    <x v="1"/>
    <n v="25"/>
    <x v="3073"/>
    <s v="PER GAS LINE"/>
    <x v="1"/>
  </r>
  <r>
    <n v="80025684"/>
    <d v="2011-08-23T00:00:00"/>
    <x v="1"/>
    <n v="25"/>
    <x v="3074"/>
    <s v="PER GAS LINE"/>
    <x v="1"/>
  </r>
  <r>
    <n v="80025685"/>
    <d v="2011-08-23T00:00:00"/>
    <x v="20"/>
    <n v="25"/>
    <x v="3075"/>
    <s v="BTU"/>
    <x v="24"/>
  </r>
  <r>
    <n v="80025685"/>
    <d v="2011-08-23T00:00:00"/>
    <x v="34"/>
    <n v="25"/>
    <x v="3075"/>
    <s v="TONS"/>
    <x v="24"/>
  </r>
  <r>
    <n v="80025686"/>
    <d v="2011-08-23T00:00:00"/>
    <x v="5"/>
    <n v="8"/>
    <x v="3076"/>
    <s v="PER FIXTURES"/>
    <x v="4"/>
  </r>
  <r>
    <n v="80025686"/>
    <d v="2011-08-23T00:00:00"/>
    <x v="1"/>
    <n v="25"/>
    <x v="3076"/>
    <s v="PER GAS LINE"/>
    <x v="4"/>
  </r>
  <r>
    <n v="80025687"/>
    <d v="2011-08-23T00:00:00"/>
    <x v="0"/>
    <n v="60"/>
    <x v="148"/>
    <s v="VALUATION"/>
    <x v="34"/>
  </r>
  <r>
    <n v="80025688"/>
    <d v="2011-08-23T00:00:00"/>
    <x v="2"/>
    <n v="25"/>
    <x v="3077"/>
    <s v="FLAT RATE"/>
    <x v="1"/>
  </r>
  <r>
    <n v="80025689"/>
    <d v="2011-08-23T00:00:00"/>
    <x v="0"/>
    <n v="110"/>
    <x v="3078"/>
    <s v="VALUATION"/>
    <x v="36"/>
  </r>
  <r>
    <n v="80025690"/>
    <d v="2011-08-23T00:00:00"/>
    <x v="59"/>
    <n v="75"/>
    <x v="3079"/>
    <s v="FLAT RATE"/>
    <x v="1"/>
  </r>
  <r>
    <n v="80025692"/>
    <d v="2011-08-24T00:00:00"/>
    <x v="2"/>
    <n v="25"/>
    <x v="3080"/>
    <s v="FLAT RATE"/>
    <x v="1"/>
  </r>
  <r>
    <n v="80025693"/>
    <d v="2011-08-24T00:00:00"/>
    <x v="48"/>
    <n v="20"/>
    <x v="2957"/>
    <s v="FLAT RATE"/>
    <x v="1"/>
  </r>
  <r>
    <n v="80025693"/>
    <d v="2011-08-24T00:00:00"/>
    <x v="0"/>
    <n v="1450"/>
    <x v="2957"/>
    <s v="VALUATION"/>
    <x v="1"/>
  </r>
  <r>
    <n v="80025694"/>
    <d v="2011-08-24T00:00:00"/>
    <x v="48"/>
    <n v="20"/>
    <x v="2967"/>
    <s v="FLAT RATE"/>
    <x v="1"/>
  </r>
  <r>
    <n v="80025694"/>
    <d v="2011-08-24T00:00:00"/>
    <x v="0"/>
    <n v="1450"/>
    <x v="2967"/>
    <s v="VALUATION"/>
    <x v="1"/>
  </r>
  <r>
    <n v="80025821"/>
    <d v="2011-09-07T00:00:00"/>
    <x v="3"/>
    <n v="125"/>
    <x v="3081"/>
    <s v="PER SIGN"/>
    <x v="20"/>
  </r>
  <r>
    <n v="80025822"/>
    <d v="2011-09-07T00:00:00"/>
    <x v="3"/>
    <n v="25"/>
    <x v="3082"/>
    <s v="PER SIGN"/>
    <x v="1"/>
  </r>
  <r>
    <n v="80025695"/>
    <d v="2011-08-24T00:00:00"/>
    <x v="5"/>
    <n v="72"/>
    <x v="3083"/>
    <s v="PER FIXTURES"/>
    <x v="69"/>
  </r>
  <r>
    <n v="80025695"/>
    <d v="2011-08-24T00:00:00"/>
    <x v="54"/>
    <n v="25"/>
    <x v="3083"/>
    <s v="PER SEWER"/>
    <x v="69"/>
  </r>
  <r>
    <n v="80025695"/>
    <d v="2011-08-24T00:00:00"/>
    <x v="53"/>
    <n v="25"/>
    <x v="3083"/>
    <s v="PER WATER"/>
    <x v="69"/>
  </r>
  <r>
    <n v="80025695"/>
    <d v="2011-08-24T00:00:00"/>
    <x v="5"/>
    <n v="72"/>
    <x v="3084"/>
    <s v="PER FIXTURES"/>
    <x v="69"/>
  </r>
  <r>
    <n v="80025695"/>
    <d v="2011-08-24T00:00:00"/>
    <x v="54"/>
    <n v="25"/>
    <x v="3084"/>
    <s v="PER SEWER"/>
    <x v="69"/>
  </r>
  <r>
    <n v="80025837"/>
    <d v="2011-09-08T00:00:00"/>
    <x v="16"/>
    <n v="59.93"/>
    <x v="3085"/>
    <s v="FLAT RATE"/>
    <x v="1"/>
  </r>
  <r>
    <n v="80025837"/>
    <d v="2011-09-08T00:00:00"/>
    <x v="17"/>
    <n v="533.02"/>
    <x v="3085"/>
    <s v="FLAT RATE"/>
    <x v="1"/>
  </r>
  <r>
    <n v="80025837"/>
    <d v="2011-09-08T00:00:00"/>
    <x v="18"/>
    <n v="1302.93"/>
    <x v="3085"/>
    <s v="FLAT RATE"/>
    <x v="1"/>
  </r>
  <r>
    <n v="80025837"/>
    <d v="2011-09-08T00:00:00"/>
    <x v="19"/>
    <n v="161.68"/>
    <x v="3085"/>
    <s v="FLAT RATE"/>
    <x v="1"/>
  </r>
  <r>
    <n v="80025695"/>
    <d v="2011-08-24T00:00:00"/>
    <x v="53"/>
    <n v="25"/>
    <x v="3084"/>
    <s v="PER WATER"/>
    <x v="69"/>
  </r>
  <r>
    <n v="80025695"/>
    <d v="2011-08-24T00:00:00"/>
    <x v="5"/>
    <n v="72"/>
    <x v="3086"/>
    <s v="PER FIXTURES"/>
    <x v="69"/>
  </r>
  <r>
    <n v="80025695"/>
    <d v="2011-08-24T00:00:00"/>
    <x v="54"/>
    <n v="25"/>
    <x v="3086"/>
    <s v="PER SEWER"/>
    <x v="69"/>
  </r>
  <r>
    <n v="80025695"/>
    <d v="2011-08-24T00:00:00"/>
    <x v="53"/>
    <n v="25"/>
    <x v="3086"/>
    <s v="PER WATER"/>
    <x v="69"/>
  </r>
  <r>
    <n v="80025696"/>
    <d v="2011-08-24T00:00:00"/>
    <x v="59"/>
    <n v="75"/>
    <x v="3087"/>
    <s v="FLAT RATE"/>
    <x v="1"/>
  </r>
  <r>
    <n v="80025697"/>
    <d v="2011-08-24T00:00:00"/>
    <x v="5"/>
    <n v="32"/>
    <x v="3088"/>
    <s v="PER FIXTURES"/>
    <x v="31"/>
  </r>
  <r>
    <n v="80025699"/>
    <d v="2011-08-24T00:00:00"/>
    <x v="49"/>
    <n v="25"/>
    <x v="3089"/>
    <s v="SYSTEM"/>
    <x v="1"/>
  </r>
  <r>
    <n v="80025700"/>
    <d v="2011-08-24T00:00:00"/>
    <x v="57"/>
    <n v="15"/>
    <x v="3090"/>
    <s v="FLAT RATE"/>
    <x v="1"/>
  </r>
  <r>
    <n v="80025701"/>
    <d v="2011-08-24T00:00:00"/>
    <x v="0"/>
    <n v="190"/>
    <x v="3091"/>
    <s v="VALUATION"/>
    <x v="172"/>
  </r>
  <r>
    <n v="80025701"/>
    <d v="2011-08-24T00:00:00"/>
    <x v="14"/>
    <n v="95"/>
    <x v="3091"/>
    <s v="VALUATION"/>
    <x v="172"/>
  </r>
  <r>
    <n v="80025832"/>
    <d v="2011-09-08T00:00:00"/>
    <x v="109"/>
    <n v="53.24"/>
    <x v="151"/>
    <s v="DWELLING UNITS"/>
    <x v="1"/>
  </r>
  <r>
    <n v="80025832"/>
    <d v="2011-09-08T00:00:00"/>
    <x v="110"/>
    <n v="362.15"/>
    <x v="151"/>
    <s v="DWELLING UNITS"/>
    <x v="1"/>
  </r>
  <r>
    <n v="80025832"/>
    <d v="2011-09-08T00:00:00"/>
    <x v="111"/>
    <n v="1302.93"/>
    <x v="151"/>
    <s v="DWELLING UNITS"/>
    <x v="1"/>
  </r>
  <r>
    <n v="80025832"/>
    <d v="2011-09-08T00:00:00"/>
    <x v="112"/>
    <n v="109.54"/>
    <x v="151"/>
    <s v="DWELLING UNITS"/>
    <x v="1"/>
  </r>
  <r>
    <n v="80025702"/>
    <d v="2011-08-24T00:00:00"/>
    <x v="5"/>
    <n v="25"/>
    <x v="3092"/>
    <s v="PER FIXTURES"/>
    <x v="1"/>
  </r>
  <r>
    <n v="80025702"/>
    <d v="2011-08-24T00:00:00"/>
    <x v="5"/>
    <n v="25"/>
    <x v="3093"/>
    <s v="PER FIXTURES"/>
    <x v="1"/>
  </r>
  <r>
    <n v="80025703"/>
    <d v="2011-08-24T00:00:00"/>
    <x v="49"/>
    <n v="25"/>
    <x v="3094"/>
    <s v="SYSTEM"/>
    <x v="1"/>
  </r>
  <r>
    <n v="80025704"/>
    <d v="2011-08-24T00:00:00"/>
    <x v="34"/>
    <n v="25"/>
    <x v="3095"/>
    <s v="TONS"/>
    <x v="1"/>
  </r>
  <r>
    <n v="80025706"/>
    <d v="2011-08-25T00:00:00"/>
    <x v="0"/>
    <n v="135"/>
    <x v="2710"/>
    <s v="VALUATION"/>
    <x v="1"/>
  </r>
  <r>
    <n v="80025707"/>
    <d v="2011-08-25T00:00:00"/>
    <x v="48"/>
    <n v="20"/>
    <x v="3096"/>
    <s v="FLAT RATE"/>
    <x v="1"/>
  </r>
  <r>
    <n v="80025707"/>
    <d v="2011-08-25T00:00:00"/>
    <x v="0"/>
    <n v="185"/>
    <x v="3096"/>
    <s v="VALUATION"/>
    <x v="1"/>
  </r>
  <r>
    <n v="80025709"/>
    <d v="2011-08-25T00:00:00"/>
    <x v="0"/>
    <n v="245"/>
    <x v="3097"/>
    <s v="VALUATION"/>
    <x v="45"/>
  </r>
  <r>
    <n v="80025710"/>
    <d v="2011-08-25T00:00:00"/>
    <x v="10"/>
    <n v="30"/>
    <x v="3098"/>
    <s v="AMPS"/>
    <x v="8"/>
  </r>
  <r>
    <n v="80025710"/>
    <d v="2011-08-25T00:00:00"/>
    <x v="7"/>
    <n v="7"/>
    <x v="3098"/>
    <s v="PER POLE"/>
    <x v="8"/>
  </r>
  <r>
    <n v="80025710"/>
    <d v="2011-08-25T00:00:00"/>
    <x v="49"/>
    <n v="25"/>
    <x v="3098"/>
    <s v="SYSTEM"/>
    <x v="8"/>
  </r>
  <r>
    <n v="16928"/>
    <d v="2011-09-08T00:00:00"/>
    <x v="109"/>
    <n v="53.24"/>
    <x v="151"/>
    <s v="DWELLING UNITS"/>
    <x v="1"/>
  </r>
  <r>
    <n v="16928"/>
    <d v="2011-09-08T00:00:00"/>
    <x v="110"/>
    <n v="362.15"/>
    <x v="151"/>
    <s v="DWELLING UNITS"/>
    <x v="1"/>
  </r>
  <r>
    <n v="16928"/>
    <d v="2011-09-08T00:00:00"/>
    <x v="111"/>
    <n v="1302.93"/>
    <x v="151"/>
    <s v="DWELLING UNITS"/>
    <x v="1"/>
  </r>
  <r>
    <n v="16928"/>
    <d v="2011-09-08T00:00:00"/>
    <x v="112"/>
    <n v="109.54"/>
    <x v="151"/>
    <s v="DWELLING UNITS"/>
    <x v="1"/>
  </r>
  <r>
    <n v="80025711"/>
    <d v="2011-08-25T00:00:00"/>
    <x v="0"/>
    <n v="60"/>
    <x v="3099"/>
    <s v="VALUATION"/>
    <x v="34"/>
  </r>
  <r>
    <n v="80025712"/>
    <d v="2011-08-25T00:00:00"/>
    <x v="0"/>
    <n v="180"/>
    <x v="3100"/>
    <s v="VALUATION"/>
    <x v="15"/>
  </r>
  <r>
    <n v="80025714"/>
    <d v="2011-08-25T00:00:00"/>
    <x v="2"/>
    <n v="25"/>
    <x v="3101"/>
    <s v="FLAT RATE"/>
    <x v="1"/>
  </r>
  <r>
    <n v="80025715"/>
    <d v="2011-08-25T00:00:00"/>
    <x v="34"/>
    <n v="25"/>
    <x v="3102"/>
    <s v="TONS"/>
    <x v="107"/>
  </r>
  <r>
    <n v="80025716"/>
    <d v="2011-08-25T00:00:00"/>
    <x v="54"/>
    <n v="25"/>
    <x v="1516"/>
    <s v="PER SEWER"/>
    <x v="31"/>
  </r>
  <r>
    <n v="80025717"/>
    <d v="2011-08-25T00:00:00"/>
    <x v="53"/>
    <n v="25"/>
    <x v="3103"/>
    <s v="PER WATER"/>
    <x v="1"/>
  </r>
  <r>
    <n v="80025719"/>
    <d v="2011-08-25T00:00:00"/>
    <x v="34"/>
    <n v="25"/>
    <x v="3104"/>
    <s v="TONS"/>
    <x v="35"/>
  </r>
  <r>
    <n v="80025722"/>
    <d v="2011-08-26T00:00:00"/>
    <x v="6"/>
    <n v="15"/>
    <x v="3105"/>
    <s v="AMPS"/>
    <x v="6"/>
  </r>
  <r>
    <n v="80025722"/>
    <d v="2011-08-26T00:00:00"/>
    <x v="7"/>
    <n v="30"/>
    <x v="3105"/>
    <s v="PER POLE"/>
    <x v="6"/>
  </r>
  <r>
    <n v="80025724"/>
    <d v="2011-08-26T00:00:00"/>
    <x v="2"/>
    <n v="25"/>
    <x v="3106"/>
    <s v="FLAT RATE"/>
    <x v="1"/>
  </r>
  <r>
    <n v="80025727"/>
    <d v="2011-08-26T00:00:00"/>
    <x v="59"/>
    <n v="75"/>
    <x v="3107"/>
    <s v="FLAT RATE"/>
    <x v="1"/>
  </r>
  <r>
    <n v="80025841"/>
    <d v="2011-09-08T00:00:00"/>
    <x v="109"/>
    <n v="53.24"/>
    <x v="151"/>
    <s v="DWELLING UNITS"/>
    <x v="1"/>
  </r>
  <r>
    <n v="80025841"/>
    <d v="2011-09-08T00:00:00"/>
    <x v="110"/>
    <n v="362.15"/>
    <x v="151"/>
    <s v="DWELLING UNITS"/>
    <x v="1"/>
  </r>
  <r>
    <n v="80025841"/>
    <d v="2011-09-08T00:00:00"/>
    <x v="111"/>
    <n v="1302.93"/>
    <x v="151"/>
    <s v="DWELLING UNITS"/>
    <x v="1"/>
  </r>
  <r>
    <n v="80025841"/>
    <d v="2011-09-08T00:00:00"/>
    <x v="112"/>
    <n v="109.54"/>
    <x v="151"/>
    <s v="DWELLING UNITS"/>
    <x v="1"/>
  </r>
  <r>
    <n v="80025730"/>
    <d v="2011-08-26T00:00:00"/>
    <x v="0"/>
    <n v="25"/>
    <x v="3108"/>
    <s v="VALUATION"/>
    <x v="80"/>
  </r>
  <r>
    <n v="80025730"/>
    <d v="2011-08-26T00:00:00"/>
    <x v="14"/>
    <n v="12.5"/>
    <x v="3108"/>
    <s v="VALUATION"/>
    <x v="80"/>
  </r>
  <r>
    <n v="80025731"/>
    <d v="2011-08-26T00:00:00"/>
    <x v="10"/>
    <n v="30"/>
    <x v="3109"/>
    <s v="AMPS"/>
    <x v="8"/>
  </r>
  <r>
    <n v="80025731"/>
    <d v="2011-08-26T00:00:00"/>
    <x v="7"/>
    <n v="30"/>
    <x v="3109"/>
    <s v="PER POLE"/>
    <x v="8"/>
  </r>
  <r>
    <n v="80025731"/>
    <d v="2011-08-26T00:00:00"/>
    <x v="13"/>
    <n v="25"/>
    <x v="3109"/>
    <s v="PER T-POLE"/>
    <x v="8"/>
  </r>
  <r>
    <n v="80025731"/>
    <d v="2011-08-26T00:00:00"/>
    <x v="49"/>
    <n v="25"/>
    <x v="3109"/>
    <s v="SYSTEM"/>
    <x v="8"/>
  </r>
  <r>
    <n v="80025731"/>
    <d v="2011-08-26T00:00:00"/>
    <x v="10"/>
    <n v="30"/>
    <x v="3110"/>
    <s v="AMPS"/>
    <x v="8"/>
  </r>
  <r>
    <n v="80025832"/>
    <d v="2011-09-08T00:00:00"/>
    <x v="109"/>
    <n v="53.24"/>
    <x v="153"/>
    <s v="DWELLING UNITS"/>
    <x v="1"/>
  </r>
  <r>
    <n v="80025832"/>
    <d v="2011-09-08T00:00:00"/>
    <x v="110"/>
    <n v="362.15"/>
    <x v="153"/>
    <s v="DWELLING UNITS"/>
    <x v="1"/>
  </r>
  <r>
    <n v="80025832"/>
    <d v="2011-09-08T00:00:00"/>
    <x v="111"/>
    <n v="1302.93"/>
    <x v="153"/>
    <s v="DWELLING UNITS"/>
    <x v="1"/>
  </r>
  <r>
    <n v="80025832"/>
    <d v="2011-09-08T00:00:00"/>
    <x v="112"/>
    <n v="109.54"/>
    <x v="153"/>
    <s v="DWELLING UNITS"/>
    <x v="1"/>
  </r>
  <r>
    <n v="80025731"/>
    <d v="2011-08-26T00:00:00"/>
    <x v="7"/>
    <n v="30"/>
    <x v="3110"/>
    <s v="PER POLE"/>
    <x v="8"/>
  </r>
  <r>
    <n v="80025731"/>
    <d v="2011-08-26T00:00:00"/>
    <x v="13"/>
    <n v="25"/>
    <x v="3110"/>
    <s v="PER T-POLE"/>
    <x v="8"/>
  </r>
  <r>
    <n v="80025731"/>
    <d v="2011-08-26T00:00:00"/>
    <x v="49"/>
    <n v="25"/>
    <x v="3110"/>
    <s v="SYSTEM"/>
    <x v="8"/>
  </r>
  <r>
    <n v="80025731"/>
    <d v="2011-08-26T00:00:00"/>
    <x v="10"/>
    <n v="30"/>
    <x v="3111"/>
    <s v="AMPS"/>
    <x v="8"/>
  </r>
  <r>
    <n v="80025731"/>
    <d v="2011-08-26T00:00:00"/>
    <x v="7"/>
    <n v="30"/>
    <x v="3111"/>
    <s v="PER POLE"/>
    <x v="8"/>
  </r>
  <r>
    <n v="16928"/>
    <d v="2011-09-08T00:00:00"/>
    <x v="109"/>
    <n v="53.24"/>
    <x v="153"/>
    <s v="DWELLING UNITS"/>
    <x v="1"/>
  </r>
  <r>
    <n v="16928"/>
    <d v="2011-09-08T00:00:00"/>
    <x v="110"/>
    <n v="362.15"/>
    <x v="153"/>
    <s v="DWELLING UNITS"/>
    <x v="1"/>
  </r>
  <r>
    <n v="16928"/>
    <d v="2011-09-08T00:00:00"/>
    <x v="111"/>
    <n v="1302.93"/>
    <x v="153"/>
    <s v="DWELLING UNITS"/>
    <x v="1"/>
  </r>
  <r>
    <n v="16928"/>
    <d v="2011-09-08T00:00:00"/>
    <x v="112"/>
    <n v="109.54"/>
    <x v="153"/>
    <s v="DWELLING UNITS"/>
    <x v="1"/>
  </r>
  <r>
    <n v="80025731"/>
    <d v="2011-08-26T00:00:00"/>
    <x v="13"/>
    <n v="25"/>
    <x v="3111"/>
    <s v="PER T-POLE"/>
    <x v="8"/>
  </r>
  <r>
    <n v="80025731"/>
    <d v="2011-08-26T00:00:00"/>
    <x v="49"/>
    <n v="25"/>
    <x v="3111"/>
    <s v="SYSTEM"/>
    <x v="8"/>
  </r>
  <r>
    <n v="80025732"/>
    <d v="2011-08-26T00:00:00"/>
    <x v="0"/>
    <n v="110"/>
    <x v="3112"/>
    <s v="VALUATION"/>
    <x v="36"/>
  </r>
  <r>
    <n v="80025733"/>
    <d v="2011-08-26T00:00:00"/>
    <x v="48"/>
    <n v="20"/>
    <x v="3113"/>
    <s v="FLAT RATE"/>
    <x v="1"/>
  </r>
  <r>
    <n v="80025733"/>
    <d v="2011-08-26T00:00:00"/>
    <x v="0"/>
    <n v="300"/>
    <x v="3113"/>
    <s v="VALUATION"/>
    <x v="1"/>
  </r>
  <r>
    <n v="80025735"/>
    <d v="2011-08-26T00:00:00"/>
    <x v="59"/>
    <n v="75"/>
    <x v="3114"/>
    <s v="FLAT RATE"/>
    <x v="1"/>
  </r>
  <r>
    <n v="80025736"/>
    <d v="2011-08-26T00:00:00"/>
    <x v="20"/>
    <n v="27"/>
    <x v="3115"/>
    <s v="BTU"/>
    <x v="40"/>
  </r>
  <r>
    <n v="80025736"/>
    <d v="2011-08-26T00:00:00"/>
    <x v="23"/>
    <n v="27"/>
    <x v="3115"/>
    <s v="BTU"/>
    <x v="40"/>
  </r>
  <r>
    <n v="80025841"/>
    <d v="2011-09-08T00:00:00"/>
    <x v="109"/>
    <n v="53.24"/>
    <x v="153"/>
    <s v="DWELLING UNITS"/>
    <x v="1"/>
  </r>
  <r>
    <n v="80025841"/>
    <d v="2011-09-08T00:00:00"/>
    <x v="110"/>
    <n v="362.15"/>
    <x v="153"/>
    <s v="DWELLING UNITS"/>
    <x v="1"/>
  </r>
  <r>
    <n v="80025841"/>
    <d v="2011-09-08T00:00:00"/>
    <x v="111"/>
    <n v="1302.93"/>
    <x v="153"/>
    <s v="DWELLING UNITS"/>
    <x v="1"/>
  </r>
  <r>
    <n v="80025841"/>
    <d v="2011-09-08T00:00:00"/>
    <x v="112"/>
    <n v="109.54"/>
    <x v="153"/>
    <s v="DWELLING UNITS"/>
    <x v="1"/>
  </r>
  <r>
    <n v="80025736"/>
    <d v="2011-08-26T00:00:00"/>
    <x v="34"/>
    <n v="25"/>
    <x v="3115"/>
    <s v="TONS"/>
    <x v="40"/>
  </r>
  <r>
    <n v="80025736"/>
    <d v="2011-08-26T00:00:00"/>
    <x v="36"/>
    <n v="25"/>
    <x v="3115"/>
    <s v="TONS"/>
    <x v="40"/>
  </r>
  <r>
    <n v="80025737"/>
    <d v="2011-08-26T00:00:00"/>
    <x v="5"/>
    <n v="80"/>
    <x v="3116"/>
    <s v="PER FIXTURES"/>
    <x v="76"/>
  </r>
  <r>
    <n v="80025737"/>
    <d v="2011-08-26T00:00:00"/>
    <x v="54"/>
    <n v="25"/>
    <x v="3116"/>
    <s v="PER SEWER"/>
    <x v="76"/>
  </r>
  <r>
    <n v="80025737"/>
    <d v="2011-08-26T00:00:00"/>
    <x v="53"/>
    <n v="25"/>
    <x v="3116"/>
    <s v="PER WATER"/>
    <x v="76"/>
  </r>
  <r>
    <n v="80025737"/>
    <d v="2011-08-26T00:00:00"/>
    <x v="5"/>
    <n v="80"/>
    <x v="3117"/>
    <s v="PER FIXTURES"/>
    <x v="76"/>
  </r>
  <r>
    <n v="80025832"/>
    <d v="2011-09-08T00:00:00"/>
    <x v="109"/>
    <n v="53.24"/>
    <x v="160"/>
    <s v="DWELLING UNITS"/>
    <x v="1"/>
  </r>
  <r>
    <n v="80025832"/>
    <d v="2011-09-08T00:00:00"/>
    <x v="110"/>
    <n v="362.15"/>
    <x v="160"/>
    <s v="DWELLING UNITS"/>
    <x v="1"/>
  </r>
  <r>
    <n v="80025832"/>
    <d v="2011-09-08T00:00:00"/>
    <x v="111"/>
    <n v="1302.93"/>
    <x v="160"/>
    <s v="DWELLING UNITS"/>
    <x v="1"/>
  </r>
  <r>
    <n v="80025832"/>
    <d v="2011-09-08T00:00:00"/>
    <x v="112"/>
    <n v="109.54"/>
    <x v="160"/>
    <s v="DWELLING UNITS"/>
    <x v="1"/>
  </r>
  <r>
    <n v="80025737"/>
    <d v="2011-08-26T00:00:00"/>
    <x v="54"/>
    <n v="25"/>
    <x v="3117"/>
    <s v="PER SEWER"/>
    <x v="76"/>
  </r>
  <r>
    <n v="80025737"/>
    <d v="2011-08-26T00:00:00"/>
    <x v="53"/>
    <n v="25"/>
    <x v="3117"/>
    <s v="PER WATER"/>
    <x v="76"/>
  </r>
  <r>
    <n v="80025737"/>
    <d v="2011-08-26T00:00:00"/>
    <x v="5"/>
    <n v="80"/>
    <x v="3118"/>
    <s v="PER FIXTURES"/>
    <x v="76"/>
  </r>
  <r>
    <n v="80025737"/>
    <d v="2011-08-26T00:00:00"/>
    <x v="54"/>
    <n v="25"/>
    <x v="3118"/>
    <s v="PER SEWER"/>
    <x v="76"/>
  </r>
  <r>
    <n v="80025737"/>
    <d v="2011-08-26T00:00:00"/>
    <x v="53"/>
    <n v="25"/>
    <x v="3118"/>
    <s v="PER WATER"/>
    <x v="76"/>
  </r>
  <r>
    <n v="80025738"/>
    <d v="2011-08-26T00:00:00"/>
    <x v="5"/>
    <n v="25"/>
    <x v="3119"/>
    <s v="PER FIXTURES"/>
    <x v="1"/>
  </r>
  <r>
    <n v="80025739"/>
    <d v="2011-08-26T00:00:00"/>
    <x v="52"/>
    <n v="125"/>
    <x v="3120"/>
    <s v="FLAT RATE"/>
    <x v="1"/>
  </r>
  <r>
    <n v="80025740"/>
    <d v="2011-08-29T00:00:00"/>
    <x v="6"/>
    <n v="30"/>
    <x v="3121"/>
    <s v="AMPS"/>
    <x v="8"/>
  </r>
  <r>
    <n v="16928"/>
    <d v="2011-09-08T00:00:00"/>
    <x v="109"/>
    <n v="53.24"/>
    <x v="160"/>
    <s v="DWELLING UNITS"/>
    <x v="1"/>
  </r>
  <r>
    <n v="16928"/>
    <d v="2011-09-08T00:00:00"/>
    <x v="110"/>
    <n v="362.15"/>
    <x v="160"/>
    <s v="DWELLING UNITS"/>
    <x v="1"/>
  </r>
  <r>
    <n v="16928"/>
    <d v="2011-09-08T00:00:00"/>
    <x v="111"/>
    <n v="1302.93"/>
    <x v="160"/>
    <s v="DWELLING UNITS"/>
    <x v="1"/>
  </r>
  <r>
    <n v="16928"/>
    <d v="2011-09-08T00:00:00"/>
    <x v="112"/>
    <n v="109.54"/>
    <x v="160"/>
    <s v="DWELLING UNITS"/>
    <x v="1"/>
  </r>
  <r>
    <n v="80025740"/>
    <d v="2011-08-29T00:00:00"/>
    <x v="7"/>
    <n v="3"/>
    <x v="3121"/>
    <s v="PER POLE"/>
    <x v="8"/>
  </r>
  <r>
    <n v="80025741"/>
    <d v="2011-08-29T00:00:00"/>
    <x v="5"/>
    <n v="25"/>
    <x v="3122"/>
    <s v="PER FIXTURES"/>
    <x v="7"/>
  </r>
  <r>
    <n v="80025743"/>
    <d v="2011-08-29T00:00:00"/>
    <x v="5"/>
    <n v="25"/>
    <x v="3123"/>
    <s v="PER FIXTURES"/>
    <x v="1"/>
  </r>
  <r>
    <n v="80025745"/>
    <d v="2011-08-29T00:00:00"/>
    <x v="0"/>
    <n v="175"/>
    <x v="3124"/>
    <s v="VALUATION"/>
    <x v="218"/>
  </r>
  <r>
    <n v="80025747"/>
    <d v="2011-08-29T00:00:00"/>
    <x v="0"/>
    <n v="35"/>
    <x v="3125"/>
    <s v="VALUATION"/>
    <x v="32"/>
  </r>
  <r>
    <n v="80025748"/>
    <d v="2011-08-29T00:00:00"/>
    <x v="0"/>
    <n v="610"/>
    <x v="3126"/>
    <s v="VALUATION"/>
    <x v="17"/>
  </r>
  <r>
    <n v="80025748"/>
    <d v="2011-08-29T00:00:00"/>
    <x v="14"/>
    <n v="305"/>
    <x v="3126"/>
    <s v="VALUATION"/>
    <x v="17"/>
  </r>
  <r>
    <n v="80025749"/>
    <d v="2011-08-29T00:00:00"/>
    <x v="0"/>
    <n v="25"/>
    <x v="3127"/>
    <s v="VALUATION"/>
    <x v="80"/>
  </r>
  <r>
    <n v="80025750"/>
    <d v="2011-08-29T00:00:00"/>
    <x v="33"/>
    <n v="25"/>
    <x v="3128"/>
    <s v="FLAT RATE"/>
    <x v="1"/>
  </r>
  <r>
    <n v="80025751"/>
    <d v="2011-08-29T00:00:00"/>
    <x v="7"/>
    <n v="25"/>
    <x v="3129"/>
    <s v="PER POLE"/>
    <x v="60"/>
  </r>
  <r>
    <n v="80025752"/>
    <d v="2011-08-29T00:00:00"/>
    <x v="5"/>
    <n v="25"/>
    <x v="3130"/>
    <s v="PER FIXTURES"/>
    <x v="1"/>
  </r>
  <r>
    <n v="80025752"/>
    <d v="2011-08-29T00:00:00"/>
    <x v="5"/>
    <n v="25"/>
    <x v="3131"/>
    <s v="PER FIXTURES"/>
    <x v="1"/>
  </r>
  <r>
    <n v="80025753"/>
    <d v="2011-08-29T00:00:00"/>
    <x v="20"/>
    <n v="58"/>
    <x v="3132"/>
    <s v="BTU"/>
    <x v="75"/>
  </r>
  <r>
    <n v="80025753"/>
    <d v="2011-08-29T00:00:00"/>
    <x v="34"/>
    <n v="50"/>
    <x v="3132"/>
    <s v="TONS"/>
    <x v="75"/>
  </r>
  <r>
    <n v="80025841"/>
    <d v="2011-09-08T00:00:00"/>
    <x v="109"/>
    <n v="53.24"/>
    <x v="160"/>
    <s v="DWELLING UNITS"/>
    <x v="1"/>
  </r>
  <r>
    <n v="80025841"/>
    <d v="2011-09-08T00:00:00"/>
    <x v="110"/>
    <n v="362.15"/>
    <x v="160"/>
    <s v="DWELLING UNITS"/>
    <x v="1"/>
  </r>
  <r>
    <n v="80025841"/>
    <d v="2011-09-08T00:00:00"/>
    <x v="111"/>
    <n v="1302.93"/>
    <x v="160"/>
    <s v="DWELLING UNITS"/>
    <x v="1"/>
  </r>
  <r>
    <n v="80025841"/>
    <d v="2011-09-08T00:00:00"/>
    <x v="112"/>
    <n v="109.54"/>
    <x v="160"/>
    <s v="DWELLING UNITS"/>
    <x v="1"/>
  </r>
  <r>
    <n v="80025755"/>
    <d v="2011-08-29T00:00:00"/>
    <x v="0"/>
    <n v="60"/>
    <x v="3133"/>
    <s v="VALUATION"/>
    <x v="34"/>
  </r>
  <r>
    <n v="80025756"/>
    <d v="2011-08-30T00:00:00"/>
    <x v="48"/>
    <n v="20"/>
    <x v="3134"/>
    <s v="FLAT RATE"/>
    <x v="1"/>
  </r>
  <r>
    <n v="80025756"/>
    <d v="2011-08-30T00:00:00"/>
    <x v="0"/>
    <n v="170"/>
    <x v="3134"/>
    <s v="VALUATION"/>
    <x v="1"/>
  </r>
  <r>
    <n v="80025757"/>
    <d v="2011-08-30T00:00:00"/>
    <x v="50"/>
    <n v="11"/>
    <x v="3121"/>
    <s v="PER POLE"/>
    <x v="8"/>
  </r>
  <r>
    <n v="80025759"/>
    <d v="2011-08-30T00:00:00"/>
    <x v="7"/>
    <n v="25"/>
    <x v="3135"/>
    <s v="PER POLE"/>
    <x v="101"/>
  </r>
  <r>
    <n v="80025760"/>
    <d v="2011-08-30T00:00:00"/>
    <x v="34"/>
    <n v="25"/>
    <x v="3136"/>
    <s v="TONS"/>
    <x v="4"/>
  </r>
  <r>
    <n v="80025761"/>
    <d v="2011-08-30T00:00:00"/>
    <x v="0"/>
    <n v="715"/>
    <x v="3137"/>
    <s v="VALUATION"/>
    <x v="219"/>
  </r>
  <r>
    <n v="80025761"/>
    <d v="2011-08-30T00:00:00"/>
    <x v="14"/>
    <n v="357.5"/>
    <x v="3137"/>
    <s v="VALUATION"/>
    <x v="219"/>
  </r>
  <r>
    <n v="80025763"/>
    <d v="2011-08-30T00:00:00"/>
    <x v="5"/>
    <n v="112"/>
    <x v="3138"/>
    <s v="PER FIXTURES"/>
    <x v="167"/>
  </r>
  <r>
    <n v="80025764"/>
    <d v="2011-08-30T00:00:00"/>
    <x v="57"/>
    <n v="15"/>
    <x v="3139"/>
    <s v="FLAT RATE"/>
    <x v="1"/>
  </r>
  <r>
    <n v="80025767"/>
    <d v="2011-08-30T00:00:00"/>
    <x v="20"/>
    <n v="28"/>
    <x v="3140"/>
    <s v="BTU"/>
    <x v="75"/>
  </r>
  <r>
    <n v="80025767"/>
    <d v="2011-08-30T00:00:00"/>
    <x v="23"/>
    <n v="28"/>
    <x v="3140"/>
    <s v="BTU"/>
    <x v="75"/>
  </r>
  <r>
    <n v="80025833"/>
    <d v="2011-09-08T00:00:00"/>
    <x v="3"/>
    <n v="75"/>
    <x v="3141"/>
    <s v="PER SIGN"/>
    <x v="9"/>
  </r>
  <r>
    <n v="80025835"/>
    <d v="2011-09-08T00:00:00"/>
    <x v="12"/>
    <n v="50"/>
    <x v="3142"/>
    <s v="ACRE"/>
    <x v="10"/>
  </r>
  <r>
    <n v="80025767"/>
    <d v="2011-08-30T00:00:00"/>
    <x v="34"/>
    <n v="25"/>
    <x v="3140"/>
    <s v="TONS"/>
    <x v="75"/>
  </r>
  <r>
    <n v="80025839"/>
    <d v="2011-09-08T00:00:00"/>
    <x v="3"/>
    <n v="25"/>
    <x v="3143"/>
    <s v="PER SIGN"/>
    <x v="4"/>
  </r>
  <r>
    <n v="80025767"/>
    <d v="2011-08-30T00:00:00"/>
    <x v="36"/>
    <n v="25"/>
    <x v="3140"/>
    <s v="TONS"/>
    <x v="75"/>
  </r>
  <r>
    <n v="80025767"/>
    <d v="2011-08-30T00:00:00"/>
    <x v="20"/>
    <n v="28"/>
    <x v="3144"/>
    <s v="BTU"/>
    <x v="75"/>
  </r>
  <r>
    <n v="80025767"/>
    <d v="2011-08-30T00:00:00"/>
    <x v="23"/>
    <n v="28"/>
    <x v="3144"/>
    <s v="BTU"/>
    <x v="75"/>
  </r>
  <r>
    <n v="80025852"/>
    <d v="2011-09-09T00:00:00"/>
    <x v="3"/>
    <n v="25"/>
    <x v="3145"/>
    <s v="PER SIGN"/>
    <x v="1"/>
  </r>
  <r>
    <n v="80025767"/>
    <d v="2011-08-30T00:00:00"/>
    <x v="34"/>
    <n v="25"/>
    <x v="3144"/>
    <s v="TONS"/>
    <x v="75"/>
  </r>
  <r>
    <n v="80025767"/>
    <d v="2011-08-30T00:00:00"/>
    <x v="36"/>
    <n v="25"/>
    <x v="3144"/>
    <s v="TONS"/>
    <x v="75"/>
  </r>
  <r>
    <n v="80025768"/>
    <d v="2011-08-30T00:00:00"/>
    <x v="10"/>
    <n v="30"/>
    <x v="3146"/>
    <s v="AMPS"/>
    <x v="8"/>
  </r>
  <r>
    <n v="80025844"/>
    <d v="2011-09-09T00:00:00"/>
    <x v="3"/>
    <n v="25"/>
    <x v="3147"/>
    <s v="PER SIGN"/>
    <x v="7"/>
  </r>
  <r>
    <n v="80025768"/>
    <d v="2011-08-30T00:00:00"/>
    <x v="7"/>
    <n v="42"/>
    <x v="3146"/>
    <s v="PER POLE"/>
    <x v="8"/>
  </r>
  <r>
    <n v="80025768"/>
    <d v="2011-08-30T00:00:00"/>
    <x v="13"/>
    <n v="25"/>
    <x v="3146"/>
    <s v="PER T-POLE"/>
    <x v="8"/>
  </r>
  <r>
    <n v="80025768"/>
    <d v="2011-08-30T00:00:00"/>
    <x v="10"/>
    <n v="30"/>
    <x v="3148"/>
    <s v="AMPS"/>
    <x v="8"/>
  </r>
  <r>
    <n v="80025847"/>
    <d v="2011-09-09T00:00:00"/>
    <x v="3"/>
    <n v="25"/>
    <x v="3149"/>
    <s v="PER SIGN"/>
    <x v="1"/>
  </r>
  <r>
    <n v="80025768"/>
    <d v="2011-08-30T00:00:00"/>
    <x v="7"/>
    <n v="42"/>
    <x v="3148"/>
    <s v="PER POLE"/>
    <x v="8"/>
  </r>
  <r>
    <n v="80025768"/>
    <d v="2011-08-30T00:00:00"/>
    <x v="13"/>
    <n v="25"/>
    <x v="3148"/>
    <s v="PER T-POLE"/>
    <x v="8"/>
  </r>
  <r>
    <n v="80025853"/>
    <d v="2011-09-09T00:00:00"/>
    <x v="67"/>
    <n v="100"/>
    <x v="3150"/>
    <s v="FLAT RATE"/>
    <x v="1"/>
  </r>
  <r>
    <n v="90001773"/>
    <d v="2011-09-09T00:00:00"/>
    <x v="42"/>
    <n v="50"/>
    <x v="3151"/>
    <s v="FLAT RATE"/>
    <x v="1"/>
  </r>
  <r>
    <n v="80025857"/>
    <d v="2011-09-09T00:00:00"/>
    <x v="67"/>
    <n v="100"/>
    <x v="3152"/>
    <s v="FLAT RATE"/>
    <x v="1"/>
  </r>
  <r>
    <n v="80025768"/>
    <d v="2011-08-30T00:00:00"/>
    <x v="10"/>
    <n v="30"/>
    <x v="3153"/>
    <s v="AMPS"/>
    <x v="8"/>
  </r>
  <r>
    <n v="80025768"/>
    <d v="2011-08-30T00:00:00"/>
    <x v="7"/>
    <n v="42"/>
    <x v="3153"/>
    <s v="PER POLE"/>
    <x v="8"/>
  </r>
  <r>
    <n v="80025768"/>
    <d v="2011-08-30T00:00:00"/>
    <x v="13"/>
    <n v="25"/>
    <x v="3153"/>
    <s v="PER T-POLE"/>
    <x v="8"/>
  </r>
  <r>
    <n v="80025769"/>
    <d v="2011-08-30T00:00:00"/>
    <x v="0"/>
    <n v="185"/>
    <x v="3154"/>
    <s v="VALUATION"/>
    <x v="117"/>
  </r>
  <r>
    <n v="80025769"/>
    <d v="2011-08-30T00:00:00"/>
    <x v="20"/>
    <n v="25"/>
    <x v="3155"/>
    <s v="BTU"/>
    <x v="12"/>
  </r>
  <r>
    <n v="80025769"/>
    <d v="2011-08-30T00:00:00"/>
    <x v="34"/>
    <n v="25"/>
    <x v="3155"/>
    <s v="TONS"/>
    <x v="12"/>
  </r>
  <r>
    <n v="80025769"/>
    <d v="2011-08-30T00:00:00"/>
    <x v="7"/>
    <n v="13"/>
    <x v="3156"/>
    <s v="PER POLE"/>
    <x v="120"/>
  </r>
  <r>
    <n v="80025769"/>
    <d v="2011-08-30T00:00:00"/>
    <x v="49"/>
    <n v="25"/>
    <x v="3156"/>
    <s v="SYSTEM"/>
    <x v="120"/>
  </r>
  <r>
    <n v="80025769"/>
    <d v="2011-08-30T00:00:00"/>
    <x v="5"/>
    <n v="25"/>
    <x v="3157"/>
    <s v="PER FIXTURES"/>
    <x v="20"/>
  </r>
  <r>
    <n v="80025770"/>
    <d v="2011-08-30T00:00:00"/>
    <x v="52"/>
    <n v="125"/>
    <x v="3158"/>
    <s v="FLAT RATE"/>
    <x v="1"/>
  </r>
  <r>
    <n v="80025771"/>
    <d v="2011-08-31T00:00:00"/>
    <x v="0"/>
    <n v="90"/>
    <x v="3159"/>
    <s v="VALUATION"/>
    <x v="134"/>
  </r>
  <r>
    <n v="80025771"/>
    <d v="2011-08-31T00:00:00"/>
    <x v="14"/>
    <n v="45"/>
    <x v="3159"/>
    <s v="VALUATION"/>
    <x v="134"/>
  </r>
  <r>
    <n v="80025772"/>
    <d v="2011-08-31T00:00:00"/>
    <x v="48"/>
    <n v="20"/>
    <x v="3160"/>
    <s v="FLAT RATE"/>
    <x v="1"/>
  </r>
  <r>
    <n v="80025772"/>
    <d v="2011-08-31T00:00:00"/>
    <x v="0"/>
    <n v="80"/>
    <x v="3160"/>
    <s v="VALUATION"/>
    <x v="1"/>
  </r>
  <r>
    <n v="80025773"/>
    <d v="2011-08-31T00:00:00"/>
    <x v="61"/>
    <n v="25"/>
    <x v="3161"/>
    <s v="FLAT RATE"/>
    <x v="1"/>
  </r>
  <r>
    <n v="80025774"/>
    <d v="2011-08-31T00:00:00"/>
    <x v="20"/>
    <n v="25"/>
    <x v="3162"/>
    <s v="BTU"/>
    <x v="61"/>
  </r>
  <r>
    <n v="80025774"/>
    <d v="2011-08-31T00:00:00"/>
    <x v="34"/>
    <n v="25"/>
    <x v="3162"/>
    <s v="TONS"/>
    <x v="61"/>
  </r>
  <r>
    <n v="80025775"/>
    <d v="2011-08-31T00:00:00"/>
    <x v="49"/>
    <n v="25"/>
    <x v="3163"/>
    <s v="SYSTEM"/>
    <x v="1"/>
  </r>
  <r>
    <n v="80025777"/>
    <d v="2011-08-31T00:00:00"/>
    <x v="59"/>
    <n v="75"/>
    <x v="3164"/>
    <s v="FLAT RATE"/>
    <x v="1"/>
  </r>
  <r>
    <n v="80025778"/>
    <d v="2011-08-31T00:00:00"/>
    <x v="5"/>
    <n v="25"/>
    <x v="3165"/>
    <s v="PER FIXTURES"/>
    <x v="1"/>
  </r>
  <r>
    <n v="80025779"/>
    <d v="2011-08-31T00:00:00"/>
    <x v="0"/>
    <n v="30"/>
    <x v="3166"/>
    <s v="VALUATION"/>
    <x v="72"/>
  </r>
  <r>
    <n v="80025779"/>
    <d v="2011-08-31T00:00:00"/>
    <x v="14"/>
    <n v="15"/>
    <x v="3166"/>
    <s v="VALUATION"/>
    <x v="72"/>
  </r>
  <r>
    <n v="80025780"/>
    <d v="2011-09-01T00:00:00"/>
    <x v="59"/>
    <n v="75"/>
    <x v="3167"/>
    <s v="FLAT RATE"/>
    <x v="1"/>
  </r>
  <r>
    <n v="80025780"/>
    <d v="2011-09-01T00:00:00"/>
    <x v="52"/>
    <n v="125"/>
    <x v="3168"/>
    <s v="FLAT RATE"/>
    <x v="1"/>
  </r>
  <r>
    <n v="80025782"/>
    <d v="2011-09-01T00:00:00"/>
    <x v="62"/>
    <n v="10"/>
    <x v="3169"/>
    <s v="PER SYSTEM"/>
    <x v="4"/>
  </r>
  <r>
    <n v="80025782"/>
    <d v="2011-09-01T00:00:00"/>
    <x v="9"/>
    <n v="50"/>
    <x v="3169"/>
    <s v="PER HOOD SYS"/>
    <x v="4"/>
  </r>
  <r>
    <n v="80025784"/>
    <d v="2011-09-01T00:00:00"/>
    <x v="34"/>
    <n v="25"/>
    <x v="3170"/>
    <s v="TONS"/>
    <x v="4"/>
  </r>
  <r>
    <n v="80025785"/>
    <d v="2011-09-01T00:00:00"/>
    <x v="5"/>
    <n v="25"/>
    <x v="3171"/>
    <s v="PER FIXTURES"/>
    <x v="1"/>
  </r>
  <r>
    <n v="80025786"/>
    <d v="2011-09-01T00:00:00"/>
    <x v="5"/>
    <n v="25"/>
    <x v="3172"/>
    <s v="PER FIXTURES"/>
    <x v="1"/>
  </r>
  <r>
    <n v="80025790"/>
    <d v="2011-09-02T00:00:00"/>
    <x v="7"/>
    <n v="25"/>
    <x v="3173"/>
    <s v="PER POLE"/>
    <x v="38"/>
  </r>
  <r>
    <n v="80025794"/>
    <d v="2011-09-02T00:00:00"/>
    <x v="20"/>
    <n v="27"/>
    <x v="3174"/>
    <s v="BTU"/>
    <x v="48"/>
  </r>
  <r>
    <n v="80025794"/>
    <d v="2011-09-02T00:00:00"/>
    <x v="34"/>
    <n v="25"/>
    <x v="3174"/>
    <s v="TONS"/>
    <x v="48"/>
  </r>
  <r>
    <n v="80025795"/>
    <d v="2011-09-02T00:00:00"/>
    <x v="5"/>
    <n v="25"/>
    <x v="3175"/>
    <s v="PER FIXTURES"/>
    <x v="1"/>
  </r>
  <r>
    <n v="80025795"/>
    <d v="2011-09-02T00:00:00"/>
    <x v="5"/>
    <n v="25"/>
    <x v="3176"/>
    <s v="PER FIXTURES"/>
    <x v="1"/>
  </r>
  <r>
    <n v="80025795"/>
    <d v="2011-09-02T00:00:00"/>
    <x v="5"/>
    <n v="25"/>
    <x v="3177"/>
    <s v="PER FIXTURES"/>
    <x v="1"/>
  </r>
  <r>
    <n v="80025795"/>
    <d v="2011-09-02T00:00:00"/>
    <x v="5"/>
    <n v="25"/>
    <x v="3178"/>
    <s v="PER FIXTURES"/>
    <x v="1"/>
  </r>
  <r>
    <n v="80025796"/>
    <d v="2011-09-02T00:00:00"/>
    <x v="5"/>
    <n v="25"/>
    <x v="3179"/>
    <s v="PER FIXTURES"/>
    <x v="1"/>
  </r>
  <r>
    <n v="80025796"/>
    <d v="2011-09-02T00:00:00"/>
    <x v="5"/>
    <n v="25"/>
    <x v="3180"/>
    <s v="PER FIXTURES"/>
    <x v="1"/>
  </r>
  <r>
    <n v="80025797"/>
    <d v="2011-09-02T00:00:00"/>
    <x v="5"/>
    <n v="25"/>
    <x v="3181"/>
    <s v="PER FIXTURES"/>
    <x v="1"/>
  </r>
  <r>
    <n v="80025798"/>
    <d v="2011-09-02T00:00:00"/>
    <x v="20"/>
    <n v="25"/>
    <x v="3182"/>
    <s v="BTU"/>
    <x v="54"/>
  </r>
  <r>
    <n v="80025798"/>
    <d v="2011-09-02T00:00:00"/>
    <x v="34"/>
    <n v="25"/>
    <x v="3182"/>
    <s v="TONS"/>
    <x v="54"/>
  </r>
  <r>
    <n v="80025799"/>
    <d v="2011-09-02T00:00:00"/>
    <x v="34"/>
    <n v="25"/>
    <x v="3183"/>
    <s v="TONS"/>
    <x v="4"/>
  </r>
  <r>
    <n v="80025799"/>
    <d v="2011-09-02T00:00:00"/>
    <x v="34"/>
    <n v="25"/>
    <x v="3184"/>
    <s v="TONS"/>
    <x v="4"/>
  </r>
  <r>
    <n v="80025799"/>
    <d v="2011-09-02T00:00:00"/>
    <x v="34"/>
    <n v="25"/>
    <x v="3185"/>
    <s v="TONS"/>
    <x v="4"/>
  </r>
  <r>
    <n v="80025799"/>
    <d v="2011-09-02T00:00:00"/>
    <x v="34"/>
    <n v="25"/>
    <x v="3186"/>
    <s v="TONS"/>
    <x v="4"/>
  </r>
  <r>
    <n v="90001774"/>
    <d v="2011-09-12T00:00:00"/>
    <x v="42"/>
    <n v="50"/>
    <x v="3187"/>
    <s v="FLAT RATE"/>
    <x v="1"/>
  </r>
  <r>
    <n v="80025862"/>
    <d v="2011-09-12T00:00:00"/>
    <x v="3"/>
    <n v="25"/>
    <x v="3188"/>
    <s v="PER SIGN"/>
    <x v="1"/>
  </r>
  <r>
    <n v="80025863"/>
    <d v="2011-09-12T00:00:00"/>
    <x v="3"/>
    <n v="75"/>
    <x v="3189"/>
    <s v="PER SIGN"/>
    <x v="9"/>
  </r>
  <r>
    <n v="80025863"/>
    <d v="2011-09-12T00:00:00"/>
    <x v="3"/>
    <n v="25"/>
    <x v="3190"/>
    <s v="PER SIGN"/>
    <x v="1"/>
  </r>
  <r>
    <n v="80025864"/>
    <d v="2011-09-12T00:00:00"/>
    <x v="3"/>
    <n v="25"/>
    <x v="3191"/>
    <s v="PER SIGN"/>
    <x v="4"/>
  </r>
  <r>
    <n v="80025799"/>
    <d v="2011-09-02T00:00:00"/>
    <x v="34"/>
    <n v="25"/>
    <x v="3192"/>
    <s v="TONS"/>
    <x v="4"/>
  </r>
  <r>
    <n v="80025799"/>
    <d v="2011-09-02T00:00:00"/>
    <x v="34"/>
    <n v="25"/>
    <x v="3193"/>
    <s v="TONS"/>
    <x v="4"/>
  </r>
  <r>
    <n v="80025799"/>
    <d v="2011-09-02T00:00:00"/>
    <x v="34"/>
    <n v="25"/>
    <x v="3194"/>
    <s v="TONS"/>
    <x v="4"/>
  </r>
  <r>
    <n v="80025801"/>
    <d v="2011-09-06T00:00:00"/>
    <x v="61"/>
    <n v="25"/>
    <x v="3195"/>
    <s v="FLAT RATE"/>
    <x v="1"/>
  </r>
  <r>
    <n v="80025801"/>
    <d v="2011-09-06T00:00:00"/>
    <x v="61"/>
    <n v="25"/>
    <x v="3196"/>
    <s v="FLAT RATE"/>
    <x v="1"/>
  </r>
  <r>
    <n v="80025802"/>
    <d v="2011-09-06T00:00:00"/>
    <x v="52"/>
    <n v="125"/>
    <x v="3197"/>
    <s v="FLAT RATE"/>
    <x v="1"/>
  </r>
  <r>
    <n v="80025803"/>
    <d v="2011-09-06T00:00:00"/>
    <x v="48"/>
    <n v="20"/>
    <x v="3049"/>
    <s v="FLAT RATE"/>
    <x v="1"/>
  </r>
  <r>
    <n v="80025803"/>
    <d v="2011-09-06T00:00:00"/>
    <x v="0"/>
    <n v="1288"/>
    <x v="3049"/>
    <s v="VALUATION"/>
    <x v="1"/>
  </r>
  <r>
    <n v="80025804"/>
    <d v="2011-09-06T00:00:00"/>
    <x v="48"/>
    <n v="20"/>
    <x v="3047"/>
    <s v="FLAT RATE"/>
    <x v="1"/>
  </r>
  <r>
    <n v="80025804"/>
    <d v="2011-09-06T00:00:00"/>
    <x v="0"/>
    <n v="1564"/>
    <x v="3047"/>
    <s v="VALUATION"/>
    <x v="1"/>
  </r>
  <r>
    <n v="80025805"/>
    <d v="2011-09-06T00:00:00"/>
    <x v="48"/>
    <n v="20"/>
    <x v="3051"/>
    <s v="FLAT RATE"/>
    <x v="1"/>
  </r>
  <r>
    <n v="80025805"/>
    <d v="2011-09-06T00:00:00"/>
    <x v="0"/>
    <n v="1207"/>
    <x v="3051"/>
    <s v="VALUATION"/>
    <x v="1"/>
  </r>
  <r>
    <n v="80025806"/>
    <d v="2011-09-06T00:00:00"/>
    <x v="48"/>
    <n v="20"/>
    <x v="3046"/>
    <s v="FLAT RATE"/>
    <x v="1"/>
  </r>
  <r>
    <n v="80025806"/>
    <d v="2011-09-06T00:00:00"/>
    <x v="0"/>
    <n v="1483"/>
    <x v="3046"/>
    <s v="VALUATION"/>
    <x v="1"/>
  </r>
  <r>
    <n v="80025875"/>
    <d v="2011-09-13T00:00:00"/>
    <x v="3"/>
    <n v="50"/>
    <x v="3198"/>
    <s v="PER SIGN"/>
    <x v="1"/>
  </r>
  <r>
    <n v="80025807"/>
    <d v="2011-09-06T00:00:00"/>
    <x v="0"/>
    <n v="35"/>
    <x v="3199"/>
    <s v="VALUATION"/>
    <x v="32"/>
  </r>
  <r>
    <n v="80025807"/>
    <d v="2011-09-06T00:00:00"/>
    <x v="14"/>
    <n v="17.5"/>
    <x v="3199"/>
    <s v="VALUATION"/>
    <x v="32"/>
  </r>
  <r>
    <n v="80025809"/>
    <d v="2011-09-06T00:00:00"/>
    <x v="49"/>
    <n v="25"/>
    <x v="3200"/>
    <s v="SYSTEM"/>
    <x v="1"/>
  </r>
  <r>
    <n v="80025811"/>
    <d v="2011-09-06T00:00:00"/>
    <x v="0"/>
    <n v="300"/>
    <x v="3201"/>
    <s v="VALUATION"/>
    <x v="54"/>
  </r>
  <r>
    <n v="80025811"/>
    <d v="2011-09-06T00:00:00"/>
    <x v="14"/>
    <n v="150"/>
    <x v="3201"/>
    <s v="VALUATION"/>
    <x v="54"/>
  </r>
  <r>
    <n v="80025883"/>
    <d v="2011-09-13T00:00:00"/>
    <x v="51"/>
    <n v="4"/>
    <x v="3202"/>
    <s v="FLAT RATE"/>
    <x v="45"/>
  </r>
  <r>
    <n v="80025812"/>
    <d v="2011-09-06T00:00:00"/>
    <x v="33"/>
    <n v="25"/>
    <x v="3203"/>
    <s v="FLAT RATE"/>
    <x v="1"/>
  </r>
  <r>
    <n v="80025812"/>
    <d v="2011-09-06T00:00:00"/>
    <x v="10"/>
    <n v="25"/>
    <x v="3064"/>
    <s v="AMPS"/>
    <x v="23"/>
  </r>
  <r>
    <n v="80025813"/>
    <d v="2011-09-07T00:00:00"/>
    <x v="2"/>
    <n v="25"/>
    <x v="3204"/>
    <s v="FLAT RATE"/>
    <x v="1"/>
  </r>
  <r>
    <n v="80025814"/>
    <d v="2011-09-07T00:00:00"/>
    <x v="0"/>
    <n v="460"/>
    <x v="149"/>
    <s v="VALUATION"/>
    <x v="27"/>
  </r>
  <r>
    <n v="80025814"/>
    <d v="2011-09-07T00:00:00"/>
    <x v="14"/>
    <n v="230"/>
    <x v="149"/>
    <s v="VALUATION"/>
    <x v="27"/>
  </r>
  <r>
    <n v="80025876"/>
    <d v="2011-09-13T00:00:00"/>
    <x v="3"/>
    <n v="50"/>
    <x v="3205"/>
    <s v="PER SIGN"/>
    <x v="4"/>
  </r>
  <r>
    <n v="80025815"/>
    <d v="2011-09-07T00:00:00"/>
    <x v="7"/>
    <n v="25"/>
    <x v="3206"/>
    <s v="PER POLE"/>
    <x v="4"/>
  </r>
  <r>
    <n v="80025816"/>
    <d v="2011-09-07T00:00:00"/>
    <x v="60"/>
    <n v="50"/>
    <x v="2588"/>
    <s v="FLAT RATE"/>
    <x v="1"/>
  </r>
  <r>
    <n v="80025817"/>
    <d v="2011-09-07T00:00:00"/>
    <x v="5"/>
    <n v="64"/>
    <x v="3207"/>
    <s v="PER FIXTURES"/>
    <x v="66"/>
  </r>
  <r>
    <n v="80025817"/>
    <d v="2011-09-07T00:00:00"/>
    <x v="54"/>
    <n v="25"/>
    <x v="3207"/>
    <s v="PER SEWER"/>
    <x v="66"/>
  </r>
  <r>
    <n v="80025817"/>
    <d v="2011-09-07T00:00:00"/>
    <x v="53"/>
    <n v="25"/>
    <x v="3207"/>
    <s v="PER WATER"/>
    <x v="66"/>
  </r>
  <r>
    <n v="80025818"/>
    <d v="2011-09-07T00:00:00"/>
    <x v="6"/>
    <n v="22.5"/>
    <x v="3208"/>
    <s v="AMPS"/>
    <x v="67"/>
  </r>
  <r>
    <n v="80025818"/>
    <d v="2011-09-07T00:00:00"/>
    <x v="13"/>
    <n v="25"/>
    <x v="3208"/>
    <s v="PER T-POLE"/>
    <x v="67"/>
  </r>
  <r>
    <n v="80025819"/>
    <d v="2011-09-07T00:00:00"/>
    <x v="6"/>
    <n v="25"/>
    <x v="3209"/>
    <s v="AMPS"/>
    <x v="23"/>
  </r>
  <r>
    <n v="80025819"/>
    <d v="2011-09-07T00:00:00"/>
    <x v="7"/>
    <n v="2"/>
    <x v="3209"/>
    <s v="PER POLE"/>
    <x v="23"/>
  </r>
  <r>
    <n v="80025823"/>
    <d v="2011-09-07T00:00:00"/>
    <x v="6"/>
    <n v="15"/>
    <x v="3210"/>
    <s v="AMPS"/>
    <x v="6"/>
  </r>
  <r>
    <n v="80025823"/>
    <d v="2011-09-07T00:00:00"/>
    <x v="7"/>
    <n v="16"/>
    <x v="3210"/>
    <s v="PER POLE"/>
    <x v="6"/>
  </r>
  <r>
    <n v="80025826"/>
    <d v="2011-09-07T00:00:00"/>
    <x v="20"/>
    <n v="25"/>
    <x v="3211"/>
    <s v="BTU"/>
    <x v="65"/>
  </r>
  <r>
    <n v="80025826"/>
    <d v="2011-09-07T00:00:00"/>
    <x v="34"/>
    <n v="25"/>
    <x v="3211"/>
    <s v="TONS"/>
    <x v="65"/>
  </r>
  <r>
    <n v="80025827"/>
    <d v="2011-09-07T00:00:00"/>
    <x v="20"/>
    <n v="25"/>
    <x v="3212"/>
    <s v="BTU"/>
    <x v="24"/>
  </r>
  <r>
    <n v="80025827"/>
    <d v="2011-09-07T00:00:00"/>
    <x v="23"/>
    <n v="25"/>
    <x v="3212"/>
    <s v="BTU"/>
    <x v="24"/>
  </r>
  <r>
    <n v="80025827"/>
    <d v="2011-09-07T00:00:00"/>
    <x v="34"/>
    <n v="25"/>
    <x v="3212"/>
    <s v="TONS"/>
    <x v="24"/>
  </r>
  <r>
    <n v="80025828"/>
    <d v="2011-09-07T00:00:00"/>
    <x v="20"/>
    <n v="25"/>
    <x v="3213"/>
    <s v="BTU"/>
    <x v="54"/>
  </r>
  <r>
    <n v="80025828"/>
    <d v="2011-09-07T00:00:00"/>
    <x v="34"/>
    <n v="25"/>
    <x v="3213"/>
    <s v="TONS"/>
    <x v="54"/>
  </r>
  <r>
    <n v="80025829"/>
    <d v="2011-09-08T00:00:00"/>
    <x v="0"/>
    <n v="760"/>
    <x v="3214"/>
    <s v="VALUATION"/>
    <x v="105"/>
  </r>
  <r>
    <n v="80025830"/>
    <d v="2011-09-08T00:00:00"/>
    <x v="0"/>
    <n v="105"/>
    <x v="3215"/>
    <s v="VALUATION"/>
    <x v="109"/>
  </r>
  <r>
    <n v="80025830"/>
    <d v="2011-09-08T00:00:00"/>
    <x v="14"/>
    <n v="52.5"/>
    <x v="3215"/>
    <s v="VALUATION"/>
    <x v="109"/>
  </r>
  <r>
    <n v="80025831"/>
    <d v="2011-09-08T00:00:00"/>
    <x v="5"/>
    <n v="44"/>
    <x v="3216"/>
    <s v="PER FIXTURES"/>
    <x v="55"/>
  </r>
  <r>
    <n v="80025831"/>
    <d v="2011-09-08T00:00:00"/>
    <x v="54"/>
    <n v="25"/>
    <x v="3216"/>
    <s v="PER SEWER"/>
    <x v="55"/>
  </r>
  <r>
    <n v="80025831"/>
    <d v="2011-09-08T00:00:00"/>
    <x v="53"/>
    <n v="25"/>
    <x v="3216"/>
    <s v="PER WATER"/>
    <x v="55"/>
  </r>
  <r>
    <n v="80025831"/>
    <d v="2011-09-08T00:00:00"/>
    <x v="20"/>
    <n v="25"/>
    <x v="3217"/>
    <s v="BTU"/>
    <x v="220"/>
  </r>
  <r>
    <n v="80025832"/>
    <d v="2011-09-08T00:00:00"/>
    <x v="48"/>
    <n v="20"/>
    <x v="151"/>
    <s v="FLAT RATE"/>
    <x v="1"/>
  </r>
  <r>
    <n v="80025832"/>
    <d v="2011-09-08T00:00:00"/>
    <x v="0"/>
    <n v="697"/>
    <x v="151"/>
    <s v="VALUATION"/>
    <x v="1"/>
  </r>
  <r>
    <n v="80025832"/>
    <d v="2011-09-08T00:00:00"/>
    <x v="14"/>
    <n v="348.5"/>
    <x v="151"/>
    <s v="VALUATION"/>
    <x v="1"/>
  </r>
  <r>
    <n v="80025832"/>
    <d v="2011-09-08T00:00:00"/>
    <x v="48"/>
    <n v="20"/>
    <x v="153"/>
    <s v="FLAT RATE"/>
    <x v="1"/>
  </r>
  <r>
    <n v="80025832"/>
    <d v="2011-09-08T00:00:00"/>
    <x v="0"/>
    <n v="538"/>
    <x v="153"/>
    <s v="VALUATION"/>
    <x v="1"/>
  </r>
  <r>
    <n v="80025832"/>
    <d v="2011-09-08T00:00:00"/>
    <x v="14"/>
    <n v="269"/>
    <x v="153"/>
    <s v="VALUATION"/>
    <x v="1"/>
  </r>
  <r>
    <n v="80025832"/>
    <d v="2011-09-08T00:00:00"/>
    <x v="48"/>
    <n v="20"/>
    <x v="160"/>
    <s v="FLAT RATE"/>
    <x v="1"/>
  </r>
  <r>
    <n v="80025832"/>
    <d v="2011-09-08T00:00:00"/>
    <x v="0"/>
    <n v="697"/>
    <x v="160"/>
    <s v="VALUATION"/>
    <x v="1"/>
  </r>
  <r>
    <n v="80025832"/>
    <d v="2011-09-08T00:00:00"/>
    <x v="14"/>
    <n v="348.5"/>
    <x v="160"/>
    <s v="VALUATION"/>
    <x v="1"/>
  </r>
  <r>
    <n v="80025834"/>
    <d v="2011-09-08T00:00:00"/>
    <x v="48"/>
    <n v="20"/>
    <x v="3218"/>
    <s v="FLAT RATE"/>
    <x v="1"/>
  </r>
  <r>
    <n v="80025834"/>
    <d v="2011-09-08T00:00:00"/>
    <x v="0"/>
    <n v="120"/>
    <x v="3218"/>
    <s v="VALUATION"/>
    <x v="1"/>
  </r>
  <r>
    <n v="80025836"/>
    <d v="2011-09-08T00:00:00"/>
    <x v="0"/>
    <n v="80"/>
    <x v="3219"/>
    <s v="VALUATION"/>
    <x v="93"/>
  </r>
  <r>
    <n v="80025837"/>
    <d v="2011-09-08T00:00:00"/>
    <x v="48"/>
    <n v="20"/>
    <x v="3085"/>
    <s v="FLAT RATE"/>
    <x v="1"/>
  </r>
  <r>
    <n v="80025837"/>
    <d v="2011-09-08T00:00:00"/>
    <x v="0"/>
    <n v="1555"/>
    <x v="3085"/>
    <s v="VALUATION"/>
    <x v="1"/>
  </r>
  <r>
    <n v="80025838"/>
    <d v="2011-09-08T00:00:00"/>
    <x v="0"/>
    <n v="195"/>
    <x v="3220"/>
    <s v="VALUATION"/>
    <x v="49"/>
  </r>
  <r>
    <n v="80025838"/>
    <d v="2011-09-08T00:00:00"/>
    <x v="14"/>
    <n v="97.5"/>
    <x v="3220"/>
    <s v="VALUATION"/>
    <x v="49"/>
  </r>
  <r>
    <n v="80025840"/>
    <d v="2011-09-08T00:00:00"/>
    <x v="5"/>
    <n v="25"/>
    <x v="3221"/>
    <s v="PER FIXTURES"/>
    <x v="1"/>
  </r>
  <r>
    <n v="80025840"/>
    <d v="2011-09-08T00:00:00"/>
    <x v="5"/>
    <n v="25"/>
    <x v="3222"/>
    <s v="PER FIXTURES"/>
    <x v="1"/>
  </r>
  <r>
    <n v="80025840"/>
    <d v="2011-09-08T00:00:00"/>
    <x v="5"/>
    <n v="25"/>
    <x v="3223"/>
    <s v="PER FIXTURES"/>
    <x v="1"/>
  </r>
  <r>
    <n v="80025841"/>
    <d v="2011-09-08T00:00:00"/>
    <x v="0"/>
    <n v="697"/>
    <x v="151"/>
    <s v="VALUATION"/>
    <x v="1"/>
  </r>
  <r>
    <n v="80025841"/>
    <d v="2011-09-08T00:00:00"/>
    <x v="14"/>
    <n v="348.5"/>
    <x v="151"/>
    <s v="VALUATION"/>
    <x v="1"/>
  </r>
  <r>
    <n v="80025841"/>
    <d v="2011-09-08T00:00:00"/>
    <x v="48"/>
    <n v="20"/>
    <x v="153"/>
    <s v="FLAT RATE"/>
    <x v="1"/>
  </r>
  <r>
    <n v="80025841"/>
    <d v="2011-09-08T00:00:00"/>
    <x v="0"/>
    <n v="538"/>
    <x v="153"/>
    <s v="VALUATION"/>
    <x v="1"/>
  </r>
  <r>
    <n v="80025841"/>
    <d v="2011-09-08T00:00:00"/>
    <x v="14"/>
    <n v="269"/>
    <x v="153"/>
    <s v="VALUATION"/>
    <x v="1"/>
  </r>
  <r>
    <n v="80025841"/>
    <d v="2011-09-08T00:00:00"/>
    <x v="48"/>
    <n v="20"/>
    <x v="160"/>
    <s v="FLAT RATE"/>
    <x v="1"/>
  </r>
  <r>
    <n v="80025841"/>
    <d v="2011-09-08T00:00:00"/>
    <x v="0"/>
    <n v="697"/>
    <x v="160"/>
    <s v="VALUATION"/>
    <x v="1"/>
  </r>
  <r>
    <n v="80025841"/>
    <d v="2011-09-08T00:00:00"/>
    <x v="14"/>
    <n v="348.5"/>
    <x v="160"/>
    <s v="VALUATION"/>
    <x v="1"/>
  </r>
  <r>
    <n v="80025842"/>
    <d v="2011-09-09T00:00:00"/>
    <x v="0"/>
    <n v="245"/>
    <x v="3224"/>
    <s v="VALUATION"/>
    <x v="45"/>
  </r>
  <r>
    <n v="80025843"/>
    <d v="2011-09-09T00:00:00"/>
    <x v="5"/>
    <n v="120"/>
    <x v="3225"/>
    <s v="PER FIXTURES"/>
    <x v="23"/>
  </r>
  <r>
    <n v="80025843"/>
    <d v="2011-09-09T00:00:00"/>
    <x v="54"/>
    <n v="25"/>
    <x v="3225"/>
    <s v="PER SEWER"/>
    <x v="23"/>
  </r>
  <r>
    <n v="80025843"/>
    <d v="2011-09-09T00:00:00"/>
    <x v="53"/>
    <n v="25"/>
    <x v="3225"/>
    <s v="PER WATER"/>
    <x v="23"/>
  </r>
  <r>
    <n v="80025845"/>
    <d v="2011-09-09T00:00:00"/>
    <x v="1"/>
    <n v="25"/>
    <x v="3226"/>
    <s v="PER GAS LINE"/>
    <x v="1"/>
  </r>
  <r>
    <n v="80025845"/>
    <d v="2011-09-09T00:00:00"/>
    <x v="53"/>
    <n v="25"/>
    <x v="3226"/>
    <s v="PER WATER"/>
    <x v="1"/>
  </r>
  <r>
    <n v="80025846"/>
    <d v="2011-09-09T00:00:00"/>
    <x v="48"/>
    <n v="20"/>
    <x v="3227"/>
    <s v="FLAT RATE"/>
    <x v="1"/>
  </r>
  <r>
    <n v="80025846"/>
    <d v="2011-09-09T00:00:00"/>
    <x v="0"/>
    <n v="35"/>
    <x v="3227"/>
    <s v="VALUATION"/>
    <x v="1"/>
  </r>
  <r>
    <n v="80025848"/>
    <d v="2011-09-09T00:00:00"/>
    <x v="2"/>
    <n v="25"/>
    <x v="3228"/>
    <s v="FLAT RATE"/>
    <x v="1"/>
  </r>
  <r>
    <n v="80025849"/>
    <d v="2011-09-09T00:00:00"/>
    <x v="0"/>
    <n v="460"/>
    <x v="149"/>
    <s v="VALUATION"/>
    <x v="27"/>
  </r>
  <r>
    <n v="80025849"/>
    <d v="2011-09-09T00:00:00"/>
    <x v="14"/>
    <n v="230"/>
    <x v="149"/>
    <s v="VALUATION"/>
    <x v="27"/>
  </r>
  <r>
    <n v="80025850"/>
    <d v="2011-09-09T00:00:00"/>
    <x v="0"/>
    <n v="110"/>
    <x v="3229"/>
    <s v="VALUATION"/>
    <x v="36"/>
  </r>
  <r>
    <n v="80025851"/>
    <d v="2011-09-09T00:00:00"/>
    <x v="6"/>
    <n v="3"/>
    <x v="3230"/>
    <s v="AMPS"/>
    <x v="76"/>
  </r>
  <r>
    <n v="80025851"/>
    <d v="2011-09-09T00:00:00"/>
    <x v="7"/>
    <n v="25"/>
    <x v="3230"/>
    <s v="PER POLE"/>
    <x v="76"/>
  </r>
  <r>
    <n v="80025854"/>
    <d v="2011-09-09T00:00:00"/>
    <x v="2"/>
    <n v="25"/>
    <x v="3231"/>
    <s v="FLAT RATE"/>
    <x v="1"/>
  </r>
  <r>
    <n v="80025855"/>
    <d v="2011-09-09T00:00:00"/>
    <x v="5"/>
    <n v="25"/>
    <x v="3232"/>
    <s v="PER FIXTURES"/>
    <x v="1"/>
  </r>
  <r>
    <n v="80025856"/>
    <d v="2011-09-09T00:00:00"/>
    <x v="0"/>
    <n v="45"/>
    <x v="3233"/>
    <s v="VALUATION"/>
    <x v="124"/>
  </r>
  <r>
    <n v="80025858"/>
    <d v="2011-09-12T00:00:00"/>
    <x v="6"/>
    <n v="30"/>
    <x v="3234"/>
    <s v="AMPS"/>
    <x v="8"/>
  </r>
  <r>
    <n v="80025858"/>
    <d v="2011-09-12T00:00:00"/>
    <x v="72"/>
    <n v="22.5"/>
    <x v="3234"/>
    <s v="AMPS"/>
    <x v="8"/>
  </r>
  <r>
    <n v="80025858"/>
    <d v="2011-09-12T00:00:00"/>
    <x v="73"/>
    <n v="15"/>
    <x v="3234"/>
    <s v="AMPS"/>
    <x v="8"/>
  </r>
  <r>
    <n v="80025858"/>
    <d v="2011-09-12T00:00:00"/>
    <x v="10"/>
    <n v="120"/>
    <x v="3234"/>
    <s v="AMPS"/>
    <x v="8"/>
  </r>
  <r>
    <n v="80025858"/>
    <d v="2011-09-12T00:00:00"/>
    <x v="7"/>
    <n v="16"/>
    <x v="3234"/>
    <s v="PER POLE"/>
    <x v="8"/>
  </r>
  <r>
    <n v="80025858"/>
    <d v="2011-09-12T00:00:00"/>
    <x v="50"/>
    <n v="34"/>
    <x v="3234"/>
    <s v="PER POLE"/>
    <x v="8"/>
  </r>
  <r>
    <n v="80025858"/>
    <d v="2011-09-12T00:00:00"/>
    <x v="75"/>
    <n v="38"/>
    <x v="3234"/>
    <s v="PER POLE"/>
    <x v="8"/>
  </r>
  <r>
    <n v="80025890"/>
    <d v="2011-09-14T00:00:00"/>
    <x v="29"/>
    <n v="50"/>
    <x v="3235"/>
    <s v="ACRES"/>
    <x v="1"/>
  </r>
  <r>
    <n v="80025892"/>
    <d v="2011-09-14T00:00:00"/>
    <x v="67"/>
    <n v="100"/>
    <x v="3236"/>
    <s v="FLAT RATE"/>
    <x v="1"/>
  </r>
  <r>
    <n v="90001775"/>
    <d v="2011-09-14T00:00:00"/>
    <x v="42"/>
    <n v="50"/>
    <x v="3237"/>
    <s v="FLAT RATE"/>
    <x v="1"/>
  </r>
  <r>
    <n v="80025858"/>
    <d v="2011-09-12T00:00:00"/>
    <x v="76"/>
    <n v="22"/>
    <x v="3234"/>
    <s v="PER POLE"/>
    <x v="8"/>
  </r>
  <r>
    <n v="80025859"/>
    <d v="2011-09-12T00:00:00"/>
    <x v="10"/>
    <n v="30"/>
    <x v="3238"/>
    <s v="AMPS"/>
    <x v="8"/>
  </r>
  <r>
    <n v="80025859"/>
    <d v="2011-09-12T00:00:00"/>
    <x v="7"/>
    <n v="42"/>
    <x v="3238"/>
    <s v="PER POLE"/>
    <x v="8"/>
  </r>
  <r>
    <n v="80025860"/>
    <d v="2011-09-12T00:00:00"/>
    <x v="0"/>
    <n v="265"/>
    <x v="3239"/>
    <s v="VALUATION"/>
    <x v="168"/>
  </r>
  <r>
    <n v="80025860"/>
    <d v="2011-09-12T00:00:00"/>
    <x v="14"/>
    <n v="132.5"/>
    <x v="3239"/>
    <s v="VALUATION"/>
    <x v="168"/>
  </r>
  <r>
    <n v="80025861"/>
    <d v="2011-09-12T00:00:00"/>
    <x v="48"/>
    <n v="20"/>
    <x v="3240"/>
    <s v="FLAT RATE"/>
    <x v="1"/>
  </r>
  <r>
    <n v="80025900"/>
    <d v="2011-09-14T00:00:00"/>
    <x v="67"/>
    <n v="100"/>
    <x v="3241"/>
    <s v="FLAT RATE"/>
    <x v="1"/>
  </r>
  <r>
    <n v="80025861"/>
    <d v="2011-09-12T00:00:00"/>
    <x v="0"/>
    <n v="70"/>
    <x v="3240"/>
    <s v="VALUATION"/>
    <x v="1"/>
  </r>
  <r>
    <n v="80025865"/>
    <d v="2011-09-12T00:00:00"/>
    <x v="59"/>
    <n v="75"/>
    <x v="3242"/>
    <s v="FLAT RATE"/>
    <x v="1"/>
  </r>
  <r>
    <n v="80025866"/>
    <d v="2011-09-12T00:00:00"/>
    <x v="5"/>
    <n v="32"/>
    <x v="3243"/>
    <s v="PER FIXTURES"/>
    <x v="31"/>
  </r>
  <r>
    <n v="80025867"/>
    <d v="2011-09-12T00:00:00"/>
    <x v="33"/>
    <n v="25"/>
    <x v="3244"/>
    <s v="FLAT RATE"/>
    <x v="1"/>
  </r>
  <r>
    <n v="80025868"/>
    <d v="2011-09-12T00:00:00"/>
    <x v="20"/>
    <n v="27"/>
    <x v="3245"/>
    <s v="BTU"/>
    <x v="48"/>
  </r>
  <r>
    <n v="80025869"/>
    <d v="2011-09-13T00:00:00"/>
    <x v="20"/>
    <n v="25"/>
    <x v="3246"/>
    <s v="BTU"/>
    <x v="57"/>
  </r>
  <r>
    <n v="80025869"/>
    <d v="2011-09-13T00:00:00"/>
    <x v="23"/>
    <n v="25"/>
    <x v="3246"/>
    <s v="BTU"/>
    <x v="57"/>
  </r>
  <r>
    <n v="80025916"/>
    <d v="2011-09-15T00:00:00"/>
    <x v="67"/>
    <n v="100"/>
    <x v="3247"/>
    <s v="FLAT RATE"/>
    <x v="1"/>
  </r>
  <r>
    <n v="80025869"/>
    <d v="2011-09-13T00:00:00"/>
    <x v="24"/>
    <n v="25"/>
    <x v="3246"/>
    <s v="BTU"/>
    <x v="57"/>
  </r>
  <r>
    <n v="80025907"/>
    <d v="2011-09-15T00:00:00"/>
    <x v="67"/>
    <n v="100"/>
    <x v="3248"/>
    <s v="FLAT RATE"/>
    <x v="1"/>
  </r>
  <r>
    <n v="80025909"/>
    <d v="2011-09-15T00:00:00"/>
    <x v="3"/>
    <n v="125"/>
    <x v="3249"/>
    <s v="PER SIGN"/>
    <x v="20"/>
  </r>
  <r>
    <n v="80025869"/>
    <d v="2011-09-13T00:00:00"/>
    <x v="34"/>
    <n v="25"/>
    <x v="3246"/>
    <s v="TONS"/>
    <x v="57"/>
  </r>
  <r>
    <n v="80025914"/>
    <d v="2011-09-15T00:00:00"/>
    <x v="67"/>
    <n v="100"/>
    <x v="3250"/>
    <s v="FLAT RATE"/>
    <x v="1"/>
  </r>
  <r>
    <n v="80025920"/>
    <d v="2011-09-15T00:00:00"/>
    <x v="3"/>
    <n v="25"/>
    <x v="3251"/>
    <s v="PER SIGN"/>
    <x v="1"/>
  </r>
  <r>
    <n v="80025921"/>
    <d v="2011-09-15T00:00:00"/>
    <x v="3"/>
    <n v="75"/>
    <x v="3252"/>
    <s v="PER SIGN"/>
    <x v="9"/>
  </r>
  <r>
    <n v="80025869"/>
    <d v="2011-09-13T00:00:00"/>
    <x v="36"/>
    <n v="25"/>
    <x v="3246"/>
    <s v="TONS"/>
    <x v="57"/>
  </r>
  <r>
    <n v="80025869"/>
    <d v="2011-09-13T00:00:00"/>
    <x v="37"/>
    <n v="25"/>
    <x v="3246"/>
    <s v="TONS"/>
    <x v="57"/>
  </r>
  <r>
    <n v="80025870"/>
    <d v="2011-09-13T00:00:00"/>
    <x v="6"/>
    <n v="15"/>
    <x v="3253"/>
    <s v="AMPS"/>
    <x v="6"/>
  </r>
  <r>
    <n v="80025931"/>
    <d v="2011-09-16T00:00:00"/>
    <x v="16"/>
    <n v="59.93"/>
    <x v="3254"/>
    <s v="FLAT RATE"/>
    <x v="1"/>
  </r>
  <r>
    <n v="80025931"/>
    <d v="2011-09-16T00:00:00"/>
    <x v="17"/>
    <n v="533.02"/>
    <x v="3254"/>
    <s v="FLAT RATE"/>
    <x v="1"/>
  </r>
  <r>
    <n v="80025931"/>
    <d v="2011-09-16T00:00:00"/>
    <x v="18"/>
    <n v="1302.93"/>
    <x v="3254"/>
    <s v="FLAT RATE"/>
    <x v="1"/>
  </r>
  <r>
    <n v="80025931"/>
    <d v="2011-09-16T00:00:00"/>
    <x v="19"/>
    <n v="161.68"/>
    <x v="3254"/>
    <s v="FLAT RATE"/>
    <x v="1"/>
  </r>
  <r>
    <n v="80025870"/>
    <d v="2011-09-13T00:00:00"/>
    <x v="7"/>
    <n v="24"/>
    <x v="3253"/>
    <s v="PER POLE"/>
    <x v="6"/>
  </r>
  <r>
    <n v="80025871"/>
    <d v="2011-09-13T00:00:00"/>
    <x v="5"/>
    <n v="36"/>
    <x v="3255"/>
    <s v="PER FIXTURES"/>
    <x v="70"/>
  </r>
  <r>
    <n v="80025872"/>
    <d v="2011-09-13T00:00:00"/>
    <x v="20"/>
    <n v="25"/>
    <x v="3256"/>
    <s v="BTU"/>
    <x v="45"/>
  </r>
  <r>
    <n v="80025872"/>
    <d v="2011-09-13T00:00:00"/>
    <x v="34"/>
    <n v="25"/>
    <x v="3256"/>
    <s v="TONS"/>
    <x v="45"/>
  </r>
  <r>
    <n v="80025873"/>
    <d v="2011-09-13T00:00:00"/>
    <x v="2"/>
    <n v="25"/>
    <x v="3257"/>
    <s v="FLAT RATE"/>
    <x v="1"/>
  </r>
  <r>
    <n v="80025874"/>
    <d v="2011-09-13T00:00:00"/>
    <x v="49"/>
    <n v="25"/>
    <x v="3258"/>
    <s v="SYSTEM"/>
    <x v="1"/>
  </r>
  <r>
    <n v="80025877"/>
    <d v="2011-09-13T00:00:00"/>
    <x v="5"/>
    <n v="72"/>
    <x v="3259"/>
    <s v="PER FIXTURES"/>
    <x v="69"/>
  </r>
  <r>
    <n v="80025877"/>
    <d v="2011-09-13T00:00:00"/>
    <x v="54"/>
    <n v="25"/>
    <x v="3259"/>
    <s v="PER SEWER"/>
    <x v="69"/>
  </r>
  <r>
    <n v="90001776"/>
    <d v="2011-09-16T00:00:00"/>
    <x v="11"/>
    <n v="200"/>
    <x v="3260"/>
    <s v="DOLLAR VALUE"/>
    <x v="1"/>
  </r>
  <r>
    <n v="80025925"/>
    <d v="2011-09-16T00:00:00"/>
    <x v="3"/>
    <n v="25"/>
    <x v="3261"/>
    <s v="PER SIGN"/>
    <x v="1"/>
  </r>
  <r>
    <n v="80025925"/>
    <d v="2011-09-16T00:00:00"/>
    <x v="3"/>
    <n v="25"/>
    <x v="3262"/>
    <s v="PER SIGN"/>
    <x v="1"/>
  </r>
  <r>
    <n v="80025925"/>
    <d v="2011-09-16T00:00:00"/>
    <x v="3"/>
    <n v="25"/>
    <x v="3263"/>
    <s v="PER SIGN"/>
    <x v="1"/>
  </r>
  <r>
    <n v="80025925"/>
    <d v="2011-09-16T00:00:00"/>
    <x v="3"/>
    <n v="25"/>
    <x v="3264"/>
    <s v="PER SIGN"/>
    <x v="1"/>
  </r>
  <r>
    <n v="80025877"/>
    <d v="2011-09-13T00:00:00"/>
    <x v="53"/>
    <n v="25"/>
    <x v="3259"/>
    <s v="PER WATER"/>
    <x v="69"/>
  </r>
  <r>
    <n v="80025878"/>
    <d v="2011-09-13T00:00:00"/>
    <x v="20"/>
    <n v="25"/>
    <x v="3265"/>
    <s v="BTU"/>
    <x v="3"/>
  </r>
  <r>
    <n v="80025879"/>
    <d v="2011-09-13T00:00:00"/>
    <x v="20"/>
    <n v="27"/>
    <x v="161"/>
    <s v="BTU"/>
    <x v="35"/>
  </r>
  <r>
    <n v="80025879"/>
    <d v="2011-09-13T00:00:00"/>
    <x v="34"/>
    <n v="25"/>
    <x v="161"/>
    <s v="TONS"/>
    <x v="35"/>
  </r>
  <r>
    <n v="80025880"/>
    <d v="2011-09-13T00:00:00"/>
    <x v="20"/>
    <n v="27"/>
    <x v="3266"/>
    <s v="BTU"/>
    <x v="40"/>
  </r>
  <r>
    <n v="80025880"/>
    <d v="2011-09-13T00:00:00"/>
    <x v="34"/>
    <n v="25"/>
    <x v="3266"/>
    <s v="TONS"/>
    <x v="40"/>
  </r>
  <r>
    <n v="80025881"/>
    <d v="2011-09-13T00:00:00"/>
    <x v="34"/>
    <n v="25"/>
    <x v="3267"/>
    <s v="TONS"/>
    <x v="4"/>
  </r>
  <r>
    <n v="80025882"/>
    <d v="2011-09-13T00:00:00"/>
    <x v="20"/>
    <n v="29"/>
    <x v="3268"/>
    <s v="BTU"/>
    <x v="75"/>
  </r>
  <r>
    <n v="80025932"/>
    <d v="2011-09-16T00:00:00"/>
    <x v="29"/>
    <n v="250"/>
    <x v="3269"/>
    <s v="ACRES"/>
    <x v="221"/>
  </r>
  <r>
    <n v="80025882"/>
    <d v="2011-09-13T00:00:00"/>
    <x v="23"/>
    <n v="29"/>
    <x v="3268"/>
    <s v="BTU"/>
    <x v="75"/>
  </r>
  <r>
    <n v="80025882"/>
    <d v="2011-09-13T00:00:00"/>
    <x v="34"/>
    <n v="25"/>
    <x v="3268"/>
    <s v="TONS"/>
    <x v="75"/>
  </r>
  <r>
    <n v="80025882"/>
    <d v="2011-09-13T00:00:00"/>
    <x v="36"/>
    <n v="25"/>
    <x v="3268"/>
    <s v="TONS"/>
    <x v="75"/>
  </r>
  <r>
    <n v="80025883"/>
    <d v="2011-09-13T00:00:00"/>
    <x v="20"/>
    <n v="25"/>
    <x v="3202"/>
    <s v="BTU"/>
    <x v="45"/>
  </r>
  <r>
    <n v="80025883"/>
    <d v="2011-09-13T00:00:00"/>
    <x v="23"/>
    <n v="25"/>
    <x v="3202"/>
    <s v="BTU"/>
    <x v="45"/>
  </r>
  <r>
    <n v="80025883"/>
    <d v="2011-09-13T00:00:00"/>
    <x v="34"/>
    <n v="25"/>
    <x v="3202"/>
    <s v="TONS"/>
    <x v="45"/>
  </r>
  <r>
    <n v="80025883"/>
    <d v="2011-09-13T00:00:00"/>
    <x v="36"/>
    <n v="25"/>
    <x v="3202"/>
    <s v="TONS"/>
    <x v="45"/>
  </r>
  <r>
    <n v="80025936"/>
    <d v="2011-09-19T00:00:00"/>
    <x v="22"/>
    <n v="50"/>
    <x v="3270"/>
    <s v="ACRE"/>
    <x v="1"/>
  </r>
  <r>
    <n v="80025937"/>
    <d v="2011-09-19T00:00:00"/>
    <x v="3"/>
    <n v="25"/>
    <x v="3271"/>
    <s v="PER SIGN"/>
    <x v="1"/>
  </r>
  <r>
    <n v="90001777"/>
    <d v="2011-09-19T00:00:00"/>
    <x v="42"/>
    <n v="50"/>
    <x v="3272"/>
    <s v="FLAT RATE"/>
    <x v="1"/>
  </r>
  <r>
    <n v="80025942"/>
    <d v="2011-09-19T00:00:00"/>
    <x v="12"/>
    <n v="50"/>
    <x v="3273"/>
    <s v="ACRE"/>
    <x v="130"/>
  </r>
  <r>
    <n v="80025946"/>
    <d v="2011-09-19T00:00:00"/>
    <x v="3"/>
    <n v="50"/>
    <x v="3274"/>
    <s v="PER SIGN"/>
    <x v="4"/>
  </r>
  <r>
    <n v="80025946"/>
    <d v="2011-09-19T00:00:00"/>
    <x v="3"/>
    <n v="100"/>
    <x v="3275"/>
    <s v="PER SIGN"/>
    <x v="7"/>
  </r>
  <r>
    <n v="80025948"/>
    <d v="2011-09-19T00:00:00"/>
    <x v="3"/>
    <n v="25"/>
    <x v="3276"/>
    <s v="PER SIGN"/>
    <x v="1"/>
  </r>
  <r>
    <n v="80025884"/>
    <d v="2011-09-13T00:00:00"/>
    <x v="34"/>
    <n v="25"/>
    <x v="161"/>
    <s v="TONS"/>
    <x v="35"/>
  </r>
  <r>
    <n v="80025885"/>
    <d v="2011-09-14T00:00:00"/>
    <x v="5"/>
    <n v="28"/>
    <x v="3277"/>
    <s v="PER FIXTURES"/>
    <x v="83"/>
  </r>
  <r>
    <n v="80025886"/>
    <d v="2011-09-14T00:00:00"/>
    <x v="0"/>
    <n v="25"/>
    <x v="3278"/>
    <s v="VALUATION"/>
    <x v="80"/>
  </r>
  <r>
    <n v="80025887"/>
    <d v="2011-09-14T00:00:00"/>
    <x v="20"/>
    <n v="27"/>
    <x v="3279"/>
    <s v="BTU"/>
    <x v="3"/>
  </r>
  <r>
    <n v="80025887"/>
    <d v="2011-09-14T00:00:00"/>
    <x v="23"/>
    <n v="27"/>
    <x v="3279"/>
    <s v="BTU"/>
    <x v="3"/>
  </r>
  <r>
    <n v="80025887"/>
    <d v="2011-09-14T00:00:00"/>
    <x v="34"/>
    <n v="25"/>
    <x v="3279"/>
    <s v="TONS"/>
    <x v="3"/>
  </r>
  <r>
    <n v="80025887"/>
    <d v="2011-09-14T00:00:00"/>
    <x v="37"/>
    <n v="25"/>
    <x v="3279"/>
    <s v="TONS"/>
    <x v="3"/>
  </r>
  <r>
    <n v="80025888"/>
    <d v="2011-09-14T00:00:00"/>
    <x v="33"/>
    <n v="25"/>
    <x v="3280"/>
    <s v="FLAT RATE"/>
    <x v="1"/>
  </r>
  <r>
    <n v="80025889"/>
    <d v="2011-09-14T00:00:00"/>
    <x v="52"/>
    <n v="125"/>
    <x v="3281"/>
    <s v="FLAT RATE"/>
    <x v="1"/>
  </r>
  <r>
    <n v="80025891"/>
    <d v="2011-09-14T00:00:00"/>
    <x v="0"/>
    <n v="35"/>
    <x v="3282"/>
    <s v="VALUATION"/>
    <x v="32"/>
  </r>
  <r>
    <n v="80025893"/>
    <d v="2011-09-14T00:00:00"/>
    <x v="7"/>
    <n v="25"/>
    <x v="3283"/>
    <s v="PER POLE"/>
    <x v="1"/>
  </r>
  <r>
    <n v="80025894"/>
    <d v="2011-09-14T00:00:00"/>
    <x v="61"/>
    <n v="25"/>
    <x v="3284"/>
    <s v="FLAT RATE"/>
    <x v="1"/>
  </r>
  <r>
    <n v="80025895"/>
    <d v="2011-09-14T00:00:00"/>
    <x v="6"/>
    <n v="30"/>
    <x v="3285"/>
    <s v="AMPS"/>
    <x v="8"/>
  </r>
  <r>
    <n v="80025895"/>
    <d v="2011-09-14T00:00:00"/>
    <x v="72"/>
    <n v="60"/>
    <x v="3285"/>
    <s v="AMPS"/>
    <x v="8"/>
  </r>
  <r>
    <n v="80025895"/>
    <d v="2011-09-14T00:00:00"/>
    <x v="73"/>
    <n v="52.5"/>
    <x v="3285"/>
    <s v="AMPS"/>
    <x v="8"/>
  </r>
  <r>
    <n v="80025953"/>
    <d v="2011-09-20T00:00:00"/>
    <x v="3"/>
    <n v="50"/>
    <x v="3286"/>
    <s v="PER SIGN"/>
    <x v="4"/>
  </r>
  <r>
    <n v="80025895"/>
    <d v="2011-09-14T00:00:00"/>
    <x v="74"/>
    <n v="45"/>
    <x v="3285"/>
    <s v="AMPS"/>
    <x v="8"/>
  </r>
  <r>
    <n v="80025962"/>
    <d v="2011-09-20T00:00:00"/>
    <x v="3"/>
    <n v="25"/>
    <x v="3287"/>
    <s v="PER SIGN"/>
    <x v="1"/>
  </r>
  <r>
    <n v="80025963"/>
    <d v="2011-09-20T00:00:00"/>
    <x v="3"/>
    <n v="75"/>
    <x v="3288"/>
    <s v="PER SIGN"/>
    <x v="9"/>
  </r>
  <r>
    <n v="80025895"/>
    <d v="2011-09-14T00:00:00"/>
    <x v="85"/>
    <n v="45"/>
    <x v="3285"/>
    <s v="AMPS"/>
    <x v="8"/>
  </r>
  <r>
    <n v="90001778"/>
    <d v="2011-09-21T00:00:00"/>
    <x v="42"/>
    <n v="50"/>
    <x v="3289"/>
    <s v="FLAT RATE"/>
    <x v="1"/>
  </r>
  <r>
    <n v="80025967"/>
    <d v="2011-09-21T00:00:00"/>
    <x v="3"/>
    <n v="25"/>
    <x v="3290"/>
    <s v="PER SIGN"/>
    <x v="1"/>
  </r>
  <r>
    <n v="80025895"/>
    <d v="2011-09-14T00:00:00"/>
    <x v="86"/>
    <n v="15"/>
    <x v="3285"/>
    <s v="AMPS"/>
    <x v="8"/>
  </r>
  <r>
    <n v="90001779"/>
    <d v="2011-09-21T00:00:00"/>
    <x v="42"/>
    <n v="50"/>
    <x v="3291"/>
    <s v="FLAT RATE"/>
    <x v="1"/>
  </r>
  <r>
    <n v="80025987"/>
    <d v="2011-09-22T00:00:00"/>
    <x v="116"/>
    <n v="25"/>
    <x v="3292"/>
    <s v="UNITS"/>
    <x v="1"/>
  </r>
  <r>
    <n v="80025895"/>
    <d v="2011-09-14T00:00:00"/>
    <x v="87"/>
    <n v="15"/>
    <x v="3285"/>
    <s v="AMPS"/>
    <x v="8"/>
  </r>
  <r>
    <n v="80025978"/>
    <d v="2011-09-22T00:00:00"/>
    <x v="3"/>
    <n v="100"/>
    <x v="3293"/>
    <s v="PER SIGN"/>
    <x v="7"/>
  </r>
  <r>
    <n v="80025981"/>
    <d v="2011-09-22T00:00:00"/>
    <x v="3"/>
    <n v="75"/>
    <x v="3294"/>
    <s v="PER SIGN"/>
    <x v="9"/>
  </r>
  <r>
    <n v="80025895"/>
    <d v="2011-09-14T00:00:00"/>
    <x v="10"/>
    <n v="25"/>
    <x v="3285"/>
    <s v="AMPS"/>
    <x v="8"/>
  </r>
  <r>
    <n v="80025895"/>
    <d v="2011-09-14T00:00:00"/>
    <x v="7"/>
    <n v="42"/>
    <x v="3285"/>
    <s v="PER POLE"/>
    <x v="8"/>
  </r>
  <r>
    <n v="80025895"/>
    <d v="2011-09-14T00:00:00"/>
    <x v="50"/>
    <n v="42"/>
    <x v="3285"/>
    <s v="PER POLE"/>
    <x v="8"/>
  </r>
  <r>
    <n v="80025895"/>
    <d v="2011-09-14T00:00:00"/>
    <x v="75"/>
    <n v="42"/>
    <x v="3285"/>
    <s v="PER POLE"/>
    <x v="8"/>
  </r>
  <r>
    <n v="80025895"/>
    <d v="2011-09-14T00:00:00"/>
    <x v="76"/>
    <n v="42"/>
    <x v="3285"/>
    <s v="PER POLE"/>
    <x v="8"/>
  </r>
  <r>
    <n v="80025895"/>
    <d v="2011-09-14T00:00:00"/>
    <x v="77"/>
    <n v="42"/>
    <x v="3285"/>
    <s v="PER POLE"/>
    <x v="8"/>
  </r>
  <r>
    <n v="80025895"/>
    <d v="2011-09-14T00:00:00"/>
    <x v="88"/>
    <n v="42"/>
    <x v="3285"/>
    <s v="PER POLE"/>
    <x v="8"/>
  </r>
  <r>
    <n v="80025989"/>
    <d v="2011-09-22T00:00:00"/>
    <x v="3"/>
    <n v="75"/>
    <x v="3295"/>
    <s v="PER SIGN"/>
    <x v="9"/>
  </r>
  <r>
    <n v="80025990"/>
    <d v="2011-09-22T00:00:00"/>
    <x v="3"/>
    <n v="25"/>
    <x v="3296"/>
    <s v="PER SIGN"/>
    <x v="1"/>
  </r>
  <r>
    <n v="80025992"/>
    <d v="2011-09-23T00:00:00"/>
    <x v="3"/>
    <n v="25"/>
    <x v="3297"/>
    <s v="PER SIGN"/>
    <x v="1"/>
  </r>
  <r>
    <n v="80025993"/>
    <d v="2011-09-23T00:00:00"/>
    <x v="29"/>
    <n v="50"/>
    <x v="3298"/>
    <s v="ACRES"/>
    <x v="10"/>
  </r>
  <r>
    <n v="80025993"/>
    <d v="2011-09-23T00:00:00"/>
    <x v="22"/>
    <n v="50"/>
    <x v="3299"/>
    <s v="ACRE"/>
    <x v="1"/>
  </r>
  <r>
    <n v="80025996"/>
    <d v="2011-09-23T00:00:00"/>
    <x v="67"/>
    <n v="100"/>
    <x v="3300"/>
    <s v="FLAT RATE"/>
    <x v="1"/>
  </r>
  <r>
    <n v="80025994"/>
    <d v="2011-09-23T00:00:00"/>
    <x v="3"/>
    <n v="25"/>
    <x v="3301"/>
    <s v="PER SIGN"/>
    <x v="1"/>
  </r>
  <r>
    <n v="80026000"/>
    <d v="2011-09-23T00:00:00"/>
    <x v="3"/>
    <n v="25"/>
    <x v="3302"/>
    <s v="PER SIGN"/>
    <x v="1"/>
  </r>
  <r>
    <n v="80025895"/>
    <d v="2011-09-14T00:00:00"/>
    <x v="89"/>
    <n v="42"/>
    <x v="3285"/>
    <s v="PER POLE"/>
    <x v="8"/>
  </r>
  <r>
    <n v="80026001"/>
    <d v="2011-09-26T00:00:00"/>
    <x v="3"/>
    <n v="100"/>
    <x v="3303"/>
    <s v="PER SIGN"/>
    <x v="7"/>
  </r>
  <r>
    <n v="80026001"/>
    <d v="2011-09-26T00:00:00"/>
    <x v="3"/>
    <n v="25"/>
    <x v="3304"/>
    <s v="PER SIGN"/>
    <x v="1"/>
  </r>
  <r>
    <n v="80025895"/>
    <d v="2011-09-14T00:00:00"/>
    <x v="90"/>
    <n v="42"/>
    <x v="3285"/>
    <s v="PER POLE"/>
    <x v="8"/>
  </r>
  <r>
    <n v="80025896"/>
    <d v="2011-09-14T00:00:00"/>
    <x v="49"/>
    <n v="25"/>
    <x v="3305"/>
    <s v="SYSTEM"/>
    <x v="1"/>
  </r>
  <r>
    <n v="80025897"/>
    <d v="2011-09-14T00:00:00"/>
    <x v="53"/>
    <n v="25"/>
    <x v="3306"/>
    <s v="PER WATER"/>
    <x v="1"/>
  </r>
  <r>
    <n v="80025898"/>
    <d v="2011-09-14T00:00:00"/>
    <x v="6"/>
    <n v="15"/>
    <x v="3307"/>
    <s v="AMPS"/>
    <x v="6"/>
  </r>
  <r>
    <n v="80025898"/>
    <d v="2011-09-14T00:00:00"/>
    <x v="10"/>
    <n v="25"/>
    <x v="3307"/>
    <s v="AMPS"/>
    <x v="6"/>
  </r>
  <r>
    <n v="80025898"/>
    <d v="2011-09-14T00:00:00"/>
    <x v="7"/>
    <n v="10"/>
    <x v="3307"/>
    <s v="PER POLE"/>
    <x v="6"/>
  </r>
  <r>
    <n v="80025898"/>
    <d v="2011-09-14T00:00:00"/>
    <x v="50"/>
    <n v="10"/>
    <x v="3307"/>
    <s v="PER POLE"/>
    <x v="6"/>
  </r>
  <r>
    <n v="80025899"/>
    <d v="2011-09-14T00:00:00"/>
    <x v="61"/>
    <n v="25"/>
    <x v="3308"/>
    <s v="FLAT RATE"/>
    <x v="1"/>
  </r>
  <r>
    <n v="80025901"/>
    <d v="2011-09-14T00:00:00"/>
    <x v="5"/>
    <n v="25"/>
    <x v="3309"/>
    <s v="PER FIXTURES"/>
    <x v="18"/>
  </r>
  <r>
    <n v="80025902"/>
    <d v="2011-09-14T00:00:00"/>
    <x v="2"/>
    <n v="25"/>
    <x v="3310"/>
    <s v="FLAT RATE"/>
    <x v="1"/>
  </r>
  <r>
    <n v="80025903"/>
    <d v="2011-09-15T00:00:00"/>
    <x v="0"/>
    <n v="55"/>
    <x v="3311"/>
    <s v="VALUATION"/>
    <x v="71"/>
  </r>
  <r>
    <n v="80025904"/>
    <d v="2011-09-15T00:00:00"/>
    <x v="0"/>
    <n v="25"/>
    <x v="3312"/>
    <s v="VALUATION"/>
    <x v="46"/>
  </r>
  <r>
    <n v="80025904"/>
    <d v="2011-09-15T00:00:00"/>
    <x v="14"/>
    <n v="12.5"/>
    <x v="3312"/>
    <s v="VALUATION"/>
    <x v="46"/>
  </r>
  <r>
    <n v="80026008"/>
    <d v="2011-09-26T00:00:00"/>
    <x v="3"/>
    <n v="25"/>
    <x v="3313"/>
    <s v="PER SIGN"/>
    <x v="1"/>
  </r>
  <r>
    <n v="16932"/>
    <d v="2011-09-26T00:00:00"/>
    <x v="3"/>
    <n v="25"/>
    <x v="3313"/>
    <s v="PER SIGN"/>
    <x v="1"/>
  </r>
  <r>
    <n v="80026015"/>
    <d v="2011-09-26T00:00:00"/>
    <x v="3"/>
    <n v="25"/>
    <x v="3313"/>
    <s v="PER SIGN"/>
    <x v="1"/>
  </r>
  <r>
    <n v="90001780"/>
    <d v="2011-09-26T00:00:00"/>
    <x v="97"/>
    <n v="100"/>
    <x v="3314"/>
    <s v="FLAT RATE"/>
    <x v="1"/>
  </r>
  <r>
    <n v="80026014"/>
    <d v="2011-09-26T00:00:00"/>
    <x v="3"/>
    <n v="25"/>
    <x v="3315"/>
    <s v="PER SIGN"/>
    <x v="1"/>
  </r>
  <r>
    <n v="80025905"/>
    <d v="2011-09-15T00:00:00"/>
    <x v="5"/>
    <n v="25"/>
    <x v="3316"/>
    <s v="PER FIXTURES"/>
    <x v="1"/>
  </r>
  <r>
    <n v="80025906"/>
    <d v="2011-09-15T00:00:00"/>
    <x v="5"/>
    <n v="25"/>
    <x v="3317"/>
    <s v="PER FIXTURES"/>
    <x v="1"/>
  </r>
  <r>
    <n v="80025908"/>
    <d v="2011-09-15T00:00:00"/>
    <x v="49"/>
    <n v="25"/>
    <x v="3318"/>
    <s v="SYSTEM"/>
    <x v="1"/>
  </r>
  <r>
    <n v="80025910"/>
    <d v="2011-09-15T00:00:00"/>
    <x v="52"/>
    <n v="125"/>
    <x v="3319"/>
    <s v="FLAT RATE"/>
    <x v="1"/>
  </r>
  <r>
    <n v="80025911"/>
    <d v="2011-09-15T00:00:00"/>
    <x v="4"/>
    <n v="25"/>
    <x v="3320"/>
    <s v="PER IRRIGATION"/>
    <x v="1"/>
  </r>
  <r>
    <n v="90001781"/>
    <d v="2011-09-27T00:00:00"/>
    <x v="42"/>
    <n v="50"/>
    <x v="3321"/>
    <s v="FLAT RATE"/>
    <x v="1"/>
  </r>
  <r>
    <n v="80025912"/>
    <d v="2011-09-15T00:00:00"/>
    <x v="5"/>
    <n v="56"/>
    <x v="3322"/>
    <s v="PER FIXTURES"/>
    <x v="151"/>
  </r>
  <r>
    <n v="80025913"/>
    <d v="2011-09-15T00:00:00"/>
    <x v="10"/>
    <n v="30"/>
    <x v="3323"/>
    <s v="AMPS"/>
    <x v="8"/>
  </r>
  <r>
    <n v="80025915"/>
    <d v="2011-09-15T00:00:00"/>
    <x v="49"/>
    <n v="25"/>
    <x v="3324"/>
    <s v="SYSTEM"/>
    <x v="1"/>
  </r>
  <r>
    <n v="80025917"/>
    <d v="2011-09-15T00:00:00"/>
    <x v="0"/>
    <n v="45"/>
    <x v="3325"/>
    <s v="VALUATION"/>
    <x v="124"/>
  </r>
  <r>
    <n v="80025918"/>
    <d v="2011-09-15T00:00:00"/>
    <x v="0"/>
    <n v="170"/>
    <x v="3326"/>
    <s v="VALUATION"/>
    <x v="24"/>
  </r>
  <r>
    <n v="80025918"/>
    <d v="2011-09-15T00:00:00"/>
    <x v="5"/>
    <n v="25"/>
    <x v="3327"/>
    <s v="PER FIXTURES"/>
    <x v="9"/>
  </r>
  <r>
    <n v="80025918"/>
    <d v="2011-09-15T00:00:00"/>
    <x v="2"/>
    <n v="25"/>
    <x v="3328"/>
    <s v="FLAT RATE"/>
    <x v="1"/>
  </r>
  <r>
    <n v="80025918"/>
    <d v="2011-09-15T00:00:00"/>
    <x v="61"/>
    <n v="25"/>
    <x v="3329"/>
    <s v="FLAT RATE"/>
    <x v="1"/>
  </r>
  <r>
    <n v="80025919"/>
    <d v="2011-09-15T00:00:00"/>
    <x v="34"/>
    <n v="29"/>
    <x v="3330"/>
    <s v="TONS"/>
    <x v="83"/>
  </r>
  <r>
    <n v="80025922"/>
    <d v="2011-09-15T00:00:00"/>
    <x v="0"/>
    <n v="195"/>
    <x v="3331"/>
    <s v="VALUATION"/>
    <x v="49"/>
  </r>
  <r>
    <n v="80025923"/>
    <d v="2011-09-15T00:00:00"/>
    <x v="52"/>
    <n v="125"/>
    <x v="3332"/>
    <s v="FLAT RATE"/>
    <x v="1"/>
  </r>
  <r>
    <n v="80025924"/>
    <d v="2011-09-16T00:00:00"/>
    <x v="57"/>
    <n v="15"/>
    <x v="3333"/>
    <s v="FLAT RATE"/>
    <x v="1"/>
  </r>
  <r>
    <n v="80025926"/>
    <d v="2011-09-16T00:00:00"/>
    <x v="10"/>
    <n v="15"/>
    <x v="3334"/>
    <s v="AMPS"/>
    <x v="6"/>
  </r>
  <r>
    <n v="80025926"/>
    <d v="2011-09-16T00:00:00"/>
    <x v="7"/>
    <n v="10"/>
    <x v="3334"/>
    <s v="PER POLE"/>
    <x v="6"/>
  </r>
  <r>
    <n v="80025926"/>
    <d v="2011-09-16T00:00:00"/>
    <x v="49"/>
    <n v="25"/>
    <x v="3334"/>
    <s v="SYSTEM"/>
    <x v="6"/>
  </r>
  <r>
    <n v="80025927"/>
    <d v="2011-09-16T00:00:00"/>
    <x v="7"/>
    <n v="8"/>
    <x v="3335"/>
    <s v="PER POLE"/>
    <x v="31"/>
  </r>
  <r>
    <n v="80025927"/>
    <d v="2011-09-16T00:00:00"/>
    <x v="49"/>
    <n v="25"/>
    <x v="3335"/>
    <s v="SYSTEM"/>
    <x v="31"/>
  </r>
  <r>
    <n v="80025928"/>
    <d v="2011-09-16T00:00:00"/>
    <x v="49"/>
    <n v="25"/>
    <x v="3336"/>
    <s v="SYSTEM"/>
    <x v="1"/>
  </r>
  <r>
    <n v="80025929"/>
    <d v="2011-09-16T00:00:00"/>
    <x v="0"/>
    <n v="40"/>
    <x v="3337"/>
    <s v="VALUATION"/>
    <x v="47"/>
  </r>
  <r>
    <n v="80026020"/>
    <d v="2011-09-27T00:00:00"/>
    <x v="3"/>
    <n v="75"/>
    <x v="3338"/>
    <s v="PER SIGN"/>
    <x v="9"/>
  </r>
  <r>
    <n v="80025929"/>
    <d v="2011-09-16T00:00:00"/>
    <x v="14"/>
    <n v="20"/>
    <x v="3337"/>
    <s v="VALUATION"/>
    <x v="47"/>
  </r>
  <r>
    <n v="80025930"/>
    <d v="2011-09-16T00:00:00"/>
    <x v="0"/>
    <n v="35"/>
    <x v="3339"/>
    <s v="VALUATION"/>
    <x v="32"/>
  </r>
  <r>
    <n v="80025931"/>
    <d v="2011-09-16T00:00:00"/>
    <x v="48"/>
    <n v="20"/>
    <x v="3254"/>
    <s v="FLAT RATE"/>
    <x v="1"/>
  </r>
  <r>
    <n v="80026028"/>
    <d v="2011-09-28T00:00:00"/>
    <x v="3"/>
    <n v="50"/>
    <x v="3340"/>
    <s v="PER SIGN"/>
    <x v="4"/>
  </r>
  <r>
    <n v="80025931"/>
    <d v="2011-09-16T00:00:00"/>
    <x v="0"/>
    <n v="1138"/>
    <x v="3254"/>
    <s v="VALUATION"/>
    <x v="1"/>
  </r>
  <r>
    <n v="80025933"/>
    <d v="2011-09-16T00:00:00"/>
    <x v="0"/>
    <n v="70"/>
    <x v="3341"/>
    <s v="VALUATION"/>
    <x v="51"/>
  </r>
  <r>
    <n v="80025934"/>
    <d v="2011-09-16T00:00:00"/>
    <x v="0"/>
    <n v="25"/>
    <x v="3342"/>
    <s v="VALUATION"/>
    <x v="110"/>
  </r>
  <r>
    <n v="80025935"/>
    <d v="2011-09-19T00:00:00"/>
    <x v="5"/>
    <n v="25"/>
    <x v="3343"/>
    <s v="PER FIXTURES"/>
    <x v="1"/>
  </r>
  <r>
    <n v="80025938"/>
    <d v="2011-09-19T00:00:00"/>
    <x v="70"/>
    <n v="50"/>
    <x v="3344"/>
    <s v="FLAT RATE"/>
    <x v="1"/>
  </r>
  <r>
    <n v="80025939"/>
    <d v="2011-09-19T00:00:00"/>
    <x v="59"/>
    <n v="75"/>
    <x v="3345"/>
    <s v="FLAT RATE"/>
    <x v="1"/>
  </r>
  <r>
    <n v="80025940"/>
    <d v="2011-09-19T00:00:00"/>
    <x v="0"/>
    <n v="610"/>
    <x v="3346"/>
    <s v="VALUATION"/>
    <x v="17"/>
  </r>
  <r>
    <n v="80026037"/>
    <d v="2011-09-28T00:00:00"/>
    <x v="3"/>
    <n v="25"/>
    <x v="3347"/>
    <s v="PER SIGN"/>
    <x v="1"/>
  </r>
  <r>
    <n v="80025940"/>
    <d v="2011-09-19T00:00:00"/>
    <x v="14"/>
    <n v="305"/>
    <x v="3346"/>
    <s v="VALUATION"/>
    <x v="17"/>
  </r>
  <r>
    <n v="80025941"/>
    <d v="2011-09-19T00:00:00"/>
    <x v="49"/>
    <n v="25"/>
    <x v="3348"/>
    <s v="SYSTEM"/>
    <x v="1"/>
  </r>
  <r>
    <n v="80025943"/>
    <d v="2011-09-19T00:00:00"/>
    <x v="69"/>
    <n v="50"/>
    <x v="3349"/>
    <s v="FLAT RATE"/>
    <x v="1"/>
  </r>
  <r>
    <n v="80025944"/>
    <d v="2011-09-19T00:00:00"/>
    <x v="48"/>
    <n v="20"/>
    <x v="151"/>
    <s v="FLAT RATE"/>
    <x v="1"/>
  </r>
  <r>
    <n v="80026049"/>
    <d v="2011-09-29T00:00:00"/>
    <x v="16"/>
    <n v="59.93"/>
    <x v="3350"/>
    <s v="FLAT RATE"/>
    <x v="1"/>
  </r>
  <r>
    <n v="80026049"/>
    <d v="2011-09-29T00:00:00"/>
    <x v="17"/>
    <n v="533.02"/>
    <x v="3350"/>
    <s v="FLAT RATE"/>
    <x v="1"/>
  </r>
  <r>
    <n v="80026049"/>
    <d v="2011-09-29T00:00:00"/>
    <x v="18"/>
    <n v="1302.93"/>
    <x v="3350"/>
    <s v="FLAT RATE"/>
    <x v="1"/>
  </r>
  <r>
    <n v="80026049"/>
    <d v="2011-09-29T00:00:00"/>
    <x v="19"/>
    <n v="161.68"/>
    <x v="3350"/>
    <s v="FLAT RATE"/>
    <x v="1"/>
  </r>
  <r>
    <n v="80025944"/>
    <d v="2011-09-19T00:00:00"/>
    <x v="0"/>
    <n v="697"/>
    <x v="151"/>
    <s v="VALUATION"/>
    <x v="1"/>
  </r>
  <r>
    <n v="90001782"/>
    <d v="2011-09-29T00:00:00"/>
    <x v="11"/>
    <n v="200"/>
    <x v="3351"/>
    <s v="DOLLAR VALUE"/>
    <x v="1"/>
  </r>
  <r>
    <n v="80026039"/>
    <d v="2011-09-29T00:00:00"/>
    <x v="3"/>
    <n v="25"/>
    <x v="3352"/>
    <s v="PER SIGN"/>
    <x v="1"/>
  </r>
  <r>
    <n v="80026039"/>
    <d v="2011-09-29T00:00:00"/>
    <x v="3"/>
    <n v="25"/>
    <x v="3353"/>
    <s v="PER SIGN"/>
    <x v="1"/>
  </r>
  <r>
    <n v="80026042"/>
    <d v="2011-09-29T00:00:00"/>
    <x v="12"/>
    <n v="172.5"/>
    <x v="3354"/>
    <s v="ACRE"/>
    <x v="64"/>
  </r>
  <r>
    <n v="80025945"/>
    <d v="2011-09-19T00:00:00"/>
    <x v="0"/>
    <n v="90"/>
    <x v="3355"/>
    <s v="VALUATION"/>
    <x v="134"/>
  </r>
  <r>
    <n v="80025949"/>
    <d v="2011-09-19T00:00:00"/>
    <x v="6"/>
    <n v="30"/>
    <x v="3356"/>
    <s v="AMPS"/>
    <x v="8"/>
  </r>
  <r>
    <n v="80025949"/>
    <d v="2011-09-19T00:00:00"/>
    <x v="7"/>
    <n v="38"/>
    <x v="3356"/>
    <s v="PER POLE"/>
    <x v="8"/>
  </r>
  <r>
    <n v="80025949"/>
    <d v="2011-09-19T00:00:00"/>
    <x v="13"/>
    <n v="25"/>
    <x v="3356"/>
    <s v="PER T-POLE"/>
    <x v="8"/>
  </r>
  <r>
    <n v="80025949"/>
    <d v="2011-09-19T00:00:00"/>
    <x v="6"/>
    <n v="30"/>
    <x v="3357"/>
    <s v="AMPS"/>
    <x v="8"/>
  </r>
  <r>
    <n v="80025949"/>
    <d v="2011-09-19T00:00:00"/>
    <x v="7"/>
    <n v="38"/>
    <x v="3357"/>
    <s v="PER POLE"/>
    <x v="8"/>
  </r>
  <r>
    <n v="80025949"/>
    <d v="2011-09-19T00:00:00"/>
    <x v="6"/>
    <n v="30"/>
    <x v="3358"/>
    <s v="AMPS"/>
    <x v="8"/>
  </r>
  <r>
    <n v="80025949"/>
    <d v="2011-09-19T00:00:00"/>
    <x v="7"/>
    <n v="38"/>
    <x v="3358"/>
    <s v="PER POLE"/>
    <x v="8"/>
  </r>
  <r>
    <n v="80025949"/>
    <d v="2011-09-19T00:00:00"/>
    <x v="13"/>
    <n v="25"/>
    <x v="3358"/>
    <s v="PER T-POLE"/>
    <x v="8"/>
  </r>
  <r>
    <n v="80025950"/>
    <d v="2011-09-20T00:00:00"/>
    <x v="0"/>
    <n v="460"/>
    <x v="3359"/>
    <s v="VALUATION"/>
    <x v="27"/>
  </r>
  <r>
    <n v="80025951"/>
    <d v="2011-09-20T00:00:00"/>
    <x v="6"/>
    <n v="6"/>
    <x v="3360"/>
    <s v="AMPS"/>
    <x v="143"/>
  </r>
  <r>
    <n v="80025951"/>
    <d v="2011-09-20T00:00:00"/>
    <x v="7"/>
    <n v="6"/>
    <x v="3360"/>
    <s v="PER POLE"/>
    <x v="143"/>
  </r>
  <r>
    <n v="80025951"/>
    <d v="2011-09-20T00:00:00"/>
    <x v="49"/>
    <n v="25"/>
    <x v="3360"/>
    <s v="SYSTEM"/>
    <x v="143"/>
  </r>
  <r>
    <n v="80025952"/>
    <d v="2011-09-20T00:00:00"/>
    <x v="1"/>
    <n v="25"/>
    <x v="3361"/>
    <s v="PER GAS LINE"/>
    <x v="1"/>
  </r>
  <r>
    <n v="80025952"/>
    <d v="2011-09-20T00:00:00"/>
    <x v="1"/>
    <n v="25"/>
    <x v="3362"/>
    <s v="PER GAS LINE"/>
    <x v="1"/>
  </r>
  <r>
    <n v="80025954"/>
    <d v="2011-09-20T00:00:00"/>
    <x v="20"/>
    <n v="27"/>
    <x v="3363"/>
    <s v="BTU"/>
    <x v="3"/>
  </r>
  <r>
    <n v="80025954"/>
    <d v="2011-09-20T00:00:00"/>
    <x v="23"/>
    <n v="27"/>
    <x v="3363"/>
    <s v="BTU"/>
    <x v="3"/>
  </r>
  <r>
    <n v="80025954"/>
    <d v="2011-09-20T00:00:00"/>
    <x v="34"/>
    <n v="25"/>
    <x v="3363"/>
    <s v="TONS"/>
    <x v="3"/>
  </r>
  <r>
    <n v="80025954"/>
    <d v="2011-09-20T00:00:00"/>
    <x v="36"/>
    <n v="25"/>
    <x v="3363"/>
    <s v="TONS"/>
    <x v="3"/>
  </r>
  <r>
    <n v="80026046"/>
    <d v="2011-09-29T00:00:00"/>
    <x v="32"/>
    <n v="250"/>
    <x v="3364"/>
    <s v="ACRES"/>
    <x v="1"/>
  </r>
  <r>
    <n v="80025955"/>
    <d v="2011-09-20T00:00:00"/>
    <x v="34"/>
    <n v="25"/>
    <x v="3365"/>
    <s v="TONS"/>
    <x v="107"/>
  </r>
  <r>
    <n v="80026051"/>
    <d v="2011-09-29T00:00:00"/>
    <x v="3"/>
    <n v="100"/>
    <x v="3366"/>
    <s v="PER SIGN"/>
    <x v="7"/>
  </r>
  <r>
    <n v="80025956"/>
    <d v="2011-09-20T00:00:00"/>
    <x v="20"/>
    <n v="25"/>
    <x v="3367"/>
    <s v="BTU"/>
    <x v="54"/>
  </r>
  <r>
    <n v="80025956"/>
    <d v="2011-09-20T00:00:00"/>
    <x v="23"/>
    <n v="25"/>
    <x v="3367"/>
    <s v="BTU"/>
    <x v="54"/>
  </r>
  <r>
    <n v="80026068"/>
    <d v="2011-09-30T00:00:00"/>
    <x v="29"/>
    <n v="3132.5"/>
    <x v="3269"/>
    <s v="ACRES"/>
    <x v="221"/>
  </r>
  <r>
    <n v="80026068"/>
    <d v="2011-09-30T00:00:00"/>
    <x v="32"/>
    <n v="250"/>
    <x v="3269"/>
    <s v="ACRES"/>
    <x v="221"/>
  </r>
  <r>
    <n v="80026068"/>
    <d v="2011-09-30T00:00:00"/>
    <x v="44"/>
    <n v="501.2"/>
    <x v="3269"/>
    <s v="ACRES"/>
    <x v="221"/>
  </r>
  <r>
    <n v="80026068"/>
    <d v="2011-09-30T00:00:00"/>
    <x v="107"/>
    <n v="9"/>
    <x v="3269"/>
    <s v="PAGE"/>
    <x v="221"/>
  </r>
  <r>
    <n v="80025956"/>
    <d v="2011-09-20T00:00:00"/>
    <x v="34"/>
    <n v="25"/>
    <x v="3367"/>
    <s v="TONS"/>
    <x v="54"/>
  </r>
  <r>
    <n v="80025956"/>
    <d v="2011-09-20T00:00:00"/>
    <x v="36"/>
    <n v="25"/>
    <x v="3367"/>
    <s v="TONS"/>
    <x v="54"/>
  </r>
  <r>
    <n v="80026058"/>
    <d v="2011-09-30T00:00:00"/>
    <x v="67"/>
    <n v="100"/>
    <x v="3368"/>
    <s v="FLAT RATE"/>
    <x v="1"/>
  </r>
  <r>
    <n v="80026060"/>
    <d v="2011-09-30T00:00:00"/>
    <x v="3"/>
    <n v="25"/>
    <x v="3369"/>
    <s v="PER SIGN"/>
    <x v="1"/>
  </r>
  <r>
    <n v="80025957"/>
    <d v="2011-09-20T00:00:00"/>
    <x v="5"/>
    <n v="25"/>
    <x v="3370"/>
    <s v="PER FIXTURES"/>
    <x v="1"/>
  </r>
  <r>
    <n v="80026063"/>
    <d v="2011-09-30T00:00:00"/>
    <x v="67"/>
    <n v="100"/>
    <x v="3371"/>
    <s v="FLAT RATE"/>
    <x v="1"/>
  </r>
  <r>
    <n v="80026064"/>
    <d v="2011-09-30T00:00:00"/>
    <x v="3"/>
    <n v="50"/>
    <x v="3372"/>
    <s v="PER SIGN"/>
    <x v="4"/>
  </r>
  <r>
    <n v="80025958"/>
    <d v="2011-09-20T00:00:00"/>
    <x v="6"/>
    <n v="23"/>
    <x v="3373"/>
    <s v="AMPS"/>
    <x v="6"/>
  </r>
  <r>
    <n v="80025958"/>
    <d v="2011-09-20T00:00:00"/>
    <x v="7"/>
    <n v="2"/>
    <x v="3373"/>
    <s v="PER POLE"/>
    <x v="6"/>
  </r>
  <r>
    <n v="80025959"/>
    <d v="2011-09-20T00:00:00"/>
    <x v="0"/>
    <n v="25"/>
    <x v="3374"/>
    <s v="VALUATION"/>
    <x v="46"/>
  </r>
  <r>
    <n v="80025960"/>
    <d v="2011-09-20T00:00:00"/>
    <x v="5"/>
    <n v="25"/>
    <x v="3375"/>
    <s v="PER FIXTURES"/>
    <x v="7"/>
  </r>
  <r>
    <n v="80025960"/>
    <d v="2011-09-20T00:00:00"/>
    <x v="5"/>
    <n v="25"/>
    <x v="3376"/>
    <s v="PER FIXTURES"/>
    <x v="7"/>
  </r>
  <r>
    <n v="80025961"/>
    <d v="2011-09-20T00:00:00"/>
    <x v="5"/>
    <n v="25"/>
    <x v="3377"/>
    <s v="PER FIXTURES"/>
    <x v="18"/>
  </r>
  <r>
    <n v="80025964"/>
    <d v="2011-09-21T00:00:00"/>
    <x v="49"/>
    <n v="25"/>
    <x v="3378"/>
    <s v="SYSTEM"/>
    <x v="1"/>
  </r>
  <r>
    <n v="80025965"/>
    <d v="2011-09-21T00:00:00"/>
    <x v="0"/>
    <n v="60"/>
    <x v="3379"/>
    <s v="VALUATION"/>
    <x v="34"/>
  </r>
  <r>
    <n v="80025966"/>
    <d v="2011-09-21T00:00:00"/>
    <x v="5"/>
    <n v="72"/>
    <x v="3380"/>
    <s v="PER FIXTURES"/>
    <x v="69"/>
  </r>
  <r>
    <n v="80025966"/>
    <d v="2011-09-21T00:00:00"/>
    <x v="54"/>
    <n v="25"/>
    <x v="3380"/>
    <s v="PER SEWER"/>
    <x v="69"/>
  </r>
  <r>
    <n v="80025966"/>
    <d v="2011-09-21T00:00:00"/>
    <x v="53"/>
    <n v="25"/>
    <x v="3380"/>
    <s v="PER WATER"/>
    <x v="69"/>
  </r>
  <r>
    <n v="80026066"/>
    <d v="2011-09-30T00:00:00"/>
    <x v="3"/>
    <n v="25"/>
    <x v="3381"/>
    <s v="PER SIGN"/>
    <x v="1"/>
  </r>
  <r>
    <n v="80026068"/>
    <d v="2011-09-30T00:00:00"/>
    <x v="22"/>
    <n v="500"/>
    <x v="3382"/>
    <s v="ACRE"/>
    <x v="101"/>
  </r>
  <r>
    <n v="80025968"/>
    <d v="2011-09-21T00:00:00"/>
    <x v="10"/>
    <n v="30"/>
    <x v="3383"/>
    <s v="AMPS"/>
    <x v="8"/>
  </r>
  <r>
    <n v="80026074"/>
    <d v="2011-10-03T00:00:00"/>
    <x v="12"/>
    <n v="50"/>
    <x v="3384"/>
    <s v="ACRE"/>
    <x v="10"/>
  </r>
  <r>
    <n v="80025968"/>
    <d v="2011-09-21T00:00:00"/>
    <x v="7"/>
    <n v="40"/>
    <x v="3383"/>
    <s v="PER POLE"/>
    <x v="8"/>
  </r>
  <r>
    <n v="80025968"/>
    <d v="2011-09-21T00:00:00"/>
    <x v="13"/>
    <n v="25"/>
    <x v="3383"/>
    <s v="PER T-POLE"/>
    <x v="8"/>
  </r>
  <r>
    <n v="80026077"/>
    <d v="2011-10-03T00:00:00"/>
    <x v="3"/>
    <n v="75"/>
    <x v="3385"/>
    <s v="PER SIGN"/>
    <x v="9"/>
  </r>
  <r>
    <n v="80026078"/>
    <d v="2011-10-03T00:00:00"/>
    <x v="3"/>
    <n v="25"/>
    <x v="3386"/>
    <s v="PER SIGN"/>
    <x v="1"/>
  </r>
  <r>
    <n v="90001783"/>
    <d v="2011-10-03T00:00:00"/>
    <x v="120"/>
    <n v="350"/>
    <x v="3387"/>
    <s v="FLAT RATE"/>
    <x v="1"/>
  </r>
  <r>
    <n v="80026081"/>
    <d v="2011-10-03T00:00:00"/>
    <x v="3"/>
    <n v="25"/>
    <x v="3388"/>
    <s v="PER SIGN"/>
    <x v="1"/>
  </r>
  <r>
    <n v="80025969"/>
    <d v="2011-09-21T00:00:00"/>
    <x v="5"/>
    <n v="25"/>
    <x v="3389"/>
    <s v="PER FIXTURES"/>
    <x v="1"/>
  </r>
  <r>
    <n v="80025970"/>
    <d v="2011-09-21T00:00:00"/>
    <x v="5"/>
    <n v="25"/>
    <x v="3390"/>
    <s v="PER FIXTURES"/>
    <x v="1"/>
  </r>
  <r>
    <n v="80025971"/>
    <d v="2011-09-21T00:00:00"/>
    <x v="5"/>
    <n v="25"/>
    <x v="3391"/>
    <s v="PER FIXTURES"/>
    <x v="1"/>
  </r>
  <r>
    <n v="80025972"/>
    <d v="2011-09-21T00:00:00"/>
    <x v="52"/>
    <n v="125"/>
    <x v="3392"/>
    <s v="FLAT RATE"/>
    <x v="1"/>
  </r>
  <r>
    <n v="80025972"/>
    <d v="2011-09-21T00:00:00"/>
    <x v="52"/>
    <n v="125"/>
    <x v="3393"/>
    <s v="FLAT RATE"/>
    <x v="1"/>
  </r>
  <r>
    <n v="80025973"/>
    <d v="2011-09-21T00:00:00"/>
    <x v="0"/>
    <n v="170"/>
    <x v="3394"/>
    <s v="VALUATION"/>
    <x v="24"/>
  </r>
  <r>
    <n v="80025973"/>
    <d v="2011-09-21T00:00:00"/>
    <x v="14"/>
    <n v="85"/>
    <x v="3394"/>
    <s v="VALUATION"/>
    <x v="24"/>
  </r>
  <r>
    <n v="80025974"/>
    <d v="2011-09-21T00:00:00"/>
    <x v="69"/>
    <n v="50"/>
    <x v="3395"/>
    <s v="FLAT RATE"/>
    <x v="1"/>
  </r>
  <r>
    <n v="80026084"/>
    <d v="2011-10-04T00:00:00"/>
    <x v="22"/>
    <n v="85"/>
    <x v="3396"/>
    <s v="ACRE"/>
    <x v="180"/>
  </r>
  <r>
    <n v="80025975"/>
    <d v="2011-09-21T00:00:00"/>
    <x v="2"/>
    <n v="25"/>
    <x v="3397"/>
    <s v="FLAT RATE"/>
    <x v="1"/>
  </r>
  <r>
    <n v="80025976"/>
    <d v="2011-09-22T00:00:00"/>
    <x v="0"/>
    <n v="45"/>
    <x v="3398"/>
    <s v="VALUATION"/>
    <x v="124"/>
  </r>
  <r>
    <n v="80025976"/>
    <d v="2011-09-22T00:00:00"/>
    <x v="14"/>
    <n v="22.5"/>
    <x v="3398"/>
    <s v="VALUATION"/>
    <x v="124"/>
  </r>
  <r>
    <n v="80025977"/>
    <d v="2011-09-22T00:00:00"/>
    <x v="0"/>
    <n v="30"/>
    <x v="3399"/>
    <s v="VALUATION"/>
    <x v="72"/>
  </r>
  <r>
    <n v="80025979"/>
    <d v="2011-09-22T00:00:00"/>
    <x v="2"/>
    <n v="25"/>
    <x v="3400"/>
    <s v="FLAT RATE"/>
    <x v="1"/>
  </r>
  <r>
    <n v="80025980"/>
    <d v="2011-09-22T00:00:00"/>
    <x v="0"/>
    <n v="90"/>
    <x v="3401"/>
    <s v="VALUATION"/>
    <x v="134"/>
  </r>
  <r>
    <n v="80025980"/>
    <d v="2011-09-22T00:00:00"/>
    <x v="14"/>
    <n v="45"/>
    <x v="3401"/>
    <s v="VALUATION"/>
    <x v="134"/>
  </r>
  <r>
    <n v="80025982"/>
    <d v="2011-09-22T00:00:00"/>
    <x v="57"/>
    <n v="15"/>
    <x v="3402"/>
    <s v="FLAT RATE"/>
    <x v="1"/>
  </r>
  <r>
    <n v="80025982"/>
    <d v="2011-09-22T00:00:00"/>
    <x v="59"/>
    <n v="75"/>
    <x v="3403"/>
    <s v="FLAT RATE"/>
    <x v="1"/>
  </r>
  <r>
    <n v="80025983"/>
    <d v="2011-09-22T00:00:00"/>
    <x v="6"/>
    <n v="9"/>
    <x v="3404"/>
    <s v="AMPS"/>
    <x v="44"/>
  </r>
  <r>
    <n v="80025983"/>
    <d v="2011-09-22T00:00:00"/>
    <x v="7"/>
    <n v="16"/>
    <x v="3404"/>
    <s v="PER POLE"/>
    <x v="44"/>
  </r>
  <r>
    <n v="80025983"/>
    <d v="2011-09-22T00:00:00"/>
    <x v="49"/>
    <n v="25"/>
    <x v="3404"/>
    <s v="SYSTEM"/>
    <x v="44"/>
  </r>
  <r>
    <n v="80025984"/>
    <d v="2011-09-22T00:00:00"/>
    <x v="57"/>
    <n v="15"/>
    <x v="3405"/>
    <s v="FLAT RATE"/>
    <x v="1"/>
  </r>
  <r>
    <n v="80025984"/>
    <d v="2011-09-22T00:00:00"/>
    <x v="59"/>
    <n v="75"/>
    <x v="3406"/>
    <s v="FLAT RATE"/>
    <x v="1"/>
  </r>
  <r>
    <n v="80025984"/>
    <d v="2011-09-22T00:00:00"/>
    <x v="59"/>
    <n v="75"/>
    <x v="3407"/>
    <s v="FLAT RATE"/>
    <x v="1"/>
  </r>
  <r>
    <n v="80026088"/>
    <d v="2011-10-04T00:00:00"/>
    <x v="3"/>
    <n v="25"/>
    <x v="3408"/>
    <s v="PER SIGN"/>
    <x v="1"/>
  </r>
  <r>
    <n v="80025985"/>
    <d v="2011-09-22T00:00:00"/>
    <x v="0"/>
    <n v="245"/>
    <x v="3409"/>
    <s v="VALUATION"/>
    <x v="127"/>
  </r>
  <r>
    <n v="80025986"/>
    <d v="2011-09-22T00:00:00"/>
    <x v="6"/>
    <n v="240"/>
    <x v="3410"/>
    <s v="AMPS"/>
    <x v="203"/>
  </r>
  <r>
    <n v="80025986"/>
    <d v="2011-09-22T00:00:00"/>
    <x v="72"/>
    <n v="33.75"/>
    <x v="3410"/>
    <s v="AMPS"/>
    <x v="203"/>
  </r>
  <r>
    <n v="80025986"/>
    <d v="2011-09-22T00:00:00"/>
    <x v="73"/>
    <n v="60"/>
    <x v="3410"/>
    <s v="AMPS"/>
    <x v="203"/>
  </r>
  <r>
    <n v="80025986"/>
    <d v="2011-09-22T00:00:00"/>
    <x v="10"/>
    <n v="33.75"/>
    <x v="3410"/>
    <s v="AMPS"/>
    <x v="203"/>
  </r>
  <r>
    <n v="80025986"/>
    <d v="2011-09-22T00:00:00"/>
    <x v="7"/>
    <n v="9"/>
    <x v="3410"/>
    <s v="PER POLE"/>
    <x v="203"/>
  </r>
  <r>
    <n v="80025986"/>
    <d v="2011-09-22T00:00:00"/>
    <x v="13"/>
    <n v="25"/>
    <x v="3410"/>
    <s v="PER T-POLE"/>
    <x v="203"/>
  </r>
  <r>
    <n v="80025986"/>
    <d v="2011-09-22T00:00:00"/>
    <x v="49"/>
    <n v="25"/>
    <x v="3410"/>
    <s v="SYSTEM"/>
    <x v="203"/>
  </r>
  <r>
    <n v="80025986"/>
    <d v="2011-09-22T00:00:00"/>
    <x v="50"/>
    <n v="46"/>
    <x v="3410"/>
    <s v="PER POLE"/>
    <x v="203"/>
  </r>
  <r>
    <n v="80025986"/>
    <d v="2011-09-22T00:00:00"/>
    <x v="75"/>
    <n v="74"/>
    <x v="3410"/>
    <s v="PER POLE"/>
    <x v="203"/>
  </r>
  <r>
    <n v="80025986"/>
    <d v="2011-09-22T00:00:00"/>
    <x v="76"/>
    <n v="28"/>
    <x v="3410"/>
    <s v="PER POLE"/>
    <x v="203"/>
  </r>
  <r>
    <n v="80025988"/>
    <d v="2011-09-22T00:00:00"/>
    <x v="52"/>
    <n v="125"/>
    <x v="3411"/>
    <s v="FLAT RATE"/>
    <x v="1"/>
  </r>
  <r>
    <n v="80026093"/>
    <d v="2011-10-04T00:00:00"/>
    <x v="3"/>
    <n v="50"/>
    <x v="3412"/>
    <s v="PER SIGN"/>
    <x v="4"/>
  </r>
  <r>
    <n v="80025995"/>
    <d v="2011-09-23T00:00:00"/>
    <x v="20"/>
    <n v="27"/>
    <x v="3413"/>
    <s v="BTU"/>
    <x v="48"/>
  </r>
  <r>
    <n v="80025997"/>
    <d v="2011-09-23T00:00:00"/>
    <x v="20"/>
    <n v="29"/>
    <x v="3414"/>
    <s v="BTU"/>
    <x v="75"/>
  </r>
  <r>
    <n v="80026096"/>
    <d v="2011-10-04T00:00:00"/>
    <x v="3"/>
    <n v="150"/>
    <x v="3415"/>
    <s v="PER SIGN"/>
    <x v="18"/>
  </r>
  <r>
    <n v="80025997"/>
    <d v="2011-09-23T00:00:00"/>
    <x v="34"/>
    <n v="25"/>
    <x v="3414"/>
    <s v="TONS"/>
    <x v="75"/>
  </r>
  <r>
    <n v="80026100"/>
    <d v="2011-10-04T00:00:00"/>
    <x v="67"/>
    <n v="100"/>
    <x v="3416"/>
    <s v="FLAT RATE"/>
    <x v="1"/>
  </r>
  <r>
    <n v="80026107"/>
    <d v="2011-10-04T00:00:00"/>
    <x v="3"/>
    <n v="125"/>
    <x v="3417"/>
    <s v="PER SIGN"/>
    <x v="20"/>
  </r>
  <r>
    <n v="90001784"/>
    <d v="2011-10-04T00:00:00"/>
    <x v="11"/>
    <n v="350"/>
    <x v="3418"/>
    <s v="DOLLAR VALUE"/>
    <x v="1"/>
  </r>
  <r>
    <n v="80026108"/>
    <d v="2011-10-04T00:00:00"/>
    <x v="12"/>
    <n v="50"/>
    <x v="3419"/>
    <s v="ACRE"/>
    <x v="137"/>
  </r>
  <r>
    <n v="80025998"/>
    <d v="2011-09-23T00:00:00"/>
    <x v="33"/>
    <n v="25"/>
    <x v="3420"/>
    <s v="FLAT RATE"/>
    <x v="1"/>
  </r>
  <r>
    <n v="80025999"/>
    <d v="2011-09-23T00:00:00"/>
    <x v="0"/>
    <n v="30"/>
    <x v="3421"/>
    <s v="VALUATION"/>
    <x v="72"/>
  </r>
  <r>
    <n v="80026002"/>
    <d v="2011-09-26T00:00:00"/>
    <x v="0"/>
    <n v="526"/>
    <x v="3422"/>
    <s v="VALUATION"/>
    <x v="222"/>
  </r>
  <r>
    <n v="80026110"/>
    <d v="2011-10-05T00:00:00"/>
    <x v="12"/>
    <n v="50"/>
    <x v="3423"/>
    <s v="ACRE"/>
    <x v="10"/>
  </r>
  <r>
    <n v="80026002"/>
    <d v="2011-09-26T00:00:00"/>
    <x v="14"/>
    <n v="263"/>
    <x v="3422"/>
    <s v="VALUATION"/>
    <x v="222"/>
  </r>
  <r>
    <n v="80026003"/>
    <d v="2011-09-26T00:00:00"/>
    <x v="13"/>
    <n v="2"/>
    <x v="162"/>
    <s v="PER T-POLE"/>
    <x v="4"/>
  </r>
  <r>
    <n v="80026003"/>
    <d v="2011-09-26T00:00:00"/>
    <x v="49"/>
    <n v="25"/>
    <x v="162"/>
    <s v="SYSTEM"/>
    <x v="4"/>
  </r>
  <r>
    <n v="80026004"/>
    <d v="2011-09-26T00:00:00"/>
    <x v="7"/>
    <n v="2"/>
    <x v="162"/>
    <s v="PER POLE"/>
    <x v="4"/>
  </r>
  <r>
    <n v="80026113"/>
    <d v="2011-10-05T00:00:00"/>
    <x v="3"/>
    <n v="50"/>
    <x v="3424"/>
    <s v="PER SIGN"/>
    <x v="4"/>
  </r>
  <r>
    <n v="80026114"/>
    <d v="2011-10-05T00:00:00"/>
    <x v="3"/>
    <n v="25"/>
    <x v="3425"/>
    <s v="PER SIGN"/>
    <x v="1"/>
  </r>
  <r>
    <n v="80026004"/>
    <d v="2011-09-26T00:00:00"/>
    <x v="49"/>
    <n v="25"/>
    <x v="162"/>
    <s v="SYSTEM"/>
    <x v="4"/>
  </r>
  <r>
    <n v="80026116"/>
    <d v="2011-10-05T00:00:00"/>
    <x v="3"/>
    <n v="100"/>
    <x v="3426"/>
    <s v="PER SIGN"/>
    <x v="7"/>
  </r>
  <r>
    <n v="80026116"/>
    <d v="2011-10-05T00:00:00"/>
    <x v="3"/>
    <n v="25"/>
    <x v="3427"/>
    <s v="PER SIGN"/>
    <x v="1"/>
  </r>
  <r>
    <n v="80026119"/>
    <d v="2011-10-05T00:00:00"/>
    <x v="12"/>
    <n v="50"/>
    <x v="3428"/>
    <s v="ACRE"/>
    <x v="10"/>
  </r>
  <r>
    <n v="80026005"/>
    <d v="2011-09-26T00:00:00"/>
    <x v="34"/>
    <n v="25"/>
    <x v="3429"/>
    <s v="TONS"/>
    <x v="7"/>
  </r>
  <r>
    <n v="80026005"/>
    <d v="2011-09-26T00:00:00"/>
    <x v="36"/>
    <n v="25"/>
    <x v="3429"/>
    <s v="TONS"/>
    <x v="7"/>
  </r>
  <r>
    <n v="80026005"/>
    <d v="2011-09-26T00:00:00"/>
    <x v="37"/>
    <n v="25"/>
    <x v="3429"/>
    <s v="TONS"/>
    <x v="7"/>
  </r>
  <r>
    <n v="80026006"/>
    <d v="2011-09-26T00:00:00"/>
    <x v="5"/>
    <n v="72"/>
    <x v="3430"/>
    <s v="PER FIXTURES"/>
    <x v="69"/>
  </r>
  <r>
    <n v="80026006"/>
    <d v="2011-09-26T00:00:00"/>
    <x v="54"/>
    <n v="25"/>
    <x v="3430"/>
    <s v="PER SEWER"/>
    <x v="69"/>
  </r>
  <r>
    <n v="80026006"/>
    <d v="2011-09-26T00:00:00"/>
    <x v="53"/>
    <n v="25"/>
    <x v="3430"/>
    <s v="PER WATER"/>
    <x v="69"/>
  </r>
  <r>
    <n v="80026006"/>
    <d v="2011-09-26T00:00:00"/>
    <x v="5"/>
    <n v="72"/>
    <x v="3431"/>
    <s v="PER FIXTURES"/>
    <x v="69"/>
  </r>
  <r>
    <n v="80026006"/>
    <d v="2011-09-26T00:00:00"/>
    <x v="54"/>
    <n v="25"/>
    <x v="3431"/>
    <s v="PER SEWER"/>
    <x v="69"/>
  </r>
  <r>
    <n v="90001785"/>
    <d v="2011-10-06T00:00:00"/>
    <x v="121"/>
    <n v="100"/>
    <x v="3432"/>
    <s v="FLAT RATE"/>
    <x v="1"/>
  </r>
  <r>
    <n v="80026130"/>
    <d v="2011-10-06T00:00:00"/>
    <x v="12"/>
    <n v="50"/>
    <x v="3433"/>
    <s v="ACRE"/>
    <x v="10"/>
  </r>
  <r>
    <n v="80026131"/>
    <d v="2011-10-06T00:00:00"/>
    <x v="12"/>
    <n v="50"/>
    <x v="3434"/>
    <s v="ACRE"/>
    <x v="10"/>
  </r>
  <r>
    <n v="80026132"/>
    <d v="2011-10-06T00:00:00"/>
    <x v="12"/>
    <n v="50"/>
    <x v="3435"/>
    <s v="ACRE"/>
    <x v="223"/>
  </r>
  <r>
    <n v="16937"/>
    <d v="2011-10-06T00:00:00"/>
    <x v="12"/>
    <n v="50"/>
    <x v="3435"/>
    <s v="ACRE"/>
    <x v="223"/>
  </r>
  <r>
    <n v="80026133"/>
    <d v="2011-10-06T00:00:00"/>
    <x v="12"/>
    <n v="50"/>
    <x v="3435"/>
    <s v="ACRE"/>
    <x v="223"/>
  </r>
  <r>
    <n v="80026135"/>
    <d v="2011-10-06T00:00:00"/>
    <x v="12"/>
    <n v="50"/>
    <x v="3436"/>
    <s v="ACRE"/>
    <x v="152"/>
  </r>
  <r>
    <n v="80026006"/>
    <d v="2011-09-26T00:00:00"/>
    <x v="53"/>
    <n v="25"/>
    <x v="3431"/>
    <s v="PER WATER"/>
    <x v="69"/>
  </r>
  <r>
    <n v="80026006"/>
    <d v="2011-09-26T00:00:00"/>
    <x v="5"/>
    <n v="72"/>
    <x v="3437"/>
    <s v="PER FIXTURES"/>
    <x v="69"/>
  </r>
  <r>
    <n v="80026006"/>
    <d v="2011-09-26T00:00:00"/>
    <x v="54"/>
    <n v="25"/>
    <x v="3437"/>
    <s v="PER SEWER"/>
    <x v="69"/>
  </r>
  <r>
    <n v="80026006"/>
    <d v="2011-09-26T00:00:00"/>
    <x v="53"/>
    <n v="25"/>
    <x v="3437"/>
    <s v="PER WATER"/>
    <x v="69"/>
  </r>
  <r>
    <n v="80026007"/>
    <d v="2011-09-26T00:00:00"/>
    <x v="10"/>
    <n v="25"/>
    <x v="3438"/>
    <s v="AMPS"/>
    <x v="6"/>
  </r>
  <r>
    <n v="80026007"/>
    <d v="2011-09-26T00:00:00"/>
    <x v="7"/>
    <n v="5"/>
    <x v="3438"/>
    <s v="PER POLE"/>
    <x v="6"/>
  </r>
  <r>
    <n v="80026009"/>
    <d v="2011-09-26T00:00:00"/>
    <x v="7"/>
    <n v="25"/>
    <x v="3439"/>
    <s v="PER POLE"/>
    <x v="1"/>
  </r>
  <r>
    <n v="80026010"/>
    <d v="2011-09-26T00:00:00"/>
    <x v="48"/>
    <n v="20"/>
    <x v="3440"/>
    <s v="FLAT RATE"/>
    <x v="1"/>
  </r>
  <r>
    <n v="80026010"/>
    <d v="2011-09-26T00:00:00"/>
    <x v="0"/>
    <n v="160"/>
    <x v="3440"/>
    <s v="VALUATION"/>
    <x v="1"/>
  </r>
  <r>
    <n v="80026011"/>
    <d v="2011-09-26T00:00:00"/>
    <x v="61"/>
    <n v="25"/>
    <x v="3441"/>
    <s v="FLAT RATE"/>
    <x v="1"/>
  </r>
  <r>
    <n v="80026012"/>
    <d v="2011-09-26T00:00:00"/>
    <x v="0"/>
    <n v="100"/>
    <x v="3442"/>
    <s v="VALUATION"/>
    <x v="161"/>
  </r>
  <r>
    <n v="80026012"/>
    <d v="2011-09-26T00:00:00"/>
    <x v="14"/>
    <n v="50"/>
    <x v="3442"/>
    <s v="VALUATION"/>
    <x v="161"/>
  </r>
  <r>
    <n v="80026013"/>
    <d v="2011-09-26T00:00:00"/>
    <x v="34"/>
    <n v="25"/>
    <x v="3443"/>
    <s v="TONS"/>
    <x v="35"/>
  </r>
  <r>
    <n v="80026139"/>
    <d v="2011-10-07T00:00:00"/>
    <x v="67"/>
    <n v="100"/>
    <x v="3444"/>
    <s v="FLAT RATE"/>
    <x v="1"/>
  </r>
  <r>
    <n v="80026137"/>
    <d v="2011-10-07T00:00:00"/>
    <x v="8"/>
    <n v="150"/>
    <x v="3445"/>
    <s v="FLAT RATE"/>
    <x v="1"/>
  </r>
  <r>
    <n v="80026016"/>
    <d v="2011-09-27T00:00:00"/>
    <x v="48"/>
    <n v="20"/>
    <x v="3446"/>
    <s v="FLAT RATE"/>
    <x v="1"/>
  </r>
  <r>
    <n v="80026141"/>
    <d v="2011-10-07T00:00:00"/>
    <x v="12"/>
    <n v="50"/>
    <x v="3447"/>
    <s v="ACRE"/>
    <x v="10"/>
  </r>
  <r>
    <n v="80026143"/>
    <d v="2011-10-07T00:00:00"/>
    <x v="3"/>
    <n v="100"/>
    <x v="3448"/>
    <s v="PER SIGN"/>
    <x v="1"/>
  </r>
  <r>
    <n v="80026145"/>
    <d v="2011-10-07T00:00:00"/>
    <x v="3"/>
    <n v="25"/>
    <x v="3449"/>
    <s v="PER SIGN"/>
    <x v="1"/>
  </r>
  <r>
    <n v="80026146"/>
    <d v="2011-10-07T00:00:00"/>
    <x v="67"/>
    <n v="100"/>
    <x v="3450"/>
    <s v="FLAT RATE"/>
    <x v="1"/>
  </r>
  <r>
    <n v="80026147"/>
    <d v="2011-10-07T00:00:00"/>
    <x v="67"/>
    <n v="100"/>
    <x v="3451"/>
    <s v="FLAT RATE"/>
    <x v="1"/>
  </r>
  <r>
    <n v="80026016"/>
    <d v="2011-09-27T00:00:00"/>
    <x v="0"/>
    <n v="469"/>
    <x v="3446"/>
    <s v="VALUATION"/>
    <x v="1"/>
  </r>
  <r>
    <n v="80026017"/>
    <d v="2011-09-27T00:00:00"/>
    <x v="5"/>
    <n v="64"/>
    <x v="3452"/>
    <s v="PER FIXTURES"/>
    <x v="66"/>
  </r>
  <r>
    <n v="80026149"/>
    <d v="2011-10-07T00:00:00"/>
    <x v="67"/>
    <n v="100"/>
    <x v="3453"/>
    <s v="FLAT RATE"/>
    <x v="1"/>
  </r>
  <r>
    <n v="80026017"/>
    <d v="2011-09-27T00:00:00"/>
    <x v="54"/>
    <n v="25"/>
    <x v="3452"/>
    <s v="PER SEWER"/>
    <x v="66"/>
  </r>
  <r>
    <n v="80026017"/>
    <d v="2011-09-27T00:00:00"/>
    <x v="53"/>
    <n v="25"/>
    <x v="3452"/>
    <s v="PER WATER"/>
    <x v="66"/>
  </r>
  <r>
    <n v="80026017"/>
    <d v="2011-09-27T00:00:00"/>
    <x v="5"/>
    <n v="80"/>
    <x v="3454"/>
    <s v="PER FIXTURES"/>
    <x v="76"/>
  </r>
  <r>
    <n v="80026017"/>
    <d v="2011-09-27T00:00:00"/>
    <x v="54"/>
    <n v="25"/>
    <x v="3454"/>
    <s v="PER SEWER"/>
    <x v="76"/>
  </r>
  <r>
    <n v="80026017"/>
    <d v="2011-09-27T00:00:00"/>
    <x v="53"/>
    <n v="25"/>
    <x v="3454"/>
    <s v="PER WATER"/>
    <x v="76"/>
  </r>
  <r>
    <n v="80026154"/>
    <d v="2011-10-07T00:00:00"/>
    <x v="3"/>
    <n v="25"/>
    <x v="3455"/>
    <s v="PER SIGN"/>
    <x v="1"/>
  </r>
  <r>
    <n v="80026155"/>
    <d v="2011-10-07T00:00:00"/>
    <x v="22"/>
    <n v="125"/>
    <x v="3456"/>
    <s v="ACRE"/>
    <x v="35"/>
  </r>
  <r>
    <n v="80026017"/>
    <d v="2011-09-27T00:00:00"/>
    <x v="5"/>
    <n v="80"/>
    <x v="3457"/>
    <s v="PER FIXTURES"/>
    <x v="76"/>
  </r>
  <r>
    <n v="80026170"/>
    <d v="2011-10-10T00:00:00"/>
    <x v="79"/>
    <n v="728"/>
    <x v="544"/>
    <s v="LF"/>
    <x v="86"/>
  </r>
  <r>
    <n v="80026170"/>
    <d v="2011-10-10T00:00:00"/>
    <x v="80"/>
    <n v="20"/>
    <x v="544"/>
    <s v="EACH"/>
    <x v="86"/>
  </r>
  <r>
    <n v="80026170"/>
    <d v="2011-10-10T00:00:00"/>
    <x v="81"/>
    <n v="75"/>
    <x v="544"/>
    <s v="EA"/>
    <x v="86"/>
  </r>
  <r>
    <n v="80026170"/>
    <d v="2011-10-10T00:00:00"/>
    <x v="29"/>
    <n v="2300"/>
    <x v="544"/>
    <s v="ACRES"/>
    <x v="86"/>
  </r>
  <r>
    <n v="80026170"/>
    <d v="2011-10-10T00:00:00"/>
    <x v="98"/>
    <n v="1209.54"/>
    <x v="544"/>
    <s v="CF"/>
    <x v="86"/>
  </r>
  <r>
    <n v="80026170"/>
    <d v="2011-10-10T00:00:00"/>
    <x v="82"/>
    <n v="2550"/>
    <x v="544"/>
    <s v="SY"/>
    <x v="86"/>
  </r>
  <r>
    <n v="80026170"/>
    <d v="2011-10-10T00:00:00"/>
    <x v="83"/>
    <n v="140"/>
    <x v="544"/>
    <s v="LF"/>
    <x v="86"/>
  </r>
  <r>
    <n v="80026170"/>
    <d v="2011-10-10T00:00:00"/>
    <x v="94"/>
    <n v="240"/>
    <x v="544"/>
    <s v="SIGN"/>
    <x v="86"/>
  </r>
  <r>
    <n v="80026170"/>
    <d v="2011-10-10T00:00:00"/>
    <x v="95"/>
    <n v="1132.5"/>
    <x v="544"/>
    <s v="LF"/>
    <x v="86"/>
  </r>
  <r>
    <n v="80026170"/>
    <d v="2011-10-10T00:00:00"/>
    <x v="96"/>
    <n v="889"/>
    <x v="544"/>
    <s v="LF"/>
    <x v="86"/>
  </r>
  <r>
    <n v="80026170"/>
    <d v="2011-10-10T00:00:00"/>
    <x v="44"/>
    <n v="368"/>
    <x v="544"/>
    <s v="ACRES"/>
    <x v="86"/>
  </r>
  <r>
    <n v="80026170"/>
    <d v="2011-10-10T00:00:00"/>
    <x v="107"/>
    <n v="144"/>
    <x v="544"/>
    <s v="PAGE"/>
    <x v="86"/>
  </r>
  <r>
    <n v="80026017"/>
    <d v="2011-09-27T00:00:00"/>
    <x v="54"/>
    <n v="25"/>
    <x v="3457"/>
    <s v="PER SEWER"/>
    <x v="76"/>
  </r>
  <r>
    <n v="80026017"/>
    <d v="2011-09-27T00:00:00"/>
    <x v="53"/>
    <n v="25"/>
    <x v="3457"/>
    <s v="PER WATER"/>
    <x v="76"/>
  </r>
  <r>
    <n v="80026018"/>
    <d v="2011-09-27T00:00:00"/>
    <x v="59"/>
    <n v="75"/>
    <x v="3458"/>
    <s v="FLAT RATE"/>
    <x v="1"/>
  </r>
  <r>
    <n v="80026019"/>
    <d v="2011-09-27T00:00:00"/>
    <x v="0"/>
    <n v="280"/>
    <x v="3459"/>
    <s v="VALUATION"/>
    <x v="65"/>
  </r>
  <r>
    <n v="80026021"/>
    <d v="2011-09-27T00:00:00"/>
    <x v="2"/>
    <n v="25"/>
    <x v="3460"/>
    <s v="FLAT RATE"/>
    <x v="1"/>
  </r>
  <r>
    <n v="80026022"/>
    <d v="2011-09-27T00:00:00"/>
    <x v="2"/>
    <n v="25"/>
    <x v="3461"/>
    <s v="FLAT RATE"/>
    <x v="1"/>
  </r>
  <r>
    <n v="80026023"/>
    <d v="2011-09-28T00:00:00"/>
    <x v="0"/>
    <n v="220"/>
    <x v="3462"/>
    <s v="VALUATION"/>
    <x v="45"/>
  </r>
  <r>
    <n v="80026024"/>
    <d v="2011-09-28T00:00:00"/>
    <x v="0"/>
    <n v="180"/>
    <x v="3463"/>
    <s v="VALUATION"/>
    <x v="15"/>
  </r>
  <r>
    <n v="80026025"/>
    <d v="2011-09-28T00:00:00"/>
    <x v="33"/>
    <n v="25"/>
    <x v="3464"/>
    <s v="FLAT RATE"/>
    <x v="1"/>
  </r>
  <r>
    <n v="80026026"/>
    <d v="2011-09-28T00:00:00"/>
    <x v="33"/>
    <n v="25"/>
    <x v="3465"/>
    <s v="FLAT RATE"/>
    <x v="1"/>
  </r>
  <r>
    <n v="80026027"/>
    <d v="2011-09-28T00:00:00"/>
    <x v="20"/>
    <n v="27"/>
    <x v="3466"/>
    <s v="BTU"/>
    <x v="40"/>
  </r>
  <r>
    <n v="80026027"/>
    <d v="2011-09-28T00:00:00"/>
    <x v="34"/>
    <n v="25"/>
    <x v="3466"/>
    <s v="TONS"/>
    <x v="40"/>
  </r>
  <r>
    <n v="80026029"/>
    <d v="2011-09-28T00:00:00"/>
    <x v="59"/>
    <n v="75"/>
    <x v="3467"/>
    <s v="FLAT RATE"/>
    <x v="1"/>
  </r>
  <r>
    <n v="80026030"/>
    <d v="2011-09-28T00:00:00"/>
    <x v="52"/>
    <n v="125"/>
    <x v="3468"/>
    <s v="FLAT RATE"/>
    <x v="1"/>
  </r>
  <r>
    <n v="80026031"/>
    <d v="2011-09-28T00:00:00"/>
    <x v="59"/>
    <n v="75"/>
    <x v="3469"/>
    <s v="FLAT RATE"/>
    <x v="1"/>
  </r>
  <r>
    <n v="80026032"/>
    <d v="2011-09-28T00:00:00"/>
    <x v="5"/>
    <n v="25"/>
    <x v="163"/>
    <s v="PER FIXTURES"/>
    <x v="20"/>
  </r>
  <r>
    <n v="80026033"/>
    <d v="2011-09-28T00:00:00"/>
    <x v="5"/>
    <n v="25"/>
    <x v="163"/>
    <s v="PER FIXTURES"/>
    <x v="20"/>
  </r>
  <r>
    <n v="80026034"/>
    <d v="2011-09-28T00:00:00"/>
    <x v="5"/>
    <n v="120"/>
    <x v="3470"/>
    <s v="PER FIXTURES"/>
    <x v="23"/>
  </r>
  <r>
    <n v="80026034"/>
    <d v="2011-09-28T00:00:00"/>
    <x v="1"/>
    <n v="25"/>
    <x v="3470"/>
    <s v="PER GAS LINE"/>
    <x v="23"/>
  </r>
  <r>
    <n v="80026034"/>
    <d v="2011-09-28T00:00:00"/>
    <x v="54"/>
    <n v="25"/>
    <x v="3470"/>
    <s v="PER SEWER"/>
    <x v="23"/>
  </r>
  <r>
    <n v="80026034"/>
    <d v="2011-09-28T00:00:00"/>
    <x v="53"/>
    <n v="25"/>
    <x v="3470"/>
    <s v="PER WATER"/>
    <x v="23"/>
  </r>
  <r>
    <n v="80026035"/>
    <d v="2011-09-28T00:00:00"/>
    <x v="61"/>
    <n v="25"/>
    <x v="3471"/>
    <s v="FLAT RATE"/>
    <x v="1"/>
  </r>
  <r>
    <n v="80026036"/>
    <d v="2011-09-28T00:00:00"/>
    <x v="5"/>
    <n v="25"/>
    <x v="3472"/>
    <s v="PER FIXTURES"/>
    <x v="1"/>
  </r>
  <r>
    <n v="80026038"/>
    <d v="2011-09-29T00:00:00"/>
    <x v="56"/>
    <n v="25"/>
    <x v="3473"/>
    <s v="FLAT RATE"/>
    <x v="1"/>
  </r>
  <r>
    <n v="80026040"/>
    <d v="2011-09-29T00:00:00"/>
    <x v="61"/>
    <n v="25"/>
    <x v="3474"/>
    <s v="FLAT RATE"/>
    <x v="1"/>
  </r>
  <r>
    <n v="80026041"/>
    <d v="2011-09-29T00:00:00"/>
    <x v="33"/>
    <n v="50"/>
    <x v="3475"/>
    <s v="FLAT RATE"/>
    <x v="4"/>
  </r>
  <r>
    <n v="80026043"/>
    <d v="2011-09-29T00:00:00"/>
    <x v="7"/>
    <n v="25"/>
    <x v="3476"/>
    <s v="PER POLE"/>
    <x v="7"/>
  </r>
  <r>
    <n v="80026043"/>
    <d v="2011-09-29T00:00:00"/>
    <x v="7"/>
    <n v="25"/>
    <x v="3477"/>
    <s v="PER POLE"/>
    <x v="7"/>
  </r>
  <r>
    <n v="80026044"/>
    <d v="2011-09-29T00:00:00"/>
    <x v="20"/>
    <n v="33"/>
    <x v="3478"/>
    <s v="BTU"/>
    <x v="17"/>
  </r>
  <r>
    <n v="80026159"/>
    <d v="2011-10-10T00:00:00"/>
    <x v="12"/>
    <n v="125"/>
    <x v="3479"/>
    <s v="ACRE"/>
    <x v="73"/>
  </r>
  <r>
    <n v="80026159"/>
    <d v="2011-10-10T00:00:00"/>
    <x v="12"/>
    <n v="182.5"/>
    <x v="3480"/>
    <s v="ACRE"/>
    <x v="111"/>
  </r>
  <r>
    <n v="80026044"/>
    <d v="2011-09-29T00:00:00"/>
    <x v="23"/>
    <n v="33"/>
    <x v="3478"/>
    <s v="BTU"/>
    <x v="17"/>
  </r>
  <r>
    <n v="80026044"/>
    <d v="2011-09-29T00:00:00"/>
    <x v="24"/>
    <n v="35"/>
    <x v="3478"/>
    <s v="BTU"/>
    <x v="17"/>
  </r>
  <r>
    <n v="90001786"/>
    <d v="2011-10-10T00:00:00"/>
    <x v="42"/>
    <n v="50"/>
    <x v="3481"/>
    <s v="FLAT RATE"/>
    <x v="1"/>
  </r>
  <r>
    <n v="80026044"/>
    <d v="2011-09-29T00:00:00"/>
    <x v="34"/>
    <n v="35"/>
    <x v="3478"/>
    <s v="TONS"/>
    <x v="17"/>
  </r>
  <r>
    <n v="80026044"/>
    <d v="2011-09-29T00:00:00"/>
    <x v="36"/>
    <n v="63"/>
    <x v="3478"/>
    <s v="TONS"/>
    <x v="17"/>
  </r>
  <r>
    <n v="80026168"/>
    <d v="2011-10-10T00:00:00"/>
    <x v="3"/>
    <n v="100"/>
    <x v="3482"/>
    <s v="PER SIGN"/>
    <x v="7"/>
  </r>
  <r>
    <n v="80026181"/>
    <d v="2011-10-11T00:00:00"/>
    <x v="79"/>
    <n v="496.73"/>
    <x v="2073"/>
    <s v="LF"/>
    <x v="169"/>
  </r>
  <r>
    <n v="80026181"/>
    <d v="2011-10-11T00:00:00"/>
    <x v="80"/>
    <n v="20"/>
    <x v="2073"/>
    <s v="EACH"/>
    <x v="169"/>
  </r>
  <r>
    <n v="80026181"/>
    <d v="2011-10-11T00:00:00"/>
    <x v="81"/>
    <n v="75"/>
    <x v="2073"/>
    <s v="EA"/>
    <x v="169"/>
  </r>
  <r>
    <n v="80026181"/>
    <d v="2011-10-11T00:00:00"/>
    <x v="29"/>
    <n v="850"/>
    <x v="2073"/>
    <s v="ACRES"/>
    <x v="169"/>
  </r>
  <r>
    <n v="80026181"/>
    <d v="2011-10-11T00:00:00"/>
    <x v="98"/>
    <n v="142.38999999999999"/>
    <x v="2073"/>
    <s v="CF"/>
    <x v="169"/>
  </r>
  <r>
    <n v="80026181"/>
    <d v="2011-10-11T00:00:00"/>
    <x v="82"/>
    <n v="583.35"/>
    <x v="2073"/>
    <s v="SY"/>
    <x v="169"/>
  </r>
  <r>
    <n v="80026181"/>
    <d v="2011-10-11T00:00:00"/>
    <x v="83"/>
    <n v="46"/>
    <x v="2073"/>
    <s v="LF"/>
    <x v="169"/>
  </r>
  <r>
    <n v="80026181"/>
    <d v="2011-10-11T00:00:00"/>
    <x v="117"/>
    <n v="176"/>
    <x v="2073"/>
    <s v="UNITS"/>
    <x v="169"/>
  </r>
  <r>
    <n v="80026181"/>
    <d v="2011-10-11T00:00:00"/>
    <x v="94"/>
    <n v="120"/>
    <x v="2073"/>
    <s v="SIGN"/>
    <x v="169"/>
  </r>
  <r>
    <n v="80026181"/>
    <d v="2011-10-11T00:00:00"/>
    <x v="95"/>
    <n v="282.5"/>
    <x v="2073"/>
    <s v="LF"/>
    <x v="169"/>
  </r>
  <r>
    <n v="80026181"/>
    <d v="2011-10-11T00:00:00"/>
    <x v="96"/>
    <n v="215.5"/>
    <x v="2073"/>
    <s v="LF"/>
    <x v="169"/>
  </r>
  <r>
    <n v="80026181"/>
    <d v="2011-10-11T00:00:00"/>
    <x v="44"/>
    <n v="136"/>
    <x v="2073"/>
    <s v="ACRES"/>
    <x v="169"/>
  </r>
  <r>
    <n v="80026181"/>
    <d v="2011-10-11T00:00:00"/>
    <x v="107"/>
    <n v="72"/>
    <x v="2073"/>
    <s v="PAGE"/>
    <x v="169"/>
  </r>
  <r>
    <n v="80026044"/>
    <d v="2011-09-29T00:00:00"/>
    <x v="37"/>
    <n v="63"/>
    <x v="3478"/>
    <s v="TONS"/>
    <x v="17"/>
  </r>
  <r>
    <n v="80026044"/>
    <d v="2011-09-29T00:00:00"/>
    <x v="46"/>
    <n v="40"/>
    <x v="3478"/>
    <s v="PER UNIT"/>
    <x v="17"/>
  </r>
  <r>
    <n v="80026045"/>
    <d v="2011-09-29T00:00:00"/>
    <x v="0"/>
    <n v="952"/>
    <x v="3483"/>
    <s v="VALUATION"/>
    <x v="224"/>
  </r>
  <r>
    <n v="80026045"/>
    <d v="2011-09-29T00:00:00"/>
    <x v="14"/>
    <n v="476"/>
    <x v="3483"/>
    <s v="VALUATION"/>
    <x v="224"/>
  </r>
  <r>
    <n v="80026047"/>
    <d v="2011-09-29T00:00:00"/>
    <x v="49"/>
    <n v="25"/>
    <x v="3484"/>
    <s v="SYSTEM"/>
    <x v="1"/>
  </r>
  <r>
    <n v="80026048"/>
    <d v="2011-09-29T00:00:00"/>
    <x v="2"/>
    <n v="25"/>
    <x v="3485"/>
    <s v="FLAT RATE"/>
    <x v="1"/>
  </r>
  <r>
    <n v="80026049"/>
    <d v="2011-09-29T00:00:00"/>
    <x v="48"/>
    <n v="20"/>
    <x v="3350"/>
    <s v="FLAT RATE"/>
    <x v="1"/>
  </r>
  <r>
    <n v="80026172"/>
    <d v="2011-10-11T00:00:00"/>
    <x v="12"/>
    <n v="60.25"/>
    <x v="3486"/>
    <s v="ACRE"/>
    <x v="225"/>
  </r>
  <r>
    <n v="80026174"/>
    <d v="2011-10-11T00:00:00"/>
    <x v="12"/>
    <n v="56.75"/>
    <x v="3487"/>
    <s v="ACRE"/>
    <x v="82"/>
  </r>
  <r>
    <n v="80026173"/>
    <d v="2011-10-11T00:00:00"/>
    <x v="12"/>
    <n v="60.5"/>
    <x v="3488"/>
    <s v="ACRE"/>
    <x v="225"/>
  </r>
  <r>
    <n v="80026175"/>
    <d v="2011-10-11T00:00:00"/>
    <x v="3"/>
    <n v="25"/>
    <x v="3489"/>
    <s v="PER SIGN"/>
    <x v="1"/>
  </r>
  <r>
    <n v="80026180"/>
    <d v="2011-10-11T00:00:00"/>
    <x v="22"/>
    <n v="50"/>
    <x v="3490"/>
    <s v="ACRE"/>
    <x v="1"/>
  </r>
  <r>
    <n v="80026182"/>
    <d v="2011-10-11T00:00:00"/>
    <x v="116"/>
    <n v="25"/>
    <x v="3491"/>
    <s v="UNITS"/>
    <x v="1"/>
  </r>
  <r>
    <n v="80026184"/>
    <d v="2011-10-11T00:00:00"/>
    <x v="3"/>
    <n v="25"/>
    <x v="3492"/>
    <s v="PER SIGN"/>
    <x v="1"/>
  </r>
  <r>
    <n v="80026185"/>
    <d v="2011-10-11T00:00:00"/>
    <x v="3"/>
    <n v="25"/>
    <x v="3493"/>
    <s v="PER SIGN"/>
    <x v="1"/>
  </r>
  <r>
    <n v="80026188"/>
    <d v="2011-10-11T00:00:00"/>
    <x v="3"/>
    <n v="50"/>
    <x v="3494"/>
    <s v="PER SIGN"/>
    <x v="4"/>
  </r>
  <r>
    <n v="80026049"/>
    <d v="2011-09-29T00:00:00"/>
    <x v="0"/>
    <n v="844"/>
    <x v="3350"/>
    <s v="VALUATION"/>
    <x v="1"/>
  </r>
  <r>
    <n v="80026050"/>
    <d v="2011-09-29T00:00:00"/>
    <x v="57"/>
    <n v="15"/>
    <x v="3495"/>
    <s v="FLAT RATE"/>
    <x v="1"/>
  </r>
  <r>
    <n v="80026050"/>
    <d v="2011-09-29T00:00:00"/>
    <x v="57"/>
    <n v="15"/>
    <x v="3496"/>
    <s v="FLAT RATE"/>
    <x v="1"/>
  </r>
  <r>
    <n v="80026052"/>
    <d v="2011-09-29T00:00:00"/>
    <x v="52"/>
    <n v="125"/>
    <x v="3497"/>
    <s v="FLAT RATE"/>
    <x v="1"/>
  </r>
  <r>
    <n v="80026053"/>
    <d v="2011-09-30T00:00:00"/>
    <x v="5"/>
    <n v="25"/>
    <x v="3498"/>
    <s v="PER FIXTURES"/>
    <x v="18"/>
  </r>
  <r>
    <n v="80026054"/>
    <d v="2011-09-30T00:00:00"/>
    <x v="2"/>
    <n v="25"/>
    <x v="3499"/>
    <s v="FLAT RATE"/>
    <x v="1"/>
  </r>
  <r>
    <n v="80026055"/>
    <d v="2011-09-30T00:00:00"/>
    <x v="49"/>
    <n v="25"/>
    <x v="3500"/>
    <s v="SYSTEM"/>
    <x v="1"/>
  </r>
  <r>
    <n v="80026056"/>
    <d v="2011-09-30T00:00:00"/>
    <x v="2"/>
    <n v="25"/>
    <x v="3501"/>
    <s v="FLAT RATE"/>
    <x v="1"/>
  </r>
  <r>
    <n v="80026198"/>
    <d v="2011-10-12T00:00:00"/>
    <x v="16"/>
    <n v="59.93"/>
    <x v="168"/>
    <s v="FLAT RATE"/>
    <x v="1"/>
  </r>
  <r>
    <n v="80026198"/>
    <d v="2011-10-12T00:00:00"/>
    <x v="17"/>
    <n v="533.02"/>
    <x v="168"/>
    <s v="FLAT RATE"/>
    <x v="1"/>
  </r>
  <r>
    <n v="80026198"/>
    <d v="2011-10-12T00:00:00"/>
    <x v="18"/>
    <n v="1302.93"/>
    <x v="168"/>
    <s v="FLAT RATE"/>
    <x v="1"/>
  </r>
  <r>
    <n v="80026198"/>
    <d v="2011-10-12T00:00:00"/>
    <x v="19"/>
    <n v="161.68"/>
    <x v="168"/>
    <s v="FLAT RATE"/>
    <x v="1"/>
  </r>
  <r>
    <n v="80026057"/>
    <d v="2011-09-30T00:00:00"/>
    <x v="0"/>
    <n v="75"/>
    <x v="3502"/>
    <s v="VALUATION"/>
    <x v="13"/>
  </r>
  <r>
    <n v="80026059"/>
    <d v="2011-09-30T00:00:00"/>
    <x v="59"/>
    <n v="75"/>
    <x v="3503"/>
    <s v="FLAT RATE"/>
    <x v="1"/>
  </r>
  <r>
    <n v="80026061"/>
    <d v="2011-09-30T00:00:00"/>
    <x v="1"/>
    <n v="25"/>
    <x v="3504"/>
    <s v="PER GAS LINE"/>
    <x v="1"/>
  </r>
  <r>
    <n v="80026065"/>
    <d v="2011-09-30T00:00:00"/>
    <x v="0"/>
    <n v="3220"/>
    <x v="3505"/>
    <s v="VALUATION"/>
    <x v="226"/>
  </r>
  <r>
    <n v="80026065"/>
    <d v="2011-09-30T00:00:00"/>
    <x v="14"/>
    <n v="1610"/>
    <x v="3505"/>
    <s v="VALUATION"/>
    <x v="226"/>
  </r>
  <r>
    <n v="80026067"/>
    <d v="2011-09-30T00:00:00"/>
    <x v="5"/>
    <n v="72"/>
    <x v="3506"/>
    <s v="PER FIXTURES"/>
    <x v="69"/>
  </r>
  <r>
    <n v="80026069"/>
    <d v="2011-09-30T00:00:00"/>
    <x v="59"/>
    <n v="75"/>
    <x v="3507"/>
    <s v="FLAT RATE"/>
    <x v="1"/>
  </r>
  <r>
    <n v="80026070"/>
    <d v="2011-09-30T00:00:00"/>
    <x v="20"/>
    <n v="27"/>
    <x v="3508"/>
    <s v="BTU"/>
    <x v="3"/>
  </r>
  <r>
    <n v="16941"/>
    <d v="2011-10-12T00:00:00"/>
    <x v="16"/>
    <n v="59.93"/>
    <x v="168"/>
    <s v="FLAT RATE"/>
    <x v="1"/>
  </r>
  <r>
    <n v="16941"/>
    <d v="2011-10-12T00:00:00"/>
    <x v="17"/>
    <n v="533.02"/>
    <x v="168"/>
    <s v="FLAT RATE"/>
    <x v="1"/>
  </r>
  <r>
    <n v="16941"/>
    <d v="2011-10-12T00:00:00"/>
    <x v="18"/>
    <n v="1302.93"/>
    <x v="168"/>
    <s v="FLAT RATE"/>
    <x v="1"/>
  </r>
  <r>
    <n v="16941"/>
    <d v="2011-10-12T00:00:00"/>
    <x v="19"/>
    <n v="161.68"/>
    <x v="168"/>
    <s v="FLAT RATE"/>
    <x v="1"/>
  </r>
  <r>
    <n v="80026070"/>
    <d v="2011-09-30T00:00:00"/>
    <x v="23"/>
    <n v="25"/>
    <x v="3508"/>
    <s v="BTU"/>
    <x v="3"/>
  </r>
  <r>
    <n v="80026070"/>
    <d v="2011-09-30T00:00:00"/>
    <x v="34"/>
    <n v="25"/>
    <x v="3508"/>
    <s v="TONS"/>
    <x v="3"/>
  </r>
  <r>
    <n v="80026070"/>
    <d v="2011-09-30T00:00:00"/>
    <x v="36"/>
    <n v="25"/>
    <x v="3508"/>
    <s v="TONS"/>
    <x v="3"/>
  </r>
  <r>
    <n v="80026071"/>
    <d v="2011-09-30T00:00:00"/>
    <x v="5"/>
    <n v="25"/>
    <x v="3509"/>
    <s v="PER FIXTURES"/>
    <x v="1"/>
  </r>
  <r>
    <n v="80026071"/>
    <d v="2011-09-30T00:00:00"/>
    <x v="5"/>
    <n v="25"/>
    <x v="3510"/>
    <s v="PER FIXTURES"/>
    <x v="1"/>
  </r>
  <r>
    <n v="80026071"/>
    <d v="2011-09-30T00:00:00"/>
    <x v="5"/>
    <n v="25"/>
    <x v="3511"/>
    <s v="PER FIXTURES"/>
    <x v="1"/>
  </r>
  <r>
    <n v="80026072"/>
    <d v="2011-09-30T00:00:00"/>
    <x v="62"/>
    <n v="25"/>
    <x v="3512"/>
    <s v="PER SYSTEM"/>
    <x v="1"/>
  </r>
  <r>
    <n v="80026072"/>
    <d v="2011-09-30T00:00:00"/>
    <x v="9"/>
    <n v="25"/>
    <x v="3512"/>
    <s v="PER HOOD SYS"/>
    <x v="1"/>
  </r>
  <r>
    <n v="80026073"/>
    <d v="2011-10-03T00:00:00"/>
    <x v="20"/>
    <n v="25"/>
    <x v="3513"/>
    <s v="BTU"/>
    <x v="1"/>
  </r>
  <r>
    <n v="80026073"/>
    <d v="2011-10-03T00:00:00"/>
    <x v="23"/>
    <n v="25"/>
    <x v="3513"/>
    <s v="BTU"/>
    <x v="1"/>
  </r>
  <r>
    <n v="80026191"/>
    <d v="2011-10-12T00:00:00"/>
    <x v="16"/>
    <n v="59.93"/>
    <x v="3514"/>
    <s v="FLAT RATE"/>
    <x v="1"/>
  </r>
  <r>
    <n v="80026191"/>
    <d v="2011-10-12T00:00:00"/>
    <x v="17"/>
    <n v="533.02"/>
    <x v="3514"/>
    <s v="FLAT RATE"/>
    <x v="1"/>
  </r>
  <r>
    <n v="80026191"/>
    <d v="2011-10-12T00:00:00"/>
    <x v="18"/>
    <n v="1302.93"/>
    <x v="3514"/>
    <s v="FLAT RATE"/>
    <x v="1"/>
  </r>
  <r>
    <n v="80026191"/>
    <d v="2011-10-12T00:00:00"/>
    <x v="19"/>
    <n v="161.68"/>
    <x v="3514"/>
    <s v="FLAT RATE"/>
    <x v="1"/>
  </r>
  <r>
    <n v="80026075"/>
    <d v="2011-10-03T00:00:00"/>
    <x v="0"/>
    <n v="60"/>
    <x v="3515"/>
    <s v="VALUATION"/>
    <x v="34"/>
  </r>
  <r>
    <n v="80026076"/>
    <d v="2011-10-03T00:00:00"/>
    <x v="33"/>
    <n v="25"/>
    <x v="3516"/>
    <s v="FLAT RATE"/>
    <x v="1"/>
  </r>
  <r>
    <n v="80026079"/>
    <d v="2011-10-03T00:00:00"/>
    <x v="2"/>
    <n v="25"/>
    <x v="3517"/>
    <s v="FLAT RATE"/>
    <x v="1"/>
  </r>
  <r>
    <n v="80026080"/>
    <d v="2011-10-03T00:00:00"/>
    <x v="0"/>
    <n v="110"/>
    <x v="3518"/>
    <s v="VALUATION"/>
    <x v="36"/>
  </r>
  <r>
    <n v="80026082"/>
    <d v="2011-10-03T00:00:00"/>
    <x v="10"/>
    <n v="30"/>
    <x v="3519"/>
    <s v="AMPS"/>
    <x v="8"/>
  </r>
  <r>
    <n v="80026082"/>
    <d v="2011-10-03T00:00:00"/>
    <x v="7"/>
    <n v="12"/>
    <x v="3519"/>
    <s v="PER POLE"/>
    <x v="8"/>
  </r>
  <r>
    <n v="80026083"/>
    <d v="2011-10-03T00:00:00"/>
    <x v="6"/>
    <n v="15"/>
    <x v="3520"/>
    <s v="AMPS"/>
    <x v="6"/>
  </r>
  <r>
    <n v="80026083"/>
    <d v="2011-10-03T00:00:00"/>
    <x v="7"/>
    <n v="24"/>
    <x v="3520"/>
    <s v="PER POLE"/>
    <x v="6"/>
  </r>
  <r>
    <n v="80026083"/>
    <d v="2011-10-03T00:00:00"/>
    <x v="50"/>
    <n v="6"/>
    <x v="3520"/>
    <s v="PER POLE"/>
    <x v="6"/>
  </r>
  <r>
    <n v="80026085"/>
    <d v="2011-10-04T00:00:00"/>
    <x v="2"/>
    <n v="25"/>
    <x v="3521"/>
    <s v="FLAT RATE"/>
    <x v="1"/>
  </r>
  <r>
    <n v="80026086"/>
    <d v="2011-10-04T00:00:00"/>
    <x v="49"/>
    <n v="25"/>
    <x v="3522"/>
    <s v="SYSTEM"/>
    <x v="1"/>
  </r>
  <r>
    <n v="80026087"/>
    <d v="2011-10-04T00:00:00"/>
    <x v="61"/>
    <n v="25"/>
    <x v="3523"/>
    <s v="FLAT RATE"/>
    <x v="1"/>
  </r>
  <r>
    <n v="80026089"/>
    <d v="2011-10-04T00:00:00"/>
    <x v="20"/>
    <n v="31"/>
    <x v="3524"/>
    <s v="BTU"/>
    <x v="39"/>
  </r>
  <r>
    <n v="80026089"/>
    <d v="2011-10-04T00:00:00"/>
    <x v="23"/>
    <n v="31"/>
    <x v="3524"/>
    <s v="BTU"/>
    <x v="39"/>
  </r>
  <r>
    <n v="80026089"/>
    <d v="2011-10-04T00:00:00"/>
    <x v="24"/>
    <n v="31"/>
    <x v="3524"/>
    <s v="BTU"/>
    <x v="39"/>
  </r>
  <r>
    <n v="80026089"/>
    <d v="2011-10-04T00:00:00"/>
    <x v="25"/>
    <n v="31"/>
    <x v="3524"/>
    <s v="BTU"/>
    <x v="39"/>
  </r>
  <r>
    <n v="80026089"/>
    <d v="2011-10-04T00:00:00"/>
    <x v="34"/>
    <n v="25"/>
    <x v="3524"/>
    <s v="TONS"/>
    <x v="39"/>
  </r>
  <r>
    <n v="80026089"/>
    <d v="2011-10-04T00:00:00"/>
    <x v="36"/>
    <n v="25"/>
    <x v="3524"/>
    <s v="TONS"/>
    <x v="39"/>
  </r>
  <r>
    <n v="80026089"/>
    <d v="2011-10-04T00:00:00"/>
    <x v="37"/>
    <n v="25"/>
    <x v="3524"/>
    <s v="TONS"/>
    <x v="39"/>
  </r>
  <r>
    <n v="80026089"/>
    <d v="2011-10-04T00:00:00"/>
    <x v="38"/>
    <n v="25"/>
    <x v="3524"/>
    <s v="TONS"/>
    <x v="39"/>
  </r>
  <r>
    <n v="80026090"/>
    <d v="2011-10-04T00:00:00"/>
    <x v="0"/>
    <n v="120"/>
    <x v="3525"/>
    <s v="VALUATION"/>
    <x v="12"/>
  </r>
  <r>
    <n v="80026091"/>
    <d v="2011-10-04T00:00:00"/>
    <x v="20"/>
    <n v="54"/>
    <x v="3526"/>
    <s v="BTU"/>
    <x v="40"/>
  </r>
  <r>
    <n v="80026091"/>
    <d v="2011-10-04T00:00:00"/>
    <x v="23"/>
    <n v="54"/>
    <x v="3526"/>
    <s v="BTU"/>
    <x v="40"/>
  </r>
  <r>
    <n v="80026091"/>
    <d v="2011-10-04T00:00:00"/>
    <x v="24"/>
    <n v="50"/>
    <x v="3526"/>
    <s v="BTU"/>
    <x v="40"/>
  </r>
  <r>
    <n v="80026091"/>
    <d v="2011-10-04T00:00:00"/>
    <x v="34"/>
    <n v="50"/>
    <x v="3526"/>
    <s v="TONS"/>
    <x v="40"/>
  </r>
  <r>
    <n v="80026091"/>
    <d v="2011-10-04T00:00:00"/>
    <x v="36"/>
    <n v="50"/>
    <x v="3526"/>
    <s v="TONS"/>
    <x v="40"/>
  </r>
  <r>
    <n v="80026091"/>
    <d v="2011-10-04T00:00:00"/>
    <x v="37"/>
    <n v="50"/>
    <x v="3526"/>
    <s v="TONS"/>
    <x v="40"/>
  </r>
  <r>
    <n v="80026196"/>
    <d v="2011-10-12T00:00:00"/>
    <x v="22"/>
    <n v="50"/>
    <x v="3527"/>
    <s v="ACRE"/>
    <x v="1"/>
  </r>
  <r>
    <n v="80026197"/>
    <d v="2011-10-12T00:00:00"/>
    <x v="22"/>
    <n v="480"/>
    <x v="3528"/>
    <s v="ACRE"/>
    <x v="227"/>
  </r>
  <r>
    <n v="80026199"/>
    <d v="2011-10-12T00:00:00"/>
    <x v="67"/>
    <n v="100"/>
    <x v="3529"/>
    <s v="FLAT RATE"/>
    <x v="1"/>
  </r>
  <r>
    <n v="80026200"/>
    <d v="2011-10-12T00:00:00"/>
    <x v="12"/>
    <n v="127.5"/>
    <x v="3530"/>
    <s v="ACRE"/>
    <x v="228"/>
  </r>
  <r>
    <n v="80026201"/>
    <d v="2011-10-12T00:00:00"/>
    <x v="12"/>
    <n v="187.5"/>
    <x v="3531"/>
    <s v="ACRE"/>
    <x v="147"/>
  </r>
  <r>
    <n v="80026203"/>
    <d v="2011-10-12T00:00:00"/>
    <x v="42"/>
    <n v="50"/>
    <x v="3532"/>
    <s v="FLAT RATE"/>
    <x v="1"/>
  </r>
  <r>
    <n v="80026092"/>
    <d v="2011-10-04T00:00:00"/>
    <x v="56"/>
    <n v="25"/>
    <x v="3533"/>
    <s v="FLAT RATE"/>
    <x v="1"/>
  </r>
  <r>
    <n v="80026094"/>
    <d v="2011-10-04T00:00:00"/>
    <x v="56"/>
    <n v="25"/>
    <x v="164"/>
    <s v="FLAT RATE"/>
    <x v="1"/>
  </r>
  <r>
    <n v="80026095"/>
    <d v="2011-10-04T00:00:00"/>
    <x v="56"/>
    <n v="50"/>
    <x v="164"/>
    <s v="FLAT RATE"/>
    <x v="1"/>
  </r>
  <r>
    <n v="80026097"/>
    <d v="2011-10-04T00:00:00"/>
    <x v="0"/>
    <n v="70"/>
    <x v="3534"/>
    <s v="VALUATION"/>
    <x v="51"/>
  </r>
  <r>
    <n v="80026097"/>
    <d v="2011-10-04T00:00:00"/>
    <x v="14"/>
    <n v="35"/>
    <x v="3534"/>
    <s v="VALUATION"/>
    <x v="51"/>
  </r>
  <r>
    <n v="80026098"/>
    <d v="2011-10-04T00:00:00"/>
    <x v="0"/>
    <n v="230"/>
    <x v="3535"/>
    <s v="VALUATION"/>
    <x v="62"/>
  </r>
  <r>
    <n v="80026099"/>
    <d v="2011-10-04T00:00:00"/>
    <x v="5"/>
    <n v="25"/>
    <x v="3536"/>
    <s v="PER FIXTURES"/>
    <x v="7"/>
  </r>
  <r>
    <n v="80026101"/>
    <d v="2011-10-04T00:00:00"/>
    <x v="20"/>
    <n v="25"/>
    <x v="3537"/>
    <s v="BTU"/>
    <x v="54"/>
  </r>
  <r>
    <n v="80026101"/>
    <d v="2011-10-04T00:00:00"/>
    <x v="34"/>
    <n v="25"/>
    <x v="3537"/>
    <s v="TONS"/>
    <x v="54"/>
  </r>
  <r>
    <n v="80026102"/>
    <d v="2011-10-04T00:00:00"/>
    <x v="10"/>
    <n v="30"/>
    <x v="3538"/>
    <s v="AMPS"/>
    <x v="8"/>
  </r>
  <r>
    <n v="80026225"/>
    <d v="2011-10-13T00:00:00"/>
    <x v="16"/>
    <n v="59.93"/>
    <x v="168"/>
    <s v="FLAT RATE"/>
    <x v="1"/>
  </r>
  <r>
    <n v="80026225"/>
    <d v="2011-10-13T00:00:00"/>
    <x v="17"/>
    <n v="533.02"/>
    <x v="168"/>
    <s v="FLAT RATE"/>
    <x v="1"/>
  </r>
  <r>
    <n v="80026225"/>
    <d v="2011-10-13T00:00:00"/>
    <x v="18"/>
    <n v="1302.93"/>
    <x v="168"/>
    <s v="FLAT RATE"/>
    <x v="1"/>
  </r>
  <r>
    <n v="80026225"/>
    <d v="2011-10-13T00:00:00"/>
    <x v="19"/>
    <n v="161.68"/>
    <x v="168"/>
    <s v="FLAT RATE"/>
    <x v="1"/>
  </r>
  <r>
    <n v="80026102"/>
    <d v="2011-10-04T00:00:00"/>
    <x v="7"/>
    <n v="30"/>
    <x v="3538"/>
    <s v="PER POLE"/>
    <x v="8"/>
  </r>
  <r>
    <n v="80026102"/>
    <d v="2011-10-04T00:00:00"/>
    <x v="13"/>
    <n v="25"/>
    <x v="3538"/>
    <s v="PER T-POLE"/>
    <x v="8"/>
  </r>
  <r>
    <n v="80026102"/>
    <d v="2011-10-04T00:00:00"/>
    <x v="49"/>
    <n v="25"/>
    <x v="3538"/>
    <s v="SYSTEM"/>
    <x v="8"/>
  </r>
  <r>
    <n v="80026103"/>
    <d v="2011-10-04T00:00:00"/>
    <x v="5"/>
    <n v="25"/>
    <x v="3539"/>
    <s v="PER FIXTURES"/>
    <x v="1"/>
  </r>
  <r>
    <n v="80026104"/>
    <d v="2011-10-04T00:00:00"/>
    <x v="5"/>
    <n v="25"/>
    <x v="3540"/>
    <s v="PER FIXTURES"/>
    <x v="1"/>
  </r>
  <r>
    <n v="80026105"/>
    <d v="2011-10-04T00:00:00"/>
    <x v="5"/>
    <n v="25"/>
    <x v="3541"/>
    <s v="PER FIXTURES"/>
    <x v="1"/>
  </r>
  <r>
    <n v="80026106"/>
    <d v="2011-10-04T00:00:00"/>
    <x v="49"/>
    <n v="25"/>
    <x v="3542"/>
    <s v="SYSTEM"/>
    <x v="1"/>
  </r>
  <r>
    <n v="80026109"/>
    <d v="2011-10-05T00:00:00"/>
    <x v="56"/>
    <n v="25"/>
    <x v="3543"/>
    <s v="FLAT RATE"/>
    <x v="1"/>
  </r>
  <r>
    <n v="80026111"/>
    <d v="2011-10-05T00:00:00"/>
    <x v="0"/>
    <n v="145"/>
    <x v="3544"/>
    <s v="VALUATION"/>
    <x v="74"/>
  </r>
  <r>
    <n v="80026112"/>
    <d v="2011-10-05T00:00:00"/>
    <x v="6"/>
    <n v="15"/>
    <x v="3545"/>
    <s v="AMPS"/>
    <x v="6"/>
  </r>
  <r>
    <n v="80026112"/>
    <d v="2011-10-05T00:00:00"/>
    <x v="7"/>
    <n v="10"/>
    <x v="3545"/>
    <s v="PER POLE"/>
    <x v="6"/>
  </r>
  <r>
    <n v="80026112"/>
    <d v="2011-10-05T00:00:00"/>
    <x v="13"/>
    <n v="25"/>
    <x v="3545"/>
    <s v="PER T-POLE"/>
    <x v="6"/>
  </r>
  <r>
    <n v="80026115"/>
    <d v="2011-10-05T00:00:00"/>
    <x v="2"/>
    <n v="25"/>
    <x v="3546"/>
    <s v="FLAT RATE"/>
    <x v="1"/>
  </r>
  <r>
    <n v="80026117"/>
    <d v="2011-10-05T00:00:00"/>
    <x v="7"/>
    <n v="25"/>
    <x v="3547"/>
    <s v="PER POLE"/>
    <x v="101"/>
  </r>
  <r>
    <n v="90001787"/>
    <d v="2011-10-13T00:00:00"/>
    <x v="122"/>
    <n v="200"/>
    <x v="3548"/>
    <s v="DOLLAR VALUE"/>
    <x v="1"/>
  </r>
  <r>
    <n v="80026207"/>
    <d v="2011-10-13T00:00:00"/>
    <x v="3"/>
    <n v="25"/>
    <x v="3549"/>
    <s v="PER SIGN"/>
    <x v="1"/>
  </r>
  <r>
    <n v="80026208"/>
    <d v="2011-10-13T00:00:00"/>
    <x v="3"/>
    <n v="25"/>
    <x v="3550"/>
    <s v="PER SIGN"/>
    <x v="1"/>
  </r>
  <r>
    <n v="80026118"/>
    <d v="2011-10-05T00:00:00"/>
    <x v="57"/>
    <n v="60"/>
    <x v="3551"/>
    <s v="FLAT RATE"/>
    <x v="7"/>
  </r>
  <r>
    <n v="80026120"/>
    <d v="2011-10-06T00:00:00"/>
    <x v="0"/>
    <n v="85"/>
    <x v="3552"/>
    <s v="VALUATION"/>
    <x v="42"/>
  </r>
  <r>
    <n v="80026121"/>
    <d v="2011-10-06T00:00:00"/>
    <x v="5"/>
    <n v="72"/>
    <x v="3553"/>
    <s v="PER FIXTURES"/>
    <x v="69"/>
  </r>
  <r>
    <n v="80026215"/>
    <d v="2011-10-13T00:00:00"/>
    <x v="12"/>
    <n v="50"/>
    <x v="3554"/>
    <s v="ACRE"/>
    <x v="174"/>
  </r>
  <r>
    <n v="80026216"/>
    <d v="2011-10-13T00:00:00"/>
    <x v="12"/>
    <n v="62.5"/>
    <x v="3555"/>
    <s v="ACRE"/>
    <x v="92"/>
  </r>
  <r>
    <n v="80026121"/>
    <d v="2011-10-06T00:00:00"/>
    <x v="54"/>
    <n v="25"/>
    <x v="3553"/>
    <s v="PER SEWER"/>
    <x v="69"/>
  </r>
  <r>
    <n v="80026121"/>
    <d v="2011-10-06T00:00:00"/>
    <x v="53"/>
    <n v="25"/>
    <x v="3553"/>
    <s v="PER WATER"/>
    <x v="69"/>
  </r>
  <r>
    <n v="80026122"/>
    <d v="2011-10-06T00:00:00"/>
    <x v="20"/>
    <n v="27"/>
    <x v="3556"/>
    <s v="BTU"/>
    <x v="40"/>
  </r>
  <r>
    <n v="80026123"/>
    <d v="2011-10-06T00:00:00"/>
    <x v="5"/>
    <n v="40"/>
    <x v="3557"/>
    <s v="PER FIXTURES"/>
    <x v="101"/>
  </r>
  <r>
    <n v="80026124"/>
    <d v="2011-10-06T00:00:00"/>
    <x v="20"/>
    <n v="27"/>
    <x v="3558"/>
    <s v="BTU"/>
    <x v="48"/>
  </r>
  <r>
    <n v="80026124"/>
    <d v="2011-10-06T00:00:00"/>
    <x v="34"/>
    <n v="25"/>
    <x v="3558"/>
    <s v="TONS"/>
    <x v="48"/>
  </r>
  <r>
    <n v="80026125"/>
    <d v="2011-10-06T00:00:00"/>
    <x v="20"/>
    <n v="25"/>
    <x v="3559"/>
    <s v="BTU"/>
    <x v="54"/>
  </r>
  <r>
    <n v="80026126"/>
    <d v="2011-10-06T00:00:00"/>
    <x v="5"/>
    <n v="25"/>
    <x v="3560"/>
    <s v="PER FIXTURES"/>
    <x v="1"/>
  </r>
  <r>
    <n v="80026127"/>
    <d v="2011-10-06T00:00:00"/>
    <x v="48"/>
    <n v="20"/>
    <x v="3561"/>
    <s v="FLAT RATE"/>
    <x v="1"/>
  </r>
  <r>
    <n v="80026127"/>
    <d v="2011-10-06T00:00:00"/>
    <x v="0"/>
    <n v="65"/>
    <x v="3561"/>
    <s v="VALUATION"/>
    <x v="1"/>
  </r>
  <r>
    <n v="80026218"/>
    <d v="2011-10-13T00:00:00"/>
    <x v="51"/>
    <n v="2"/>
    <x v="3562"/>
    <s v="FLAT RATE"/>
    <x v="40"/>
  </r>
  <r>
    <n v="80026128"/>
    <d v="2011-10-06T00:00:00"/>
    <x v="7"/>
    <n v="25"/>
    <x v="3563"/>
    <s v="PER POLE"/>
    <x v="1"/>
  </r>
  <r>
    <n v="80026129"/>
    <d v="2011-10-06T00:00:00"/>
    <x v="56"/>
    <n v="25"/>
    <x v="3564"/>
    <s v="FLAT RATE"/>
    <x v="1"/>
  </r>
  <r>
    <n v="80026134"/>
    <d v="2011-10-06T00:00:00"/>
    <x v="5"/>
    <n v="64"/>
    <x v="3565"/>
    <s v="PER FIXTURES"/>
    <x v="66"/>
  </r>
  <r>
    <n v="80026134"/>
    <d v="2011-10-06T00:00:00"/>
    <x v="54"/>
    <n v="25"/>
    <x v="3565"/>
    <s v="PER SEWER"/>
    <x v="66"/>
  </r>
  <r>
    <n v="80026134"/>
    <d v="2011-10-06T00:00:00"/>
    <x v="53"/>
    <n v="25"/>
    <x v="3565"/>
    <s v="PER WATER"/>
    <x v="66"/>
  </r>
  <r>
    <n v="80026136"/>
    <d v="2011-10-06T00:00:00"/>
    <x v="0"/>
    <n v="120"/>
    <x v="3566"/>
    <s v="VALUATION"/>
    <x v="12"/>
  </r>
  <r>
    <n v="80026138"/>
    <d v="2011-10-07T00:00:00"/>
    <x v="34"/>
    <n v="25"/>
    <x v="3567"/>
    <s v="TONS"/>
    <x v="35"/>
  </r>
  <r>
    <n v="80026140"/>
    <d v="2011-10-07T00:00:00"/>
    <x v="5"/>
    <n v="25"/>
    <x v="3568"/>
    <s v="PER FIXTURES"/>
    <x v="1"/>
  </r>
  <r>
    <n v="80026142"/>
    <d v="2011-10-07T00:00:00"/>
    <x v="59"/>
    <n v="75"/>
    <x v="3569"/>
    <s v="FLAT RATE"/>
    <x v="1"/>
  </r>
  <r>
    <n v="80026144"/>
    <d v="2011-10-07T00:00:00"/>
    <x v="52"/>
    <n v="125"/>
    <x v="3570"/>
    <s v="FLAT RATE"/>
    <x v="1"/>
  </r>
  <r>
    <n v="80026144"/>
    <d v="2011-10-07T00:00:00"/>
    <x v="59"/>
    <n v="75"/>
    <x v="3571"/>
    <s v="FLAT RATE"/>
    <x v="1"/>
  </r>
  <r>
    <n v="80026148"/>
    <d v="2011-10-07T00:00:00"/>
    <x v="6"/>
    <n v="22"/>
    <x v="3572"/>
    <s v="AMPS"/>
    <x v="37"/>
  </r>
  <r>
    <n v="80026148"/>
    <d v="2011-10-07T00:00:00"/>
    <x v="7"/>
    <n v="3"/>
    <x v="3572"/>
    <s v="PER POLE"/>
    <x v="37"/>
  </r>
  <r>
    <n v="80026218"/>
    <d v="2011-10-13T00:00:00"/>
    <x v="51"/>
    <n v="2"/>
    <x v="3573"/>
    <s v="FLAT RATE"/>
    <x v="40"/>
  </r>
  <r>
    <n v="80026150"/>
    <d v="2011-10-07T00:00:00"/>
    <x v="48"/>
    <n v="20"/>
    <x v="3574"/>
    <s v="FLAT RATE"/>
    <x v="1"/>
  </r>
  <r>
    <n v="80026150"/>
    <d v="2011-10-07T00:00:00"/>
    <x v="0"/>
    <n v="195"/>
    <x v="3574"/>
    <s v="VALUATION"/>
    <x v="1"/>
  </r>
  <r>
    <n v="80026151"/>
    <d v="2011-10-07T00:00:00"/>
    <x v="57"/>
    <n v="15"/>
    <x v="165"/>
    <s v="FLAT RATE"/>
    <x v="1"/>
  </r>
  <r>
    <n v="80026151"/>
    <d v="2011-10-07T00:00:00"/>
    <x v="57"/>
    <n v="15"/>
    <x v="166"/>
    <s v="FLAT RATE"/>
    <x v="1"/>
  </r>
  <r>
    <n v="80026217"/>
    <d v="2011-10-13T00:00:00"/>
    <x v="67"/>
    <n v="100"/>
    <x v="3575"/>
    <s v="FLAT RATE"/>
    <x v="1"/>
  </r>
  <r>
    <n v="80026152"/>
    <d v="2011-10-07T00:00:00"/>
    <x v="57"/>
    <n v="15"/>
    <x v="165"/>
    <s v="FLAT RATE"/>
    <x v="1"/>
  </r>
  <r>
    <n v="80026152"/>
    <d v="2011-10-07T00:00:00"/>
    <x v="59"/>
    <n v="75"/>
    <x v="166"/>
    <s v="FLAT RATE"/>
    <x v="1"/>
  </r>
  <r>
    <n v="80026153"/>
    <d v="2011-10-07T00:00:00"/>
    <x v="10"/>
    <n v="30"/>
    <x v="3576"/>
    <s v="AMPS"/>
    <x v="8"/>
  </r>
  <r>
    <n v="80026153"/>
    <d v="2011-10-07T00:00:00"/>
    <x v="7"/>
    <n v="42"/>
    <x v="3576"/>
    <s v="PER POLE"/>
    <x v="8"/>
  </r>
  <r>
    <n v="80026153"/>
    <d v="2011-10-07T00:00:00"/>
    <x v="13"/>
    <n v="25"/>
    <x v="3576"/>
    <s v="PER T-POLE"/>
    <x v="8"/>
  </r>
  <r>
    <n v="80026153"/>
    <d v="2011-10-07T00:00:00"/>
    <x v="49"/>
    <n v="25"/>
    <x v="3576"/>
    <s v="SYSTEM"/>
    <x v="8"/>
  </r>
  <r>
    <n v="90001789"/>
    <d v="2011-10-14T00:00:00"/>
    <x v="65"/>
    <n v="100"/>
    <x v="3577"/>
    <s v="SQ FT"/>
    <x v="1"/>
  </r>
  <r>
    <n v="90001788"/>
    <d v="2011-10-14T00:00:00"/>
    <x v="42"/>
    <n v="50"/>
    <x v="3578"/>
    <s v="FLAT RATE"/>
    <x v="1"/>
  </r>
  <r>
    <n v="80026155"/>
    <d v="2011-10-07T00:00:00"/>
    <x v="48"/>
    <n v="20"/>
    <x v="3579"/>
    <s v="FLAT RATE"/>
    <x v="1"/>
  </r>
  <r>
    <n v="80026155"/>
    <d v="2011-10-07T00:00:00"/>
    <x v="0"/>
    <n v="270"/>
    <x v="3579"/>
    <s v="VALUATION"/>
    <x v="1"/>
  </r>
  <r>
    <n v="80026228"/>
    <d v="2011-10-14T00:00:00"/>
    <x v="3"/>
    <n v="25"/>
    <x v="3580"/>
    <s v="PER SIGN"/>
    <x v="1"/>
  </r>
  <r>
    <n v="80026229"/>
    <d v="2011-10-14T00:00:00"/>
    <x v="12"/>
    <n v="50"/>
    <x v="3581"/>
    <s v="ACRE"/>
    <x v="10"/>
  </r>
  <r>
    <n v="80026230"/>
    <d v="2011-10-14T00:00:00"/>
    <x v="3"/>
    <n v="50"/>
    <x v="3582"/>
    <s v="PER SIGN"/>
    <x v="4"/>
  </r>
  <r>
    <n v="80026156"/>
    <d v="2011-10-07T00:00:00"/>
    <x v="20"/>
    <n v="25"/>
    <x v="3583"/>
    <s v="BTU"/>
    <x v="54"/>
  </r>
  <r>
    <n v="80026157"/>
    <d v="2011-10-07T00:00:00"/>
    <x v="52"/>
    <n v="125"/>
    <x v="3584"/>
    <s v="FLAT RATE"/>
    <x v="1"/>
  </r>
  <r>
    <n v="80026158"/>
    <d v="2011-10-10T00:00:00"/>
    <x v="5"/>
    <n v="25"/>
    <x v="3585"/>
    <s v="PER FIXTURES"/>
    <x v="7"/>
  </r>
  <r>
    <n v="80026160"/>
    <d v="2011-10-10T00:00:00"/>
    <x v="61"/>
    <n v="25"/>
    <x v="3586"/>
    <s v="FLAT RATE"/>
    <x v="1"/>
  </r>
  <r>
    <n v="80026161"/>
    <d v="2011-10-10T00:00:00"/>
    <x v="20"/>
    <n v="29"/>
    <x v="3587"/>
    <s v="BTU"/>
    <x v="75"/>
  </r>
  <r>
    <n v="80026161"/>
    <d v="2011-10-10T00:00:00"/>
    <x v="23"/>
    <n v="29"/>
    <x v="3587"/>
    <s v="BTU"/>
    <x v="75"/>
  </r>
  <r>
    <n v="80026231"/>
    <d v="2011-10-14T00:00:00"/>
    <x v="3"/>
    <n v="125"/>
    <x v="3588"/>
    <s v="PER SIGN"/>
    <x v="20"/>
  </r>
  <r>
    <n v="80026232"/>
    <d v="2011-10-14T00:00:00"/>
    <x v="12"/>
    <n v="50"/>
    <x v="3589"/>
    <s v="ACRE"/>
    <x v="10"/>
  </r>
  <r>
    <n v="80026233"/>
    <d v="2011-10-14T00:00:00"/>
    <x v="3"/>
    <n v="25"/>
    <x v="3590"/>
    <s v="PER SIGN"/>
    <x v="1"/>
  </r>
  <r>
    <n v="80026161"/>
    <d v="2011-10-10T00:00:00"/>
    <x v="34"/>
    <n v="25"/>
    <x v="3587"/>
    <s v="TONS"/>
    <x v="75"/>
  </r>
  <r>
    <n v="80026240"/>
    <d v="2011-10-14T00:00:00"/>
    <x v="3"/>
    <n v="25"/>
    <x v="3591"/>
    <s v="PER SIGN"/>
    <x v="1"/>
  </r>
  <r>
    <n v="80026241"/>
    <d v="2011-10-14T00:00:00"/>
    <x v="3"/>
    <n v="25"/>
    <x v="3592"/>
    <s v="PER SIGN"/>
    <x v="1"/>
  </r>
  <r>
    <n v="80026242"/>
    <d v="2011-10-14T00:00:00"/>
    <x v="3"/>
    <n v="25"/>
    <x v="3593"/>
    <s v="PER SIGN"/>
    <x v="1"/>
  </r>
  <r>
    <n v="80026161"/>
    <d v="2011-10-10T00:00:00"/>
    <x v="36"/>
    <n v="25"/>
    <x v="3587"/>
    <s v="TONS"/>
    <x v="75"/>
  </r>
  <r>
    <n v="80026162"/>
    <d v="2011-10-10T00:00:00"/>
    <x v="10"/>
    <n v="30"/>
    <x v="3594"/>
    <s v="AMPS"/>
    <x v="8"/>
  </r>
  <r>
    <n v="80026162"/>
    <d v="2011-10-10T00:00:00"/>
    <x v="7"/>
    <n v="42"/>
    <x v="3594"/>
    <s v="PER POLE"/>
    <x v="8"/>
  </r>
  <r>
    <n v="80026162"/>
    <d v="2011-10-10T00:00:00"/>
    <x v="13"/>
    <n v="25"/>
    <x v="3594"/>
    <s v="PER T-POLE"/>
    <x v="8"/>
  </r>
  <r>
    <n v="80026162"/>
    <d v="2011-10-10T00:00:00"/>
    <x v="10"/>
    <n v="30"/>
    <x v="3595"/>
    <s v="AMPS"/>
    <x v="8"/>
  </r>
  <r>
    <n v="80026162"/>
    <d v="2011-10-10T00:00:00"/>
    <x v="7"/>
    <n v="42"/>
    <x v="3595"/>
    <s v="PER POLE"/>
    <x v="8"/>
  </r>
  <r>
    <n v="80026162"/>
    <d v="2011-10-10T00:00:00"/>
    <x v="13"/>
    <n v="25"/>
    <x v="3595"/>
    <s v="PER T-POLE"/>
    <x v="8"/>
  </r>
  <r>
    <n v="80026162"/>
    <d v="2011-10-10T00:00:00"/>
    <x v="10"/>
    <n v="30"/>
    <x v="3596"/>
    <s v="AMPS"/>
    <x v="8"/>
  </r>
  <r>
    <n v="80026243"/>
    <d v="2011-10-17T00:00:00"/>
    <x v="3"/>
    <n v="25"/>
    <x v="3597"/>
    <s v="PER SIGN"/>
    <x v="1"/>
  </r>
  <r>
    <n v="80026162"/>
    <d v="2011-10-10T00:00:00"/>
    <x v="7"/>
    <n v="42"/>
    <x v="3596"/>
    <s v="PER POLE"/>
    <x v="8"/>
  </r>
  <r>
    <n v="80026162"/>
    <d v="2011-10-10T00:00:00"/>
    <x v="13"/>
    <n v="25"/>
    <x v="3596"/>
    <s v="PER T-POLE"/>
    <x v="8"/>
  </r>
  <r>
    <n v="80026162"/>
    <d v="2011-10-10T00:00:00"/>
    <x v="10"/>
    <n v="30"/>
    <x v="3598"/>
    <s v="AMPS"/>
    <x v="8"/>
  </r>
  <r>
    <n v="80026162"/>
    <d v="2011-10-10T00:00:00"/>
    <x v="7"/>
    <n v="42"/>
    <x v="3598"/>
    <s v="PER POLE"/>
    <x v="8"/>
  </r>
  <r>
    <n v="80026162"/>
    <d v="2011-10-10T00:00:00"/>
    <x v="13"/>
    <n v="25"/>
    <x v="3598"/>
    <s v="PER T-POLE"/>
    <x v="8"/>
  </r>
  <r>
    <n v="80026246"/>
    <d v="2011-10-17T00:00:00"/>
    <x v="3"/>
    <n v="75"/>
    <x v="3599"/>
    <s v="PER SIGN"/>
    <x v="4"/>
  </r>
  <r>
    <n v="16943"/>
    <d v="2011-10-17T00:00:00"/>
    <x v="3"/>
    <n v="75"/>
    <x v="3599"/>
    <s v="PER SIGN"/>
    <x v="4"/>
  </r>
  <r>
    <n v="80026162"/>
    <d v="2011-10-10T00:00:00"/>
    <x v="10"/>
    <n v="30"/>
    <x v="3600"/>
    <s v="AMPS"/>
    <x v="8"/>
  </r>
  <r>
    <n v="80026162"/>
    <d v="2011-10-10T00:00:00"/>
    <x v="7"/>
    <n v="42"/>
    <x v="3600"/>
    <s v="PER POLE"/>
    <x v="8"/>
  </r>
  <r>
    <n v="80026162"/>
    <d v="2011-10-10T00:00:00"/>
    <x v="13"/>
    <n v="25"/>
    <x v="3600"/>
    <s v="PER T-POLE"/>
    <x v="8"/>
  </r>
  <r>
    <n v="80026163"/>
    <d v="2011-10-10T00:00:00"/>
    <x v="6"/>
    <n v="25"/>
    <x v="3601"/>
    <s v="AMPS"/>
    <x v="23"/>
  </r>
  <r>
    <n v="80026163"/>
    <d v="2011-10-10T00:00:00"/>
    <x v="7"/>
    <n v="4"/>
    <x v="3601"/>
    <s v="PER POLE"/>
    <x v="23"/>
  </r>
  <r>
    <n v="80026164"/>
    <d v="2011-10-10T00:00:00"/>
    <x v="5"/>
    <n v="25"/>
    <x v="167"/>
    <s v="PER FIXTURES"/>
    <x v="1"/>
  </r>
  <r>
    <n v="80026165"/>
    <d v="2011-10-10T00:00:00"/>
    <x v="2"/>
    <n v="25"/>
    <x v="3602"/>
    <s v="FLAT RATE"/>
    <x v="1"/>
  </r>
  <r>
    <n v="80026248"/>
    <d v="2011-10-17T00:00:00"/>
    <x v="67"/>
    <n v="100"/>
    <x v="3603"/>
    <s v="FLAT RATE"/>
    <x v="1"/>
  </r>
  <r>
    <n v="80026249"/>
    <d v="2011-10-17T00:00:00"/>
    <x v="3"/>
    <n v="25"/>
    <x v="3604"/>
    <s v="PER SIGN"/>
    <x v="1"/>
  </r>
  <r>
    <n v="80026251"/>
    <d v="2011-10-17T00:00:00"/>
    <x v="3"/>
    <n v="125"/>
    <x v="3605"/>
    <s v="PER SIGN"/>
    <x v="20"/>
  </r>
  <r>
    <n v="80026166"/>
    <d v="2011-10-10T00:00:00"/>
    <x v="5"/>
    <n v="25"/>
    <x v="167"/>
    <s v="PER FIXTURES"/>
    <x v="1"/>
  </r>
  <r>
    <n v="80026166"/>
    <d v="2011-10-10T00:00:00"/>
    <x v="5"/>
    <n v="25"/>
    <x v="3606"/>
    <s v="PER FIXTURES"/>
    <x v="1"/>
  </r>
  <r>
    <n v="80026167"/>
    <d v="2011-10-10T00:00:00"/>
    <x v="6"/>
    <n v="22.5"/>
    <x v="3607"/>
    <s v="AMPS"/>
    <x v="67"/>
  </r>
  <r>
    <n v="80026254"/>
    <d v="2011-10-18T00:00:00"/>
    <x v="3"/>
    <n v="50"/>
    <x v="3608"/>
    <s v="PER SIGN"/>
    <x v="4"/>
  </r>
  <r>
    <n v="80026255"/>
    <d v="2011-10-18T00:00:00"/>
    <x v="15"/>
    <n v="50"/>
    <x v="3609"/>
    <s v="FLAT RATE"/>
    <x v="1"/>
  </r>
  <r>
    <n v="80026167"/>
    <d v="2011-10-10T00:00:00"/>
    <x v="7"/>
    <n v="12"/>
    <x v="3607"/>
    <s v="PER POLE"/>
    <x v="67"/>
  </r>
  <r>
    <n v="80026169"/>
    <d v="2011-10-10T00:00:00"/>
    <x v="59"/>
    <n v="75"/>
    <x v="3610"/>
    <s v="FLAT RATE"/>
    <x v="1"/>
  </r>
  <r>
    <n v="80026171"/>
    <d v="2011-10-10T00:00:00"/>
    <x v="52"/>
    <n v="125"/>
    <x v="3611"/>
    <s v="FLAT RATE"/>
    <x v="1"/>
  </r>
  <r>
    <n v="80026176"/>
    <d v="2011-10-11T00:00:00"/>
    <x v="2"/>
    <n v="25"/>
    <x v="3612"/>
    <s v="FLAT RATE"/>
    <x v="1"/>
  </r>
  <r>
    <n v="80026177"/>
    <d v="2011-10-11T00:00:00"/>
    <x v="59"/>
    <n v="75"/>
    <x v="3613"/>
    <s v="FLAT RATE"/>
    <x v="1"/>
  </r>
  <r>
    <n v="80026178"/>
    <d v="2011-10-11T00:00:00"/>
    <x v="58"/>
    <n v="30"/>
    <x v="3614"/>
    <s v="SQUARE FEET"/>
    <x v="32"/>
  </r>
  <r>
    <n v="80026256"/>
    <d v="2011-10-18T00:00:00"/>
    <x v="12"/>
    <n v="50"/>
    <x v="3615"/>
    <s v="ACRE"/>
    <x v="152"/>
  </r>
  <r>
    <n v="80026178"/>
    <d v="2011-10-11T00:00:00"/>
    <x v="0"/>
    <n v="408"/>
    <x v="3614"/>
    <s v="VALUATION"/>
    <x v="32"/>
  </r>
  <r>
    <n v="80026178"/>
    <d v="2011-10-11T00:00:00"/>
    <x v="14"/>
    <n v="204"/>
    <x v="3614"/>
    <s v="VALUATION"/>
    <x v="32"/>
  </r>
  <r>
    <n v="80026179"/>
    <d v="2011-10-11T00:00:00"/>
    <x v="0"/>
    <n v="664"/>
    <x v="3616"/>
    <s v="VALUATION"/>
    <x v="128"/>
  </r>
  <r>
    <n v="80026179"/>
    <d v="2011-10-11T00:00:00"/>
    <x v="14"/>
    <n v="332"/>
    <x v="3616"/>
    <s v="VALUATION"/>
    <x v="128"/>
  </r>
  <r>
    <n v="80026183"/>
    <d v="2011-10-11T00:00:00"/>
    <x v="13"/>
    <n v="25"/>
    <x v="3617"/>
    <s v="PER T-POLE"/>
    <x v="1"/>
  </r>
  <r>
    <n v="80026186"/>
    <d v="2011-10-11T00:00:00"/>
    <x v="7"/>
    <n v="25"/>
    <x v="3618"/>
    <s v="PER POLE"/>
    <x v="1"/>
  </r>
  <r>
    <n v="80026187"/>
    <d v="2011-10-11T00:00:00"/>
    <x v="5"/>
    <n v="36"/>
    <x v="3619"/>
    <s v="PER FIXTURES"/>
    <x v="70"/>
  </r>
  <r>
    <n v="80026189"/>
    <d v="2011-10-11T00:00:00"/>
    <x v="5"/>
    <n v="56"/>
    <x v="3620"/>
    <s v="PER FIXTURES"/>
    <x v="151"/>
  </r>
  <r>
    <n v="80026190"/>
    <d v="2011-10-12T00:00:00"/>
    <x v="0"/>
    <n v="180"/>
    <x v="3621"/>
    <s v="VALUATION"/>
    <x v="15"/>
  </r>
  <r>
    <n v="80026191"/>
    <d v="2011-10-12T00:00:00"/>
    <x v="48"/>
    <n v="20"/>
    <x v="3514"/>
    <s v="FLAT RATE"/>
    <x v="1"/>
  </r>
  <r>
    <n v="80026191"/>
    <d v="2011-10-12T00:00:00"/>
    <x v="0"/>
    <n v="1447"/>
    <x v="3514"/>
    <s v="VALUATION"/>
    <x v="1"/>
  </r>
  <r>
    <n v="80026192"/>
    <d v="2011-10-12T00:00:00"/>
    <x v="6"/>
    <n v="60"/>
    <x v="3622"/>
    <s v="AMPS"/>
    <x v="104"/>
  </r>
  <r>
    <n v="80026192"/>
    <d v="2011-10-12T00:00:00"/>
    <x v="10"/>
    <n v="30"/>
    <x v="3622"/>
    <s v="AMPS"/>
    <x v="104"/>
  </r>
  <r>
    <n v="80026192"/>
    <d v="2011-10-12T00:00:00"/>
    <x v="7"/>
    <n v="25"/>
    <x v="3622"/>
    <s v="PER POLE"/>
    <x v="104"/>
  </r>
  <r>
    <n v="80026271"/>
    <d v="2011-10-19T00:00:00"/>
    <x v="71"/>
    <n v="504"/>
    <x v="778"/>
    <s v="FLAT RATE"/>
    <x v="1"/>
  </r>
  <r>
    <n v="80026271"/>
    <d v="2011-10-19T00:00:00"/>
    <x v="78"/>
    <n v="81.56"/>
    <x v="778"/>
    <s v="FLAT RATE"/>
    <x v="1"/>
  </r>
  <r>
    <n v="80026192"/>
    <d v="2011-10-12T00:00:00"/>
    <x v="50"/>
    <n v="34"/>
    <x v="3622"/>
    <s v="PER POLE"/>
    <x v="104"/>
  </r>
  <r>
    <n v="80026265"/>
    <d v="2011-10-19T00:00:00"/>
    <x v="3"/>
    <n v="125"/>
    <x v="3623"/>
    <s v="PER SIGN"/>
    <x v="20"/>
  </r>
  <r>
    <n v="80026193"/>
    <d v="2011-10-12T00:00:00"/>
    <x v="69"/>
    <n v="50"/>
    <x v="3624"/>
    <s v="FLAT RATE"/>
    <x v="1"/>
  </r>
  <r>
    <n v="80026194"/>
    <d v="2011-10-12T00:00:00"/>
    <x v="52"/>
    <n v="125"/>
    <x v="3625"/>
    <s v="FLAT RATE"/>
    <x v="1"/>
  </r>
  <r>
    <n v="80026195"/>
    <d v="2011-10-12T00:00:00"/>
    <x v="20"/>
    <n v="35"/>
    <x v="3626"/>
    <s v="BTU"/>
    <x v="189"/>
  </r>
  <r>
    <n v="80026195"/>
    <d v="2011-10-12T00:00:00"/>
    <x v="23"/>
    <n v="35"/>
    <x v="3626"/>
    <s v="BTU"/>
    <x v="189"/>
  </r>
  <r>
    <n v="80026270"/>
    <d v="2011-10-19T00:00:00"/>
    <x v="3"/>
    <n v="25"/>
    <x v="3627"/>
    <s v="PER SIGN"/>
    <x v="1"/>
  </r>
  <r>
    <n v="80026274"/>
    <d v="2011-10-19T00:00:00"/>
    <x v="12"/>
    <n v="50"/>
    <x v="3628"/>
    <s v="ACRE"/>
    <x v="137"/>
  </r>
  <r>
    <n v="80026275"/>
    <d v="2011-10-19T00:00:00"/>
    <x v="3"/>
    <n v="25"/>
    <x v="3629"/>
    <s v="PER SIGN"/>
    <x v="1"/>
  </r>
  <r>
    <n v="90001790"/>
    <d v="2011-10-19T00:00:00"/>
    <x v="42"/>
    <n v="50"/>
    <x v="3630"/>
    <s v="FLAT RATE"/>
    <x v="1"/>
  </r>
  <r>
    <n v="90001791"/>
    <d v="2011-10-19T00:00:00"/>
    <x v="42"/>
    <n v="50"/>
    <x v="3631"/>
    <s v="FLAT RATE"/>
    <x v="1"/>
  </r>
  <r>
    <n v="80026276"/>
    <d v="2011-10-19T00:00:00"/>
    <x v="3"/>
    <n v="50"/>
    <x v="3632"/>
    <s v="PER SIGN"/>
    <x v="4"/>
  </r>
  <r>
    <n v="80026195"/>
    <d v="2011-10-12T00:00:00"/>
    <x v="24"/>
    <n v="35"/>
    <x v="3626"/>
    <s v="BTU"/>
    <x v="189"/>
  </r>
  <r>
    <n v="80026195"/>
    <d v="2011-10-12T00:00:00"/>
    <x v="25"/>
    <n v="35"/>
    <x v="3626"/>
    <s v="BTU"/>
    <x v="189"/>
  </r>
  <r>
    <n v="80026283"/>
    <d v="2011-10-20T00:00:00"/>
    <x v="22"/>
    <n v="50"/>
    <x v="3633"/>
    <s v="ACRE"/>
    <x v="1"/>
  </r>
  <r>
    <n v="80026284"/>
    <d v="2011-10-20T00:00:00"/>
    <x v="12"/>
    <n v="125"/>
    <x v="3634"/>
    <s v="ACRE"/>
    <x v="73"/>
  </r>
  <r>
    <n v="80026195"/>
    <d v="2011-10-12T00:00:00"/>
    <x v="26"/>
    <n v="35"/>
    <x v="3626"/>
    <s v="BTU"/>
    <x v="189"/>
  </r>
  <r>
    <n v="80026286"/>
    <d v="2011-10-20T00:00:00"/>
    <x v="3"/>
    <n v="100"/>
    <x v="3635"/>
    <s v="PER SIGN"/>
    <x v="7"/>
  </r>
  <r>
    <n v="80026287"/>
    <d v="2011-10-20T00:00:00"/>
    <x v="3"/>
    <n v="25"/>
    <x v="3636"/>
    <s v="PER SIGN"/>
    <x v="1"/>
  </r>
  <r>
    <n v="80026289"/>
    <d v="2011-10-20T00:00:00"/>
    <x v="3"/>
    <n v="25"/>
    <x v="3637"/>
    <s v="PER SIGN"/>
    <x v="1"/>
  </r>
  <r>
    <n v="80026195"/>
    <d v="2011-10-12T00:00:00"/>
    <x v="34"/>
    <n v="40"/>
    <x v="3626"/>
    <s v="TONS"/>
    <x v="189"/>
  </r>
  <r>
    <n v="80026195"/>
    <d v="2011-10-12T00:00:00"/>
    <x v="36"/>
    <n v="40"/>
    <x v="3626"/>
    <s v="TONS"/>
    <x v="189"/>
  </r>
  <r>
    <n v="80026292"/>
    <d v="2011-10-21T00:00:00"/>
    <x v="3"/>
    <n v="75"/>
    <x v="3638"/>
    <s v="PER SIGN"/>
    <x v="9"/>
  </r>
  <r>
    <n v="80026292"/>
    <d v="2011-10-21T00:00:00"/>
    <x v="3"/>
    <n v="25"/>
    <x v="3639"/>
    <s v="PER SIGN"/>
    <x v="1"/>
  </r>
  <r>
    <n v="80026294"/>
    <d v="2011-10-21T00:00:00"/>
    <x v="8"/>
    <n v="50"/>
    <x v="3640"/>
    <s v="FLAT RATE"/>
    <x v="1"/>
  </r>
  <r>
    <n v="80026296"/>
    <d v="2011-10-21T00:00:00"/>
    <x v="3"/>
    <n v="25"/>
    <x v="3641"/>
    <s v="PER SIGN"/>
    <x v="1"/>
  </r>
  <r>
    <n v="80026195"/>
    <d v="2011-10-12T00:00:00"/>
    <x v="37"/>
    <n v="40"/>
    <x v="3626"/>
    <s v="TONS"/>
    <x v="189"/>
  </r>
  <r>
    <n v="80026195"/>
    <d v="2011-10-12T00:00:00"/>
    <x v="38"/>
    <n v="40"/>
    <x v="3626"/>
    <s v="TONS"/>
    <x v="189"/>
  </r>
  <r>
    <n v="80026303"/>
    <d v="2011-10-24T00:00:00"/>
    <x v="3"/>
    <n v="25"/>
    <x v="3642"/>
    <s v="PER SIGN"/>
    <x v="1"/>
  </r>
  <r>
    <n v="80026304"/>
    <d v="2011-10-24T00:00:00"/>
    <x v="3"/>
    <n v="125"/>
    <x v="3643"/>
    <s v="PER SIGN"/>
    <x v="20"/>
  </r>
  <r>
    <n v="80026304"/>
    <d v="2011-10-24T00:00:00"/>
    <x v="3"/>
    <n v="25"/>
    <x v="3644"/>
    <s v="PER SIGN"/>
    <x v="1"/>
  </r>
  <r>
    <n v="80026307"/>
    <d v="2011-10-24T00:00:00"/>
    <x v="3"/>
    <n v="50"/>
    <x v="3645"/>
    <s v="PER SIGN"/>
    <x v="4"/>
  </r>
  <r>
    <n v="80026308"/>
    <d v="2011-10-24T00:00:00"/>
    <x v="12"/>
    <n v="50"/>
    <x v="3646"/>
    <s v="ACRE"/>
    <x v="130"/>
  </r>
  <r>
    <n v="80026308"/>
    <d v="2011-10-24T00:00:00"/>
    <x v="12"/>
    <n v="60"/>
    <x v="3647"/>
    <s v="ACRE"/>
    <x v="225"/>
  </r>
  <r>
    <n v="80026309"/>
    <d v="2011-10-24T00:00:00"/>
    <x v="3"/>
    <n v="125"/>
    <x v="3648"/>
    <s v="PER SIGN"/>
    <x v="20"/>
  </r>
  <r>
    <n v="80026195"/>
    <d v="2011-10-12T00:00:00"/>
    <x v="39"/>
    <n v="40"/>
    <x v="3626"/>
    <s v="TONS"/>
    <x v="189"/>
  </r>
  <r>
    <n v="80026198"/>
    <d v="2011-10-12T00:00:00"/>
    <x v="48"/>
    <n v="20"/>
    <x v="168"/>
    <s v="FLAT RATE"/>
    <x v="1"/>
  </r>
  <r>
    <n v="80026198"/>
    <d v="2011-10-12T00:00:00"/>
    <x v="0"/>
    <n v="1495"/>
    <x v="168"/>
    <s v="VALUATION"/>
    <x v="1"/>
  </r>
  <r>
    <n v="80026312"/>
    <d v="2011-10-24T00:00:00"/>
    <x v="12"/>
    <n v="177.5"/>
    <x v="3649"/>
    <s v="ACRE"/>
    <x v="176"/>
  </r>
  <r>
    <n v="80026313"/>
    <d v="2011-10-24T00:00:00"/>
    <x v="12"/>
    <n v="172.5"/>
    <x v="3650"/>
    <s v="ACRE"/>
    <x v="64"/>
  </r>
  <r>
    <n v="80026202"/>
    <d v="2011-10-12T00:00:00"/>
    <x v="49"/>
    <n v="25"/>
    <x v="3651"/>
    <s v="SYSTEM"/>
    <x v="1"/>
  </r>
  <r>
    <n v="80026204"/>
    <d v="2011-10-12T00:00:00"/>
    <x v="10"/>
    <n v="30"/>
    <x v="3652"/>
    <s v="AMPS"/>
    <x v="8"/>
  </r>
  <r>
    <n v="80026204"/>
    <d v="2011-10-12T00:00:00"/>
    <x v="7"/>
    <n v="30"/>
    <x v="3652"/>
    <s v="PER POLE"/>
    <x v="8"/>
  </r>
  <r>
    <n v="80026204"/>
    <d v="2011-10-12T00:00:00"/>
    <x v="13"/>
    <n v="25"/>
    <x v="3652"/>
    <s v="PER T-POLE"/>
    <x v="8"/>
  </r>
  <r>
    <n v="80026204"/>
    <d v="2011-10-12T00:00:00"/>
    <x v="49"/>
    <n v="25"/>
    <x v="3652"/>
    <s v="SYSTEM"/>
    <x v="8"/>
  </r>
  <r>
    <n v="80026321"/>
    <d v="2011-10-25T00:00:00"/>
    <x v="3"/>
    <n v="50"/>
    <x v="3653"/>
    <s v="PER SIGN"/>
    <x v="4"/>
  </r>
  <r>
    <n v="80026322"/>
    <d v="2011-10-25T00:00:00"/>
    <x v="67"/>
    <n v="100"/>
    <x v="3654"/>
    <s v="FLAT RATE"/>
    <x v="1"/>
  </r>
  <r>
    <n v="80026325"/>
    <d v="2011-10-25T00:00:00"/>
    <x v="3"/>
    <n v="25"/>
    <x v="3655"/>
    <s v="PER SIGN"/>
    <x v="1"/>
  </r>
  <r>
    <n v="80026205"/>
    <d v="2011-10-12T00:00:00"/>
    <x v="5"/>
    <n v="25"/>
    <x v="3656"/>
    <s v="PER FIXTURES"/>
    <x v="1"/>
  </r>
  <r>
    <n v="80026206"/>
    <d v="2011-10-12T00:00:00"/>
    <x v="48"/>
    <n v="20"/>
    <x v="168"/>
    <s v="FLAT RATE"/>
    <x v="1"/>
  </r>
  <r>
    <n v="80026332"/>
    <d v="2011-10-25T00:00:00"/>
    <x v="12"/>
    <n v="50"/>
    <x v="3657"/>
    <s v="ACRE"/>
    <x v="10"/>
  </r>
  <r>
    <n v="80026334"/>
    <d v="2011-10-25T00:00:00"/>
    <x v="3"/>
    <n v="25"/>
    <x v="3658"/>
    <s v="PER SIGN"/>
    <x v="1"/>
  </r>
  <r>
    <n v="80026206"/>
    <d v="2011-10-12T00:00:00"/>
    <x v="0"/>
    <n v="1495"/>
    <x v="168"/>
    <s v="VALUATION"/>
    <x v="1"/>
  </r>
  <r>
    <n v="80026209"/>
    <d v="2011-10-13T00:00:00"/>
    <x v="33"/>
    <n v="25"/>
    <x v="3659"/>
    <s v="FLAT RATE"/>
    <x v="1"/>
  </r>
  <r>
    <n v="80026210"/>
    <d v="2011-10-13T00:00:00"/>
    <x v="49"/>
    <n v="25"/>
    <x v="3660"/>
    <s v="SYSTEM"/>
    <x v="1"/>
  </r>
  <r>
    <n v="80026211"/>
    <d v="2011-10-13T00:00:00"/>
    <x v="2"/>
    <n v="25"/>
    <x v="3661"/>
    <s v="FLAT RATE"/>
    <x v="1"/>
  </r>
  <r>
    <n v="80026212"/>
    <d v="2011-10-13T00:00:00"/>
    <x v="0"/>
    <n v="160"/>
    <x v="203"/>
    <s v="VALUATION"/>
    <x v="28"/>
  </r>
  <r>
    <n v="80026212"/>
    <d v="2011-10-13T00:00:00"/>
    <x v="14"/>
    <n v="80"/>
    <x v="203"/>
    <s v="VALUATION"/>
    <x v="28"/>
  </r>
  <r>
    <n v="80026213"/>
    <d v="2011-10-13T00:00:00"/>
    <x v="0"/>
    <n v="300"/>
    <x v="3662"/>
    <s v="VALUATION"/>
    <x v="54"/>
  </r>
  <r>
    <n v="80026213"/>
    <d v="2011-10-13T00:00:00"/>
    <x v="14"/>
    <n v="150"/>
    <x v="3662"/>
    <s v="VALUATION"/>
    <x v="54"/>
  </r>
  <r>
    <n v="80026336"/>
    <d v="2011-10-26T00:00:00"/>
    <x v="3"/>
    <n v="25"/>
    <x v="3663"/>
    <s v="PER SIGN"/>
    <x v="1"/>
  </r>
  <r>
    <n v="80026338"/>
    <d v="2011-10-26T00:00:00"/>
    <x v="12"/>
    <n v="102.5"/>
    <x v="3664"/>
    <s v="ACRE"/>
    <x v="11"/>
  </r>
  <r>
    <n v="80026214"/>
    <d v="2011-10-13T00:00:00"/>
    <x v="0"/>
    <n v="35"/>
    <x v="3665"/>
    <s v="VALUATION"/>
    <x v="32"/>
  </r>
  <r>
    <n v="80026339"/>
    <d v="2011-10-26T00:00:00"/>
    <x v="3"/>
    <n v="50"/>
    <x v="3666"/>
    <s v="PER SIGN"/>
    <x v="4"/>
  </r>
  <r>
    <n v="80026214"/>
    <d v="2011-10-13T00:00:00"/>
    <x v="14"/>
    <n v="17.5"/>
    <x v="3665"/>
    <s v="VALUATION"/>
    <x v="32"/>
  </r>
  <r>
    <n v="80026218"/>
    <d v="2011-10-13T00:00:00"/>
    <x v="20"/>
    <n v="27"/>
    <x v="3562"/>
    <s v="BTU"/>
    <x v="40"/>
  </r>
  <r>
    <n v="80026218"/>
    <d v="2011-10-13T00:00:00"/>
    <x v="23"/>
    <n v="27"/>
    <x v="3562"/>
    <s v="BTU"/>
    <x v="40"/>
  </r>
  <r>
    <n v="80026341"/>
    <d v="2011-10-26T00:00:00"/>
    <x v="51"/>
    <n v="2"/>
    <x v="3667"/>
    <s v="FLAT RATE"/>
    <x v="40"/>
  </r>
  <r>
    <n v="80026342"/>
    <d v="2011-10-26T00:00:00"/>
    <x v="3"/>
    <n v="25"/>
    <x v="3668"/>
    <s v="PER SIGN"/>
    <x v="1"/>
  </r>
  <r>
    <n v="80026346"/>
    <d v="2011-10-26T00:00:00"/>
    <x v="3"/>
    <n v="25"/>
    <x v="3669"/>
    <s v="PER SIGN"/>
    <x v="1"/>
  </r>
  <r>
    <n v="80026347"/>
    <d v="2011-10-26T00:00:00"/>
    <x v="3"/>
    <n v="25"/>
    <x v="3670"/>
    <s v="PER SIGN"/>
    <x v="1"/>
  </r>
  <r>
    <n v="80026347"/>
    <d v="2011-10-26T00:00:00"/>
    <x v="3"/>
    <n v="25"/>
    <x v="3671"/>
    <s v="PER SIGN"/>
    <x v="1"/>
  </r>
  <r>
    <n v="80026218"/>
    <d v="2011-10-13T00:00:00"/>
    <x v="34"/>
    <n v="25"/>
    <x v="3562"/>
    <s v="TONS"/>
    <x v="40"/>
  </r>
  <r>
    <n v="80026218"/>
    <d v="2011-10-13T00:00:00"/>
    <x v="36"/>
    <n v="25"/>
    <x v="3562"/>
    <s v="TONS"/>
    <x v="40"/>
  </r>
  <r>
    <n v="80026218"/>
    <d v="2011-10-13T00:00:00"/>
    <x v="20"/>
    <n v="27"/>
    <x v="3573"/>
    <s v="BTU"/>
    <x v="40"/>
  </r>
  <r>
    <n v="80026218"/>
    <d v="2011-10-13T00:00:00"/>
    <x v="23"/>
    <n v="27"/>
    <x v="3573"/>
    <s v="BTU"/>
    <x v="40"/>
  </r>
  <r>
    <n v="80026218"/>
    <d v="2011-10-13T00:00:00"/>
    <x v="34"/>
    <n v="25"/>
    <x v="3573"/>
    <s v="TONS"/>
    <x v="40"/>
  </r>
  <r>
    <n v="80026348"/>
    <d v="2011-10-27T00:00:00"/>
    <x v="67"/>
    <n v="100"/>
    <x v="3672"/>
    <s v="FLAT RATE"/>
    <x v="1"/>
  </r>
  <r>
    <n v="80026349"/>
    <d v="2011-10-27T00:00:00"/>
    <x v="3"/>
    <n v="25"/>
    <x v="3673"/>
    <s v="PER SIGN"/>
    <x v="4"/>
  </r>
  <r>
    <n v="16944"/>
    <d v="2011-10-27T00:00:00"/>
    <x v="3"/>
    <n v="25"/>
    <x v="3673"/>
    <s v="PER SIGN"/>
    <x v="4"/>
  </r>
  <r>
    <n v="80026350"/>
    <d v="2011-10-27T00:00:00"/>
    <x v="3"/>
    <n v="50"/>
    <x v="3673"/>
    <s v="PER SIGN"/>
    <x v="4"/>
  </r>
  <r>
    <n v="80026351"/>
    <d v="2011-10-27T00:00:00"/>
    <x v="3"/>
    <n v="100"/>
    <x v="3674"/>
    <s v="PER SIGN"/>
    <x v="7"/>
  </r>
  <r>
    <n v="80026351"/>
    <d v="2011-10-27T00:00:00"/>
    <x v="3"/>
    <n v="25"/>
    <x v="3675"/>
    <s v="PER SIGN"/>
    <x v="1"/>
  </r>
  <r>
    <n v="80026352"/>
    <d v="2011-10-27T00:00:00"/>
    <x v="12"/>
    <n v="50"/>
    <x v="3676"/>
    <s v="ACRE"/>
    <x v="10"/>
  </r>
  <r>
    <n v="80026353"/>
    <d v="2011-10-27T00:00:00"/>
    <x v="12"/>
    <n v="50"/>
    <x v="3677"/>
    <s v="ACRE"/>
    <x v="10"/>
  </r>
  <r>
    <n v="90001792"/>
    <d v="2011-10-27T00:00:00"/>
    <x v="11"/>
    <n v="350"/>
    <x v="3678"/>
    <s v="DOLLAR VALUE"/>
    <x v="1"/>
  </r>
  <r>
    <n v="80026218"/>
    <d v="2011-10-13T00:00:00"/>
    <x v="36"/>
    <n v="25"/>
    <x v="3573"/>
    <s v="TONS"/>
    <x v="40"/>
  </r>
  <r>
    <n v="80026356"/>
    <d v="2011-10-27T00:00:00"/>
    <x v="29"/>
    <n v="250"/>
    <x v="3679"/>
    <s v="ACRES"/>
    <x v="1"/>
  </r>
  <r>
    <n v="80026219"/>
    <d v="2011-10-13T00:00:00"/>
    <x v="20"/>
    <n v="25"/>
    <x v="3680"/>
    <s v="BTU"/>
    <x v="3"/>
  </r>
  <r>
    <n v="80026358"/>
    <d v="2011-10-27T00:00:00"/>
    <x v="3"/>
    <n v="25"/>
    <x v="3681"/>
    <s v="PER SIGN"/>
    <x v="1"/>
  </r>
  <r>
    <n v="80026220"/>
    <d v="2011-10-13T00:00:00"/>
    <x v="20"/>
    <n v="27"/>
    <x v="3682"/>
    <s v="BTU"/>
    <x v="3"/>
  </r>
  <r>
    <n v="80026221"/>
    <d v="2011-10-13T00:00:00"/>
    <x v="5"/>
    <n v="25"/>
    <x v="170"/>
    <s v="PER FIXTURES"/>
    <x v="1"/>
  </r>
  <r>
    <n v="80026222"/>
    <d v="2011-10-13T00:00:00"/>
    <x v="52"/>
    <n v="125"/>
    <x v="3683"/>
    <s v="FLAT RATE"/>
    <x v="1"/>
  </r>
  <r>
    <n v="80026223"/>
    <d v="2011-10-13T00:00:00"/>
    <x v="0"/>
    <n v="265"/>
    <x v="3684"/>
    <s v="VALUATION"/>
    <x v="168"/>
  </r>
  <r>
    <n v="80026224"/>
    <d v="2011-10-13T00:00:00"/>
    <x v="5"/>
    <n v="25"/>
    <x v="170"/>
    <s v="PER FIXTURES"/>
    <x v="1"/>
  </r>
  <r>
    <n v="80026224"/>
    <d v="2011-10-13T00:00:00"/>
    <x v="5"/>
    <n v="25"/>
    <x v="3685"/>
    <s v="PER FIXTURES"/>
    <x v="1"/>
  </r>
  <r>
    <n v="80026226"/>
    <d v="2011-10-14T00:00:00"/>
    <x v="61"/>
    <n v="25"/>
    <x v="3686"/>
    <s v="FLAT RATE"/>
    <x v="1"/>
  </r>
  <r>
    <n v="80026226"/>
    <d v="2011-10-14T00:00:00"/>
    <x v="2"/>
    <n v="25"/>
    <x v="3687"/>
    <s v="FLAT RATE"/>
    <x v="1"/>
  </r>
  <r>
    <n v="80026371"/>
    <d v="2011-10-28T00:00:00"/>
    <x v="29"/>
    <n v="1000"/>
    <x v="2477"/>
    <s v="ACRES"/>
    <x v="1"/>
  </r>
  <r>
    <n v="80026371"/>
    <d v="2011-10-28T00:00:00"/>
    <x v="44"/>
    <n v="160"/>
    <x v="2477"/>
    <s v="ACRES"/>
    <x v="1"/>
  </r>
  <r>
    <n v="80026368"/>
    <d v="2011-10-28T00:00:00"/>
    <x v="22"/>
    <n v="50"/>
    <x v="3688"/>
    <s v="ACRE"/>
    <x v="1"/>
  </r>
  <r>
    <n v="80026369"/>
    <d v="2011-10-28T00:00:00"/>
    <x v="67"/>
    <n v="100"/>
    <x v="3689"/>
    <s v="FLAT RATE"/>
    <x v="1"/>
  </r>
  <r>
    <n v="80026376"/>
    <d v="2011-10-28T00:00:00"/>
    <x v="67"/>
    <n v="100"/>
    <x v="3690"/>
    <s v="FLAT RATE"/>
    <x v="1"/>
  </r>
  <r>
    <n v="80026373"/>
    <d v="2011-10-28T00:00:00"/>
    <x v="67"/>
    <n v="100"/>
    <x v="3691"/>
    <s v="FLAT RATE"/>
    <x v="1"/>
  </r>
  <r>
    <n v="80026226"/>
    <d v="2011-10-14T00:00:00"/>
    <x v="7"/>
    <n v="3"/>
    <x v="3687"/>
    <s v="PER POLE"/>
    <x v="1"/>
  </r>
  <r>
    <n v="80026374"/>
    <d v="2011-10-28T00:00:00"/>
    <x v="3"/>
    <n v="25"/>
    <x v="3692"/>
    <s v="PER SIGN"/>
    <x v="1"/>
  </r>
  <r>
    <n v="80026227"/>
    <d v="2011-10-14T00:00:00"/>
    <x v="0"/>
    <n v="145"/>
    <x v="3693"/>
    <s v="VALUATION"/>
    <x v="74"/>
  </r>
  <r>
    <n v="80026377"/>
    <d v="2011-10-28T00:00:00"/>
    <x v="3"/>
    <n v="25"/>
    <x v="3694"/>
    <s v="PER SIGN"/>
    <x v="1"/>
  </r>
  <r>
    <n v="80026378"/>
    <d v="2011-10-28T00:00:00"/>
    <x v="22"/>
    <n v="50"/>
    <x v="3695"/>
    <s v="ACRE"/>
    <x v="1"/>
  </r>
  <r>
    <n v="80026227"/>
    <d v="2011-10-14T00:00:00"/>
    <x v="14"/>
    <n v="72.5"/>
    <x v="3693"/>
    <s v="VALUATION"/>
    <x v="74"/>
  </r>
  <r>
    <n v="80026234"/>
    <d v="2011-10-14T00:00:00"/>
    <x v="5"/>
    <n v="25"/>
    <x v="3696"/>
    <s v="PER FIXTURES"/>
    <x v="1"/>
  </r>
  <r>
    <n v="80026234"/>
    <d v="2011-10-14T00:00:00"/>
    <x v="5"/>
    <n v="25"/>
    <x v="3697"/>
    <s v="PER FIXTURES"/>
    <x v="1"/>
  </r>
  <r>
    <n v="80026235"/>
    <d v="2011-10-14T00:00:00"/>
    <x v="5"/>
    <n v="25"/>
    <x v="3698"/>
    <s v="PER FIXTURES"/>
    <x v="1"/>
  </r>
  <r>
    <n v="90001793"/>
    <d v="2011-10-31T00:00:00"/>
    <x v="42"/>
    <n v="50"/>
    <x v="3699"/>
    <s v="FLAT RATE"/>
    <x v="1"/>
  </r>
  <r>
    <n v="80026381"/>
    <d v="2011-10-31T00:00:00"/>
    <x v="3"/>
    <n v="50"/>
    <x v="3700"/>
    <s v="PER SIGN"/>
    <x v="4"/>
  </r>
  <r>
    <n v="80026235"/>
    <d v="2011-10-14T00:00:00"/>
    <x v="5"/>
    <n v="25"/>
    <x v="3701"/>
    <s v="PER FIXTURES"/>
    <x v="1"/>
  </r>
  <r>
    <n v="80026235"/>
    <d v="2011-10-14T00:00:00"/>
    <x v="5"/>
    <n v="25"/>
    <x v="3702"/>
    <s v="PER FIXTURES"/>
    <x v="1"/>
  </r>
  <r>
    <n v="80026236"/>
    <d v="2011-10-14T00:00:00"/>
    <x v="20"/>
    <n v="25"/>
    <x v="3703"/>
    <s v="BTU"/>
    <x v="54"/>
  </r>
  <r>
    <n v="80026236"/>
    <d v="2011-10-14T00:00:00"/>
    <x v="34"/>
    <n v="25"/>
    <x v="3703"/>
    <s v="TONS"/>
    <x v="54"/>
  </r>
  <r>
    <n v="80026237"/>
    <d v="2011-10-14T00:00:00"/>
    <x v="20"/>
    <n v="25"/>
    <x v="3704"/>
    <s v="BTU"/>
    <x v="54"/>
  </r>
  <r>
    <n v="80026237"/>
    <d v="2011-10-14T00:00:00"/>
    <x v="23"/>
    <n v="27"/>
    <x v="3704"/>
    <s v="BTU"/>
    <x v="54"/>
  </r>
  <r>
    <n v="80026238"/>
    <d v="2011-10-14T00:00:00"/>
    <x v="5"/>
    <n v="25"/>
    <x v="3705"/>
    <s v="PER FIXTURES"/>
    <x v="1"/>
  </r>
  <r>
    <n v="80026239"/>
    <d v="2011-10-14T00:00:00"/>
    <x v="6"/>
    <n v="22.5"/>
    <x v="3706"/>
    <s v="AMPS"/>
    <x v="67"/>
  </r>
  <r>
    <n v="80026390"/>
    <d v="2011-10-31T00:00:00"/>
    <x v="29"/>
    <n v="250"/>
    <x v="3707"/>
    <s v="ACRES"/>
    <x v="1"/>
  </r>
  <r>
    <n v="80026391"/>
    <d v="2011-10-31T00:00:00"/>
    <x v="3"/>
    <n v="25"/>
    <x v="3708"/>
    <s v="PER SIGN"/>
    <x v="1"/>
  </r>
  <r>
    <n v="80026239"/>
    <d v="2011-10-14T00:00:00"/>
    <x v="7"/>
    <n v="18"/>
    <x v="3706"/>
    <s v="PER POLE"/>
    <x v="67"/>
  </r>
  <r>
    <n v="80026244"/>
    <d v="2011-10-17T00:00:00"/>
    <x v="48"/>
    <n v="20"/>
    <x v="3709"/>
    <s v="FLAT RATE"/>
    <x v="1"/>
  </r>
  <r>
    <n v="80026244"/>
    <d v="2011-10-17T00:00:00"/>
    <x v="0"/>
    <n v="100"/>
    <x v="3709"/>
    <s v="VALUATION"/>
    <x v="1"/>
  </r>
  <r>
    <n v="80026245"/>
    <d v="2011-10-17T00:00:00"/>
    <x v="6"/>
    <n v="22.5"/>
    <x v="3710"/>
    <s v="AMPS"/>
    <x v="67"/>
  </r>
  <r>
    <n v="80026245"/>
    <d v="2011-10-17T00:00:00"/>
    <x v="10"/>
    <n v="22.5"/>
    <x v="3710"/>
    <s v="AMPS"/>
    <x v="67"/>
  </r>
  <r>
    <n v="80026245"/>
    <d v="2011-10-17T00:00:00"/>
    <x v="7"/>
    <n v="17"/>
    <x v="3710"/>
    <s v="PER POLE"/>
    <x v="67"/>
  </r>
  <r>
    <n v="80026406"/>
    <d v="2011-11-01T00:00:00"/>
    <x v="16"/>
    <n v="59.93"/>
    <x v="171"/>
    <s v="FLAT RATE"/>
    <x v="1"/>
  </r>
  <r>
    <n v="80026406"/>
    <d v="2011-11-01T00:00:00"/>
    <x v="17"/>
    <n v="533.02"/>
    <x v="171"/>
    <s v="FLAT RATE"/>
    <x v="1"/>
  </r>
  <r>
    <n v="80026406"/>
    <d v="2011-11-01T00:00:00"/>
    <x v="18"/>
    <n v="1302.93"/>
    <x v="171"/>
    <s v="FLAT RATE"/>
    <x v="1"/>
  </r>
  <r>
    <n v="80026406"/>
    <d v="2011-11-01T00:00:00"/>
    <x v="19"/>
    <n v="161.68"/>
    <x v="171"/>
    <s v="FLAT RATE"/>
    <x v="1"/>
  </r>
  <r>
    <n v="80026245"/>
    <d v="2011-10-17T00:00:00"/>
    <x v="50"/>
    <n v="17"/>
    <x v="3710"/>
    <s v="PER POLE"/>
    <x v="67"/>
  </r>
  <r>
    <n v="80026247"/>
    <d v="2011-10-17T00:00:00"/>
    <x v="20"/>
    <n v="25"/>
    <x v="3711"/>
    <s v="BTU"/>
    <x v="45"/>
  </r>
  <r>
    <n v="80026247"/>
    <d v="2011-10-17T00:00:00"/>
    <x v="23"/>
    <n v="27"/>
    <x v="3711"/>
    <s v="BTU"/>
    <x v="45"/>
  </r>
  <r>
    <n v="16946"/>
    <d v="2011-11-01T00:00:00"/>
    <x v="16"/>
    <n v="59.93"/>
    <x v="171"/>
    <s v="FLAT RATE"/>
    <x v="1"/>
  </r>
  <r>
    <n v="16946"/>
    <d v="2011-11-01T00:00:00"/>
    <x v="17"/>
    <n v="533.02"/>
    <x v="171"/>
    <s v="FLAT RATE"/>
    <x v="1"/>
  </r>
  <r>
    <n v="16946"/>
    <d v="2011-11-01T00:00:00"/>
    <x v="18"/>
    <n v="1302.93"/>
    <x v="171"/>
    <s v="FLAT RATE"/>
    <x v="1"/>
  </r>
  <r>
    <n v="16946"/>
    <d v="2011-11-01T00:00:00"/>
    <x v="19"/>
    <n v="161.68"/>
    <x v="171"/>
    <s v="FLAT RATE"/>
    <x v="1"/>
  </r>
  <r>
    <n v="80026401"/>
    <d v="2011-11-01T00:00:00"/>
    <x v="3"/>
    <n v="75"/>
    <x v="3599"/>
    <s v="PER SIGN"/>
    <x v="4"/>
  </r>
  <r>
    <n v="16945"/>
    <d v="2011-11-01T00:00:00"/>
    <x v="3"/>
    <n v="50"/>
    <x v="3599"/>
    <s v="PER SIGN"/>
    <x v="4"/>
  </r>
  <r>
    <n v="80026402"/>
    <d v="2011-11-01T00:00:00"/>
    <x v="3"/>
    <n v="50"/>
    <x v="3599"/>
    <s v="PER SIGN"/>
    <x v="4"/>
  </r>
  <r>
    <n v="80026247"/>
    <d v="2011-10-17T00:00:00"/>
    <x v="34"/>
    <n v="25"/>
    <x v="3711"/>
    <s v="TONS"/>
    <x v="45"/>
  </r>
  <r>
    <n v="80026247"/>
    <d v="2011-10-17T00:00:00"/>
    <x v="36"/>
    <n v="25"/>
    <x v="3711"/>
    <s v="TONS"/>
    <x v="45"/>
  </r>
  <r>
    <n v="80026250"/>
    <d v="2011-10-17T00:00:00"/>
    <x v="58"/>
    <n v="820"/>
    <x v="3712"/>
    <s v="SQUARE FEET"/>
    <x v="229"/>
  </r>
  <r>
    <n v="80026403"/>
    <d v="2011-11-01T00:00:00"/>
    <x v="3"/>
    <n v="25"/>
    <x v="3713"/>
    <s v="PER SIGN"/>
    <x v="1"/>
  </r>
  <r>
    <n v="90001794"/>
    <d v="2011-11-01T00:00:00"/>
    <x v="55"/>
    <n v="500"/>
    <x v="3714"/>
    <s v="FLAT RATE"/>
    <x v="1"/>
  </r>
  <r>
    <n v="90001794"/>
    <d v="2011-11-01T00:00:00"/>
    <x v="119"/>
    <n v="400"/>
    <x v="3715"/>
    <s v="# OF VARIANCES"/>
    <x v="4"/>
  </r>
  <r>
    <n v="80026404"/>
    <d v="2011-11-01T00:00:00"/>
    <x v="3"/>
    <n v="25"/>
    <x v="3716"/>
    <s v="PER SIGN"/>
    <x v="1"/>
  </r>
  <r>
    <n v="80026405"/>
    <d v="2011-11-01T00:00:00"/>
    <x v="3"/>
    <n v="25"/>
    <x v="3717"/>
    <s v="PER SIGN"/>
    <x v="1"/>
  </r>
  <r>
    <n v="90001795"/>
    <d v="2011-11-01T00:00:00"/>
    <x v="93"/>
    <n v="1000"/>
    <x v="3718"/>
    <s v="ACRES"/>
    <x v="1"/>
  </r>
  <r>
    <n v="90001795"/>
    <d v="2011-11-01T00:00:00"/>
    <x v="119"/>
    <n v="350"/>
    <x v="3719"/>
    <s v="# OF VARIANCES"/>
    <x v="1"/>
  </r>
  <r>
    <n v="80026250"/>
    <d v="2011-10-17T00:00:00"/>
    <x v="0"/>
    <n v="12660"/>
    <x v="3712"/>
    <s v="VALUATION"/>
    <x v="229"/>
  </r>
  <r>
    <n v="80026250"/>
    <d v="2011-10-17T00:00:00"/>
    <x v="14"/>
    <n v="6330"/>
    <x v="3712"/>
    <s v="VALUATION"/>
    <x v="229"/>
  </r>
  <r>
    <n v="80026410"/>
    <d v="2011-11-02T00:00:00"/>
    <x v="3"/>
    <n v="100"/>
    <x v="3720"/>
    <s v="PER SIGN"/>
    <x v="7"/>
  </r>
  <r>
    <n v="80026410"/>
    <d v="2011-11-02T00:00:00"/>
    <x v="3"/>
    <n v="25"/>
    <x v="3721"/>
    <s v="PER SIGN"/>
    <x v="1"/>
  </r>
  <r>
    <n v="80026412"/>
    <d v="2011-11-02T00:00:00"/>
    <x v="67"/>
    <n v="100"/>
    <x v="3722"/>
    <s v="FLAT RATE"/>
    <x v="1"/>
  </r>
  <r>
    <n v="80026413"/>
    <d v="2011-11-02T00:00:00"/>
    <x v="3"/>
    <n v="50"/>
    <x v="3723"/>
    <s v="PER SIGN"/>
    <x v="4"/>
  </r>
  <r>
    <n v="80026252"/>
    <d v="2011-10-18T00:00:00"/>
    <x v="0"/>
    <n v="90"/>
    <x v="3724"/>
    <s v="VALUATION"/>
    <x v="134"/>
  </r>
  <r>
    <n v="80026253"/>
    <d v="2011-10-18T00:00:00"/>
    <x v="5"/>
    <n v="25"/>
    <x v="3725"/>
    <s v="PER FIXTURES"/>
    <x v="7"/>
  </r>
  <r>
    <n v="80026253"/>
    <d v="2011-10-18T00:00:00"/>
    <x v="7"/>
    <n v="25"/>
    <x v="3726"/>
    <s v="PER POLE"/>
    <x v="101"/>
  </r>
  <r>
    <n v="80026257"/>
    <d v="2011-10-18T00:00:00"/>
    <x v="5"/>
    <n v="20"/>
    <x v="3727"/>
    <s v="PER FIXTURES"/>
    <x v="20"/>
  </r>
  <r>
    <n v="80026257"/>
    <d v="2011-10-18T00:00:00"/>
    <x v="54"/>
    <n v="25"/>
    <x v="3727"/>
    <s v="PER SEWER"/>
    <x v="20"/>
  </r>
  <r>
    <n v="80026257"/>
    <d v="2011-10-18T00:00:00"/>
    <x v="53"/>
    <n v="25"/>
    <x v="3727"/>
    <s v="PER WATER"/>
    <x v="20"/>
  </r>
  <r>
    <n v="80026258"/>
    <d v="2011-10-18T00:00:00"/>
    <x v="61"/>
    <n v="25"/>
    <x v="3728"/>
    <s v="FLAT RATE"/>
    <x v="1"/>
  </r>
  <r>
    <n v="80026259"/>
    <d v="2011-10-18T00:00:00"/>
    <x v="10"/>
    <n v="30"/>
    <x v="3729"/>
    <s v="AMPS"/>
    <x v="8"/>
  </r>
  <r>
    <n v="80026259"/>
    <d v="2011-10-18T00:00:00"/>
    <x v="7"/>
    <n v="32"/>
    <x v="3729"/>
    <s v="PER POLE"/>
    <x v="8"/>
  </r>
  <r>
    <n v="80026260"/>
    <d v="2011-10-18T00:00:00"/>
    <x v="59"/>
    <n v="75"/>
    <x v="3730"/>
    <s v="FLAT RATE"/>
    <x v="1"/>
  </r>
  <r>
    <n v="80026261"/>
    <d v="2011-10-18T00:00:00"/>
    <x v="5"/>
    <n v="68"/>
    <x v="3731"/>
    <s v="PER FIXTURES"/>
    <x v="103"/>
  </r>
  <r>
    <n v="80026419"/>
    <d v="2011-11-02T00:00:00"/>
    <x v="51"/>
    <n v="4"/>
    <x v="3732"/>
    <s v="FLAT RATE"/>
    <x v="24"/>
  </r>
  <r>
    <n v="80026261"/>
    <d v="2011-10-18T00:00:00"/>
    <x v="54"/>
    <n v="25"/>
    <x v="3731"/>
    <s v="PER SEWER"/>
    <x v="103"/>
  </r>
  <r>
    <n v="80026261"/>
    <d v="2011-10-18T00:00:00"/>
    <x v="53"/>
    <n v="25"/>
    <x v="3731"/>
    <s v="PER WATER"/>
    <x v="103"/>
  </r>
  <r>
    <n v="80026261"/>
    <d v="2011-10-18T00:00:00"/>
    <x v="5"/>
    <n v="80"/>
    <x v="3733"/>
    <s v="PER FIXTURES"/>
    <x v="76"/>
  </r>
  <r>
    <n v="80026261"/>
    <d v="2011-10-18T00:00:00"/>
    <x v="54"/>
    <n v="25"/>
    <x v="3733"/>
    <s v="PER SEWER"/>
    <x v="76"/>
  </r>
  <r>
    <n v="80026261"/>
    <d v="2011-10-18T00:00:00"/>
    <x v="53"/>
    <n v="25"/>
    <x v="3733"/>
    <s v="PER WATER"/>
    <x v="76"/>
  </r>
  <r>
    <n v="80026417"/>
    <d v="2011-11-02T00:00:00"/>
    <x v="12"/>
    <n v="50"/>
    <x v="3734"/>
    <s v="ACRE"/>
    <x v="153"/>
  </r>
  <r>
    <n v="80026422"/>
    <d v="2011-11-02T00:00:00"/>
    <x v="3"/>
    <n v="125"/>
    <x v="3735"/>
    <s v="PER SIGN"/>
    <x v="20"/>
  </r>
  <r>
    <n v="80026262"/>
    <d v="2011-10-18T00:00:00"/>
    <x v="20"/>
    <n v="29"/>
    <x v="3736"/>
    <s v="BTU"/>
    <x v="27"/>
  </r>
  <r>
    <n v="80026443"/>
    <d v="2011-11-03T00:00:00"/>
    <x v="22"/>
    <n v="500"/>
    <x v="3737"/>
    <s v="ACRE"/>
    <x v="101"/>
  </r>
  <r>
    <n v="80026262"/>
    <d v="2011-10-18T00:00:00"/>
    <x v="34"/>
    <n v="25"/>
    <x v="3736"/>
    <s v="TONS"/>
    <x v="27"/>
  </r>
  <r>
    <n v="80026263"/>
    <d v="2011-10-19T00:00:00"/>
    <x v="6"/>
    <n v="30"/>
    <x v="3738"/>
    <s v="AMPS"/>
    <x v="8"/>
  </r>
  <r>
    <n v="80026263"/>
    <d v="2011-10-19T00:00:00"/>
    <x v="7"/>
    <n v="42"/>
    <x v="3738"/>
    <s v="PER POLE"/>
    <x v="8"/>
  </r>
  <r>
    <n v="80026264"/>
    <d v="2011-10-19T00:00:00"/>
    <x v="58"/>
    <n v="50"/>
    <x v="3739"/>
    <s v="SQUARE FEET"/>
    <x v="124"/>
  </r>
  <r>
    <n v="80026437"/>
    <d v="2011-11-03T00:00:00"/>
    <x v="16"/>
    <n v="59.93"/>
    <x v="3740"/>
    <s v="FLAT RATE"/>
    <x v="1"/>
  </r>
  <r>
    <n v="80026437"/>
    <d v="2011-11-03T00:00:00"/>
    <x v="17"/>
    <n v="533.02"/>
    <x v="3740"/>
    <s v="FLAT RATE"/>
    <x v="1"/>
  </r>
  <r>
    <n v="80026437"/>
    <d v="2011-11-03T00:00:00"/>
    <x v="18"/>
    <n v="1302.93"/>
    <x v="3740"/>
    <s v="FLAT RATE"/>
    <x v="1"/>
  </r>
  <r>
    <n v="80026437"/>
    <d v="2011-11-03T00:00:00"/>
    <x v="19"/>
    <n v="161.68"/>
    <x v="3740"/>
    <s v="FLAT RATE"/>
    <x v="1"/>
  </r>
  <r>
    <n v="80026264"/>
    <d v="2011-10-19T00:00:00"/>
    <x v="0"/>
    <n v="2260"/>
    <x v="3739"/>
    <s v="VALUATION"/>
    <x v="124"/>
  </r>
  <r>
    <n v="80026264"/>
    <d v="2011-10-19T00:00:00"/>
    <x v="14"/>
    <n v="1130"/>
    <x v="3739"/>
    <s v="VALUATION"/>
    <x v="124"/>
  </r>
  <r>
    <n v="80026447"/>
    <d v="2011-11-03T00:00:00"/>
    <x v="16"/>
    <n v="59.93"/>
    <x v="174"/>
    <s v="FLAT RATE"/>
    <x v="1"/>
  </r>
  <r>
    <n v="80026447"/>
    <d v="2011-11-03T00:00:00"/>
    <x v="17"/>
    <n v="533.02"/>
    <x v="174"/>
    <s v="FLAT RATE"/>
    <x v="1"/>
  </r>
  <r>
    <n v="80026447"/>
    <d v="2011-11-03T00:00:00"/>
    <x v="18"/>
    <n v="1302.93"/>
    <x v="174"/>
    <s v="FLAT RATE"/>
    <x v="1"/>
  </r>
  <r>
    <n v="80026447"/>
    <d v="2011-11-03T00:00:00"/>
    <x v="19"/>
    <n v="161.68"/>
    <x v="174"/>
    <s v="FLAT RATE"/>
    <x v="1"/>
  </r>
  <r>
    <n v="80026266"/>
    <d v="2011-10-19T00:00:00"/>
    <x v="10"/>
    <n v="30"/>
    <x v="3741"/>
    <s v="AMPS"/>
    <x v="76"/>
  </r>
  <r>
    <n v="80026266"/>
    <d v="2011-10-19T00:00:00"/>
    <x v="7"/>
    <n v="22"/>
    <x v="3741"/>
    <s v="PER POLE"/>
    <x v="76"/>
  </r>
  <r>
    <n v="80026266"/>
    <d v="2011-10-19T00:00:00"/>
    <x v="10"/>
    <n v="30"/>
    <x v="3742"/>
    <s v="AMPS"/>
    <x v="76"/>
  </r>
  <r>
    <n v="80026266"/>
    <d v="2011-10-19T00:00:00"/>
    <x v="7"/>
    <n v="22"/>
    <x v="3742"/>
    <s v="PER POLE"/>
    <x v="76"/>
  </r>
  <r>
    <n v="80026266"/>
    <d v="2011-10-19T00:00:00"/>
    <x v="10"/>
    <n v="30"/>
    <x v="3743"/>
    <s v="AMPS"/>
    <x v="76"/>
  </r>
  <r>
    <n v="16947"/>
    <d v="2011-11-03T00:00:00"/>
    <x v="16"/>
    <n v="59.93"/>
    <x v="174"/>
    <s v="FLAT RATE"/>
    <x v="1"/>
  </r>
  <r>
    <n v="16947"/>
    <d v="2011-11-03T00:00:00"/>
    <x v="17"/>
    <n v="533.02"/>
    <x v="174"/>
    <s v="FLAT RATE"/>
    <x v="1"/>
  </r>
  <r>
    <n v="16947"/>
    <d v="2011-11-03T00:00:00"/>
    <x v="18"/>
    <n v="1302.93"/>
    <x v="174"/>
    <s v="FLAT RATE"/>
    <x v="1"/>
  </r>
  <r>
    <n v="16947"/>
    <d v="2011-11-03T00:00:00"/>
    <x v="19"/>
    <n v="161.68"/>
    <x v="174"/>
    <s v="FLAT RATE"/>
    <x v="1"/>
  </r>
  <r>
    <n v="80026266"/>
    <d v="2011-10-19T00:00:00"/>
    <x v="7"/>
    <n v="22"/>
    <x v="3743"/>
    <s v="PER POLE"/>
    <x v="76"/>
  </r>
  <r>
    <n v="80026267"/>
    <d v="2011-10-19T00:00:00"/>
    <x v="59"/>
    <n v="75"/>
    <x v="3744"/>
    <s v="FLAT RATE"/>
    <x v="1"/>
  </r>
  <r>
    <n v="80026268"/>
    <d v="2011-10-19T00:00:00"/>
    <x v="2"/>
    <n v="25"/>
    <x v="3745"/>
    <s v="FLAT RATE"/>
    <x v="1"/>
  </r>
  <r>
    <n v="80026268"/>
    <d v="2011-10-19T00:00:00"/>
    <x v="33"/>
    <n v="25"/>
    <x v="3746"/>
    <s v="FLAT RATE"/>
    <x v="1"/>
  </r>
  <r>
    <n v="80026269"/>
    <d v="2011-10-19T00:00:00"/>
    <x v="5"/>
    <n v="25"/>
    <x v="3747"/>
    <s v="PER FIXTURES"/>
    <x v="9"/>
  </r>
  <r>
    <n v="80026272"/>
    <d v="2011-10-19T00:00:00"/>
    <x v="7"/>
    <n v="25"/>
    <x v="3748"/>
    <s v="PER POLE"/>
    <x v="9"/>
  </r>
  <r>
    <n v="80026273"/>
    <d v="2011-10-19T00:00:00"/>
    <x v="0"/>
    <n v="55"/>
    <x v="3749"/>
    <s v="VALUATION"/>
    <x v="71"/>
  </r>
  <r>
    <n v="80026277"/>
    <d v="2011-10-19T00:00:00"/>
    <x v="49"/>
    <n v="25"/>
    <x v="3750"/>
    <s v="SYSTEM"/>
    <x v="1"/>
  </r>
  <r>
    <n v="80026278"/>
    <d v="2011-10-20T00:00:00"/>
    <x v="2"/>
    <n v="25"/>
    <x v="3751"/>
    <s v="FLAT RATE"/>
    <x v="1"/>
  </r>
  <r>
    <n v="80026278"/>
    <d v="2011-10-20T00:00:00"/>
    <x v="2"/>
    <n v="25"/>
    <x v="3752"/>
    <s v="FLAT RATE"/>
    <x v="1"/>
  </r>
  <r>
    <n v="80026436"/>
    <d v="2011-11-03T00:00:00"/>
    <x v="16"/>
    <n v="59.93"/>
    <x v="171"/>
    <s v="FLAT RATE"/>
    <x v="1"/>
  </r>
  <r>
    <n v="80026436"/>
    <d v="2011-11-03T00:00:00"/>
    <x v="17"/>
    <n v="533.02"/>
    <x v="171"/>
    <s v="FLAT RATE"/>
    <x v="1"/>
  </r>
  <r>
    <n v="80026436"/>
    <d v="2011-11-03T00:00:00"/>
    <x v="18"/>
    <n v="1302.93"/>
    <x v="171"/>
    <s v="FLAT RATE"/>
    <x v="1"/>
  </r>
  <r>
    <n v="80026436"/>
    <d v="2011-11-03T00:00:00"/>
    <x v="19"/>
    <n v="161.68"/>
    <x v="171"/>
    <s v="FLAT RATE"/>
    <x v="1"/>
  </r>
  <r>
    <n v="80026278"/>
    <d v="2011-10-20T00:00:00"/>
    <x v="2"/>
    <n v="25"/>
    <x v="3753"/>
    <s v="FLAT RATE"/>
    <x v="1"/>
  </r>
  <r>
    <n v="80026278"/>
    <d v="2011-10-20T00:00:00"/>
    <x v="2"/>
    <n v="25"/>
    <x v="3754"/>
    <s v="FLAT RATE"/>
    <x v="1"/>
  </r>
  <r>
    <n v="80026278"/>
    <d v="2011-10-20T00:00:00"/>
    <x v="2"/>
    <n v="25"/>
    <x v="3755"/>
    <s v="FLAT RATE"/>
    <x v="1"/>
  </r>
  <r>
    <n v="80026278"/>
    <d v="2011-10-20T00:00:00"/>
    <x v="2"/>
    <n v="25"/>
    <x v="3756"/>
    <s v="FLAT RATE"/>
    <x v="1"/>
  </r>
  <r>
    <n v="80026279"/>
    <d v="2011-10-20T00:00:00"/>
    <x v="5"/>
    <n v="25"/>
    <x v="3757"/>
    <s v="PER FIXTURES"/>
    <x v="4"/>
  </r>
  <r>
    <n v="80026427"/>
    <d v="2011-11-03T00:00:00"/>
    <x v="22"/>
    <n v="50"/>
    <x v="3758"/>
    <s v="ACRE"/>
    <x v="1"/>
  </r>
  <r>
    <n v="80026280"/>
    <d v="2011-10-20T00:00:00"/>
    <x v="5"/>
    <n v="80"/>
    <x v="3759"/>
    <s v="PER FIXTURES"/>
    <x v="76"/>
  </r>
  <r>
    <n v="80026280"/>
    <d v="2011-10-20T00:00:00"/>
    <x v="54"/>
    <n v="25"/>
    <x v="3759"/>
    <s v="PER SEWER"/>
    <x v="76"/>
  </r>
  <r>
    <n v="80026434"/>
    <d v="2011-11-03T00:00:00"/>
    <x v="3"/>
    <n v="50"/>
    <x v="3760"/>
    <s v="PER SIGN"/>
    <x v="4"/>
  </r>
  <r>
    <n v="80026434"/>
    <d v="2011-11-03T00:00:00"/>
    <x v="3"/>
    <n v="25"/>
    <x v="3761"/>
    <s v="PER SIGN"/>
    <x v="1"/>
  </r>
  <r>
    <n v="80026435"/>
    <d v="2011-11-03T00:00:00"/>
    <x v="3"/>
    <n v="25"/>
    <x v="3762"/>
    <s v="PER SIGN"/>
    <x v="1"/>
  </r>
  <r>
    <n v="80026439"/>
    <d v="2011-11-03T00:00:00"/>
    <x v="3"/>
    <n v="25"/>
    <x v="3763"/>
    <s v="PER SIGN"/>
    <x v="1"/>
  </r>
  <r>
    <n v="80026441"/>
    <d v="2011-11-03T00:00:00"/>
    <x v="29"/>
    <n v="250"/>
    <x v="3764"/>
    <s v="ACRES"/>
    <x v="1"/>
  </r>
  <r>
    <n v="80026442"/>
    <d v="2011-11-03T00:00:00"/>
    <x v="3"/>
    <n v="75"/>
    <x v="3765"/>
    <s v="PER SIGN"/>
    <x v="9"/>
  </r>
  <r>
    <n v="80026280"/>
    <d v="2011-10-20T00:00:00"/>
    <x v="53"/>
    <n v="25"/>
    <x v="3759"/>
    <s v="PER WATER"/>
    <x v="76"/>
  </r>
  <r>
    <n v="80026281"/>
    <d v="2011-10-20T00:00:00"/>
    <x v="69"/>
    <n v="50"/>
    <x v="3766"/>
    <s v="FLAT RATE"/>
    <x v="1"/>
  </r>
  <r>
    <n v="80026282"/>
    <d v="2011-10-20T00:00:00"/>
    <x v="2"/>
    <n v="25"/>
    <x v="3767"/>
    <s v="FLAT RATE"/>
    <x v="1"/>
  </r>
  <r>
    <n v="80026285"/>
    <d v="2011-10-20T00:00:00"/>
    <x v="5"/>
    <n v="25"/>
    <x v="3768"/>
    <s v="PER FIXTURES"/>
    <x v="1"/>
  </r>
  <r>
    <n v="80026285"/>
    <d v="2011-10-20T00:00:00"/>
    <x v="5"/>
    <n v="25"/>
    <x v="3769"/>
    <s v="PER FIXTURES"/>
    <x v="1"/>
  </r>
  <r>
    <n v="80026449"/>
    <d v="2011-11-04T00:00:00"/>
    <x v="3"/>
    <n v="25"/>
    <x v="3770"/>
    <s v="PER SIGN"/>
    <x v="1"/>
  </r>
  <r>
    <n v="80026285"/>
    <d v="2011-10-20T00:00:00"/>
    <x v="5"/>
    <n v="25"/>
    <x v="3771"/>
    <s v="PER FIXTURES"/>
    <x v="1"/>
  </r>
  <r>
    <n v="80026288"/>
    <d v="2011-10-20T00:00:00"/>
    <x v="0"/>
    <n v="1426"/>
    <x v="144"/>
    <s v="VALUATION"/>
    <x v="1"/>
  </r>
  <r>
    <n v="90001796"/>
    <d v="2011-11-04T00:00:00"/>
    <x v="120"/>
    <n v="350"/>
    <x v="3772"/>
    <s v="FLAT RATE"/>
    <x v="1"/>
  </r>
  <r>
    <n v="80026451"/>
    <d v="2011-11-04T00:00:00"/>
    <x v="3"/>
    <n v="50"/>
    <x v="3773"/>
    <s v="PER SIGN"/>
    <x v="4"/>
  </r>
  <r>
    <n v="80026453"/>
    <d v="2011-11-04T00:00:00"/>
    <x v="67"/>
    <n v="100"/>
    <x v="3774"/>
    <s v="FLAT RATE"/>
    <x v="1"/>
  </r>
  <r>
    <n v="80026454"/>
    <d v="2011-11-04T00:00:00"/>
    <x v="12"/>
    <n v="50"/>
    <x v="3775"/>
    <s v="ACRE"/>
    <x v="130"/>
  </r>
  <r>
    <n v="80026456"/>
    <d v="2011-11-04T00:00:00"/>
    <x v="3"/>
    <n v="50"/>
    <x v="3776"/>
    <s v="PER SIGN"/>
    <x v="4"/>
  </r>
  <r>
    <n v="80026459"/>
    <d v="2011-11-04T00:00:00"/>
    <x v="67"/>
    <n v="100"/>
    <x v="3777"/>
    <s v="FLAT RATE"/>
    <x v="1"/>
  </r>
  <r>
    <n v="80026290"/>
    <d v="2011-10-21T00:00:00"/>
    <x v="58"/>
    <n v="10"/>
    <x v="3778"/>
    <s v="SQUARE FEET"/>
    <x v="50"/>
  </r>
  <r>
    <n v="80026290"/>
    <d v="2011-10-21T00:00:00"/>
    <x v="0"/>
    <n v="412"/>
    <x v="3778"/>
    <s v="VALUATION"/>
    <x v="50"/>
  </r>
  <r>
    <n v="80026472"/>
    <d v="2011-11-07T00:00:00"/>
    <x v="16"/>
    <n v="59.93"/>
    <x v="3779"/>
    <s v="FLAT RATE"/>
    <x v="1"/>
  </r>
  <r>
    <n v="80026472"/>
    <d v="2011-11-07T00:00:00"/>
    <x v="17"/>
    <n v="533.02"/>
    <x v="3779"/>
    <s v="FLAT RATE"/>
    <x v="1"/>
  </r>
  <r>
    <n v="80026472"/>
    <d v="2011-11-07T00:00:00"/>
    <x v="18"/>
    <n v="1302.93"/>
    <x v="3779"/>
    <s v="FLAT RATE"/>
    <x v="1"/>
  </r>
  <r>
    <n v="80026472"/>
    <d v="2011-11-07T00:00:00"/>
    <x v="19"/>
    <n v="161.68"/>
    <x v="3779"/>
    <s v="FLAT RATE"/>
    <x v="1"/>
  </r>
  <r>
    <n v="80026290"/>
    <d v="2011-10-21T00:00:00"/>
    <x v="14"/>
    <n v="206"/>
    <x v="3778"/>
    <s v="VALUATION"/>
    <x v="50"/>
  </r>
  <r>
    <n v="80026291"/>
    <d v="2011-10-21T00:00:00"/>
    <x v="0"/>
    <n v="55"/>
    <x v="3780"/>
    <s v="VALUATION"/>
    <x v="71"/>
  </r>
  <r>
    <n v="80026293"/>
    <d v="2011-10-21T00:00:00"/>
    <x v="6"/>
    <n v="25"/>
    <x v="3781"/>
    <s v="AMPS"/>
    <x v="6"/>
  </r>
  <r>
    <n v="80026481"/>
    <d v="2011-11-07T00:00:00"/>
    <x v="16"/>
    <n v="59.93"/>
    <x v="3782"/>
    <s v="FLAT RATE"/>
    <x v="1"/>
  </r>
  <r>
    <n v="80026481"/>
    <d v="2011-11-07T00:00:00"/>
    <x v="17"/>
    <n v="533.02"/>
    <x v="3782"/>
    <s v="FLAT RATE"/>
    <x v="1"/>
  </r>
  <r>
    <n v="80026481"/>
    <d v="2011-11-07T00:00:00"/>
    <x v="18"/>
    <n v="1302.93"/>
    <x v="3782"/>
    <s v="FLAT RATE"/>
    <x v="1"/>
  </r>
  <r>
    <n v="80026481"/>
    <d v="2011-11-07T00:00:00"/>
    <x v="19"/>
    <n v="161.68"/>
    <x v="3782"/>
    <s v="FLAT RATE"/>
    <x v="1"/>
  </r>
  <r>
    <n v="80026293"/>
    <d v="2011-10-21T00:00:00"/>
    <x v="7"/>
    <n v="4"/>
    <x v="3781"/>
    <s v="PER POLE"/>
    <x v="6"/>
  </r>
  <r>
    <n v="80026295"/>
    <d v="2011-10-21T00:00:00"/>
    <x v="0"/>
    <n v="75"/>
    <x v="3783"/>
    <s v="VALUATION"/>
    <x v="13"/>
  </r>
  <r>
    <n v="80026297"/>
    <d v="2011-10-21T00:00:00"/>
    <x v="34"/>
    <n v="25"/>
    <x v="3784"/>
    <s v="TONS"/>
    <x v="35"/>
  </r>
  <r>
    <n v="80026298"/>
    <d v="2011-10-21T00:00:00"/>
    <x v="20"/>
    <n v="29"/>
    <x v="3785"/>
    <s v="BTU"/>
    <x v="75"/>
  </r>
  <r>
    <n v="80026298"/>
    <d v="2011-10-21T00:00:00"/>
    <x v="34"/>
    <n v="25"/>
    <x v="3785"/>
    <s v="TONS"/>
    <x v="75"/>
  </r>
  <r>
    <n v="80026299"/>
    <d v="2011-10-21T00:00:00"/>
    <x v="20"/>
    <n v="29"/>
    <x v="3786"/>
    <s v="BTU"/>
    <x v="27"/>
  </r>
  <r>
    <n v="80026299"/>
    <d v="2011-10-21T00:00:00"/>
    <x v="34"/>
    <n v="25"/>
    <x v="3786"/>
    <s v="TONS"/>
    <x v="27"/>
  </r>
  <r>
    <n v="80026300"/>
    <d v="2011-10-21T00:00:00"/>
    <x v="34"/>
    <n v="25"/>
    <x v="3787"/>
    <s v="TONS"/>
    <x v="9"/>
  </r>
  <r>
    <n v="80026301"/>
    <d v="2011-10-21T00:00:00"/>
    <x v="53"/>
    <n v="25"/>
    <x v="3788"/>
    <s v="PER WATER"/>
    <x v="1"/>
  </r>
  <r>
    <n v="80026302"/>
    <d v="2011-10-21T00:00:00"/>
    <x v="20"/>
    <n v="27"/>
    <x v="3789"/>
    <s v="BTU"/>
    <x v="48"/>
  </r>
  <r>
    <n v="80026305"/>
    <d v="2011-10-24T00:00:00"/>
    <x v="20"/>
    <n v="25"/>
    <x v="3790"/>
    <s v="BTU"/>
    <x v="54"/>
  </r>
  <r>
    <n v="80026306"/>
    <d v="2011-10-24T00:00:00"/>
    <x v="59"/>
    <n v="75"/>
    <x v="3791"/>
    <s v="FLAT RATE"/>
    <x v="1"/>
  </r>
  <r>
    <n v="80026310"/>
    <d v="2011-10-24T00:00:00"/>
    <x v="20"/>
    <n v="27"/>
    <x v="3792"/>
    <s v="BTU"/>
    <x v="40"/>
  </r>
  <r>
    <n v="80026310"/>
    <d v="2011-10-24T00:00:00"/>
    <x v="23"/>
    <n v="27"/>
    <x v="3792"/>
    <s v="BTU"/>
    <x v="40"/>
  </r>
  <r>
    <n v="80026310"/>
    <d v="2011-10-24T00:00:00"/>
    <x v="33"/>
    <n v="25"/>
    <x v="3792"/>
    <s v="FLAT RATE"/>
    <x v="40"/>
  </r>
  <r>
    <n v="80026481"/>
    <d v="2011-11-07T00:00:00"/>
    <x v="16"/>
    <n v="59.93"/>
    <x v="3793"/>
    <s v="FLAT RATE"/>
    <x v="1"/>
  </r>
  <r>
    <n v="80026481"/>
    <d v="2011-11-07T00:00:00"/>
    <x v="17"/>
    <n v="533.02"/>
    <x v="3793"/>
    <s v="FLAT RATE"/>
    <x v="1"/>
  </r>
  <r>
    <n v="80026481"/>
    <d v="2011-11-07T00:00:00"/>
    <x v="18"/>
    <n v="1302.93"/>
    <x v="3793"/>
    <s v="FLAT RATE"/>
    <x v="1"/>
  </r>
  <r>
    <n v="80026481"/>
    <d v="2011-11-07T00:00:00"/>
    <x v="19"/>
    <n v="161.68"/>
    <x v="3793"/>
    <s v="FLAT RATE"/>
    <x v="1"/>
  </r>
  <r>
    <n v="80026310"/>
    <d v="2011-10-24T00:00:00"/>
    <x v="34"/>
    <n v="25"/>
    <x v="3792"/>
    <s v="TONS"/>
    <x v="40"/>
  </r>
  <r>
    <n v="80026310"/>
    <d v="2011-10-24T00:00:00"/>
    <x v="36"/>
    <n v="25"/>
    <x v="3792"/>
    <s v="TONS"/>
    <x v="40"/>
  </r>
  <r>
    <n v="80026311"/>
    <d v="2011-10-24T00:00:00"/>
    <x v="59"/>
    <n v="75"/>
    <x v="3794"/>
    <s v="FLAT RATE"/>
    <x v="1"/>
  </r>
  <r>
    <n v="80026314"/>
    <d v="2011-10-24T00:00:00"/>
    <x v="61"/>
    <n v="25"/>
    <x v="3795"/>
    <s v="FLAT RATE"/>
    <x v="1"/>
  </r>
  <r>
    <n v="80026481"/>
    <d v="2011-11-07T00:00:00"/>
    <x v="16"/>
    <n v="59.93"/>
    <x v="3796"/>
    <s v="FLAT RATE"/>
    <x v="1"/>
  </r>
  <r>
    <n v="80026481"/>
    <d v="2011-11-07T00:00:00"/>
    <x v="17"/>
    <n v="533.02"/>
    <x v="3796"/>
    <s v="FLAT RATE"/>
    <x v="1"/>
  </r>
  <r>
    <n v="80026481"/>
    <d v="2011-11-07T00:00:00"/>
    <x v="18"/>
    <n v="1302.93"/>
    <x v="3796"/>
    <s v="FLAT RATE"/>
    <x v="1"/>
  </r>
  <r>
    <n v="80026481"/>
    <d v="2011-11-07T00:00:00"/>
    <x v="19"/>
    <n v="161.68"/>
    <x v="3796"/>
    <s v="FLAT RATE"/>
    <x v="1"/>
  </r>
  <r>
    <n v="80026315"/>
    <d v="2011-10-24T00:00:00"/>
    <x v="0"/>
    <n v="75"/>
    <x v="3797"/>
    <s v="VALUATION"/>
    <x v="13"/>
  </r>
  <r>
    <n v="80026316"/>
    <d v="2011-10-24T00:00:00"/>
    <x v="34"/>
    <n v="25"/>
    <x v="3798"/>
    <s v="TONS"/>
    <x v="35"/>
  </r>
  <r>
    <n v="80026317"/>
    <d v="2011-10-24T00:00:00"/>
    <x v="5"/>
    <n v="25"/>
    <x v="3799"/>
    <s v="PER FIXTURES"/>
    <x v="1"/>
  </r>
  <r>
    <n v="80026318"/>
    <d v="2011-10-25T00:00:00"/>
    <x v="5"/>
    <n v="25"/>
    <x v="3800"/>
    <s v="PER FIXTURES"/>
    <x v="7"/>
  </r>
  <r>
    <n v="80026319"/>
    <d v="2011-10-25T00:00:00"/>
    <x v="52"/>
    <n v="125"/>
    <x v="3801"/>
    <s v="FLAT RATE"/>
    <x v="1"/>
  </r>
  <r>
    <n v="80026320"/>
    <d v="2011-10-25T00:00:00"/>
    <x v="2"/>
    <n v="25"/>
    <x v="3802"/>
    <s v="FLAT RATE"/>
    <x v="1"/>
  </r>
  <r>
    <n v="80026323"/>
    <d v="2011-10-25T00:00:00"/>
    <x v="57"/>
    <n v="15"/>
    <x v="3803"/>
    <s v="FLAT RATE"/>
    <x v="1"/>
  </r>
  <r>
    <n v="80026324"/>
    <d v="2011-10-25T00:00:00"/>
    <x v="49"/>
    <n v="25"/>
    <x v="3804"/>
    <s v="SYSTEM"/>
    <x v="1"/>
  </r>
  <r>
    <n v="80026326"/>
    <d v="2011-10-25T00:00:00"/>
    <x v="33"/>
    <n v="25"/>
    <x v="3805"/>
    <s v="FLAT RATE"/>
    <x v="1"/>
  </r>
  <r>
    <n v="80026461"/>
    <d v="2011-11-07T00:00:00"/>
    <x v="3"/>
    <n v="25"/>
    <x v="3806"/>
    <s v="PER SIGN"/>
    <x v="1"/>
  </r>
  <r>
    <n v="80026463"/>
    <d v="2011-11-07T00:00:00"/>
    <x v="3"/>
    <n v="100"/>
    <x v="3807"/>
    <s v="PER SIGN"/>
    <x v="7"/>
  </r>
  <r>
    <n v="80026327"/>
    <d v="2011-10-25T00:00:00"/>
    <x v="1"/>
    <n v="25"/>
    <x v="3808"/>
    <s v="PER GAS LINE"/>
    <x v="1"/>
  </r>
  <r>
    <n v="80026328"/>
    <d v="2011-10-25T00:00:00"/>
    <x v="48"/>
    <n v="20"/>
    <x v="3809"/>
    <s v="FLAT RATE"/>
    <x v="1"/>
  </r>
  <r>
    <n v="80026328"/>
    <d v="2011-10-25T00:00:00"/>
    <x v="0"/>
    <n v="165"/>
    <x v="3809"/>
    <s v="VALUATION"/>
    <x v="1"/>
  </r>
  <r>
    <n v="80026329"/>
    <d v="2011-10-25T00:00:00"/>
    <x v="48"/>
    <n v="20"/>
    <x v="3810"/>
    <s v="FLAT RATE"/>
    <x v="1"/>
  </r>
  <r>
    <n v="80026329"/>
    <d v="2011-10-25T00:00:00"/>
    <x v="0"/>
    <n v="160"/>
    <x v="3810"/>
    <s v="VALUATION"/>
    <x v="1"/>
  </r>
  <r>
    <n v="80026330"/>
    <d v="2011-10-25T00:00:00"/>
    <x v="33"/>
    <n v="25"/>
    <x v="3811"/>
    <s v="FLAT RATE"/>
    <x v="1"/>
  </r>
  <r>
    <n v="80026331"/>
    <d v="2011-10-25T00:00:00"/>
    <x v="20"/>
    <n v="27"/>
    <x v="3812"/>
    <s v="BTU"/>
    <x v="48"/>
  </r>
  <r>
    <n v="80026331"/>
    <d v="2011-10-25T00:00:00"/>
    <x v="34"/>
    <n v="25"/>
    <x v="3812"/>
    <s v="TONS"/>
    <x v="48"/>
  </r>
  <r>
    <n v="80026333"/>
    <d v="2011-10-25T00:00:00"/>
    <x v="0"/>
    <n v="35"/>
    <x v="3813"/>
    <s v="VALUATION"/>
    <x v="32"/>
  </r>
  <r>
    <n v="80026335"/>
    <d v="2011-10-25T00:00:00"/>
    <x v="6"/>
    <n v="30"/>
    <x v="3814"/>
    <s v="AMPS"/>
    <x v="8"/>
  </r>
  <r>
    <n v="80026335"/>
    <d v="2011-10-25T00:00:00"/>
    <x v="10"/>
    <n v="30"/>
    <x v="3814"/>
    <s v="AMPS"/>
    <x v="8"/>
  </r>
  <r>
    <n v="80026335"/>
    <d v="2011-10-25T00:00:00"/>
    <x v="7"/>
    <n v="16"/>
    <x v="3814"/>
    <s v="PER POLE"/>
    <x v="8"/>
  </r>
  <r>
    <n v="80026335"/>
    <d v="2011-10-25T00:00:00"/>
    <x v="50"/>
    <n v="5"/>
    <x v="3814"/>
    <s v="PER POLE"/>
    <x v="8"/>
  </r>
  <r>
    <n v="80026337"/>
    <d v="2011-10-26T00:00:00"/>
    <x v="0"/>
    <n v="110"/>
    <x v="3815"/>
    <s v="VALUATION"/>
    <x v="36"/>
  </r>
  <r>
    <n v="80026340"/>
    <d v="2011-10-26T00:00:00"/>
    <x v="0"/>
    <n v="120"/>
    <x v="3816"/>
    <s v="VALUATION"/>
    <x v="12"/>
  </r>
  <r>
    <n v="80026340"/>
    <d v="2011-10-26T00:00:00"/>
    <x v="14"/>
    <n v="60"/>
    <x v="3816"/>
    <s v="VALUATION"/>
    <x v="12"/>
  </r>
  <r>
    <n v="80026341"/>
    <d v="2011-10-26T00:00:00"/>
    <x v="20"/>
    <n v="27"/>
    <x v="3667"/>
    <s v="BTU"/>
    <x v="40"/>
  </r>
  <r>
    <n v="80026341"/>
    <d v="2011-10-26T00:00:00"/>
    <x v="23"/>
    <n v="27"/>
    <x v="3667"/>
    <s v="BTU"/>
    <x v="40"/>
  </r>
  <r>
    <n v="80026341"/>
    <d v="2011-10-26T00:00:00"/>
    <x v="34"/>
    <n v="25"/>
    <x v="3667"/>
    <s v="TONS"/>
    <x v="40"/>
  </r>
  <r>
    <n v="80026341"/>
    <d v="2011-10-26T00:00:00"/>
    <x v="36"/>
    <n v="25"/>
    <x v="3667"/>
    <s v="TONS"/>
    <x v="40"/>
  </r>
  <r>
    <n v="80026343"/>
    <d v="2011-10-26T00:00:00"/>
    <x v="0"/>
    <n v="180"/>
    <x v="3817"/>
    <s v="VALUATION"/>
    <x v="15"/>
  </r>
  <r>
    <n v="80026344"/>
    <d v="2011-10-26T00:00:00"/>
    <x v="0"/>
    <n v="180"/>
    <x v="3818"/>
    <s v="VALUATION"/>
    <x v="15"/>
  </r>
  <r>
    <n v="80026345"/>
    <d v="2011-10-26T00:00:00"/>
    <x v="33"/>
    <n v="25"/>
    <x v="3819"/>
    <s v="FLAT RATE"/>
    <x v="1"/>
  </r>
  <r>
    <n v="80026354"/>
    <d v="2011-10-27T00:00:00"/>
    <x v="48"/>
    <n v="20"/>
    <x v="3820"/>
    <s v="FLAT RATE"/>
    <x v="1"/>
  </r>
  <r>
    <n v="80026354"/>
    <d v="2011-10-27T00:00:00"/>
    <x v="0"/>
    <n v="120"/>
    <x v="3820"/>
    <s v="VALUATION"/>
    <x v="1"/>
  </r>
  <r>
    <n v="80026355"/>
    <d v="2011-10-27T00:00:00"/>
    <x v="10"/>
    <n v="30"/>
    <x v="3821"/>
    <s v="AMPS"/>
    <x v="8"/>
  </r>
  <r>
    <n v="80026355"/>
    <d v="2011-10-27T00:00:00"/>
    <x v="7"/>
    <n v="40"/>
    <x v="3821"/>
    <s v="PER POLE"/>
    <x v="8"/>
  </r>
  <r>
    <n v="80026357"/>
    <d v="2011-10-27T00:00:00"/>
    <x v="13"/>
    <n v="25"/>
    <x v="3822"/>
    <s v="PER T-POLE"/>
    <x v="1"/>
  </r>
  <r>
    <n v="80026359"/>
    <d v="2011-10-27T00:00:00"/>
    <x v="61"/>
    <n v="25"/>
    <x v="3823"/>
    <s v="FLAT RATE"/>
    <x v="1"/>
  </r>
  <r>
    <n v="80026360"/>
    <d v="2011-10-27T00:00:00"/>
    <x v="6"/>
    <n v="120"/>
    <x v="3824"/>
    <s v="AMPS"/>
    <x v="171"/>
  </r>
  <r>
    <n v="80026360"/>
    <d v="2011-10-27T00:00:00"/>
    <x v="7"/>
    <n v="9"/>
    <x v="3824"/>
    <s v="PER POLE"/>
    <x v="171"/>
  </r>
  <r>
    <n v="80026361"/>
    <d v="2011-10-27T00:00:00"/>
    <x v="7"/>
    <n v="25"/>
    <x v="3825"/>
    <s v="PER POLE"/>
    <x v="20"/>
  </r>
  <r>
    <n v="80026362"/>
    <d v="2011-10-27T00:00:00"/>
    <x v="0"/>
    <n v="245"/>
    <x v="3462"/>
    <s v="VALUATION"/>
    <x v="45"/>
  </r>
  <r>
    <n v="80026363"/>
    <d v="2011-10-27T00:00:00"/>
    <x v="1"/>
    <n v="25"/>
    <x v="3826"/>
    <s v="PER GAS LINE"/>
    <x v="1"/>
  </r>
  <r>
    <n v="80026364"/>
    <d v="2011-10-27T00:00:00"/>
    <x v="59"/>
    <n v="75"/>
    <x v="3827"/>
    <s v="FLAT RATE"/>
    <x v="1"/>
  </r>
  <r>
    <n v="80026365"/>
    <d v="2011-10-27T00:00:00"/>
    <x v="6"/>
    <n v="18.75"/>
    <x v="3828"/>
    <s v="AMPS"/>
    <x v="119"/>
  </r>
  <r>
    <n v="80026365"/>
    <d v="2011-10-27T00:00:00"/>
    <x v="10"/>
    <n v="60"/>
    <x v="3828"/>
    <s v="AMPS"/>
    <x v="119"/>
  </r>
  <r>
    <n v="80026365"/>
    <d v="2011-10-27T00:00:00"/>
    <x v="7"/>
    <n v="30"/>
    <x v="3828"/>
    <s v="PER POLE"/>
    <x v="119"/>
  </r>
  <r>
    <n v="80026365"/>
    <d v="2011-10-27T00:00:00"/>
    <x v="50"/>
    <n v="42"/>
    <x v="3828"/>
    <s v="PER POLE"/>
    <x v="119"/>
  </r>
  <r>
    <n v="80026466"/>
    <d v="2011-11-07T00:00:00"/>
    <x v="3"/>
    <n v="25"/>
    <x v="3829"/>
    <s v="PER SIGN"/>
    <x v="1"/>
  </r>
  <r>
    <n v="80026467"/>
    <d v="2011-11-07T00:00:00"/>
    <x v="3"/>
    <n v="25"/>
    <x v="3830"/>
    <s v="PER SIGN"/>
    <x v="1"/>
  </r>
  <r>
    <n v="80026468"/>
    <d v="2011-11-07T00:00:00"/>
    <x v="3"/>
    <n v="25"/>
    <x v="3831"/>
    <s v="PER SIGN"/>
    <x v="1"/>
  </r>
  <r>
    <n v="80026468"/>
    <d v="2011-11-07T00:00:00"/>
    <x v="3"/>
    <n v="25"/>
    <x v="3832"/>
    <s v="PER SIGN"/>
    <x v="1"/>
  </r>
  <r>
    <n v="80026366"/>
    <d v="2011-10-27T00:00:00"/>
    <x v="20"/>
    <n v="25"/>
    <x v="3833"/>
    <s v="BTU"/>
    <x v="54"/>
  </r>
  <r>
    <n v="80026366"/>
    <d v="2011-10-27T00:00:00"/>
    <x v="34"/>
    <n v="25"/>
    <x v="3833"/>
    <s v="TONS"/>
    <x v="54"/>
  </r>
  <r>
    <n v="80026475"/>
    <d v="2011-11-07T00:00:00"/>
    <x v="3"/>
    <n v="50"/>
    <x v="3834"/>
    <s v="PER SIGN"/>
    <x v="4"/>
  </r>
  <r>
    <n v="80026477"/>
    <d v="2011-11-07T00:00:00"/>
    <x v="3"/>
    <n v="200"/>
    <x v="3835"/>
    <s v="PER SIGN"/>
    <x v="31"/>
  </r>
  <r>
    <n v="80026478"/>
    <d v="2011-11-07T00:00:00"/>
    <x v="3"/>
    <n v="75"/>
    <x v="3836"/>
    <s v="PER SIGN"/>
    <x v="9"/>
  </r>
  <r>
    <n v="80026367"/>
    <d v="2011-10-27T00:00:00"/>
    <x v="59"/>
    <n v="75"/>
    <x v="3837"/>
    <s v="FLAT RATE"/>
    <x v="1"/>
  </r>
  <r>
    <n v="80026370"/>
    <d v="2011-10-28T00:00:00"/>
    <x v="7"/>
    <n v="25"/>
    <x v="3838"/>
    <s v="PER POLE"/>
    <x v="22"/>
  </r>
  <r>
    <n v="80026375"/>
    <d v="2011-10-28T00:00:00"/>
    <x v="5"/>
    <n v="25"/>
    <x v="3839"/>
    <s v="PER FIXTURES"/>
    <x v="1"/>
  </r>
  <r>
    <n v="80026375"/>
    <d v="2011-10-28T00:00:00"/>
    <x v="5"/>
    <n v="25"/>
    <x v="3840"/>
    <s v="PER FIXTURES"/>
    <x v="1"/>
  </r>
  <r>
    <n v="80026375"/>
    <d v="2011-10-28T00:00:00"/>
    <x v="5"/>
    <n v="25"/>
    <x v="3841"/>
    <s v="PER FIXTURES"/>
    <x v="1"/>
  </r>
  <r>
    <n v="80026375"/>
    <d v="2011-10-28T00:00:00"/>
    <x v="5"/>
    <n v="25"/>
    <x v="3842"/>
    <s v="PER FIXTURES"/>
    <x v="1"/>
  </r>
  <r>
    <n v="80026375"/>
    <d v="2011-10-28T00:00:00"/>
    <x v="5"/>
    <n v="25"/>
    <x v="3843"/>
    <s v="PER FIXTURES"/>
    <x v="1"/>
  </r>
  <r>
    <n v="80026379"/>
    <d v="2011-10-31T00:00:00"/>
    <x v="56"/>
    <n v="25"/>
    <x v="3844"/>
    <s v="FLAT RATE"/>
    <x v="1"/>
  </r>
  <r>
    <n v="80026380"/>
    <d v="2011-10-31T00:00:00"/>
    <x v="0"/>
    <n v="50"/>
    <x v="3845"/>
    <s v="VALUATION"/>
    <x v="16"/>
  </r>
  <r>
    <n v="80026382"/>
    <d v="2011-10-31T00:00:00"/>
    <x v="0"/>
    <n v="2540"/>
    <x v="3846"/>
    <s v="VALUATION"/>
    <x v="139"/>
  </r>
  <r>
    <n v="80026382"/>
    <d v="2011-10-31T00:00:00"/>
    <x v="14"/>
    <n v="1270"/>
    <x v="3846"/>
    <s v="VALUATION"/>
    <x v="139"/>
  </r>
  <r>
    <n v="80026383"/>
    <d v="2011-10-31T00:00:00"/>
    <x v="2"/>
    <n v="25"/>
    <x v="3847"/>
    <s v="FLAT RATE"/>
    <x v="1"/>
  </r>
  <r>
    <n v="80026384"/>
    <d v="2011-10-31T00:00:00"/>
    <x v="7"/>
    <n v="2"/>
    <x v="3848"/>
    <s v="PER POLE"/>
    <x v="4"/>
  </r>
  <r>
    <n v="80026384"/>
    <d v="2011-10-31T00:00:00"/>
    <x v="49"/>
    <n v="25"/>
    <x v="3848"/>
    <s v="SYSTEM"/>
    <x v="4"/>
  </r>
  <r>
    <n v="80026385"/>
    <d v="2011-10-31T00:00:00"/>
    <x v="5"/>
    <n v="40"/>
    <x v="3849"/>
    <s v="PER FIXTURES"/>
    <x v="101"/>
  </r>
  <r>
    <n v="80026386"/>
    <d v="2011-10-31T00:00:00"/>
    <x v="5"/>
    <n v="25"/>
    <x v="3850"/>
    <s v="PER FIXTURES"/>
    <x v="1"/>
  </r>
  <r>
    <n v="80026386"/>
    <d v="2011-10-31T00:00:00"/>
    <x v="5"/>
    <n v="25"/>
    <x v="3851"/>
    <s v="PER FIXTURES"/>
    <x v="1"/>
  </r>
  <r>
    <n v="80026386"/>
    <d v="2011-10-31T00:00:00"/>
    <x v="5"/>
    <n v="25"/>
    <x v="3852"/>
    <s v="PER FIXTURES"/>
    <x v="1"/>
  </r>
  <r>
    <n v="80026386"/>
    <d v="2011-10-31T00:00:00"/>
    <x v="5"/>
    <n v="25"/>
    <x v="3853"/>
    <s v="PER FIXTURES"/>
    <x v="1"/>
  </r>
  <r>
    <n v="80026387"/>
    <d v="2011-10-31T00:00:00"/>
    <x v="33"/>
    <n v="25"/>
    <x v="3854"/>
    <s v="FLAT RATE"/>
    <x v="1"/>
  </r>
  <r>
    <n v="80026388"/>
    <d v="2011-10-31T00:00:00"/>
    <x v="5"/>
    <n v="25"/>
    <x v="3855"/>
    <s v="PER FIXTURES"/>
    <x v="9"/>
  </r>
  <r>
    <n v="90001797"/>
    <d v="2011-11-07T00:00:00"/>
    <x v="42"/>
    <n v="50"/>
    <x v="3856"/>
    <s v="FLAT RATE"/>
    <x v="1"/>
  </r>
  <r>
    <n v="80026389"/>
    <d v="2011-10-31T00:00:00"/>
    <x v="54"/>
    <n v="25"/>
    <x v="3857"/>
    <s v="PER SEWER"/>
    <x v="1"/>
  </r>
  <r>
    <n v="80026392"/>
    <d v="2011-10-31T00:00:00"/>
    <x v="7"/>
    <n v="25"/>
    <x v="3858"/>
    <s v="PER POLE"/>
    <x v="9"/>
  </r>
  <r>
    <n v="80026393"/>
    <d v="2011-10-31T00:00:00"/>
    <x v="59"/>
    <n v="75"/>
    <x v="3859"/>
    <s v="FLAT RATE"/>
    <x v="1"/>
  </r>
  <r>
    <n v="80026394"/>
    <d v="2011-10-31T00:00:00"/>
    <x v="0"/>
    <n v="170"/>
    <x v="3860"/>
    <s v="VALUATION"/>
    <x v="24"/>
  </r>
  <r>
    <n v="80026483"/>
    <d v="2011-11-07T00:00:00"/>
    <x v="67"/>
    <n v="100"/>
    <x v="3861"/>
    <s v="FLAT RATE"/>
    <x v="1"/>
  </r>
  <r>
    <n v="80026500"/>
    <d v="2011-11-08T00:00:00"/>
    <x v="29"/>
    <n v="1587.5"/>
    <x v="1351"/>
    <s v="ACRES"/>
    <x v="140"/>
  </r>
  <r>
    <n v="80026500"/>
    <d v="2011-11-08T00:00:00"/>
    <x v="44"/>
    <n v="254"/>
    <x v="1351"/>
    <s v="ACRES"/>
    <x v="140"/>
  </r>
  <r>
    <n v="80026394"/>
    <d v="2011-10-31T00:00:00"/>
    <x v="14"/>
    <n v="85"/>
    <x v="3860"/>
    <s v="VALUATION"/>
    <x v="24"/>
  </r>
  <r>
    <n v="80026395"/>
    <d v="2011-10-31T00:00:00"/>
    <x v="6"/>
    <n v="9"/>
    <x v="3862"/>
    <s v="AMPS"/>
    <x v="44"/>
  </r>
  <r>
    <n v="80026395"/>
    <d v="2011-10-31T00:00:00"/>
    <x v="7"/>
    <n v="22"/>
    <x v="3862"/>
    <s v="PER POLE"/>
    <x v="44"/>
  </r>
  <r>
    <n v="80026396"/>
    <d v="2011-10-31T00:00:00"/>
    <x v="0"/>
    <n v="170"/>
    <x v="3863"/>
    <s v="VALUATION"/>
    <x v="24"/>
  </r>
  <r>
    <n v="80026397"/>
    <d v="2011-11-01T00:00:00"/>
    <x v="0"/>
    <n v="550"/>
    <x v="3864"/>
    <s v="VALUATION"/>
    <x v="207"/>
  </r>
  <r>
    <n v="80026397"/>
    <d v="2011-11-01T00:00:00"/>
    <x v="14"/>
    <n v="275"/>
    <x v="3864"/>
    <s v="VALUATION"/>
    <x v="207"/>
  </r>
  <r>
    <n v="80026398"/>
    <d v="2011-11-01T00:00:00"/>
    <x v="52"/>
    <n v="125"/>
    <x v="3865"/>
    <s v="FLAT RATE"/>
    <x v="1"/>
  </r>
  <r>
    <n v="80026399"/>
    <d v="2011-11-01T00:00:00"/>
    <x v="6"/>
    <n v="60"/>
    <x v="3866"/>
    <s v="AMPS"/>
    <x v="104"/>
  </r>
  <r>
    <n v="80026399"/>
    <d v="2011-11-01T00:00:00"/>
    <x v="7"/>
    <n v="2"/>
    <x v="3866"/>
    <s v="PER POLE"/>
    <x v="104"/>
  </r>
  <r>
    <n v="80026400"/>
    <d v="2011-11-01T00:00:00"/>
    <x v="0"/>
    <n v="60"/>
    <x v="3867"/>
    <s v="VALUATION"/>
    <x v="34"/>
  </r>
  <r>
    <n v="80026487"/>
    <d v="2011-11-08T00:00:00"/>
    <x v="103"/>
    <n v="1645.84"/>
    <x v="175"/>
    <s v="FLAT RATE"/>
    <x v="36"/>
  </r>
  <r>
    <n v="80026487"/>
    <d v="2011-11-08T00:00:00"/>
    <x v="104"/>
    <n v="4218.88"/>
    <x v="175"/>
    <s v="FLAT RATE"/>
    <x v="36"/>
  </r>
  <r>
    <n v="80026406"/>
    <d v="2011-11-01T00:00:00"/>
    <x v="48"/>
    <n v="20"/>
    <x v="171"/>
    <s v="FLAT RATE"/>
    <x v="1"/>
  </r>
  <r>
    <n v="80026406"/>
    <d v="2011-11-01T00:00:00"/>
    <x v="0"/>
    <n v="1195"/>
    <x v="171"/>
    <s v="VALUATION"/>
    <x v="1"/>
  </r>
  <r>
    <n v="80026407"/>
    <d v="2011-11-01T00:00:00"/>
    <x v="20"/>
    <n v="29"/>
    <x v="3868"/>
    <s v="BTU"/>
    <x v="96"/>
  </r>
  <r>
    <n v="80026408"/>
    <d v="2011-11-01T00:00:00"/>
    <x v="20"/>
    <n v="29"/>
    <x v="3869"/>
    <s v="BTU"/>
    <x v="27"/>
  </r>
  <r>
    <n v="80026408"/>
    <d v="2011-11-01T00:00:00"/>
    <x v="34"/>
    <n v="25"/>
    <x v="3869"/>
    <s v="TONS"/>
    <x v="27"/>
  </r>
  <r>
    <n v="16949"/>
    <d v="2011-11-08T00:00:00"/>
    <x v="103"/>
    <n v="0"/>
    <x v="175"/>
    <s v="FLAT RATE"/>
    <x v="36"/>
  </r>
  <r>
    <n v="16949"/>
    <d v="2011-11-08T00:00:00"/>
    <x v="104"/>
    <n v="0"/>
    <x v="175"/>
    <s v="FLAT RATE"/>
    <x v="36"/>
  </r>
  <r>
    <n v="80026409"/>
    <d v="2011-11-02T00:00:00"/>
    <x v="59"/>
    <n v="75"/>
    <x v="3870"/>
    <s v="FLAT RATE"/>
    <x v="1"/>
  </r>
  <r>
    <n v="80026411"/>
    <d v="2011-11-02T00:00:00"/>
    <x v="54"/>
    <n v="25"/>
    <x v="3871"/>
    <s v="PER SEWER"/>
    <x v="1"/>
  </r>
  <r>
    <n v="80026414"/>
    <d v="2011-11-02T00:00:00"/>
    <x v="0"/>
    <n v="50"/>
    <x v="3872"/>
    <s v="VALUATION"/>
    <x v="16"/>
  </r>
  <r>
    <n v="80026415"/>
    <d v="2011-11-02T00:00:00"/>
    <x v="48"/>
    <n v="20"/>
    <x v="3873"/>
    <s v="FLAT RATE"/>
    <x v="1"/>
  </r>
  <r>
    <n v="80026415"/>
    <d v="2011-11-02T00:00:00"/>
    <x v="0"/>
    <n v="145"/>
    <x v="3873"/>
    <s v="VALUATION"/>
    <x v="1"/>
  </r>
  <r>
    <n v="80026416"/>
    <d v="2011-11-02T00:00:00"/>
    <x v="20"/>
    <n v="27"/>
    <x v="3874"/>
    <s v="BTU"/>
    <x v="48"/>
  </r>
  <r>
    <n v="80026418"/>
    <d v="2011-11-02T00:00:00"/>
    <x v="54"/>
    <n v="25"/>
    <x v="3875"/>
    <s v="PER SEWER"/>
    <x v="1"/>
  </r>
  <r>
    <n v="80026419"/>
    <d v="2011-11-02T00:00:00"/>
    <x v="20"/>
    <n v="25"/>
    <x v="3732"/>
    <s v="BTU"/>
    <x v="24"/>
  </r>
  <r>
    <n v="80026419"/>
    <d v="2011-11-02T00:00:00"/>
    <x v="23"/>
    <n v="25"/>
    <x v="3732"/>
    <s v="BTU"/>
    <x v="24"/>
  </r>
  <r>
    <n v="80026419"/>
    <d v="2011-11-02T00:00:00"/>
    <x v="34"/>
    <n v="25"/>
    <x v="3732"/>
    <s v="TONS"/>
    <x v="24"/>
  </r>
  <r>
    <n v="80026419"/>
    <d v="2011-11-02T00:00:00"/>
    <x v="36"/>
    <n v="25"/>
    <x v="3732"/>
    <s v="TONS"/>
    <x v="24"/>
  </r>
  <r>
    <n v="80026490"/>
    <d v="2011-11-08T00:00:00"/>
    <x v="3"/>
    <n v="25"/>
    <x v="3876"/>
    <s v="PER SIGN"/>
    <x v="1"/>
  </r>
  <r>
    <n v="80026491"/>
    <d v="2011-11-08T00:00:00"/>
    <x v="3"/>
    <n v="25"/>
    <x v="3877"/>
    <s v="PER SIGN"/>
    <x v="1"/>
  </r>
  <r>
    <n v="80026419"/>
    <d v="2011-11-02T00:00:00"/>
    <x v="20"/>
    <n v="25"/>
    <x v="3878"/>
    <s v="BTU"/>
    <x v="24"/>
  </r>
  <r>
    <n v="80026419"/>
    <d v="2011-11-02T00:00:00"/>
    <x v="23"/>
    <n v="25"/>
    <x v="3878"/>
    <s v="BTU"/>
    <x v="24"/>
  </r>
  <r>
    <n v="80026419"/>
    <d v="2011-11-02T00:00:00"/>
    <x v="34"/>
    <n v="25"/>
    <x v="3878"/>
    <s v="TONS"/>
    <x v="24"/>
  </r>
  <r>
    <n v="80026419"/>
    <d v="2011-11-02T00:00:00"/>
    <x v="36"/>
    <n v="25"/>
    <x v="3878"/>
    <s v="TONS"/>
    <x v="24"/>
  </r>
  <r>
    <n v="80026420"/>
    <d v="2011-11-02T00:00:00"/>
    <x v="57"/>
    <n v="15"/>
    <x v="3879"/>
    <s v="FLAT RATE"/>
    <x v="1"/>
  </r>
  <r>
    <n v="80026421"/>
    <d v="2011-11-02T00:00:00"/>
    <x v="0"/>
    <n v="110"/>
    <x v="3880"/>
    <s v="VALUATION"/>
    <x v="102"/>
  </r>
  <r>
    <n v="80026423"/>
    <d v="2011-11-02T00:00:00"/>
    <x v="49"/>
    <n v="25"/>
    <x v="3881"/>
    <s v="SYSTEM"/>
    <x v="1"/>
  </r>
  <r>
    <n v="80026424"/>
    <d v="2011-11-02T00:00:00"/>
    <x v="7"/>
    <n v="25"/>
    <x v="3882"/>
    <s v="PER POLE"/>
    <x v="4"/>
  </r>
  <r>
    <n v="80026425"/>
    <d v="2011-11-02T00:00:00"/>
    <x v="0"/>
    <n v="25"/>
    <x v="3883"/>
    <s v="VALUATION"/>
    <x v="50"/>
  </r>
  <r>
    <n v="80026426"/>
    <d v="2011-11-03T00:00:00"/>
    <x v="20"/>
    <n v="31"/>
    <x v="3884"/>
    <s v="BTU"/>
    <x v="39"/>
  </r>
  <r>
    <n v="80026426"/>
    <d v="2011-11-03T00:00:00"/>
    <x v="34"/>
    <n v="30"/>
    <x v="3884"/>
    <s v="TONS"/>
    <x v="39"/>
  </r>
  <r>
    <n v="80026428"/>
    <d v="2011-11-03T00:00:00"/>
    <x v="53"/>
    <n v="25"/>
    <x v="3885"/>
    <s v="PER WATER"/>
    <x v="1"/>
  </r>
  <r>
    <n v="80026429"/>
    <d v="2011-11-03T00:00:00"/>
    <x v="54"/>
    <n v="25"/>
    <x v="3886"/>
    <s v="PER SEWER"/>
    <x v="1"/>
  </r>
  <r>
    <n v="80026432"/>
    <d v="2011-11-03T00:00:00"/>
    <x v="7"/>
    <n v="25"/>
    <x v="3887"/>
    <s v="PER POLE"/>
    <x v="7"/>
  </r>
  <r>
    <n v="80026433"/>
    <d v="2011-11-03T00:00:00"/>
    <x v="20"/>
    <n v="27"/>
    <x v="3888"/>
    <s v="BTU"/>
    <x v="48"/>
  </r>
  <r>
    <n v="80026436"/>
    <d v="2011-11-03T00:00:00"/>
    <x v="48"/>
    <n v="20"/>
    <x v="171"/>
    <s v="FLAT RATE"/>
    <x v="1"/>
  </r>
  <r>
    <n v="80026436"/>
    <d v="2011-11-03T00:00:00"/>
    <x v="0"/>
    <n v="1195"/>
    <x v="171"/>
    <s v="VALUATION"/>
    <x v="1"/>
  </r>
  <r>
    <n v="80026437"/>
    <d v="2011-11-03T00:00:00"/>
    <x v="48"/>
    <n v="20"/>
    <x v="3740"/>
    <s v="FLAT RATE"/>
    <x v="1"/>
  </r>
  <r>
    <n v="80026437"/>
    <d v="2011-11-03T00:00:00"/>
    <x v="0"/>
    <n v="1318"/>
    <x v="3740"/>
    <s v="VALUATION"/>
    <x v="1"/>
  </r>
  <r>
    <n v="80026438"/>
    <d v="2011-11-03T00:00:00"/>
    <x v="5"/>
    <n v="25"/>
    <x v="3889"/>
    <s v="PER FIXTURES"/>
    <x v="55"/>
  </r>
  <r>
    <n v="80026440"/>
    <d v="2011-11-03T00:00:00"/>
    <x v="20"/>
    <n v="27"/>
    <x v="3890"/>
    <s v="BTU"/>
    <x v="40"/>
  </r>
  <r>
    <n v="80026444"/>
    <d v="2011-11-03T00:00:00"/>
    <x v="59"/>
    <n v="75"/>
    <x v="3891"/>
    <s v="FLAT RATE"/>
    <x v="1"/>
  </r>
  <r>
    <n v="80026445"/>
    <d v="2011-11-03T00:00:00"/>
    <x v="59"/>
    <n v="75"/>
    <x v="3892"/>
    <s v="FLAT RATE"/>
    <x v="1"/>
  </r>
  <r>
    <n v="80026446"/>
    <d v="2011-11-03T00:00:00"/>
    <x v="0"/>
    <n v="25"/>
    <x v="3893"/>
    <s v="VALUATION"/>
    <x v="46"/>
  </r>
  <r>
    <n v="80026447"/>
    <d v="2011-11-03T00:00:00"/>
    <x v="48"/>
    <n v="20"/>
    <x v="174"/>
    <s v="FLAT RATE"/>
    <x v="1"/>
  </r>
  <r>
    <n v="80026447"/>
    <d v="2011-11-03T00:00:00"/>
    <x v="0"/>
    <n v="1066"/>
    <x v="174"/>
    <s v="VALUATION"/>
    <x v="1"/>
  </r>
  <r>
    <n v="80026448"/>
    <d v="2011-11-04T00:00:00"/>
    <x v="6"/>
    <n v="25"/>
    <x v="3894"/>
    <s v="AMPS"/>
    <x v="6"/>
  </r>
  <r>
    <n v="80026450"/>
    <d v="2011-11-04T00:00:00"/>
    <x v="20"/>
    <n v="25"/>
    <x v="3895"/>
    <s v="BTU"/>
    <x v="45"/>
  </r>
  <r>
    <n v="80026450"/>
    <d v="2011-11-04T00:00:00"/>
    <x v="34"/>
    <n v="25"/>
    <x v="3895"/>
    <s v="TONS"/>
    <x v="45"/>
  </r>
  <r>
    <n v="80026452"/>
    <d v="2011-11-04T00:00:00"/>
    <x v="0"/>
    <n v="140"/>
    <x v="3896"/>
    <s v="VALUATION"/>
    <x v="61"/>
  </r>
  <r>
    <n v="80026455"/>
    <d v="2011-11-04T00:00:00"/>
    <x v="0"/>
    <n v="460"/>
    <x v="3897"/>
    <s v="VALUATION"/>
    <x v="27"/>
  </r>
  <r>
    <n v="80026455"/>
    <d v="2011-11-04T00:00:00"/>
    <x v="14"/>
    <n v="230"/>
    <x v="3897"/>
    <s v="VALUATION"/>
    <x v="27"/>
  </r>
  <r>
    <n v="80026457"/>
    <d v="2011-11-04T00:00:00"/>
    <x v="0"/>
    <n v="65"/>
    <x v="3898"/>
    <s v="VALUATION"/>
    <x v="41"/>
  </r>
  <r>
    <n v="80026458"/>
    <d v="2011-11-04T00:00:00"/>
    <x v="5"/>
    <n v="25"/>
    <x v="3899"/>
    <s v="PER FIXTURES"/>
    <x v="7"/>
  </r>
  <r>
    <n v="80026460"/>
    <d v="2011-11-04T00:00:00"/>
    <x v="20"/>
    <n v="27"/>
    <x v="3900"/>
    <s v="BTU"/>
    <x v="48"/>
  </r>
  <r>
    <n v="80026462"/>
    <d v="2011-11-07T00:00:00"/>
    <x v="48"/>
    <n v="20"/>
    <x v="3901"/>
    <s v="FLAT RATE"/>
    <x v="1"/>
  </r>
  <r>
    <n v="80026462"/>
    <d v="2011-11-07T00:00:00"/>
    <x v="0"/>
    <n v="45"/>
    <x v="3901"/>
    <s v="VALUATION"/>
    <x v="1"/>
  </r>
  <r>
    <n v="80026464"/>
    <d v="2011-11-07T00:00:00"/>
    <x v="48"/>
    <n v="20"/>
    <x v="3902"/>
    <s v="FLAT RATE"/>
    <x v="1"/>
  </r>
  <r>
    <n v="80026464"/>
    <d v="2011-11-07T00:00:00"/>
    <x v="0"/>
    <n v="270"/>
    <x v="3902"/>
    <s v="VALUATION"/>
    <x v="1"/>
  </r>
  <r>
    <n v="80026465"/>
    <d v="2011-11-07T00:00:00"/>
    <x v="20"/>
    <n v="27"/>
    <x v="3903"/>
    <s v="BTU"/>
    <x v="40"/>
  </r>
  <r>
    <n v="80026465"/>
    <d v="2011-11-07T00:00:00"/>
    <x v="23"/>
    <n v="29"/>
    <x v="3903"/>
    <s v="BTU"/>
    <x v="40"/>
  </r>
  <r>
    <n v="80026465"/>
    <d v="2011-11-07T00:00:00"/>
    <x v="24"/>
    <n v="25"/>
    <x v="3903"/>
    <s v="BTU"/>
    <x v="40"/>
  </r>
  <r>
    <n v="80026465"/>
    <d v="2011-11-07T00:00:00"/>
    <x v="25"/>
    <n v="31"/>
    <x v="3903"/>
    <s v="BTU"/>
    <x v="40"/>
  </r>
  <r>
    <n v="80026465"/>
    <d v="2011-11-07T00:00:00"/>
    <x v="26"/>
    <n v="25"/>
    <x v="3903"/>
    <s v="BTU"/>
    <x v="40"/>
  </r>
  <r>
    <n v="80026465"/>
    <d v="2011-11-07T00:00:00"/>
    <x v="34"/>
    <n v="25"/>
    <x v="3903"/>
    <s v="TONS"/>
    <x v="40"/>
  </r>
  <r>
    <n v="80026465"/>
    <d v="2011-11-07T00:00:00"/>
    <x v="36"/>
    <n v="25"/>
    <x v="3903"/>
    <s v="TONS"/>
    <x v="40"/>
  </r>
  <r>
    <n v="80026465"/>
    <d v="2011-11-07T00:00:00"/>
    <x v="37"/>
    <n v="25"/>
    <x v="3903"/>
    <s v="TONS"/>
    <x v="40"/>
  </r>
  <r>
    <n v="80026465"/>
    <d v="2011-11-07T00:00:00"/>
    <x v="38"/>
    <n v="25"/>
    <x v="3903"/>
    <s v="TONS"/>
    <x v="40"/>
  </r>
  <r>
    <n v="80026465"/>
    <d v="2011-11-07T00:00:00"/>
    <x v="39"/>
    <n v="25"/>
    <x v="3903"/>
    <s v="TONS"/>
    <x v="40"/>
  </r>
  <r>
    <n v="80026469"/>
    <d v="2011-11-07T00:00:00"/>
    <x v="59"/>
    <n v="75"/>
    <x v="3904"/>
    <s v="FLAT RATE"/>
    <x v="1"/>
  </r>
  <r>
    <n v="80026470"/>
    <d v="2011-11-07T00:00:00"/>
    <x v="57"/>
    <n v="15"/>
    <x v="3905"/>
    <s v="FLAT RATE"/>
    <x v="1"/>
  </r>
  <r>
    <n v="80026471"/>
    <d v="2011-11-07T00:00:00"/>
    <x v="57"/>
    <n v="15"/>
    <x v="3906"/>
    <s v="FLAT RATE"/>
    <x v="1"/>
  </r>
  <r>
    <n v="80026472"/>
    <d v="2011-11-07T00:00:00"/>
    <x v="48"/>
    <n v="20"/>
    <x v="3779"/>
    <s v="FLAT RATE"/>
    <x v="1"/>
  </r>
  <r>
    <n v="80026472"/>
    <d v="2011-11-07T00:00:00"/>
    <x v="0"/>
    <n v="1480"/>
    <x v="3779"/>
    <s v="VALUATION"/>
    <x v="1"/>
  </r>
  <r>
    <n v="80026473"/>
    <d v="2011-11-07T00:00:00"/>
    <x v="61"/>
    <n v="25"/>
    <x v="3907"/>
    <s v="FLAT RATE"/>
    <x v="1"/>
  </r>
  <r>
    <n v="80026474"/>
    <d v="2011-11-07T00:00:00"/>
    <x v="0"/>
    <n v="90"/>
    <x v="3908"/>
    <s v="VALUATION"/>
    <x v="134"/>
  </r>
  <r>
    <n v="80026476"/>
    <d v="2011-11-07T00:00:00"/>
    <x v="58"/>
    <n v="10"/>
    <x v="3909"/>
    <s v="SQUARE FEET"/>
    <x v="50"/>
  </r>
  <r>
    <n v="80026476"/>
    <d v="2011-11-07T00:00:00"/>
    <x v="0"/>
    <n v="35"/>
    <x v="3909"/>
    <s v="VALUATION"/>
    <x v="50"/>
  </r>
  <r>
    <n v="80026476"/>
    <d v="2011-11-07T00:00:00"/>
    <x v="14"/>
    <n v="17.5"/>
    <x v="3909"/>
    <s v="VALUATION"/>
    <x v="50"/>
  </r>
  <r>
    <n v="80026479"/>
    <d v="2011-11-07T00:00:00"/>
    <x v="5"/>
    <n v="28"/>
    <x v="3910"/>
    <s v="PER FIXTURES"/>
    <x v="83"/>
  </r>
  <r>
    <n v="80026479"/>
    <d v="2011-11-07T00:00:00"/>
    <x v="1"/>
    <n v="25"/>
    <x v="3910"/>
    <s v="PER GAS LINE"/>
    <x v="83"/>
  </r>
  <r>
    <n v="80026479"/>
    <d v="2011-11-07T00:00:00"/>
    <x v="54"/>
    <n v="25"/>
    <x v="3910"/>
    <s v="PER SEWER"/>
    <x v="83"/>
  </r>
  <r>
    <n v="80026480"/>
    <d v="2011-11-07T00:00:00"/>
    <x v="20"/>
    <n v="27"/>
    <x v="3911"/>
    <s v="BTU"/>
    <x v="40"/>
  </r>
  <r>
    <n v="80026480"/>
    <d v="2011-11-07T00:00:00"/>
    <x v="23"/>
    <n v="27"/>
    <x v="3911"/>
    <s v="BTU"/>
    <x v="40"/>
  </r>
  <r>
    <n v="80026480"/>
    <d v="2011-11-07T00:00:00"/>
    <x v="34"/>
    <n v="25"/>
    <x v="3911"/>
    <s v="TONS"/>
    <x v="40"/>
  </r>
  <r>
    <n v="80026480"/>
    <d v="2011-11-07T00:00:00"/>
    <x v="36"/>
    <n v="25"/>
    <x v="3911"/>
    <s v="TONS"/>
    <x v="40"/>
  </r>
  <r>
    <n v="80026481"/>
    <d v="2011-11-07T00:00:00"/>
    <x v="48"/>
    <n v="20"/>
    <x v="3782"/>
    <s v="FLAT RATE"/>
    <x v="1"/>
  </r>
  <r>
    <n v="80026481"/>
    <d v="2011-11-07T00:00:00"/>
    <x v="0"/>
    <n v="1276"/>
    <x v="3782"/>
    <s v="VALUATION"/>
    <x v="1"/>
  </r>
  <r>
    <n v="80026481"/>
    <d v="2011-11-07T00:00:00"/>
    <x v="48"/>
    <n v="20"/>
    <x v="3793"/>
    <s v="FLAT RATE"/>
    <x v="1"/>
  </r>
  <r>
    <n v="80026481"/>
    <d v="2011-11-07T00:00:00"/>
    <x v="0"/>
    <n v="1069"/>
    <x v="3793"/>
    <s v="VALUATION"/>
    <x v="1"/>
  </r>
  <r>
    <n v="80026481"/>
    <d v="2011-11-07T00:00:00"/>
    <x v="48"/>
    <n v="20"/>
    <x v="3796"/>
    <s v="FLAT RATE"/>
    <x v="1"/>
  </r>
  <r>
    <n v="80026481"/>
    <d v="2011-11-07T00:00:00"/>
    <x v="0"/>
    <n v="1090"/>
    <x v="3796"/>
    <s v="VALUATION"/>
    <x v="1"/>
  </r>
  <r>
    <n v="80026482"/>
    <d v="2011-11-07T00:00:00"/>
    <x v="7"/>
    <n v="6"/>
    <x v="3912"/>
    <s v="PER POLE"/>
    <x v="18"/>
  </r>
  <r>
    <n v="80026482"/>
    <d v="2011-11-07T00:00:00"/>
    <x v="49"/>
    <n v="25"/>
    <x v="3912"/>
    <s v="SYSTEM"/>
    <x v="18"/>
  </r>
  <r>
    <n v="80026484"/>
    <d v="2011-11-07T00:00:00"/>
    <x v="69"/>
    <n v="50"/>
    <x v="3913"/>
    <s v="FLAT RATE"/>
    <x v="1"/>
  </r>
  <r>
    <n v="80026485"/>
    <d v="2011-11-08T00:00:00"/>
    <x v="52"/>
    <n v="125"/>
    <x v="3914"/>
    <s v="FLAT RATE"/>
    <x v="1"/>
  </r>
  <r>
    <n v="80026486"/>
    <d v="2011-11-08T00:00:00"/>
    <x v="10"/>
    <n v="30"/>
    <x v="3915"/>
    <s v="AMPS"/>
    <x v="8"/>
  </r>
  <r>
    <n v="80026486"/>
    <d v="2011-11-08T00:00:00"/>
    <x v="7"/>
    <n v="10"/>
    <x v="3915"/>
    <s v="PER POLE"/>
    <x v="8"/>
  </r>
  <r>
    <n v="80026486"/>
    <d v="2011-11-08T00:00:00"/>
    <x v="49"/>
    <n v="25"/>
    <x v="3915"/>
    <s v="SYSTEM"/>
    <x v="8"/>
  </r>
  <r>
    <n v="80026487"/>
    <d v="2011-11-08T00:00:00"/>
    <x v="58"/>
    <n v="180"/>
    <x v="175"/>
    <s v="SQUARE FEET"/>
    <x v="36"/>
  </r>
  <r>
    <n v="80026487"/>
    <d v="2011-11-08T00:00:00"/>
    <x v="0"/>
    <n v="2860"/>
    <x v="175"/>
    <s v="VALUATION"/>
    <x v="36"/>
  </r>
  <r>
    <n v="80026487"/>
    <d v="2011-11-08T00:00:00"/>
    <x v="14"/>
    <n v="1430"/>
    <x v="175"/>
    <s v="VALUATION"/>
    <x v="36"/>
  </r>
  <r>
    <n v="80026488"/>
    <d v="2011-11-08T00:00:00"/>
    <x v="2"/>
    <n v="25"/>
    <x v="3916"/>
    <s v="FLAT RATE"/>
    <x v="1"/>
  </r>
  <r>
    <n v="80026489"/>
    <d v="2011-11-08T00:00:00"/>
    <x v="54"/>
    <n v="25"/>
    <x v="3917"/>
    <s v="PER SEWER"/>
    <x v="1"/>
  </r>
  <r>
    <n v="80026489"/>
    <d v="2011-11-08T00:00:00"/>
    <x v="53"/>
    <n v="25"/>
    <x v="3917"/>
    <s v="PER WATER"/>
    <x v="1"/>
  </r>
  <r>
    <n v="80026492"/>
    <d v="2011-11-08T00:00:00"/>
    <x v="0"/>
    <n v="245"/>
    <x v="3918"/>
    <s v="VALUATION"/>
    <x v="45"/>
  </r>
  <r>
    <n v="80026493"/>
    <d v="2011-11-08T00:00:00"/>
    <x v="20"/>
    <n v="25"/>
    <x v="3919"/>
    <s v="BTU"/>
    <x v="45"/>
  </r>
  <r>
    <n v="80026493"/>
    <d v="2011-11-08T00:00:00"/>
    <x v="23"/>
    <n v="27"/>
    <x v="3919"/>
    <s v="BTU"/>
    <x v="45"/>
  </r>
  <r>
    <n v="80026493"/>
    <d v="2011-11-08T00:00:00"/>
    <x v="34"/>
    <n v="25"/>
    <x v="3919"/>
    <s v="TONS"/>
    <x v="45"/>
  </r>
  <r>
    <n v="80026493"/>
    <d v="2011-11-08T00:00:00"/>
    <x v="36"/>
    <n v="25"/>
    <x v="3919"/>
    <s v="TONS"/>
    <x v="45"/>
  </r>
  <r>
    <n v="80026493"/>
    <d v="2011-11-08T00:00:00"/>
    <x v="20"/>
    <n v="27"/>
    <x v="3920"/>
    <s v="BTU"/>
    <x v="40"/>
  </r>
  <r>
    <n v="80026493"/>
    <d v="2011-11-08T00:00:00"/>
    <x v="23"/>
    <n v="29"/>
    <x v="3920"/>
    <s v="BTU"/>
    <x v="40"/>
  </r>
  <r>
    <n v="80026493"/>
    <d v="2011-11-08T00:00:00"/>
    <x v="34"/>
    <n v="25"/>
    <x v="3920"/>
    <s v="TONS"/>
    <x v="40"/>
  </r>
  <r>
    <n v="80026493"/>
    <d v="2011-11-08T00:00:00"/>
    <x v="36"/>
    <n v="25"/>
    <x v="3920"/>
    <s v="TONS"/>
    <x v="40"/>
  </r>
  <r>
    <n v="80026494"/>
    <d v="2011-11-08T00:00:00"/>
    <x v="5"/>
    <n v="25"/>
    <x v="3921"/>
    <s v="PER FIXTURES"/>
    <x v="1"/>
  </r>
  <r>
    <n v="80026495"/>
    <d v="2011-11-08T00:00:00"/>
    <x v="6"/>
    <n v="13"/>
    <x v="181"/>
    <s v="AMPS"/>
    <x v="37"/>
  </r>
  <r>
    <n v="80026495"/>
    <d v="2011-11-08T00:00:00"/>
    <x v="7"/>
    <n v="12"/>
    <x v="181"/>
    <s v="PER POLE"/>
    <x v="37"/>
  </r>
  <r>
    <n v="80026496"/>
    <d v="2011-11-08T00:00:00"/>
    <x v="6"/>
    <n v="13"/>
    <x v="181"/>
    <s v="AMPS"/>
    <x v="37"/>
  </r>
  <r>
    <n v="80026496"/>
    <d v="2011-11-08T00:00:00"/>
    <x v="7"/>
    <n v="12"/>
    <x v="181"/>
    <s v="PER POLE"/>
    <x v="37"/>
  </r>
  <r>
    <n v="80026497"/>
    <d v="2011-11-08T00:00:00"/>
    <x v="0"/>
    <n v="340"/>
    <x v="3922"/>
    <s v="VALUATION"/>
    <x v="40"/>
  </r>
  <r>
    <n v="80026497"/>
    <d v="2011-11-08T00:00:00"/>
    <x v="14"/>
    <n v="170"/>
    <x v="3922"/>
    <s v="VALUATION"/>
    <x v="40"/>
  </r>
  <r>
    <n v="80026498"/>
    <d v="2011-11-08T00:00:00"/>
    <x v="13"/>
    <n v="25"/>
    <x v="182"/>
    <s v="PER T-POLE"/>
    <x v="1"/>
  </r>
  <r>
    <n v="80026499"/>
    <d v="2011-11-08T00:00:00"/>
    <x v="13"/>
    <n v="25"/>
    <x v="182"/>
    <s v="PER T-POLE"/>
    <x v="1"/>
  </r>
  <r>
    <n v="80026501"/>
    <d v="2011-11-08T00:00:00"/>
    <x v="5"/>
    <n v="25"/>
    <x v="3923"/>
    <s v="PER FIXTURES"/>
    <x v="7"/>
  </r>
  <r>
    <n v="80026502"/>
    <d v="2011-11-08T00:00:00"/>
    <x v="5"/>
    <n v="25"/>
    <x v="3924"/>
    <s v="PER FIXTURES"/>
    <x v="1"/>
  </r>
  <r>
    <n v="80026503"/>
    <d v="2011-11-08T00:00:00"/>
    <x v="20"/>
    <n v="25"/>
    <x v="3925"/>
    <s v="BTU"/>
    <x v="24"/>
  </r>
  <r>
    <n v="80026503"/>
    <d v="2011-11-08T00:00:00"/>
    <x v="23"/>
    <n v="25"/>
    <x v="3925"/>
    <s v="BTU"/>
    <x v="24"/>
  </r>
  <r>
    <n v="80026503"/>
    <d v="2011-11-08T00:00:00"/>
    <x v="34"/>
    <n v="25"/>
    <x v="3925"/>
    <s v="TONS"/>
    <x v="24"/>
  </r>
  <r>
    <n v="80026503"/>
    <d v="2011-11-08T00:00:00"/>
    <x v="36"/>
    <n v="25"/>
    <x v="3925"/>
    <s v="TONS"/>
    <x v="24"/>
  </r>
  <r>
    <n v="80026504"/>
    <d v="2011-11-08T00:00:00"/>
    <x v="33"/>
    <n v="25"/>
    <x v="3926"/>
    <s v="FLAT RATE"/>
    <x v="1"/>
  </r>
  <r>
    <n v="80026505"/>
    <d v="2011-11-08T00:00:00"/>
    <x v="10"/>
    <n v="25"/>
    <x v="3927"/>
    <s v="AMPS"/>
    <x v="23"/>
  </r>
  <r>
    <n v="80026506"/>
    <d v="2011-11-08T00:00:00"/>
    <x v="20"/>
    <n v="27"/>
    <x v="3928"/>
    <s v="BTU"/>
    <x v="3"/>
  </r>
  <r>
    <n v="80026507"/>
    <d v="2011-11-08T00:00:00"/>
    <x v="20"/>
    <n v="27"/>
    <x v="3929"/>
    <s v="BTU"/>
    <x v="3"/>
  </r>
  <r>
    <n v="80026508"/>
    <d v="2011-11-08T00:00:00"/>
    <x v="20"/>
    <n v="27"/>
    <x v="3930"/>
    <s v="BTU"/>
    <x v="3"/>
  </r>
  <r>
    <n v="80026509"/>
    <d v="2011-11-08T00:00:00"/>
    <x v="10"/>
    <n v="30"/>
    <x v="3931"/>
    <s v="AMPS"/>
    <x v="8"/>
  </r>
  <r>
    <n v="80026509"/>
    <d v="2011-11-08T00:00:00"/>
    <x v="7"/>
    <n v="30"/>
    <x v="3931"/>
    <s v="PER POLE"/>
    <x v="8"/>
  </r>
  <r>
    <n v="80026509"/>
    <d v="2011-11-08T00:00:00"/>
    <x v="13"/>
    <n v="25"/>
    <x v="3931"/>
    <s v="PER T-POLE"/>
    <x v="8"/>
  </r>
  <r>
    <n v="80026509"/>
    <d v="2011-11-08T00:00:00"/>
    <x v="49"/>
    <n v="25"/>
    <x v="3931"/>
    <s v="SYSTEM"/>
    <x v="8"/>
  </r>
  <r>
    <n v="80026510"/>
    <d v="2011-11-08T00:00:00"/>
    <x v="20"/>
    <n v="27"/>
    <x v="3932"/>
    <s v="BTU"/>
    <x v="3"/>
  </r>
  <r>
    <n v="80026511"/>
    <d v="2011-11-09T00:00:00"/>
    <x v="9"/>
    <n v="50"/>
    <x v="3933"/>
    <s v="PER HOOD SYS"/>
    <x v="4"/>
  </r>
  <r>
    <n v="80026512"/>
    <d v="2011-11-09T00:00:00"/>
    <x v="48"/>
    <n v="20"/>
    <x v="3934"/>
    <s v="FLAT RATE"/>
    <x v="1"/>
  </r>
  <r>
    <n v="80026512"/>
    <d v="2011-11-09T00:00:00"/>
    <x v="0"/>
    <n v="268"/>
    <x v="3934"/>
    <s v="VALUATION"/>
    <x v="1"/>
  </r>
  <r>
    <n v="80026513"/>
    <d v="2011-11-09T00:00:00"/>
    <x v="0"/>
    <n v="50"/>
    <x v="3935"/>
    <s v="VALUATION"/>
    <x v="16"/>
  </r>
  <r>
    <n v="80026514"/>
    <d v="2011-11-09T00:00:00"/>
    <x v="20"/>
    <n v="25"/>
    <x v="3936"/>
    <s v="BTU"/>
    <x v="230"/>
  </r>
  <r>
    <n v="80026514"/>
    <d v="2011-11-09T00:00:00"/>
    <x v="21"/>
    <n v="25"/>
    <x v="3936"/>
    <s v="BTU"/>
    <x v="230"/>
  </r>
  <r>
    <n v="80026517"/>
    <d v="2011-11-09T00:00:00"/>
    <x v="12"/>
    <n v="50"/>
    <x v="3937"/>
    <s v="ACRE"/>
    <x v="231"/>
  </r>
  <r>
    <n v="80026517"/>
    <d v="2011-11-09T00:00:00"/>
    <x v="12"/>
    <n v="50"/>
    <x v="3938"/>
    <s v="ACRE"/>
    <x v="231"/>
  </r>
  <r>
    <n v="80026522"/>
    <d v="2011-11-09T00:00:00"/>
    <x v="3"/>
    <n v="25"/>
    <x v="3939"/>
    <s v="PER SIGN"/>
    <x v="1"/>
  </r>
  <r>
    <n v="80026523"/>
    <d v="2011-11-09T00:00:00"/>
    <x v="3"/>
    <n v="50"/>
    <x v="3940"/>
    <s v="PER SIGN"/>
    <x v="4"/>
  </r>
  <r>
    <n v="80026514"/>
    <d v="2011-11-09T00:00:00"/>
    <x v="123"/>
    <n v="25"/>
    <x v="3936"/>
    <s v="BTU"/>
    <x v="230"/>
  </r>
  <r>
    <n v="80026536"/>
    <d v="2011-11-10T00:00:00"/>
    <x v="16"/>
    <n v="59.93"/>
    <x v="3941"/>
    <s v="FLAT RATE"/>
    <x v="1"/>
  </r>
  <r>
    <n v="80026536"/>
    <d v="2011-11-10T00:00:00"/>
    <x v="17"/>
    <n v="533.02"/>
    <x v="3941"/>
    <s v="FLAT RATE"/>
    <x v="1"/>
  </r>
  <r>
    <n v="80026536"/>
    <d v="2011-11-10T00:00:00"/>
    <x v="18"/>
    <n v="1302.93"/>
    <x v="3941"/>
    <s v="FLAT RATE"/>
    <x v="1"/>
  </r>
  <r>
    <n v="80026536"/>
    <d v="2011-11-10T00:00:00"/>
    <x v="19"/>
    <n v="161.68"/>
    <x v="3941"/>
    <s v="FLAT RATE"/>
    <x v="1"/>
  </r>
  <r>
    <n v="80026514"/>
    <d v="2011-11-09T00:00:00"/>
    <x v="124"/>
    <n v="25"/>
    <x v="3936"/>
    <s v="BTU"/>
    <x v="230"/>
  </r>
  <r>
    <n v="80026526"/>
    <d v="2011-11-10T00:00:00"/>
    <x v="12"/>
    <n v="50"/>
    <x v="3942"/>
    <s v="ACRE"/>
    <x v="153"/>
  </r>
  <r>
    <n v="80026527"/>
    <d v="2011-11-10T00:00:00"/>
    <x v="3"/>
    <n v="25"/>
    <x v="3943"/>
    <s v="PER SIGN"/>
    <x v="1"/>
  </r>
  <r>
    <n v="80026528"/>
    <d v="2011-11-10T00:00:00"/>
    <x v="3"/>
    <n v="25"/>
    <x v="3944"/>
    <s v="PER SIGN"/>
    <x v="1"/>
  </r>
  <r>
    <n v="80026530"/>
    <d v="2011-11-10T00:00:00"/>
    <x v="22"/>
    <n v="50"/>
    <x v="3945"/>
    <s v="ACRE"/>
    <x v="1"/>
  </r>
  <r>
    <n v="80026533"/>
    <d v="2011-11-10T00:00:00"/>
    <x v="3"/>
    <n v="25"/>
    <x v="3946"/>
    <s v="PER SIGN"/>
    <x v="1"/>
  </r>
  <r>
    <n v="80026534"/>
    <d v="2011-11-10T00:00:00"/>
    <x v="3"/>
    <n v="25"/>
    <x v="3947"/>
    <s v="PER SIGN"/>
    <x v="1"/>
  </r>
  <r>
    <n v="80026514"/>
    <d v="2011-11-09T00:00:00"/>
    <x v="125"/>
    <n v="25"/>
    <x v="3936"/>
    <s v="BTU"/>
    <x v="230"/>
  </r>
  <r>
    <n v="80026537"/>
    <d v="2011-11-14T00:00:00"/>
    <x v="16"/>
    <n v="59.93"/>
    <x v="174"/>
    <s v="FLAT RATE"/>
    <x v="1"/>
  </r>
  <r>
    <n v="80026537"/>
    <d v="2011-11-14T00:00:00"/>
    <x v="17"/>
    <n v="533.02"/>
    <x v="174"/>
    <s v="FLAT RATE"/>
    <x v="1"/>
  </r>
  <r>
    <n v="80026537"/>
    <d v="2011-11-14T00:00:00"/>
    <x v="18"/>
    <n v="1302.93"/>
    <x v="174"/>
    <s v="FLAT RATE"/>
    <x v="1"/>
  </r>
  <r>
    <n v="80026537"/>
    <d v="2011-11-14T00:00:00"/>
    <x v="19"/>
    <n v="161.68"/>
    <x v="174"/>
    <s v="FLAT RATE"/>
    <x v="1"/>
  </r>
  <r>
    <n v="80026514"/>
    <d v="2011-11-09T00:00:00"/>
    <x v="126"/>
    <n v="25"/>
    <x v="3936"/>
    <s v="BTU"/>
    <x v="230"/>
  </r>
  <r>
    <n v="80026538"/>
    <d v="2011-11-14T00:00:00"/>
    <x v="16"/>
    <n v="59.93"/>
    <x v="3948"/>
    <s v="FLAT RATE"/>
    <x v="1"/>
  </r>
  <r>
    <n v="80026538"/>
    <d v="2011-11-14T00:00:00"/>
    <x v="17"/>
    <n v="533.02"/>
    <x v="3948"/>
    <s v="FLAT RATE"/>
    <x v="1"/>
  </r>
  <r>
    <n v="80026538"/>
    <d v="2011-11-14T00:00:00"/>
    <x v="18"/>
    <n v="1302.93"/>
    <x v="3948"/>
    <s v="FLAT RATE"/>
    <x v="1"/>
  </r>
  <r>
    <n v="80026538"/>
    <d v="2011-11-14T00:00:00"/>
    <x v="19"/>
    <n v="161.68"/>
    <x v="3948"/>
    <s v="FLAT RATE"/>
    <x v="1"/>
  </r>
  <r>
    <n v="80026514"/>
    <d v="2011-11-09T00:00:00"/>
    <x v="127"/>
    <n v="25"/>
    <x v="3936"/>
    <s v="BTU"/>
    <x v="230"/>
  </r>
  <r>
    <n v="80026514"/>
    <d v="2011-11-09T00:00:00"/>
    <x v="128"/>
    <n v="25"/>
    <x v="3936"/>
    <s v="BTU"/>
    <x v="230"/>
  </r>
  <r>
    <n v="80026514"/>
    <d v="2011-11-09T00:00:00"/>
    <x v="129"/>
    <n v="25"/>
    <x v="3936"/>
    <s v="BTU"/>
    <x v="230"/>
  </r>
  <r>
    <n v="80026539"/>
    <d v="2011-11-14T00:00:00"/>
    <x v="3"/>
    <n v="25"/>
    <x v="3949"/>
    <s v="PER SIGN"/>
    <x v="1"/>
  </r>
  <r>
    <n v="80026540"/>
    <d v="2011-11-14T00:00:00"/>
    <x v="12"/>
    <n v="50"/>
    <x v="3950"/>
    <s v="ACRE"/>
    <x v="223"/>
  </r>
  <r>
    <n v="80026545"/>
    <d v="2011-11-14T00:00:00"/>
    <x v="22"/>
    <n v="50"/>
    <x v="3951"/>
    <s v="ACRE"/>
    <x v="147"/>
  </r>
  <r>
    <n v="80026551"/>
    <d v="2011-11-14T00:00:00"/>
    <x v="3"/>
    <n v="25"/>
    <x v="3952"/>
    <s v="PER SIGN"/>
    <x v="1"/>
  </r>
  <r>
    <n v="80026514"/>
    <d v="2011-11-09T00:00:00"/>
    <x v="130"/>
    <n v="25"/>
    <x v="3936"/>
    <s v="BTU"/>
    <x v="230"/>
  </r>
  <r>
    <n v="80026561"/>
    <d v="2011-11-14T00:00:00"/>
    <x v="116"/>
    <n v="25"/>
    <x v="3953"/>
    <s v="UNITS"/>
    <x v="1"/>
  </r>
  <r>
    <n v="80026514"/>
    <d v="2011-11-09T00:00:00"/>
    <x v="23"/>
    <n v="25"/>
    <x v="3936"/>
    <s v="BTU"/>
    <x v="230"/>
  </r>
  <r>
    <n v="80026514"/>
    <d v="2011-11-09T00:00:00"/>
    <x v="24"/>
    <n v="25"/>
    <x v="3936"/>
    <s v="BTU"/>
    <x v="230"/>
  </r>
  <r>
    <n v="80026514"/>
    <d v="2011-11-09T00:00:00"/>
    <x v="25"/>
    <n v="25"/>
    <x v="3936"/>
    <s v="BTU"/>
    <x v="230"/>
  </r>
  <r>
    <n v="80026569"/>
    <d v="2011-11-15T00:00:00"/>
    <x v="109"/>
    <n v="53.24"/>
    <x v="3954"/>
    <s v="DWELLING UNITS"/>
    <x v="1"/>
  </r>
  <r>
    <n v="80026569"/>
    <d v="2011-11-15T00:00:00"/>
    <x v="110"/>
    <n v="362.15"/>
    <x v="3954"/>
    <s v="DWELLING UNITS"/>
    <x v="1"/>
  </r>
  <r>
    <n v="80026569"/>
    <d v="2011-11-15T00:00:00"/>
    <x v="111"/>
    <n v="1302.93"/>
    <x v="3954"/>
    <s v="DWELLING UNITS"/>
    <x v="1"/>
  </r>
  <r>
    <n v="80026569"/>
    <d v="2011-11-15T00:00:00"/>
    <x v="112"/>
    <n v="109.54"/>
    <x v="3954"/>
    <s v="DWELLING UNITS"/>
    <x v="1"/>
  </r>
  <r>
    <n v="80026514"/>
    <d v="2011-11-09T00:00:00"/>
    <x v="26"/>
    <n v="25"/>
    <x v="3936"/>
    <s v="BTU"/>
    <x v="230"/>
  </r>
  <r>
    <n v="80026570"/>
    <d v="2011-11-15T00:00:00"/>
    <x v="109"/>
    <n v="53.24"/>
    <x v="3955"/>
    <s v="DWELLING UNITS"/>
    <x v="1"/>
  </r>
  <r>
    <n v="80026570"/>
    <d v="2011-11-15T00:00:00"/>
    <x v="110"/>
    <n v="362.15"/>
    <x v="3955"/>
    <s v="DWELLING UNITS"/>
    <x v="1"/>
  </r>
  <r>
    <n v="80026570"/>
    <d v="2011-11-15T00:00:00"/>
    <x v="111"/>
    <n v="1302.93"/>
    <x v="3955"/>
    <s v="DWELLING UNITS"/>
    <x v="1"/>
  </r>
  <r>
    <n v="80026570"/>
    <d v="2011-11-15T00:00:00"/>
    <x v="112"/>
    <n v="109.54"/>
    <x v="3955"/>
    <s v="DWELLING UNITS"/>
    <x v="1"/>
  </r>
  <r>
    <n v="80026514"/>
    <d v="2011-11-09T00:00:00"/>
    <x v="27"/>
    <n v="25"/>
    <x v="3936"/>
    <s v="BTU"/>
    <x v="230"/>
  </r>
  <r>
    <n v="80026571"/>
    <d v="2011-11-15T00:00:00"/>
    <x v="109"/>
    <n v="53.24"/>
    <x v="194"/>
    <s v="DWELLING UNITS"/>
    <x v="1"/>
  </r>
  <r>
    <n v="80026571"/>
    <d v="2011-11-15T00:00:00"/>
    <x v="110"/>
    <n v="362.15"/>
    <x v="194"/>
    <s v="DWELLING UNITS"/>
    <x v="1"/>
  </r>
  <r>
    <n v="80026571"/>
    <d v="2011-11-15T00:00:00"/>
    <x v="111"/>
    <n v="1302.93"/>
    <x v="194"/>
    <s v="DWELLING UNITS"/>
    <x v="1"/>
  </r>
  <r>
    <n v="80026571"/>
    <d v="2011-11-15T00:00:00"/>
    <x v="112"/>
    <n v="109.54"/>
    <x v="194"/>
    <s v="DWELLING UNITS"/>
    <x v="1"/>
  </r>
  <r>
    <n v="80026514"/>
    <d v="2011-11-09T00:00:00"/>
    <x v="28"/>
    <n v="25"/>
    <x v="3936"/>
    <s v="BTU"/>
    <x v="230"/>
  </r>
  <r>
    <n v="16954"/>
    <d v="2011-11-15T00:00:00"/>
    <x v="109"/>
    <n v="53.24"/>
    <x v="194"/>
    <s v="DWELLING UNITS"/>
    <x v="1"/>
  </r>
  <r>
    <n v="16954"/>
    <d v="2011-11-15T00:00:00"/>
    <x v="110"/>
    <n v="362.15"/>
    <x v="194"/>
    <s v="DWELLING UNITS"/>
    <x v="1"/>
  </r>
  <r>
    <n v="16954"/>
    <d v="2011-11-15T00:00:00"/>
    <x v="111"/>
    <n v="1302.93"/>
    <x v="194"/>
    <s v="DWELLING UNITS"/>
    <x v="1"/>
  </r>
  <r>
    <n v="16954"/>
    <d v="2011-11-15T00:00:00"/>
    <x v="112"/>
    <n v="109.54"/>
    <x v="194"/>
    <s v="DWELLING UNITS"/>
    <x v="1"/>
  </r>
  <r>
    <n v="80026514"/>
    <d v="2011-11-09T00:00:00"/>
    <x v="30"/>
    <n v="25"/>
    <x v="3936"/>
    <s v="BTU"/>
    <x v="230"/>
  </r>
  <r>
    <n v="80026591"/>
    <d v="2011-11-15T00:00:00"/>
    <x v="109"/>
    <n v="53.24"/>
    <x v="194"/>
    <s v="DWELLING UNITS"/>
    <x v="1"/>
  </r>
  <r>
    <n v="80026591"/>
    <d v="2011-11-15T00:00:00"/>
    <x v="110"/>
    <n v="362.15"/>
    <x v="194"/>
    <s v="DWELLING UNITS"/>
    <x v="1"/>
  </r>
  <r>
    <n v="80026591"/>
    <d v="2011-11-15T00:00:00"/>
    <x v="111"/>
    <n v="1302.93"/>
    <x v="194"/>
    <s v="DWELLING UNITS"/>
    <x v="1"/>
  </r>
  <r>
    <n v="80026591"/>
    <d v="2011-11-15T00:00:00"/>
    <x v="112"/>
    <n v="109.54"/>
    <x v="194"/>
    <s v="DWELLING UNITS"/>
    <x v="1"/>
  </r>
  <r>
    <n v="80026514"/>
    <d v="2011-11-09T00:00:00"/>
    <x v="31"/>
    <n v="25"/>
    <x v="3936"/>
    <s v="BTU"/>
    <x v="230"/>
  </r>
  <r>
    <n v="80026514"/>
    <d v="2011-11-09T00:00:00"/>
    <x v="20"/>
    <n v="25"/>
    <x v="3956"/>
    <s v="BTU"/>
    <x v="232"/>
  </r>
  <r>
    <n v="80026572"/>
    <d v="2011-11-15T00:00:00"/>
    <x v="109"/>
    <n v="53.24"/>
    <x v="3957"/>
    <s v="DWELLING UNITS"/>
    <x v="1"/>
  </r>
  <r>
    <n v="80026572"/>
    <d v="2011-11-15T00:00:00"/>
    <x v="110"/>
    <n v="362.15"/>
    <x v="3957"/>
    <s v="DWELLING UNITS"/>
    <x v="1"/>
  </r>
  <r>
    <n v="80026572"/>
    <d v="2011-11-15T00:00:00"/>
    <x v="111"/>
    <n v="1302.93"/>
    <x v="3957"/>
    <s v="DWELLING UNITS"/>
    <x v="1"/>
  </r>
  <r>
    <n v="80026572"/>
    <d v="2011-11-15T00:00:00"/>
    <x v="112"/>
    <n v="109.54"/>
    <x v="3957"/>
    <s v="DWELLING UNITS"/>
    <x v="1"/>
  </r>
  <r>
    <n v="80026514"/>
    <d v="2011-11-09T00:00:00"/>
    <x v="23"/>
    <n v="25"/>
    <x v="3956"/>
    <s v="BTU"/>
    <x v="232"/>
  </r>
  <r>
    <n v="80026514"/>
    <d v="2011-11-09T00:00:00"/>
    <x v="24"/>
    <n v="25"/>
    <x v="3956"/>
    <s v="BTU"/>
    <x v="232"/>
  </r>
  <r>
    <n v="80026514"/>
    <d v="2011-11-09T00:00:00"/>
    <x v="25"/>
    <n v="25"/>
    <x v="3956"/>
    <s v="BTU"/>
    <x v="232"/>
  </r>
  <r>
    <n v="80026514"/>
    <d v="2011-11-09T00:00:00"/>
    <x v="26"/>
    <n v="25"/>
    <x v="3956"/>
    <s v="BTU"/>
    <x v="232"/>
  </r>
  <r>
    <n v="80026573"/>
    <d v="2011-11-15T00:00:00"/>
    <x v="109"/>
    <n v="53.24"/>
    <x v="3958"/>
    <s v="DWELLING UNITS"/>
    <x v="1"/>
  </r>
  <r>
    <n v="80026573"/>
    <d v="2011-11-15T00:00:00"/>
    <x v="110"/>
    <n v="362.15"/>
    <x v="3958"/>
    <s v="DWELLING UNITS"/>
    <x v="1"/>
  </r>
  <r>
    <n v="80026573"/>
    <d v="2011-11-15T00:00:00"/>
    <x v="111"/>
    <n v="1302.93"/>
    <x v="3958"/>
    <s v="DWELLING UNITS"/>
    <x v="1"/>
  </r>
  <r>
    <n v="80026573"/>
    <d v="2011-11-15T00:00:00"/>
    <x v="112"/>
    <n v="109.54"/>
    <x v="3958"/>
    <s v="DWELLING UNITS"/>
    <x v="1"/>
  </r>
  <r>
    <n v="80026514"/>
    <d v="2011-11-09T00:00:00"/>
    <x v="5"/>
    <n v="25"/>
    <x v="3959"/>
    <s v="PER FIXTURES"/>
    <x v="1"/>
  </r>
  <r>
    <n v="80026515"/>
    <d v="2011-11-09T00:00:00"/>
    <x v="34"/>
    <n v="25"/>
    <x v="3960"/>
    <s v="TONS"/>
    <x v="9"/>
  </r>
  <r>
    <n v="80026515"/>
    <d v="2011-11-09T00:00:00"/>
    <x v="34"/>
    <n v="25"/>
    <x v="3961"/>
    <s v="TONS"/>
    <x v="107"/>
  </r>
  <r>
    <n v="80026515"/>
    <d v="2011-11-09T00:00:00"/>
    <x v="34"/>
    <n v="25"/>
    <x v="3962"/>
    <s v="TONS"/>
    <x v="9"/>
  </r>
  <r>
    <n v="80026515"/>
    <d v="2011-11-09T00:00:00"/>
    <x v="20"/>
    <n v="29"/>
    <x v="3963"/>
    <s v="BTU"/>
    <x v="75"/>
  </r>
  <r>
    <n v="80026515"/>
    <d v="2011-11-09T00:00:00"/>
    <x v="34"/>
    <n v="25"/>
    <x v="3963"/>
    <s v="TONS"/>
    <x v="75"/>
  </r>
  <r>
    <n v="80026516"/>
    <d v="2011-11-09T00:00:00"/>
    <x v="0"/>
    <n v="50"/>
    <x v="3964"/>
    <s v="VALUATION"/>
    <x v="16"/>
  </r>
  <r>
    <n v="80026516"/>
    <d v="2011-11-09T00:00:00"/>
    <x v="9"/>
    <n v="25"/>
    <x v="3965"/>
    <s v="PER HOOD SYS"/>
    <x v="1"/>
  </r>
  <r>
    <n v="80026518"/>
    <d v="2011-11-09T00:00:00"/>
    <x v="59"/>
    <n v="150"/>
    <x v="3966"/>
    <s v="FLAT RATE"/>
    <x v="4"/>
  </r>
  <r>
    <n v="80026518"/>
    <d v="2011-11-09T00:00:00"/>
    <x v="52"/>
    <n v="125"/>
    <x v="3967"/>
    <s v="FLAT RATE"/>
    <x v="1"/>
  </r>
  <r>
    <n v="80026519"/>
    <d v="2011-11-09T00:00:00"/>
    <x v="10"/>
    <n v="33.75"/>
    <x v="3968"/>
    <s v="AMPS"/>
    <x v="201"/>
  </r>
  <r>
    <n v="80026519"/>
    <d v="2011-11-09T00:00:00"/>
    <x v="7"/>
    <n v="72"/>
    <x v="3968"/>
    <s v="PER POLE"/>
    <x v="201"/>
  </r>
  <r>
    <n v="80026574"/>
    <d v="2011-11-15T00:00:00"/>
    <x v="109"/>
    <n v="53.24"/>
    <x v="3969"/>
    <s v="DWELLING UNITS"/>
    <x v="1"/>
  </r>
  <r>
    <n v="80026574"/>
    <d v="2011-11-15T00:00:00"/>
    <x v="110"/>
    <n v="362.15"/>
    <x v="3969"/>
    <s v="DWELLING UNITS"/>
    <x v="1"/>
  </r>
  <r>
    <n v="80026574"/>
    <d v="2011-11-15T00:00:00"/>
    <x v="111"/>
    <n v="1302.93"/>
    <x v="3969"/>
    <s v="DWELLING UNITS"/>
    <x v="1"/>
  </r>
  <r>
    <n v="80026574"/>
    <d v="2011-11-15T00:00:00"/>
    <x v="112"/>
    <n v="109.54"/>
    <x v="3969"/>
    <s v="DWELLING UNITS"/>
    <x v="1"/>
  </r>
  <r>
    <n v="80026519"/>
    <d v="2011-11-09T00:00:00"/>
    <x v="49"/>
    <n v="25"/>
    <x v="3968"/>
    <s v="SYSTEM"/>
    <x v="201"/>
  </r>
  <r>
    <n v="80026520"/>
    <d v="2011-11-09T00:00:00"/>
    <x v="61"/>
    <n v="25"/>
    <x v="3970"/>
    <s v="FLAT RATE"/>
    <x v="1"/>
  </r>
  <r>
    <n v="80026521"/>
    <d v="2011-11-09T00:00:00"/>
    <x v="7"/>
    <n v="25"/>
    <x v="3971"/>
    <s v="PER POLE"/>
    <x v="7"/>
  </r>
  <r>
    <n v="80026524"/>
    <d v="2011-11-10T00:00:00"/>
    <x v="6"/>
    <n v="22.5"/>
    <x v="3972"/>
    <s v="AMPS"/>
    <x v="67"/>
  </r>
  <r>
    <n v="80026524"/>
    <d v="2011-11-10T00:00:00"/>
    <x v="7"/>
    <n v="22"/>
    <x v="3972"/>
    <s v="PER POLE"/>
    <x v="67"/>
  </r>
  <r>
    <n v="80026525"/>
    <d v="2011-11-10T00:00:00"/>
    <x v="5"/>
    <n v="25"/>
    <x v="3973"/>
    <s v="PER FIXTURES"/>
    <x v="9"/>
  </r>
  <r>
    <n v="80026529"/>
    <d v="2011-11-10T00:00:00"/>
    <x v="7"/>
    <n v="25"/>
    <x v="3974"/>
    <s v="PER POLE"/>
    <x v="1"/>
  </r>
  <r>
    <n v="80026531"/>
    <d v="2011-11-10T00:00:00"/>
    <x v="34"/>
    <n v="25"/>
    <x v="3975"/>
    <s v="TONS"/>
    <x v="20"/>
  </r>
  <r>
    <n v="80026532"/>
    <d v="2011-11-10T00:00:00"/>
    <x v="0"/>
    <n v="120"/>
    <x v="3976"/>
    <s v="VALUATION"/>
    <x v="12"/>
  </r>
  <r>
    <n v="80026532"/>
    <d v="2011-11-10T00:00:00"/>
    <x v="14"/>
    <n v="60"/>
    <x v="3976"/>
    <s v="VALUATION"/>
    <x v="12"/>
  </r>
  <r>
    <n v="80026575"/>
    <d v="2011-11-15T00:00:00"/>
    <x v="109"/>
    <n v="53.24"/>
    <x v="3977"/>
    <s v="DWELLING UNITS"/>
    <x v="1"/>
  </r>
  <r>
    <n v="80026575"/>
    <d v="2011-11-15T00:00:00"/>
    <x v="110"/>
    <n v="362.15"/>
    <x v="3977"/>
    <s v="DWELLING UNITS"/>
    <x v="1"/>
  </r>
  <r>
    <n v="80026575"/>
    <d v="2011-11-15T00:00:00"/>
    <x v="111"/>
    <n v="1302.93"/>
    <x v="3977"/>
    <s v="DWELLING UNITS"/>
    <x v="1"/>
  </r>
  <r>
    <n v="80026575"/>
    <d v="2011-11-15T00:00:00"/>
    <x v="112"/>
    <n v="109.54"/>
    <x v="3977"/>
    <s v="DWELLING UNITS"/>
    <x v="1"/>
  </r>
  <r>
    <n v="80026535"/>
    <d v="2011-11-10T00:00:00"/>
    <x v="33"/>
    <n v="25"/>
    <x v="3978"/>
    <s v="FLAT RATE"/>
    <x v="1"/>
  </r>
  <r>
    <n v="80026536"/>
    <d v="2011-11-10T00:00:00"/>
    <x v="48"/>
    <n v="20"/>
    <x v="3941"/>
    <s v="FLAT RATE"/>
    <x v="1"/>
  </r>
  <r>
    <n v="80026536"/>
    <d v="2011-11-10T00:00:00"/>
    <x v="0"/>
    <n v="1066"/>
    <x v="3941"/>
    <s v="VALUATION"/>
    <x v="1"/>
  </r>
  <r>
    <n v="80026537"/>
    <d v="2011-11-14T00:00:00"/>
    <x v="48"/>
    <n v="20"/>
    <x v="174"/>
    <s v="FLAT RATE"/>
    <x v="1"/>
  </r>
  <r>
    <n v="80026565"/>
    <d v="2011-11-15T00:00:00"/>
    <x v="3"/>
    <n v="50"/>
    <x v="3979"/>
    <s v="PER SIGN"/>
    <x v="4"/>
  </r>
  <r>
    <n v="80026537"/>
    <d v="2011-11-14T00:00:00"/>
    <x v="0"/>
    <n v="1066"/>
    <x v="174"/>
    <s v="VALUATION"/>
    <x v="1"/>
  </r>
  <r>
    <n v="80026538"/>
    <d v="2011-11-14T00:00:00"/>
    <x v="48"/>
    <n v="20"/>
    <x v="3948"/>
    <s v="FLAT RATE"/>
    <x v="1"/>
  </r>
  <r>
    <n v="80026538"/>
    <d v="2011-11-14T00:00:00"/>
    <x v="0"/>
    <n v="871"/>
    <x v="3948"/>
    <s v="VALUATION"/>
    <x v="1"/>
  </r>
  <r>
    <n v="80026576"/>
    <d v="2011-11-15T00:00:00"/>
    <x v="3"/>
    <n v="75"/>
    <x v="3980"/>
    <s v="PER SIGN"/>
    <x v="1"/>
  </r>
  <r>
    <n v="80026541"/>
    <d v="2011-11-14T00:00:00"/>
    <x v="0"/>
    <n v="170"/>
    <x v="188"/>
    <s v="VALUATION"/>
    <x v="24"/>
  </r>
  <r>
    <n v="80026541"/>
    <d v="2011-11-14T00:00:00"/>
    <x v="14"/>
    <n v="85"/>
    <x v="188"/>
    <s v="VALUATION"/>
    <x v="24"/>
  </r>
  <r>
    <n v="80026542"/>
    <d v="2011-11-14T00:00:00"/>
    <x v="4"/>
    <n v="25"/>
    <x v="3981"/>
    <s v="PER IRRIGATION"/>
    <x v="1"/>
  </r>
  <r>
    <n v="80026542"/>
    <d v="2011-11-14T00:00:00"/>
    <x v="4"/>
    <n v="25"/>
    <x v="3982"/>
    <s v="PER IRRIGATION"/>
    <x v="1"/>
  </r>
  <r>
    <n v="80026542"/>
    <d v="2011-11-14T00:00:00"/>
    <x v="4"/>
    <n v="25"/>
    <x v="3983"/>
    <s v="PER IRRIGATION"/>
    <x v="1"/>
  </r>
  <r>
    <n v="80026542"/>
    <d v="2011-11-14T00:00:00"/>
    <x v="4"/>
    <n v="25"/>
    <x v="3984"/>
    <s v="PER IRRIGATION"/>
    <x v="1"/>
  </r>
  <r>
    <n v="80026543"/>
    <d v="2011-11-14T00:00:00"/>
    <x v="0"/>
    <n v="1936"/>
    <x v="3985"/>
    <s v="VALUATION"/>
    <x v="233"/>
  </r>
  <r>
    <n v="80026544"/>
    <d v="2011-11-14T00:00:00"/>
    <x v="70"/>
    <n v="50"/>
    <x v="3986"/>
    <s v="FLAT RATE"/>
    <x v="1"/>
  </r>
  <r>
    <n v="80026546"/>
    <d v="2011-11-14T00:00:00"/>
    <x v="2"/>
    <n v="25"/>
    <x v="3987"/>
    <s v="FLAT RATE"/>
    <x v="1"/>
  </r>
  <r>
    <n v="80026547"/>
    <d v="2011-11-14T00:00:00"/>
    <x v="2"/>
    <n v="25"/>
    <x v="3988"/>
    <s v="FLAT RATE"/>
    <x v="1"/>
  </r>
  <r>
    <n v="80026548"/>
    <d v="2011-11-14T00:00:00"/>
    <x v="20"/>
    <n v="29"/>
    <x v="3989"/>
    <s v="BTU"/>
    <x v="75"/>
  </r>
  <r>
    <n v="80026548"/>
    <d v="2011-11-14T00:00:00"/>
    <x v="34"/>
    <n v="25"/>
    <x v="3989"/>
    <s v="TONS"/>
    <x v="75"/>
  </r>
  <r>
    <n v="80026549"/>
    <d v="2011-11-14T00:00:00"/>
    <x v="57"/>
    <n v="15"/>
    <x v="3990"/>
    <s v="FLAT RATE"/>
    <x v="1"/>
  </r>
  <r>
    <n v="80026550"/>
    <d v="2011-11-14T00:00:00"/>
    <x v="52"/>
    <n v="125"/>
    <x v="3991"/>
    <s v="FLAT RATE"/>
    <x v="1"/>
  </r>
  <r>
    <n v="80026550"/>
    <d v="2011-11-14T00:00:00"/>
    <x v="59"/>
    <n v="75"/>
    <x v="3992"/>
    <s v="FLAT RATE"/>
    <x v="1"/>
  </r>
  <r>
    <n v="80026552"/>
    <d v="2011-11-14T00:00:00"/>
    <x v="5"/>
    <n v="25"/>
    <x v="3993"/>
    <s v="PER FIXTURES"/>
    <x v="1"/>
  </r>
  <r>
    <n v="80026552"/>
    <d v="2011-11-14T00:00:00"/>
    <x v="5"/>
    <n v="25"/>
    <x v="3994"/>
    <s v="PER FIXTURES"/>
    <x v="1"/>
  </r>
  <r>
    <n v="80026553"/>
    <d v="2011-11-14T00:00:00"/>
    <x v="5"/>
    <n v="80"/>
    <x v="3995"/>
    <s v="PER FIXTURES"/>
    <x v="76"/>
  </r>
  <r>
    <n v="80026553"/>
    <d v="2011-11-14T00:00:00"/>
    <x v="54"/>
    <n v="25"/>
    <x v="3995"/>
    <s v="PER SEWER"/>
    <x v="76"/>
  </r>
  <r>
    <n v="80026553"/>
    <d v="2011-11-14T00:00:00"/>
    <x v="53"/>
    <n v="25"/>
    <x v="3995"/>
    <s v="PER WATER"/>
    <x v="76"/>
  </r>
  <r>
    <n v="80026553"/>
    <d v="2011-11-14T00:00:00"/>
    <x v="5"/>
    <n v="80"/>
    <x v="3996"/>
    <s v="PER FIXTURES"/>
    <x v="76"/>
  </r>
  <r>
    <n v="80026553"/>
    <d v="2011-11-14T00:00:00"/>
    <x v="54"/>
    <n v="25"/>
    <x v="3996"/>
    <s v="PER SEWER"/>
    <x v="76"/>
  </r>
  <r>
    <n v="80026553"/>
    <d v="2011-11-14T00:00:00"/>
    <x v="53"/>
    <n v="25"/>
    <x v="3996"/>
    <s v="PER WATER"/>
    <x v="76"/>
  </r>
  <r>
    <n v="80026554"/>
    <d v="2011-11-14T00:00:00"/>
    <x v="5"/>
    <n v="25"/>
    <x v="3997"/>
    <s v="PER FIXTURES"/>
    <x v="1"/>
  </r>
  <r>
    <n v="80026554"/>
    <d v="2011-11-14T00:00:00"/>
    <x v="5"/>
    <n v="25"/>
    <x v="3998"/>
    <s v="PER FIXTURES"/>
    <x v="1"/>
  </r>
  <r>
    <n v="80026555"/>
    <d v="2011-11-14T00:00:00"/>
    <x v="0"/>
    <n v="580"/>
    <x v="3999"/>
    <s v="VALUATION"/>
    <x v="234"/>
  </r>
  <r>
    <n v="80026555"/>
    <d v="2011-11-14T00:00:00"/>
    <x v="14"/>
    <n v="290"/>
    <x v="3999"/>
    <s v="VALUATION"/>
    <x v="234"/>
  </r>
  <r>
    <n v="80026556"/>
    <d v="2011-11-14T00:00:00"/>
    <x v="59"/>
    <n v="75"/>
    <x v="183"/>
    <s v="FLAT RATE"/>
    <x v="1"/>
  </r>
  <r>
    <n v="80026556"/>
    <d v="2011-11-14T00:00:00"/>
    <x v="59"/>
    <n v="75"/>
    <x v="184"/>
    <s v="FLAT RATE"/>
    <x v="1"/>
  </r>
  <r>
    <n v="80026556"/>
    <d v="2011-11-14T00:00:00"/>
    <x v="59"/>
    <n v="75"/>
    <x v="185"/>
    <s v="FLAT RATE"/>
    <x v="1"/>
  </r>
  <r>
    <n v="80026556"/>
    <d v="2011-11-14T00:00:00"/>
    <x v="57"/>
    <n v="15"/>
    <x v="186"/>
    <s v="FLAT RATE"/>
    <x v="1"/>
  </r>
  <r>
    <n v="80026556"/>
    <d v="2011-11-14T00:00:00"/>
    <x v="57"/>
    <n v="15"/>
    <x v="187"/>
    <s v="FLAT RATE"/>
    <x v="1"/>
  </r>
  <r>
    <n v="80026557"/>
    <d v="2011-11-14T00:00:00"/>
    <x v="59"/>
    <n v="75"/>
    <x v="183"/>
    <s v="FLAT RATE"/>
    <x v="1"/>
  </r>
  <r>
    <n v="80026557"/>
    <d v="2011-11-14T00:00:00"/>
    <x v="59"/>
    <n v="75"/>
    <x v="184"/>
    <s v="FLAT RATE"/>
    <x v="1"/>
  </r>
  <r>
    <n v="80026557"/>
    <d v="2011-11-14T00:00:00"/>
    <x v="59"/>
    <n v="75"/>
    <x v="185"/>
    <s v="FLAT RATE"/>
    <x v="1"/>
  </r>
  <r>
    <n v="80026557"/>
    <d v="2011-11-14T00:00:00"/>
    <x v="57"/>
    <n v="15"/>
    <x v="186"/>
    <s v="FLAT RATE"/>
    <x v="1"/>
  </r>
  <r>
    <n v="80026557"/>
    <d v="2011-11-14T00:00:00"/>
    <x v="57"/>
    <n v="15"/>
    <x v="187"/>
    <s v="FLAT RATE"/>
    <x v="1"/>
  </r>
  <r>
    <n v="80026558"/>
    <d v="2011-11-14T00:00:00"/>
    <x v="48"/>
    <n v="20"/>
    <x v="4000"/>
    <s v="FLAT RATE"/>
    <x v="1"/>
  </r>
  <r>
    <n v="80026558"/>
    <d v="2011-11-14T00:00:00"/>
    <x v="0"/>
    <n v="170"/>
    <x v="4000"/>
    <s v="VALUATION"/>
    <x v="1"/>
  </r>
  <r>
    <n v="80026559"/>
    <d v="2011-11-14T00:00:00"/>
    <x v="61"/>
    <n v="25"/>
    <x v="4001"/>
    <s v="FLAT RATE"/>
    <x v="1"/>
  </r>
  <r>
    <n v="80026560"/>
    <d v="2011-11-14T00:00:00"/>
    <x v="0"/>
    <n v="170"/>
    <x v="188"/>
    <s v="VALUATION"/>
    <x v="24"/>
  </r>
  <r>
    <n v="80026560"/>
    <d v="2011-11-14T00:00:00"/>
    <x v="14"/>
    <n v="85"/>
    <x v="188"/>
    <s v="VALUATION"/>
    <x v="24"/>
  </r>
  <r>
    <n v="80026562"/>
    <d v="2011-11-15T00:00:00"/>
    <x v="0"/>
    <n v="1468"/>
    <x v="4002"/>
    <s v="VALUATION"/>
    <x v="235"/>
  </r>
  <r>
    <n v="80026563"/>
    <d v="2011-11-15T00:00:00"/>
    <x v="0"/>
    <n v="155"/>
    <x v="4003"/>
    <s v="VALUATION"/>
    <x v="125"/>
  </r>
  <r>
    <n v="80026563"/>
    <d v="2011-11-15T00:00:00"/>
    <x v="14"/>
    <n v="77.5"/>
    <x v="4003"/>
    <s v="VALUATION"/>
    <x v="125"/>
  </r>
  <r>
    <n v="80026564"/>
    <d v="2011-11-15T00:00:00"/>
    <x v="20"/>
    <n v="29"/>
    <x v="4004"/>
    <s v="BTU"/>
    <x v="75"/>
  </r>
  <r>
    <n v="80026564"/>
    <d v="2011-11-15T00:00:00"/>
    <x v="23"/>
    <n v="29"/>
    <x v="4004"/>
    <s v="BTU"/>
    <x v="75"/>
  </r>
  <r>
    <n v="80026564"/>
    <d v="2011-11-15T00:00:00"/>
    <x v="34"/>
    <n v="25"/>
    <x v="4004"/>
    <s v="TONS"/>
    <x v="75"/>
  </r>
  <r>
    <n v="80026564"/>
    <d v="2011-11-15T00:00:00"/>
    <x v="36"/>
    <n v="25"/>
    <x v="4004"/>
    <s v="TONS"/>
    <x v="75"/>
  </r>
  <r>
    <n v="80026566"/>
    <d v="2011-11-15T00:00:00"/>
    <x v="13"/>
    <n v="25"/>
    <x v="4005"/>
    <s v="PER T-POLE"/>
    <x v="1"/>
  </r>
  <r>
    <n v="80026567"/>
    <d v="2011-11-15T00:00:00"/>
    <x v="0"/>
    <n v="30"/>
    <x v="4006"/>
    <s v="VALUATION"/>
    <x v="72"/>
  </r>
  <r>
    <n v="80026578"/>
    <d v="2011-11-15T00:00:00"/>
    <x v="3"/>
    <n v="25"/>
    <x v="4007"/>
    <s v="PER SIGN"/>
    <x v="1"/>
  </r>
  <r>
    <n v="80026567"/>
    <d v="2011-11-15T00:00:00"/>
    <x v="14"/>
    <n v="15"/>
    <x v="4006"/>
    <s v="VALUATION"/>
    <x v="72"/>
  </r>
  <r>
    <n v="80026568"/>
    <d v="2011-11-15T00:00:00"/>
    <x v="0"/>
    <n v="364"/>
    <x v="3409"/>
    <s v="VALUATION"/>
    <x v="127"/>
  </r>
  <r>
    <n v="80026569"/>
    <d v="2011-11-15T00:00:00"/>
    <x v="48"/>
    <n v="20"/>
    <x v="3954"/>
    <s v="FLAT RATE"/>
    <x v="1"/>
  </r>
  <r>
    <n v="80026569"/>
    <d v="2011-11-15T00:00:00"/>
    <x v="0"/>
    <n v="610"/>
    <x v="3954"/>
    <s v="VALUATION"/>
    <x v="1"/>
  </r>
  <r>
    <n v="80026587"/>
    <d v="2011-11-15T00:00:00"/>
    <x v="51"/>
    <n v="4"/>
    <x v="4008"/>
    <s v="FLAT RATE"/>
    <x v="89"/>
  </r>
  <r>
    <n v="80026578"/>
    <d v="2011-11-15T00:00:00"/>
    <x v="3"/>
    <n v="25"/>
    <x v="4009"/>
    <s v="PER SIGN"/>
    <x v="1"/>
  </r>
  <r>
    <n v="80026569"/>
    <d v="2011-11-15T00:00:00"/>
    <x v="14"/>
    <n v="305"/>
    <x v="3954"/>
    <s v="VALUATION"/>
    <x v="1"/>
  </r>
  <r>
    <n v="80026570"/>
    <d v="2011-11-15T00:00:00"/>
    <x v="48"/>
    <n v="20"/>
    <x v="3955"/>
    <s v="FLAT RATE"/>
    <x v="1"/>
  </r>
  <r>
    <n v="80026570"/>
    <d v="2011-11-15T00:00:00"/>
    <x v="0"/>
    <n v="610"/>
    <x v="3955"/>
    <s v="VALUATION"/>
    <x v="1"/>
  </r>
  <r>
    <n v="80026570"/>
    <d v="2011-11-15T00:00:00"/>
    <x v="14"/>
    <n v="305"/>
    <x v="3955"/>
    <s v="VALUATION"/>
    <x v="1"/>
  </r>
  <r>
    <n v="80026571"/>
    <d v="2011-11-15T00:00:00"/>
    <x v="48"/>
    <n v="20"/>
    <x v="194"/>
    <s v="FLAT RATE"/>
    <x v="1"/>
  </r>
  <r>
    <n v="80026571"/>
    <d v="2011-11-15T00:00:00"/>
    <x v="0"/>
    <n v="610"/>
    <x v="194"/>
    <s v="VALUATION"/>
    <x v="1"/>
  </r>
  <r>
    <n v="80026571"/>
    <d v="2011-11-15T00:00:00"/>
    <x v="14"/>
    <n v="305"/>
    <x v="194"/>
    <s v="VALUATION"/>
    <x v="1"/>
  </r>
  <r>
    <n v="80026572"/>
    <d v="2011-11-15T00:00:00"/>
    <x v="48"/>
    <n v="20"/>
    <x v="3957"/>
    <s v="FLAT RATE"/>
    <x v="1"/>
  </r>
  <r>
    <n v="80026580"/>
    <d v="2011-11-15T00:00:00"/>
    <x v="67"/>
    <n v="100"/>
    <x v="4010"/>
    <s v="FLAT RATE"/>
    <x v="1"/>
  </r>
  <r>
    <n v="80026581"/>
    <d v="2011-11-15T00:00:00"/>
    <x v="3"/>
    <n v="25"/>
    <x v="4011"/>
    <s v="PER SIGN"/>
    <x v="1"/>
  </r>
  <r>
    <n v="80026582"/>
    <d v="2011-11-15T00:00:00"/>
    <x v="3"/>
    <n v="100"/>
    <x v="4012"/>
    <s v="PER SIGN"/>
    <x v="7"/>
  </r>
  <r>
    <n v="80026592"/>
    <d v="2011-11-16T00:00:00"/>
    <x v="3"/>
    <n v="50"/>
    <x v="4013"/>
    <s v="PER SIGN"/>
    <x v="4"/>
  </r>
  <r>
    <n v="80026593"/>
    <d v="2011-11-16T00:00:00"/>
    <x v="3"/>
    <n v="100"/>
    <x v="4014"/>
    <s v="PER SIGN"/>
    <x v="7"/>
  </r>
  <r>
    <n v="80026572"/>
    <d v="2011-11-15T00:00:00"/>
    <x v="0"/>
    <n v="610"/>
    <x v="3957"/>
    <s v="VALUATION"/>
    <x v="1"/>
  </r>
  <r>
    <n v="80026572"/>
    <d v="2011-11-15T00:00:00"/>
    <x v="14"/>
    <n v="305"/>
    <x v="3957"/>
    <s v="VALUATION"/>
    <x v="1"/>
  </r>
  <r>
    <n v="80026598"/>
    <d v="2011-11-16T00:00:00"/>
    <x v="3"/>
    <n v="100"/>
    <x v="4015"/>
    <s v="PER SIGN"/>
    <x v="7"/>
  </r>
  <r>
    <n v="80026599"/>
    <d v="2011-11-16T00:00:00"/>
    <x v="29"/>
    <n v="250"/>
    <x v="4016"/>
    <s v="ACRES"/>
    <x v="143"/>
  </r>
  <r>
    <n v="80026573"/>
    <d v="2011-11-15T00:00:00"/>
    <x v="48"/>
    <n v="20"/>
    <x v="3958"/>
    <s v="FLAT RATE"/>
    <x v="1"/>
  </r>
  <r>
    <n v="80026573"/>
    <d v="2011-11-15T00:00:00"/>
    <x v="0"/>
    <n v="610"/>
    <x v="3958"/>
    <s v="VALUATION"/>
    <x v="1"/>
  </r>
  <r>
    <n v="80026573"/>
    <d v="2011-11-15T00:00:00"/>
    <x v="14"/>
    <n v="305"/>
    <x v="3958"/>
    <s v="VALUATION"/>
    <x v="1"/>
  </r>
  <r>
    <n v="80026605"/>
    <d v="2011-11-17T00:00:00"/>
    <x v="103"/>
    <n v="1736.29"/>
    <x v="175"/>
    <s v="FLAT RATE"/>
    <x v="36"/>
  </r>
  <r>
    <n v="80026605"/>
    <d v="2011-11-17T00:00:00"/>
    <x v="104"/>
    <n v="4450.76"/>
    <x v="175"/>
    <s v="FLAT RATE"/>
    <x v="36"/>
  </r>
  <r>
    <n v="80026574"/>
    <d v="2011-11-15T00:00:00"/>
    <x v="48"/>
    <n v="20"/>
    <x v="3969"/>
    <s v="FLAT RATE"/>
    <x v="1"/>
  </r>
  <r>
    <n v="80026574"/>
    <d v="2011-11-15T00:00:00"/>
    <x v="0"/>
    <n v="610"/>
    <x v="3969"/>
    <s v="VALUATION"/>
    <x v="1"/>
  </r>
  <r>
    <n v="90001798"/>
    <d v="2011-11-17T00:00:00"/>
    <x v="55"/>
    <n v="500"/>
    <x v="4017"/>
    <s v="FLAT RATE"/>
    <x v="1"/>
  </r>
  <r>
    <n v="80026574"/>
    <d v="2011-11-15T00:00:00"/>
    <x v="14"/>
    <n v="305"/>
    <x v="3969"/>
    <s v="VALUATION"/>
    <x v="1"/>
  </r>
  <r>
    <n v="80026575"/>
    <d v="2011-11-15T00:00:00"/>
    <x v="48"/>
    <n v="20"/>
    <x v="3977"/>
    <s v="FLAT RATE"/>
    <x v="1"/>
  </r>
  <r>
    <n v="80026575"/>
    <d v="2011-11-15T00:00:00"/>
    <x v="0"/>
    <n v="610"/>
    <x v="3977"/>
    <s v="VALUATION"/>
    <x v="1"/>
  </r>
  <r>
    <n v="80026575"/>
    <d v="2011-11-15T00:00:00"/>
    <x v="14"/>
    <n v="305"/>
    <x v="3977"/>
    <s v="VALUATION"/>
    <x v="1"/>
  </r>
  <r>
    <n v="80026577"/>
    <d v="2011-11-15T00:00:00"/>
    <x v="58"/>
    <n v="280"/>
    <x v="4018"/>
    <s v="SQUARE FEET"/>
    <x v="28"/>
  </r>
  <r>
    <n v="80026577"/>
    <d v="2011-11-15T00:00:00"/>
    <x v="0"/>
    <n v="3260"/>
    <x v="4018"/>
    <s v="VALUATION"/>
    <x v="28"/>
  </r>
  <r>
    <n v="80026577"/>
    <d v="2011-11-15T00:00:00"/>
    <x v="14"/>
    <n v="1630"/>
    <x v="4018"/>
    <s v="VALUATION"/>
    <x v="28"/>
  </r>
  <r>
    <n v="80026579"/>
    <d v="2011-11-15T00:00:00"/>
    <x v="0"/>
    <n v="55"/>
    <x v="4019"/>
    <s v="VALUATION"/>
    <x v="71"/>
  </r>
  <r>
    <n v="80026583"/>
    <d v="2011-11-15T00:00:00"/>
    <x v="7"/>
    <n v="25"/>
    <x v="4020"/>
    <s v="PER POLE"/>
    <x v="101"/>
  </r>
  <r>
    <n v="80026584"/>
    <d v="2011-11-15T00:00:00"/>
    <x v="5"/>
    <n v="80"/>
    <x v="4021"/>
    <s v="PER FIXTURES"/>
    <x v="76"/>
  </r>
  <r>
    <n v="80026584"/>
    <d v="2011-11-15T00:00:00"/>
    <x v="54"/>
    <n v="25"/>
    <x v="4021"/>
    <s v="PER SEWER"/>
    <x v="76"/>
  </r>
  <r>
    <n v="80026584"/>
    <d v="2011-11-15T00:00:00"/>
    <x v="53"/>
    <n v="25"/>
    <x v="4021"/>
    <s v="PER WATER"/>
    <x v="76"/>
  </r>
  <r>
    <n v="80026584"/>
    <d v="2011-11-15T00:00:00"/>
    <x v="5"/>
    <n v="80"/>
    <x v="4022"/>
    <s v="PER FIXTURES"/>
    <x v="76"/>
  </r>
  <r>
    <n v="80026584"/>
    <d v="2011-11-15T00:00:00"/>
    <x v="54"/>
    <n v="25"/>
    <x v="4022"/>
    <s v="PER SEWER"/>
    <x v="76"/>
  </r>
  <r>
    <n v="80026584"/>
    <d v="2011-11-15T00:00:00"/>
    <x v="53"/>
    <n v="25"/>
    <x v="4022"/>
    <s v="PER WATER"/>
    <x v="76"/>
  </r>
  <r>
    <n v="80026606"/>
    <d v="2011-11-17T00:00:00"/>
    <x v="3"/>
    <n v="25"/>
    <x v="4023"/>
    <s v="PER SIGN"/>
    <x v="1"/>
  </r>
  <r>
    <n v="80026608"/>
    <d v="2011-11-17T00:00:00"/>
    <x v="12"/>
    <n v="50"/>
    <x v="4024"/>
    <s v="ACRE"/>
    <x v="10"/>
  </r>
  <r>
    <n v="80026608"/>
    <d v="2011-11-17T00:00:00"/>
    <x v="12"/>
    <n v="50"/>
    <x v="4025"/>
    <s v="ACRE"/>
    <x v="10"/>
  </r>
  <r>
    <n v="80026610"/>
    <d v="2011-11-17T00:00:00"/>
    <x v="3"/>
    <n v="25"/>
    <x v="4026"/>
    <s v="PER SIGN"/>
    <x v="1"/>
  </r>
  <r>
    <n v="80026584"/>
    <d v="2011-11-15T00:00:00"/>
    <x v="5"/>
    <n v="80"/>
    <x v="4027"/>
    <s v="PER FIXTURES"/>
    <x v="76"/>
  </r>
  <r>
    <n v="80026584"/>
    <d v="2011-11-15T00:00:00"/>
    <x v="54"/>
    <n v="25"/>
    <x v="4027"/>
    <s v="PER SEWER"/>
    <x v="76"/>
  </r>
  <r>
    <n v="80026584"/>
    <d v="2011-11-15T00:00:00"/>
    <x v="53"/>
    <n v="25"/>
    <x v="4027"/>
    <s v="PER WATER"/>
    <x v="76"/>
  </r>
  <r>
    <n v="80026585"/>
    <d v="2011-11-15T00:00:00"/>
    <x v="10"/>
    <n v="30"/>
    <x v="4028"/>
    <s v="AMPS"/>
    <x v="8"/>
  </r>
  <r>
    <n v="80026585"/>
    <d v="2011-11-15T00:00:00"/>
    <x v="7"/>
    <n v="30"/>
    <x v="4028"/>
    <s v="PER POLE"/>
    <x v="8"/>
  </r>
  <r>
    <n v="80026585"/>
    <d v="2011-11-15T00:00:00"/>
    <x v="13"/>
    <n v="25"/>
    <x v="4028"/>
    <s v="PER T-POLE"/>
    <x v="8"/>
  </r>
  <r>
    <n v="80026585"/>
    <d v="2011-11-15T00:00:00"/>
    <x v="49"/>
    <n v="25"/>
    <x v="4028"/>
    <s v="SYSTEM"/>
    <x v="8"/>
  </r>
  <r>
    <n v="80026614"/>
    <d v="2011-11-18T00:00:00"/>
    <x v="67"/>
    <n v="100"/>
    <x v="4029"/>
    <s v="FLAT RATE"/>
    <x v="1"/>
  </r>
  <r>
    <n v="80026616"/>
    <d v="2011-11-18T00:00:00"/>
    <x v="3"/>
    <n v="125"/>
    <x v="4030"/>
    <s v="PER SIGN"/>
    <x v="20"/>
  </r>
  <r>
    <n v="80026617"/>
    <d v="2011-11-18T00:00:00"/>
    <x v="67"/>
    <n v="100"/>
    <x v="4031"/>
    <s v="FLAT RATE"/>
    <x v="1"/>
  </r>
  <r>
    <n v="80026618"/>
    <d v="2011-11-18T00:00:00"/>
    <x v="8"/>
    <n v="150"/>
    <x v="4032"/>
    <s v="FLAT RATE"/>
    <x v="1"/>
  </r>
  <r>
    <n v="80026585"/>
    <d v="2011-11-15T00:00:00"/>
    <x v="10"/>
    <n v="30"/>
    <x v="4033"/>
    <s v="AMPS"/>
    <x v="8"/>
  </r>
  <r>
    <n v="80026585"/>
    <d v="2011-11-15T00:00:00"/>
    <x v="7"/>
    <n v="30"/>
    <x v="4033"/>
    <s v="PER POLE"/>
    <x v="8"/>
  </r>
  <r>
    <n v="80026585"/>
    <d v="2011-11-15T00:00:00"/>
    <x v="13"/>
    <n v="25"/>
    <x v="4033"/>
    <s v="PER T-POLE"/>
    <x v="8"/>
  </r>
  <r>
    <n v="80026585"/>
    <d v="2011-11-15T00:00:00"/>
    <x v="49"/>
    <n v="25"/>
    <x v="4033"/>
    <s v="SYSTEM"/>
    <x v="8"/>
  </r>
  <r>
    <n v="80026585"/>
    <d v="2011-11-15T00:00:00"/>
    <x v="10"/>
    <n v="30"/>
    <x v="4034"/>
    <s v="AMPS"/>
    <x v="8"/>
  </r>
  <r>
    <n v="80026585"/>
    <d v="2011-11-15T00:00:00"/>
    <x v="7"/>
    <n v="30"/>
    <x v="4034"/>
    <s v="PER POLE"/>
    <x v="8"/>
  </r>
  <r>
    <n v="80026585"/>
    <d v="2011-11-15T00:00:00"/>
    <x v="13"/>
    <n v="25"/>
    <x v="4034"/>
    <s v="PER T-POLE"/>
    <x v="8"/>
  </r>
  <r>
    <n v="80026585"/>
    <d v="2011-11-15T00:00:00"/>
    <x v="49"/>
    <n v="25"/>
    <x v="4034"/>
    <s v="SYSTEM"/>
    <x v="8"/>
  </r>
  <r>
    <n v="80026585"/>
    <d v="2011-11-15T00:00:00"/>
    <x v="10"/>
    <n v="30"/>
    <x v="4035"/>
    <s v="AMPS"/>
    <x v="8"/>
  </r>
  <r>
    <n v="90001799"/>
    <d v="2011-11-18T00:00:00"/>
    <x v="42"/>
    <n v="50"/>
    <x v="4036"/>
    <s v="FLAT RATE"/>
    <x v="1"/>
  </r>
  <r>
    <n v="80026620"/>
    <d v="2011-11-18T00:00:00"/>
    <x v="3"/>
    <n v="25"/>
    <x v="4037"/>
    <s v="PER SIGN"/>
    <x v="1"/>
  </r>
  <r>
    <n v="80026622"/>
    <d v="2011-11-18T00:00:00"/>
    <x v="3"/>
    <n v="75"/>
    <x v="4038"/>
    <s v="PER SIGN"/>
    <x v="9"/>
  </r>
  <r>
    <n v="80026626"/>
    <d v="2011-11-18T00:00:00"/>
    <x v="67"/>
    <n v="100"/>
    <x v="4039"/>
    <s v="FLAT RATE"/>
    <x v="1"/>
  </r>
  <r>
    <n v="80026585"/>
    <d v="2011-11-15T00:00:00"/>
    <x v="7"/>
    <n v="30"/>
    <x v="4035"/>
    <s v="PER POLE"/>
    <x v="8"/>
  </r>
  <r>
    <n v="80026628"/>
    <d v="2011-11-18T00:00:00"/>
    <x v="3"/>
    <n v="75"/>
    <x v="4040"/>
    <s v="PER SIGN"/>
    <x v="9"/>
  </r>
  <r>
    <n v="80026636"/>
    <d v="2011-11-21T00:00:00"/>
    <x v="79"/>
    <n v="403"/>
    <x v="2975"/>
    <s v="LF"/>
    <x v="208"/>
  </r>
  <r>
    <n v="80026636"/>
    <d v="2011-11-21T00:00:00"/>
    <x v="81"/>
    <n v="150"/>
    <x v="2975"/>
    <s v="EA"/>
    <x v="208"/>
  </r>
  <r>
    <n v="80026636"/>
    <d v="2011-11-21T00:00:00"/>
    <x v="29"/>
    <n v="1375"/>
    <x v="2975"/>
    <s v="ACRES"/>
    <x v="208"/>
  </r>
  <r>
    <n v="80026636"/>
    <d v="2011-11-21T00:00:00"/>
    <x v="83"/>
    <n v="150"/>
    <x v="2975"/>
    <s v="LF"/>
    <x v="208"/>
  </r>
  <r>
    <n v="80026636"/>
    <d v="2011-11-21T00:00:00"/>
    <x v="102"/>
    <n v="200"/>
    <x v="2975"/>
    <s v="LF"/>
    <x v="208"/>
  </r>
  <r>
    <n v="80026636"/>
    <d v="2011-11-21T00:00:00"/>
    <x v="95"/>
    <n v="242"/>
    <x v="2975"/>
    <s v="LF"/>
    <x v="208"/>
  </r>
  <r>
    <n v="80026636"/>
    <d v="2011-11-21T00:00:00"/>
    <x v="44"/>
    <n v="220"/>
    <x v="2975"/>
    <s v="ACRES"/>
    <x v="208"/>
  </r>
  <r>
    <n v="80026585"/>
    <d v="2011-11-15T00:00:00"/>
    <x v="13"/>
    <n v="25"/>
    <x v="4035"/>
    <s v="PER T-POLE"/>
    <x v="8"/>
  </r>
  <r>
    <n v="80026585"/>
    <d v="2011-11-15T00:00:00"/>
    <x v="49"/>
    <n v="25"/>
    <x v="4035"/>
    <s v="SYSTEM"/>
    <x v="8"/>
  </r>
  <r>
    <n v="80026586"/>
    <d v="2011-11-15T00:00:00"/>
    <x v="20"/>
    <n v="27"/>
    <x v="4041"/>
    <s v="BTU"/>
    <x v="48"/>
  </r>
  <r>
    <n v="80026631"/>
    <d v="2011-11-21T00:00:00"/>
    <x v="3"/>
    <n v="100"/>
    <x v="4042"/>
    <s v="PER SIGN"/>
    <x v="7"/>
  </r>
  <r>
    <n v="80026586"/>
    <d v="2011-11-15T00:00:00"/>
    <x v="23"/>
    <n v="25"/>
    <x v="4041"/>
    <s v="BTU"/>
    <x v="48"/>
  </r>
  <r>
    <n v="80026586"/>
    <d v="2011-11-15T00:00:00"/>
    <x v="34"/>
    <n v="25"/>
    <x v="4041"/>
    <s v="TONS"/>
    <x v="48"/>
  </r>
  <r>
    <n v="80026586"/>
    <d v="2011-11-15T00:00:00"/>
    <x v="36"/>
    <n v="25"/>
    <x v="4041"/>
    <s v="TONS"/>
    <x v="48"/>
  </r>
  <r>
    <n v="80026586"/>
    <d v="2011-11-15T00:00:00"/>
    <x v="37"/>
    <n v="25"/>
    <x v="4041"/>
    <s v="TONS"/>
    <x v="48"/>
  </r>
  <r>
    <n v="80026587"/>
    <d v="2011-11-15T00:00:00"/>
    <x v="20"/>
    <n v="25"/>
    <x v="4008"/>
    <s v="BTU"/>
    <x v="89"/>
  </r>
  <r>
    <n v="80026587"/>
    <d v="2011-11-15T00:00:00"/>
    <x v="23"/>
    <n v="25"/>
    <x v="4008"/>
    <s v="BTU"/>
    <x v="89"/>
  </r>
  <r>
    <n v="80026639"/>
    <d v="2011-11-21T00:00:00"/>
    <x v="29"/>
    <n v="250"/>
    <x v="4043"/>
    <s v="ACRES"/>
    <x v="236"/>
  </r>
  <r>
    <n v="80026587"/>
    <d v="2011-11-15T00:00:00"/>
    <x v="34"/>
    <n v="25"/>
    <x v="4008"/>
    <s v="TONS"/>
    <x v="89"/>
  </r>
  <r>
    <n v="80026587"/>
    <d v="2011-11-15T00:00:00"/>
    <x v="36"/>
    <n v="25"/>
    <x v="4008"/>
    <s v="TONS"/>
    <x v="89"/>
  </r>
  <r>
    <n v="80026588"/>
    <d v="2011-11-15T00:00:00"/>
    <x v="20"/>
    <n v="25"/>
    <x v="4044"/>
    <s v="BTU"/>
    <x v="24"/>
  </r>
  <r>
    <n v="80026588"/>
    <d v="2011-11-15T00:00:00"/>
    <x v="23"/>
    <n v="25"/>
    <x v="4044"/>
    <s v="BTU"/>
    <x v="24"/>
  </r>
  <r>
    <n v="80026588"/>
    <d v="2011-11-15T00:00:00"/>
    <x v="34"/>
    <n v="25"/>
    <x v="4044"/>
    <s v="TONS"/>
    <x v="24"/>
  </r>
  <r>
    <n v="80026588"/>
    <d v="2011-11-15T00:00:00"/>
    <x v="36"/>
    <n v="25"/>
    <x v="4044"/>
    <s v="TONS"/>
    <x v="24"/>
  </r>
  <r>
    <n v="80026589"/>
    <d v="2011-11-15T00:00:00"/>
    <x v="20"/>
    <n v="25"/>
    <x v="4045"/>
    <s v="BTU"/>
    <x v="24"/>
  </r>
  <r>
    <n v="80026589"/>
    <d v="2011-11-15T00:00:00"/>
    <x v="23"/>
    <n v="25"/>
    <x v="4045"/>
    <s v="BTU"/>
    <x v="24"/>
  </r>
  <r>
    <n v="80026589"/>
    <d v="2011-11-15T00:00:00"/>
    <x v="34"/>
    <n v="25"/>
    <x v="4045"/>
    <s v="TONS"/>
    <x v="24"/>
  </r>
  <r>
    <n v="80026589"/>
    <d v="2011-11-15T00:00:00"/>
    <x v="36"/>
    <n v="25"/>
    <x v="4045"/>
    <s v="TONS"/>
    <x v="24"/>
  </r>
  <r>
    <n v="80026590"/>
    <d v="2011-11-15T00:00:00"/>
    <x v="20"/>
    <n v="27"/>
    <x v="4046"/>
    <s v="BTU"/>
    <x v="48"/>
  </r>
  <r>
    <n v="80026590"/>
    <d v="2011-11-15T00:00:00"/>
    <x v="23"/>
    <n v="27"/>
    <x v="4046"/>
    <s v="BTU"/>
    <x v="48"/>
  </r>
  <r>
    <n v="80026590"/>
    <d v="2011-11-15T00:00:00"/>
    <x v="34"/>
    <n v="25"/>
    <x v="4046"/>
    <s v="TONS"/>
    <x v="48"/>
  </r>
  <r>
    <n v="80026590"/>
    <d v="2011-11-15T00:00:00"/>
    <x v="36"/>
    <n v="25"/>
    <x v="4046"/>
    <s v="TONS"/>
    <x v="48"/>
  </r>
  <r>
    <n v="80026591"/>
    <d v="2011-11-15T00:00:00"/>
    <x v="48"/>
    <n v="20"/>
    <x v="194"/>
    <s v="FLAT RATE"/>
    <x v="1"/>
  </r>
  <r>
    <n v="80026641"/>
    <d v="2011-11-21T00:00:00"/>
    <x v="67"/>
    <n v="100"/>
    <x v="4047"/>
    <s v="FLAT RATE"/>
    <x v="1"/>
  </r>
  <r>
    <n v="80026644"/>
    <d v="2011-11-21T00:00:00"/>
    <x v="3"/>
    <n v="25"/>
    <x v="4048"/>
    <s v="PER SIGN"/>
    <x v="1"/>
  </r>
  <r>
    <n v="80026645"/>
    <d v="2011-11-21T00:00:00"/>
    <x v="12"/>
    <n v="50"/>
    <x v="4049"/>
    <s v="ACRE"/>
    <x v="164"/>
  </r>
  <r>
    <n v="80026591"/>
    <d v="2011-11-15T00:00:00"/>
    <x v="0"/>
    <n v="610"/>
    <x v="194"/>
    <s v="VALUATION"/>
    <x v="1"/>
  </r>
  <r>
    <n v="80026591"/>
    <d v="2011-11-15T00:00:00"/>
    <x v="14"/>
    <n v="305"/>
    <x v="194"/>
    <s v="VALUATION"/>
    <x v="1"/>
  </r>
  <r>
    <n v="80026594"/>
    <d v="2011-11-16T00:00:00"/>
    <x v="6"/>
    <n v="25"/>
    <x v="4050"/>
    <s v="AMPS"/>
    <x v="44"/>
  </r>
  <r>
    <n v="80026594"/>
    <d v="2011-11-16T00:00:00"/>
    <x v="7"/>
    <n v="6"/>
    <x v="4050"/>
    <s v="PER POLE"/>
    <x v="44"/>
  </r>
  <r>
    <n v="80026594"/>
    <d v="2011-11-16T00:00:00"/>
    <x v="49"/>
    <n v="25"/>
    <x v="4050"/>
    <s v="SYSTEM"/>
    <x v="44"/>
  </r>
  <r>
    <n v="80026595"/>
    <d v="2011-11-16T00:00:00"/>
    <x v="5"/>
    <n v="25"/>
    <x v="4051"/>
    <s v="PER FIXTURES"/>
    <x v="18"/>
  </r>
  <r>
    <n v="80026596"/>
    <d v="2011-11-16T00:00:00"/>
    <x v="6"/>
    <n v="25"/>
    <x v="4052"/>
    <s v="AMPS"/>
    <x v="37"/>
  </r>
  <r>
    <n v="80026596"/>
    <d v="2011-11-16T00:00:00"/>
    <x v="7"/>
    <n v="14"/>
    <x v="4052"/>
    <s v="PER POLE"/>
    <x v="37"/>
  </r>
  <r>
    <n v="80026597"/>
    <d v="2011-11-16T00:00:00"/>
    <x v="2"/>
    <n v="25"/>
    <x v="4053"/>
    <s v="FLAT RATE"/>
    <x v="1"/>
  </r>
  <r>
    <n v="80026600"/>
    <d v="2011-11-17T00:00:00"/>
    <x v="48"/>
    <n v="20"/>
    <x v="4054"/>
    <s v="FLAT RATE"/>
    <x v="1"/>
  </r>
  <r>
    <n v="80026600"/>
    <d v="2011-11-17T00:00:00"/>
    <x v="0"/>
    <n v="60"/>
    <x v="4054"/>
    <s v="VALUATION"/>
    <x v="1"/>
  </r>
  <r>
    <n v="80026601"/>
    <d v="2011-11-17T00:00:00"/>
    <x v="33"/>
    <n v="25"/>
    <x v="4055"/>
    <s v="FLAT RATE"/>
    <x v="1"/>
  </r>
  <r>
    <n v="80026601"/>
    <d v="2011-11-17T00:00:00"/>
    <x v="33"/>
    <n v="25"/>
    <x v="4056"/>
    <s v="FLAT RATE"/>
    <x v="1"/>
  </r>
  <r>
    <n v="90001800"/>
    <d v="2011-11-22T00:00:00"/>
    <x v="42"/>
    <n v="50"/>
    <x v="4057"/>
    <s v="FLAT RATE"/>
    <x v="1"/>
  </r>
  <r>
    <n v="80026601"/>
    <d v="2011-11-17T00:00:00"/>
    <x v="33"/>
    <n v="25"/>
    <x v="4058"/>
    <s v="FLAT RATE"/>
    <x v="1"/>
  </r>
  <r>
    <n v="80026601"/>
    <d v="2011-11-17T00:00:00"/>
    <x v="33"/>
    <n v="25"/>
    <x v="4059"/>
    <s v="FLAT RATE"/>
    <x v="1"/>
  </r>
  <r>
    <n v="80026601"/>
    <d v="2011-11-17T00:00:00"/>
    <x v="33"/>
    <n v="25"/>
    <x v="4060"/>
    <s v="FLAT RATE"/>
    <x v="1"/>
  </r>
  <r>
    <n v="80026601"/>
    <d v="2011-11-17T00:00:00"/>
    <x v="33"/>
    <n v="25"/>
    <x v="4061"/>
    <s v="FLAT RATE"/>
    <x v="1"/>
  </r>
  <r>
    <n v="80026601"/>
    <d v="2011-11-17T00:00:00"/>
    <x v="33"/>
    <n v="25"/>
    <x v="4062"/>
    <s v="FLAT RATE"/>
    <x v="1"/>
  </r>
  <r>
    <n v="80026602"/>
    <d v="2011-11-17T00:00:00"/>
    <x v="5"/>
    <n v="64"/>
    <x v="4063"/>
    <s v="PER FIXTURES"/>
    <x v="66"/>
  </r>
  <r>
    <n v="80026602"/>
    <d v="2011-11-17T00:00:00"/>
    <x v="54"/>
    <n v="25"/>
    <x v="4063"/>
    <s v="PER SEWER"/>
    <x v="66"/>
  </r>
  <r>
    <n v="80026602"/>
    <d v="2011-11-17T00:00:00"/>
    <x v="53"/>
    <n v="25"/>
    <x v="4063"/>
    <s v="PER WATER"/>
    <x v="66"/>
  </r>
  <r>
    <n v="80026602"/>
    <d v="2011-11-17T00:00:00"/>
    <x v="5"/>
    <n v="64"/>
    <x v="4064"/>
    <s v="PER FIXTURES"/>
    <x v="66"/>
  </r>
  <r>
    <n v="80026649"/>
    <d v="2011-11-22T00:00:00"/>
    <x v="3"/>
    <n v="50"/>
    <x v="4065"/>
    <s v="PER SIGN"/>
    <x v="4"/>
  </r>
  <r>
    <n v="80026649"/>
    <d v="2011-11-22T00:00:00"/>
    <x v="3"/>
    <n v="25"/>
    <x v="4066"/>
    <s v="PER SIGN"/>
    <x v="1"/>
  </r>
  <r>
    <n v="80026653"/>
    <d v="2011-11-22T00:00:00"/>
    <x v="12"/>
    <n v="370"/>
    <x v="4067"/>
    <s v="ACRE"/>
    <x v="237"/>
  </r>
  <r>
    <n v="80026653"/>
    <d v="2011-11-22T00:00:00"/>
    <x v="12"/>
    <n v="167.5"/>
    <x v="4068"/>
    <s v="ACRE"/>
    <x v="81"/>
  </r>
  <r>
    <n v="80026653"/>
    <d v="2011-11-22T00:00:00"/>
    <x v="12"/>
    <n v="167.5"/>
    <x v="4069"/>
    <s v="ACRE"/>
    <x v="81"/>
  </r>
  <r>
    <n v="80026602"/>
    <d v="2011-11-17T00:00:00"/>
    <x v="54"/>
    <n v="25"/>
    <x v="4064"/>
    <s v="PER SEWER"/>
    <x v="66"/>
  </r>
  <r>
    <n v="80026653"/>
    <d v="2011-11-22T00:00:00"/>
    <x v="22"/>
    <n v="250"/>
    <x v="4070"/>
    <s v="ACRE"/>
    <x v="20"/>
  </r>
  <r>
    <n v="80026653"/>
    <d v="2011-11-22T00:00:00"/>
    <x v="12"/>
    <n v="167.5"/>
    <x v="4071"/>
    <s v="ACRE"/>
    <x v="81"/>
  </r>
  <r>
    <n v="80026602"/>
    <d v="2011-11-17T00:00:00"/>
    <x v="53"/>
    <n v="25"/>
    <x v="4064"/>
    <s v="PER WATER"/>
    <x v="66"/>
  </r>
  <r>
    <n v="80026602"/>
    <d v="2011-11-17T00:00:00"/>
    <x v="5"/>
    <n v="64"/>
    <x v="4072"/>
    <s v="PER FIXTURES"/>
    <x v="66"/>
  </r>
  <r>
    <n v="80026602"/>
    <d v="2011-11-17T00:00:00"/>
    <x v="54"/>
    <n v="25"/>
    <x v="4072"/>
    <s v="PER SEWER"/>
    <x v="66"/>
  </r>
  <r>
    <n v="80026602"/>
    <d v="2011-11-17T00:00:00"/>
    <x v="53"/>
    <n v="25"/>
    <x v="4072"/>
    <s v="PER WATER"/>
    <x v="66"/>
  </r>
  <r>
    <n v="80026657"/>
    <d v="2011-11-22T00:00:00"/>
    <x v="3"/>
    <n v="75"/>
    <x v="4073"/>
    <s v="PER SIGN"/>
    <x v="9"/>
  </r>
  <r>
    <n v="80026602"/>
    <d v="2011-11-17T00:00:00"/>
    <x v="5"/>
    <n v="64"/>
    <x v="4074"/>
    <s v="PER FIXTURES"/>
    <x v="66"/>
  </r>
  <r>
    <n v="80026602"/>
    <d v="2011-11-17T00:00:00"/>
    <x v="54"/>
    <n v="25"/>
    <x v="4074"/>
    <s v="PER SEWER"/>
    <x v="66"/>
  </r>
  <r>
    <n v="80026602"/>
    <d v="2011-11-17T00:00:00"/>
    <x v="53"/>
    <n v="25"/>
    <x v="4074"/>
    <s v="PER WATER"/>
    <x v="66"/>
  </r>
  <r>
    <n v="80026602"/>
    <d v="2011-11-17T00:00:00"/>
    <x v="5"/>
    <n v="64"/>
    <x v="4075"/>
    <s v="PER FIXTURES"/>
    <x v="66"/>
  </r>
  <r>
    <n v="80026602"/>
    <d v="2011-11-17T00:00:00"/>
    <x v="54"/>
    <n v="25"/>
    <x v="4075"/>
    <s v="PER SEWER"/>
    <x v="66"/>
  </r>
  <r>
    <n v="80026602"/>
    <d v="2011-11-17T00:00:00"/>
    <x v="53"/>
    <n v="25"/>
    <x v="4075"/>
    <s v="PER WATER"/>
    <x v="66"/>
  </r>
  <r>
    <n v="80026602"/>
    <d v="2011-11-17T00:00:00"/>
    <x v="5"/>
    <n v="64"/>
    <x v="4076"/>
    <s v="PER FIXTURES"/>
    <x v="66"/>
  </r>
  <r>
    <n v="80026602"/>
    <d v="2011-11-17T00:00:00"/>
    <x v="54"/>
    <n v="25"/>
    <x v="4076"/>
    <s v="PER SEWER"/>
    <x v="66"/>
  </r>
  <r>
    <n v="80026665"/>
    <d v="2011-11-22T00:00:00"/>
    <x v="3"/>
    <n v="100"/>
    <x v="4077"/>
    <s v="PER SIGN"/>
    <x v="7"/>
  </r>
  <r>
    <n v="80026602"/>
    <d v="2011-11-17T00:00:00"/>
    <x v="53"/>
    <n v="25"/>
    <x v="4076"/>
    <s v="PER WATER"/>
    <x v="66"/>
  </r>
  <r>
    <n v="80026602"/>
    <d v="2011-11-17T00:00:00"/>
    <x v="5"/>
    <n v="64"/>
    <x v="4078"/>
    <s v="PER FIXTURES"/>
    <x v="66"/>
  </r>
  <r>
    <n v="80026602"/>
    <d v="2011-11-17T00:00:00"/>
    <x v="54"/>
    <n v="25"/>
    <x v="4078"/>
    <s v="PER SEWER"/>
    <x v="66"/>
  </r>
  <r>
    <n v="80026602"/>
    <d v="2011-11-17T00:00:00"/>
    <x v="53"/>
    <n v="25"/>
    <x v="4078"/>
    <s v="PER WATER"/>
    <x v="66"/>
  </r>
  <r>
    <n v="80026603"/>
    <d v="2011-11-17T00:00:00"/>
    <x v="5"/>
    <n v="25"/>
    <x v="4079"/>
    <s v="PER FIXTURES"/>
    <x v="9"/>
  </r>
  <r>
    <n v="80026604"/>
    <d v="2011-11-17T00:00:00"/>
    <x v="59"/>
    <n v="75"/>
    <x v="4080"/>
    <s v="FLAT RATE"/>
    <x v="1"/>
  </r>
  <r>
    <n v="80026605"/>
    <d v="2011-11-17T00:00:00"/>
    <x v="58"/>
    <n v="180"/>
    <x v="175"/>
    <s v="SQUARE FEET"/>
    <x v="36"/>
  </r>
  <r>
    <n v="80026605"/>
    <d v="2011-11-17T00:00:00"/>
    <x v="0"/>
    <n v="2860"/>
    <x v="175"/>
    <s v="VALUATION"/>
    <x v="36"/>
  </r>
  <r>
    <n v="80026605"/>
    <d v="2011-11-17T00:00:00"/>
    <x v="14"/>
    <n v="1430"/>
    <x v="175"/>
    <s v="VALUATION"/>
    <x v="36"/>
  </r>
  <r>
    <n v="80026607"/>
    <d v="2011-11-17T00:00:00"/>
    <x v="54"/>
    <n v="25"/>
    <x v="4081"/>
    <s v="PER SEWER"/>
    <x v="1"/>
  </r>
  <r>
    <n v="80026609"/>
    <d v="2011-11-17T00:00:00"/>
    <x v="58"/>
    <n v="20"/>
    <x v="4082"/>
    <s v="SQUARE FEET"/>
    <x v="72"/>
  </r>
  <r>
    <n v="80026609"/>
    <d v="2011-11-17T00:00:00"/>
    <x v="0"/>
    <n v="145"/>
    <x v="4082"/>
    <s v="VALUATION"/>
    <x v="72"/>
  </r>
  <r>
    <n v="80026609"/>
    <d v="2011-11-17T00:00:00"/>
    <x v="14"/>
    <n v="72.5"/>
    <x v="4082"/>
    <s v="VALUATION"/>
    <x v="72"/>
  </r>
  <r>
    <n v="80026611"/>
    <d v="2011-11-17T00:00:00"/>
    <x v="20"/>
    <n v="27"/>
    <x v="4083"/>
    <s v="BTU"/>
    <x v="40"/>
  </r>
  <r>
    <n v="80026611"/>
    <d v="2011-11-17T00:00:00"/>
    <x v="23"/>
    <n v="29"/>
    <x v="4083"/>
    <s v="BTU"/>
    <x v="40"/>
  </r>
  <r>
    <n v="80026611"/>
    <d v="2011-11-17T00:00:00"/>
    <x v="34"/>
    <n v="25"/>
    <x v="4083"/>
    <s v="TONS"/>
    <x v="40"/>
  </r>
  <r>
    <n v="80026611"/>
    <d v="2011-11-17T00:00:00"/>
    <x v="36"/>
    <n v="25"/>
    <x v="4083"/>
    <s v="TONS"/>
    <x v="40"/>
  </r>
  <r>
    <n v="80026613"/>
    <d v="2011-11-18T00:00:00"/>
    <x v="52"/>
    <n v="125"/>
    <x v="4084"/>
    <s v="FLAT RATE"/>
    <x v="1"/>
  </r>
  <r>
    <n v="80026615"/>
    <d v="2011-11-18T00:00:00"/>
    <x v="5"/>
    <n v="25"/>
    <x v="4085"/>
    <s v="PER FIXTURES"/>
    <x v="1"/>
  </r>
  <r>
    <n v="80026619"/>
    <d v="2011-11-18T00:00:00"/>
    <x v="48"/>
    <n v="20"/>
    <x v="4086"/>
    <s v="FLAT RATE"/>
    <x v="1"/>
  </r>
  <r>
    <n v="80026619"/>
    <d v="2011-11-18T00:00:00"/>
    <x v="0"/>
    <n v="120"/>
    <x v="4086"/>
    <s v="VALUATION"/>
    <x v="1"/>
  </r>
  <r>
    <n v="80026621"/>
    <d v="2011-11-18T00:00:00"/>
    <x v="20"/>
    <n v="41"/>
    <x v="4087"/>
    <s v="BTU"/>
    <x v="238"/>
  </r>
  <r>
    <n v="80026621"/>
    <d v="2011-11-18T00:00:00"/>
    <x v="23"/>
    <n v="41"/>
    <x v="4087"/>
    <s v="BTU"/>
    <x v="238"/>
  </r>
  <r>
    <n v="80026621"/>
    <d v="2011-11-18T00:00:00"/>
    <x v="24"/>
    <n v="29"/>
    <x v="4087"/>
    <s v="BTU"/>
    <x v="238"/>
  </r>
  <r>
    <n v="80026621"/>
    <d v="2011-11-18T00:00:00"/>
    <x v="34"/>
    <n v="41"/>
    <x v="4087"/>
    <s v="TONS"/>
    <x v="238"/>
  </r>
  <r>
    <n v="80026621"/>
    <d v="2011-11-18T00:00:00"/>
    <x v="36"/>
    <n v="41"/>
    <x v="4087"/>
    <s v="TONS"/>
    <x v="238"/>
  </r>
  <r>
    <n v="80026621"/>
    <d v="2011-11-18T00:00:00"/>
    <x v="37"/>
    <n v="25"/>
    <x v="4087"/>
    <s v="TONS"/>
    <x v="238"/>
  </r>
  <r>
    <n v="80026623"/>
    <d v="2011-11-18T00:00:00"/>
    <x v="0"/>
    <n v="135"/>
    <x v="4088"/>
    <s v="VALUATION"/>
    <x v="125"/>
  </r>
  <r>
    <n v="80026624"/>
    <d v="2011-11-18T00:00:00"/>
    <x v="7"/>
    <n v="25"/>
    <x v="4089"/>
    <s v="PER POLE"/>
    <x v="1"/>
  </r>
  <r>
    <n v="80026625"/>
    <d v="2011-11-18T00:00:00"/>
    <x v="0"/>
    <n v="50"/>
    <x v="4090"/>
    <s v="VALUATION"/>
    <x v="16"/>
  </r>
  <r>
    <n v="80026627"/>
    <d v="2011-11-18T00:00:00"/>
    <x v="10"/>
    <n v="30"/>
    <x v="4091"/>
    <s v="AMPS"/>
    <x v="8"/>
  </r>
  <r>
    <n v="80026627"/>
    <d v="2011-11-18T00:00:00"/>
    <x v="7"/>
    <n v="42"/>
    <x v="4091"/>
    <s v="PER POLE"/>
    <x v="8"/>
  </r>
  <r>
    <n v="80026629"/>
    <d v="2011-11-21T00:00:00"/>
    <x v="2"/>
    <n v="25"/>
    <x v="4092"/>
    <s v="FLAT RATE"/>
    <x v="1"/>
  </r>
  <r>
    <n v="80026630"/>
    <d v="2011-11-21T00:00:00"/>
    <x v="7"/>
    <n v="1"/>
    <x v="4093"/>
    <s v="PER POLE"/>
    <x v="1"/>
  </r>
  <r>
    <n v="80026630"/>
    <d v="2011-11-21T00:00:00"/>
    <x v="49"/>
    <n v="25"/>
    <x v="4093"/>
    <s v="SYSTEM"/>
    <x v="1"/>
  </r>
  <r>
    <n v="80026632"/>
    <d v="2011-11-21T00:00:00"/>
    <x v="5"/>
    <n v="25"/>
    <x v="4094"/>
    <s v="PER FIXTURES"/>
    <x v="9"/>
  </r>
  <r>
    <n v="80026633"/>
    <d v="2011-11-21T00:00:00"/>
    <x v="2"/>
    <n v="25"/>
    <x v="4095"/>
    <s v="FLAT RATE"/>
    <x v="1"/>
  </r>
  <r>
    <n v="80026634"/>
    <d v="2011-11-21T00:00:00"/>
    <x v="0"/>
    <n v="135"/>
    <x v="4096"/>
    <s v="VALUATION"/>
    <x v="198"/>
  </r>
  <r>
    <n v="80026635"/>
    <d v="2011-11-21T00:00:00"/>
    <x v="10"/>
    <n v="30"/>
    <x v="4097"/>
    <s v="AMPS"/>
    <x v="8"/>
  </r>
  <r>
    <n v="90001801"/>
    <d v="2011-11-23T00:00:00"/>
    <x v="106"/>
    <n v="350"/>
    <x v="4098"/>
    <s v="FLAT RATE"/>
    <x v="1"/>
  </r>
  <r>
    <n v="80026635"/>
    <d v="2011-11-21T00:00:00"/>
    <x v="7"/>
    <n v="40"/>
    <x v="4097"/>
    <s v="PER POLE"/>
    <x v="8"/>
  </r>
  <r>
    <n v="80026635"/>
    <d v="2011-11-21T00:00:00"/>
    <x v="13"/>
    <n v="25"/>
    <x v="4097"/>
    <s v="PER T-POLE"/>
    <x v="8"/>
  </r>
  <r>
    <n v="80026635"/>
    <d v="2011-11-21T00:00:00"/>
    <x v="10"/>
    <n v="30"/>
    <x v="4099"/>
    <s v="AMPS"/>
    <x v="8"/>
  </r>
  <r>
    <n v="80026635"/>
    <d v="2011-11-21T00:00:00"/>
    <x v="7"/>
    <n v="40"/>
    <x v="4099"/>
    <s v="PER POLE"/>
    <x v="8"/>
  </r>
  <r>
    <n v="80026682"/>
    <d v="2011-11-28T00:00:00"/>
    <x v="16"/>
    <n v="59.93"/>
    <x v="4100"/>
    <s v="FLAT RATE"/>
    <x v="1"/>
  </r>
  <r>
    <n v="80026682"/>
    <d v="2011-11-28T00:00:00"/>
    <x v="17"/>
    <n v="533.02"/>
    <x v="4100"/>
    <s v="FLAT RATE"/>
    <x v="1"/>
  </r>
  <r>
    <n v="80026682"/>
    <d v="2011-11-28T00:00:00"/>
    <x v="18"/>
    <n v="1302.93"/>
    <x v="4100"/>
    <s v="FLAT RATE"/>
    <x v="1"/>
  </r>
  <r>
    <n v="80026682"/>
    <d v="2011-11-28T00:00:00"/>
    <x v="19"/>
    <n v="161.68"/>
    <x v="4100"/>
    <s v="FLAT RATE"/>
    <x v="1"/>
  </r>
  <r>
    <n v="80026635"/>
    <d v="2011-11-21T00:00:00"/>
    <x v="13"/>
    <n v="25"/>
    <x v="4099"/>
    <s v="PER T-POLE"/>
    <x v="8"/>
  </r>
  <r>
    <n v="80026635"/>
    <d v="2011-11-21T00:00:00"/>
    <x v="10"/>
    <n v="30"/>
    <x v="4101"/>
    <s v="AMPS"/>
    <x v="8"/>
  </r>
  <r>
    <n v="80026635"/>
    <d v="2011-11-21T00:00:00"/>
    <x v="7"/>
    <n v="40"/>
    <x v="4101"/>
    <s v="PER POLE"/>
    <x v="8"/>
  </r>
  <r>
    <n v="80026635"/>
    <d v="2011-11-21T00:00:00"/>
    <x v="13"/>
    <n v="25"/>
    <x v="4101"/>
    <s v="PER T-POLE"/>
    <x v="8"/>
  </r>
  <r>
    <n v="80026682"/>
    <d v="2011-11-28T00:00:00"/>
    <x v="16"/>
    <n v="59.93"/>
    <x v="4102"/>
    <s v="FLAT RATE"/>
    <x v="1"/>
  </r>
  <r>
    <n v="80026682"/>
    <d v="2011-11-28T00:00:00"/>
    <x v="17"/>
    <n v="533.02"/>
    <x v="4102"/>
    <s v="FLAT RATE"/>
    <x v="1"/>
  </r>
  <r>
    <n v="80026682"/>
    <d v="2011-11-28T00:00:00"/>
    <x v="18"/>
    <n v="1302.93"/>
    <x v="4102"/>
    <s v="FLAT RATE"/>
    <x v="1"/>
  </r>
  <r>
    <n v="80026682"/>
    <d v="2011-11-28T00:00:00"/>
    <x v="19"/>
    <n v="161.68"/>
    <x v="4102"/>
    <s v="FLAT RATE"/>
    <x v="1"/>
  </r>
  <r>
    <n v="80026637"/>
    <d v="2011-11-21T00:00:00"/>
    <x v="0"/>
    <n v="240"/>
    <x v="4103"/>
    <s v="VALUATION"/>
    <x v="126"/>
  </r>
  <r>
    <n v="80026638"/>
    <d v="2011-11-21T00:00:00"/>
    <x v="5"/>
    <n v="25"/>
    <x v="4104"/>
    <s v="PER FIXTURES"/>
    <x v="1"/>
  </r>
  <r>
    <n v="80026640"/>
    <d v="2011-11-21T00:00:00"/>
    <x v="6"/>
    <n v="90"/>
    <x v="4105"/>
    <s v="AMPS"/>
    <x v="46"/>
  </r>
  <r>
    <n v="80026640"/>
    <d v="2011-11-21T00:00:00"/>
    <x v="72"/>
    <n v="30"/>
    <x v="4105"/>
    <s v="AMPS"/>
    <x v="46"/>
  </r>
  <r>
    <n v="80026640"/>
    <d v="2011-11-21T00:00:00"/>
    <x v="73"/>
    <n v="30"/>
    <x v="4105"/>
    <s v="AMPS"/>
    <x v="46"/>
  </r>
  <r>
    <n v="80026678"/>
    <d v="2011-11-28T00:00:00"/>
    <x v="3"/>
    <n v="25"/>
    <x v="4106"/>
    <s v="PER SIGN"/>
    <x v="1"/>
  </r>
  <r>
    <n v="80026681"/>
    <d v="2011-11-28T00:00:00"/>
    <x v="3"/>
    <n v="50"/>
    <x v="4107"/>
    <s v="PER SIGN"/>
    <x v="4"/>
  </r>
  <r>
    <n v="80026685"/>
    <d v="2011-11-28T00:00:00"/>
    <x v="3"/>
    <n v="25"/>
    <x v="4108"/>
    <s v="PER SIGN"/>
    <x v="1"/>
  </r>
  <r>
    <n v="80026640"/>
    <d v="2011-11-21T00:00:00"/>
    <x v="10"/>
    <n v="30"/>
    <x v="4105"/>
    <s v="AMPS"/>
    <x v="46"/>
  </r>
  <r>
    <n v="80026640"/>
    <d v="2011-11-21T00:00:00"/>
    <x v="7"/>
    <n v="25"/>
    <x v="4105"/>
    <s v="PER POLE"/>
    <x v="46"/>
  </r>
  <r>
    <n v="80026640"/>
    <d v="2011-11-21T00:00:00"/>
    <x v="50"/>
    <n v="25"/>
    <x v="4105"/>
    <s v="PER POLE"/>
    <x v="46"/>
  </r>
  <r>
    <n v="80026691"/>
    <d v="2011-11-28T00:00:00"/>
    <x v="12"/>
    <n v="180"/>
    <x v="4109"/>
    <s v="ACRE"/>
    <x v="90"/>
  </r>
  <r>
    <n v="80026693"/>
    <d v="2011-11-28T00:00:00"/>
    <x v="3"/>
    <n v="75"/>
    <x v="4110"/>
    <s v="PER SIGN"/>
    <x v="9"/>
  </r>
  <r>
    <n v="80026695"/>
    <d v="2011-11-28T00:00:00"/>
    <x v="3"/>
    <n v="25"/>
    <x v="4111"/>
    <s v="PER SIGN"/>
    <x v="1"/>
  </r>
  <r>
    <n v="80026640"/>
    <d v="2011-11-21T00:00:00"/>
    <x v="75"/>
    <n v="25"/>
    <x v="4105"/>
    <s v="PER POLE"/>
    <x v="46"/>
  </r>
  <r>
    <n v="80026640"/>
    <d v="2011-11-21T00:00:00"/>
    <x v="76"/>
    <n v="25"/>
    <x v="4105"/>
    <s v="PER POLE"/>
    <x v="46"/>
  </r>
  <r>
    <n v="80026642"/>
    <d v="2011-11-21T00:00:00"/>
    <x v="20"/>
    <n v="27"/>
    <x v="4112"/>
    <s v="BTU"/>
    <x v="40"/>
  </r>
  <r>
    <n v="80026643"/>
    <d v="2011-11-21T00:00:00"/>
    <x v="5"/>
    <n v="25"/>
    <x v="4113"/>
    <s v="PER FIXTURES"/>
    <x v="1"/>
  </r>
  <r>
    <n v="80026646"/>
    <d v="2011-11-21T00:00:00"/>
    <x v="0"/>
    <n v="250"/>
    <x v="4114"/>
    <s v="VALUATION"/>
    <x v="216"/>
  </r>
  <r>
    <n v="80026646"/>
    <d v="2011-11-21T00:00:00"/>
    <x v="14"/>
    <n v="125"/>
    <x v="4114"/>
    <s v="VALUATION"/>
    <x v="216"/>
  </r>
  <r>
    <n v="80026647"/>
    <d v="2011-11-22T00:00:00"/>
    <x v="20"/>
    <n v="25"/>
    <x v="4115"/>
    <s v="BTU"/>
    <x v="44"/>
  </r>
  <r>
    <n v="80026647"/>
    <d v="2011-11-22T00:00:00"/>
    <x v="34"/>
    <n v="25"/>
    <x v="4115"/>
    <s v="TONS"/>
    <x v="44"/>
  </r>
  <r>
    <n v="80026648"/>
    <d v="2011-11-22T00:00:00"/>
    <x v="20"/>
    <n v="25"/>
    <x v="4116"/>
    <s v="BTU"/>
    <x v="54"/>
  </r>
  <r>
    <n v="80026648"/>
    <d v="2011-11-22T00:00:00"/>
    <x v="34"/>
    <n v="25"/>
    <x v="4116"/>
    <s v="TONS"/>
    <x v="54"/>
  </r>
  <r>
    <n v="80026650"/>
    <d v="2011-11-22T00:00:00"/>
    <x v="1"/>
    <n v="25"/>
    <x v="4117"/>
    <s v="PER GAS LINE"/>
    <x v="1"/>
  </r>
  <r>
    <n v="80026651"/>
    <d v="2011-11-22T00:00:00"/>
    <x v="5"/>
    <n v="25"/>
    <x v="4118"/>
    <s v="PER FIXTURES"/>
    <x v="9"/>
  </r>
  <r>
    <n v="80026652"/>
    <d v="2011-11-22T00:00:00"/>
    <x v="58"/>
    <n v="10"/>
    <x v="4119"/>
    <s v="SQUARE FEET"/>
    <x v="50"/>
  </r>
  <r>
    <n v="80026652"/>
    <d v="2011-11-22T00:00:00"/>
    <x v="0"/>
    <n v="691"/>
    <x v="4119"/>
    <s v="VALUATION"/>
    <x v="50"/>
  </r>
  <r>
    <n v="80026652"/>
    <d v="2011-11-22T00:00:00"/>
    <x v="14"/>
    <n v="345.5"/>
    <x v="4119"/>
    <s v="VALUATION"/>
    <x v="50"/>
  </r>
  <r>
    <n v="80026654"/>
    <d v="2011-11-22T00:00:00"/>
    <x v="61"/>
    <n v="25"/>
    <x v="4120"/>
    <s v="FLAT RATE"/>
    <x v="1"/>
  </r>
  <r>
    <n v="80026655"/>
    <d v="2011-11-22T00:00:00"/>
    <x v="10"/>
    <n v="30"/>
    <x v="4121"/>
    <s v="AMPS"/>
    <x v="8"/>
  </r>
  <r>
    <n v="80026655"/>
    <d v="2011-11-22T00:00:00"/>
    <x v="7"/>
    <n v="2"/>
    <x v="4121"/>
    <s v="PER POLE"/>
    <x v="8"/>
  </r>
  <r>
    <n v="80026656"/>
    <d v="2011-11-22T00:00:00"/>
    <x v="6"/>
    <n v="25"/>
    <x v="4122"/>
    <s v="AMPS"/>
    <x v="6"/>
  </r>
  <r>
    <n v="80026656"/>
    <d v="2011-11-22T00:00:00"/>
    <x v="7"/>
    <n v="6"/>
    <x v="4122"/>
    <s v="PER POLE"/>
    <x v="6"/>
  </r>
  <r>
    <n v="80026656"/>
    <d v="2011-11-22T00:00:00"/>
    <x v="49"/>
    <n v="25"/>
    <x v="4122"/>
    <s v="SYSTEM"/>
    <x v="6"/>
  </r>
  <r>
    <n v="80026658"/>
    <d v="2011-11-22T00:00:00"/>
    <x v="61"/>
    <n v="25"/>
    <x v="4123"/>
    <s v="FLAT RATE"/>
    <x v="1"/>
  </r>
  <r>
    <n v="80026659"/>
    <d v="2011-11-22T00:00:00"/>
    <x v="20"/>
    <n v="27"/>
    <x v="4124"/>
    <s v="BTU"/>
    <x v="40"/>
  </r>
  <r>
    <n v="80026660"/>
    <d v="2011-11-22T00:00:00"/>
    <x v="34"/>
    <n v="25"/>
    <x v="4125"/>
    <s v="TONS"/>
    <x v="123"/>
  </r>
  <r>
    <n v="80026661"/>
    <d v="2011-11-22T00:00:00"/>
    <x v="2"/>
    <n v="25"/>
    <x v="4126"/>
    <s v="FLAT RATE"/>
    <x v="1"/>
  </r>
  <r>
    <n v="80026662"/>
    <d v="2011-11-22T00:00:00"/>
    <x v="0"/>
    <n v="145"/>
    <x v="4127"/>
    <s v="VALUATION"/>
    <x v="74"/>
  </r>
  <r>
    <n v="80026662"/>
    <d v="2011-11-22T00:00:00"/>
    <x v="14"/>
    <n v="72.5"/>
    <x v="4127"/>
    <s v="VALUATION"/>
    <x v="74"/>
  </r>
  <r>
    <n v="80026663"/>
    <d v="2011-11-22T00:00:00"/>
    <x v="5"/>
    <n v="64"/>
    <x v="4128"/>
    <s v="PER FIXTURES"/>
    <x v="66"/>
  </r>
  <r>
    <n v="80026663"/>
    <d v="2011-11-22T00:00:00"/>
    <x v="54"/>
    <n v="25"/>
    <x v="4128"/>
    <s v="PER SEWER"/>
    <x v="66"/>
  </r>
  <r>
    <n v="80026663"/>
    <d v="2011-11-22T00:00:00"/>
    <x v="53"/>
    <n v="25"/>
    <x v="4128"/>
    <s v="PER WATER"/>
    <x v="66"/>
  </r>
  <r>
    <n v="80026663"/>
    <d v="2011-11-22T00:00:00"/>
    <x v="5"/>
    <n v="80"/>
    <x v="4129"/>
    <s v="PER FIXTURES"/>
    <x v="76"/>
  </r>
  <r>
    <n v="80026663"/>
    <d v="2011-11-22T00:00:00"/>
    <x v="54"/>
    <n v="25"/>
    <x v="4129"/>
    <s v="PER SEWER"/>
    <x v="76"/>
  </r>
  <r>
    <n v="80026704"/>
    <d v="2011-11-29T00:00:00"/>
    <x v="3"/>
    <n v="50"/>
    <x v="4130"/>
    <s v="PER SIGN"/>
    <x v="4"/>
  </r>
  <r>
    <n v="80026706"/>
    <d v="2011-11-29T00:00:00"/>
    <x v="3"/>
    <n v="50"/>
    <x v="4131"/>
    <s v="PER SIGN"/>
    <x v="4"/>
  </r>
  <r>
    <n v="80026706"/>
    <d v="2011-11-29T00:00:00"/>
    <x v="3"/>
    <n v="25"/>
    <x v="4132"/>
    <s v="PER SIGN"/>
    <x v="1"/>
  </r>
  <r>
    <n v="80026706"/>
    <d v="2011-11-29T00:00:00"/>
    <x v="3"/>
    <n v="25"/>
    <x v="4133"/>
    <s v="PER SIGN"/>
    <x v="1"/>
  </r>
  <r>
    <n v="80026663"/>
    <d v="2011-11-22T00:00:00"/>
    <x v="53"/>
    <n v="25"/>
    <x v="4129"/>
    <s v="PER WATER"/>
    <x v="76"/>
  </r>
  <r>
    <n v="80026664"/>
    <d v="2011-11-22T00:00:00"/>
    <x v="54"/>
    <n v="25"/>
    <x v="4134"/>
    <s v="PER SEWER"/>
    <x v="1"/>
  </r>
  <r>
    <n v="80026666"/>
    <d v="2011-11-22T00:00:00"/>
    <x v="59"/>
    <n v="75"/>
    <x v="4135"/>
    <s v="FLAT RATE"/>
    <x v="1"/>
  </r>
  <r>
    <n v="80026666"/>
    <d v="2011-11-22T00:00:00"/>
    <x v="59"/>
    <n v="75"/>
    <x v="4136"/>
    <s v="FLAT RATE"/>
    <x v="1"/>
  </r>
  <r>
    <n v="80026666"/>
    <d v="2011-11-22T00:00:00"/>
    <x v="59"/>
    <n v="75"/>
    <x v="4137"/>
    <s v="FLAT RATE"/>
    <x v="1"/>
  </r>
  <r>
    <n v="80026666"/>
    <d v="2011-11-22T00:00:00"/>
    <x v="59"/>
    <n v="75"/>
    <x v="4138"/>
    <s v="FLAT RATE"/>
    <x v="1"/>
  </r>
  <r>
    <n v="80026666"/>
    <d v="2011-11-22T00:00:00"/>
    <x v="59"/>
    <n v="75"/>
    <x v="4139"/>
    <s v="FLAT RATE"/>
    <x v="1"/>
  </r>
  <r>
    <n v="80026666"/>
    <d v="2011-11-22T00:00:00"/>
    <x v="59"/>
    <n v="75"/>
    <x v="4140"/>
    <s v="FLAT RATE"/>
    <x v="1"/>
  </r>
  <r>
    <n v="80026666"/>
    <d v="2011-11-22T00:00:00"/>
    <x v="57"/>
    <n v="15"/>
    <x v="4141"/>
    <s v="FLAT RATE"/>
    <x v="1"/>
  </r>
  <r>
    <n v="80026666"/>
    <d v="2011-11-22T00:00:00"/>
    <x v="57"/>
    <n v="15"/>
    <x v="4142"/>
    <s v="FLAT RATE"/>
    <x v="1"/>
  </r>
  <r>
    <n v="80026667"/>
    <d v="2011-11-22T00:00:00"/>
    <x v="5"/>
    <n v="25"/>
    <x v="4143"/>
    <s v="PER FIXTURES"/>
    <x v="1"/>
  </r>
  <r>
    <n v="80026668"/>
    <d v="2011-11-22T00:00:00"/>
    <x v="61"/>
    <n v="25"/>
    <x v="4144"/>
    <s v="FLAT RATE"/>
    <x v="1"/>
  </r>
  <r>
    <n v="80026669"/>
    <d v="2011-11-22T00:00:00"/>
    <x v="5"/>
    <n v="25"/>
    <x v="4145"/>
    <s v="PER FIXTURES"/>
    <x v="1"/>
  </r>
  <r>
    <n v="80026670"/>
    <d v="2011-11-22T00:00:00"/>
    <x v="0"/>
    <n v="210"/>
    <x v="4146"/>
    <s v="VALUATION"/>
    <x v="114"/>
  </r>
  <r>
    <n v="80026671"/>
    <d v="2011-11-22T00:00:00"/>
    <x v="57"/>
    <n v="30"/>
    <x v="4147"/>
    <s v="FLAT RATE"/>
    <x v="4"/>
  </r>
  <r>
    <n v="80026672"/>
    <d v="2011-11-23T00:00:00"/>
    <x v="0"/>
    <n v="60"/>
    <x v="4148"/>
    <s v="VALUATION"/>
    <x v="34"/>
  </r>
  <r>
    <n v="80026673"/>
    <d v="2011-11-23T00:00:00"/>
    <x v="7"/>
    <n v="25"/>
    <x v="4149"/>
    <s v="PER POLE"/>
    <x v="211"/>
  </r>
  <r>
    <n v="80026674"/>
    <d v="2011-11-23T00:00:00"/>
    <x v="0"/>
    <n v="180"/>
    <x v="4150"/>
    <s v="VALUATION"/>
    <x v="15"/>
  </r>
  <r>
    <n v="80026675"/>
    <d v="2011-11-23T00:00:00"/>
    <x v="5"/>
    <n v="25"/>
    <x v="4151"/>
    <s v="PER FIXTURES"/>
    <x v="1"/>
  </r>
  <r>
    <n v="80026675"/>
    <d v="2011-11-23T00:00:00"/>
    <x v="5"/>
    <n v="25"/>
    <x v="4152"/>
    <s v="PER FIXTURES"/>
    <x v="1"/>
  </r>
  <r>
    <n v="80026675"/>
    <d v="2011-11-23T00:00:00"/>
    <x v="5"/>
    <n v="25"/>
    <x v="4153"/>
    <s v="PER FIXTURES"/>
    <x v="1"/>
  </r>
  <r>
    <n v="80026675"/>
    <d v="2011-11-23T00:00:00"/>
    <x v="5"/>
    <n v="25"/>
    <x v="4154"/>
    <s v="PER FIXTURES"/>
    <x v="1"/>
  </r>
  <r>
    <n v="80026676"/>
    <d v="2011-11-23T00:00:00"/>
    <x v="6"/>
    <n v="30"/>
    <x v="4155"/>
    <s v="AMPS"/>
    <x v="8"/>
  </r>
  <r>
    <n v="80026676"/>
    <d v="2011-11-23T00:00:00"/>
    <x v="10"/>
    <n v="25"/>
    <x v="4155"/>
    <s v="AMPS"/>
    <x v="8"/>
  </r>
  <r>
    <n v="80026718"/>
    <d v="2011-11-30T00:00:00"/>
    <x v="3"/>
    <n v="25"/>
    <x v="4156"/>
    <s v="PER SIGN"/>
    <x v="1"/>
  </r>
  <r>
    <n v="80026676"/>
    <d v="2011-11-23T00:00:00"/>
    <x v="7"/>
    <n v="42"/>
    <x v="4155"/>
    <s v="PER POLE"/>
    <x v="8"/>
  </r>
  <r>
    <n v="80026718"/>
    <d v="2011-11-30T00:00:00"/>
    <x v="3"/>
    <n v="25"/>
    <x v="4157"/>
    <s v="PER SIGN"/>
    <x v="1"/>
  </r>
  <r>
    <n v="80026676"/>
    <d v="2011-11-23T00:00:00"/>
    <x v="49"/>
    <n v="25"/>
    <x v="4155"/>
    <s v="SYSTEM"/>
    <x v="8"/>
  </r>
  <r>
    <n v="80026735"/>
    <d v="2011-12-01T00:00:00"/>
    <x v="80"/>
    <n v="20"/>
    <x v="3364"/>
    <s v="EACH"/>
    <x v="1"/>
  </r>
  <r>
    <n v="80026735"/>
    <d v="2011-12-01T00:00:00"/>
    <x v="12"/>
    <n v="1047.5"/>
    <x v="3364"/>
    <s v="ACRE"/>
    <x v="1"/>
  </r>
  <r>
    <n v="80026735"/>
    <d v="2011-12-01T00:00:00"/>
    <x v="83"/>
    <n v="664.4"/>
    <x v="3364"/>
    <s v="LF"/>
    <x v="1"/>
  </r>
  <r>
    <n v="80026735"/>
    <d v="2011-12-01T00:00:00"/>
    <x v="95"/>
    <n v="39.5"/>
    <x v="3364"/>
    <s v="LF"/>
    <x v="1"/>
  </r>
  <r>
    <n v="80026735"/>
    <d v="2011-12-01T00:00:00"/>
    <x v="44"/>
    <n v="167.6"/>
    <x v="3364"/>
    <s v="ACRES"/>
    <x v="1"/>
  </r>
  <r>
    <n v="80026735"/>
    <d v="2011-12-01T00:00:00"/>
    <x v="107"/>
    <n v="63"/>
    <x v="3364"/>
    <s v="PAGE"/>
    <x v="1"/>
  </r>
  <r>
    <n v="80026732"/>
    <d v="2011-12-01T00:00:00"/>
    <x v="80"/>
    <n v="20"/>
    <x v="3679"/>
    <s v="EACH"/>
    <x v="1"/>
  </r>
  <r>
    <n v="80026732"/>
    <d v="2011-12-01T00:00:00"/>
    <x v="82"/>
    <n v="15.9"/>
    <x v="3679"/>
    <s v="SY"/>
    <x v="1"/>
  </r>
  <r>
    <n v="80026732"/>
    <d v="2011-12-01T00:00:00"/>
    <x v="32"/>
    <n v="250"/>
    <x v="3679"/>
    <s v="ACRES"/>
    <x v="1"/>
  </r>
  <r>
    <n v="80026732"/>
    <d v="2011-12-01T00:00:00"/>
    <x v="95"/>
    <n v="17.5"/>
    <x v="3679"/>
    <s v="LF"/>
    <x v="1"/>
  </r>
  <r>
    <n v="80026676"/>
    <d v="2011-11-23T00:00:00"/>
    <x v="50"/>
    <n v="42"/>
    <x v="4155"/>
    <s v="PER POLE"/>
    <x v="8"/>
  </r>
  <r>
    <n v="80026676"/>
    <d v="2011-11-23T00:00:00"/>
    <x v="6"/>
    <n v="30"/>
    <x v="4158"/>
    <s v="AMPS"/>
    <x v="8"/>
  </r>
  <r>
    <n v="80026676"/>
    <d v="2011-11-23T00:00:00"/>
    <x v="72"/>
    <n v="30"/>
    <x v="4158"/>
    <s v="AMPS"/>
    <x v="8"/>
  </r>
  <r>
    <n v="80026676"/>
    <d v="2011-11-23T00:00:00"/>
    <x v="73"/>
    <n v="52.5"/>
    <x v="4158"/>
    <s v="AMPS"/>
    <x v="8"/>
  </r>
  <r>
    <n v="80026676"/>
    <d v="2011-11-23T00:00:00"/>
    <x v="10"/>
    <n v="30"/>
    <x v="4158"/>
    <s v="AMPS"/>
    <x v="8"/>
  </r>
  <r>
    <n v="80026676"/>
    <d v="2011-11-23T00:00:00"/>
    <x v="7"/>
    <n v="83"/>
    <x v="4158"/>
    <s v="PER POLE"/>
    <x v="8"/>
  </r>
  <r>
    <n v="80026676"/>
    <d v="2011-11-23T00:00:00"/>
    <x v="49"/>
    <n v="25"/>
    <x v="4158"/>
    <s v="SYSTEM"/>
    <x v="8"/>
  </r>
  <r>
    <n v="80026676"/>
    <d v="2011-11-23T00:00:00"/>
    <x v="50"/>
    <n v="83"/>
    <x v="4158"/>
    <s v="PER POLE"/>
    <x v="8"/>
  </r>
  <r>
    <n v="80026676"/>
    <d v="2011-11-23T00:00:00"/>
    <x v="75"/>
    <n v="42"/>
    <x v="4158"/>
    <s v="PER POLE"/>
    <x v="8"/>
  </r>
  <r>
    <n v="80026676"/>
    <d v="2011-11-23T00:00:00"/>
    <x v="76"/>
    <n v="25"/>
    <x v="4158"/>
    <s v="PER POLE"/>
    <x v="8"/>
  </r>
  <r>
    <n v="80026676"/>
    <d v="2011-11-23T00:00:00"/>
    <x v="7"/>
    <n v="3"/>
    <x v="4159"/>
    <s v="PER POLE"/>
    <x v="9"/>
  </r>
  <r>
    <n v="80026676"/>
    <d v="2011-11-23T00:00:00"/>
    <x v="49"/>
    <n v="25"/>
    <x v="4159"/>
    <s v="SYSTEM"/>
    <x v="9"/>
  </r>
  <r>
    <n v="80026677"/>
    <d v="2011-11-28T00:00:00"/>
    <x v="0"/>
    <n v="150"/>
    <x v="3880"/>
    <s v="VALUATION"/>
    <x v="102"/>
  </r>
  <r>
    <n v="80026679"/>
    <d v="2011-11-28T00:00:00"/>
    <x v="5"/>
    <n v="25"/>
    <x v="4160"/>
    <s v="PER FIXTURES"/>
    <x v="9"/>
  </r>
  <r>
    <n v="80026680"/>
    <d v="2011-11-28T00:00:00"/>
    <x v="48"/>
    <n v="20"/>
    <x v="4161"/>
    <s v="FLAT RATE"/>
    <x v="1"/>
  </r>
  <r>
    <n v="80026680"/>
    <d v="2011-11-28T00:00:00"/>
    <x v="0"/>
    <n v="80"/>
    <x v="4161"/>
    <s v="VALUATION"/>
    <x v="1"/>
  </r>
  <r>
    <n v="80026682"/>
    <d v="2011-11-28T00:00:00"/>
    <x v="48"/>
    <n v="20"/>
    <x v="4100"/>
    <s v="FLAT RATE"/>
    <x v="1"/>
  </r>
  <r>
    <n v="80026682"/>
    <d v="2011-11-28T00:00:00"/>
    <x v="0"/>
    <n v="928"/>
    <x v="4100"/>
    <s v="VALUATION"/>
    <x v="1"/>
  </r>
  <r>
    <n v="80026736"/>
    <d v="2011-12-01T00:00:00"/>
    <x v="3"/>
    <n v="75"/>
    <x v="4162"/>
    <s v="PER SIGN"/>
    <x v="9"/>
  </r>
  <r>
    <n v="80026738"/>
    <d v="2011-12-01T00:00:00"/>
    <x v="116"/>
    <n v="25"/>
    <x v="4163"/>
    <s v="UNITS"/>
    <x v="1"/>
  </r>
  <r>
    <n v="80026682"/>
    <d v="2011-11-28T00:00:00"/>
    <x v="48"/>
    <n v="20"/>
    <x v="4102"/>
    <s v="FLAT RATE"/>
    <x v="1"/>
  </r>
  <r>
    <n v="80026682"/>
    <d v="2011-11-28T00:00:00"/>
    <x v="0"/>
    <n v="1066"/>
    <x v="4102"/>
    <s v="VALUATION"/>
    <x v="1"/>
  </r>
  <r>
    <n v="80026683"/>
    <d v="2011-11-28T00:00:00"/>
    <x v="33"/>
    <n v="25"/>
    <x v="4164"/>
    <s v="FLAT RATE"/>
    <x v="1"/>
  </r>
  <r>
    <n v="80026684"/>
    <d v="2011-11-28T00:00:00"/>
    <x v="0"/>
    <n v="55"/>
    <x v="4165"/>
    <s v="VALUATION"/>
    <x v="71"/>
  </r>
  <r>
    <n v="80026740"/>
    <d v="2011-12-02T00:00:00"/>
    <x v="3"/>
    <n v="25"/>
    <x v="4166"/>
    <s v="PER SIGN"/>
    <x v="1"/>
  </r>
  <r>
    <n v="80026684"/>
    <d v="2011-11-28T00:00:00"/>
    <x v="14"/>
    <n v="27.5"/>
    <x v="4165"/>
    <s v="VALUATION"/>
    <x v="71"/>
  </r>
  <r>
    <n v="80026686"/>
    <d v="2011-11-28T00:00:00"/>
    <x v="53"/>
    <n v="25"/>
    <x v="4167"/>
    <s v="PER WATER"/>
    <x v="1"/>
  </r>
  <r>
    <n v="80026686"/>
    <d v="2011-11-28T00:00:00"/>
    <x v="53"/>
    <n v="25"/>
    <x v="4168"/>
    <s v="PER WATER"/>
    <x v="1"/>
  </r>
  <r>
    <n v="80026686"/>
    <d v="2011-11-28T00:00:00"/>
    <x v="53"/>
    <n v="25"/>
    <x v="4169"/>
    <s v="PER WATER"/>
    <x v="1"/>
  </r>
  <r>
    <n v="80026745"/>
    <d v="2011-12-02T00:00:00"/>
    <x v="3"/>
    <n v="50"/>
    <x v="4170"/>
    <s v="PER SIGN"/>
    <x v="4"/>
  </r>
  <r>
    <n v="16959"/>
    <d v="2011-12-02T00:00:00"/>
    <x v="3"/>
    <n v="50"/>
    <x v="4170"/>
    <s v="PER SIGN"/>
    <x v="4"/>
  </r>
  <r>
    <n v="80026755"/>
    <d v="2011-12-02T00:00:00"/>
    <x v="3"/>
    <n v="50"/>
    <x v="4170"/>
    <s v="PER SIGN"/>
    <x v="4"/>
  </r>
  <r>
    <n v="80026745"/>
    <d v="2011-12-02T00:00:00"/>
    <x v="3"/>
    <n v="50"/>
    <x v="4171"/>
    <s v="PER SIGN"/>
    <x v="4"/>
  </r>
  <r>
    <n v="16959"/>
    <d v="2011-12-02T00:00:00"/>
    <x v="3"/>
    <n v="50"/>
    <x v="4171"/>
    <s v="PER SIGN"/>
    <x v="4"/>
  </r>
  <r>
    <n v="80026686"/>
    <d v="2011-11-28T00:00:00"/>
    <x v="53"/>
    <n v="25"/>
    <x v="4172"/>
    <s v="PER WATER"/>
    <x v="1"/>
  </r>
  <r>
    <n v="80026747"/>
    <d v="2011-12-02T00:00:00"/>
    <x v="8"/>
    <n v="150"/>
    <x v="4173"/>
    <s v="FLAT RATE"/>
    <x v="1"/>
  </r>
  <r>
    <n v="80026746"/>
    <d v="2011-12-02T00:00:00"/>
    <x v="3"/>
    <n v="75"/>
    <x v="4174"/>
    <s v="PER SIGN"/>
    <x v="9"/>
  </r>
  <r>
    <n v="80026752"/>
    <d v="2011-12-02T00:00:00"/>
    <x v="3"/>
    <n v="25"/>
    <x v="4175"/>
    <s v="PER SIGN"/>
    <x v="1"/>
  </r>
  <r>
    <n v="80026686"/>
    <d v="2011-11-28T00:00:00"/>
    <x v="53"/>
    <n v="25"/>
    <x v="4176"/>
    <s v="PER WATER"/>
    <x v="1"/>
  </r>
  <r>
    <n v="80026686"/>
    <d v="2011-11-28T00:00:00"/>
    <x v="53"/>
    <n v="25"/>
    <x v="4177"/>
    <s v="PER WATER"/>
    <x v="1"/>
  </r>
  <r>
    <n v="80026686"/>
    <d v="2011-11-28T00:00:00"/>
    <x v="53"/>
    <n v="25"/>
    <x v="4178"/>
    <s v="PER WATER"/>
    <x v="1"/>
  </r>
  <r>
    <n v="80026687"/>
    <d v="2011-11-28T00:00:00"/>
    <x v="5"/>
    <n v="80"/>
    <x v="4179"/>
    <s v="PER FIXTURES"/>
    <x v="76"/>
  </r>
  <r>
    <n v="80026687"/>
    <d v="2011-11-28T00:00:00"/>
    <x v="54"/>
    <n v="25"/>
    <x v="4179"/>
    <s v="PER SEWER"/>
    <x v="76"/>
  </r>
  <r>
    <n v="80026687"/>
    <d v="2011-11-28T00:00:00"/>
    <x v="53"/>
    <n v="25"/>
    <x v="4179"/>
    <s v="PER WATER"/>
    <x v="76"/>
  </r>
  <r>
    <n v="80026688"/>
    <d v="2011-11-28T00:00:00"/>
    <x v="5"/>
    <n v="25"/>
    <x v="200"/>
    <s v="PER FIXTURES"/>
    <x v="1"/>
  </r>
  <r>
    <n v="80026689"/>
    <d v="2011-11-28T00:00:00"/>
    <x v="0"/>
    <n v="135"/>
    <x v="4180"/>
    <s v="VALUATION"/>
    <x v="198"/>
  </r>
  <r>
    <n v="80026690"/>
    <d v="2011-11-28T00:00:00"/>
    <x v="0"/>
    <n v="170"/>
    <x v="4181"/>
    <s v="VALUATION"/>
    <x v="24"/>
  </r>
  <r>
    <n v="80026692"/>
    <d v="2011-11-28T00:00:00"/>
    <x v="54"/>
    <n v="25"/>
    <x v="4182"/>
    <s v="PER SEWER"/>
    <x v="1"/>
  </r>
  <r>
    <n v="80026694"/>
    <d v="2011-11-28T00:00:00"/>
    <x v="6"/>
    <n v="25"/>
    <x v="4183"/>
    <s v="AMPS"/>
    <x v="44"/>
  </r>
  <r>
    <n v="80026694"/>
    <d v="2011-11-28T00:00:00"/>
    <x v="7"/>
    <n v="6"/>
    <x v="4183"/>
    <s v="PER POLE"/>
    <x v="44"/>
  </r>
  <r>
    <n v="80026696"/>
    <d v="2011-11-28T00:00:00"/>
    <x v="0"/>
    <n v="120"/>
    <x v="4184"/>
    <s v="VALUATION"/>
    <x v="12"/>
  </r>
  <r>
    <n v="80026696"/>
    <d v="2011-11-28T00:00:00"/>
    <x v="14"/>
    <n v="60"/>
    <x v="4184"/>
    <s v="VALUATION"/>
    <x v="12"/>
  </r>
  <r>
    <n v="80026697"/>
    <d v="2011-11-28T00:00:00"/>
    <x v="5"/>
    <n v="25"/>
    <x v="200"/>
    <s v="PER FIXTURES"/>
    <x v="1"/>
  </r>
  <r>
    <n v="80026697"/>
    <d v="2011-11-28T00:00:00"/>
    <x v="5"/>
    <n v="25"/>
    <x v="4185"/>
    <s v="PER FIXTURES"/>
    <x v="1"/>
  </r>
  <r>
    <n v="80026698"/>
    <d v="2011-11-28T00:00:00"/>
    <x v="20"/>
    <n v="29"/>
    <x v="4186"/>
    <s v="BTU"/>
    <x v="27"/>
  </r>
  <r>
    <n v="80026777"/>
    <d v="2011-12-05T00:00:00"/>
    <x v="3"/>
    <n v="50"/>
    <x v="4171"/>
    <s v="PER SIGN"/>
    <x v="4"/>
  </r>
  <r>
    <n v="80026698"/>
    <d v="2011-11-28T00:00:00"/>
    <x v="23"/>
    <n v="29"/>
    <x v="4186"/>
    <s v="BTU"/>
    <x v="27"/>
  </r>
  <r>
    <n v="80026757"/>
    <d v="2011-12-05T00:00:00"/>
    <x v="3"/>
    <n v="25"/>
    <x v="4187"/>
    <s v="PER SIGN"/>
    <x v="1"/>
  </r>
  <r>
    <n v="80026758"/>
    <d v="2011-12-05T00:00:00"/>
    <x v="3"/>
    <n v="25"/>
    <x v="4188"/>
    <s v="PER SIGN"/>
    <x v="1"/>
  </r>
  <r>
    <n v="80026760"/>
    <d v="2011-12-05T00:00:00"/>
    <x v="3"/>
    <n v="25"/>
    <x v="4189"/>
    <s v="PER SIGN"/>
    <x v="1"/>
  </r>
  <r>
    <n v="90001802"/>
    <d v="2011-12-05T00:00:00"/>
    <x v="93"/>
    <n v="1000"/>
    <x v="4190"/>
    <s v="ACRES"/>
    <x v="1"/>
  </r>
  <r>
    <n v="90001802"/>
    <d v="2011-12-05T00:00:00"/>
    <x v="119"/>
    <n v="450"/>
    <x v="4191"/>
    <s v="# OF VARIANCES"/>
    <x v="4"/>
  </r>
  <r>
    <n v="80026761"/>
    <d v="2011-12-05T00:00:00"/>
    <x v="3"/>
    <n v="75"/>
    <x v="4192"/>
    <s v="PER SIGN"/>
    <x v="9"/>
  </r>
  <r>
    <n v="80026762"/>
    <d v="2011-12-05T00:00:00"/>
    <x v="3"/>
    <n v="25"/>
    <x v="4193"/>
    <s v="PER SIGN"/>
    <x v="1"/>
  </r>
  <r>
    <n v="80026698"/>
    <d v="2011-11-28T00:00:00"/>
    <x v="34"/>
    <n v="25"/>
    <x v="4186"/>
    <s v="TONS"/>
    <x v="27"/>
  </r>
  <r>
    <n v="80026698"/>
    <d v="2011-11-28T00:00:00"/>
    <x v="36"/>
    <n v="25"/>
    <x v="4186"/>
    <s v="TONS"/>
    <x v="27"/>
  </r>
  <r>
    <n v="80026699"/>
    <d v="2011-11-29T00:00:00"/>
    <x v="0"/>
    <n v="180"/>
    <x v="4194"/>
    <s v="VALUATION"/>
    <x v="15"/>
  </r>
  <r>
    <n v="80026700"/>
    <d v="2011-11-29T00:00:00"/>
    <x v="0"/>
    <n v="170"/>
    <x v="4195"/>
    <s v="VALUATION"/>
    <x v="24"/>
  </r>
  <r>
    <n v="80026700"/>
    <d v="2011-11-29T00:00:00"/>
    <x v="0"/>
    <n v="130"/>
    <x v="4196"/>
    <s v="VALUATION"/>
    <x v="106"/>
  </r>
  <r>
    <n v="80026700"/>
    <d v="2011-11-29T00:00:00"/>
    <x v="0"/>
    <n v="35"/>
    <x v="4197"/>
    <s v="VALUATION"/>
    <x v="32"/>
  </r>
  <r>
    <n v="80026701"/>
    <d v="2011-11-29T00:00:00"/>
    <x v="0"/>
    <n v="170"/>
    <x v="4198"/>
    <s v="VALUATION"/>
    <x v="24"/>
  </r>
  <r>
    <n v="80026701"/>
    <d v="2011-11-29T00:00:00"/>
    <x v="14"/>
    <n v="85"/>
    <x v="4198"/>
    <s v="VALUATION"/>
    <x v="24"/>
  </r>
  <r>
    <n v="80026702"/>
    <d v="2011-11-29T00:00:00"/>
    <x v="6"/>
    <n v="30"/>
    <x v="4199"/>
    <s v="AMPS"/>
    <x v="8"/>
  </r>
  <r>
    <n v="80026702"/>
    <d v="2011-11-29T00:00:00"/>
    <x v="72"/>
    <n v="30"/>
    <x v="4199"/>
    <s v="AMPS"/>
    <x v="8"/>
  </r>
  <r>
    <n v="80026702"/>
    <d v="2011-11-29T00:00:00"/>
    <x v="10"/>
    <n v="25"/>
    <x v="4199"/>
    <s v="AMPS"/>
    <x v="8"/>
  </r>
  <r>
    <n v="80026702"/>
    <d v="2011-11-29T00:00:00"/>
    <x v="7"/>
    <n v="30"/>
    <x v="4199"/>
    <s v="PER POLE"/>
    <x v="8"/>
  </r>
  <r>
    <n v="80026702"/>
    <d v="2011-11-29T00:00:00"/>
    <x v="50"/>
    <n v="30"/>
    <x v="4199"/>
    <s v="PER POLE"/>
    <x v="8"/>
  </r>
  <r>
    <n v="80026702"/>
    <d v="2011-11-29T00:00:00"/>
    <x v="75"/>
    <n v="25"/>
    <x v="4199"/>
    <s v="PER POLE"/>
    <x v="8"/>
  </r>
  <r>
    <n v="80026703"/>
    <d v="2011-11-29T00:00:00"/>
    <x v="7"/>
    <n v="5"/>
    <x v="4200"/>
    <s v="PER POLE"/>
    <x v="20"/>
  </r>
  <r>
    <n v="80026703"/>
    <d v="2011-11-29T00:00:00"/>
    <x v="49"/>
    <n v="25"/>
    <x v="4200"/>
    <s v="SYSTEM"/>
    <x v="20"/>
  </r>
  <r>
    <n v="80026705"/>
    <d v="2011-11-29T00:00:00"/>
    <x v="2"/>
    <n v="25"/>
    <x v="4201"/>
    <s v="FLAT RATE"/>
    <x v="1"/>
  </r>
  <r>
    <n v="80026707"/>
    <d v="2011-11-29T00:00:00"/>
    <x v="0"/>
    <n v="30"/>
    <x v="4202"/>
    <s v="VALUATION"/>
    <x v="72"/>
  </r>
  <r>
    <n v="80026708"/>
    <d v="2011-11-29T00:00:00"/>
    <x v="33"/>
    <n v="25"/>
    <x v="4203"/>
    <s v="FLAT RATE"/>
    <x v="1"/>
  </r>
  <r>
    <n v="80026709"/>
    <d v="2011-11-29T00:00:00"/>
    <x v="49"/>
    <n v="25"/>
    <x v="4204"/>
    <s v="SYSTEM"/>
    <x v="1"/>
  </r>
  <r>
    <n v="90001803"/>
    <d v="2011-12-06T00:00:00"/>
    <x v="93"/>
    <n v="1000"/>
    <x v="4205"/>
    <s v="ACRES"/>
    <x v="1"/>
  </r>
  <r>
    <n v="90001803"/>
    <d v="2011-12-06T00:00:00"/>
    <x v="119"/>
    <n v="450"/>
    <x v="4206"/>
    <s v="# OF VARIANCES"/>
    <x v="4"/>
  </r>
  <r>
    <n v="90001803"/>
    <d v="2011-12-06T00:00:00"/>
    <x v="55"/>
    <n v="500"/>
    <x v="4207"/>
    <s v="FLAT RATE"/>
    <x v="1"/>
  </r>
  <r>
    <n v="90001804"/>
    <d v="2011-12-06T00:00:00"/>
    <x v="11"/>
    <n v="350"/>
    <x v="4208"/>
    <s v="DOLLAR VALUE"/>
    <x v="1"/>
  </r>
  <r>
    <n v="90001805"/>
    <d v="2011-12-06T00:00:00"/>
    <x v="93"/>
    <n v="1000"/>
    <x v="4209"/>
    <s v="ACRES"/>
    <x v="1"/>
  </r>
  <r>
    <n v="80026710"/>
    <d v="2011-11-29T00:00:00"/>
    <x v="58"/>
    <n v="10"/>
    <x v="4210"/>
    <s v="SQUARE FEET"/>
    <x v="50"/>
  </r>
  <r>
    <n v="80026710"/>
    <d v="2011-11-29T00:00:00"/>
    <x v="0"/>
    <n v="790"/>
    <x v="4210"/>
    <s v="VALUATION"/>
    <x v="50"/>
  </r>
  <r>
    <n v="80026710"/>
    <d v="2011-11-29T00:00:00"/>
    <x v="14"/>
    <n v="395"/>
    <x v="4210"/>
    <s v="VALUATION"/>
    <x v="50"/>
  </r>
  <r>
    <n v="80026711"/>
    <d v="2011-11-30T00:00:00"/>
    <x v="7"/>
    <n v="25"/>
    <x v="4211"/>
    <s v="PER POLE"/>
    <x v="20"/>
  </r>
  <r>
    <n v="80026712"/>
    <d v="2011-11-30T00:00:00"/>
    <x v="0"/>
    <n v="110"/>
    <x v="4212"/>
    <s v="VALUATION"/>
    <x v="36"/>
  </r>
  <r>
    <n v="80026713"/>
    <d v="2011-11-30T00:00:00"/>
    <x v="10"/>
    <n v="25"/>
    <x v="4213"/>
    <s v="AMPS"/>
    <x v="6"/>
  </r>
  <r>
    <n v="80026713"/>
    <d v="2011-11-30T00:00:00"/>
    <x v="7"/>
    <n v="18"/>
    <x v="4213"/>
    <s v="PER POLE"/>
    <x v="6"/>
  </r>
  <r>
    <n v="80026714"/>
    <d v="2011-11-30T00:00:00"/>
    <x v="5"/>
    <n v="56"/>
    <x v="4214"/>
    <s v="PER FIXTURES"/>
    <x v="151"/>
  </r>
  <r>
    <n v="80026714"/>
    <d v="2011-11-30T00:00:00"/>
    <x v="54"/>
    <n v="25"/>
    <x v="4214"/>
    <s v="PER SEWER"/>
    <x v="151"/>
  </r>
  <r>
    <n v="80026714"/>
    <d v="2011-11-30T00:00:00"/>
    <x v="53"/>
    <n v="25"/>
    <x v="4214"/>
    <s v="PER WATER"/>
    <x v="151"/>
  </r>
  <r>
    <n v="80026714"/>
    <d v="2011-11-30T00:00:00"/>
    <x v="5"/>
    <n v="48"/>
    <x v="4215"/>
    <s v="PER FIXTURES"/>
    <x v="60"/>
  </r>
  <r>
    <n v="80026714"/>
    <d v="2011-11-30T00:00:00"/>
    <x v="54"/>
    <n v="25"/>
    <x v="4215"/>
    <s v="PER SEWER"/>
    <x v="60"/>
  </r>
  <r>
    <n v="80026714"/>
    <d v="2011-11-30T00:00:00"/>
    <x v="53"/>
    <n v="25"/>
    <x v="4215"/>
    <s v="PER WATER"/>
    <x v="60"/>
  </r>
  <r>
    <n v="80026714"/>
    <d v="2011-11-30T00:00:00"/>
    <x v="61"/>
    <n v="25"/>
    <x v="4216"/>
    <s v="FLAT RATE"/>
    <x v="1"/>
  </r>
  <r>
    <n v="80026714"/>
    <d v="2011-11-30T00:00:00"/>
    <x v="61"/>
    <n v="25"/>
    <x v="4217"/>
    <s v="FLAT RATE"/>
    <x v="1"/>
  </r>
  <r>
    <n v="80026715"/>
    <d v="2011-11-30T00:00:00"/>
    <x v="13"/>
    <n v="25"/>
    <x v="4218"/>
    <s v="PER T-POLE"/>
    <x v="1"/>
  </r>
  <r>
    <n v="80026716"/>
    <d v="2011-11-30T00:00:00"/>
    <x v="0"/>
    <n v="170"/>
    <x v="3820"/>
    <s v="VALUATION"/>
    <x v="1"/>
  </r>
  <r>
    <n v="80026717"/>
    <d v="2011-11-30T00:00:00"/>
    <x v="1"/>
    <n v="25"/>
    <x v="4219"/>
    <s v="PER GAS LINE"/>
    <x v="1"/>
  </r>
  <r>
    <n v="80026719"/>
    <d v="2011-11-30T00:00:00"/>
    <x v="20"/>
    <n v="27"/>
    <x v="4220"/>
    <s v="BTU"/>
    <x v="48"/>
  </r>
  <r>
    <n v="80026796"/>
    <d v="2011-12-07T00:00:00"/>
    <x v="22"/>
    <n v="500"/>
    <x v="4221"/>
    <s v="ACRE"/>
    <x v="101"/>
  </r>
  <r>
    <n v="80026719"/>
    <d v="2011-11-30T00:00:00"/>
    <x v="34"/>
    <n v="25"/>
    <x v="4220"/>
    <s v="TONS"/>
    <x v="48"/>
  </r>
  <r>
    <n v="80026720"/>
    <d v="2011-11-30T00:00:00"/>
    <x v="20"/>
    <n v="27"/>
    <x v="4222"/>
    <s v="BTU"/>
    <x v="48"/>
  </r>
  <r>
    <n v="80026720"/>
    <d v="2011-11-30T00:00:00"/>
    <x v="23"/>
    <n v="27"/>
    <x v="4222"/>
    <s v="BTU"/>
    <x v="48"/>
  </r>
  <r>
    <n v="90001806"/>
    <d v="2011-12-07T00:00:00"/>
    <x v="42"/>
    <n v="50"/>
    <x v="4223"/>
    <s v="FLAT RATE"/>
    <x v="1"/>
  </r>
  <r>
    <n v="90001807"/>
    <d v="2011-12-07T00:00:00"/>
    <x v="42"/>
    <n v="50"/>
    <x v="4224"/>
    <s v="FLAT RATE"/>
    <x v="1"/>
  </r>
  <r>
    <n v="80026798"/>
    <d v="2011-12-07T00:00:00"/>
    <x v="3"/>
    <n v="50"/>
    <x v="4225"/>
    <s v="PER SIGN"/>
    <x v="4"/>
  </r>
  <r>
    <n v="80026721"/>
    <d v="2011-11-30T00:00:00"/>
    <x v="69"/>
    <n v="50"/>
    <x v="4226"/>
    <s v="FLAT RATE"/>
    <x v="1"/>
  </r>
  <r>
    <n v="80026722"/>
    <d v="2011-12-01T00:00:00"/>
    <x v="20"/>
    <n v="25"/>
    <x v="4227"/>
    <s v="BTU"/>
    <x v="61"/>
  </r>
  <r>
    <n v="80026722"/>
    <d v="2011-12-01T00:00:00"/>
    <x v="34"/>
    <n v="25"/>
    <x v="4227"/>
    <s v="TONS"/>
    <x v="61"/>
  </r>
  <r>
    <n v="80026802"/>
    <d v="2011-12-07T00:00:00"/>
    <x v="3"/>
    <n v="25"/>
    <x v="4228"/>
    <s v="PER SIGN"/>
    <x v="1"/>
  </r>
  <r>
    <n v="80026722"/>
    <d v="2011-12-01T00:00:00"/>
    <x v="20"/>
    <n v="25"/>
    <x v="4229"/>
    <s v="BTU"/>
    <x v="61"/>
  </r>
  <r>
    <n v="80026722"/>
    <d v="2011-12-01T00:00:00"/>
    <x v="34"/>
    <n v="25"/>
    <x v="4229"/>
    <s v="TONS"/>
    <x v="61"/>
  </r>
  <r>
    <n v="80026723"/>
    <d v="2011-12-01T00:00:00"/>
    <x v="10"/>
    <n v="25"/>
    <x v="4230"/>
    <s v="AMPS"/>
    <x v="67"/>
  </r>
  <r>
    <n v="80026724"/>
    <d v="2011-12-01T00:00:00"/>
    <x v="5"/>
    <n v="48"/>
    <x v="4231"/>
    <s v="PER FIXTURES"/>
    <x v="60"/>
  </r>
  <r>
    <n v="80026724"/>
    <d v="2011-12-01T00:00:00"/>
    <x v="5"/>
    <n v="25"/>
    <x v="4232"/>
    <s v="PER FIXTURES"/>
    <x v="9"/>
  </r>
  <r>
    <n v="80026724"/>
    <d v="2011-12-01T00:00:00"/>
    <x v="5"/>
    <n v="25"/>
    <x v="4233"/>
    <s v="PER FIXTURES"/>
    <x v="9"/>
  </r>
  <r>
    <n v="80026725"/>
    <d v="2011-12-01T00:00:00"/>
    <x v="59"/>
    <n v="75"/>
    <x v="4234"/>
    <s v="FLAT RATE"/>
    <x v="1"/>
  </r>
  <r>
    <n v="80026726"/>
    <d v="2011-12-01T00:00:00"/>
    <x v="7"/>
    <n v="2"/>
    <x v="4235"/>
    <s v="PER POLE"/>
    <x v="4"/>
  </r>
  <r>
    <n v="80026726"/>
    <d v="2011-12-01T00:00:00"/>
    <x v="49"/>
    <n v="25"/>
    <x v="4235"/>
    <s v="SYSTEM"/>
    <x v="4"/>
  </r>
  <r>
    <n v="80026727"/>
    <d v="2011-12-01T00:00:00"/>
    <x v="59"/>
    <n v="75"/>
    <x v="4236"/>
    <s v="FLAT RATE"/>
    <x v="1"/>
  </r>
  <r>
    <n v="80026728"/>
    <d v="2011-12-01T00:00:00"/>
    <x v="10"/>
    <n v="25"/>
    <x v="4237"/>
    <s v="AMPS"/>
    <x v="119"/>
  </r>
  <r>
    <n v="80026728"/>
    <d v="2011-12-01T00:00:00"/>
    <x v="7"/>
    <n v="18"/>
    <x v="4237"/>
    <s v="PER POLE"/>
    <x v="119"/>
  </r>
  <r>
    <n v="80026728"/>
    <d v="2011-12-01T00:00:00"/>
    <x v="10"/>
    <n v="25"/>
    <x v="4238"/>
    <s v="AMPS"/>
    <x v="119"/>
  </r>
  <r>
    <n v="80026728"/>
    <d v="2011-12-01T00:00:00"/>
    <x v="7"/>
    <n v="18"/>
    <x v="4238"/>
    <s v="PER POLE"/>
    <x v="119"/>
  </r>
  <r>
    <n v="80026728"/>
    <d v="2011-12-01T00:00:00"/>
    <x v="10"/>
    <n v="25"/>
    <x v="4239"/>
    <s v="AMPS"/>
    <x v="119"/>
  </r>
  <r>
    <n v="80026728"/>
    <d v="2011-12-01T00:00:00"/>
    <x v="7"/>
    <n v="6"/>
    <x v="4239"/>
    <s v="PER POLE"/>
    <x v="119"/>
  </r>
  <r>
    <n v="80026728"/>
    <d v="2011-12-01T00:00:00"/>
    <x v="10"/>
    <n v="25"/>
    <x v="4240"/>
    <s v="AMPS"/>
    <x v="119"/>
  </r>
  <r>
    <n v="80026806"/>
    <d v="2011-12-07T00:00:00"/>
    <x v="3"/>
    <n v="25"/>
    <x v="4241"/>
    <s v="PER SIGN"/>
    <x v="1"/>
  </r>
  <r>
    <n v="80026729"/>
    <d v="2011-12-01T00:00:00"/>
    <x v="7"/>
    <n v="25"/>
    <x v="4242"/>
    <s v="PER POLE"/>
    <x v="1"/>
  </r>
  <r>
    <n v="80026730"/>
    <d v="2011-12-01T00:00:00"/>
    <x v="6"/>
    <n v="25"/>
    <x v="4243"/>
    <s v="AMPS"/>
    <x v="44"/>
  </r>
  <r>
    <n v="80026730"/>
    <d v="2011-12-01T00:00:00"/>
    <x v="7"/>
    <n v="8"/>
    <x v="4243"/>
    <s v="PER POLE"/>
    <x v="44"/>
  </r>
  <r>
    <n v="80026731"/>
    <d v="2011-12-01T00:00:00"/>
    <x v="54"/>
    <n v="25"/>
    <x v="4244"/>
    <s v="PER SEWER"/>
    <x v="1"/>
  </r>
  <r>
    <n v="80026731"/>
    <d v="2011-12-01T00:00:00"/>
    <x v="53"/>
    <n v="25"/>
    <x v="4244"/>
    <s v="PER WATER"/>
    <x v="1"/>
  </r>
  <r>
    <n v="80026734"/>
    <d v="2011-12-01T00:00:00"/>
    <x v="20"/>
    <n v="29"/>
    <x v="4245"/>
    <s v="BTU"/>
    <x v="75"/>
  </r>
  <r>
    <n v="80026734"/>
    <d v="2011-12-01T00:00:00"/>
    <x v="23"/>
    <n v="27"/>
    <x v="4245"/>
    <s v="BTU"/>
    <x v="75"/>
  </r>
  <r>
    <n v="80026734"/>
    <d v="2011-12-01T00:00:00"/>
    <x v="24"/>
    <n v="25"/>
    <x v="4245"/>
    <s v="BTU"/>
    <x v="75"/>
  </r>
  <r>
    <n v="80026734"/>
    <d v="2011-12-01T00:00:00"/>
    <x v="25"/>
    <n v="25"/>
    <x v="4245"/>
    <s v="BTU"/>
    <x v="75"/>
  </r>
  <r>
    <n v="80026734"/>
    <d v="2011-12-01T00:00:00"/>
    <x v="34"/>
    <n v="25"/>
    <x v="4245"/>
    <s v="TONS"/>
    <x v="75"/>
  </r>
  <r>
    <n v="80026734"/>
    <d v="2011-12-01T00:00:00"/>
    <x v="36"/>
    <n v="25"/>
    <x v="4245"/>
    <s v="TONS"/>
    <x v="75"/>
  </r>
  <r>
    <n v="80026734"/>
    <d v="2011-12-01T00:00:00"/>
    <x v="37"/>
    <n v="25"/>
    <x v="4245"/>
    <s v="TONS"/>
    <x v="75"/>
  </r>
  <r>
    <n v="80026734"/>
    <d v="2011-12-01T00:00:00"/>
    <x v="38"/>
    <n v="25"/>
    <x v="4245"/>
    <s v="TONS"/>
    <x v="75"/>
  </r>
  <r>
    <n v="80026734"/>
    <d v="2011-12-01T00:00:00"/>
    <x v="20"/>
    <n v="25"/>
    <x v="4246"/>
    <s v="BTU"/>
    <x v="36"/>
  </r>
  <r>
    <n v="80026734"/>
    <d v="2011-12-01T00:00:00"/>
    <x v="34"/>
    <n v="25"/>
    <x v="4246"/>
    <s v="TONS"/>
    <x v="36"/>
  </r>
  <r>
    <n v="80026737"/>
    <d v="2011-12-01T00:00:00"/>
    <x v="5"/>
    <n v="25"/>
    <x v="4247"/>
    <s v="PER FIXTURES"/>
    <x v="1"/>
  </r>
  <r>
    <n v="80026737"/>
    <d v="2011-12-01T00:00:00"/>
    <x v="5"/>
    <n v="25"/>
    <x v="4248"/>
    <s v="PER FIXTURES"/>
    <x v="1"/>
  </r>
  <r>
    <n v="80026737"/>
    <d v="2011-12-01T00:00:00"/>
    <x v="5"/>
    <n v="25"/>
    <x v="4249"/>
    <s v="PER FIXTURES"/>
    <x v="1"/>
  </r>
  <r>
    <n v="80026739"/>
    <d v="2011-12-02T00:00:00"/>
    <x v="52"/>
    <n v="125"/>
    <x v="4250"/>
    <s v="FLAT RATE"/>
    <x v="1"/>
  </r>
  <r>
    <n v="80026741"/>
    <d v="2011-12-02T00:00:00"/>
    <x v="20"/>
    <n v="29"/>
    <x v="4251"/>
    <s v="BTU"/>
    <x v="75"/>
  </r>
  <r>
    <n v="80026741"/>
    <d v="2011-12-02T00:00:00"/>
    <x v="34"/>
    <n v="25"/>
    <x v="4251"/>
    <s v="TONS"/>
    <x v="75"/>
  </r>
  <r>
    <n v="80026742"/>
    <d v="2011-12-02T00:00:00"/>
    <x v="0"/>
    <n v="475"/>
    <x v="4252"/>
    <s v="VALUATION"/>
    <x v="58"/>
  </r>
  <r>
    <n v="80026742"/>
    <d v="2011-12-02T00:00:00"/>
    <x v="14"/>
    <n v="237.5"/>
    <x v="4252"/>
    <s v="VALUATION"/>
    <x v="58"/>
  </r>
  <r>
    <n v="80026743"/>
    <d v="2011-12-02T00:00:00"/>
    <x v="54"/>
    <n v="25"/>
    <x v="4253"/>
    <s v="PER SEWER"/>
    <x v="1"/>
  </r>
  <r>
    <n v="80026743"/>
    <d v="2011-12-02T00:00:00"/>
    <x v="53"/>
    <n v="25"/>
    <x v="4253"/>
    <s v="PER WATER"/>
    <x v="1"/>
  </r>
  <r>
    <n v="80026744"/>
    <d v="2011-12-02T00:00:00"/>
    <x v="6"/>
    <n v="25"/>
    <x v="201"/>
    <s v="AMPS"/>
    <x v="38"/>
  </r>
  <r>
    <n v="80026748"/>
    <d v="2011-12-02T00:00:00"/>
    <x v="6"/>
    <n v="25"/>
    <x v="201"/>
    <s v="AMPS"/>
    <x v="38"/>
  </r>
  <r>
    <n v="80026749"/>
    <d v="2011-12-02T00:00:00"/>
    <x v="0"/>
    <n v="25"/>
    <x v="4254"/>
    <s v="VALUATION"/>
    <x v="239"/>
  </r>
  <r>
    <n v="80026750"/>
    <d v="2011-12-02T00:00:00"/>
    <x v="0"/>
    <n v="1000"/>
    <x v="202"/>
    <s v="VALUATION"/>
    <x v="28"/>
  </r>
  <r>
    <n v="80026750"/>
    <d v="2011-12-02T00:00:00"/>
    <x v="14"/>
    <n v="500"/>
    <x v="202"/>
    <s v="VALUATION"/>
    <x v="28"/>
  </r>
  <r>
    <n v="80026751"/>
    <d v="2011-12-02T00:00:00"/>
    <x v="0"/>
    <n v="160"/>
    <x v="202"/>
    <s v="VALUATION"/>
    <x v="28"/>
  </r>
  <r>
    <n v="80026751"/>
    <d v="2011-12-02T00:00:00"/>
    <x v="14"/>
    <n v="80"/>
    <x v="202"/>
    <s v="VALUATION"/>
    <x v="28"/>
  </r>
  <r>
    <n v="80026828"/>
    <d v="2011-12-08T00:00:00"/>
    <x v="16"/>
    <n v="59.93"/>
    <x v="204"/>
    <s v="FLAT RATE"/>
    <x v="1"/>
  </r>
  <r>
    <n v="80026828"/>
    <d v="2011-12-08T00:00:00"/>
    <x v="17"/>
    <n v="533.02"/>
    <x v="204"/>
    <s v="FLAT RATE"/>
    <x v="1"/>
  </r>
  <r>
    <n v="80026828"/>
    <d v="2011-12-08T00:00:00"/>
    <x v="18"/>
    <n v="1302.93"/>
    <x v="204"/>
    <s v="FLAT RATE"/>
    <x v="1"/>
  </r>
  <r>
    <n v="80026828"/>
    <d v="2011-12-08T00:00:00"/>
    <x v="19"/>
    <n v="161.68"/>
    <x v="204"/>
    <s v="FLAT RATE"/>
    <x v="1"/>
  </r>
  <r>
    <n v="80026753"/>
    <d v="2011-12-02T00:00:00"/>
    <x v="7"/>
    <n v="25"/>
    <x v="4255"/>
    <s v="PER POLE"/>
    <x v="7"/>
  </r>
  <r>
    <n v="80026754"/>
    <d v="2011-12-02T00:00:00"/>
    <x v="5"/>
    <n v="68"/>
    <x v="4256"/>
    <s v="PER FIXTURES"/>
    <x v="103"/>
  </r>
  <r>
    <n v="80026754"/>
    <d v="2011-12-02T00:00:00"/>
    <x v="54"/>
    <n v="25"/>
    <x v="4256"/>
    <s v="PER SEWER"/>
    <x v="103"/>
  </r>
  <r>
    <n v="80026754"/>
    <d v="2011-12-02T00:00:00"/>
    <x v="53"/>
    <n v="25"/>
    <x v="4256"/>
    <s v="PER WATER"/>
    <x v="103"/>
  </r>
  <r>
    <n v="80026754"/>
    <d v="2011-12-02T00:00:00"/>
    <x v="5"/>
    <n v="68"/>
    <x v="4257"/>
    <s v="PER FIXTURES"/>
    <x v="103"/>
  </r>
  <r>
    <n v="16963"/>
    <d v="2011-12-08T00:00:00"/>
    <x v="16"/>
    <n v="59.93"/>
    <x v="204"/>
    <s v="FLAT RATE"/>
    <x v="1"/>
  </r>
  <r>
    <n v="16963"/>
    <d v="2011-12-08T00:00:00"/>
    <x v="17"/>
    <n v="533.02"/>
    <x v="204"/>
    <s v="FLAT RATE"/>
    <x v="1"/>
  </r>
  <r>
    <n v="16963"/>
    <d v="2011-12-08T00:00:00"/>
    <x v="18"/>
    <n v="1302.93"/>
    <x v="204"/>
    <s v="FLAT RATE"/>
    <x v="1"/>
  </r>
  <r>
    <n v="16963"/>
    <d v="2011-12-08T00:00:00"/>
    <x v="19"/>
    <n v="161.68"/>
    <x v="204"/>
    <s v="FLAT RATE"/>
    <x v="1"/>
  </r>
  <r>
    <n v="80026754"/>
    <d v="2011-12-02T00:00:00"/>
    <x v="54"/>
    <n v="25"/>
    <x v="4257"/>
    <s v="PER SEWER"/>
    <x v="103"/>
  </r>
  <r>
    <n v="80026754"/>
    <d v="2011-12-02T00:00:00"/>
    <x v="53"/>
    <n v="25"/>
    <x v="4257"/>
    <s v="PER WATER"/>
    <x v="103"/>
  </r>
  <r>
    <n v="80026756"/>
    <d v="2011-12-05T00:00:00"/>
    <x v="6"/>
    <n v="20"/>
    <x v="4258"/>
    <s v="AMPS"/>
    <x v="44"/>
  </r>
  <r>
    <n v="80026756"/>
    <d v="2011-12-05T00:00:00"/>
    <x v="7"/>
    <n v="5"/>
    <x v="4258"/>
    <s v="PER POLE"/>
    <x v="44"/>
  </r>
  <r>
    <n v="80026759"/>
    <d v="2011-12-05T00:00:00"/>
    <x v="5"/>
    <n v="25"/>
    <x v="4259"/>
    <s v="PER FIXTURES"/>
    <x v="18"/>
  </r>
  <r>
    <n v="80026829"/>
    <d v="2011-12-08T00:00:00"/>
    <x v="16"/>
    <n v="59.93"/>
    <x v="204"/>
    <s v="FLAT RATE"/>
    <x v="1"/>
  </r>
  <r>
    <n v="80026829"/>
    <d v="2011-12-08T00:00:00"/>
    <x v="17"/>
    <n v="533.02"/>
    <x v="204"/>
    <s v="FLAT RATE"/>
    <x v="1"/>
  </r>
  <r>
    <n v="80026829"/>
    <d v="2011-12-08T00:00:00"/>
    <x v="18"/>
    <n v="1302.93"/>
    <x v="204"/>
    <s v="FLAT RATE"/>
    <x v="1"/>
  </r>
  <r>
    <n v="80026829"/>
    <d v="2011-12-08T00:00:00"/>
    <x v="19"/>
    <n v="161.68"/>
    <x v="204"/>
    <s v="FLAT RATE"/>
    <x v="1"/>
  </r>
  <r>
    <n v="80026763"/>
    <d v="2011-12-05T00:00:00"/>
    <x v="0"/>
    <n v="55"/>
    <x v="4260"/>
    <s v="VALUATION"/>
    <x v="71"/>
  </r>
  <r>
    <n v="80026764"/>
    <d v="2011-12-05T00:00:00"/>
    <x v="48"/>
    <n v="20"/>
    <x v="4261"/>
    <s v="FLAT RATE"/>
    <x v="1"/>
  </r>
  <r>
    <n v="80026764"/>
    <d v="2011-12-05T00:00:00"/>
    <x v="0"/>
    <n v="85"/>
    <x v="4261"/>
    <s v="VALUATION"/>
    <x v="1"/>
  </r>
  <r>
    <n v="80026765"/>
    <d v="2011-12-05T00:00:00"/>
    <x v="0"/>
    <n v="110"/>
    <x v="4262"/>
    <s v="VALUATION"/>
    <x v="36"/>
  </r>
  <r>
    <n v="80026765"/>
    <d v="2011-12-05T00:00:00"/>
    <x v="14"/>
    <n v="55"/>
    <x v="4262"/>
    <s v="VALUATION"/>
    <x v="36"/>
  </r>
  <r>
    <n v="80026766"/>
    <d v="2011-12-05T00:00:00"/>
    <x v="34"/>
    <n v="35"/>
    <x v="4263"/>
    <s v="TONS"/>
    <x v="101"/>
  </r>
  <r>
    <n v="80026767"/>
    <d v="2011-12-05T00:00:00"/>
    <x v="52"/>
    <n v="125"/>
    <x v="4264"/>
    <s v="FLAT RATE"/>
    <x v="1"/>
  </r>
  <r>
    <n v="80026768"/>
    <d v="2011-12-05T00:00:00"/>
    <x v="5"/>
    <n v="32"/>
    <x v="4265"/>
    <s v="PER FIXTURES"/>
    <x v="31"/>
  </r>
  <r>
    <n v="80026817"/>
    <d v="2011-12-08T00:00:00"/>
    <x v="16"/>
    <n v="59.93"/>
    <x v="4266"/>
    <s v="FLAT RATE"/>
    <x v="1"/>
  </r>
  <r>
    <n v="80026817"/>
    <d v="2011-12-08T00:00:00"/>
    <x v="17"/>
    <n v="533.02"/>
    <x v="4266"/>
    <s v="FLAT RATE"/>
    <x v="1"/>
  </r>
  <r>
    <n v="80026817"/>
    <d v="2011-12-08T00:00:00"/>
    <x v="18"/>
    <n v="1302.93"/>
    <x v="4266"/>
    <s v="FLAT RATE"/>
    <x v="1"/>
  </r>
  <r>
    <n v="80026817"/>
    <d v="2011-12-08T00:00:00"/>
    <x v="19"/>
    <n v="161.68"/>
    <x v="4266"/>
    <s v="FLAT RATE"/>
    <x v="1"/>
  </r>
  <r>
    <n v="80026769"/>
    <d v="2011-12-05T00:00:00"/>
    <x v="20"/>
    <n v="27"/>
    <x v="4267"/>
    <s v="BTU"/>
    <x v="48"/>
  </r>
  <r>
    <n v="80026770"/>
    <d v="2011-12-05T00:00:00"/>
    <x v="20"/>
    <n v="29"/>
    <x v="4268"/>
    <s v="BTU"/>
    <x v="27"/>
  </r>
  <r>
    <n v="80026771"/>
    <d v="2011-12-05T00:00:00"/>
    <x v="20"/>
    <n v="25"/>
    <x v="4269"/>
    <s v="BTU"/>
    <x v="54"/>
  </r>
  <r>
    <n v="80026772"/>
    <d v="2011-12-05T00:00:00"/>
    <x v="20"/>
    <n v="25"/>
    <x v="4270"/>
    <s v="BTU"/>
    <x v="54"/>
  </r>
  <r>
    <n v="80026773"/>
    <d v="2011-12-05T00:00:00"/>
    <x v="10"/>
    <n v="30"/>
    <x v="4271"/>
    <s v="AMPS"/>
    <x v="8"/>
  </r>
  <r>
    <n v="80026815"/>
    <d v="2011-12-08T00:00:00"/>
    <x v="3"/>
    <n v="25"/>
    <x v="4272"/>
    <s v="PER SIGN"/>
    <x v="1"/>
  </r>
  <r>
    <n v="80026773"/>
    <d v="2011-12-05T00:00:00"/>
    <x v="7"/>
    <n v="30"/>
    <x v="4271"/>
    <s v="PER POLE"/>
    <x v="8"/>
  </r>
  <r>
    <n v="80026773"/>
    <d v="2011-12-05T00:00:00"/>
    <x v="13"/>
    <n v="25"/>
    <x v="4271"/>
    <s v="PER T-POLE"/>
    <x v="8"/>
  </r>
  <r>
    <n v="80026773"/>
    <d v="2011-12-05T00:00:00"/>
    <x v="10"/>
    <n v="30"/>
    <x v="4273"/>
    <s v="AMPS"/>
    <x v="8"/>
  </r>
  <r>
    <n v="80026773"/>
    <d v="2011-12-05T00:00:00"/>
    <x v="7"/>
    <n v="30"/>
    <x v="4273"/>
    <s v="PER POLE"/>
    <x v="8"/>
  </r>
  <r>
    <n v="80026773"/>
    <d v="2011-12-05T00:00:00"/>
    <x v="13"/>
    <n v="25"/>
    <x v="4273"/>
    <s v="PER T-POLE"/>
    <x v="8"/>
  </r>
  <r>
    <n v="80026773"/>
    <d v="2011-12-05T00:00:00"/>
    <x v="10"/>
    <n v="30"/>
    <x v="4274"/>
    <s v="AMPS"/>
    <x v="8"/>
  </r>
  <r>
    <n v="80026773"/>
    <d v="2011-12-05T00:00:00"/>
    <x v="7"/>
    <n v="30"/>
    <x v="4274"/>
    <s v="PER POLE"/>
    <x v="8"/>
  </r>
  <r>
    <n v="80026773"/>
    <d v="2011-12-05T00:00:00"/>
    <x v="13"/>
    <n v="25"/>
    <x v="4274"/>
    <s v="PER T-POLE"/>
    <x v="8"/>
  </r>
  <r>
    <n v="80026774"/>
    <d v="2011-12-05T00:00:00"/>
    <x v="20"/>
    <n v="25"/>
    <x v="4275"/>
    <s v="BTU"/>
    <x v="54"/>
  </r>
  <r>
    <n v="80026774"/>
    <d v="2011-12-05T00:00:00"/>
    <x v="34"/>
    <n v="25"/>
    <x v="4275"/>
    <s v="TONS"/>
    <x v="54"/>
  </r>
  <r>
    <n v="80026775"/>
    <d v="2011-12-05T00:00:00"/>
    <x v="20"/>
    <n v="25"/>
    <x v="4276"/>
    <s v="BTU"/>
    <x v="54"/>
  </r>
  <r>
    <n v="80026775"/>
    <d v="2011-12-05T00:00:00"/>
    <x v="34"/>
    <n v="25"/>
    <x v="4276"/>
    <s v="TONS"/>
    <x v="54"/>
  </r>
  <r>
    <n v="80026776"/>
    <d v="2011-12-05T00:00:00"/>
    <x v="0"/>
    <n v="60"/>
    <x v="4277"/>
    <s v="VALUATION"/>
    <x v="34"/>
  </r>
  <r>
    <n v="80026778"/>
    <d v="2011-12-06T00:00:00"/>
    <x v="0"/>
    <n v="50"/>
    <x v="4278"/>
    <s v="VALUATION"/>
    <x v="16"/>
  </r>
  <r>
    <n v="80026779"/>
    <d v="2011-12-06T00:00:00"/>
    <x v="6"/>
    <n v="18.75"/>
    <x v="4279"/>
    <s v="AMPS"/>
    <x v="119"/>
  </r>
  <r>
    <n v="80026779"/>
    <d v="2011-12-06T00:00:00"/>
    <x v="7"/>
    <n v="10"/>
    <x v="4279"/>
    <s v="PER POLE"/>
    <x v="119"/>
  </r>
  <r>
    <n v="80026824"/>
    <d v="2011-12-08T00:00:00"/>
    <x v="3"/>
    <n v="100"/>
    <x v="4280"/>
    <s v="PER SIGN"/>
    <x v="7"/>
  </r>
  <r>
    <n v="80026825"/>
    <d v="2011-12-08T00:00:00"/>
    <x v="3"/>
    <n v="25"/>
    <x v="4281"/>
    <s v="PER SIGN"/>
    <x v="1"/>
  </r>
  <r>
    <n v="80026780"/>
    <d v="2011-12-06T00:00:00"/>
    <x v="10"/>
    <n v="30"/>
    <x v="4282"/>
    <s v="AMPS"/>
    <x v="8"/>
  </r>
  <r>
    <n v="80026780"/>
    <d v="2011-12-06T00:00:00"/>
    <x v="7"/>
    <n v="25"/>
    <x v="4282"/>
    <s v="PER POLE"/>
    <x v="8"/>
  </r>
  <r>
    <n v="80026781"/>
    <d v="2011-12-06T00:00:00"/>
    <x v="0"/>
    <n v="225"/>
    <x v="4283"/>
    <s v="VALUATION"/>
    <x v="240"/>
  </r>
  <r>
    <n v="80026782"/>
    <d v="2011-12-06T00:00:00"/>
    <x v="0"/>
    <n v="145"/>
    <x v="4284"/>
    <s v="VALUATION"/>
    <x v="74"/>
  </r>
  <r>
    <n v="80026783"/>
    <d v="2011-12-06T00:00:00"/>
    <x v="0"/>
    <n v="145"/>
    <x v="4285"/>
    <s v="VALUATION"/>
    <x v="74"/>
  </r>
  <r>
    <n v="80026784"/>
    <d v="2011-12-06T00:00:00"/>
    <x v="61"/>
    <n v="25"/>
    <x v="4286"/>
    <s v="FLAT RATE"/>
    <x v="1"/>
  </r>
  <r>
    <n v="80026785"/>
    <d v="2011-12-06T00:00:00"/>
    <x v="48"/>
    <n v="20"/>
    <x v="4287"/>
    <s v="FLAT RATE"/>
    <x v="1"/>
  </r>
  <r>
    <n v="80026785"/>
    <d v="2011-12-06T00:00:00"/>
    <x v="0"/>
    <n v="145"/>
    <x v="4287"/>
    <s v="VALUATION"/>
    <x v="1"/>
  </r>
  <r>
    <n v="80026786"/>
    <d v="2011-12-06T00:00:00"/>
    <x v="0"/>
    <n v="25"/>
    <x v="4288"/>
    <s v="VALUATION"/>
    <x v="104"/>
  </r>
  <r>
    <n v="80026787"/>
    <d v="2011-12-06T00:00:00"/>
    <x v="0"/>
    <n v="120"/>
    <x v="4289"/>
    <s v="VALUATION"/>
    <x v="12"/>
  </r>
  <r>
    <n v="80026787"/>
    <d v="2011-12-06T00:00:00"/>
    <x v="14"/>
    <n v="60"/>
    <x v="4289"/>
    <s v="VALUATION"/>
    <x v="12"/>
  </r>
  <r>
    <n v="80026788"/>
    <d v="2011-12-06T00:00:00"/>
    <x v="49"/>
    <n v="25"/>
    <x v="4290"/>
    <s v="SYSTEM"/>
    <x v="1"/>
  </r>
  <r>
    <n v="80026789"/>
    <d v="2011-12-06T00:00:00"/>
    <x v="0"/>
    <n v="155"/>
    <x v="4088"/>
    <s v="VALUATION"/>
    <x v="125"/>
  </r>
  <r>
    <n v="80026790"/>
    <d v="2011-12-06T00:00:00"/>
    <x v="59"/>
    <n v="75"/>
    <x v="4291"/>
    <s v="FLAT RATE"/>
    <x v="1"/>
  </r>
  <r>
    <n v="80026791"/>
    <d v="2011-12-06T00:00:00"/>
    <x v="0"/>
    <n v="120"/>
    <x v="4292"/>
    <s v="VALUATION"/>
    <x v="12"/>
  </r>
  <r>
    <n v="80026791"/>
    <d v="2011-12-06T00:00:00"/>
    <x v="14"/>
    <n v="60"/>
    <x v="4292"/>
    <s v="VALUATION"/>
    <x v="12"/>
  </r>
  <r>
    <n v="80026792"/>
    <d v="2011-12-06T00:00:00"/>
    <x v="59"/>
    <n v="75"/>
    <x v="4293"/>
    <s v="FLAT RATE"/>
    <x v="1"/>
  </r>
  <r>
    <n v="80026793"/>
    <d v="2011-12-06T00:00:00"/>
    <x v="5"/>
    <n v="25"/>
    <x v="4294"/>
    <s v="PER FIXTURES"/>
    <x v="1"/>
  </r>
  <r>
    <n v="80026793"/>
    <d v="2011-12-06T00:00:00"/>
    <x v="5"/>
    <n v="25"/>
    <x v="4295"/>
    <s v="PER FIXTURES"/>
    <x v="1"/>
  </r>
  <r>
    <n v="80026793"/>
    <d v="2011-12-06T00:00:00"/>
    <x v="5"/>
    <n v="25"/>
    <x v="4296"/>
    <s v="PER FIXTURES"/>
    <x v="1"/>
  </r>
  <r>
    <n v="80026793"/>
    <d v="2011-12-06T00:00:00"/>
    <x v="5"/>
    <n v="25"/>
    <x v="4297"/>
    <s v="PER FIXTURES"/>
    <x v="1"/>
  </r>
  <r>
    <n v="80026793"/>
    <d v="2011-12-06T00:00:00"/>
    <x v="5"/>
    <n v="25"/>
    <x v="4298"/>
    <s v="PER FIXTURES"/>
    <x v="1"/>
  </r>
  <r>
    <n v="80026794"/>
    <d v="2011-12-06T00:00:00"/>
    <x v="6"/>
    <n v="60"/>
    <x v="4299"/>
    <s v="AMPS"/>
    <x v="104"/>
  </r>
  <r>
    <n v="80026794"/>
    <d v="2011-12-06T00:00:00"/>
    <x v="72"/>
    <n v="30"/>
    <x v="4299"/>
    <s v="AMPS"/>
    <x v="104"/>
  </r>
  <r>
    <n v="80026833"/>
    <d v="2011-12-09T00:00:00"/>
    <x v="3"/>
    <n v="50"/>
    <x v="4300"/>
    <s v="PER SIGN"/>
    <x v="4"/>
  </r>
  <r>
    <n v="80026834"/>
    <d v="2011-12-09T00:00:00"/>
    <x v="3"/>
    <n v="25"/>
    <x v="4301"/>
    <s v="PER SIGN"/>
    <x v="1"/>
  </r>
  <r>
    <n v="80026836"/>
    <d v="2011-12-09T00:00:00"/>
    <x v="12"/>
    <n v="50"/>
    <x v="4302"/>
    <s v="ACRE"/>
    <x v="10"/>
  </r>
  <r>
    <n v="80026794"/>
    <d v="2011-12-06T00:00:00"/>
    <x v="10"/>
    <n v="30"/>
    <x v="4299"/>
    <s v="AMPS"/>
    <x v="104"/>
  </r>
  <r>
    <n v="80026838"/>
    <d v="2011-12-09T00:00:00"/>
    <x v="3"/>
    <n v="25"/>
    <x v="4303"/>
    <s v="PER SIGN"/>
    <x v="1"/>
  </r>
  <r>
    <n v="80026794"/>
    <d v="2011-12-06T00:00:00"/>
    <x v="7"/>
    <n v="42"/>
    <x v="4299"/>
    <s v="PER POLE"/>
    <x v="104"/>
  </r>
  <r>
    <n v="80026846"/>
    <d v="2011-12-09T00:00:00"/>
    <x v="3"/>
    <n v="50"/>
    <x v="4304"/>
    <s v="PER SIGN"/>
    <x v="4"/>
  </r>
  <r>
    <n v="80026847"/>
    <d v="2011-12-12T00:00:00"/>
    <x v="80"/>
    <n v="20"/>
    <x v="3235"/>
    <s v="EACH"/>
    <x v="1"/>
  </r>
  <r>
    <n v="80026847"/>
    <d v="2011-12-12T00:00:00"/>
    <x v="29"/>
    <n v="250"/>
    <x v="3235"/>
    <s v="ACRES"/>
    <x v="1"/>
  </r>
  <r>
    <n v="80026847"/>
    <d v="2011-12-12T00:00:00"/>
    <x v="82"/>
    <n v="0.05"/>
    <x v="3235"/>
    <s v="SY"/>
    <x v="1"/>
  </r>
  <r>
    <n v="80026847"/>
    <d v="2011-12-12T00:00:00"/>
    <x v="32"/>
    <n v="250"/>
    <x v="3235"/>
    <s v="ACRES"/>
    <x v="1"/>
  </r>
  <r>
    <n v="80026847"/>
    <d v="2011-12-12T00:00:00"/>
    <x v="107"/>
    <n v="54"/>
    <x v="3235"/>
    <s v="PAGE"/>
    <x v="1"/>
  </r>
  <r>
    <n v="80026847"/>
    <d v="2011-12-12T00:00:00"/>
    <x v="22"/>
    <n v="187"/>
    <x v="3235"/>
    <s v="ACRE"/>
    <x v="1"/>
  </r>
  <r>
    <n v="80026794"/>
    <d v="2011-12-06T00:00:00"/>
    <x v="50"/>
    <n v="42"/>
    <x v="4299"/>
    <s v="PER POLE"/>
    <x v="104"/>
  </r>
  <r>
    <n v="80026794"/>
    <d v="2011-12-06T00:00:00"/>
    <x v="75"/>
    <n v="42"/>
    <x v="4299"/>
    <s v="PER POLE"/>
    <x v="104"/>
  </r>
  <r>
    <n v="80026850"/>
    <d v="2011-12-12T00:00:00"/>
    <x v="16"/>
    <n v="59.93"/>
    <x v="4305"/>
    <s v="FLAT RATE"/>
    <x v="1"/>
  </r>
  <r>
    <n v="80026850"/>
    <d v="2011-12-12T00:00:00"/>
    <x v="17"/>
    <n v="533.02"/>
    <x v="4305"/>
    <s v="FLAT RATE"/>
    <x v="1"/>
  </r>
  <r>
    <n v="80026850"/>
    <d v="2011-12-12T00:00:00"/>
    <x v="18"/>
    <n v="1302.93"/>
    <x v="4305"/>
    <s v="FLAT RATE"/>
    <x v="1"/>
  </r>
  <r>
    <n v="80026850"/>
    <d v="2011-12-12T00:00:00"/>
    <x v="19"/>
    <n v="161.68"/>
    <x v="4305"/>
    <s v="FLAT RATE"/>
    <x v="1"/>
  </r>
  <r>
    <n v="80026849"/>
    <d v="2011-12-12T00:00:00"/>
    <x v="8"/>
    <n v="50"/>
    <x v="4306"/>
    <s v="FLAT RATE"/>
    <x v="1"/>
  </r>
  <r>
    <n v="80026795"/>
    <d v="2011-12-07T00:00:00"/>
    <x v="7"/>
    <n v="25"/>
    <x v="4307"/>
    <s v="PER POLE"/>
    <x v="9"/>
  </r>
  <r>
    <n v="80026797"/>
    <d v="2011-12-07T00:00:00"/>
    <x v="6"/>
    <n v="25"/>
    <x v="4308"/>
    <s v="AMPS"/>
    <x v="44"/>
  </r>
  <r>
    <n v="80026851"/>
    <d v="2011-12-12T00:00:00"/>
    <x v="67"/>
    <n v="250"/>
    <x v="4309"/>
    <s v="FLAT RATE"/>
    <x v="1"/>
  </r>
  <r>
    <n v="80026797"/>
    <d v="2011-12-07T00:00:00"/>
    <x v="7"/>
    <n v="8"/>
    <x v="4308"/>
    <s v="PER POLE"/>
    <x v="44"/>
  </r>
  <r>
    <n v="80026799"/>
    <d v="2011-12-07T00:00:00"/>
    <x v="59"/>
    <n v="75"/>
    <x v="4310"/>
    <s v="FLAT RATE"/>
    <x v="1"/>
  </r>
  <r>
    <n v="80026800"/>
    <d v="2011-12-07T00:00:00"/>
    <x v="6"/>
    <n v="22.5"/>
    <x v="4311"/>
    <s v="AMPS"/>
    <x v="67"/>
  </r>
  <r>
    <n v="80026800"/>
    <d v="2011-12-07T00:00:00"/>
    <x v="7"/>
    <n v="22"/>
    <x v="4311"/>
    <s v="PER POLE"/>
    <x v="67"/>
  </r>
  <r>
    <n v="80026801"/>
    <d v="2011-12-07T00:00:00"/>
    <x v="59"/>
    <n v="75"/>
    <x v="4312"/>
    <s v="FLAT RATE"/>
    <x v="1"/>
  </r>
  <r>
    <n v="80026803"/>
    <d v="2011-12-07T00:00:00"/>
    <x v="2"/>
    <n v="25"/>
    <x v="4313"/>
    <s v="FLAT RATE"/>
    <x v="1"/>
  </r>
  <r>
    <n v="80026854"/>
    <d v="2011-12-12T00:00:00"/>
    <x v="3"/>
    <n v="25"/>
    <x v="4314"/>
    <s v="PER SIGN"/>
    <x v="1"/>
  </r>
  <r>
    <n v="80026803"/>
    <d v="2011-12-07T00:00:00"/>
    <x v="5"/>
    <n v="25"/>
    <x v="4315"/>
    <s v="PER FIXTURES"/>
    <x v="1"/>
  </r>
  <r>
    <n v="80026856"/>
    <d v="2011-12-12T00:00:00"/>
    <x v="3"/>
    <n v="50"/>
    <x v="4316"/>
    <s v="PER SIGN"/>
    <x v="4"/>
  </r>
  <r>
    <n v="80026804"/>
    <d v="2011-12-07T00:00:00"/>
    <x v="6"/>
    <n v="120"/>
    <x v="4317"/>
    <s v="AMPS"/>
    <x v="171"/>
  </r>
  <r>
    <n v="80026804"/>
    <d v="2011-12-07T00:00:00"/>
    <x v="72"/>
    <n v="33.75"/>
    <x v="4317"/>
    <s v="AMPS"/>
    <x v="171"/>
  </r>
  <r>
    <n v="80026804"/>
    <d v="2011-12-07T00:00:00"/>
    <x v="10"/>
    <n v="33.75"/>
    <x v="4317"/>
    <s v="AMPS"/>
    <x v="171"/>
  </r>
  <r>
    <n v="80026804"/>
    <d v="2011-12-07T00:00:00"/>
    <x v="7"/>
    <n v="96"/>
    <x v="4317"/>
    <s v="PER POLE"/>
    <x v="171"/>
  </r>
  <r>
    <n v="80026804"/>
    <d v="2011-12-07T00:00:00"/>
    <x v="13"/>
    <n v="25"/>
    <x v="4317"/>
    <s v="PER T-POLE"/>
    <x v="171"/>
  </r>
  <r>
    <n v="80026805"/>
    <d v="2011-12-07T00:00:00"/>
    <x v="69"/>
    <n v="50"/>
    <x v="4318"/>
    <s v="FLAT RATE"/>
    <x v="1"/>
  </r>
  <r>
    <n v="80026807"/>
    <d v="2011-12-07T00:00:00"/>
    <x v="48"/>
    <n v="20"/>
    <x v="4319"/>
    <s v="FLAT RATE"/>
    <x v="1"/>
  </r>
  <r>
    <n v="80026807"/>
    <d v="2011-12-07T00:00:00"/>
    <x v="0"/>
    <n v="40"/>
    <x v="4319"/>
    <s v="VALUATION"/>
    <x v="1"/>
  </r>
  <r>
    <n v="80026808"/>
    <d v="2011-12-07T00:00:00"/>
    <x v="5"/>
    <n v="25"/>
    <x v="4320"/>
    <s v="PER FIXTURES"/>
    <x v="1"/>
  </r>
  <r>
    <n v="80026808"/>
    <d v="2011-12-07T00:00:00"/>
    <x v="5"/>
    <n v="25"/>
    <x v="4321"/>
    <s v="PER FIXTURES"/>
    <x v="1"/>
  </r>
  <r>
    <n v="80026809"/>
    <d v="2011-12-07T00:00:00"/>
    <x v="20"/>
    <n v="25"/>
    <x v="4322"/>
    <s v="BTU"/>
    <x v="45"/>
  </r>
  <r>
    <n v="80026809"/>
    <d v="2011-12-07T00:00:00"/>
    <x v="34"/>
    <n v="25"/>
    <x v="4322"/>
    <s v="TONS"/>
    <x v="45"/>
  </r>
  <r>
    <n v="80026810"/>
    <d v="2011-12-07T00:00:00"/>
    <x v="5"/>
    <n v="25"/>
    <x v="4323"/>
    <s v="PER FIXTURES"/>
    <x v="1"/>
  </r>
  <r>
    <n v="80026810"/>
    <d v="2011-12-07T00:00:00"/>
    <x v="5"/>
    <n v="25"/>
    <x v="4324"/>
    <s v="PER FIXTURES"/>
    <x v="1"/>
  </r>
  <r>
    <n v="80026857"/>
    <d v="2011-12-12T00:00:00"/>
    <x v="3"/>
    <n v="25"/>
    <x v="4325"/>
    <s v="PER SIGN"/>
    <x v="1"/>
  </r>
  <r>
    <n v="80026858"/>
    <d v="2011-12-12T00:00:00"/>
    <x v="3"/>
    <n v="25"/>
    <x v="4326"/>
    <s v="PER SIGN"/>
    <x v="1"/>
  </r>
  <r>
    <n v="80026810"/>
    <d v="2011-12-07T00:00:00"/>
    <x v="5"/>
    <n v="25"/>
    <x v="4327"/>
    <s v="PER FIXTURES"/>
    <x v="1"/>
  </r>
  <r>
    <n v="80026811"/>
    <d v="2011-12-07T00:00:00"/>
    <x v="10"/>
    <n v="30"/>
    <x v="4328"/>
    <s v="AMPS"/>
    <x v="8"/>
  </r>
  <r>
    <n v="80026811"/>
    <d v="2011-12-07T00:00:00"/>
    <x v="7"/>
    <n v="30"/>
    <x v="4328"/>
    <s v="PER POLE"/>
    <x v="8"/>
  </r>
  <r>
    <n v="80026811"/>
    <d v="2011-12-07T00:00:00"/>
    <x v="13"/>
    <n v="25"/>
    <x v="4328"/>
    <s v="PER T-POLE"/>
    <x v="8"/>
  </r>
  <r>
    <n v="80026861"/>
    <d v="2011-12-13T00:00:00"/>
    <x v="3"/>
    <n v="25"/>
    <x v="4329"/>
    <s v="PER SIGN"/>
    <x v="1"/>
  </r>
  <r>
    <n v="80026861"/>
    <d v="2011-12-13T00:00:00"/>
    <x v="3"/>
    <n v="25"/>
    <x v="4330"/>
    <s v="PER SIGN"/>
    <x v="1"/>
  </r>
  <r>
    <n v="80026862"/>
    <d v="2011-12-13T00:00:00"/>
    <x v="3"/>
    <n v="25"/>
    <x v="4331"/>
    <s v="PER SIGN"/>
    <x v="1"/>
  </r>
  <r>
    <n v="80026811"/>
    <d v="2011-12-07T00:00:00"/>
    <x v="49"/>
    <n v="25"/>
    <x v="4328"/>
    <s v="SYSTEM"/>
    <x v="8"/>
  </r>
  <r>
    <n v="80026811"/>
    <d v="2011-12-07T00:00:00"/>
    <x v="10"/>
    <n v="30"/>
    <x v="4332"/>
    <s v="AMPS"/>
    <x v="8"/>
  </r>
  <r>
    <n v="80026866"/>
    <d v="2011-12-13T00:00:00"/>
    <x v="12"/>
    <n v="142.5"/>
    <x v="4333"/>
    <s v="ACRE"/>
    <x v="241"/>
  </r>
  <r>
    <n v="80026868"/>
    <d v="2011-12-13T00:00:00"/>
    <x v="3"/>
    <n v="25"/>
    <x v="4334"/>
    <s v="PER SIGN"/>
    <x v="1"/>
  </r>
  <r>
    <n v="80026811"/>
    <d v="2011-12-07T00:00:00"/>
    <x v="7"/>
    <n v="30"/>
    <x v="4332"/>
    <s v="PER POLE"/>
    <x v="8"/>
  </r>
  <r>
    <n v="80026811"/>
    <d v="2011-12-07T00:00:00"/>
    <x v="13"/>
    <n v="25"/>
    <x v="4332"/>
    <s v="PER T-POLE"/>
    <x v="8"/>
  </r>
  <r>
    <n v="80026873"/>
    <d v="2011-12-13T00:00:00"/>
    <x v="3"/>
    <n v="50"/>
    <x v="4335"/>
    <s v="PER SIGN"/>
    <x v="4"/>
  </r>
  <r>
    <n v="80026874"/>
    <d v="2011-12-13T00:00:00"/>
    <x v="3"/>
    <n v="25"/>
    <x v="4336"/>
    <s v="PER SIGN"/>
    <x v="1"/>
  </r>
  <r>
    <n v="80026875"/>
    <d v="2011-12-13T00:00:00"/>
    <x v="3"/>
    <n v="25"/>
    <x v="4337"/>
    <s v="PER SIGN"/>
    <x v="1"/>
  </r>
  <r>
    <n v="80026811"/>
    <d v="2011-12-07T00:00:00"/>
    <x v="49"/>
    <n v="25"/>
    <x v="4332"/>
    <s v="SYSTEM"/>
    <x v="8"/>
  </r>
  <r>
    <n v="80026812"/>
    <d v="2011-12-07T00:00:00"/>
    <x v="0"/>
    <n v="230"/>
    <x v="4338"/>
    <s v="VALUATION"/>
    <x v="62"/>
  </r>
  <r>
    <n v="80026883"/>
    <d v="2011-12-13T00:00:00"/>
    <x v="12"/>
    <n v="50"/>
    <x v="4339"/>
    <s v="ACRE"/>
    <x v="10"/>
  </r>
  <r>
    <n v="80026883"/>
    <d v="2011-12-13T00:00:00"/>
    <x v="22"/>
    <n v="50"/>
    <x v="4340"/>
    <s v="ACRE"/>
    <x v="73"/>
  </r>
  <r>
    <n v="80026812"/>
    <d v="2011-12-07T00:00:00"/>
    <x v="14"/>
    <n v="115"/>
    <x v="4338"/>
    <s v="VALUATION"/>
    <x v="62"/>
  </r>
  <r>
    <n v="80026812"/>
    <d v="2011-12-07T00:00:00"/>
    <x v="61"/>
    <n v="25"/>
    <x v="4341"/>
    <s v="FLAT RATE"/>
    <x v="1"/>
  </r>
  <r>
    <n v="80026812"/>
    <d v="2011-12-07T00:00:00"/>
    <x v="7"/>
    <n v="15"/>
    <x v="4342"/>
    <s v="PER POLE"/>
    <x v="38"/>
  </r>
  <r>
    <n v="80026812"/>
    <d v="2011-12-07T00:00:00"/>
    <x v="49"/>
    <n v="25"/>
    <x v="4342"/>
    <s v="SYSTEM"/>
    <x v="38"/>
  </r>
  <r>
    <n v="80026812"/>
    <d v="2011-12-07T00:00:00"/>
    <x v="5"/>
    <n v="28"/>
    <x v="4343"/>
    <s v="PER FIXTURES"/>
    <x v="83"/>
  </r>
  <r>
    <n v="80026812"/>
    <d v="2011-12-07T00:00:00"/>
    <x v="1"/>
    <n v="25"/>
    <x v="4343"/>
    <s v="PER GAS LINE"/>
    <x v="83"/>
  </r>
  <r>
    <n v="80026888"/>
    <d v="2011-12-14T00:00:00"/>
    <x v="16"/>
    <n v="59.93"/>
    <x v="4344"/>
    <s v="FLAT RATE"/>
    <x v="1"/>
  </r>
  <r>
    <n v="80026888"/>
    <d v="2011-12-14T00:00:00"/>
    <x v="17"/>
    <n v="533.02"/>
    <x v="4344"/>
    <s v="FLAT RATE"/>
    <x v="1"/>
  </r>
  <r>
    <n v="80026888"/>
    <d v="2011-12-14T00:00:00"/>
    <x v="18"/>
    <n v="1302.93"/>
    <x v="4344"/>
    <s v="FLAT RATE"/>
    <x v="1"/>
  </r>
  <r>
    <n v="80026888"/>
    <d v="2011-12-14T00:00:00"/>
    <x v="19"/>
    <n v="161.68"/>
    <x v="4344"/>
    <s v="FLAT RATE"/>
    <x v="1"/>
  </r>
  <r>
    <n v="80026812"/>
    <d v="2011-12-07T00:00:00"/>
    <x v="54"/>
    <n v="25"/>
    <x v="4343"/>
    <s v="PER SEWER"/>
    <x v="83"/>
  </r>
  <r>
    <n v="80026813"/>
    <d v="2011-12-07T00:00:00"/>
    <x v="0"/>
    <n v="120"/>
    <x v="4345"/>
    <s v="VALUATION"/>
    <x v="12"/>
  </r>
  <r>
    <n v="80026814"/>
    <d v="2011-12-08T00:00:00"/>
    <x v="6"/>
    <n v="22.5"/>
    <x v="4346"/>
    <s v="AMPS"/>
    <x v="67"/>
  </r>
  <r>
    <n v="80026814"/>
    <d v="2011-12-08T00:00:00"/>
    <x v="7"/>
    <n v="32"/>
    <x v="4346"/>
    <s v="PER POLE"/>
    <x v="67"/>
  </r>
  <r>
    <n v="80026816"/>
    <d v="2011-12-08T00:00:00"/>
    <x v="61"/>
    <n v="25"/>
    <x v="4347"/>
    <s v="FLAT RATE"/>
    <x v="1"/>
  </r>
  <r>
    <n v="80026817"/>
    <d v="2011-12-08T00:00:00"/>
    <x v="48"/>
    <n v="20"/>
    <x v="4266"/>
    <s v="FLAT RATE"/>
    <x v="1"/>
  </r>
  <r>
    <n v="80026817"/>
    <d v="2011-12-08T00:00:00"/>
    <x v="0"/>
    <n v="862"/>
    <x v="4266"/>
    <s v="VALUATION"/>
    <x v="1"/>
  </r>
  <r>
    <n v="80026893"/>
    <d v="2011-12-14T00:00:00"/>
    <x v="16"/>
    <n v="59.93"/>
    <x v="4348"/>
    <s v="FLAT RATE"/>
    <x v="1"/>
  </r>
  <r>
    <n v="80026893"/>
    <d v="2011-12-14T00:00:00"/>
    <x v="17"/>
    <n v="533.02"/>
    <x v="4348"/>
    <s v="FLAT RATE"/>
    <x v="1"/>
  </r>
  <r>
    <n v="80026893"/>
    <d v="2011-12-14T00:00:00"/>
    <x v="18"/>
    <n v="1302.93"/>
    <x v="4348"/>
    <s v="FLAT RATE"/>
    <x v="1"/>
  </r>
  <r>
    <n v="80026893"/>
    <d v="2011-12-14T00:00:00"/>
    <x v="19"/>
    <n v="161.68"/>
    <x v="4348"/>
    <s v="FLAT RATE"/>
    <x v="1"/>
  </r>
  <r>
    <n v="80026818"/>
    <d v="2011-12-08T00:00:00"/>
    <x v="20"/>
    <n v="29"/>
    <x v="4349"/>
    <s v="BTU"/>
    <x v="27"/>
  </r>
  <r>
    <n v="80026818"/>
    <d v="2011-12-08T00:00:00"/>
    <x v="34"/>
    <n v="25"/>
    <x v="4349"/>
    <s v="TONS"/>
    <x v="27"/>
  </r>
  <r>
    <n v="80026819"/>
    <d v="2011-12-08T00:00:00"/>
    <x v="10"/>
    <n v="30"/>
    <x v="4350"/>
    <s v="AMPS"/>
    <x v="8"/>
  </r>
  <r>
    <n v="80026819"/>
    <d v="2011-12-08T00:00:00"/>
    <x v="49"/>
    <n v="25"/>
    <x v="4350"/>
    <s v="SYSTEM"/>
    <x v="8"/>
  </r>
  <r>
    <n v="80026893"/>
    <d v="2011-12-14T00:00:00"/>
    <x v="16"/>
    <n v="59.93"/>
    <x v="4351"/>
    <s v="FLAT RATE"/>
    <x v="1"/>
  </r>
  <r>
    <n v="80026893"/>
    <d v="2011-12-14T00:00:00"/>
    <x v="17"/>
    <n v="533.02"/>
    <x v="4351"/>
    <s v="FLAT RATE"/>
    <x v="1"/>
  </r>
  <r>
    <n v="80026893"/>
    <d v="2011-12-14T00:00:00"/>
    <x v="18"/>
    <n v="1302.93"/>
    <x v="4351"/>
    <s v="FLAT RATE"/>
    <x v="1"/>
  </r>
  <r>
    <n v="80026893"/>
    <d v="2011-12-14T00:00:00"/>
    <x v="19"/>
    <n v="161.68"/>
    <x v="4351"/>
    <s v="FLAT RATE"/>
    <x v="1"/>
  </r>
  <r>
    <n v="80026819"/>
    <d v="2011-12-08T00:00:00"/>
    <x v="10"/>
    <n v="30"/>
    <x v="4352"/>
    <s v="AMPS"/>
    <x v="8"/>
  </r>
  <r>
    <n v="80026819"/>
    <d v="2011-12-08T00:00:00"/>
    <x v="49"/>
    <n v="25"/>
    <x v="4352"/>
    <s v="SYSTEM"/>
    <x v="8"/>
  </r>
  <r>
    <n v="80026819"/>
    <d v="2011-12-08T00:00:00"/>
    <x v="10"/>
    <n v="30"/>
    <x v="4353"/>
    <s v="AMPS"/>
    <x v="8"/>
  </r>
  <r>
    <n v="80026819"/>
    <d v="2011-12-08T00:00:00"/>
    <x v="49"/>
    <n v="25"/>
    <x v="4353"/>
    <s v="SYSTEM"/>
    <x v="8"/>
  </r>
  <r>
    <n v="80026819"/>
    <d v="2011-12-08T00:00:00"/>
    <x v="10"/>
    <n v="30"/>
    <x v="4354"/>
    <s v="AMPS"/>
    <x v="8"/>
  </r>
  <r>
    <n v="80026819"/>
    <d v="2011-12-08T00:00:00"/>
    <x v="49"/>
    <n v="25"/>
    <x v="4354"/>
    <s v="SYSTEM"/>
    <x v="8"/>
  </r>
  <r>
    <n v="80026893"/>
    <d v="2011-12-14T00:00:00"/>
    <x v="16"/>
    <n v="59.93"/>
    <x v="4355"/>
    <s v="FLAT RATE"/>
    <x v="1"/>
  </r>
  <r>
    <n v="80026893"/>
    <d v="2011-12-14T00:00:00"/>
    <x v="17"/>
    <n v="533.02"/>
    <x v="4355"/>
    <s v="FLAT RATE"/>
    <x v="1"/>
  </r>
  <r>
    <n v="80026893"/>
    <d v="2011-12-14T00:00:00"/>
    <x v="18"/>
    <n v="1302.93"/>
    <x v="4355"/>
    <s v="FLAT RATE"/>
    <x v="1"/>
  </r>
  <r>
    <n v="80026893"/>
    <d v="2011-12-14T00:00:00"/>
    <x v="19"/>
    <n v="161.68"/>
    <x v="4355"/>
    <s v="FLAT RATE"/>
    <x v="1"/>
  </r>
  <r>
    <n v="80026819"/>
    <d v="2011-12-08T00:00:00"/>
    <x v="10"/>
    <n v="30"/>
    <x v="4356"/>
    <s v="AMPS"/>
    <x v="8"/>
  </r>
  <r>
    <n v="80026819"/>
    <d v="2011-12-08T00:00:00"/>
    <x v="49"/>
    <n v="25"/>
    <x v="4356"/>
    <s v="SYSTEM"/>
    <x v="8"/>
  </r>
  <r>
    <n v="80026819"/>
    <d v="2011-12-08T00:00:00"/>
    <x v="10"/>
    <n v="30"/>
    <x v="4357"/>
    <s v="AMPS"/>
    <x v="8"/>
  </r>
  <r>
    <n v="80026819"/>
    <d v="2011-12-08T00:00:00"/>
    <x v="49"/>
    <n v="25"/>
    <x v="4357"/>
    <s v="SYSTEM"/>
    <x v="8"/>
  </r>
  <r>
    <n v="80026819"/>
    <d v="2011-12-08T00:00:00"/>
    <x v="10"/>
    <n v="30"/>
    <x v="4358"/>
    <s v="AMPS"/>
    <x v="8"/>
  </r>
  <r>
    <n v="80026819"/>
    <d v="2011-12-08T00:00:00"/>
    <x v="49"/>
    <n v="25"/>
    <x v="4358"/>
    <s v="SYSTEM"/>
    <x v="8"/>
  </r>
  <r>
    <n v="80026819"/>
    <d v="2011-12-08T00:00:00"/>
    <x v="7"/>
    <n v="25"/>
    <x v="4359"/>
    <s v="PER POLE"/>
    <x v="4"/>
  </r>
  <r>
    <n v="80026820"/>
    <d v="2011-12-08T00:00:00"/>
    <x v="60"/>
    <n v="50"/>
    <x v="203"/>
    <s v="FLAT RATE"/>
    <x v="28"/>
  </r>
  <r>
    <n v="80026821"/>
    <d v="2011-12-08T00:00:00"/>
    <x v="60"/>
    <n v="50"/>
    <x v="203"/>
    <s v="FLAT RATE"/>
    <x v="28"/>
  </r>
  <r>
    <n v="80026822"/>
    <d v="2011-12-08T00:00:00"/>
    <x v="60"/>
    <n v="50"/>
    <x v="203"/>
    <s v="FLAT RATE"/>
    <x v="28"/>
  </r>
  <r>
    <n v="80026823"/>
    <d v="2011-12-08T00:00:00"/>
    <x v="33"/>
    <n v="25"/>
    <x v="4360"/>
    <s v="FLAT RATE"/>
    <x v="1"/>
  </r>
  <r>
    <n v="80026823"/>
    <d v="2011-12-08T00:00:00"/>
    <x v="33"/>
    <n v="25"/>
    <x v="4361"/>
    <s v="FLAT RATE"/>
    <x v="1"/>
  </r>
  <r>
    <n v="80026823"/>
    <d v="2011-12-08T00:00:00"/>
    <x v="33"/>
    <n v="25"/>
    <x v="4362"/>
    <s v="FLAT RATE"/>
    <x v="1"/>
  </r>
  <r>
    <n v="80026823"/>
    <d v="2011-12-08T00:00:00"/>
    <x v="33"/>
    <n v="50"/>
    <x v="4363"/>
    <s v="FLAT RATE"/>
    <x v="4"/>
  </r>
  <r>
    <n v="80026823"/>
    <d v="2011-12-08T00:00:00"/>
    <x v="33"/>
    <n v="75"/>
    <x v="4364"/>
    <s v="FLAT RATE"/>
    <x v="9"/>
  </r>
  <r>
    <n v="80026890"/>
    <d v="2011-12-14T00:00:00"/>
    <x v="3"/>
    <n v="50"/>
    <x v="4365"/>
    <s v="PER SIGN"/>
    <x v="4"/>
  </r>
  <r>
    <n v="80026892"/>
    <d v="2011-12-14T00:00:00"/>
    <x v="3"/>
    <n v="50"/>
    <x v="4366"/>
    <s v="PER SIGN"/>
    <x v="4"/>
  </r>
  <r>
    <n v="80026826"/>
    <d v="2011-12-08T00:00:00"/>
    <x v="6"/>
    <n v="30"/>
    <x v="4367"/>
    <s v="AMPS"/>
    <x v="8"/>
  </r>
  <r>
    <n v="80026826"/>
    <d v="2011-12-08T00:00:00"/>
    <x v="7"/>
    <n v="20"/>
    <x v="4367"/>
    <s v="PER POLE"/>
    <x v="8"/>
  </r>
  <r>
    <n v="80026826"/>
    <d v="2011-12-08T00:00:00"/>
    <x v="49"/>
    <n v="25"/>
    <x v="4367"/>
    <s v="SYSTEM"/>
    <x v="8"/>
  </r>
  <r>
    <n v="80026894"/>
    <d v="2011-12-15T00:00:00"/>
    <x v="12"/>
    <n v="50"/>
    <x v="4368"/>
    <s v="ACRE"/>
    <x v="242"/>
  </r>
  <r>
    <n v="80026895"/>
    <d v="2011-12-15T00:00:00"/>
    <x v="3"/>
    <n v="25"/>
    <x v="4369"/>
    <s v="PER SIGN"/>
    <x v="1"/>
  </r>
  <r>
    <n v="80026899"/>
    <d v="2011-12-15T00:00:00"/>
    <x v="3"/>
    <n v="25"/>
    <x v="4370"/>
    <s v="PER SIGN"/>
    <x v="1"/>
  </r>
  <r>
    <n v="80026827"/>
    <d v="2011-12-08T00:00:00"/>
    <x v="0"/>
    <n v="115"/>
    <x v="4371"/>
    <s v="VALUATION"/>
    <x v="2"/>
  </r>
  <r>
    <n v="80026828"/>
    <d v="2011-12-08T00:00:00"/>
    <x v="48"/>
    <n v="20"/>
    <x v="204"/>
    <s v="FLAT RATE"/>
    <x v="1"/>
  </r>
  <r>
    <n v="80026828"/>
    <d v="2011-12-08T00:00:00"/>
    <x v="0"/>
    <n v="1099"/>
    <x v="204"/>
    <s v="VALUATION"/>
    <x v="1"/>
  </r>
  <r>
    <n v="80026829"/>
    <d v="2011-12-08T00:00:00"/>
    <x v="48"/>
    <n v="20"/>
    <x v="204"/>
    <s v="FLAT RATE"/>
    <x v="1"/>
  </r>
  <r>
    <n v="80026829"/>
    <d v="2011-12-08T00:00:00"/>
    <x v="0"/>
    <n v="1099"/>
    <x v="204"/>
    <s v="VALUATION"/>
    <x v="1"/>
  </r>
  <r>
    <n v="80026830"/>
    <d v="2011-12-09T00:00:00"/>
    <x v="7"/>
    <n v="25"/>
    <x v="4372"/>
    <s v="PER POLE"/>
    <x v="60"/>
  </r>
  <r>
    <n v="80026831"/>
    <d v="2011-12-09T00:00:00"/>
    <x v="0"/>
    <n v="100"/>
    <x v="4373"/>
    <s v="VALUATION"/>
    <x v="161"/>
  </r>
  <r>
    <n v="80026831"/>
    <d v="2011-12-09T00:00:00"/>
    <x v="14"/>
    <n v="50"/>
    <x v="4373"/>
    <s v="VALUATION"/>
    <x v="161"/>
  </r>
  <r>
    <n v="80026832"/>
    <d v="2011-12-09T00:00:00"/>
    <x v="57"/>
    <n v="15"/>
    <x v="4374"/>
    <s v="FLAT RATE"/>
    <x v="1"/>
  </r>
  <r>
    <n v="80026832"/>
    <d v="2011-12-09T00:00:00"/>
    <x v="57"/>
    <n v="15"/>
    <x v="4375"/>
    <s v="FLAT RATE"/>
    <x v="1"/>
  </r>
  <r>
    <n v="80026835"/>
    <d v="2011-12-09T00:00:00"/>
    <x v="52"/>
    <n v="125"/>
    <x v="4376"/>
    <s v="FLAT RATE"/>
    <x v="1"/>
  </r>
  <r>
    <n v="80026837"/>
    <d v="2011-12-09T00:00:00"/>
    <x v="20"/>
    <n v="25"/>
    <x v="4377"/>
    <s v="BTU"/>
    <x v="54"/>
  </r>
  <r>
    <n v="80026837"/>
    <d v="2011-12-09T00:00:00"/>
    <x v="34"/>
    <n v="25"/>
    <x v="4377"/>
    <s v="TONS"/>
    <x v="54"/>
  </r>
  <r>
    <n v="80026839"/>
    <d v="2011-12-09T00:00:00"/>
    <x v="0"/>
    <n v="70"/>
    <x v="4378"/>
    <s v="VALUATION"/>
    <x v="51"/>
  </r>
  <r>
    <n v="80026839"/>
    <d v="2011-12-09T00:00:00"/>
    <x v="14"/>
    <n v="35"/>
    <x v="4378"/>
    <s v="VALUATION"/>
    <x v="51"/>
  </r>
  <r>
    <n v="80026840"/>
    <d v="2011-12-09T00:00:00"/>
    <x v="0"/>
    <n v="520"/>
    <x v="205"/>
    <s v="VALUATION"/>
    <x v="39"/>
  </r>
  <r>
    <n v="80026840"/>
    <d v="2011-12-09T00:00:00"/>
    <x v="14"/>
    <n v="260"/>
    <x v="205"/>
    <s v="VALUATION"/>
    <x v="39"/>
  </r>
  <r>
    <n v="80026841"/>
    <d v="2011-12-09T00:00:00"/>
    <x v="20"/>
    <n v="27"/>
    <x v="4379"/>
    <s v="BTU"/>
    <x v="3"/>
  </r>
  <r>
    <n v="80026842"/>
    <d v="2011-12-09T00:00:00"/>
    <x v="20"/>
    <n v="27"/>
    <x v="4380"/>
    <s v="BTU"/>
    <x v="3"/>
  </r>
  <r>
    <n v="80026843"/>
    <d v="2011-12-09T00:00:00"/>
    <x v="20"/>
    <n v="27"/>
    <x v="4381"/>
    <s v="BTU"/>
    <x v="3"/>
  </r>
  <r>
    <n v="80026843"/>
    <d v="2011-12-09T00:00:00"/>
    <x v="34"/>
    <n v="25"/>
    <x v="4381"/>
    <s v="TONS"/>
    <x v="3"/>
  </r>
  <r>
    <n v="80026905"/>
    <d v="2011-12-15T00:00:00"/>
    <x v="3"/>
    <n v="25"/>
    <x v="4382"/>
    <s v="PER SIGN"/>
    <x v="1"/>
  </r>
  <r>
    <n v="80026844"/>
    <d v="2011-12-09T00:00:00"/>
    <x v="20"/>
    <n v="29"/>
    <x v="4383"/>
    <s v="BTU"/>
    <x v="27"/>
  </r>
  <r>
    <n v="80026844"/>
    <d v="2011-12-09T00:00:00"/>
    <x v="34"/>
    <n v="25"/>
    <x v="4383"/>
    <s v="TONS"/>
    <x v="27"/>
  </r>
  <r>
    <n v="80026908"/>
    <d v="2011-12-15T00:00:00"/>
    <x v="3"/>
    <n v="25"/>
    <x v="4384"/>
    <s v="PER SIGN"/>
    <x v="1"/>
  </r>
  <r>
    <n v="80026909"/>
    <d v="2011-12-15T00:00:00"/>
    <x v="12"/>
    <n v="120"/>
    <x v="4385"/>
    <s v="ACRE"/>
    <x v="243"/>
  </r>
  <r>
    <n v="80026910"/>
    <d v="2011-12-15T00:00:00"/>
    <x v="29"/>
    <n v="250"/>
    <x v="4386"/>
    <s v="ACRES"/>
    <x v="1"/>
  </r>
  <r>
    <n v="80026914"/>
    <d v="2011-12-15T00:00:00"/>
    <x v="12"/>
    <n v="50"/>
    <x v="4387"/>
    <s v="ACRE"/>
    <x v="10"/>
  </r>
  <r>
    <n v="80026845"/>
    <d v="2011-12-09T00:00:00"/>
    <x v="0"/>
    <n v="520"/>
    <x v="205"/>
    <s v="VALUATION"/>
    <x v="39"/>
  </r>
  <r>
    <n v="80026845"/>
    <d v="2011-12-09T00:00:00"/>
    <x v="14"/>
    <n v="260"/>
    <x v="205"/>
    <s v="VALUATION"/>
    <x v="39"/>
  </r>
  <r>
    <n v="80026848"/>
    <d v="2011-12-12T00:00:00"/>
    <x v="6"/>
    <n v="25"/>
    <x v="4388"/>
    <s v="AMPS"/>
    <x v="6"/>
  </r>
  <r>
    <n v="80026848"/>
    <d v="2011-12-12T00:00:00"/>
    <x v="7"/>
    <n v="14"/>
    <x v="4388"/>
    <s v="PER POLE"/>
    <x v="6"/>
  </r>
  <r>
    <n v="80026848"/>
    <d v="2011-12-12T00:00:00"/>
    <x v="49"/>
    <n v="25"/>
    <x v="4388"/>
    <s v="SYSTEM"/>
    <x v="6"/>
  </r>
  <r>
    <n v="80026850"/>
    <d v="2011-12-12T00:00:00"/>
    <x v="48"/>
    <n v="20"/>
    <x v="4305"/>
    <s v="FLAT RATE"/>
    <x v="1"/>
  </r>
  <r>
    <n v="80026850"/>
    <d v="2011-12-12T00:00:00"/>
    <x v="0"/>
    <n v="847"/>
    <x v="4305"/>
    <s v="VALUATION"/>
    <x v="1"/>
  </r>
  <r>
    <n v="80026852"/>
    <d v="2011-12-12T00:00:00"/>
    <x v="0"/>
    <n v="120"/>
    <x v="4389"/>
    <s v="VALUATION"/>
    <x v="12"/>
  </r>
  <r>
    <n v="80026852"/>
    <d v="2011-12-12T00:00:00"/>
    <x v="14"/>
    <n v="60"/>
    <x v="4389"/>
    <s v="VALUATION"/>
    <x v="12"/>
  </r>
  <r>
    <n v="80026853"/>
    <d v="2011-12-12T00:00:00"/>
    <x v="5"/>
    <n v="36"/>
    <x v="4390"/>
    <s v="PER FIXTURES"/>
    <x v="70"/>
  </r>
  <r>
    <n v="80026855"/>
    <d v="2011-12-12T00:00:00"/>
    <x v="1"/>
    <n v="25"/>
    <x v="4391"/>
    <s v="PER GAS LINE"/>
    <x v="1"/>
  </r>
  <r>
    <n v="80026859"/>
    <d v="2011-12-12T00:00:00"/>
    <x v="20"/>
    <n v="25"/>
    <x v="4392"/>
    <s v="BTU"/>
    <x v="244"/>
  </r>
  <r>
    <n v="80026859"/>
    <d v="2011-12-12T00:00:00"/>
    <x v="34"/>
    <n v="25"/>
    <x v="4392"/>
    <s v="TONS"/>
    <x v="244"/>
  </r>
  <r>
    <n v="80026916"/>
    <d v="2011-12-16T00:00:00"/>
    <x v="3"/>
    <n v="25"/>
    <x v="4393"/>
    <s v="PER SIGN"/>
    <x v="1"/>
  </r>
  <r>
    <n v="80026917"/>
    <d v="2011-12-16T00:00:00"/>
    <x v="3"/>
    <n v="25"/>
    <x v="4394"/>
    <s v="PER SIGN"/>
    <x v="1"/>
  </r>
  <r>
    <n v="80026860"/>
    <d v="2011-12-12T00:00:00"/>
    <x v="10"/>
    <n v="30"/>
    <x v="4395"/>
    <s v="AMPS"/>
    <x v="8"/>
  </r>
  <r>
    <n v="80026860"/>
    <d v="2011-12-12T00:00:00"/>
    <x v="7"/>
    <n v="42"/>
    <x v="4395"/>
    <s v="PER POLE"/>
    <x v="8"/>
  </r>
  <r>
    <n v="80026860"/>
    <d v="2011-12-12T00:00:00"/>
    <x v="13"/>
    <n v="25"/>
    <x v="4395"/>
    <s v="PER T-POLE"/>
    <x v="8"/>
  </r>
  <r>
    <n v="80026860"/>
    <d v="2011-12-12T00:00:00"/>
    <x v="10"/>
    <n v="30"/>
    <x v="4396"/>
    <s v="AMPS"/>
    <x v="8"/>
  </r>
  <r>
    <n v="80026860"/>
    <d v="2011-12-12T00:00:00"/>
    <x v="7"/>
    <n v="42"/>
    <x v="4396"/>
    <s v="PER POLE"/>
    <x v="8"/>
  </r>
  <r>
    <n v="80026860"/>
    <d v="2011-12-12T00:00:00"/>
    <x v="13"/>
    <n v="25"/>
    <x v="4396"/>
    <s v="PER T-POLE"/>
    <x v="8"/>
  </r>
  <r>
    <n v="80026860"/>
    <d v="2011-12-12T00:00:00"/>
    <x v="10"/>
    <n v="30"/>
    <x v="4397"/>
    <s v="AMPS"/>
    <x v="8"/>
  </r>
  <r>
    <n v="80026860"/>
    <d v="2011-12-12T00:00:00"/>
    <x v="7"/>
    <n v="42"/>
    <x v="4397"/>
    <s v="PER POLE"/>
    <x v="8"/>
  </r>
  <r>
    <n v="80026860"/>
    <d v="2011-12-12T00:00:00"/>
    <x v="13"/>
    <n v="25"/>
    <x v="4397"/>
    <s v="PER T-POLE"/>
    <x v="8"/>
  </r>
  <r>
    <n v="80026860"/>
    <d v="2011-12-12T00:00:00"/>
    <x v="10"/>
    <n v="30"/>
    <x v="4398"/>
    <s v="AMPS"/>
    <x v="8"/>
  </r>
  <r>
    <n v="80026860"/>
    <d v="2011-12-12T00:00:00"/>
    <x v="7"/>
    <n v="42"/>
    <x v="4398"/>
    <s v="PER POLE"/>
    <x v="8"/>
  </r>
  <r>
    <n v="80026860"/>
    <d v="2011-12-12T00:00:00"/>
    <x v="13"/>
    <n v="25"/>
    <x v="4398"/>
    <s v="PER T-POLE"/>
    <x v="8"/>
  </r>
  <r>
    <n v="80026863"/>
    <d v="2011-12-13T00:00:00"/>
    <x v="59"/>
    <n v="75"/>
    <x v="4399"/>
    <s v="FLAT RATE"/>
    <x v="1"/>
  </r>
  <r>
    <n v="80026864"/>
    <d v="2011-12-13T00:00:00"/>
    <x v="6"/>
    <n v="30"/>
    <x v="4400"/>
    <s v="AMPS"/>
    <x v="8"/>
  </r>
  <r>
    <n v="80026864"/>
    <d v="2011-12-13T00:00:00"/>
    <x v="7"/>
    <n v="12"/>
    <x v="4400"/>
    <s v="PER POLE"/>
    <x v="8"/>
  </r>
  <r>
    <n v="80026865"/>
    <d v="2011-12-13T00:00:00"/>
    <x v="20"/>
    <n v="25"/>
    <x v="4401"/>
    <s v="BTU"/>
    <x v="1"/>
  </r>
  <r>
    <n v="80026865"/>
    <d v="2011-12-13T00:00:00"/>
    <x v="33"/>
    <n v="25"/>
    <x v="4401"/>
    <s v="FLAT RATE"/>
    <x v="1"/>
  </r>
  <r>
    <n v="80026867"/>
    <d v="2011-12-13T00:00:00"/>
    <x v="0"/>
    <n v="45"/>
    <x v="4402"/>
    <s v="VALUATION"/>
    <x v="124"/>
  </r>
  <r>
    <n v="80026867"/>
    <d v="2011-12-13T00:00:00"/>
    <x v="14"/>
    <n v="22.5"/>
    <x v="4402"/>
    <s v="VALUATION"/>
    <x v="124"/>
  </r>
  <r>
    <n v="80026869"/>
    <d v="2011-12-13T00:00:00"/>
    <x v="20"/>
    <n v="25"/>
    <x v="4403"/>
    <s v="BTU"/>
    <x v="61"/>
  </r>
  <r>
    <n v="80026869"/>
    <d v="2011-12-13T00:00:00"/>
    <x v="34"/>
    <n v="25"/>
    <x v="4403"/>
    <s v="TONS"/>
    <x v="61"/>
  </r>
  <r>
    <n v="80026870"/>
    <d v="2011-12-13T00:00:00"/>
    <x v="0"/>
    <n v="35"/>
    <x v="4404"/>
    <s v="VALUATION"/>
    <x v="32"/>
  </r>
  <r>
    <n v="80026871"/>
    <d v="2011-12-13T00:00:00"/>
    <x v="5"/>
    <n v="28"/>
    <x v="4405"/>
    <s v="PER FIXTURES"/>
    <x v="83"/>
  </r>
  <r>
    <n v="80026872"/>
    <d v="2011-12-13T00:00:00"/>
    <x v="0"/>
    <n v="50"/>
    <x v="4406"/>
    <s v="VALUATION"/>
    <x v="16"/>
  </r>
  <r>
    <n v="80026876"/>
    <d v="2011-12-13T00:00:00"/>
    <x v="5"/>
    <n v="25"/>
    <x v="4407"/>
    <s v="PER FIXTURES"/>
    <x v="9"/>
  </r>
  <r>
    <n v="80026877"/>
    <d v="2011-12-13T00:00:00"/>
    <x v="59"/>
    <n v="75"/>
    <x v="4408"/>
    <s v="FLAT RATE"/>
    <x v="1"/>
  </r>
  <r>
    <n v="80026877"/>
    <d v="2011-12-13T00:00:00"/>
    <x v="59"/>
    <n v="75"/>
    <x v="4409"/>
    <s v="FLAT RATE"/>
    <x v="1"/>
  </r>
  <r>
    <n v="80026878"/>
    <d v="2011-12-13T00:00:00"/>
    <x v="59"/>
    <n v="75"/>
    <x v="4410"/>
    <s v="FLAT RATE"/>
    <x v="1"/>
  </r>
  <r>
    <n v="80026879"/>
    <d v="2011-12-13T00:00:00"/>
    <x v="34"/>
    <n v="25"/>
    <x v="208"/>
    <s v="TONS"/>
    <x v="4"/>
  </r>
  <r>
    <n v="80026880"/>
    <d v="2011-12-13T00:00:00"/>
    <x v="34"/>
    <n v="25"/>
    <x v="208"/>
    <s v="TONS"/>
    <x v="4"/>
  </r>
  <r>
    <n v="80026881"/>
    <d v="2011-12-13T00:00:00"/>
    <x v="0"/>
    <n v="95"/>
    <x v="4411"/>
    <s v="VALUATION"/>
    <x v="14"/>
  </r>
  <r>
    <n v="80026881"/>
    <d v="2011-12-13T00:00:00"/>
    <x v="14"/>
    <n v="47.5"/>
    <x v="4411"/>
    <s v="VALUATION"/>
    <x v="14"/>
  </r>
  <r>
    <n v="80026882"/>
    <d v="2011-12-13T00:00:00"/>
    <x v="59"/>
    <n v="75"/>
    <x v="4412"/>
    <s v="FLAT RATE"/>
    <x v="1"/>
  </r>
  <r>
    <n v="80026882"/>
    <d v="2011-12-13T00:00:00"/>
    <x v="59"/>
    <n v="75"/>
    <x v="4413"/>
    <s v="FLAT RATE"/>
    <x v="1"/>
  </r>
  <r>
    <n v="80026884"/>
    <d v="2011-12-13T00:00:00"/>
    <x v="59"/>
    <n v="75"/>
    <x v="4414"/>
    <s v="FLAT RATE"/>
    <x v="1"/>
  </r>
  <r>
    <n v="80026885"/>
    <d v="2011-12-14T00:00:00"/>
    <x v="5"/>
    <n v="25"/>
    <x v="4415"/>
    <s v="PER FIXTURES"/>
    <x v="1"/>
  </r>
  <r>
    <n v="80026886"/>
    <d v="2011-12-14T00:00:00"/>
    <x v="69"/>
    <n v="50"/>
    <x v="4416"/>
    <s v="FLAT RATE"/>
    <x v="1"/>
  </r>
  <r>
    <n v="80026887"/>
    <d v="2011-12-14T00:00:00"/>
    <x v="6"/>
    <n v="25"/>
    <x v="4417"/>
    <s v="AMPS"/>
    <x v="23"/>
  </r>
  <r>
    <n v="80026888"/>
    <d v="2011-12-14T00:00:00"/>
    <x v="48"/>
    <n v="20"/>
    <x v="4344"/>
    <s v="FLAT RATE"/>
    <x v="1"/>
  </r>
  <r>
    <n v="80026888"/>
    <d v="2011-12-14T00:00:00"/>
    <x v="0"/>
    <n v="1135"/>
    <x v="4344"/>
    <s v="VALUATION"/>
    <x v="1"/>
  </r>
  <r>
    <n v="80026889"/>
    <d v="2011-12-14T00:00:00"/>
    <x v="20"/>
    <n v="29"/>
    <x v="4418"/>
    <s v="BTU"/>
    <x v="75"/>
  </r>
  <r>
    <n v="80026889"/>
    <d v="2011-12-14T00:00:00"/>
    <x v="23"/>
    <n v="29"/>
    <x v="4418"/>
    <s v="BTU"/>
    <x v="75"/>
  </r>
  <r>
    <n v="80026925"/>
    <d v="2011-12-16T00:00:00"/>
    <x v="3"/>
    <n v="25"/>
    <x v="4419"/>
    <s v="PER SIGN"/>
    <x v="1"/>
  </r>
  <r>
    <n v="80026926"/>
    <d v="2011-12-16T00:00:00"/>
    <x v="3"/>
    <n v="25"/>
    <x v="4420"/>
    <s v="PER SIGN"/>
    <x v="1"/>
  </r>
  <r>
    <n v="80026889"/>
    <d v="2011-12-14T00:00:00"/>
    <x v="24"/>
    <n v="29"/>
    <x v="4418"/>
    <s v="BTU"/>
    <x v="75"/>
  </r>
  <r>
    <n v="80026889"/>
    <d v="2011-12-14T00:00:00"/>
    <x v="34"/>
    <n v="25"/>
    <x v="4418"/>
    <s v="TONS"/>
    <x v="75"/>
  </r>
  <r>
    <n v="80026889"/>
    <d v="2011-12-14T00:00:00"/>
    <x v="36"/>
    <n v="25"/>
    <x v="4418"/>
    <s v="TONS"/>
    <x v="75"/>
  </r>
  <r>
    <n v="80026889"/>
    <d v="2011-12-14T00:00:00"/>
    <x v="37"/>
    <n v="25"/>
    <x v="4418"/>
    <s v="TONS"/>
    <x v="75"/>
  </r>
  <r>
    <n v="80026932"/>
    <d v="2011-12-19T00:00:00"/>
    <x v="67"/>
    <n v="250"/>
    <x v="4421"/>
    <s v="FLAT RATE"/>
    <x v="1"/>
  </r>
  <r>
    <n v="90001808"/>
    <d v="2011-12-19T00:00:00"/>
    <x v="42"/>
    <n v="50"/>
    <x v="4422"/>
    <s v="FLAT RATE"/>
    <x v="1"/>
  </r>
  <r>
    <n v="80026934"/>
    <d v="2011-12-19T00:00:00"/>
    <x v="42"/>
    <n v="50"/>
    <x v="4423"/>
    <s v="FLAT RATE"/>
    <x v="1"/>
  </r>
  <r>
    <n v="80026891"/>
    <d v="2011-12-14T00:00:00"/>
    <x v="48"/>
    <n v="20"/>
    <x v="4424"/>
    <s v="FLAT RATE"/>
    <x v="1"/>
  </r>
  <r>
    <n v="80026891"/>
    <d v="2011-12-14T00:00:00"/>
    <x v="0"/>
    <n v="1315"/>
    <x v="4424"/>
    <s v="VALUATION"/>
    <x v="1"/>
  </r>
  <r>
    <n v="80026893"/>
    <d v="2011-12-14T00:00:00"/>
    <x v="48"/>
    <n v="20"/>
    <x v="4348"/>
    <s v="FLAT RATE"/>
    <x v="1"/>
  </r>
  <r>
    <n v="80026893"/>
    <d v="2011-12-14T00:00:00"/>
    <x v="0"/>
    <n v="1276"/>
    <x v="4348"/>
    <s v="VALUATION"/>
    <x v="1"/>
  </r>
  <r>
    <n v="80026893"/>
    <d v="2011-12-14T00:00:00"/>
    <x v="48"/>
    <n v="20"/>
    <x v="4351"/>
    <s v="FLAT RATE"/>
    <x v="1"/>
  </r>
  <r>
    <n v="80026893"/>
    <d v="2011-12-14T00:00:00"/>
    <x v="0"/>
    <n v="1312"/>
    <x v="4351"/>
    <s v="VALUATION"/>
    <x v="1"/>
  </r>
  <r>
    <n v="80026893"/>
    <d v="2011-12-14T00:00:00"/>
    <x v="48"/>
    <n v="20"/>
    <x v="4355"/>
    <s v="FLAT RATE"/>
    <x v="1"/>
  </r>
  <r>
    <n v="80026893"/>
    <d v="2011-12-14T00:00:00"/>
    <x v="0"/>
    <n v="943"/>
    <x v="4355"/>
    <s v="VALUATION"/>
    <x v="1"/>
  </r>
  <r>
    <n v="80026895"/>
    <d v="2011-12-15T00:00:00"/>
    <x v="52"/>
    <n v="125"/>
    <x v="4425"/>
    <s v="FLAT RATE"/>
    <x v="1"/>
  </r>
  <r>
    <n v="80026896"/>
    <d v="2011-12-15T00:00:00"/>
    <x v="2"/>
    <n v="25"/>
    <x v="4426"/>
    <s v="FLAT RATE"/>
    <x v="1"/>
  </r>
  <r>
    <n v="80026897"/>
    <d v="2011-12-15T00:00:00"/>
    <x v="0"/>
    <n v="270"/>
    <x v="4427"/>
    <s v="VALUATION"/>
    <x v="0"/>
  </r>
  <r>
    <n v="80026956"/>
    <d v="2011-12-20T00:00:00"/>
    <x v="3"/>
    <n v="25"/>
    <x v="4428"/>
    <s v="PER SIGN"/>
    <x v="1"/>
  </r>
  <r>
    <n v="80026897"/>
    <d v="2011-12-15T00:00:00"/>
    <x v="14"/>
    <n v="135"/>
    <x v="4427"/>
    <s v="VALUATION"/>
    <x v="0"/>
  </r>
  <r>
    <n v="80026898"/>
    <d v="2011-12-15T00:00:00"/>
    <x v="5"/>
    <n v="80"/>
    <x v="4429"/>
    <s v="PER FIXTURES"/>
    <x v="76"/>
  </r>
  <r>
    <n v="80026898"/>
    <d v="2011-12-15T00:00:00"/>
    <x v="54"/>
    <n v="25"/>
    <x v="4429"/>
    <s v="PER SEWER"/>
    <x v="76"/>
  </r>
  <r>
    <n v="80026898"/>
    <d v="2011-12-15T00:00:00"/>
    <x v="53"/>
    <n v="25"/>
    <x v="4429"/>
    <s v="PER WATER"/>
    <x v="76"/>
  </r>
  <r>
    <n v="80026898"/>
    <d v="2011-12-15T00:00:00"/>
    <x v="5"/>
    <n v="80"/>
    <x v="4430"/>
    <s v="PER FIXTURES"/>
    <x v="76"/>
  </r>
  <r>
    <n v="80026898"/>
    <d v="2011-12-15T00:00:00"/>
    <x v="54"/>
    <n v="25"/>
    <x v="4430"/>
    <s v="PER SEWER"/>
    <x v="76"/>
  </r>
  <r>
    <n v="80026959"/>
    <d v="2011-12-21T00:00:00"/>
    <x v="12"/>
    <n v="50"/>
    <x v="4431"/>
    <s v="ACRE"/>
    <x v="10"/>
  </r>
  <r>
    <n v="80026898"/>
    <d v="2011-12-15T00:00:00"/>
    <x v="53"/>
    <n v="25"/>
    <x v="4430"/>
    <s v="PER WATER"/>
    <x v="76"/>
  </r>
  <r>
    <n v="80026900"/>
    <d v="2011-12-15T00:00:00"/>
    <x v="54"/>
    <n v="25"/>
    <x v="4432"/>
    <s v="PER SEWER"/>
    <x v="1"/>
  </r>
  <r>
    <n v="80026901"/>
    <d v="2011-12-15T00:00:00"/>
    <x v="10"/>
    <n v="20"/>
    <x v="4433"/>
    <s v="AMPS"/>
    <x v="1"/>
  </r>
  <r>
    <n v="80026901"/>
    <d v="2011-12-15T00:00:00"/>
    <x v="7"/>
    <n v="42"/>
    <x v="4433"/>
    <s v="PER POLE"/>
    <x v="1"/>
  </r>
  <r>
    <n v="80026901"/>
    <d v="2011-12-15T00:00:00"/>
    <x v="13"/>
    <n v="25"/>
    <x v="4433"/>
    <s v="PER T-POLE"/>
    <x v="1"/>
  </r>
  <r>
    <n v="80026901"/>
    <d v="2011-12-15T00:00:00"/>
    <x v="10"/>
    <n v="20"/>
    <x v="4434"/>
    <s v="AMPS"/>
    <x v="1"/>
  </r>
  <r>
    <n v="80026901"/>
    <d v="2011-12-15T00:00:00"/>
    <x v="7"/>
    <n v="42"/>
    <x v="4434"/>
    <s v="PER POLE"/>
    <x v="1"/>
  </r>
  <r>
    <n v="80026964"/>
    <d v="2011-12-21T00:00:00"/>
    <x v="12"/>
    <n v="175"/>
    <x v="4435"/>
    <s v="ACRE"/>
    <x v="165"/>
  </r>
  <r>
    <n v="80026901"/>
    <d v="2011-12-15T00:00:00"/>
    <x v="13"/>
    <n v="25"/>
    <x v="4434"/>
    <s v="PER T-POLE"/>
    <x v="1"/>
  </r>
  <r>
    <n v="80026968"/>
    <d v="2011-12-21T00:00:00"/>
    <x v="3"/>
    <n v="25"/>
    <x v="4436"/>
    <s v="PER SIGN"/>
    <x v="1"/>
  </r>
  <r>
    <n v="80026901"/>
    <d v="2011-12-15T00:00:00"/>
    <x v="10"/>
    <n v="20"/>
    <x v="4437"/>
    <s v="AMPS"/>
    <x v="1"/>
  </r>
  <r>
    <n v="80026901"/>
    <d v="2011-12-15T00:00:00"/>
    <x v="7"/>
    <n v="42"/>
    <x v="4437"/>
    <s v="PER POLE"/>
    <x v="1"/>
  </r>
  <r>
    <n v="80026901"/>
    <d v="2011-12-15T00:00:00"/>
    <x v="13"/>
    <n v="25"/>
    <x v="4437"/>
    <s v="PER T-POLE"/>
    <x v="1"/>
  </r>
  <r>
    <n v="80026902"/>
    <d v="2011-12-15T00:00:00"/>
    <x v="10"/>
    <n v="25"/>
    <x v="4438"/>
    <s v="AMPS"/>
    <x v="6"/>
  </r>
  <r>
    <n v="80026902"/>
    <d v="2011-12-15T00:00:00"/>
    <x v="7"/>
    <n v="5"/>
    <x v="4438"/>
    <s v="PER POLE"/>
    <x v="6"/>
  </r>
  <r>
    <n v="80026903"/>
    <d v="2011-12-15T00:00:00"/>
    <x v="2"/>
    <n v="25"/>
    <x v="4439"/>
    <s v="FLAT RATE"/>
    <x v="1"/>
  </r>
  <r>
    <n v="80026904"/>
    <d v="2011-12-15T00:00:00"/>
    <x v="5"/>
    <n v="64"/>
    <x v="4440"/>
    <s v="PER FIXTURES"/>
    <x v="66"/>
  </r>
  <r>
    <n v="80026904"/>
    <d v="2011-12-15T00:00:00"/>
    <x v="54"/>
    <n v="25"/>
    <x v="4440"/>
    <s v="PER SEWER"/>
    <x v="66"/>
  </r>
  <r>
    <n v="80026904"/>
    <d v="2011-12-15T00:00:00"/>
    <x v="53"/>
    <n v="25"/>
    <x v="4440"/>
    <s v="PER WATER"/>
    <x v="66"/>
  </r>
  <r>
    <n v="80026970"/>
    <d v="2011-12-21T00:00:00"/>
    <x v="67"/>
    <n v="100"/>
    <x v="4441"/>
    <s v="FLAT RATE"/>
    <x v="1"/>
  </r>
  <r>
    <n v="80026984"/>
    <d v="2011-12-22T00:00:00"/>
    <x v="12"/>
    <n v="237.5"/>
    <x v="4442"/>
    <s v="ACRE"/>
    <x v="245"/>
  </r>
  <r>
    <n v="80026906"/>
    <d v="2011-12-15T00:00:00"/>
    <x v="5"/>
    <n v="56"/>
    <x v="4443"/>
    <s v="PER FIXTURES"/>
    <x v="151"/>
  </r>
  <r>
    <n v="80026907"/>
    <d v="2011-12-15T00:00:00"/>
    <x v="0"/>
    <n v="60"/>
    <x v="4444"/>
    <s v="VALUATION"/>
    <x v="34"/>
  </r>
  <r>
    <n v="80026911"/>
    <d v="2011-12-15T00:00:00"/>
    <x v="0"/>
    <n v="270"/>
    <x v="4445"/>
    <s v="VALUATION"/>
    <x v="0"/>
  </r>
  <r>
    <n v="80026912"/>
    <d v="2011-12-15T00:00:00"/>
    <x v="5"/>
    <n v="25"/>
    <x v="4446"/>
    <s v="PER FIXTURES"/>
    <x v="1"/>
  </r>
  <r>
    <n v="80026912"/>
    <d v="2011-12-15T00:00:00"/>
    <x v="5"/>
    <n v="25"/>
    <x v="4447"/>
    <s v="PER FIXTURES"/>
    <x v="1"/>
  </r>
  <r>
    <n v="80026913"/>
    <d v="2011-12-15T00:00:00"/>
    <x v="5"/>
    <n v="25"/>
    <x v="4448"/>
    <s v="PER FIXTURES"/>
    <x v="1"/>
  </r>
  <r>
    <n v="80026915"/>
    <d v="2011-12-16T00:00:00"/>
    <x v="2"/>
    <n v="25"/>
    <x v="4449"/>
    <s v="FLAT RATE"/>
    <x v="1"/>
  </r>
  <r>
    <n v="80026918"/>
    <d v="2011-12-16T00:00:00"/>
    <x v="20"/>
    <n v="27"/>
    <x v="4450"/>
    <s v="BTU"/>
    <x v="40"/>
  </r>
  <r>
    <n v="80026971"/>
    <d v="2011-12-22T00:00:00"/>
    <x v="71"/>
    <n v="776"/>
    <x v="4451"/>
    <s v="FLAT RATE"/>
    <x v="1"/>
  </r>
  <r>
    <n v="80026971"/>
    <d v="2011-12-22T00:00:00"/>
    <x v="78"/>
    <n v="1065.52"/>
    <x v="4451"/>
    <s v="FLAT RATE"/>
    <x v="1"/>
  </r>
  <r>
    <n v="80026973"/>
    <d v="2011-12-22T00:00:00"/>
    <x v="71"/>
    <n v="176"/>
    <x v="3445"/>
    <s v="FLAT RATE"/>
    <x v="1"/>
  </r>
  <r>
    <n v="80026973"/>
    <d v="2011-12-22T00:00:00"/>
    <x v="78"/>
    <n v="120"/>
    <x v="3445"/>
    <s v="FLAT RATE"/>
    <x v="1"/>
  </r>
  <r>
    <n v="80026918"/>
    <d v="2011-12-16T00:00:00"/>
    <x v="23"/>
    <n v="27"/>
    <x v="4450"/>
    <s v="BTU"/>
    <x v="40"/>
  </r>
  <r>
    <n v="80026918"/>
    <d v="2011-12-16T00:00:00"/>
    <x v="34"/>
    <n v="25"/>
    <x v="4450"/>
    <s v="TONS"/>
    <x v="40"/>
  </r>
  <r>
    <n v="80026974"/>
    <d v="2011-12-22T00:00:00"/>
    <x v="8"/>
    <n v="150"/>
    <x v="4452"/>
    <s v="FLAT RATE"/>
    <x v="1"/>
  </r>
  <r>
    <n v="80026918"/>
    <d v="2011-12-16T00:00:00"/>
    <x v="36"/>
    <n v="25"/>
    <x v="4450"/>
    <s v="TONS"/>
    <x v="40"/>
  </r>
  <r>
    <n v="80026918"/>
    <d v="2011-12-16T00:00:00"/>
    <x v="20"/>
    <n v="27"/>
    <x v="4453"/>
    <s v="BTU"/>
    <x v="40"/>
  </r>
  <r>
    <n v="80026918"/>
    <d v="2011-12-16T00:00:00"/>
    <x v="23"/>
    <n v="27"/>
    <x v="4453"/>
    <s v="BTU"/>
    <x v="40"/>
  </r>
  <r>
    <n v="80026980"/>
    <d v="2011-12-22T00:00:00"/>
    <x v="3"/>
    <n v="25"/>
    <x v="4454"/>
    <s v="PER SIGN"/>
    <x v="1"/>
  </r>
  <r>
    <n v="90001809"/>
    <d v="2011-12-22T00:00:00"/>
    <x v="11"/>
    <n v="200"/>
    <x v="4455"/>
    <s v="DOLLAR VALUE"/>
    <x v="1"/>
  </r>
  <r>
    <n v="80026981"/>
    <d v="2011-12-22T00:00:00"/>
    <x v="32"/>
    <n v="250"/>
    <x v="4456"/>
    <s v="ACRES"/>
    <x v="1"/>
  </r>
  <r>
    <n v="80026985"/>
    <d v="2011-12-23T00:00:00"/>
    <x v="12"/>
    <n v="50"/>
    <x v="4457"/>
    <s v="ACRE"/>
    <x v="10"/>
  </r>
  <r>
    <n v="80026918"/>
    <d v="2011-12-16T00:00:00"/>
    <x v="34"/>
    <n v="25"/>
    <x v="4453"/>
    <s v="TONS"/>
    <x v="40"/>
  </r>
  <r>
    <n v="80026918"/>
    <d v="2011-12-16T00:00:00"/>
    <x v="36"/>
    <n v="25"/>
    <x v="4453"/>
    <s v="TONS"/>
    <x v="40"/>
  </r>
  <r>
    <n v="80026919"/>
    <d v="2011-12-16T00:00:00"/>
    <x v="5"/>
    <n v="80"/>
    <x v="4458"/>
    <s v="PER FIXTURES"/>
    <x v="76"/>
  </r>
  <r>
    <n v="80026919"/>
    <d v="2011-12-16T00:00:00"/>
    <x v="54"/>
    <n v="25"/>
    <x v="4458"/>
    <s v="PER SEWER"/>
    <x v="76"/>
  </r>
  <r>
    <n v="80026919"/>
    <d v="2011-12-16T00:00:00"/>
    <x v="53"/>
    <n v="25"/>
    <x v="4458"/>
    <s v="PER WATER"/>
    <x v="76"/>
  </r>
  <r>
    <n v="80026920"/>
    <d v="2011-12-16T00:00:00"/>
    <x v="2"/>
    <n v="25"/>
    <x v="4459"/>
    <s v="FLAT RATE"/>
    <x v="1"/>
  </r>
  <r>
    <n v="80026921"/>
    <d v="2011-12-16T00:00:00"/>
    <x v="20"/>
    <n v="27"/>
    <x v="4460"/>
    <s v="BTU"/>
    <x v="40"/>
  </r>
  <r>
    <n v="80026921"/>
    <d v="2011-12-16T00:00:00"/>
    <x v="23"/>
    <n v="27"/>
    <x v="4460"/>
    <s v="BTU"/>
    <x v="40"/>
  </r>
  <r>
    <n v="90001810"/>
    <d v="2011-12-23T00:00:00"/>
    <x v="42"/>
    <n v="50"/>
    <x v="4461"/>
    <s v="FLAT RATE"/>
    <x v="1"/>
  </r>
  <r>
    <n v="80026995"/>
    <d v="2011-12-27T00:00:00"/>
    <x v="3"/>
    <n v="25"/>
    <x v="4462"/>
    <s v="PER SIGN"/>
    <x v="1"/>
  </r>
  <r>
    <n v="80026995"/>
    <d v="2011-12-27T00:00:00"/>
    <x v="3"/>
    <n v="100"/>
    <x v="4463"/>
    <s v="PER SIGN"/>
    <x v="7"/>
  </r>
  <r>
    <n v="80026997"/>
    <d v="2011-12-27T00:00:00"/>
    <x v="3"/>
    <n v="25"/>
    <x v="4464"/>
    <s v="PER SIGN"/>
    <x v="1"/>
  </r>
  <r>
    <n v="80026998"/>
    <d v="2011-12-27T00:00:00"/>
    <x v="3"/>
    <n v="50"/>
    <x v="4465"/>
    <s v="PER SIGN"/>
    <x v="4"/>
  </r>
  <r>
    <n v="80026999"/>
    <d v="2011-12-27T00:00:00"/>
    <x v="3"/>
    <n v="25"/>
    <x v="4466"/>
    <s v="PER SIGN"/>
    <x v="1"/>
  </r>
  <r>
    <n v="80027000"/>
    <d v="2011-12-27T00:00:00"/>
    <x v="3"/>
    <n v="25"/>
    <x v="4467"/>
    <s v="PER SIGN"/>
    <x v="1"/>
  </r>
  <r>
    <n v="80026921"/>
    <d v="2011-12-16T00:00:00"/>
    <x v="24"/>
    <n v="25"/>
    <x v="4460"/>
    <s v="BTU"/>
    <x v="40"/>
  </r>
  <r>
    <n v="80026921"/>
    <d v="2011-12-16T00:00:00"/>
    <x v="34"/>
    <n v="25"/>
    <x v="4460"/>
    <s v="TONS"/>
    <x v="40"/>
  </r>
  <r>
    <n v="80026921"/>
    <d v="2011-12-16T00:00:00"/>
    <x v="36"/>
    <n v="25"/>
    <x v="4460"/>
    <s v="TONS"/>
    <x v="40"/>
  </r>
  <r>
    <n v="80026921"/>
    <d v="2011-12-16T00:00:00"/>
    <x v="37"/>
    <n v="25"/>
    <x v="4460"/>
    <s v="TONS"/>
    <x v="40"/>
  </r>
  <r>
    <n v="80026922"/>
    <d v="2011-12-16T00:00:00"/>
    <x v="49"/>
    <n v="25"/>
    <x v="4468"/>
    <s v="SYSTEM"/>
    <x v="1"/>
  </r>
  <r>
    <n v="80026923"/>
    <d v="2011-12-16T00:00:00"/>
    <x v="6"/>
    <n v="15"/>
    <x v="4469"/>
    <s v="AMPS"/>
    <x v="6"/>
  </r>
  <r>
    <n v="80026923"/>
    <d v="2011-12-16T00:00:00"/>
    <x v="10"/>
    <n v="15"/>
    <x v="4469"/>
    <s v="AMPS"/>
    <x v="6"/>
  </r>
  <r>
    <n v="80026923"/>
    <d v="2011-12-16T00:00:00"/>
    <x v="7"/>
    <n v="15"/>
    <x v="4469"/>
    <s v="PER POLE"/>
    <x v="6"/>
  </r>
  <r>
    <n v="80027009"/>
    <d v="2011-12-28T00:00:00"/>
    <x v="3"/>
    <n v="25"/>
    <x v="4470"/>
    <s v="PER SIGN"/>
    <x v="1"/>
  </r>
  <r>
    <n v="80026924"/>
    <d v="2011-12-16T00:00:00"/>
    <x v="20"/>
    <n v="27"/>
    <x v="4471"/>
    <s v="BTU"/>
    <x v="3"/>
  </r>
  <r>
    <n v="80026924"/>
    <d v="2011-12-16T00:00:00"/>
    <x v="34"/>
    <n v="25"/>
    <x v="4471"/>
    <s v="TONS"/>
    <x v="3"/>
  </r>
  <r>
    <n v="80026924"/>
    <d v="2011-12-16T00:00:00"/>
    <x v="5"/>
    <n v="32"/>
    <x v="4472"/>
    <s v="PER FIXTURES"/>
    <x v="31"/>
  </r>
  <r>
    <n v="80026927"/>
    <d v="2011-12-16T00:00:00"/>
    <x v="0"/>
    <n v="360"/>
    <x v="4473"/>
    <s v="VALUATION"/>
    <x v="3"/>
  </r>
  <r>
    <n v="80026927"/>
    <d v="2011-12-16T00:00:00"/>
    <x v="14"/>
    <n v="180"/>
    <x v="4473"/>
    <s v="VALUATION"/>
    <x v="3"/>
  </r>
  <r>
    <n v="80027016"/>
    <d v="2011-12-29T00:00:00"/>
    <x v="3"/>
    <n v="50"/>
    <x v="4474"/>
    <s v="PER SIGN"/>
    <x v="4"/>
  </r>
  <r>
    <n v="80027017"/>
    <d v="2011-12-29T00:00:00"/>
    <x v="3"/>
    <n v="25"/>
    <x v="4475"/>
    <s v="PER SIGN"/>
    <x v="1"/>
  </r>
  <r>
    <n v="80027017"/>
    <d v="2011-12-29T00:00:00"/>
    <x v="3"/>
    <n v="25"/>
    <x v="4476"/>
    <s v="PER SIGN"/>
    <x v="1"/>
  </r>
  <r>
    <n v="80027017"/>
    <d v="2011-12-29T00:00:00"/>
    <x v="3"/>
    <n v="25"/>
    <x v="4477"/>
    <s v="PER SIGN"/>
    <x v="1"/>
  </r>
  <r>
    <n v="80027017"/>
    <d v="2011-12-29T00:00:00"/>
    <x v="3"/>
    <n v="25"/>
    <x v="4478"/>
    <s v="PER SIGN"/>
    <x v="1"/>
  </r>
  <r>
    <n v="80027017"/>
    <d v="2011-12-29T00:00:00"/>
    <x v="3"/>
    <n v="25"/>
    <x v="4479"/>
    <s v="PER SIGN"/>
    <x v="1"/>
  </r>
  <r>
    <n v="80026928"/>
    <d v="2011-12-16T00:00:00"/>
    <x v="2"/>
    <n v="25"/>
    <x v="4480"/>
    <s v="FLAT RATE"/>
    <x v="1"/>
  </r>
  <r>
    <n v="80026929"/>
    <d v="2011-12-16T00:00:00"/>
    <x v="58"/>
    <n v="60"/>
    <x v="4481"/>
    <s v="SQUARE FEET"/>
    <x v="16"/>
  </r>
  <r>
    <n v="80026929"/>
    <d v="2011-12-16T00:00:00"/>
    <x v="0"/>
    <n v="270"/>
    <x v="4481"/>
    <s v="VALUATION"/>
    <x v="16"/>
  </r>
  <r>
    <n v="80027019"/>
    <d v="2011-12-29T00:00:00"/>
    <x v="3"/>
    <n v="50"/>
    <x v="4482"/>
    <s v="PER SIGN"/>
    <x v="4"/>
  </r>
  <r>
    <n v="80027020"/>
    <d v="2011-12-29T00:00:00"/>
    <x v="12"/>
    <n v="50"/>
    <x v="4483"/>
    <s v="ACRE"/>
    <x v="223"/>
  </r>
  <r>
    <n v="80027021"/>
    <d v="2011-12-29T00:00:00"/>
    <x v="3"/>
    <n v="75"/>
    <x v="4484"/>
    <s v="PER SIGN"/>
    <x v="1"/>
  </r>
  <r>
    <n v="80027026"/>
    <d v="2011-12-30T00:00:00"/>
    <x v="8"/>
    <n v="150"/>
    <x v="4452"/>
    <s v="FLAT RATE"/>
    <x v="1"/>
  </r>
  <r>
    <n v="90001811"/>
    <d v="2011-12-30T00:00:00"/>
    <x v="106"/>
    <n v="350"/>
    <x v="4485"/>
    <s v="FLAT RATE"/>
    <x v="1"/>
  </r>
  <r>
    <n v="90001812"/>
    <d v="2011-12-30T00:00:00"/>
    <x v="122"/>
    <n v="200"/>
    <x v="4486"/>
    <s v="DOLLAR VALUE"/>
    <x v="1"/>
  </r>
  <r>
    <n v="80027025"/>
    <d v="2011-12-30T00:00:00"/>
    <x v="29"/>
    <n v="50"/>
    <x v="4487"/>
    <s v="ACRES"/>
    <x v="10"/>
  </r>
  <r>
    <n v="80026929"/>
    <d v="2011-12-16T00:00:00"/>
    <x v="14"/>
    <n v="135"/>
    <x v="4481"/>
    <s v="VALUATION"/>
    <x v="16"/>
  </r>
  <r>
    <n v="80026930"/>
    <d v="2011-12-16T00:00:00"/>
    <x v="2"/>
    <n v="25"/>
    <x v="4488"/>
    <s v="FLAT RATE"/>
    <x v="1"/>
  </r>
  <r>
    <n v="80026931"/>
    <d v="2011-12-19T00:00:00"/>
    <x v="48"/>
    <n v="20"/>
    <x v="4489"/>
    <s v="FLAT RATE"/>
    <x v="1"/>
  </r>
  <r>
    <n v="80026931"/>
    <d v="2011-12-19T00:00:00"/>
    <x v="0"/>
    <n v="30"/>
    <x v="4489"/>
    <s v="VALUATION"/>
    <x v="1"/>
  </r>
  <r>
    <n v="80026933"/>
    <d v="2011-12-19T00:00:00"/>
    <x v="0"/>
    <n v="85"/>
    <x v="4490"/>
    <s v="VALUATION"/>
    <x v="42"/>
  </r>
  <r>
    <n v="80027030"/>
    <d v="2011-12-30T00:00:00"/>
    <x v="3"/>
    <n v="25"/>
    <x v="4491"/>
    <s v="PER SIGN"/>
    <x v="1"/>
  </r>
  <r>
    <n v="80026935"/>
    <d v="2011-12-19T00:00:00"/>
    <x v="5"/>
    <n v="96"/>
    <x v="4492"/>
    <s v="PER FIXTURES"/>
    <x v="211"/>
  </r>
  <r>
    <n v="80026935"/>
    <d v="2011-12-19T00:00:00"/>
    <x v="1"/>
    <n v="25"/>
    <x v="4492"/>
    <s v="PER GAS LINE"/>
    <x v="211"/>
  </r>
  <r>
    <n v="80026936"/>
    <d v="2011-12-19T00:00:00"/>
    <x v="0"/>
    <n v="380"/>
    <x v="4493"/>
    <s v="VALUATION"/>
    <x v="48"/>
  </r>
  <r>
    <n v="80026936"/>
    <d v="2011-12-19T00:00:00"/>
    <x v="14"/>
    <n v="190"/>
    <x v="4493"/>
    <s v="VALUATION"/>
    <x v="48"/>
  </r>
  <r>
    <n v="80027033"/>
    <d v="2012-01-03T00:00:00"/>
    <x v="3"/>
    <n v="100"/>
    <x v="4494"/>
    <s v="PER SIGN"/>
    <x v="7"/>
  </r>
  <r>
    <n v="80027035"/>
    <d v="2012-01-03T00:00:00"/>
    <x v="3"/>
    <n v="75"/>
    <x v="4495"/>
    <s v="PER SIGN"/>
    <x v="9"/>
  </r>
  <r>
    <n v="80027036"/>
    <d v="2012-01-03T00:00:00"/>
    <x v="3"/>
    <n v="50"/>
    <x v="4496"/>
    <s v="PER SIGN"/>
    <x v="4"/>
  </r>
  <r>
    <n v="80026937"/>
    <d v="2011-12-19T00:00:00"/>
    <x v="0"/>
    <n v="220"/>
    <x v="4497"/>
    <s v="VALUATION"/>
    <x v="57"/>
  </r>
  <r>
    <n v="80027038"/>
    <d v="2012-01-03T00:00:00"/>
    <x v="3"/>
    <n v="25"/>
    <x v="4498"/>
    <s v="PER SIGN"/>
    <x v="1"/>
  </r>
  <r>
    <n v="80027040"/>
    <d v="2012-01-03T00:00:00"/>
    <x v="3"/>
    <n v="75"/>
    <x v="4499"/>
    <s v="PER SIGN"/>
    <x v="9"/>
  </r>
  <r>
    <n v="80026937"/>
    <d v="2011-12-19T00:00:00"/>
    <x v="14"/>
    <n v="110"/>
    <x v="4497"/>
    <s v="VALUATION"/>
    <x v="57"/>
  </r>
  <r>
    <n v="80027042"/>
    <d v="2012-01-03T00:00:00"/>
    <x v="3"/>
    <n v="75"/>
    <x v="4500"/>
    <s v="PER SIGN"/>
    <x v="1"/>
  </r>
  <r>
    <n v="16980"/>
    <d v="2012-01-03T00:00:00"/>
    <x v="3"/>
    <n v="75"/>
    <x v="4500"/>
    <s v="PER SIGN"/>
    <x v="1"/>
  </r>
  <r>
    <n v="80027043"/>
    <d v="2012-01-03T00:00:00"/>
    <x v="3"/>
    <n v="25"/>
    <x v="4500"/>
    <s v="PER SIGN"/>
    <x v="1"/>
  </r>
  <r>
    <n v="90001813"/>
    <d v="2012-01-03T00:00:00"/>
    <x v="11"/>
    <n v="350"/>
    <x v="4501"/>
    <s v="DOLLAR VALUE"/>
    <x v="1"/>
  </r>
  <r>
    <n v="80027044"/>
    <d v="2012-01-03T00:00:00"/>
    <x v="22"/>
    <n v="197"/>
    <x v="4502"/>
    <s v="ACRE"/>
    <x v="246"/>
  </r>
  <r>
    <n v="80027045"/>
    <d v="2012-01-03T00:00:00"/>
    <x v="3"/>
    <n v="50"/>
    <x v="4503"/>
    <s v="PER SIGN"/>
    <x v="4"/>
  </r>
  <r>
    <n v="80027047"/>
    <d v="2012-01-03T00:00:00"/>
    <x v="12"/>
    <n v="50"/>
    <x v="4504"/>
    <s v="ACRE"/>
    <x v="217"/>
  </r>
  <r>
    <n v="80026938"/>
    <d v="2011-12-19T00:00:00"/>
    <x v="5"/>
    <n v="36"/>
    <x v="4505"/>
    <s v="PER FIXTURES"/>
    <x v="70"/>
  </r>
  <r>
    <n v="80026938"/>
    <d v="2011-12-19T00:00:00"/>
    <x v="5"/>
    <n v="36"/>
    <x v="4506"/>
    <s v="PER FIXTURES"/>
    <x v="70"/>
  </r>
  <r>
    <n v="80026939"/>
    <d v="2011-12-19T00:00:00"/>
    <x v="48"/>
    <n v="20"/>
    <x v="4507"/>
    <s v="FLAT RATE"/>
    <x v="1"/>
  </r>
  <r>
    <n v="80026939"/>
    <d v="2011-12-19T00:00:00"/>
    <x v="0"/>
    <n v="380"/>
    <x v="4507"/>
    <s v="VALUATION"/>
    <x v="1"/>
  </r>
  <r>
    <n v="80027056"/>
    <d v="2012-01-04T00:00:00"/>
    <x v="44"/>
    <n v="332"/>
    <x v="4508"/>
    <s v="ACRES"/>
    <x v="247"/>
  </r>
  <r>
    <n v="80026940"/>
    <d v="2011-12-19T00:00:00"/>
    <x v="10"/>
    <n v="60"/>
    <x v="4509"/>
    <s v="AMPS"/>
    <x v="104"/>
  </r>
  <r>
    <n v="80026941"/>
    <d v="2011-12-19T00:00:00"/>
    <x v="0"/>
    <n v="75"/>
    <x v="4510"/>
    <s v="VALUATION"/>
    <x v="13"/>
  </r>
  <r>
    <n v="80026942"/>
    <d v="2011-12-19T00:00:00"/>
    <x v="7"/>
    <n v="25"/>
    <x v="4511"/>
    <s v="PER POLE"/>
    <x v="101"/>
  </r>
  <r>
    <n v="80026943"/>
    <d v="2011-12-19T00:00:00"/>
    <x v="33"/>
    <n v="25"/>
    <x v="4512"/>
    <s v="FLAT RATE"/>
    <x v="1"/>
  </r>
  <r>
    <n v="80026943"/>
    <d v="2011-12-19T00:00:00"/>
    <x v="34"/>
    <n v="25"/>
    <x v="4512"/>
    <s v="TONS"/>
    <x v="1"/>
  </r>
  <r>
    <n v="80026943"/>
    <d v="2011-12-19T00:00:00"/>
    <x v="36"/>
    <n v="25"/>
    <x v="4512"/>
    <s v="TONS"/>
    <x v="1"/>
  </r>
  <r>
    <n v="80027066"/>
    <d v="2012-01-04T00:00:00"/>
    <x v="16"/>
    <n v="59.93"/>
    <x v="4513"/>
    <s v="FLAT RATE"/>
    <x v="1"/>
  </r>
  <r>
    <n v="80027066"/>
    <d v="2012-01-04T00:00:00"/>
    <x v="17"/>
    <n v="533.02"/>
    <x v="4513"/>
    <s v="FLAT RATE"/>
    <x v="1"/>
  </r>
  <r>
    <n v="80027066"/>
    <d v="2012-01-04T00:00:00"/>
    <x v="18"/>
    <n v="1302.93"/>
    <x v="4513"/>
    <s v="FLAT RATE"/>
    <x v="1"/>
  </r>
  <r>
    <n v="80027066"/>
    <d v="2012-01-04T00:00:00"/>
    <x v="19"/>
    <n v="161.68"/>
    <x v="4513"/>
    <s v="FLAT RATE"/>
    <x v="1"/>
  </r>
  <r>
    <n v="80026944"/>
    <d v="2011-12-20T00:00:00"/>
    <x v="57"/>
    <n v="30"/>
    <x v="4514"/>
    <s v="FLAT RATE"/>
    <x v="4"/>
  </r>
  <r>
    <n v="80026944"/>
    <d v="2011-12-20T00:00:00"/>
    <x v="59"/>
    <n v="75"/>
    <x v="4514"/>
    <s v="FLAT RATE"/>
    <x v="4"/>
  </r>
  <r>
    <n v="80026945"/>
    <d v="2011-12-20T00:00:00"/>
    <x v="0"/>
    <n v="220"/>
    <x v="4515"/>
    <s v="VALUATION"/>
    <x v="57"/>
  </r>
  <r>
    <n v="80026945"/>
    <d v="2011-12-20T00:00:00"/>
    <x v="14"/>
    <n v="110"/>
    <x v="4515"/>
    <s v="VALUATION"/>
    <x v="57"/>
  </r>
  <r>
    <n v="80026946"/>
    <d v="2011-12-20T00:00:00"/>
    <x v="0"/>
    <n v="25"/>
    <x v="4516"/>
    <s v="VALUATION"/>
    <x v="248"/>
  </r>
  <r>
    <n v="80026947"/>
    <d v="2011-12-20T00:00:00"/>
    <x v="5"/>
    <n v="25"/>
    <x v="4517"/>
    <s v="PER FIXTURES"/>
    <x v="1"/>
  </r>
  <r>
    <n v="80026948"/>
    <d v="2011-12-20T00:00:00"/>
    <x v="5"/>
    <n v="25"/>
    <x v="4518"/>
    <s v="PER FIXTURES"/>
    <x v="1"/>
  </r>
  <r>
    <n v="80026949"/>
    <d v="2011-12-20T00:00:00"/>
    <x v="5"/>
    <n v="25"/>
    <x v="4519"/>
    <s v="PER FIXTURES"/>
    <x v="1"/>
  </r>
  <r>
    <n v="80026949"/>
    <d v="2011-12-20T00:00:00"/>
    <x v="5"/>
    <n v="25"/>
    <x v="4520"/>
    <s v="PER FIXTURES"/>
    <x v="1"/>
  </r>
  <r>
    <n v="80026949"/>
    <d v="2011-12-20T00:00:00"/>
    <x v="5"/>
    <n v="25"/>
    <x v="4521"/>
    <s v="PER FIXTURES"/>
    <x v="1"/>
  </r>
  <r>
    <n v="80026949"/>
    <d v="2011-12-20T00:00:00"/>
    <x v="5"/>
    <n v="25"/>
    <x v="4522"/>
    <s v="PER FIXTURES"/>
    <x v="1"/>
  </r>
  <r>
    <n v="80027053"/>
    <d v="2012-01-04T00:00:00"/>
    <x v="12"/>
    <n v="50"/>
    <x v="4523"/>
    <s v="ACRE"/>
    <x v="191"/>
  </r>
  <r>
    <n v="90001814"/>
    <d v="2012-01-04T00:00:00"/>
    <x v="42"/>
    <n v="50"/>
    <x v="4524"/>
    <s v="FLAT RATE"/>
    <x v="1"/>
  </r>
  <r>
    <n v="80027054"/>
    <d v="2012-01-04T00:00:00"/>
    <x v="3"/>
    <n v="25"/>
    <x v="4525"/>
    <s v="PER SIGN"/>
    <x v="1"/>
  </r>
  <r>
    <n v="80026950"/>
    <d v="2011-12-20T00:00:00"/>
    <x v="20"/>
    <n v="25"/>
    <x v="4526"/>
    <s v="BTU"/>
    <x v="40"/>
  </r>
  <r>
    <n v="80027057"/>
    <d v="2012-01-04T00:00:00"/>
    <x v="3"/>
    <n v="50"/>
    <x v="4527"/>
    <s v="PER SIGN"/>
    <x v="4"/>
  </r>
  <r>
    <n v="80027058"/>
    <d v="2012-01-04T00:00:00"/>
    <x v="67"/>
    <n v="100"/>
    <x v="4528"/>
    <s v="FLAT RATE"/>
    <x v="1"/>
  </r>
  <r>
    <n v="90001815"/>
    <d v="2012-01-04T00:00:00"/>
    <x v="42"/>
    <n v="50"/>
    <x v="4529"/>
    <s v="FLAT RATE"/>
    <x v="1"/>
  </r>
  <r>
    <n v="70016590"/>
    <d v="2012-01-04T00:00:00"/>
    <x v="3"/>
    <n v="100"/>
    <x v="4530"/>
    <s v="PER SIGN"/>
    <x v="7"/>
  </r>
  <r>
    <n v="16982"/>
    <d v="2012-01-04T00:00:00"/>
    <x v="3"/>
    <n v="100"/>
    <x v="4530"/>
    <s v="PER SIGN"/>
    <x v="7"/>
  </r>
  <r>
    <n v="80027062"/>
    <d v="2012-01-04T00:00:00"/>
    <x v="3"/>
    <n v="100"/>
    <x v="4530"/>
    <s v="PER SIGN"/>
    <x v="7"/>
  </r>
  <r>
    <n v="80027063"/>
    <d v="2012-01-04T00:00:00"/>
    <x v="3"/>
    <n v="50"/>
    <x v="4531"/>
    <s v="PER SIGN"/>
    <x v="4"/>
  </r>
  <r>
    <n v="80027063"/>
    <d v="2012-01-04T00:00:00"/>
    <x v="3"/>
    <n v="25"/>
    <x v="4532"/>
    <s v="PER SIGN"/>
    <x v="1"/>
  </r>
  <r>
    <n v="80027063"/>
    <d v="2012-01-04T00:00:00"/>
    <x v="3"/>
    <n v="25"/>
    <x v="4533"/>
    <s v="PER SIGN"/>
    <x v="1"/>
  </r>
  <r>
    <n v="80027063"/>
    <d v="2012-01-04T00:00:00"/>
    <x v="3"/>
    <n v="25"/>
    <x v="4534"/>
    <s v="PER SIGN"/>
    <x v="1"/>
  </r>
  <r>
    <n v="80027064"/>
    <d v="2012-01-04T00:00:00"/>
    <x v="3"/>
    <n v="50"/>
    <x v="4535"/>
    <s v="PER SIGN"/>
    <x v="4"/>
  </r>
  <r>
    <n v="80027067"/>
    <d v="2012-01-04T00:00:00"/>
    <x v="3"/>
    <n v="25"/>
    <x v="4536"/>
    <s v="PER SIGN"/>
    <x v="1"/>
  </r>
  <r>
    <n v="80027068"/>
    <d v="2012-01-04T00:00:00"/>
    <x v="3"/>
    <n v="100"/>
    <x v="4537"/>
    <s v="PER SIGN"/>
    <x v="7"/>
  </r>
  <r>
    <n v="80027070"/>
    <d v="2012-01-04T00:00:00"/>
    <x v="3"/>
    <n v="75"/>
    <x v="4538"/>
    <s v="PER SIGN"/>
    <x v="9"/>
  </r>
  <r>
    <n v="80027071"/>
    <d v="2012-01-04T00:00:00"/>
    <x v="29"/>
    <n v="250"/>
    <x v="4539"/>
    <s v="ACRES"/>
    <x v="249"/>
  </r>
  <r>
    <n v="80026951"/>
    <d v="2011-12-20T00:00:00"/>
    <x v="20"/>
    <n v="29"/>
    <x v="4540"/>
    <s v="BTU"/>
    <x v="27"/>
  </r>
  <r>
    <n v="80026952"/>
    <d v="2011-12-20T00:00:00"/>
    <x v="20"/>
    <n v="27"/>
    <x v="4541"/>
    <s v="BTU"/>
    <x v="3"/>
  </r>
  <r>
    <n v="80026953"/>
    <d v="2011-12-20T00:00:00"/>
    <x v="0"/>
    <n v="40"/>
    <x v="4542"/>
    <s v="VALUATION"/>
    <x v="47"/>
  </r>
  <r>
    <n v="80026953"/>
    <d v="2011-12-20T00:00:00"/>
    <x v="2"/>
    <n v="25"/>
    <x v="4543"/>
    <s v="FLAT RATE"/>
    <x v="1"/>
  </r>
  <r>
    <n v="80026954"/>
    <d v="2011-12-20T00:00:00"/>
    <x v="2"/>
    <n v="25"/>
    <x v="4544"/>
    <s v="FLAT RATE"/>
    <x v="1"/>
  </r>
  <r>
    <n v="80026955"/>
    <d v="2011-12-20T00:00:00"/>
    <x v="49"/>
    <n v="25"/>
    <x v="4545"/>
    <s v="SYSTEM"/>
    <x v="1"/>
  </r>
  <r>
    <n v="80026957"/>
    <d v="2011-12-20T00:00:00"/>
    <x v="2"/>
    <n v="25"/>
    <x v="4546"/>
    <s v="FLAT RATE"/>
    <x v="1"/>
  </r>
  <r>
    <n v="80026958"/>
    <d v="2011-12-21T00:00:00"/>
    <x v="59"/>
    <n v="75"/>
    <x v="4547"/>
    <s v="FLAT RATE"/>
    <x v="1"/>
  </r>
  <r>
    <n v="80026958"/>
    <d v="2011-12-21T00:00:00"/>
    <x v="59"/>
    <n v="75"/>
    <x v="4548"/>
    <s v="FLAT RATE"/>
    <x v="1"/>
  </r>
  <r>
    <n v="80026960"/>
    <d v="2011-12-21T00:00:00"/>
    <x v="0"/>
    <n v="55"/>
    <x v="4549"/>
    <s v="VALUATION"/>
    <x v="71"/>
  </r>
  <r>
    <n v="80026960"/>
    <d v="2011-12-21T00:00:00"/>
    <x v="14"/>
    <n v="27.5"/>
    <x v="4549"/>
    <s v="VALUATION"/>
    <x v="71"/>
  </r>
  <r>
    <n v="80026961"/>
    <d v="2011-12-21T00:00:00"/>
    <x v="0"/>
    <n v="110"/>
    <x v="4550"/>
    <s v="VALUATION"/>
    <x v="36"/>
  </r>
  <r>
    <n v="80026961"/>
    <d v="2011-12-21T00:00:00"/>
    <x v="14"/>
    <n v="55"/>
    <x v="4550"/>
    <s v="VALUATION"/>
    <x v="36"/>
  </r>
  <r>
    <n v="80026962"/>
    <d v="2011-12-21T00:00:00"/>
    <x v="61"/>
    <n v="25"/>
    <x v="4551"/>
    <s v="FLAT RATE"/>
    <x v="1"/>
  </r>
  <r>
    <n v="80026963"/>
    <d v="2011-12-21T00:00:00"/>
    <x v="5"/>
    <n v="68"/>
    <x v="4552"/>
    <s v="PER FIXTURES"/>
    <x v="103"/>
  </r>
  <r>
    <n v="80026963"/>
    <d v="2011-12-21T00:00:00"/>
    <x v="54"/>
    <n v="25"/>
    <x v="4552"/>
    <s v="PER SEWER"/>
    <x v="103"/>
  </r>
  <r>
    <n v="80027073"/>
    <d v="2012-01-05T00:00:00"/>
    <x v="8"/>
    <n v="150"/>
    <x v="4553"/>
    <s v="FLAT RATE"/>
    <x v="1"/>
  </r>
  <r>
    <n v="80026963"/>
    <d v="2011-12-21T00:00:00"/>
    <x v="53"/>
    <n v="25"/>
    <x v="4552"/>
    <s v="PER WATER"/>
    <x v="103"/>
  </r>
  <r>
    <n v="80026963"/>
    <d v="2011-12-21T00:00:00"/>
    <x v="5"/>
    <n v="72"/>
    <x v="4554"/>
    <s v="PER FIXTURES"/>
    <x v="69"/>
  </r>
  <r>
    <n v="80026963"/>
    <d v="2011-12-21T00:00:00"/>
    <x v="54"/>
    <n v="25"/>
    <x v="4554"/>
    <s v="PER SEWER"/>
    <x v="69"/>
  </r>
  <r>
    <n v="80026963"/>
    <d v="2011-12-21T00:00:00"/>
    <x v="53"/>
    <n v="25"/>
    <x v="4554"/>
    <s v="PER WATER"/>
    <x v="69"/>
  </r>
  <r>
    <n v="80026965"/>
    <d v="2011-12-21T00:00:00"/>
    <x v="5"/>
    <n v="25"/>
    <x v="4555"/>
    <s v="PER FIXTURES"/>
    <x v="20"/>
  </r>
  <r>
    <n v="80026966"/>
    <d v="2011-12-21T00:00:00"/>
    <x v="59"/>
    <n v="75"/>
    <x v="4556"/>
    <s v="FLAT RATE"/>
    <x v="1"/>
  </r>
  <r>
    <n v="80026966"/>
    <d v="2011-12-21T00:00:00"/>
    <x v="59"/>
    <n v="75"/>
    <x v="4557"/>
    <s v="FLAT RATE"/>
    <x v="1"/>
  </r>
  <r>
    <n v="80026967"/>
    <d v="2011-12-21T00:00:00"/>
    <x v="6"/>
    <n v="15"/>
    <x v="4558"/>
    <s v="AMPS"/>
    <x v="6"/>
  </r>
  <r>
    <n v="80027077"/>
    <d v="2012-01-05T00:00:00"/>
    <x v="3"/>
    <n v="50"/>
    <x v="4559"/>
    <s v="PER SIGN"/>
    <x v="4"/>
  </r>
  <r>
    <n v="80026967"/>
    <d v="2011-12-21T00:00:00"/>
    <x v="10"/>
    <n v="30"/>
    <x v="4558"/>
    <s v="AMPS"/>
    <x v="6"/>
  </r>
  <r>
    <n v="80026967"/>
    <d v="2011-12-21T00:00:00"/>
    <x v="7"/>
    <n v="22"/>
    <x v="4558"/>
    <s v="PER POLE"/>
    <x v="6"/>
  </r>
  <r>
    <n v="80026967"/>
    <d v="2011-12-21T00:00:00"/>
    <x v="49"/>
    <n v="25"/>
    <x v="4558"/>
    <s v="SYSTEM"/>
    <x v="6"/>
  </r>
  <r>
    <n v="80027081"/>
    <d v="2012-01-05T00:00:00"/>
    <x v="12"/>
    <n v="65"/>
    <x v="4560"/>
    <s v="ACRE"/>
    <x v="188"/>
  </r>
  <r>
    <n v="80027082"/>
    <d v="2012-01-05T00:00:00"/>
    <x v="3"/>
    <n v="100"/>
    <x v="4561"/>
    <s v="PER SIGN"/>
    <x v="7"/>
  </r>
  <r>
    <n v="80027082"/>
    <d v="2012-01-05T00:00:00"/>
    <x v="3"/>
    <n v="25"/>
    <x v="4562"/>
    <s v="PER SIGN"/>
    <x v="1"/>
  </r>
  <r>
    <n v="90001816"/>
    <d v="2012-01-05T00:00:00"/>
    <x v="108"/>
    <n v="470"/>
    <x v="4563"/>
    <s v="LOT"/>
    <x v="250"/>
  </r>
  <r>
    <n v="80026967"/>
    <d v="2011-12-21T00:00:00"/>
    <x v="50"/>
    <n v="16"/>
    <x v="4558"/>
    <s v="PER POLE"/>
    <x v="6"/>
  </r>
  <r>
    <n v="80026969"/>
    <d v="2011-12-21T00:00:00"/>
    <x v="48"/>
    <n v="20"/>
    <x v="4564"/>
    <s v="FLAT RATE"/>
    <x v="1"/>
  </r>
  <r>
    <n v="80026969"/>
    <d v="2011-12-21T00:00:00"/>
    <x v="0"/>
    <n v="170"/>
    <x v="4564"/>
    <s v="VALUATION"/>
    <x v="1"/>
  </r>
  <r>
    <n v="80026971"/>
    <d v="2011-12-22T00:00:00"/>
    <x v="84"/>
    <n v="160"/>
    <x v="4451"/>
    <s v="FLAT RATE"/>
    <x v="1"/>
  </r>
  <r>
    <n v="80026972"/>
    <d v="2011-12-22T00:00:00"/>
    <x v="59"/>
    <n v="150"/>
    <x v="4565"/>
    <s v="FLAT RATE"/>
    <x v="4"/>
  </r>
  <r>
    <n v="80026972"/>
    <d v="2011-12-22T00:00:00"/>
    <x v="59"/>
    <n v="75"/>
    <x v="4566"/>
    <s v="FLAT RATE"/>
    <x v="1"/>
  </r>
  <r>
    <n v="80026975"/>
    <d v="2011-12-22T00:00:00"/>
    <x v="5"/>
    <n v="32"/>
    <x v="4567"/>
    <s v="PER FIXTURES"/>
    <x v="31"/>
  </r>
  <r>
    <n v="80026976"/>
    <d v="2011-12-22T00:00:00"/>
    <x v="48"/>
    <n v="20"/>
    <x v="4568"/>
    <s v="FLAT RATE"/>
    <x v="1"/>
  </r>
  <r>
    <n v="80026976"/>
    <d v="2011-12-22T00:00:00"/>
    <x v="0"/>
    <n v="65"/>
    <x v="4568"/>
    <s v="VALUATION"/>
    <x v="1"/>
  </r>
  <r>
    <n v="80027099"/>
    <d v="2012-01-06T00:00:00"/>
    <x v="109"/>
    <n v="53.24"/>
    <x v="4569"/>
    <s v="DWELLING UNITS"/>
    <x v="1"/>
  </r>
  <r>
    <n v="80027099"/>
    <d v="2012-01-06T00:00:00"/>
    <x v="110"/>
    <n v="362.15"/>
    <x v="4569"/>
    <s v="DWELLING UNITS"/>
    <x v="1"/>
  </r>
  <r>
    <n v="80027099"/>
    <d v="2012-01-06T00:00:00"/>
    <x v="111"/>
    <n v="1302.93"/>
    <x v="4569"/>
    <s v="DWELLING UNITS"/>
    <x v="1"/>
  </r>
  <r>
    <n v="80027099"/>
    <d v="2012-01-06T00:00:00"/>
    <x v="112"/>
    <n v="109.54"/>
    <x v="4569"/>
    <s v="DWELLING UNITS"/>
    <x v="1"/>
  </r>
  <r>
    <n v="80026977"/>
    <d v="2011-12-22T00:00:00"/>
    <x v="0"/>
    <n v="80"/>
    <x v="4570"/>
    <s v="VALUATION"/>
    <x v="93"/>
  </r>
  <r>
    <n v="80026978"/>
    <d v="2011-12-22T00:00:00"/>
    <x v="20"/>
    <n v="27"/>
    <x v="4571"/>
    <s v="BTU"/>
    <x v="48"/>
  </r>
  <r>
    <n v="80026979"/>
    <d v="2011-12-22T00:00:00"/>
    <x v="10"/>
    <n v="30"/>
    <x v="4572"/>
    <s v="AMPS"/>
    <x v="8"/>
  </r>
  <r>
    <n v="80026979"/>
    <d v="2011-12-22T00:00:00"/>
    <x v="7"/>
    <n v="42"/>
    <x v="4572"/>
    <s v="PER POLE"/>
    <x v="8"/>
  </r>
  <r>
    <n v="80026979"/>
    <d v="2011-12-22T00:00:00"/>
    <x v="13"/>
    <n v="25"/>
    <x v="4572"/>
    <s v="PER T-POLE"/>
    <x v="8"/>
  </r>
  <r>
    <n v="80026983"/>
    <d v="2011-12-22T00:00:00"/>
    <x v="57"/>
    <n v="15"/>
    <x v="4573"/>
    <s v="FLAT RATE"/>
    <x v="1"/>
  </r>
  <r>
    <n v="80026986"/>
    <d v="2011-12-23T00:00:00"/>
    <x v="5"/>
    <n v="25"/>
    <x v="4574"/>
    <s v="PER FIXTURES"/>
    <x v="4"/>
  </r>
  <r>
    <n v="80026987"/>
    <d v="2011-12-23T00:00:00"/>
    <x v="0"/>
    <n v="95"/>
    <x v="4575"/>
    <s v="VALUATION"/>
    <x v="14"/>
  </r>
  <r>
    <n v="80026988"/>
    <d v="2011-12-23T00:00:00"/>
    <x v="6"/>
    <n v="15"/>
    <x v="4576"/>
    <s v="AMPS"/>
    <x v="6"/>
  </r>
  <r>
    <n v="80026988"/>
    <d v="2011-12-23T00:00:00"/>
    <x v="7"/>
    <n v="20"/>
    <x v="4576"/>
    <s v="PER POLE"/>
    <x v="6"/>
  </r>
  <r>
    <n v="80026989"/>
    <d v="2011-12-23T00:00:00"/>
    <x v="0"/>
    <n v="60"/>
    <x v="4577"/>
    <s v="VALUATION"/>
    <x v="34"/>
  </r>
  <r>
    <n v="80027099"/>
    <d v="2012-01-06T00:00:00"/>
    <x v="109"/>
    <n v="53.24"/>
    <x v="4578"/>
    <s v="DWELLING UNITS"/>
    <x v="1"/>
  </r>
  <r>
    <n v="80027099"/>
    <d v="2012-01-06T00:00:00"/>
    <x v="110"/>
    <n v="362.15"/>
    <x v="4578"/>
    <s v="DWELLING UNITS"/>
    <x v="1"/>
  </r>
  <r>
    <n v="80027099"/>
    <d v="2012-01-06T00:00:00"/>
    <x v="111"/>
    <n v="1302.93"/>
    <x v="4578"/>
    <s v="DWELLING UNITS"/>
    <x v="1"/>
  </r>
  <r>
    <n v="80027099"/>
    <d v="2012-01-06T00:00:00"/>
    <x v="112"/>
    <n v="109.54"/>
    <x v="4578"/>
    <s v="DWELLING UNITS"/>
    <x v="1"/>
  </r>
  <r>
    <n v="80026990"/>
    <d v="2011-12-23T00:00:00"/>
    <x v="5"/>
    <n v="25"/>
    <x v="4579"/>
    <s v="PER FIXTURES"/>
    <x v="1"/>
  </r>
  <r>
    <n v="80026991"/>
    <d v="2011-12-23T00:00:00"/>
    <x v="20"/>
    <n v="29"/>
    <x v="4580"/>
    <s v="BTU"/>
    <x v="96"/>
  </r>
  <r>
    <n v="80026991"/>
    <d v="2011-12-23T00:00:00"/>
    <x v="23"/>
    <n v="27"/>
    <x v="4580"/>
    <s v="BTU"/>
    <x v="96"/>
  </r>
  <r>
    <n v="80026991"/>
    <d v="2011-12-23T00:00:00"/>
    <x v="34"/>
    <n v="25"/>
    <x v="4580"/>
    <s v="TONS"/>
    <x v="96"/>
  </r>
  <r>
    <n v="80026991"/>
    <d v="2011-12-23T00:00:00"/>
    <x v="36"/>
    <n v="25"/>
    <x v="4580"/>
    <s v="TONS"/>
    <x v="96"/>
  </r>
  <r>
    <n v="80026992"/>
    <d v="2011-12-27T00:00:00"/>
    <x v="59"/>
    <n v="75"/>
    <x v="4581"/>
    <s v="FLAT RATE"/>
    <x v="1"/>
  </r>
  <r>
    <n v="80027099"/>
    <d v="2012-01-06T00:00:00"/>
    <x v="109"/>
    <n v="53.24"/>
    <x v="4582"/>
    <s v="DWELLING UNITS"/>
    <x v="1"/>
  </r>
  <r>
    <n v="80027099"/>
    <d v="2012-01-06T00:00:00"/>
    <x v="110"/>
    <n v="362.15"/>
    <x v="4582"/>
    <s v="DWELLING UNITS"/>
    <x v="1"/>
  </r>
  <r>
    <n v="80027099"/>
    <d v="2012-01-06T00:00:00"/>
    <x v="111"/>
    <n v="1302.93"/>
    <x v="4582"/>
    <s v="DWELLING UNITS"/>
    <x v="1"/>
  </r>
  <r>
    <n v="80027099"/>
    <d v="2012-01-06T00:00:00"/>
    <x v="112"/>
    <n v="109.54"/>
    <x v="4582"/>
    <s v="DWELLING UNITS"/>
    <x v="1"/>
  </r>
  <r>
    <n v="80026993"/>
    <d v="2011-12-27T00:00:00"/>
    <x v="59"/>
    <n v="75"/>
    <x v="4583"/>
    <s v="FLAT RATE"/>
    <x v="1"/>
  </r>
  <r>
    <n v="80026994"/>
    <d v="2011-12-27T00:00:00"/>
    <x v="59"/>
    <n v="75"/>
    <x v="4584"/>
    <s v="FLAT RATE"/>
    <x v="1"/>
  </r>
  <r>
    <n v="80026996"/>
    <d v="2011-12-27T00:00:00"/>
    <x v="70"/>
    <n v="50"/>
    <x v="4585"/>
    <s v="FLAT RATE"/>
    <x v="1"/>
  </r>
  <r>
    <n v="80027001"/>
    <d v="2011-12-27T00:00:00"/>
    <x v="20"/>
    <n v="31"/>
    <x v="4586"/>
    <s v="BTU"/>
    <x v="39"/>
  </r>
  <r>
    <n v="80027002"/>
    <d v="2011-12-27T00:00:00"/>
    <x v="69"/>
    <n v="50"/>
    <x v="4587"/>
    <s v="FLAT RATE"/>
    <x v="1"/>
  </r>
  <r>
    <n v="80027003"/>
    <d v="2011-12-28T00:00:00"/>
    <x v="2"/>
    <n v="25"/>
    <x v="4588"/>
    <s v="FLAT RATE"/>
    <x v="1"/>
  </r>
  <r>
    <n v="80027003"/>
    <d v="2011-12-28T00:00:00"/>
    <x v="49"/>
    <n v="25"/>
    <x v="4588"/>
    <s v="SYSTEM"/>
    <x v="1"/>
  </r>
  <r>
    <n v="80027004"/>
    <d v="2011-12-28T00:00:00"/>
    <x v="58"/>
    <n v="10"/>
    <x v="4589"/>
    <s v="SQUARE FEET"/>
    <x v="50"/>
  </r>
  <r>
    <n v="80027004"/>
    <d v="2011-12-28T00:00:00"/>
    <x v="0"/>
    <n v="55"/>
    <x v="4589"/>
    <s v="VALUATION"/>
    <x v="50"/>
  </r>
  <r>
    <n v="80027099"/>
    <d v="2012-01-06T00:00:00"/>
    <x v="109"/>
    <n v="53.24"/>
    <x v="4590"/>
    <s v="DWELLING UNITS"/>
    <x v="1"/>
  </r>
  <r>
    <n v="80027099"/>
    <d v="2012-01-06T00:00:00"/>
    <x v="110"/>
    <n v="362.15"/>
    <x v="4590"/>
    <s v="DWELLING UNITS"/>
    <x v="1"/>
  </r>
  <r>
    <n v="80027099"/>
    <d v="2012-01-06T00:00:00"/>
    <x v="111"/>
    <n v="1302.93"/>
    <x v="4590"/>
    <s v="DWELLING UNITS"/>
    <x v="1"/>
  </r>
  <r>
    <n v="80027099"/>
    <d v="2012-01-06T00:00:00"/>
    <x v="112"/>
    <n v="109.54"/>
    <x v="4590"/>
    <s v="DWELLING UNITS"/>
    <x v="1"/>
  </r>
  <r>
    <n v="80027004"/>
    <d v="2011-12-28T00:00:00"/>
    <x v="14"/>
    <n v="28"/>
    <x v="4589"/>
    <s v="VALUATION"/>
    <x v="50"/>
  </r>
  <r>
    <n v="80027005"/>
    <d v="2011-12-28T00:00:00"/>
    <x v="20"/>
    <n v="25"/>
    <x v="4591"/>
    <s v="BTU"/>
    <x v="12"/>
  </r>
  <r>
    <n v="80027005"/>
    <d v="2011-12-28T00:00:00"/>
    <x v="34"/>
    <n v="25"/>
    <x v="4591"/>
    <s v="TONS"/>
    <x v="12"/>
  </r>
  <r>
    <n v="80027006"/>
    <d v="2011-12-28T00:00:00"/>
    <x v="59"/>
    <n v="75"/>
    <x v="4592"/>
    <s v="FLAT RATE"/>
    <x v="1"/>
  </r>
  <r>
    <n v="80027007"/>
    <d v="2011-12-28T00:00:00"/>
    <x v="54"/>
    <n v="25"/>
    <x v="4593"/>
    <s v="PER SEWER"/>
    <x v="1"/>
  </r>
  <r>
    <n v="80027008"/>
    <d v="2011-12-28T00:00:00"/>
    <x v="57"/>
    <n v="15"/>
    <x v="4594"/>
    <s v="FLAT RATE"/>
    <x v="1"/>
  </r>
  <r>
    <n v="80027010"/>
    <d v="2011-12-28T00:00:00"/>
    <x v="6"/>
    <n v="15"/>
    <x v="4595"/>
    <s v="AMPS"/>
    <x v="6"/>
  </r>
  <r>
    <n v="80027010"/>
    <d v="2011-12-28T00:00:00"/>
    <x v="7"/>
    <n v="11"/>
    <x v="4595"/>
    <s v="PER POLE"/>
    <x v="6"/>
  </r>
  <r>
    <n v="80027099"/>
    <d v="2012-01-06T00:00:00"/>
    <x v="109"/>
    <n v="53.24"/>
    <x v="4596"/>
    <s v="DWELLING UNITS"/>
    <x v="1"/>
  </r>
  <r>
    <n v="80027099"/>
    <d v="2012-01-06T00:00:00"/>
    <x v="110"/>
    <n v="362.15"/>
    <x v="4596"/>
    <s v="DWELLING UNITS"/>
    <x v="1"/>
  </r>
  <r>
    <n v="80027099"/>
    <d v="2012-01-06T00:00:00"/>
    <x v="111"/>
    <n v="1302.93"/>
    <x v="4596"/>
    <s v="DWELLING UNITS"/>
    <x v="1"/>
  </r>
  <r>
    <n v="80027099"/>
    <d v="2012-01-06T00:00:00"/>
    <x v="112"/>
    <n v="109.54"/>
    <x v="4596"/>
    <s v="DWELLING UNITS"/>
    <x v="1"/>
  </r>
  <r>
    <n v="80027011"/>
    <d v="2011-12-28T00:00:00"/>
    <x v="7"/>
    <n v="25"/>
    <x v="4597"/>
    <s v="PER POLE"/>
    <x v="18"/>
  </r>
  <r>
    <n v="80027012"/>
    <d v="2011-12-29T00:00:00"/>
    <x v="6"/>
    <n v="33.75"/>
    <x v="4598"/>
    <s v="AMPS"/>
    <x v="201"/>
  </r>
  <r>
    <n v="80027012"/>
    <d v="2011-12-29T00:00:00"/>
    <x v="7"/>
    <n v="35"/>
    <x v="4598"/>
    <s v="PER POLE"/>
    <x v="201"/>
  </r>
  <r>
    <n v="80027013"/>
    <d v="2011-12-29T00:00:00"/>
    <x v="59"/>
    <n v="75"/>
    <x v="4599"/>
    <s v="FLAT RATE"/>
    <x v="1"/>
  </r>
  <r>
    <n v="80027014"/>
    <d v="2011-12-29T00:00:00"/>
    <x v="49"/>
    <n v="25"/>
    <x v="4600"/>
    <s v="SYSTEM"/>
    <x v="1"/>
  </r>
  <r>
    <n v="80027015"/>
    <d v="2011-12-29T00:00:00"/>
    <x v="0"/>
    <n v="276"/>
    <x v="4601"/>
    <s v="VALUATION"/>
    <x v="251"/>
  </r>
  <r>
    <n v="80027018"/>
    <d v="2011-12-29T00:00:00"/>
    <x v="10"/>
    <n v="30"/>
    <x v="4602"/>
    <s v="AMPS"/>
    <x v="8"/>
  </r>
  <r>
    <n v="80027018"/>
    <d v="2011-12-29T00:00:00"/>
    <x v="7"/>
    <n v="30"/>
    <x v="4602"/>
    <s v="PER POLE"/>
    <x v="8"/>
  </r>
  <r>
    <n v="80027018"/>
    <d v="2011-12-29T00:00:00"/>
    <x v="13"/>
    <n v="25"/>
    <x v="4602"/>
    <s v="PER T-POLE"/>
    <x v="8"/>
  </r>
  <r>
    <n v="80027018"/>
    <d v="2011-12-29T00:00:00"/>
    <x v="49"/>
    <n v="25"/>
    <x v="4602"/>
    <s v="SYSTEM"/>
    <x v="8"/>
  </r>
  <r>
    <n v="80027022"/>
    <d v="2011-12-30T00:00:00"/>
    <x v="61"/>
    <n v="25"/>
    <x v="4603"/>
    <s v="FLAT RATE"/>
    <x v="1"/>
  </r>
  <r>
    <n v="80027023"/>
    <d v="2011-12-30T00:00:00"/>
    <x v="7"/>
    <n v="25"/>
    <x v="4604"/>
    <s v="PER POLE"/>
    <x v="4"/>
  </r>
  <r>
    <n v="80027024"/>
    <d v="2011-12-30T00:00:00"/>
    <x v="5"/>
    <n v="25"/>
    <x v="4605"/>
    <s v="PER FIXTURES"/>
    <x v="1"/>
  </r>
  <r>
    <n v="80027027"/>
    <d v="2011-12-30T00:00:00"/>
    <x v="6"/>
    <n v="30"/>
    <x v="4606"/>
    <s v="AMPS"/>
    <x v="8"/>
  </r>
  <r>
    <n v="80027089"/>
    <d v="2012-01-06T00:00:00"/>
    <x v="3"/>
    <n v="25"/>
    <x v="4607"/>
    <s v="PER SIGN"/>
    <x v="1"/>
  </r>
  <r>
    <n v="80027091"/>
    <d v="2012-01-06T00:00:00"/>
    <x v="3"/>
    <n v="100"/>
    <x v="4608"/>
    <s v="PER SIGN"/>
    <x v="7"/>
  </r>
  <r>
    <n v="80027027"/>
    <d v="2011-12-30T00:00:00"/>
    <x v="7"/>
    <n v="42"/>
    <x v="4606"/>
    <s v="PER POLE"/>
    <x v="8"/>
  </r>
  <r>
    <n v="80027027"/>
    <d v="2011-12-30T00:00:00"/>
    <x v="13"/>
    <n v="25"/>
    <x v="4606"/>
    <s v="PER T-POLE"/>
    <x v="8"/>
  </r>
  <r>
    <n v="80027100"/>
    <d v="2012-01-06T00:00:00"/>
    <x v="29"/>
    <n v="250"/>
    <x v="4609"/>
    <s v="ACRES"/>
    <x v="174"/>
  </r>
  <r>
    <n v="80027028"/>
    <d v="2011-12-30T00:00:00"/>
    <x v="10"/>
    <n v="30"/>
    <x v="4610"/>
    <s v="AMPS"/>
    <x v="135"/>
  </r>
  <r>
    <n v="80027028"/>
    <d v="2011-12-30T00:00:00"/>
    <x v="7"/>
    <n v="42"/>
    <x v="4610"/>
    <s v="PER POLE"/>
    <x v="135"/>
  </r>
  <r>
    <n v="80027106"/>
    <d v="2012-01-06T00:00:00"/>
    <x v="12"/>
    <n v="125"/>
    <x v="4611"/>
    <s v="ACRE"/>
    <x v="252"/>
  </r>
  <r>
    <n v="80027105"/>
    <d v="2012-01-06T00:00:00"/>
    <x v="3"/>
    <n v="25"/>
    <x v="4612"/>
    <s v="PER SIGN"/>
    <x v="1"/>
  </r>
  <r>
    <n v="80027107"/>
    <d v="2012-01-06T00:00:00"/>
    <x v="3"/>
    <n v="25"/>
    <x v="4613"/>
    <s v="PER SIGN"/>
    <x v="1"/>
  </r>
  <r>
    <n v="80027120"/>
    <d v="2012-01-09T00:00:00"/>
    <x v="79"/>
    <n v="5.2"/>
    <x v="4016"/>
    <s v="LF"/>
    <x v="143"/>
  </r>
  <r>
    <n v="80027120"/>
    <d v="2012-01-09T00:00:00"/>
    <x v="80"/>
    <n v="20"/>
    <x v="4016"/>
    <s v="EACH"/>
    <x v="143"/>
  </r>
  <r>
    <n v="80027120"/>
    <d v="2012-01-09T00:00:00"/>
    <x v="32"/>
    <n v="250"/>
    <x v="4016"/>
    <s v="ACRES"/>
    <x v="143"/>
  </r>
  <r>
    <n v="80027120"/>
    <d v="2012-01-09T00:00:00"/>
    <x v="107"/>
    <n v="18"/>
    <x v="4016"/>
    <s v="PAGE"/>
    <x v="143"/>
  </r>
  <r>
    <n v="80027108"/>
    <d v="2012-01-09T00:00:00"/>
    <x v="12"/>
    <n v="50"/>
    <x v="4614"/>
    <s v="ACRE"/>
    <x v="253"/>
  </r>
  <r>
    <n v="80027029"/>
    <d v="2011-12-30T00:00:00"/>
    <x v="54"/>
    <n v="25"/>
    <x v="4615"/>
    <s v="PER SEWER"/>
    <x v="1"/>
  </r>
  <r>
    <n v="80027031"/>
    <d v="2012-01-03T00:00:00"/>
    <x v="5"/>
    <n v="44"/>
    <x v="3889"/>
    <s v="PER FIXTURES"/>
    <x v="55"/>
  </r>
  <r>
    <n v="80027032"/>
    <d v="2012-01-03T00:00:00"/>
    <x v="5"/>
    <n v="50"/>
    <x v="4616"/>
    <s v="PER FIXTURES"/>
    <x v="4"/>
  </r>
  <r>
    <n v="80027034"/>
    <d v="2012-01-03T00:00:00"/>
    <x v="0"/>
    <n v="50"/>
    <x v="4617"/>
    <s v="VALUATION"/>
    <x v="16"/>
  </r>
  <r>
    <n v="80027037"/>
    <d v="2012-01-03T00:00:00"/>
    <x v="20"/>
    <n v="27"/>
    <x v="4618"/>
    <s v="BTU"/>
    <x v="40"/>
  </r>
  <r>
    <n v="80027037"/>
    <d v="2012-01-03T00:00:00"/>
    <x v="20"/>
    <n v="27"/>
    <x v="4619"/>
    <s v="BTU"/>
    <x v="48"/>
  </r>
  <r>
    <n v="80027039"/>
    <d v="2012-01-03T00:00:00"/>
    <x v="2"/>
    <n v="25"/>
    <x v="4620"/>
    <s v="FLAT RATE"/>
    <x v="1"/>
  </r>
  <r>
    <n v="80027041"/>
    <d v="2012-01-03T00:00:00"/>
    <x v="0"/>
    <n v="270"/>
    <x v="4621"/>
    <s v="VALUATION"/>
    <x v="0"/>
  </r>
  <r>
    <n v="80027046"/>
    <d v="2012-01-03T00:00:00"/>
    <x v="0"/>
    <n v="30"/>
    <x v="4622"/>
    <s v="VALUATION"/>
    <x v="72"/>
  </r>
  <r>
    <n v="80027111"/>
    <d v="2012-01-09T00:00:00"/>
    <x v="3"/>
    <n v="50"/>
    <x v="4623"/>
    <s v="PER SIGN"/>
    <x v="4"/>
  </r>
  <r>
    <n v="80027046"/>
    <d v="2012-01-03T00:00:00"/>
    <x v="14"/>
    <n v="15"/>
    <x v="4622"/>
    <s v="VALUATION"/>
    <x v="72"/>
  </r>
  <r>
    <n v="80027048"/>
    <d v="2012-01-03T00:00:00"/>
    <x v="69"/>
    <n v="50"/>
    <x v="4624"/>
    <s v="FLAT RATE"/>
    <x v="1"/>
  </r>
  <r>
    <n v="80027049"/>
    <d v="2012-01-03T00:00:00"/>
    <x v="54"/>
    <n v="25"/>
    <x v="4625"/>
    <s v="PER SEWER"/>
    <x v="1"/>
  </r>
  <r>
    <n v="80027050"/>
    <d v="2012-01-03T00:00:00"/>
    <x v="20"/>
    <n v="27"/>
    <x v="4626"/>
    <s v="BTU"/>
    <x v="3"/>
  </r>
  <r>
    <n v="80027050"/>
    <d v="2012-01-03T00:00:00"/>
    <x v="34"/>
    <n v="25"/>
    <x v="4626"/>
    <s v="TONS"/>
    <x v="3"/>
  </r>
  <r>
    <n v="80027118"/>
    <d v="2012-01-09T00:00:00"/>
    <x v="3"/>
    <n v="100"/>
    <x v="4627"/>
    <s v="PER SIGN"/>
    <x v="7"/>
  </r>
  <r>
    <n v="80027119"/>
    <d v="2012-01-09T00:00:00"/>
    <x v="8"/>
    <n v="50"/>
    <x v="4628"/>
    <s v="FLAT RATE"/>
    <x v="1"/>
  </r>
  <r>
    <n v="80027051"/>
    <d v="2012-01-03T00:00:00"/>
    <x v="59"/>
    <n v="75"/>
    <x v="4629"/>
    <s v="FLAT RATE"/>
    <x v="1"/>
  </r>
  <r>
    <n v="80027052"/>
    <d v="2012-01-04T00:00:00"/>
    <x v="52"/>
    <n v="125"/>
    <x v="4630"/>
    <s v="FLAT RATE"/>
    <x v="1"/>
  </r>
  <r>
    <n v="80027052"/>
    <d v="2012-01-04T00:00:00"/>
    <x v="52"/>
    <n v="125"/>
    <x v="4631"/>
    <s v="FLAT RATE"/>
    <x v="1"/>
  </r>
  <r>
    <n v="80027055"/>
    <d v="2012-01-04T00:00:00"/>
    <x v="69"/>
    <n v="50"/>
    <x v="4632"/>
    <s v="FLAT RATE"/>
    <x v="1"/>
  </r>
  <r>
    <n v="80027059"/>
    <d v="2012-01-04T00:00:00"/>
    <x v="0"/>
    <n v="70"/>
    <x v="4633"/>
    <s v="VALUATION"/>
    <x v="51"/>
  </r>
  <r>
    <n v="80027059"/>
    <d v="2012-01-04T00:00:00"/>
    <x v="14"/>
    <n v="35"/>
    <x v="4633"/>
    <s v="VALUATION"/>
    <x v="51"/>
  </r>
  <r>
    <n v="80027060"/>
    <d v="2012-01-04T00:00:00"/>
    <x v="48"/>
    <n v="20"/>
    <x v="4634"/>
    <s v="FLAT RATE"/>
    <x v="1"/>
  </r>
  <r>
    <n v="80027060"/>
    <d v="2012-01-04T00:00:00"/>
    <x v="0"/>
    <n v="270"/>
    <x v="4634"/>
    <s v="VALUATION"/>
    <x v="1"/>
  </r>
  <r>
    <n v="80027061"/>
    <d v="2012-01-04T00:00:00"/>
    <x v="0"/>
    <n v="210"/>
    <x v="4635"/>
    <s v="VALUATION"/>
    <x v="114"/>
  </r>
  <r>
    <n v="80027065"/>
    <d v="2012-01-04T00:00:00"/>
    <x v="57"/>
    <n v="15"/>
    <x v="4636"/>
    <s v="FLAT RATE"/>
    <x v="1"/>
  </r>
  <r>
    <n v="80027065"/>
    <d v="2012-01-04T00:00:00"/>
    <x v="59"/>
    <n v="75"/>
    <x v="4636"/>
    <s v="FLAT RATE"/>
    <x v="1"/>
  </r>
  <r>
    <n v="80027066"/>
    <d v="2012-01-04T00:00:00"/>
    <x v="48"/>
    <n v="20"/>
    <x v="4513"/>
    <s v="FLAT RATE"/>
    <x v="1"/>
  </r>
  <r>
    <n v="80027066"/>
    <d v="2012-01-04T00:00:00"/>
    <x v="0"/>
    <n v="1276"/>
    <x v="4513"/>
    <s v="VALUATION"/>
    <x v="1"/>
  </r>
  <r>
    <n v="80027072"/>
    <d v="2012-01-05T00:00:00"/>
    <x v="10"/>
    <n v="45"/>
    <x v="4637"/>
    <s v="AMPS"/>
    <x v="135"/>
  </r>
  <r>
    <n v="80027072"/>
    <d v="2012-01-05T00:00:00"/>
    <x v="7"/>
    <n v="42"/>
    <x v="4637"/>
    <s v="PER POLE"/>
    <x v="135"/>
  </r>
  <r>
    <n v="80027072"/>
    <d v="2012-01-05T00:00:00"/>
    <x v="49"/>
    <n v="25"/>
    <x v="4637"/>
    <s v="SYSTEM"/>
    <x v="135"/>
  </r>
  <r>
    <n v="80027074"/>
    <d v="2012-01-05T00:00:00"/>
    <x v="20"/>
    <n v="27"/>
    <x v="4638"/>
    <s v="BTU"/>
    <x v="40"/>
  </r>
  <r>
    <n v="80027074"/>
    <d v="2012-01-05T00:00:00"/>
    <x v="23"/>
    <n v="29"/>
    <x v="4638"/>
    <s v="BTU"/>
    <x v="40"/>
  </r>
  <r>
    <n v="80027130"/>
    <d v="2012-01-10T00:00:00"/>
    <x v="3"/>
    <n v="50"/>
    <x v="4639"/>
    <s v="PER SIGN"/>
    <x v="4"/>
  </r>
  <r>
    <n v="80027132"/>
    <d v="2012-01-10T00:00:00"/>
    <x v="3"/>
    <n v="25"/>
    <x v="4640"/>
    <s v="PER SIGN"/>
    <x v="1"/>
  </r>
  <r>
    <n v="80027134"/>
    <d v="2012-01-10T00:00:00"/>
    <x v="3"/>
    <n v="25"/>
    <x v="4641"/>
    <s v="PER SIGN"/>
    <x v="1"/>
  </r>
  <r>
    <n v="80027074"/>
    <d v="2012-01-05T00:00:00"/>
    <x v="34"/>
    <n v="25"/>
    <x v="4638"/>
    <s v="TONS"/>
    <x v="40"/>
  </r>
  <r>
    <n v="80027074"/>
    <d v="2012-01-05T00:00:00"/>
    <x v="36"/>
    <n v="25"/>
    <x v="4638"/>
    <s v="TONS"/>
    <x v="40"/>
  </r>
  <r>
    <n v="80027075"/>
    <d v="2012-01-05T00:00:00"/>
    <x v="1"/>
    <n v="25"/>
    <x v="4642"/>
    <s v="PER GAS LINE"/>
    <x v="1"/>
  </r>
  <r>
    <n v="80027076"/>
    <d v="2012-01-05T00:00:00"/>
    <x v="6"/>
    <n v="22.5"/>
    <x v="4643"/>
    <s v="AMPS"/>
    <x v="67"/>
  </r>
  <r>
    <n v="80027076"/>
    <d v="2012-01-05T00:00:00"/>
    <x v="7"/>
    <n v="15"/>
    <x v="4643"/>
    <s v="PER POLE"/>
    <x v="67"/>
  </r>
  <r>
    <n v="80027078"/>
    <d v="2012-01-05T00:00:00"/>
    <x v="0"/>
    <n v="420"/>
    <x v="4644"/>
    <s v="VALUATION"/>
    <x v="75"/>
  </r>
  <r>
    <n v="80027079"/>
    <d v="2012-01-05T00:00:00"/>
    <x v="20"/>
    <n v="25"/>
    <x v="4645"/>
    <s v="BTU"/>
    <x v="106"/>
  </r>
  <r>
    <n v="80027079"/>
    <d v="2012-01-05T00:00:00"/>
    <x v="34"/>
    <n v="25"/>
    <x v="4645"/>
    <s v="TONS"/>
    <x v="106"/>
  </r>
  <r>
    <n v="80027079"/>
    <d v="2012-01-05T00:00:00"/>
    <x v="20"/>
    <n v="25"/>
    <x v="4646"/>
    <s v="BTU"/>
    <x v="106"/>
  </r>
  <r>
    <n v="80027079"/>
    <d v="2012-01-05T00:00:00"/>
    <x v="34"/>
    <n v="25"/>
    <x v="4646"/>
    <s v="TONS"/>
    <x v="106"/>
  </r>
  <r>
    <n v="80027080"/>
    <d v="2012-01-05T00:00:00"/>
    <x v="20"/>
    <n v="27"/>
    <x v="4647"/>
    <s v="BTU"/>
    <x v="48"/>
  </r>
  <r>
    <n v="80027080"/>
    <d v="2012-01-05T00:00:00"/>
    <x v="23"/>
    <n v="27"/>
    <x v="4647"/>
    <s v="BTU"/>
    <x v="48"/>
  </r>
  <r>
    <n v="80027083"/>
    <d v="2012-01-05T00:00:00"/>
    <x v="56"/>
    <n v="25"/>
    <x v="4648"/>
    <s v="FLAT RATE"/>
    <x v="1"/>
  </r>
  <r>
    <n v="80027084"/>
    <d v="2012-01-05T00:00:00"/>
    <x v="0"/>
    <n v="270"/>
    <x v="4649"/>
    <s v="VALUATION"/>
    <x v="0"/>
  </r>
  <r>
    <n v="80027084"/>
    <d v="2012-01-05T00:00:00"/>
    <x v="14"/>
    <n v="135"/>
    <x v="4649"/>
    <s v="VALUATION"/>
    <x v="0"/>
  </r>
  <r>
    <n v="80027085"/>
    <d v="2012-01-05T00:00:00"/>
    <x v="49"/>
    <n v="25"/>
    <x v="4650"/>
    <s v="SYSTEM"/>
    <x v="1"/>
  </r>
  <r>
    <n v="80027086"/>
    <d v="2012-01-05T00:00:00"/>
    <x v="0"/>
    <n v="70"/>
    <x v="4651"/>
    <s v="VALUATION"/>
    <x v="51"/>
  </r>
  <r>
    <n v="80027087"/>
    <d v="2012-01-06T00:00:00"/>
    <x v="6"/>
    <n v="25"/>
    <x v="4652"/>
    <s v="AMPS"/>
    <x v="6"/>
  </r>
  <r>
    <n v="80027088"/>
    <d v="2012-01-06T00:00:00"/>
    <x v="0"/>
    <n v="80"/>
    <x v="4653"/>
    <s v="VALUATION"/>
    <x v="93"/>
  </r>
  <r>
    <n v="80027088"/>
    <d v="2012-01-06T00:00:00"/>
    <x v="14"/>
    <n v="40"/>
    <x v="4653"/>
    <s v="VALUATION"/>
    <x v="93"/>
  </r>
  <r>
    <n v="80027090"/>
    <d v="2012-01-06T00:00:00"/>
    <x v="0"/>
    <n v="170"/>
    <x v="4654"/>
    <s v="VALUATION"/>
    <x v="24"/>
  </r>
  <r>
    <n v="80027143"/>
    <d v="2012-01-10T00:00:00"/>
    <x v="3"/>
    <n v="25"/>
    <x v="4655"/>
    <s v="PER SIGN"/>
    <x v="1"/>
  </r>
  <r>
    <n v="80027144"/>
    <d v="2012-01-10T00:00:00"/>
    <x v="12"/>
    <n v="50"/>
    <x v="4656"/>
    <s v="ACRE"/>
    <x v="10"/>
  </r>
  <r>
    <n v="80027090"/>
    <d v="2012-01-06T00:00:00"/>
    <x v="14"/>
    <n v="85"/>
    <x v="4654"/>
    <s v="VALUATION"/>
    <x v="24"/>
  </r>
  <r>
    <n v="80027092"/>
    <d v="2012-01-06T00:00:00"/>
    <x v="48"/>
    <n v="20"/>
    <x v="4657"/>
    <s v="FLAT RATE"/>
    <x v="1"/>
  </r>
  <r>
    <n v="80027092"/>
    <d v="2012-01-06T00:00:00"/>
    <x v="0"/>
    <n v="80"/>
    <x v="4657"/>
    <s v="VALUATION"/>
    <x v="1"/>
  </r>
  <r>
    <n v="80027093"/>
    <d v="2012-01-06T00:00:00"/>
    <x v="33"/>
    <n v="25"/>
    <x v="4658"/>
    <s v="FLAT RATE"/>
    <x v="1"/>
  </r>
  <r>
    <n v="80027094"/>
    <d v="2012-01-06T00:00:00"/>
    <x v="0"/>
    <n v="60"/>
    <x v="4659"/>
    <s v="VALUATION"/>
    <x v="34"/>
  </r>
  <r>
    <n v="80027094"/>
    <d v="2012-01-06T00:00:00"/>
    <x v="14"/>
    <n v="30"/>
    <x v="4659"/>
    <s v="VALUATION"/>
    <x v="34"/>
  </r>
  <r>
    <n v="80027095"/>
    <d v="2012-01-06T00:00:00"/>
    <x v="5"/>
    <n v="25"/>
    <x v="4660"/>
    <s v="PER FIXTURES"/>
    <x v="4"/>
  </r>
  <r>
    <n v="80027096"/>
    <d v="2012-01-06T00:00:00"/>
    <x v="59"/>
    <n v="75"/>
    <x v="4661"/>
    <s v="FLAT RATE"/>
    <x v="1"/>
  </r>
  <r>
    <n v="80027097"/>
    <d v="2012-01-06T00:00:00"/>
    <x v="7"/>
    <n v="25"/>
    <x v="4662"/>
    <s v="PER POLE"/>
    <x v="4"/>
  </r>
  <r>
    <n v="80027097"/>
    <d v="2012-01-06T00:00:00"/>
    <x v="7"/>
    <n v="25"/>
    <x v="4663"/>
    <s v="PER POLE"/>
    <x v="7"/>
  </r>
  <r>
    <n v="80027098"/>
    <d v="2012-01-06T00:00:00"/>
    <x v="34"/>
    <n v="25"/>
    <x v="4664"/>
    <s v="TONS"/>
    <x v="107"/>
  </r>
  <r>
    <n v="80027099"/>
    <d v="2012-01-06T00:00:00"/>
    <x v="48"/>
    <n v="20"/>
    <x v="4569"/>
    <s v="FLAT RATE"/>
    <x v="1"/>
  </r>
  <r>
    <n v="80027099"/>
    <d v="2012-01-06T00:00:00"/>
    <x v="0"/>
    <n v="718"/>
    <x v="4569"/>
    <s v="VALUATION"/>
    <x v="1"/>
  </r>
  <r>
    <n v="80027099"/>
    <d v="2012-01-06T00:00:00"/>
    <x v="14"/>
    <n v="359"/>
    <x v="4569"/>
    <s v="VALUATION"/>
    <x v="1"/>
  </r>
  <r>
    <n v="80027099"/>
    <d v="2012-01-06T00:00:00"/>
    <x v="48"/>
    <n v="20"/>
    <x v="4578"/>
    <s v="FLAT RATE"/>
    <x v="1"/>
  </r>
  <r>
    <n v="80027150"/>
    <d v="2012-01-11T00:00:00"/>
    <x v="12"/>
    <n v="50"/>
    <x v="4665"/>
    <s v="ACRE"/>
    <x v="130"/>
  </r>
  <r>
    <n v="80027151"/>
    <d v="2012-01-11T00:00:00"/>
    <x v="3"/>
    <n v="25"/>
    <x v="4666"/>
    <s v="PER SIGN"/>
    <x v="1"/>
  </r>
  <r>
    <n v="80027099"/>
    <d v="2012-01-06T00:00:00"/>
    <x v="0"/>
    <n v="718"/>
    <x v="4578"/>
    <s v="VALUATION"/>
    <x v="1"/>
  </r>
  <r>
    <n v="80027099"/>
    <d v="2012-01-06T00:00:00"/>
    <x v="14"/>
    <n v="359"/>
    <x v="4578"/>
    <s v="VALUATION"/>
    <x v="1"/>
  </r>
  <r>
    <n v="80027099"/>
    <d v="2012-01-06T00:00:00"/>
    <x v="48"/>
    <n v="20"/>
    <x v="4582"/>
    <s v="FLAT RATE"/>
    <x v="1"/>
  </r>
  <r>
    <n v="80027099"/>
    <d v="2012-01-06T00:00:00"/>
    <x v="0"/>
    <n v="718"/>
    <x v="4582"/>
    <s v="VALUATION"/>
    <x v="1"/>
  </r>
  <r>
    <n v="80027099"/>
    <d v="2012-01-06T00:00:00"/>
    <x v="14"/>
    <n v="359"/>
    <x v="4582"/>
    <s v="VALUATION"/>
    <x v="1"/>
  </r>
  <r>
    <n v="80027099"/>
    <d v="2012-01-06T00:00:00"/>
    <x v="48"/>
    <n v="20"/>
    <x v="4590"/>
    <s v="FLAT RATE"/>
    <x v="1"/>
  </r>
  <r>
    <n v="80027099"/>
    <d v="2012-01-06T00:00:00"/>
    <x v="0"/>
    <n v="838"/>
    <x v="4590"/>
    <s v="VALUATION"/>
    <x v="1"/>
  </r>
  <r>
    <n v="80027159"/>
    <d v="2012-01-12T00:00:00"/>
    <x v="32"/>
    <n v="500"/>
    <x v="1963"/>
    <s v="ACRES"/>
    <x v="1"/>
  </r>
  <r>
    <n v="80027099"/>
    <d v="2012-01-06T00:00:00"/>
    <x v="14"/>
    <n v="419"/>
    <x v="4590"/>
    <s v="VALUATION"/>
    <x v="1"/>
  </r>
  <r>
    <n v="80027157"/>
    <d v="2012-01-12T00:00:00"/>
    <x v="12"/>
    <n v="50"/>
    <x v="4667"/>
    <s v="ACRE"/>
    <x v="50"/>
  </r>
  <r>
    <n v="80027172"/>
    <d v="2012-01-12T00:00:00"/>
    <x v="8"/>
    <n v="50"/>
    <x v="4668"/>
    <s v="FLAT RATE"/>
    <x v="1"/>
  </r>
  <r>
    <n v="80027099"/>
    <d v="2012-01-06T00:00:00"/>
    <x v="48"/>
    <n v="20"/>
    <x v="4596"/>
    <s v="FLAT RATE"/>
    <x v="1"/>
  </r>
  <r>
    <n v="80027099"/>
    <d v="2012-01-06T00:00:00"/>
    <x v="0"/>
    <n v="778"/>
    <x v="4596"/>
    <s v="VALUATION"/>
    <x v="1"/>
  </r>
  <r>
    <n v="80027099"/>
    <d v="2012-01-06T00:00:00"/>
    <x v="14"/>
    <n v="389"/>
    <x v="4596"/>
    <s v="VALUATION"/>
    <x v="1"/>
  </r>
  <r>
    <n v="80027101"/>
    <d v="2012-01-06T00:00:00"/>
    <x v="0"/>
    <n v="270"/>
    <x v="4669"/>
    <s v="VALUATION"/>
    <x v="0"/>
  </r>
  <r>
    <n v="80027101"/>
    <d v="2012-01-06T00:00:00"/>
    <x v="14"/>
    <n v="135"/>
    <x v="4669"/>
    <s v="VALUATION"/>
    <x v="0"/>
  </r>
  <r>
    <n v="80027102"/>
    <d v="2012-01-06T00:00:00"/>
    <x v="0"/>
    <n v="610"/>
    <x v="4670"/>
    <s v="VALUATION"/>
    <x v="17"/>
  </r>
  <r>
    <n v="80027102"/>
    <d v="2012-01-06T00:00:00"/>
    <x v="14"/>
    <n v="305"/>
    <x v="4670"/>
    <s v="VALUATION"/>
    <x v="17"/>
  </r>
  <r>
    <n v="80027103"/>
    <d v="2012-01-06T00:00:00"/>
    <x v="56"/>
    <n v="25"/>
    <x v="4671"/>
    <s v="FLAT RATE"/>
    <x v="1"/>
  </r>
  <r>
    <n v="80027104"/>
    <d v="2012-01-06T00:00:00"/>
    <x v="6"/>
    <n v="22.5"/>
    <x v="4672"/>
    <s v="AMPS"/>
    <x v="67"/>
  </r>
  <r>
    <n v="80027104"/>
    <d v="2012-01-06T00:00:00"/>
    <x v="7"/>
    <n v="3"/>
    <x v="4672"/>
    <s v="PER POLE"/>
    <x v="67"/>
  </r>
  <r>
    <n v="80027109"/>
    <d v="2012-01-09T00:00:00"/>
    <x v="7"/>
    <n v="32"/>
    <x v="4673"/>
    <s v="PER POLE"/>
    <x v="121"/>
  </r>
  <r>
    <n v="80027110"/>
    <d v="2012-01-09T00:00:00"/>
    <x v="5"/>
    <n v="80"/>
    <x v="4674"/>
    <s v="PER FIXTURES"/>
    <x v="76"/>
  </r>
  <r>
    <n v="80027110"/>
    <d v="2012-01-09T00:00:00"/>
    <x v="54"/>
    <n v="25"/>
    <x v="4674"/>
    <s v="PER SEWER"/>
    <x v="76"/>
  </r>
  <r>
    <n v="80027165"/>
    <d v="2012-01-12T00:00:00"/>
    <x v="12"/>
    <n v="50"/>
    <x v="4675"/>
    <s v="ACRE"/>
    <x v="92"/>
  </r>
  <r>
    <n v="80027164"/>
    <d v="2012-01-12T00:00:00"/>
    <x v="3"/>
    <n v="25"/>
    <x v="4676"/>
    <s v="PER SIGN"/>
    <x v="1"/>
  </r>
  <r>
    <n v="80027166"/>
    <d v="2012-01-12T00:00:00"/>
    <x v="67"/>
    <n v="100"/>
    <x v="4677"/>
    <s v="FLAT RATE"/>
    <x v="1"/>
  </r>
  <r>
    <n v="80027110"/>
    <d v="2012-01-09T00:00:00"/>
    <x v="53"/>
    <n v="25"/>
    <x v="4674"/>
    <s v="PER WATER"/>
    <x v="76"/>
  </r>
  <r>
    <n v="80027112"/>
    <d v="2012-01-09T00:00:00"/>
    <x v="2"/>
    <n v="25"/>
    <x v="4678"/>
    <s v="FLAT RATE"/>
    <x v="1"/>
  </r>
  <r>
    <n v="80027113"/>
    <d v="2012-01-09T00:00:00"/>
    <x v="5"/>
    <n v="25"/>
    <x v="4679"/>
    <s v="PER FIXTURES"/>
    <x v="1"/>
  </r>
  <r>
    <n v="80027114"/>
    <d v="2012-01-09T00:00:00"/>
    <x v="20"/>
    <n v="27"/>
    <x v="4680"/>
    <s v="BTU"/>
    <x v="48"/>
  </r>
  <r>
    <n v="80027115"/>
    <d v="2012-01-09T00:00:00"/>
    <x v="20"/>
    <n v="25"/>
    <x v="4681"/>
    <s v="BTU"/>
    <x v="40"/>
  </r>
  <r>
    <n v="80027115"/>
    <d v="2012-01-09T00:00:00"/>
    <x v="34"/>
    <n v="25"/>
    <x v="4681"/>
    <s v="TONS"/>
    <x v="40"/>
  </r>
  <r>
    <n v="80027116"/>
    <d v="2012-01-09T00:00:00"/>
    <x v="6"/>
    <n v="33.75"/>
    <x v="4682"/>
    <s v="AMPS"/>
    <x v="201"/>
  </r>
  <r>
    <n v="80027116"/>
    <d v="2012-01-09T00:00:00"/>
    <x v="7"/>
    <n v="30"/>
    <x v="4682"/>
    <s v="PER POLE"/>
    <x v="201"/>
  </r>
  <r>
    <n v="80027117"/>
    <d v="2012-01-09T00:00:00"/>
    <x v="5"/>
    <n v="25"/>
    <x v="4683"/>
    <s v="PER FIXTURES"/>
    <x v="7"/>
  </r>
  <r>
    <n v="80027121"/>
    <d v="2012-01-09T00:00:00"/>
    <x v="49"/>
    <n v="25"/>
    <x v="209"/>
    <s v="SYSTEM"/>
    <x v="1"/>
  </r>
  <r>
    <n v="80027122"/>
    <d v="2012-01-10T00:00:00"/>
    <x v="0"/>
    <n v="170"/>
    <x v="4684"/>
    <s v="VALUATION"/>
    <x v="24"/>
  </r>
  <r>
    <n v="80027122"/>
    <d v="2012-01-10T00:00:00"/>
    <x v="14"/>
    <n v="85"/>
    <x v="4684"/>
    <s v="VALUATION"/>
    <x v="24"/>
  </r>
  <r>
    <n v="80027123"/>
    <d v="2012-01-10T00:00:00"/>
    <x v="5"/>
    <n v="25"/>
    <x v="4685"/>
    <s v="PER FIXTURES"/>
    <x v="18"/>
  </r>
  <r>
    <n v="80027124"/>
    <d v="2012-01-10T00:00:00"/>
    <x v="0"/>
    <n v="272"/>
    <x v="4686"/>
    <s v="VALUATION"/>
    <x v="254"/>
  </r>
  <r>
    <n v="80027124"/>
    <d v="2012-01-10T00:00:00"/>
    <x v="14"/>
    <n v="136"/>
    <x v="4686"/>
    <s v="VALUATION"/>
    <x v="254"/>
  </r>
  <r>
    <n v="80027125"/>
    <d v="2012-01-10T00:00:00"/>
    <x v="9"/>
    <n v="25"/>
    <x v="4687"/>
    <s v="PER HOOD SYS"/>
    <x v="1"/>
  </r>
  <r>
    <n v="80027126"/>
    <d v="2012-01-10T00:00:00"/>
    <x v="0"/>
    <n v="215"/>
    <x v="4688"/>
    <s v="VALUATION"/>
    <x v="122"/>
  </r>
  <r>
    <n v="80027168"/>
    <d v="2012-01-12T00:00:00"/>
    <x v="3"/>
    <n v="25"/>
    <x v="4689"/>
    <s v="PER SIGN"/>
    <x v="1"/>
  </r>
  <r>
    <n v="80027127"/>
    <d v="2012-01-10T00:00:00"/>
    <x v="0"/>
    <n v="40"/>
    <x v="4690"/>
    <s v="VALUATION"/>
    <x v="47"/>
  </r>
  <r>
    <n v="80027128"/>
    <d v="2012-01-10T00:00:00"/>
    <x v="5"/>
    <n v="80"/>
    <x v="4691"/>
    <s v="PER FIXTURES"/>
    <x v="76"/>
  </r>
  <r>
    <n v="80027128"/>
    <d v="2012-01-10T00:00:00"/>
    <x v="54"/>
    <n v="25"/>
    <x v="4691"/>
    <s v="PER SEWER"/>
    <x v="76"/>
  </r>
  <r>
    <n v="80027128"/>
    <d v="2012-01-10T00:00:00"/>
    <x v="53"/>
    <n v="25"/>
    <x v="4691"/>
    <s v="PER WATER"/>
    <x v="76"/>
  </r>
  <r>
    <n v="80027128"/>
    <d v="2012-01-10T00:00:00"/>
    <x v="5"/>
    <n v="80"/>
    <x v="4692"/>
    <s v="PER FIXTURES"/>
    <x v="76"/>
  </r>
  <r>
    <n v="80027128"/>
    <d v="2012-01-10T00:00:00"/>
    <x v="54"/>
    <n v="25"/>
    <x v="4692"/>
    <s v="PER SEWER"/>
    <x v="76"/>
  </r>
  <r>
    <n v="80027128"/>
    <d v="2012-01-10T00:00:00"/>
    <x v="53"/>
    <n v="25"/>
    <x v="4692"/>
    <s v="PER WATER"/>
    <x v="76"/>
  </r>
  <r>
    <n v="80027128"/>
    <d v="2012-01-10T00:00:00"/>
    <x v="4"/>
    <n v="25"/>
    <x v="4693"/>
    <s v="PER IRRIGATION"/>
    <x v="1"/>
  </r>
  <r>
    <n v="80027129"/>
    <d v="2012-01-10T00:00:00"/>
    <x v="54"/>
    <n v="25"/>
    <x v="4694"/>
    <s v="PER SEWER"/>
    <x v="1"/>
  </r>
  <r>
    <n v="80027131"/>
    <d v="2012-01-10T00:00:00"/>
    <x v="61"/>
    <n v="25"/>
    <x v="4695"/>
    <s v="FLAT RATE"/>
    <x v="1"/>
  </r>
  <r>
    <n v="80027133"/>
    <d v="2012-01-10T00:00:00"/>
    <x v="0"/>
    <n v="220"/>
    <x v="4696"/>
    <s v="VALUATION"/>
    <x v="57"/>
  </r>
  <r>
    <n v="80027177"/>
    <d v="2012-01-13T00:00:00"/>
    <x v="3"/>
    <n v="25"/>
    <x v="4697"/>
    <s v="PER SIGN"/>
    <x v="1"/>
  </r>
  <r>
    <n v="80027133"/>
    <d v="2012-01-10T00:00:00"/>
    <x v="14"/>
    <n v="110"/>
    <x v="4696"/>
    <s v="VALUATION"/>
    <x v="57"/>
  </r>
  <r>
    <n v="80027135"/>
    <d v="2012-01-10T00:00:00"/>
    <x v="20"/>
    <n v="27"/>
    <x v="4698"/>
    <s v="BTU"/>
    <x v="40"/>
  </r>
  <r>
    <n v="80027135"/>
    <d v="2012-01-10T00:00:00"/>
    <x v="23"/>
    <n v="27"/>
    <x v="4698"/>
    <s v="BTU"/>
    <x v="40"/>
  </r>
  <r>
    <n v="80027135"/>
    <d v="2012-01-10T00:00:00"/>
    <x v="34"/>
    <n v="25"/>
    <x v="4698"/>
    <s v="TONS"/>
    <x v="40"/>
  </r>
  <r>
    <n v="80027135"/>
    <d v="2012-01-10T00:00:00"/>
    <x v="36"/>
    <n v="25"/>
    <x v="4698"/>
    <s v="TONS"/>
    <x v="40"/>
  </r>
  <r>
    <n v="80027136"/>
    <d v="2012-01-10T00:00:00"/>
    <x v="5"/>
    <n v="68"/>
    <x v="4699"/>
    <s v="PER FIXTURES"/>
    <x v="103"/>
  </r>
  <r>
    <n v="80027136"/>
    <d v="2012-01-10T00:00:00"/>
    <x v="54"/>
    <n v="25"/>
    <x v="4699"/>
    <s v="PER SEWER"/>
    <x v="103"/>
  </r>
  <r>
    <n v="80027136"/>
    <d v="2012-01-10T00:00:00"/>
    <x v="53"/>
    <n v="25"/>
    <x v="4699"/>
    <s v="PER WATER"/>
    <x v="103"/>
  </r>
  <r>
    <n v="80027137"/>
    <d v="2012-01-10T00:00:00"/>
    <x v="6"/>
    <n v="15"/>
    <x v="4700"/>
    <s v="AMPS"/>
    <x v="6"/>
  </r>
  <r>
    <n v="80027137"/>
    <d v="2012-01-10T00:00:00"/>
    <x v="7"/>
    <n v="30"/>
    <x v="4700"/>
    <s v="PER POLE"/>
    <x v="6"/>
  </r>
  <r>
    <n v="80027138"/>
    <d v="2012-01-10T00:00:00"/>
    <x v="34"/>
    <n v="25"/>
    <x v="4701"/>
    <s v="TONS"/>
    <x v="123"/>
  </r>
  <r>
    <n v="80027139"/>
    <d v="2012-01-10T00:00:00"/>
    <x v="34"/>
    <n v="25"/>
    <x v="4702"/>
    <s v="TONS"/>
    <x v="1"/>
  </r>
  <r>
    <n v="80027140"/>
    <d v="2012-01-10T00:00:00"/>
    <x v="2"/>
    <n v="25"/>
    <x v="4703"/>
    <s v="FLAT RATE"/>
    <x v="1"/>
  </r>
  <r>
    <n v="80027141"/>
    <d v="2012-01-10T00:00:00"/>
    <x v="20"/>
    <n v="29"/>
    <x v="4704"/>
    <s v="BTU"/>
    <x v="75"/>
  </r>
  <r>
    <n v="80027186"/>
    <d v="2012-01-13T00:00:00"/>
    <x v="3"/>
    <n v="25"/>
    <x v="4705"/>
    <s v="PER SIGN"/>
    <x v="1"/>
  </r>
  <r>
    <n v="80027185"/>
    <d v="2012-01-13T00:00:00"/>
    <x v="3"/>
    <n v="50"/>
    <x v="4706"/>
    <s v="PER SIGN"/>
    <x v="4"/>
  </r>
  <r>
    <n v="80027185"/>
    <d v="2012-01-13T00:00:00"/>
    <x v="3"/>
    <n v="50"/>
    <x v="4707"/>
    <s v="PER SIGN"/>
    <x v="4"/>
  </r>
  <r>
    <n v="80027185"/>
    <d v="2012-01-13T00:00:00"/>
    <x v="3"/>
    <n v="50"/>
    <x v="4708"/>
    <s v="PER SIGN"/>
    <x v="4"/>
  </r>
  <r>
    <n v="80027141"/>
    <d v="2012-01-10T00:00:00"/>
    <x v="23"/>
    <n v="25"/>
    <x v="4704"/>
    <s v="BTU"/>
    <x v="75"/>
  </r>
  <r>
    <n v="80027190"/>
    <d v="2012-01-13T00:00:00"/>
    <x v="12"/>
    <n v="290"/>
    <x v="4709"/>
    <s v="ACRE"/>
    <x v="255"/>
  </r>
  <r>
    <n v="80027141"/>
    <d v="2012-01-10T00:00:00"/>
    <x v="34"/>
    <n v="25"/>
    <x v="4704"/>
    <s v="TONS"/>
    <x v="75"/>
  </r>
  <r>
    <n v="80027141"/>
    <d v="2012-01-10T00:00:00"/>
    <x v="36"/>
    <n v="25"/>
    <x v="4704"/>
    <s v="TONS"/>
    <x v="75"/>
  </r>
  <r>
    <n v="80027192"/>
    <d v="2012-01-17T00:00:00"/>
    <x v="3"/>
    <n v="25"/>
    <x v="4710"/>
    <s v="PER SIGN"/>
    <x v="1"/>
  </r>
  <r>
    <n v="80027142"/>
    <d v="2012-01-10T00:00:00"/>
    <x v="5"/>
    <n v="25"/>
    <x v="4711"/>
    <s v="PER FIXTURES"/>
    <x v="1"/>
  </r>
  <r>
    <n v="80027145"/>
    <d v="2012-01-11T00:00:00"/>
    <x v="5"/>
    <n v="12"/>
    <x v="4712"/>
    <s v="PER FIXTURES"/>
    <x v="9"/>
  </r>
  <r>
    <n v="80027145"/>
    <d v="2012-01-11T00:00:00"/>
    <x v="1"/>
    <n v="25"/>
    <x v="4712"/>
    <s v="PER GAS LINE"/>
    <x v="9"/>
  </r>
  <r>
    <n v="80027146"/>
    <d v="2012-01-11T00:00:00"/>
    <x v="58"/>
    <n v="560"/>
    <x v="4713"/>
    <s v="SQUARE FEET"/>
    <x v="256"/>
  </r>
  <r>
    <n v="80027146"/>
    <d v="2012-01-11T00:00:00"/>
    <x v="0"/>
    <n v="12154"/>
    <x v="4713"/>
    <s v="VALUATION"/>
    <x v="256"/>
  </r>
  <r>
    <n v="80027146"/>
    <d v="2012-01-11T00:00:00"/>
    <x v="14"/>
    <n v="6077"/>
    <x v="4713"/>
    <s v="VALUATION"/>
    <x v="256"/>
  </r>
  <r>
    <n v="80027147"/>
    <d v="2012-01-11T00:00:00"/>
    <x v="10"/>
    <n v="30"/>
    <x v="4714"/>
    <s v="AMPS"/>
    <x v="8"/>
  </r>
  <r>
    <n v="80027147"/>
    <d v="2012-01-11T00:00:00"/>
    <x v="7"/>
    <n v="28"/>
    <x v="4714"/>
    <s v="PER POLE"/>
    <x v="8"/>
  </r>
  <r>
    <n v="80027147"/>
    <d v="2012-01-11T00:00:00"/>
    <x v="10"/>
    <n v="30"/>
    <x v="4715"/>
    <s v="AMPS"/>
    <x v="8"/>
  </r>
  <r>
    <n v="80027147"/>
    <d v="2012-01-11T00:00:00"/>
    <x v="7"/>
    <n v="28"/>
    <x v="4715"/>
    <s v="PER POLE"/>
    <x v="8"/>
  </r>
  <r>
    <n v="80027148"/>
    <d v="2012-01-11T00:00:00"/>
    <x v="34"/>
    <n v="25"/>
    <x v="4716"/>
    <s v="TONS"/>
    <x v="4"/>
  </r>
  <r>
    <n v="80027148"/>
    <d v="2012-01-11T00:00:00"/>
    <x v="36"/>
    <n v="25"/>
    <x v="4716"/>
    <s v="TONS"/>
    <x v="4"/>
  </r>
  <r>
    <n v="80027148"/>
    <d v="2012-01-11T00:00:00"/>
    <x v="37"/>
    <n v="25"/>
    <x v="4716"/>
    <s v="TONS"/>
    <x v="4"/>
  </r>
  <r>
    <n v="80027148"/>
    <d v="2012-01-11T00:00:00"/>
    <x v="38"/>
    <n v="25"/>
    <x v="4716"/>
    <s v="TONS"/>
    <x v="4"/>
  </r>
  <r>
    <n v="80027149"/>
    <d v="2012-01-11T00:00:00"/>
    <x v="7"/>
    <n v="25"/>
    <x v="4717"/>
    <s v="PER POLE"/>
    <x v="20"/>
  </r>
  <r>
    <n v="80027152"/>
    <d v="2012-01-11T00:00:00"/>
    <x v="0"/>
    <n v="65"/>
    <x v="4718"/>
    <s v="VALUATION"/>
    <x v="41"/>
  </r>
  <r>
    <n v="80027153"/>
    <d v="2012-01-11T00:00:00"/>
    <x v="5"/>
    <n v="25"/>
    <x v="4719"/>
    <s v="PER FIXTURES"/>
    <x v="1"/>
  </r>
  <r>
    <n v="80027153"/>
    <d v="2012-01-11T00:00:00"/>
    <x v="5"/>
    <n v="25"/>
    <x v="4720"/>
    <s v="PER FIXTURES"/>
    <x v="1"/>
  </r>
  <r>
    <n v="80027153"/>
    <d v="2012-01-11T00:00:00"/>
    <x v="5"/>
    <n v="25"/>
    <x v="4721"/>
    <s v="PER FIXTURES"/>
    <x v="1"/>
  </r>
  <r>
    <n v="80027153"/>
    <d v="2012-01-11T00:00:00"/>
    <x v="5"/>
    <n v="25"/>
    <x v="4722"/>
    <s v="PER FIXTURES"/>
    <x v="1"/>
  </r>
  <r>
    <n v="80027153"/>
    <d v="2012-01-11T00:00:00"/>
    <x v="5"/>
    <n v="25"/>
    <x v="4723"/>
    <s v="PER FIXTURES"/>
    <x v="1"/>
  </r>
  <r>
    <n v="80027154"/>
    <d v="2012-01-11T00:00:00"/>
    <x v="20"/>
    <n v="58"/>
    <x v="4724"/>
    <s v="BTU"/>
    <x v="75"/>
  </r>
  <r>
    <n v="80027154"/>
    <d v="2012-01-11T00:00:00"/>
    <x v="34"/>
    <n v="50"/>
    <x v="4724"/>
    <s v="TONS"/>
    <x v="75"/>
  </r>
  <r>
    <n v="80027154"/>
    <d v="2012-01-11T00:00:00"/>
    <x v="20"/>
    <n v="50"/>
    <x v="4725"/>
    <s v="BTU"/>
    <x v="45"/>
  </r>
  <r>
    <n v="80027154"/>
    <d v="2012-01-11T00:00:00"/>
    <x v="23"/>
    <n v="50"/>
    <x v="4725"/>
    <s v="BTU"/>
    <x v="45"/>
  </r>
  <r>
    <n v="80027154"/>
    <d v="2012-01-11T00:00:00"/>
    <x v="34"/>
    <n v="50"/>
    <x v="4725"/>
    <s v="TONS"/>
    <x v="45"/>
  </r>
  <r>
    <n v="80027154"/>
    <d v="2012-01-11T00:00:00"/>
    <x v="36"/>
    <n v="50"/>
    <x v="4725"/>
    <s v="TONS"/>
    <x v="45"/>
  </r>
  <r>
    <n v="80027154"/>
    <d v="2012-01-11T00:00:00"/>
    <x v="20"/>
    <n v="50"/>
    <x v="4726"/>
    <s v="BTU"/>
    <x v="45"/>
  </r>
  <r>
    <n v="80027154"/>
    <d v="2012-01-11T00:00:00"/>
    <x v="23"/>
    <n v="50"/>
    <x v="4726"/>
    <s v="BTU"/>
    <x v="45"/>
  </r>
  <r>
    <n v="80027154"/>
    <d v="2012-01-11T00:00:00"/>
    <x v="34"/>
    <n v="50"/>
    <x v="4726"/>
    <s v="TONS"/>
    <x v="45"/>
  </r>
  <r>
    <n v="80027154"/>
    <d v="2012-01-11T00:00:00"/>
    <x v="36"/>
    <n v="50"/>
    <x v="4726"/>
    <s v="TONS"/>
    <x v="45"/>
  </r>
  <r>
    <n v="80027154"/>
    <d v="2012-01-11T00:00:00"/>
    <x v="20"/>
    <n v="58"/>
    <x v="4727"/>
    <s v="BTU"/>
    <x v="96"/>
  </r>
  <r>
    <n v="80027154"/>
    <d v="2012-01-11T00:00:00"/>
    <x v="34"/>
    <n v="50"/>
    <x v="4727"/>
    <s v="TONS"/>
    <x v="96"/>
  </r>
  <r>
    <n v="80027154"/>
    <d v="2012-01-11T00:00:00"/>
    <x v="20"/>
    <n v="58"/>
    <x v="4728"/>
    <s v="BTU"/>
    <x v="75"/>
  </r>
  <r>
    <n v="80027154"/>
    <d v="2012-01-11T00:00:00"/>
    <x v="34"/>
    <n v="50"/>
    <x v="4728"/>
    <s v="TONS"/>
    <x v="75"/>
  </r>
  <r>
    <n v="80027155"/>
    <d v="2012-01-11T00:00:00"/>
    <x v="0"/>
    <n v="45"/>
    <x v="4729"/>
    <s v="VALUATION"/>
    <x v="124"/>
  </r>
  <r>
    <n v="80027156"/>
    <d v="2012-01-12T00:00:00"/>
    <x v="69"/>
    <n v="50"/>
    <x v="4730"/>
    <s v="FLAT RATE"/>
    <x v="1"/>
  </r>
  <r>
    <n v="80027158"/>
    <d v="2012-01-12T00:00:00"/>
    <x v="10"/>
    <n v="30"/>
    <x v="4731"/>
    <s v="AMPS"/>
    <x v="8"/>
  </r>
  <r>
    <n v="80027158"/>
    <d v="2012-01-12T00:00:00"/>
    <x v="7"/>
    <n v="30"/>
    <x v="4731"/>
    <s v="PER POLE"/>
    <x v="8"/>
  </r>
  <r>
    <n v="80027160"/>
    <d v="2012-01-12T00:00:00"/>
    <x v="6"/>
    <n v="15"/>
    <x v="4732"/>
    <s v="AMPS"/>
    <x v="6"/>
  </r>
  <r>
    <n v="80027160"/>
    <d v="2012-01-12T00:00:00"/>
    <x v="7"/>
    <n v="12"/>
    <x v="4732"/>
    <s v="PER POLE"/>
    <x v="6"/>
  </r>
  <r>
    <n v="80027161"/>
    <d v="2012-01-12T00:00:00"/>
    <x v="20"/>
    <n v="25"/>
    <x v="4733"/>
    <s v="BTU"/>
    <x v="61"/>
  </r>
  <r>
    <n v="80027161"/>
    <d v="2012-01-12T00:00:00"/>
    <x v="34"/>
    <n v="25"/>
    <x v="4733"/>
    <s v="TONS"/>
    <x v="61"/>
  </r>
  <r>
    <n v="80027162"/>
    <d v="2012-01-12T00:00:00"/>
    <x v="20"/>
    <n v="25"/>
    <x v="4734"/>
    <s v="BTU"/>
    <x v="45"/>
  </r>
  <r>
    <n v="80027162"/>
    <d v="2012-01-12T00:00:00"/>
    <x v="23"/>
    <n v="25"/>
    <x v="4734"/>
    <s v="BTU"/>
    <x v="45"/>
  </r>
  <r>
    <n v="80027162"/>
    <d v="2012-01-12T00:00:00"/>
    <x v="34"/>
    <n v="25"/>
    <x v="4734"/>
    <s v="TONS"/>
    <x v="45"/>
  </r>
  <r>
    <n v="80027162"/>
    <d v="2012-01-12T00:00:00"/>
    <x v="36"/>
    <n v="25"/>
    <x v="4734"/>
    <s v="TONS"/>
    <x v="45"/>
  </r>
  <r>
    <n v="80027162"/>
    <d v="2012-01-12T00:00:00"/>
    <x v="20"/>
    <n v="25"/>
    <x v="4735"/>
    <s v="BTU"/>
    <x v="45"/>
  </r>
  <r>
    <n v="80027162"/>
    <d v="2012-01-12T00:00:00"/>
    <x v="23"/>
    <n v="25"/>
    <x v="4735"/>
    <s v="BTU"/>
    <x v="45"/>
  </r>
  <r>
    <n v="80027162"/>
    <d v="2012-01-12T00:00:00"/>
    <x v="34"/>
    <n v="25"/>
    <x v="4735"/>
    <s v="TONS"/>
    <x v="45"/>
  </r>
  <r>
    <n v="80027162"/>
    <d v="2012-01-12T00:00:00"/>
    <x v="36"/>
    <n v="25"/>
    <x v="4735"/>
    <s v="TONS"/>
    <x v="45"/>
  </r>
  <r>
    <n v="80027163"/>
    <d v="2012-01-12T00:00:00"/>
    <x v="52"/>
    <n v="125"/>
    <x v="4736"/>
    <s v="FLAT RATE"/>
    <x v="1"/>
  </r>
  <r>
    <n v="80027167"/>
    <d v="2012-01-12T00:00:00"/>
    <x v="20"/>
    <n v="29"/>
    <x v="4737"/>
    <s v="BTU"/>
    <x v="75"/>
  </r>
  <r>
    <n v="80027167"/>
    <d v="2012-01-12T00:00:00"/>
    <x v="34"/>
    <n v="25"/>
    <x v="4737"/>
    <s v="TONS"/>
    <x v="75"/>
  </r>
  <r>
    <n v="80027167"/>
    <d v="2012-01-12T00:00:00"/>
    <x v="20"/>
    <n v="29"/>
    <x v="4738"/>
    <s v="BTU"/>
    <x v="75"/>
  </r>
  <r>
    <n v="80027167"/>
    <d v="2012-01-12T00:00:00"/>
    <x v="34"/>
    <n v="25"/>
    <x v="4738"/>
    <s v="TONS"/>
    <x v="75"/>
  </r>
  <r>
    <n v="80027167"/>
    <d v="2012-01-12T00:00:00"/>
    <x v="20"/>
    <n v="29"/>
    <x v="4739"/>
    <s v="BTU"/>
    <x v="75"/>
  </r>
  <r>
    <n v="80027167"/>
    <d v="2012-01-12T00:00:00"/>
    <x v="34"/>
    <n v="25"/>
    <x v="4739"/>
    <s v="TONS"/>
    <x v="75"/>
  </r>
  <r>
    <n v="80027167"/>
    <d v="2012-01-12T00:00:00"/>
    <x v="20"/>
    <n v="29"/>
    <x v="4740"/>
    <s v="BTU"/>
    <x v="75"/>
  </r>
  <r>
    <n v="80027167"/>
    <d v="2012-01-12T00:00:00"/>
    <x v="34"/>
    <n v="25"/>
    <x v="4740"/>
    <s v="TONS"/>
    <x v="75"/>
  </r>
  <r>
    <n v="80027167"/>
    <d v="2012-01-12T00:00:00"/>
    <x v="20"/>
    <n v="29"/>
    <x v="4741"/>
    <s v="BTU"/>
    <x v="75"/>
  </r>
  <r>
    <n v="80027167"/>
    <d v="2012-01-12T00:00:00"/>
    <x v="34"/>
    <n v="25"/>
    <x v="4741"/>
    <s v="TONS"/>
    <x v="75"/>
  </r>
  <r>
    <n v="80027167"/>
    <d v="2012-01-12T00:00:00"/>
    <x v="20"/>
    <n v="29"/>
    <x v="4742"/>
    <s v="BTU"/>
    <x v="75"/>
  </r>
  <r>
    <n v="80027167"/>
    <d v="2012-01-12T00:00:00"/>
    <x v="34"/>
    <n v="25"/>
    <x v="4742"/>
    <s v="TONS"/>
    <x v="75"/>
  </r>
  <r>
    <n v="80027167"/>
    <d v="2012-01-12T00:00:00"/>
    <x v="20"/>
    <n v="29"/>
    <x v="4743"/>
    <s v="BTU"/>
    <x v="75"/>
  </r>
  <r>
    <n v="80027167"/>
    <d v="2012-01-12T00:00:00"/>
    <x v="34"/>
    <n v="25"/>
    <x v="4743"/>
    <s v="TONS"/>
    <x v="75"/>
  </r>
  <r>
    <n v="80027169"/>
    <d v="2012-01-12T00:00:00"/>
    <x v="0"/>
    <n v="145"/>
    <x v="4744"/>
    <s v="VALUATION"/>
    <x v="74"/>
  </r>
  <r>
    <n v="80027169"/>
    <d v="2012-01-12T00:00:00"/>
    <x v="6"/>
    <n v="25"/>
    <x v="4745"/>
    <s v="AMPS"/>
    <x v="6"/>
  </r>
  <r>
    <n v="80027169"/>
    <d v="2012-01-12T00:00:00"/>
    <x v="7"/>
    <n v="3"/>
    <x v="4745"/>
    <s v="PER POLE"/>
    <x v="6"/>
  </r>
  <r>
    <n v="80027169"/>
    <d v="2012-01-12T00:00:00"/>
    <x v="5"/>
    <n v="36"/>
    <x v="4746"/>
    <s v="PER FIXTURES"/>
    <x v="70"/>
  </r>
  <r>
    <n v="80027169"/>
    <d v="2012-01-12T00:00:00"/>
    <x v="1"/>
    <n v="25"/>
    <x v="4746"/>
    <s v="PER GAS LINE"/>
    <x v="70"/>
  </r>
  <r>
    <n v="80027170"/>
    <d v="2012-01-12T00:00:00"/>
    <x v="5"/>
    <n v="40"/>
    <x v="4747"/>
    <s v="PER FIXTURES"/>
    <x v="101"/>
  </r>
  <r>
    <n v="80027171"/>
    <d v="2012-01-12T00:00:00"/>
    <x v="0"/>
    <n v="40"/>
    <x v="4748"/>
    <s v="VALUATION"/>
    <x v="47"/>
  </r>
  <r>
    <n v="80027173"/>
    <d v="2012-01-13T00:00:00"/>
    <x v="0"/>
    <n v="45"/>
    <x v="4749"/>
    <s v="VALUATION"/>
    <x v="124"/>
  </r>
  <r>
    <n v="80027174"/>
    <d v="2012-01-13T00:00:00"/>
    <x v="7"/>
    <n v="25"/>
    <x v="4750"/>
    <s v="PER POLE"/>
    <x v="4"/>
  </r>
  <r>
    <n v="80027175"/>
    <d v="2012-01-13T00:00:00"/>
    <x v="6"/>
    <n v="12"/>
    <x v="4751"/>
    <s v="AMPS"/>
    <x v="138"/>
  </r>
  <r>
    <n v="80027175"/>
    <d v="2012-01-13T00:00:00"/>
    <x v="7"/>
    <n v="7"/>
    <x v="4751"/>
    <s v="PER POLE"/>
    <x v="138"/>
  </r>
  <r>
    <n v="80027175"/>
    <d v="2012-01-13T00:00:00"/>
    <x v="49"/>
    <n v="25"/>
    <x v="4751"/>
    <s v="SYSTEM"/>
    <x v="138"/>
  </r>
  <r>
    <n v="80027176"/>
    <d v="2012-01-13T00:00:00"/>
    <x v="5"/>
    <n v="25"/>
    <x v="4752"/>
    <s v="PER FIXTURES"/>
    <x v="20"/>
  </r>
  <r>
    <n v="80027178"/>
    <d v="2012-01-13T00:00:00"/>
    <x v="0"/>
    <n v="95"/>
    <x v="4753"/>
    <s v="VALUATION"/>
    <x v="14"/>
  </r>
  <r>
    <n v="80027179"/>
    <d v="2012-01-13T00:00:00"/>
    <x v="5"/>
    <n v="25"/>
    <x v="4754"/>
    <s v="PER FIXTURES"/>
    <x v="1"/>
  </r>
  <r>
    <n v="80027179"/>
    <d v="2012-01-13T00:00:00"/>
    <x v="5"/>
    <n v="25"/>
    <x v="4755"/>
    <s v="PER FIXTURES"/>
    <x v="1"/>
  </r>
  <r>
    <n v="80027179"/>
    <d v="2012-01-13T00:00:00"/>
    <x v="5"/>
    <n v="25"/>
    <x v="4756"/>
    <s v="PER FIXTURES"/>
    <x v="1"/>
  </r>
  <r>
    <n v="80027180"/>
    <d v="2012-01-13T00:00:00"/>
    <x v="20"/>
    <n v="25"/>
    <x v="4757"/>
    <s v="BTU"/>
    <x v="40"/>
  </r>
  <r>
    <n v="80027180"/>
    <d v="2012-01-13T00:00:00"/>
    <x v="34"/>
    <n v="25"/>
    <x v="4757"/>
    <s v="TONS"/>
    <x v="40"/>
  </r>
  <r>
    <n v="80027181"/>
    <d v="2012-01-13T00:00:00"/>
    <x v="20"/>
    <n v="27"/>
    <x v="4758"/>
    <s v="BTU"/>
    <x v="48"/>
  </r>
  <r>
    <n v="80027182"/>
    <d v="2012-01-13T00:00:00"/>
    <x v="20"/>
    <n v="27"/>
    <x v="4759"/>
    <s v="BTU"/>
    <x v="40"/>
  </r>
  <r>
    <n v="80027182"/>
    <d v="2012-01-13T00:00:00"/>
    <x v="34"/>
    <n v="25"/>
    <x v="4759"/>
    <s v="TONS"/>
    <x v="40"/>
  </r>
  <r>
    <n v="80027183"/>
    <d v="2012-01-13T00:00:00"/>
    <x v="20"/>
    <n v="25"/>
    <x v="4760"/>
    <s v="BTU"/>
    <x v="61"/>
  </r>
  <r>
    <n v="80027183"/>
    <d v="2012-01-13T00:00:00"/>
    <x v="34"/>
    <n v="25"/>
    <x v="4760"/>
    <s v="TONS"/>
    <x v="61"/>
  </r>
  <r>
    <n v="80027184"/>
    <d v="2012-01-13T00:00:00"/>
    <x v="20"/>
    <n v="27"/>
    <x v="210"/>
    <s v="BTU"/>
    <x v="40"/>
  </r>
  <r>
    <n v="80027184"/>
    <d v="2012-01-13T00:00:00"/>
    <x v="23"/>
    <n v="25"/>
    <x v="210"/>
    <s v="BTU"/>
    <x v="40"/>
  </r>
  <r>
    <n v="80027184"/>
    <d v="2012-01-13T00:00:00"/>
    <x v="34"/>
    <n v="25"/>
    <x v="210"/>
    <s v="TONS"/>
    <x v="40"/>
  </r>
  <r>
    <n v="80027187"/>
    <d v="2012-01-13T00:00:00"/>
    <x v="2"/>
    <n v="25"/>
    <x v="211"/>
    <s v="FLAT RATE"/>
    <x v="1"/>
  </r>
  <r>
    <n v="80027188"/>
    <d v="2012-01-13T00:00:00"/>
    <x v="49"/>
    <n v="25"/>
    <x v="4761"/>
    <s v="SYSTEM"/>
    <x v="1"/>
  </r>
  <r>
    <n v="80027189"/>
    <d v="2012-01-13T00:00:00"/>
    <x v="9"/>
    <n v="25"/>
    <x v="4762"/>
    <s v="PER HOOD SYS"/>
    <x v="1"/>
  </r>
  <r>
    <n v="80027191"/>
    <d v="2012-01-13T00:00:00"/>
    <x v="0"/>
    <n v="60"/>
    <x v="4763"/>
    <s v="VALUATION"/>
    <x v="34"/>
  </r>
  <r>
    <n v="80027191"/>
    <d v="2012-01-13T00:00:00"/>
    <x v="14"/>
    <n v="30"/>
    <x v="4763"/>
    <s v="VALUATION"/>
    <x v="34"/>
  </r>
  <r>
    <n v="80027193"/>
    <d v="2012-01-17T00:00:00"/>
    <x v="5"/>
    <n v="25"/>
    <x v="4764"/>
    <s v="PER FIXTURES"/>
    <x v="18"/>
  </r>
  <r>
    <n v="80027194"/>
    <d v="2012-01-17T00:00:00"/>
    <x v="20"/>
    <n v="25"/>
    <x v="4765"/>
    <s v="BTU"/>
    <x v="0"/>
  </r>
  <r>
    <n v="80027194"/>
    <d v="2012-01-17T00:00:00"/>
    <x v="23"/>
    <n v="27"/>
    <x v="4765"/>
    <s v="BTU"/>
    <x v="0"/>
  </r>
  <r>
    <n v="80027194"/>
    <d v="2012-01-17T00:00:00"/>
    <x v="34"/>
    <n v="25"/>
    <x v="4765"/>
    <s v="TONS"/>
    <x v="0"/>
  </r>
  <r>
    <n v="80027194"/>
    <d v="2012-01-17T00:00:00"/>
    <x v="36"/>
    <n v="25"/>
    <x v="4765"/>
    <s v="TONS"/>
    <x v="0"/>
  </r>
  <r>
    <n v="80027195"/>
    <d v="2012-01-17T00:00:00"/>
    <x v="20"/>
    <n v="27"/>
    <x v="4766"/>
    <s v="BTU"/>
    <x v="3"/>
  </r>
  <r>
    <n v="80027195"/>
    <d v="2012-01-17T00:00:00"/>
    <x v="23"/>
    <n v="27"/>
    <x v="4766"/>
    <s v="BTU"/>
    <x v="3"/>
  </r>
  <r>
    <n v="80027195"/>
    <d v="2012-01-17T00:00:00"/>
    <x v="34"/>
    <n v="25"/>
    <x v="4766"/>
    <s v="TONS"/>
    <x v="3"/>
  </r>
  <r>
    <n v="80027195"/>
    <d v="2012-01-17T00:00:00"/>
    <x v="36"/>
    <n v="25"/>
    <x v="4766"/>
    <s v="TONS"/>
    <x v="3"/>
  </r>
  <r>
    <n v="80027196"/>
    <d v="2012-01-17T00:00:00"/>
    <x v="20"/>
    <n v="27"/>
    <x v="4767"/>
    <s v="BTU"/>
    <x v="40"/>
  </r>
  <r>
    <n v="80027197"/>
    <d v="2012-01-17T00:00:00"/>
    <x v="20"/>
    <n v="27"/>
    <x v="4768"/>
    <s v="BTU"/>
    <x v="3"/>
  </r>
  <r>
    <n v="80027197"/>
    <d v="2012-01-17T00:00:00"/>
    <x v="23"/>
    <n v="27"/>
    <x v="4768"/>
    <s v="BTU"/>
    <x v="3"/>
  </r>
  <r>
    <n v="80027197"/>
    <d v="2012-01-17T00:00:00"/>
    <x v="34"/>
    <n v="25"/>
    <x v="4768"/>
    <s v="TONS"/>
    <x v="3"/>
  </r>
  <r>
    <n v="80027197"/>
    <d v="2012-01-17T00:00:00"/>
    <x v="36"/>
    <n v="25"/>
    <x v="4768"/>
    <s v="TONS"/>
    <x v="3"/>
  </r>
  <r>
    <n v="80027197"/>
    <d v="2012-01-17T00:00:00"/>
    <x v="37"/>
    <n v="25"/>
    <x v="4768"/>
    <s v="TONS"/>
    <x v="3"/>
  </r>
  <r>
    <n v="80027198"/>
    <d v="2012-01-17T00:00:00"/>
    <x v="52"/>
    <n v="125"/>
    <x v="4769"/>
    <s v="FLAT RATE"/>
    <x v="1"/>
  </r>
  <r>
    <n v="80027199"/>
    <d v="2012-01-17T00:00:00"/>
    <x v="20"/>
    <n v="27"/>
    <x v="4770"/>
    <s v="BTU"/>
    <x v="40"/>
  </r>
  <r>
    <n v="80027199"/>
    <d v="2012-01-17T00:00:00"/>
    <x v="23"/>
    <n v="27"/>
    <x v="4770"/>
    <s v="BTU"/>
    <x v="40"/>
  </r>
  <r>
    <n v="80027199"/>
    <d v="2012-01-17T00:00:00"/>
    <x v="24"/>
    <n v="27"/>
    <x v="4770"/>
    <s v="BTU"/>
    <x v="40"/>
  </r>
  <r>
    <n v="80027199"/>
    <d v="2012-01-17T00:00:00"/>
    <x v="25"/>
    <n v="27"/>
    <x v="4770"/>
    <s v="BTU"/>
    <x v="40"/>
  </r>
  <r>
    <n v="80027199"/>
    <d v="2012-01-17T00:00:00"/>
    <x v="26"/>
    <n v="27"/>
    <x v="4770"/>
    <s v="BTU"/>
    <x v="40"/>
  </r>
  <r>
    <n v="80027199"/>
    <d v="2012-01-17T00:00:00"/>
    <x v="27"/>
    <n v="27"/>
    <x v="4770"/>
    <s v="BTU"/>
    <x v="40"/>
  </r>
  <r>
    <n v="90001817"/>
    <d v="2012-01-17T00:00:00"/>
    <x v="55"/>
    <n v="500"/>
    <x v="4771"/>
    <s v="FLAT RATE"/>
    <x v="1"/>
  </r>
  <r>
    <n v="80027199"/>
    <d v="2012-01-17T00:00:00"/>
    <x v="28"/>
    <n v="29"/>
    <x v="4770"/>
    <s v="BTU"/>
    <x v="40"/>
  </r>
  <r>
    <n v="80027221"/>
    <d v="2012-01-18T00:00:00"/>
    <x v="16"/>
    <n v="59.93"/>
    <x v="4772"/>
    <s v="FLAT RATE"/>
    <x v="1"/>
  </r>
  <r>
    <n v="80027221"/>
    <d v="2012-01-18T00:00:00"/>
    <x v="17"/>
    <n v="533.02"/>
    <x v="4772"/>
    <s v="FLAT RATE"/>
    <x v="1"/>
  </r>
  <r>
    <n v="80027221"/>
    <d v="2012-01-18T00:00:00"/>
    <x v="18"/>
    <n v="1302.93"/>
    <x v="4772"/>
    <s v="FLAT RATE"/>
    <x v="1"/>
  </r>
  <r>
    <n v="80027221"/>
    <d v="2012-01-18T00:00:00"/>
    <x v="19"/>
    <n v="161.68"/>
    <x v="4772"/>
    <s v="FLAT RATE"/>
    <x v="1"/>
  </r>
  <r>
    <n v="80027199"/>
    <d v="2012-01-17T00:00:00"/>
    <x v="30"/>
    <n v="29"/>
    <x v="4770"/>
    <s v="BTU"/>
    <x v="40"/>
  </r>
  <r>
    <n v="80027199"/>
    <d v="2012-01-17T00:00:00"/>
    <x v="31"/>
    <n v="25"/>
    <x v="4770"/>
    <s v="BTU"/>
    <x v="40"/>
  </r>
  <r>
    <n v="80027199"/>
    <d v="2012-01-17T00:00:00"/>
    <x v="34"/>
    <n v="25"/>
    <x v="4770"/>
    <s v="TONS"/>
    <x v="40"/>
  </r>
  <r>
    <n v="80027199"/>
    <d v="2012-01-17T00:00:00"/>
    <x v="36"/>
    <n v="25"/>
    <x v="4770"/>
    <s v="TONS"/>
    <x v="40"/>
  </r>
  <r>
    <n v="80027199"/>
    <d v="2012-01-17T00:00:00"/>
    <x v="37"/>
    <n v="25"/>
    <x v="4770"/>
    <s v="TONS"/>
    <x v="40"/>
  </r>
  <r>
    <n v="80027199"/>
    <d v="2012-01-17T00:00:00"/>
    <x v="38"/>
    <n v="25"/>
    <x v="4770"/>
    <s v="TONS"/>
    <x v="40"/>
  </r>
  <r>
    <n v="80027199"/>
    <d v="2012-01-17T00:00:00"/>
    <x v="39"/>
    <n v="25"/>
    <x v="4770"/>
    <s v="TONS"/>
    <x v="40"/>
  </r>
  <r>
    <n v="80027199"/>
    <d v="2012-01-17T00:00:00"/>
    <x v="40"/>
    <n v="25"/>
    <x v="4770"/>
    <s v="TONS"/>
    <x v="40"/>
  </r>
  <r>
    <n v="80027199"/>
    <d v="2012-01-17T00:00:00"/>
    <x v="41"/>
    <n v="25"/>
    <x v="4770"/>
    <s v="TONS"/>
    <x v="40"/>
  </r>
  <r>
    <n v="80027199"/>
    <d v="2012-01-17T00:00:00"/>
    <x v="43"/>
    <n v="25"/>
    <x v="4770"/>
    <s v="TONS"/>
    <x v="40"/>
  </r>
  <r>
    <n v="80027199"/>
    <d v="2012-01-17T00:00:00"/>
    <x v="45"/>
    <n v="25"/>
    <x v="4770"/>
    <s v="TONS"/>
    <x v="40"/>
  </r>
  <r>
    <n v="80027200"/>
    <d v="2012-01-17T00:00:00"/>
    <x v="20"/>
    <n v="27"/>
    <x v="4773"/>
    <s v="BTU"/>
    <x v="40"/>
  </r>
  <r>
    <n v="80027200"/>
    <d v="2012-01-17T00:00:00"/>
    <x v="23"/>
    <n v="27"/>
    <x v="4773"/>
    <s v="BTU"/>
    <x v="40"/>
  </r>
  <r>
    <n v="80027201"/>
    <d v="2012-01-17T00:00:00"/>
    <x v="5"/>
    <n v="25"/>
    <x v="4774"/>
    <s v="PER FIXTURES"/>
    <x v="20"/>
  </r>
  <r>
    <n v="80027202"/>
    <d v="2012-01-17T00:00:00"/>
    <x v="20"/>
    <n v="29"/>
    <x v="4775"/>
    <s v="BTU"/>
    <x v="96"/>
  </r>
  <r>
    <n v="80027202"/>
    <d v="2012-01-17T00:00:00"/>
    <x v="34"/>
    <n v="25"/>
    <x v="4775"/>
    <s v="TONS"/>
    <x v="96"/>
  </r>
  <r>
    <n v="80027203"/>
    <d v="2012-01-17T00:00:00"/>
    <x v="5"/>
    <n v="25"/>
    <x v="4776"/>
    <s v="PER FIXTURES"/>
    <x v="7"/>
  </r>
  <r>
    <n v="80027204"/>
    <d v="2012-01-17T00:00:00"/>
    <x v="0"/>
    <n v="35"/>
    <x v="4777"/>
    <s v="VALUATION"/>
    <x v="32"/>
  </r>
  <r>
    <n v="80027205"/>
    <d v="2012-01-17T00:00:00"/>
    <x v="61"/>
    <n v="25"/>
    <x v="212"/>
    <s v="FLAT RATE"/>
    <x v="1"/>
  </r>
  <r>
    <n v="80027205"/>
    <d v="2012-01-17T00:00:00"/>
    <x v="23"/>
    <n v="25"/>
    <x v="213"/>
    <s v="BTU"/>
    <x v="41"/>
  </r>
  <r>
    <n v="80027206"/>
    <d v="2012-01-17T00:00:00"/>
    <x v="0"/>
    <n v="260"/>
    <x v="4778"/>
    <s v="VALUATION"/>
    <x v="257"/>
  </r>
  <r>
    <n v="80027207"/>
    <d v="2012-01-17T00:00:00"/>
    <x v="7"/>
    <n v="25"/>
    <x v="4779"/>
    <s v="PER POLE"/>
    <x v="83"/>
  </r>
  <r>
    <n v="80027208"/>
    <d v="2012-01-17T00:00:00"/>
    <x v="7"/>
    <n v="35"/>
    <x v="4780"/>
    <s v="PER POLE"/>
    <x v="258"/>
  </r>
  <r>
    <n v="80027209"/>
    <d v="2012-01-17T00:00:00"/>
    <x v="5"/>
    <n v="40"/>
    <x v="4781"/>
    <s v="PER FIXTURES"/>
    <x v="101"/>
  </r>
  <r>
    <n v="80027210"/>
    <d v="2012-01-17T00:00:00"/>
    <x v="6"/>
    <n v="25"/>
    <x v="4782"/>
    <s v="AMPS"/>
    <x v="6"/>
  </r>
  <r>
    <n v="80027210"/>
    <d v="2012-01-17T00:00:00"/>
    <x v="7"/>
    <n v="12"/>
    <x v="4782"/>
    <s v="PER POLE"/>
    <x v="6"/>
  </r>
  <r>
    <n v="80027211"/>
    <d v="2012-01-17T00:00:00"/>
    <x v="0"/>
    <n v="80"/>
    <x v="4783"/>
    <s v="VALUATION"/>
    <x v="93"/>
  </r>
  <r>
    <n v="80027211"/>
    <d v="2012-01-17T00:00:00"/>
    <x v="14"/>
    <n v="40"/>
    <x v="4783"/>
    <s v="VALUATION"/>
    <x v="93"/>
  </r>
  <r>
    <n v="80027211"/>
    <d v="2012-01-17T00:00:00"/>
    <x v="7"/>
    <n v="8"/>
    <x v="4672"/>
    <s v="PER POLE"/>
    <x v="67"/>
  </r>
  <r>
    <n v="80027212"/>
    <d v="2012-01-17T00:00:00"/>
    <x v="5"/>
    <n v="25"/>
    <x v="4784"/>
    <s v="PER FIXTURES"/>
    <x v="1"/>
  </r>
  <r>
    <n v="80027213"/>
    <d v="2012-01-17T00:00:00"/>
    <x v="5"/>
    <n v="25"/>
    <x v="4785"/>
    <s v="PER FIXTURES"/>
    <x v="1"/>
  </r>
  <r>
    <n v="80027214"/>
    <d v="2012-01-17T00:00:00"/>
    <x v="5"/>
    <n v="25"/>
    <x v="4786"/>
    <s v="PER FIXTURES"/>
    <x v="1"/>
  </r>
  <r>
    <n v="80027215"/>
    <d v="2012-01-17T00:00:00"/>
    <x v="61"/>
    <n v="25"/>
    <x v="212"/>
    <s v="FLAT RATE"/>
    <x v="1"/>
  </r>
  <r>
    <n v="80027216"/>
    <d v="2012-01-18T00:00:00"/>
    <x v="59"/>
    <n v="75"/>
    <x v="4787"/>
    <s v="FLAT RATE"/>
    <x v="1"/>
  </r>
  <r>
    <n v="80027216"/>
    <d v="2012-01-18T00:00:00"/>
    <x v="59"/>
    <n v="75"/>
    <x v="4788"/>
    <s v="FLAT RATE"/>
    <x v="1"/>
  </r>
  <r>
    <n v="80027216"/>
    <d v="2012-01-18T00:00:00"/>
    <x v="57"/>
    <n v="15"/>
    <x v="4789"/>
    <s v="FLAT RATE"/>
    <x v="1"/>
  </r>
  <r>
    <n v="80027217"/>
    <d v="2012-01-18T00:00:00"/>
    <x v="23"/>
    <n v="25"/>
    <x v="213"/>
    <s v="BTU"/>
    <x v="41"/>
  </r>
  <r>
    <n v="80027218"/>
    <d v="2012-01-18T00:00:00"/>
    <x v="20"/>
    <n v="25"/>
    <x v="214"/>
    <s v="BTU"/>
    <x v="0"/>
  </r>
  <r>
    <n v="80027219"/>
    <d v="2012-01-18T00:00:00"/>
    <x v="20"/>
    <n v="25"/>
    <x v="214"/>
    <s v="BTU"/>
    <x v="0"/>
  </r>
  <r>
    <n v="80027220"/>
    <d v="2012-01-18T00:00:00"/>
    <x v="2"/>
    <n v="25"/>
    <x v="3974"/>
    <s v="FLAT RATE"/>
    <x v="1"/>
  </r>
  <r>
    <n v="80027221"/>
    <d v="2012-01-18T00:00:00"/>
    <x v="48"/>
    <n v="20"/>
    <x v="4772"/>
    <s v="FLAT RATE"/>
    <x v="1"/>
  </r>
  <r>
    <n v="80027221"/>
    <d v="2012-01-18T00:00:00"/>
    <x v="0"/>
    <n v="1243"/>
    <x v="4772"/>
    <s v="VALUATION"/>
    <x v="1"/>
  </r>
  <r>
    <n v="80027222"/>
    <d v="2012-01-18T00:00:00"/>
    <x v="5"/>
    <n v="64"/>
    <x v="4790"/>
    <s v="PER FIXTURES"/>
    <x v="66"/>
  </r>
  <r>
    <n v="80027222"/>
    <d v="2012-01-18T00:00:00"/>
    <x v="53"/>
    <n v="25"/>
    <x v="4790"/>
    <s v="PER WATER"/>
    <x v="66"/>
  </r>
  <r>
    <n v="80027223"/>
    <d v="2012-01-18T00:00:00"/>
    <x v="20"/>
    <n v="27"/>
    <x v="4791"/>
    <s v="BTU"/>
    <x v="48"/>
  </r>
  <r>
    <n v="80027223"/>
    <d v="2012-01-18T00:00:00"/>
    <x v="23"/>
    <n v="27"/>
    <x v="4791"/>
    <s v="BTU"/>
    <x v="48"/>
  </r>
  <r>
    <n v="80027224"/>
    <d v="2012-01-18T00:00:00"/>
    <x v="7"/>
    <n v="5"/>
    <x v="4792"/>
    <s v="PER POLE"/>
    <x v="20"/>
  </r>
  <r>
    <n v="80027224"/>
    <d v="2012-01-18T00:00:00"/>
    <x v="49"/>
    <n v="25"/>
    <x v="4792"/>
    <s v="SYSTEM"/>
    <x v="20"/>
  </r>
  <r>
    <n v="80027225"/>
    <d v="2012-01-18T00:00:00"/>
    <x v="5"/>
    <n v="25"/>
    <x v="4793"/>
    <s v="PER FIXTURES"/>
    <x v="9"/>
  </r>
  <r>
    <n v="80027225"/>
    <d v="2012-01-18T00:00:00"/>
    <x v="53"/>
    <n v="25"/>
    <x v="4794"/>
    <s v="PER WATER"/>
    <x v="1"/>
  </r>
  <r>
    <n v="80027226"/>
    <d v="2012-01-18T00:00:00"/>
    <x v="131"/>
    <n v="375"/>
    <x v="4795"/>
    <s v="AMPS"/>
    <x v="259"/>
  </r>
  <r>
    <n v="80027226"/>
    <d v="2012-01-18T00:00:00"/>
    <x v="6"/>
    <n v="90"/>
    <x v="4795"/>
    <s v="AMPS"/>
    <x v="259"/>
  </r>
  <r>
    <n v="80027226"/>
    <d v="2012-01-18T00:00:00"/>
    <x v="72"/>
    <n v="240"/>
    <x v="4795"/>
    <s v="AMPS"/>
    <x v="259"/>
  </r>
  <r>
    <n v="80027226"/>
    <d v="2012-01-18T00:00:00"/>
    <x v="73"/>
    <n v="60"/>
    <x v="4795"/>
    <s v="AMPS"/>
    <x v="259"/>
  </r>
  <r>
    <n v="80027226"/>
    <d v="2012-01-18T00:00:00"/>
    <x v="74"/>
    <n v="60"/>
    <x v="4795"/>
    <s v="AMPS"/>
    <x v="259"/>
  </r>
  <r>
    <n v="80027226"/>
    <d v="2012-01-18T00:00:00"/>
    <x v="85"/>
    <n v="25"/>
    <x v="4795"/>
    <s v="AMPS"/>
    <x v="259"/>
  </r>
  <r>
    <n v="80027226"/>
    <d v="2012-01-18T00:00:00"/>
    <x v="86"/>
    <n v="25"/>
    <x v="4795"/>
    <s v="AMPS"/>
    <x v="259"/>
  </r>
  <r>
    <n v="80027226"/>
    <d v="2012-01-18T00:00:00"/>
    <x v="87"/>
    <n v="90"/>
    <x v="4795"/>
    <s v="AMPS"/>
    <x v="259"/>
  </r>
  <r>
    <n v="80027226"/>
    <d v="2012-01-18T00:00:00"/>
    <x v="132"/>
    <n v="25"/>
    <x v="4795"/>
    <s v="AMPS"/>
    <x v="259"/>
  </r>
  <r>
    <n v="80027226"/>
    <d v="2012-01-18T00:00:00"/>
    <x v="10"/>
    <n v="60"/>
    <x v="4795"/>
    <s v="AMPS"/>
    <x v="259"/>
  </r>
  <r>
    <n v="80027229"/>
    <d v="2012-01-18T00:00:00"/>
    <x v="3"/>
    <n v="25"/>
    <x v="4796"/>
    <s v="PER SIGN"/>
    <x v="1"/>
  </r>
  <r>
    <n v="80027233"/>
    <d v="2012-01-18T00:00:00"/>
    <x v="3"/>
    <n v="25"/>
    <x v="4797"/>
    <s v="PER SIGN"/>
    <x v="1"/>
  </r>
  <r>
    <n v="80027226"/>
    <d v="2012-01-18T00:00:00"/>
    <x v="7"/>
    <n v="25"/>
    <x v="4795"/>
    <s v="PER POLE"/>
    <x v="259"/>
  </r>
  <r>
    <n v="80027250"/>
    <d v="2012-01-19T00:00:00"/>
    <x v="16"/>
    <n v="59.93"/>
    <x v="4798"/>
    <s v="FLAT RATE"/>
    <x v="1"/>
  </r>
  <r>
    <n v="80027250"/>
    <d v="2012-01-19T00:00:00"/>
    <x v="17"/>
    <n v="533.02"/>
    <x v="4798"/>
    <s v="FLAT RATE"/>
    <x v="1"/>
  </r>
  <r>
    <n v="80027250"/>
    <d v="2012-01-19T00:00:00"/>
    <x v="18"/>
    <n v="1302.93"/>
    <x v="4798"/>
    <s v="FLAT RATE"/>
    <x v="1"/>
  </r>
  <r>
    <n v="80027250"/>
    <d v="2012-01-19T00:00:00"/>
    <x v="19"/>
    <n v="161.68"/>
    <x v="4798"/>
    <s v="FLAT RATE"/>
    <x v="1"/>
  </r>
  <r>
    <n v="80027236"/>
    <d v="2012-01-19T00:00:00"/>
    <x v="22"/>
    <n v="157.5"/>
    <x v="4799"/>
    <s v="ACRE"/>
    <x v="260"/>
  </r>
  <r>
    <n v="80027237"/>
    <d v="2012-01-19T00:00:00"/>
    <x v="22"/>
    <n v="134.5"/>
    <x v="4800"/>
    <s v="ACRE"/>
    <x v="261"/>
  </r>
  <r>
    <n v="80027240"/>
    <d v="2012-01-19T00:00:00"/>
    <x v="3"/>
    <n v="25"/>
    <x v="4801"/>
    <s v="PER SIGN"/>
    <x v="1"/>
  </r>
  <r>
    <n v="80027226"/>
    <d v="2012-01-18T00:00:00"/>
    <x v="49"/>
    <n v="25"/>
    <x v="4795"/>
    <s v="SYSTEM"/>
    <x v="259"/>
  </r>
  <r>
    <n v="80027247"/>
    <d v="2012-01-19T00:00:00"/>
    <x v="3"/>
    <n v="25"/>
    <x v="4802"/>
    <s v="PER SIGN"/>
    <x v="1"/>
  </r>
  <r>
    <n v="80027226"/>
    <d v="2012-01-18T00:00:00"/>
    <x v="113"/>
    <n v="25"/>
    <x v="4795"/>
    <s v="PER POLE"/>
    <x v="259"/>
  </r>
  <r>
    <n v="80027252"/>
    <d v="2012-01-19T00:00:00"/>
    <x v="12"/>
    <n v="67.5"/>
    <x v="4803"/>
    <s v="ACRE"/>
    <x v="262"/>
  </r>
  <r>
    <n v="70017807"/>
    <d v="2012-01-20T00:00:00"/>
    <x v="3"/>
    <n v="25"/>
    <x v="4804"/>
    <s v="PER SIGN"/>
    <x v="1"/>
  </r>
  <r>
    <n v="16999"/>
    <d v="2012-01-20T00:00:00"/>
    <x v="3"/>
    <n v="25"/>
    <x v="4804"/>
    <s v="PER SIGN"/>
    <x v="1"/>
  </r>
  <r>
    <n v="80027259"/>
    <d v="2012-01-20T00:00:00"/>
    <x v="3"/>
    <n v="25"/>
    <x v="4804"/>
    <s v="PER SIGN"/>
    <x v="1"/>
  </r>
  <r>
    <n v="80027260"/>
    <d v="2012-01-20T00:00:00"/>
    <x v="3"/>
    <n v="50"/>
    <x v="4805"/>
    <s v="PER SIGN"/>
    <x v="4"/>
  </r>
  <r>
    <n v="80027265"/>
    <d v="2012-01-23T00:00:00"/>
    <x v="79"/>
    <n v="0.13"/>
    <x v="4806"/>
    <s v="LF"/>
    <x v="1"/>
  </r>
  <r>
    <n v="80027265"/>
    <d v="2012-01-23T00:00:00"/>
    <x v="80"/>
    <n v="20"/>
    <x v="4806"/>
    <s v="EACH"/>
    <x v="1"/>
  </r>
  <r>
    <n v="80027265"/>
    <d v="2012-01-23T00:00:00"/>
    <x v="81"/>
    <n v="75"/>
    <x v="4806"/>
    <s v="EA"/>
    <x v="1"/>
  </r>
  <r>
    <n v="80027265"/>
    <d v="2012-01-23T00:00:00"/>
    <x v="29"/>
    <n v="465"/>
    <x v="4806"/>
    <s v="ACRES"/>
    <x v="1"/>
  </r>
  <r>
    <n v="80027265"/>
    <d v="2012-01-23T00:00:00"/>
    <x v="98"/>
    <n v="0.01"/>
    <x v="4806"/>
    <s v="CF"/>
    <x v="1"/>
  </r>
  <r>
    <n v="80027265"/>
    <d v="2012-01-23T00:00:00"/>
    <x v="82"/>
    <n v="0.15"/>
    <x v="4806"/>
    <s v="SY"/>
    <x v="1"/>
  </r>
  <r>
    <n v="80027265"/>
    <d v="2012-01-23T00:00:00"/>
    <x v="83"/>
    <n v="0.4"/>
    <x v="4806"/>
    <s v="LF"/>
    <x v="1"/>
  </r>
  <r>
    <n v="80027265"/>
    <d v="2012-01-23T00:00:00"/>
    <x v="99"/>
    <n v="120"/>
    <x v="4806"/>
    <s v="EACH"/>
    <x v="1"/>
  </r>
  <r>
    <n v="80027265"/>
    <d v="2012-01-23T00:00:00"/>
    <x v="102"/>
    <n v="0.4"/>
    <x v="4806"/>
    <s v="LF"/>
    <x v="1"/>
  </r>
  <r>
    <n v="80027265"/>
    <d v="2012-01-23T00:00:00"/>
    <x v="94"/>
    <n v="120"/>
    <x v="4806"/>
    <s v="SIGN"/>
    <x v="1"/>
  </r>
  <r>
    <n v="80027265"/>
    <d v="2012-01-23T00:00:00"/>
    <x v="95"/>
    <n v="0.5"/>
    <x v="4806"/>
    <s v="LF"/>
    <x v="1"/>
  </r>
  <r>
    <n v="80027265"/>
    <d v="2012-01-23T00:00:00"/>
    <x v="100"/>
    <n v="250"/>
    <x v="4806"/>
    <s v="SIGNS"/>
    <x v="1"/>
  </r>
  <r>
    <n v="80027265"/>
    <d v="2012-01-23T00:00:00"/>
    <x v="96"/>
    <n v="0.5"/>
    <x v="4806"/>
    <s v="LF"/>
    <x v="1"/>
  </r>
  <r>
    <n v="80027265"/>
    <d v="2012-01-23T00:00:00"/>
    <x v="44"/>
    <n v="40"/>
    <x v="4806"/>
    <s v="ACRES"/>
    <x v="1"/>
  </r>
  <r>
    <n v="80027226"/>
    <d v="2012-01-18T00:00:00"/>
    <x v="50"/>
    <n v="27"/>
    <x v="4795"/>
    <s v="PER POLE"/>
    <x v="259"/>
  </r>
  <r>
    <n v="80027226"/>
    <d v="2012-01-18T00:00:00"/>
    <x v="75"/>
    <n v="35"/>
    <x v="4795"/>
    <s v="PER POLE"/>
    <x v="259"/>
  </r>
  <r>
    <n v="80027267"/>
    <d v="2012-01-23T00:00:00"/>
    <x v="3"/>
    <n v="50"/>
    <x v="4807"/>
    <s v="PER SIGN"/>
    <x v="4"/>
  </r>
  <r>
    <n v="80027271"/>
    <d v="2012-01-23T00:00:00"/>
    <x v="3"/>
    <n v="50"/>
    <x v="4808"/>
    <s v="PER SIGN"/>
    <x v="4"/>
  </r>
  <r>
    <n v="80027276"/>
    <d v="2012-01-23T00:00:00"/>
    <x v="3"/>
    <n v="50"/>
    <x v="4809"/>
    <s v="PER SIGN"/>
    <x v="4"/>
  </r>
  <r>
    <n v="80027226"/>
    <d v="2012-01-18T00:00:00"/>
    <x v="76"/>
    <n v="25"/>
    <x v="4795"/>
    <s v="PER POLE"/>
    <x v="259"/>
  </r>
  <r>
    <n v="80027226"/>
    <d v="2012-01-18T00:00:00"/>
    <x v="77"/>
    <n v="25"/>
    <x v="4795"/>
    <s v="PER POLE"/>
    <x v="259"/>
  </r>
  <r>
    <n v="80027279"/>
    <d v="2012-01-24T00:00:00"/>
    <x v="12"/>
    <n v="177.5"/>
    <x v="4810"/>
    <s v="ACRE"/>
    <x v="176"/>
  </r>
  <r>
    <n v="80027281"/>
    <d v="2012-01-24T00:00:00"/>
    <x v="67"/>
    <n v="100"/>
    <x v="4811"/>
    <s v="FLAT RATE"/>
    <x v="1"/>
  </r>
  <r>
    <n v="80027284"/>
    <d v="2012-01-24T00:00:00"/>
    <x v="3"/>
    <n v="25"/>
    <x v="4812"/>
    <s v="PER SIGN"/>
    <x v="1"/>
  </r>
  <r>
    <n v="80027288"/>
    <d v="2012-01-24T00:00:00"/>
    <x v="3"/>
    <n v="25"/>
    <x v="4813"/>
    <s v="PER SIGN"/>
    <x v="1"/>
  </r>
  <r>
    <n v="80027291"/>
    <d v="2012-01-24T00:00:00"/>
    <x v="12"/>
    <n v="50"/>
    <x v="4814"/>
    <s v="ACRE"/>
    <x v="10"/>
  </r>
  <r>
    <n v="80027293"/>
    <d v="2012-01-24T00:00:00"/>
    <x v="3"/>
    <n v="50"/>
    <x v="4815"/>
    <s v="PER SIGN"/>
    <x v="1"/>
  </r>
  <r>
    <n v="80027226"/>
    <d v="2012-01-18T00:00:00"/>
    <x v="88"/>
    <n v="25"/>
    <x v="4795"/>
    <s v="PER POLE"/>
    <x v="259"/>
  </r>
  <r>
    <n v="80027226"/>
    <d v="2012-01-18T00:00:00"/>
    <x v="89"/>
    <n v="25"/>
    <x v="4795"/>
    <s v="PER POLE"/>
    <x v="259"/>
  </r>
  <r>
    <n v="80027301"/>
    <d v="2012-01-25T00:00:00"/>
    <x v="3"/>
    <n v="100"/>
    <x v="4816"/>
    <s v="PER SIGN"/>
    <x v="7"/>
  </r>
  <r>
    <n v="80027306"/>
    <d v="2012-01-25T00:00:00"/>
    <x v="12"/>
    <n v="50"/>
    <x v="4817"/>
    <s v="ACRE"/>
    <x v="1"/>
  </r>
  <r>
    <n v="80027308"/>
    <d v="2012-01-25T00:00:00"/>
    <x v="3"/>
    <n v="25"/>
    <x v="4818"/>
    <s v="PER SIGN"/>
    <x v="1"/>
  </r>
  <r>
    <n v="80027311"/>
    <d v="2012-01-25T00:00:00"/>
    <x v="3"/>
    <n v="25"/>
    <x v="4819"/>
    <s v="PER SIGN"/>
    <x v="1"/>
  </r>
  <r>
    <n v="80027309"/>
    <d v="2012-01-25T00:00:00"/>
    <x v="22"/>
    <n v="76.5"/>
    <x v="4820"/>
    <s v="ACRE"/>
    <x v="263"/>
  </r>
  <r>
    <n v="90001818"/>
    <d v="2012-01-25T00:00:00"/>
    <x v="106"/>
    <n v="350"/>
    <x v="4821"/>
    <s v="FLAT RATE"/>
    <x v="1"/>
  </r>
  <r>
    <n v="80027312"/>
    <d v="2012-01-25T00:00:00"/>
    <x v="12"/>
    <n v="50"/>
    <x v="4822"/>
    <s v="ACRE"/>
    <x v="56"/>
  </r>
  <r>
    <n v="80027226"/>
    <d v="2012-01-18T00:00:00"/>
    <x v="90"/>
    <n v="36"/>
    <x v="4795"/>
    <s v="PER POLE"/>
    <x v="259"/>
  </r>
  <r>
    <n v="80027321"/>
    <d v="2012-01-26T00:00:00"/>
    <x v="16"/>
    <n v="59.93"/>
    <x v="4823"/>
    <s v="FLAT RATE"/>
    <x v="1"/>
  </r>
  <r>
    <n v="80027321"/>
    <d v="2012-01-26T00:00:00"/>
    <x v="17"/>
    <n v="533.02"/>
    <x v="4823"/>
    <s v="FLAT RATE"/>
    <x v="1"/>
  </r>
  <r>
    <n v="80027321"/>
    <d v="2012-01-26T00:00:00"/>
    <x v="18"/>
    <n v="1302.93"/>
    <x v="4823"/>
    <s v="FLAT RATE"/>
    <x v="1"/>
  </r>
  <r>
    <n v="80027321"/>
    <d v="2012-01-26T00:00:00"/>
    <x v="19"/>
    <n v="161.68"/>
    <x v="4823"/>
    <s v="FLAT RATE"/>
    <x v="1"/>
  </r>
  <r>
    <n v="80027333"/>
    <d v="2012-01-26T00:00:00"/>
    <x v="80"/>
    <n v="20"/>
    <x v="4386"/>
    <s v="EACH"/>
    <x v="1"/>
  </r>
  <r>
    <n v="80027333"/>
    <d v="2012-01-26T00:00:00"/>
    <x v="81"/>
    <n v="75"/>
    <x v="4386"/>
    <s v="EA"/>
    <x v="1"/>
  </r>
  <r>
    <n v="80027333"/>
    <d v="2012-01-26T00:00:00"/>
    <x v="29"/>
    <n v="962.5"/>
    <x v="4386"/>
    <s v="ACRES"/>
    <x v="1"/>
  </r>
  <r>
    <n v="80027333"/>
    <d v="2012-01-26T00:00:00"/>
    <x v="32"/>
    <n v="250"/>
    <x v="4386"/>
    <s v="ACRES"/>
    <x v="1"/>
  </r>
  <r>
    <n v="80027333"/>
    <d v="2012-01-26T00:00:00"/>
    <x v="95"/>
    <n v="110"/>
    <x v="4386"/>
    <s v="LF"/>
    <x v="1"/>
  </r>
  <r>
    <n v="80027333"/>
    <d v="2012-01-26T00:00:00"/>
    <x v="44"/>
    <n v="154"/>
    <x v="4386"/>
    <s v="ACRES"/>
    <x v="1"/>
  </r>
  <r>
    <n v="80027315"/>
    <d v="2012-01-26T00:00:00"/>
    <x v="3"/>
    <n v="25"/>
    <x v="4824"/>
    <s v="PER SIGN"/>
    <x v="1"/>
  </r>
  <r>
    <n v="80027226"/>
    <d v="2012-01-18T00:00:00"/>
    <x v="133"/>
    <n v="37"/>
    <x v="4795"/>
    <s v="PER POLE"/>
    <x v="259"/>
  </r>
  <r>
    <n v="80027318"/>
    <d v="2012-01-26T00:00:00"/>
    <x v="3"/>
    <n v="100"/>
    <x v="4825"/>
    <s v="PER SIGN"/>
    <x v="7"/>
  </r>
  <r>
    <n v="80027319"/>
    <d v="2012-01-26T00:00:00"/>
    <x v="3"/>
    <n v="50"/>
    <x v="4826"/>
    <s v="PER SIGN"/>
    <x v="4"/>
  </r>
  <r>
    <n v="80027323"/>
    <d v="2012-01-26T00:00:00"/>
    <x v="3"/>
    <n v="50"/>
    <x v="4827"/>
    <s v="PER SIGN"/>
    <x v="4"/>
  </r>
  <r>
    <n v="80027329"/>
    <d v="2012-01-26T00:00:00"/>
    <x v="12"/>
    <n v="50"/>
    <x v="4828"/>
    <s v="ACRE"/>
    <x v="264"/>
  </r>
  <r>
    <n v="80027324"/>
    <d v="2012-01-26T00:00:00"/>
    <x v="22"/>
    <n v="50"/>
    <x v="4829"/>
    <s v="ACRE"/>
    <x v="1"/>
  </r>
  <r>
    <n v="80027227"/>
    <d v="2012-01-18T00:00:00"/>
    <x v="5"/>
    <n v="100"/>
    <x v="4830"/>
    <s v="PER FIXTURES"/>
    <x v="22"/>
  </r>
  <r>
    <n v="80027228"/>
    <d v="2012-01-18T00:00:00"/>
    <x v="20"/>
    <n v="25"/>
    <x v="4831"/>
    <s v="BTU"/>
    <x v="54"/>
  </r>
  <r>
    <n v="80027228"/>
    <d v="2012-01-18T00:00:00"/>
    <x v="33"/>
    <n v="25"/>
    <x v="4831"/>
    <s v="FLAT RATE"/>
    <x v="54"/>
  </r>
  <r>
    <n v="80027228"/>
    <d v="2012-01-18T00:00:00"/>
    <x v="34"/>
    <n v="25"/>
    <x v="4831"/>
    <s v="TONS"/>
    <x v="54"/>
  </r>
  <r>
    <n v="80027230"/>
    <d v="2012-01-18T00:00:00"/>
    <x v="7"/>
    <n v="25"/>
    <x v="4832"/>
    <s v="PER POLE"/>
    <x v="83"/>
  </r>
  <r>
    <n v="80027231"/>
    <d v="2012-01-18T00:00:00"/>
    <x v="9"/>
    <n v="25"/>
    <x v="4833"/>
    <s v="PER HOOD SYS"/>
    <x v="1"/>
  </r>
  <r>
    <n v="80027232"/>
    <d v="2012-01-18T00:00:00"/>
    <x v="5"/>
    <n v="25"/>
    <x v="4834"/>
    <s v="PER FIXTURES"/>
    <x v="20"/>
  </r>
  <r>
    <n v="80027234"/>
    <d v="2012-01-18T00:00:00"/>
    <x v="57"/>
    <n v="15"/>
    <x v="4835"/>
    <s v="FLAT RATE"/>
    <x v="1"/>
  </r>
  <r>
    <n v="80027235"/>
    <d v="2012-01-19T00:00:00"/>
    <x v="2"/>
    <n v="25"/>
    <x v="4836"/>
    <s v="FLAT RATE"/>
    <x v="1"/>
  </r>
  <r>
    <n v="80027238"/>
    <d v="2012-01-19T00:00:00"/>
    <x v="7"/>
    <n v="25"/>
    <x v="4837"/>
    <s v="PER POLE"/>
    <x v="1"/>
  </r>
  <r>
    <n v="80027241"/>
    <d v="2012-01-19T00:00:00"/>
    <x v="2"/>
    <n v="25"/>
    <x v="4838"/>
    <s v="FLAT RATE"/>
    <x v="1"/>
  </r>
  <r>
    <n v="80027242"/>
    <d v="2012-01-19T00:00:00"/>
    <x v="0"/>
    <n v="70"/>
    <x v="4839"/>
    <s v="VALUATION"/>
    <x v="51"/>
  </r>
  <r>
    <n v="80027243"/>
    <d v="2012-01-19T00:00:00"/>
    <x v="1"/>
    <n v="25"/>
    <x v="4840"/>
    <s v="PER GAS LINE"/>
    <x v="1"/>
  </r>
  <r>
    <n v="80027244"/>
    <d v="2012-01-19T00:00:00"/>
    <x v="5"/>
    <n v="25"/>
    <x v="4841"/>
    <s v="PER FIXTURES"/>
    <x v="1"/>
  </r>
  <r>
    <n v="80027245"/>
    <d v="2012-01-19T00:00:00"/>
    <x v="59"/>
    <n v="75"/>
    <x v="4842"/>
    <s v="FLAT RATE"/>
    <x v="1"/>
  </r>
  <r>
    <n v="80027246"/>
    <d v="2012-01-19T00:00:00"/>
    <x v="20"/>
    <n v="25"/>
    <x v="4843"/>
    <s v="BTU"/>
    <x v="265"/>
  </r>
  <r>
    <n v="80027333"/>
    <d v="2012-01-26T00:00:00"/>
    <x v="22"/>
    <n v="192.5"/>
    <x v="4844"/>
    <s v="ACRE"/>
    <x v="266"/>
  </r>
  <r>
    <n v="80027334"/>
    <d v="2012-01-26T00:00:00"/>
    <x v="3"/>
    <n v="25"/>
    <x v="4845"/>
    <s v="PER SIGN"/>
    <x v="1"/>
  </r>
  <r>
    <n v="17000"/>
    <d v="2012-01-26T00:00:00"/>
    <x v="3"/>
    <n v="25"/>
    <x v="4845"/>
    <s v="PER SIGN"/>
    <x v="1"/>
  </r>
  <r>
    <n v="80027335"/>
    <d v="2012-01-27T00:00:00"/>
    <x v="3"/>
    <n v="25"/>
    <x v="4845"/>
    <s v="PER SIGN"/>
    <x v="1"/>
  </r>
  <r>
    <n v="90001819"/>
    <d v="2012-01-27T00:00:00"/>
    <x v="65"/>
    <n v="100"/>
    <x v="4846"/>
    <s v="SQ FT"/>
    <x v="1"/>
  </r>
  <r>
    <n v="80027246"/>
    <d v="2012-01-19T00:00:00"/>
    <x v="23"/>
    <n v="25"/>
    <x v="4843"/>
    <s v="BTU"/>
    <x v="265"/>
  </r>
  <r>
    <n v="80027246"/>
    <d v="2012-01-19T00:00:00"/>
    <x v="34"/>
    <n v="25"/>
    <x v="4843"/>
    <s v="TONS"/>
    <x v="265"/>
  </r>
  <r>
    <n v="80027246"/>
    <d v="2012-01-19T00:00:00"/>
    <x v="36"/>
    <n v="25"/>
    <x v="4843"/>
    <s v="TONS"/>
    <x v="265"/>
  </r>
  <r>
    <n v="80027248"/>
    <d v="2012-01-19T00:00:00"/>
    <x v="2"/>
    <n v="25"/>
    <x v="4847"/>
    <s v="FLAT RATE"/>
    <x v="1"/>
  </r>
  <r>
    <n v="80027249"/>
    <d v="2012-01-19T00:00:00"/>
    <x v="20"/>
    <n v="29"/>
    <x v="4848"/>
    <s v="BTU"/>
    <x v="27"/>
  </r>
  <r>
    <n v="80027341"/>
    <d v="2012-01-27T00:00:00"/>
    <x v="3"/>
    <n v="25"/>
    <x v="4849"/>
    <s v="PER SIGN"/>
    <x v="1"/>
  </r>
  <r>
    <n v="80027342"/>
    <d v="2012-01-27T00:00:00"/>
    <x v="12"/>
    <n v="50"/>
    <x v="4850"/>
    <s v="ACRE"/>
    <x v="137"/>
  </r>
  <r>
    <n v="80027250"/>
    <d v="2012-01-19T00:00:00"/>
    <x v="48"/>
    <n v="20"/>
    <x v="4798"/>
    <s v="FLAT RATE"/>
    <x v="1"/>
  </r>
  <r>
    <n v="80027344"/>
    <d v="2012-01-27T00:00:00"/>
    <x v="3"/>
    <n v="25"/>
    <x v="4851"/>
    <s v="PER SIGN"/>
    <x v="1"/>
  </r>
  <r>
    <n v="80027344"/>
    <d v="2012-01-27T00:00:00"/>
    <x v="3"/>
    <n v="25"/>
    <x v="4852"/>
    <s v="PER SIGN"/>
    <x v="1"/>
  </r>
  <r>
    <n v="80027250"/>
    <d v="2012-01-19T00:00:00"/>
    <x v="0"/>
    <n v="1564"/>
    <x v="4798"/>
    <s v="VALUATION"/>
    <x v="1"/>
  </r>
  <r>
    <n v="80027251"/>
    <d v="2012-01-19T00:00:00"/>
    <x v="48"/>
    <n v="20"/>
    <x v="4853"/>
    <s v="FLAT RATE"/>
    <x v="1"/>
  </r>
  <r>
    <n v="80027251"/>
    <d v="2012-01-19T00:00:00"/>
    <x v="0"/>
    <n v="1426"/>
    <x v="4853"/>
    <s v="VALUATION"/>
    <x v="1"/>
  </r>
  <r>
    <n v="80027253"/>
    <d v="2012-01-19T00:00:00"/>
    <x v="49"/>
    <n v="25"/>
    <x v="215"/>
    <s v="SYSTEM"/>
    <x v="1"/>
  </r>
  <r>
    <n v="80027256"/>
    <d v="2012-01-20T00:00:00"/>
    <x v="5"/>
    <n v="36"/>
    <x v="4854"/>
    <s v="PER FIXTURES"/>
    <x v="70"/>
  </r>
  <r>
    <n v="80027257"/>
    <d v="2012-01-20T00:00:00"/>
    <x v="20"/>
    <n v="25"/>
    <x v="4855"/>
    <s v="BTU"/>
    <x v="61"/>
  </r>
  <r>
    <n v="80027257"/>
    <d v="2012-01-20T00:00:00"/>
    <x v="34"/>
    <n v="25"/>
    <x v="4855"/>
    <s v="TONS"/>
    <x v="61"/>
  </r>
  <r>
    <n v="80027258"/>
    <d v="2012-01-20T00:00:00"/>
    <x v="9"/>
    <n v="25"/>
    <x v="4856"/>
    <s v="PER HOOD SYS"/>
    <x v="1"/>
  </r>
  <r>
    <n v="80027261"/>
    <d v="2012-01-23T00:00:00"/>
    <x v="69"/>
    <n v="50"/>
    <x v="4857"/>
    <s v="FLAT RATE"/>
    <x v="1"/>
  </r>
  <r>
    <n v="80027262"/>
    <d v="2012-01-23T00:00:00"/>
    <x v="0"/>
    <n v="316"/>
    <x v="4858"/>
    <s v="VALUATION"/>
    <x v="197"/>
  </r>
  <r>
    <n v="80027263"/>
    <d v="2012-01-23T00:00:00"/>
    <x v="69"/>
    <n v="50"/>
    <x v="4859"/>
    <s v="FLAT RATE"/>
    <x v="1"/>
  </r>
  <r>
    <n v="80027264"/>
    <d v="2012-01-23T00:00:00"/>
    <x v="0"/>
    <n v="155"/>
    <x v="4860"/>
    <s v="VALUATION"/>
    <x v="125"/>
  </r>
  <r>
    <n v="80027264"/>
    <d v="2012-01-23T00:00:00"/>
    <x v="14"/>
    <n v="77.5"/>
    <x v="4860"/>
    <s v="VALUATION"/>
    <x v="125"/>
  </r>
  <r>
    <n v="90001820"/>
    <d v="2012-01-30T00:00:00"/>
    <x v="42"/>
    <n v="50"/>
    <x v="4861"/>
    <s v="FLAT RATE"/>
    <x v="1"/>
  </r>
  <r>
    <n v="80027266"/>
    <d v="2012-01-23T00:00:00"/>
    <x v="0"/>
    <n v="70"/>
    <x v="4862"/>
    <s v="VALUATION"/>
    <x v="51"/>
  </r>
  <r>
    <n v="80027268"/>
    <d v="2012-01-23T00:00:00"/>
    <x v="6"/>
    <n v="30"/>
    <x v="4863"/>
    <s v="AMPS"/>
    <x v="8"/>
  </r>
  <r>
    <n v="80027268"/>
    <d v="2012-01-23T00:00:00"/>
    <x v="7"/>
    <n v="42"/>
    <x v="4863"/>
    <s v="PER POLE"/>
    <x v="8"/>
  </r>
  <r>
    <n v="80027268"/>
    <d v="2012-01-23T00:00:00"/>
    <x v="13"/>
    <n v="25"/>
    <x v="4863"/>
    <s v="PER T-POLE"/>
    <x v="8"/>
  </r>
  <r>
    <n v="80027269"/>
    <d v="2012-01-23T00:00:00"/>
    <x v="5"/>
    <n v="25"/>
    <x v="4864"/>
    <s v="PER FIXTURES"/>
    <x v="1"/>
  </r>
  <r>
    <n v="80027269"/>
    <d v="2012-01-23T00:00:00"/>
    <x v="5"/>
    <n v="25"/>
    <x v="4865"/>
    <s v="PER FIXTURES"/>
    <x v="1"/>
  </r>
  <r>
    <n v="80027269"/>
    <d v="2012-01-23T00:00:00"/>
    <x v="5"/>
    <n v="25"/>
    <x v="4866"/>
    <s v="PER FIXTURES"/>
    <x v="1"/>
  </r>
  <r>
    <n v="80027353"/>
    <d v="2012-01-30T00:00:00"/>
    <x v="3"/>
    <n v="25"/>
    <x v="4867"/>
    <s v="PER SIGN"/>
    <x v="1"/>
  </r>
  <r>
    <n v="80027357"/>
    <d v="2012-01-30T00:00:00"/>
    <x v="12"/>
    <n v="50"/>
    <x v="4868"/>
    <s v="ACRE"/>
    <x v="10"/>
  </r>
  <r>
    <n v="80027269"/>
    <d v="2012-01-23T00:00:00"/>
    <x v="5"/>
    <n v="25"/>
    <x v="4869"/>
    <s v="PER FIXTURES"/>
    <x v="1"/>
  </r>
  <r>
    <n v="80027270"/>
    <d v="2012-01-23T00:00:00"/>
    <x v="5"/>
    <n v="68"/>
    <x v="4870"/>
    <s v="PER FIXTURES"/>
    <x v="103"/>
  </r>
  <r>
    <n v="80027270"/>
    <d v="2012-01-23T00:00:00"/>
    <x v="54"/>
    <n v="25"/>
    <x v="4870"/>
    <s v="PER SEWER"/>
    <x v="103"/>
  </r>
  <r>
    <n v="80027270"/>
    <d v="2012-01-23T00:00:00"/>
    <x v="53"/>
    <n v="25"/>
    <x v="4870"/>
    <s v="PER WATER"/>
    <x v="103"/>
  </r>
  <r>
    <n v="80027272"/>
    <d v="2012-01-23T00:00:00"/>
    <x v="2"/>
    <n v="25"/>
    <x v="4871"/>
    <s v="FLAT RATE"/>
    <x v="1"/>
  </r>
  <r>
    <n v="80027272"/>
    <d v="2012-01-23T00:00:00"/>
    <x v="2"/>
    <n v="25"/>
    <x v="4872"/>
    <s v="FLAT RATE"/>
    <x v="1"/>
  </r>
  <r>
    <n v="80027272"/>
    <d v="2012-01-23T00:00:00"/>
    <x v="2"/>
    <n v="25"/>
    <x v="4873"/>
    <s v="FLAT RATE"/>
    <x v="1"/>
  </r>
  <r>
    <n v="80027272"/>
    <d v="2012-01-23T00:00:00"/>
    <x v="2"/>
    <n v="25"/>
    <x v="4874"/>
    <s v="FLAT RATE"/>
    <x v="1"/>
  </r>
  <r>
    <n v="80027272"/>
    <d v="2012-01-23T00:00:00"/>
    <x v="2"/>
    <n v="25"/>
    <x v="4875"/>
    <s v="FLAT RATE"/>
    <x v="1"/>
  </r>
  <r>
    <n v="80027272"/>
    <d v="2012-01-23T00:00:00"/>
    <x v="2"/>
    <n v="25"/>
    <x v="4876"/>
    <s v="FLAT RATE"/>
    <x v="1"/>
  </r>
  <r>
    <n v="80027272"/>
    <d v="2012-01-23T00:00:00"/>
    <x v="2"/>
    <n v="25"/>
    <x v="4877"/>
    <s v="FLAT RATE"/>
    <x v="1"/>
  </r>
  <r>
    <n v="80027272"/>
    <d v="2012-01-23T00:00:00"/>
    <x v="2"/>
    <n v="25"/>
    <x v="4878"/>
    <s v="FLAT RATE"/>
    <x v="1"/>
  </r>
  <r>
    <n v="80027273"/>
    <d v="2012-01-23T00:00:00"/>
    <x v="49"/>
    <n v="25"/>
    <x v="4879"/>
    <s v="SYSTEM"/>
    <x v="1"/>
  </r>
  <r>
    <n v="80027274"/>
    <d v="2012-01-23T00:00:00"/>
    <x v="0"/>
    <n v="200"/>
    <x v="4880"/>
    <s v="VALUATION"/>
    <x v="89"/>
  </r>
  <r>
    <n v="80027275"/>
    <d v="2012-01-23T00:00:00"/>
    <x v="5"/>
    <n v="25"/>
    <x v="4881"/>
    <s v="PER FIXTURES"/>
    <x v="1"/>
  </r>
  <r>
    <n v="80027277"/>
    <d v="2012-01-24T00:00:00"/>
    <x v="0"/>
    <n v="145"/>
    <x v="4882"/>
    <s v="VALUATION"/>
    <x v="74"/>
  </r>
  <r>
    <n v="80027278"/>
    <d v="2012-01-24T00:00:00"/>
    <x v="59"/>
    <n v="75"/>
    <x v="4883"/>
    <s v="FLAT RATE"/>
    <x v="1"/>
  </r>
  <r>
    <n v="80027280"/>
    <d v="2012-01-24T00:00:00"/>
    <x v="5"/>
    <n v="25"/>
    <x v="4884"/>
    <s v="PER FIXTURES"/>
    <x v="1"/>
  </r>
  <r>
    <n v="80027282"/>
    <d v="2012-01-24T00:00:00"/>
    <x v="58"/>
    <n v="30"/>
    <x v="4885"/>
    <s v="SQUARE FEET"/>
    <x v="32"/>
  </r>
  <r>
    <n v="80027282"/>
    <d v="2012-01-24T00:00:00"/>
    <x v="0"/>
    <n v="195"/>
    <x v="4885"/>
    <s v="VALUATION"/>
    <x v="32"/>
  </r>
  <r>
    <n v="80027282"/>
    <d v="2012-01-24T00:00:00"/>
    <x v="14"/>
    <n v="97.5"/>
    <x v="4885"/>
    <s v="VALUATION"/>
    <x v="32"/>
  </r>
  <r>
    <n v="80027358"/>
    <d v="2012-01-30T00:00:00"/>
    <x v="3"/>
    <n v="75"/>
    <x v="4886"/>
    <s v="PER SIGN"/>
    <x v="9"/>
  </r>
  <r>
    <n v="80027360"/>
    <d v="2012-01-30T00:00:00"/>
    <x v="12"/>
    <n v="65"/>
    <x v="4887"/>
    <s v="ACRE"/>
    <x v="188"/>
  </r>
  <r>
    <n v="80027361"/>
    <d v="2012-01-30T00:00:00"/>
    <x v="3"/>
    <n v="25"/>
    <x v="4888"/>
    <s v="PER SIGN"/>
    <x v="1"/>
  </r>
  <r>
    <n v="80027283"/>
    <d v="2012-01-24T00:00:00"/>
    <x v="0"/>
    <n v="25"/>
    <x v="4889"/>
    <s v="VALUATION"/>
    <x v="50"/>
  </r>
  <r>
    <n v="80027285"/>
    <d v="2012-01-24T00:00:00"/>
    <x v="69"/>
    <n v="50"/>
    <x v="4890"/>
    <s v="FLAT RATE"/>
    <x v="1"/>
  </r>
  <r>
    <n v="80027286"/>
    <d v="2012-01-24T00:00:00"/>
    <x v="0"/>
    <n v="120"/>
    <x v="4891"/>
    <s v="VALUATION"/>
    <x v="12"/>
  </r>
  <r>
    <n v="80027286"/>
    <d v="2012-01-24T00:00:00"/>
    <x v="14"/>
    <n v="60"/>
    <x v="4891"/>
    <s v="VALUATION"/>
    <x v="12"/>
  </r>
  <r>
    <n v="80027368"/>
    <d v="2012-01-31T00:00:00"/>
    <x v="3"/>
    <n v="25"/>
    <x v="4892"/>
    <s v="PER SIGN"/>
    <x v="1"/>
  </r>
  <r>
    <n v="70017924"/>
    <d v="2012-01-31T00:00:00"/>
    <x v="3"/>
    <n v="25"/>
    <x v="4893"/>
    <s v="PER SIGN"/>
    <x v="1"/>
  </r>
  <r>
    <n v="17002"/>
    <d v="2012-01-31T00:00:00"/>
    <x v="3"/>
    <n v="25"/>
    <x v="4893"/>
    <s v="PER SIGN"/>
    <x v="1"/>
  </r>
  <r>
    <n v="80027373"/>
    <d v="2012-01-31T00:00:00"/>
    <x v="3"/>
    <n v="25"/>
    <x v="4893"/>
    <s v="PER SIGN"/>
    <x v="1"/>
  </r>
  <r>
    <n v="80027287"/>
    <d v="2012-01-24T00:00:00"/>
    <x v="0"/>
    <n v="120"/>
    <x v="4894"/>
    <s v="VALUATION"/>
    <x v="12"/>
  </r>
  <r>
    <n v="80027287"/>
    <d v="2012-01-24T00:00:00"/>
    <x v="14"/>
    <n v="60"/>
    <x v="4894"/>
    <s v="VALUATION"/>
    <x v="12"/>
  </r>
  <r>
    <n v="80027289"/>
    <d v="2012-01-24T00:00:00"/>
    <x v="0"/>
    <n v="95"/>
    <x v="4895"/>
    <s v="VALUATION"/>
    <x v="14"/>
  </r>
  <r>
    <n v="80027290"/>
    <d v="2012-01-24T00:00:00"/>
    <x v="0"/>
    <n v="135"/>
    <x v="4896"/>
    <s v="VALUATION"/>
    <x v="198"/>
  </r>
  <r>
    <n v="80027292"/>
    <d v="2012-01-24T00:00:00"/>
    <x v="0"/>
    <n v="35"/>
    <x v="4897"/>
    <s v="VALUATION"/>
    <x v="32"/>
  </r>
  <r>
    <n v="80027292"/>
    <d v="2012-01-24T00:00:00"/>
    <x v="14"/>
    <n v="17.5"/>
    <x v="4897"/>
    <s v="VALUATION"/>
    <x v="32"/>
  </r>
  <r>
    <n v="80027294"/>
    <d v="2012-01-24T00:00:00"/>
    <x v="20"/>
    <n v="27"/>
    <x v="4898"/>
    <s v="BTU"/>
    <x v="48"/>
  </r>
  <r>
    <n v="80027294"/>
    <d v="2012-01-24T00:00:00"/>
    <x v="34"/>
    <n v="25"/>
    <x v="4898"/>
    <s v="TONS"/>
    <x v="48"/>
  </r>
  <r>
    <n v="80027295"/>
    <d v="2012-01-24T00:00:00"/>
    <x v="5"/>
    <n v="25"/>
    <x v="4899"/>
    <s v="PER FIXTURES"/>
    <x v="1"/>
  </r>
  <r>
    <n v="80027296"/>
    <d v="2012-01-24T00:00:00"/>
    <x v="20"/>
    <n v="27"/>
    <x v="4900"/>
    <s v="BTU"/>
    <x v="48"/>
  </r>
  <r>
    <n v="80027296"/>
    <d v="2012-01-24T00:00:00"/>
    <x v="34"/>
    <n v="25"/>
    <x v="4900"/>
    <s v="TONS"/>
    <x v="48"/>
  </r>
  <r>
    <n v="80027297"/>
    <d v="2012-01-24T00:00:00"/>
    <x v="48"/>
    <n v="20"/>
    <x v="4901"/>
    <s v="FLAT RATE"/>
    <x v="1"/>
  </r>
  <r>
    <n v="80027297"/>
    <d v="2012-01-24T00:00:00"/>
    <x v="0"/>
    <n v="80"/>
    <x v="4901"/>
    <s v="VALUATION"/>
    <x v="1"/>
  </r>
  <r>
    <n v="80027298"/>
    <d v="2012-01-24T00:00:00"/>
    <x v="0"/>
    <n v="25"/>
    <x v="4902"/>
    <s v="VALUATION"/>
    <x v="80"/>
  </r>
  <r>
    <n v="80027298"/>
    <d v="2012-01-24T00:00:00"/>
    <x v="14"/>
    <n v="12.5"/>
    <x v="4902"/>
    <s v="VALUATION"/>
    <x v="80"/>
  </r>
  <r>
    <n v="80027299"/>
    <d v="2012-01-25T00:00:00"/>
    <x v="6"/>
    <n v="25"/>
    <x v="4903"/>
    <s v="AMPS"/>
    <x v="6"/>
  </r>
  <r>
    <n v="80027299"/>
    <d v="2012-01-25T00:00:00"/>
    <x v="7"/>
    <n v="17"/>
    <x v="4903"/>
    <s v="PER POLE"/>
    <x v="6"/>
  </r>
  <r>
    <n v="80027300"/>
    <d v="2012-01-25T00:00:00"/>
    <x v="20"/>
    <n v="29"/>
    <x v="4904"/>
    <s v="BTU"/>
    <x v="27"/>
  </r>
  <r>
    <n v="80027301"/>
    <d v="2012-01-25T00:00:00"/>
    <x v="0"/>
    <n v="95"/>
    <x v="4905"/>
    <s v="VALUATION"/>
    <x v="14"/>
  </r>
  <r>
    <n v="80027376"/>
    <d v="2012-02-01T00:00:00"/>
    <x v="16"/>
    <n v="59.93"/>
    <x v="4906"/>
    <s v="FLAT RATE"/>
    <x v="1"/>
  </r>
  <r>
    <n v="80027376"/>
    <d v="2012-02-01T00:00:00"/>
    <x v="17"/>
    <n v="533.02"/>
    <x v="4906"/>
    <s v="FLAT RATE"/>
    <x v="1"/>
  </r>
  <r>
    <n v="80027376"/>
    <d v="2012-02-01T00:00:00"/>
    <x v="18"/>
    <n v="1302.93"/>
    <x v="4906"/>
    <s v="FLAT RATE"/>
    <x v="1"/>
  </r>
  <r>
    <n v="80027376"/>
    <d v="2012-02-01T00:00:00"/>
    <x v="19"/>
    <n v="161.68"/>
    <x v="4906"/>
    <s v="FLAT RATE"/>
    <x v="1"/>
  </r>
  <r>
    <n v="80027301"/>
    <d v="2012-01-25T00:00:00"/>
    <x v="14"/>
    <n v="47.5"/>
    <x v="4905"/>
    <s v="VALUATION"/>
    <x v="14"/>
  </r>
  <r>
    <n v="80027378"/>
    <d v="2012-02-01T00:00:00"/>
    <x v="12"/>
    <n v="50"/>
    <x v="4907"/>
    <s v="ACRE"/>
    <x v="10"/>
  </r>
  <r>
    <n v="80027388"/>
    <d v="2012-02-01T00:00:00"/>
    <x v="8"/>
    <n v="150"/>
    <x v="4908"/>
    <s v="FLAT RATE"/>
    <x v="1"/>
  </r>
  <r>
    <n v="80027379"/>
    <d v="2012-02-01T00:00:00"/>
    <x v="12"/>
    <n v="50"/>
    <x v="4909"/>
    <s v="ACRE"/>
    <x v="10"/>
  </r>
  <r>
    <n v="80027382"/>
    <d v="2012-02-01T00:00:00"/>
    <x v="67"/>
    <n v="100"/>
    <x v="4910"/>
    <s v="FLAT RATE"/>
    <x v="1"/>
  </r>
  <r>
    <n v="70017940"/>
    <d v="2012-02-01T00:00:00"/>
    <x v="3"/>
    <n v="25"/>
    <x v="4911"/>
    <s v="PER SIGN"/>
    <x v="1"/>
  </r>
  <r>
    <n v="17003"/>
    <d v="2012-02-01T00:00:00"/>
    <x v="3"/>
    <n v="25"/>
    <x v="4911"/>
    <s v="PER SIGN"/>
    <x v="1"/>
  </r>
  <r>
    <n v="80027384"/>
    <d v="2012-02-01T00:00:00"/>
    <x v="3"/>
    <n v="25"/>
    <x v="4911"/>
    <s v="PER SIGN"/>
    <x v="1"/>
  </r>
  <r>
    <n v="80027385"/>
    <d v="2012-02-01T00:00:00"/>
    <x v="12"/>
    <n v="50"/>
    <x v="4912"/>
    <s v="ACRE"/>
    <x v="174"/>
  </r>
  <r>
    <n v="80027386"/>
    <d v="2012-02-01T00:00:00"/>
    <x v="3"/>
    <n v="25"/>
    <x v="4913"/>
    <s v="PER SIGN"/>
    <x v="1"/>
  </r>
  <r>
    <n v="80027302"/>
    <d v="2012-01-25T00:00:00"/>
    <x v="7"/>
    <n v="25"/>
    <x v="4914"/>
    <s v="PER POLE"/>
    <x v="1"/>
  </r>
  <r>
    <n v="80027303"/>
    <d v="2012-01-25T00:00:00"/>
    <x v="69"/>
    <n v="50"/>
    <x v="4915"/>
    <s v="FLAT RATE"/>
    <x v="1"/>
  </r>
  <r>
    <n v="80027304"/>
    <d v="2012-01-25T00:00:00"/>
    <x v="2"/>
    <n v="25"/>
    <x v="4916"/>
    <s v="FLAT RATE"/>
    <x v="1"/>
  </r>
  <r>
    <n v="80027305"/>
    <d v="2012-01-25T00:00:00"/>
    <x v="5"/>
    <n v="68"/>
    <x v="4917"/>
    <s v="PER FIXTURES"/>
    <x v="103"/>
  </r>
  <r>
    <n v="80027305"/>
    <d v="2012-01-25T00:00:00"/>
    <x v="54"/>
    <n v="25"/>
    <x v="4917"/>
    <s v="PER SEWER"/>
    <x v="103"/>
  </r>
  <r>
    <n v="80027305"/>
    <d v="2012-01-25T00:00:00"/>
    <x v="53"/>
    <n v="25"/>
    <x v="4917"/>
    <s v="PER WATER"/>
    <x v="103"/>
  </r>
  <r>
    <n v="80027307"/>
    <d v="2012-01-25T00:00:00"/>
    <x v="13"/>
    <n v="25"/>
    <x v="4918"/>
    <s v="PER T-POLE"/>
    <x v="1"/>
  </r>
  <r>
    <n v="80027310"/>
    <d v="2012-01-25T00:00:00"/>
    <x v="7"/>
    <n v="25"/>
    <x v="4919"/>
    <s v="PER POLE"/>
    <x v="267"/>
  </r>
  <r>
    <n v="80027313"/>
    <d v="2012-01-25T00:00:00"/>
    <x v="48"/>
    <n v="20"/>
    <x v="4920"/>
    <s v="FLAT RATE"/>
    <x v="1"/>
  </r>
  <r>
    <n v="70017946"/>
    <d v="2012-02-01T00:00:00"/>
    <x v="3"/>
    <n v="25"/>
    <x v="4921"/>
    <s v="PER SIGN"/>
    <x v="1"/>
  </r>
  <r>
    <n v="17004"/>
    <d v="2012-02-01T00:00:00"/>
    <x v="3"/>
    <n v="25"/>
    <x v="4921"/>
    <s v="PER SIGN"/>
    <x v="1"/>
  </r>
  <r>
    <n v="80027390"/>
    <d v="2012-02-01T00:00:00"/>
    <x v="3"/>
    <n v="25"/>
    <x v="4921"/>
    <s v="PER SIGN"/>
    <x v="1"/>
  </r>
  <r>
    <n v="80027313"/>
    <d v="2012-01-25T00:00:00"/>
    <x v="0"/>
    <n v="95"/>
    <x v="4920"/>
    <s v="VALUATION"/>
    <x v="1"/>
  </r>
  <r>
    <n v="80027314"/>
    <d v="2012-01-25T00:00:00"/>
    <x v="20"/>
    <n v="29"/>
    <x v="4922"/>
    <s v="BTU"/>
    <x v="75"/>
  </r>
  <r>
    <n v="80027316"/>
    <d v="2012-01-26T00:00:00"/>
    <x v="20"/>
    <n v="27"/>
    <x v="4923"/>
    <s v="BTU"/>
    <x v="40"/>
  </r>
  <r>
    <n v="80027316"/>
    <d v="2012-01-26T00:00:00"/>
    <x v="23"/>
    <n v="27"/>
    <x v="4923"/>
    <s v="BTU"/>
    <x v="40"/>
  </r>
  <r>
    <n v="80027316"/>
    <d v="2012-01-26T00:00:00"/>
    <x v="34"/>
    <n v="25"/>
    <x v="4923"/>
    <s v="TONS"/>
    <x v="40"/>
  </r>
  <r>
    <n v="80027316"/>
    <d v="2012-01-26T00:00:00"/>
    <x v="36"/>
    <n v="25"/>
    <x v="4923"/>
    <s v="TONS"/>
    <x v="40"/>
  </r>
  <r>
    <n v="80027317"/>
    <d v="2012-01-26T00:00:00"/>
    <x v="5"/>
    <n v="25"/>
    <x v="4924"/>
    <s v="PER FIXTURES"/>
    <x v="1"/>
  </r>
  <r>
    <n v="80027320"/>
    <d v="2012-01-26T00:00:00"/>
    <x v="0"/>
    <n v="30"/>
    <x v="4925"/>
    <s v="VALUATION"/>
    <x v="72"/>
  </r>
  <r>
    <n v="80027320"/>
    <d v="2012-01-26T00:00:00"/>
    <x v="0"/>
    <n v="45"/>
    <x v="4926"/>
    <s v="VALUATION"/>
    <x v="124"/>
  </r>
  <r>
    <n v="80027321"/>
    <d v="2012-01-26T00:00:00"/>
    <x v="48"/>
    <n v="20"/>
    <x v="4823"/>
    <s v="FLAT RATE"/>
    <x v="1"/>
  </r>
  <r>
    <n v="80027393"/>
    <d v="2012-02-02T00:00:00"/>
    <x v="3"/>
    <n v="25"/>
    <x v="4927"/>
    <s v="PER SIGN"/>
    <x v="1"/>
  </r>
  <r>
    <n v="80027395"/>
    <d v="2012-02-02T00:00:00"/>
    <x v="3"/>
    <n v="25"/>
    <x v="4928"/>
    <s v="PER SIGN"/>
    <x v="1"/>
  </r>
  <r>
    <n v="80027396"/>
    <d v="2012-02-02T00:00:00"/>
    <x v="3"/>
    <n v="25"/>
    <x v="4929"/>
    <s v="PER SIGN"/>
    <x v="1"/>
  </r>
  <r>
    <n v="80027398"/>
    <d v="2012-02-02T00:00:00"/>
    <x v="3"/>
    <n v="100"/>
    <x v="4930"/>
    <s v="PER SIGN"/>
    <x v="7"/>
  </r>
  <r>
    <n v="80027321"/>
    <d v="2012-01-26T00:00:00"/>
    <x v="0"/>
    <n v="1450"/>
    <x v="4823"/>
    <s v="VALUATION"/>
    <x v="1"/>
  </r>
  <r>
    <n v="80027401"/>
    <d v="2012-02-02T00:00:00"/>
    <x v="3"/>
    <n v="25"/>
    <x v="4931"/>
    <s v="PER SIGN"/>
    <x v="1"/>
  </r>
  <r>
    <n v="80027403"/>
    <d v="2012-02-02T00:00:00"/>
    <x v="3"/>
    <n v="25"/>
    <x v="4932"/>
    <s v="PER SIGN"/>
    <x v="1"/>
  </r>
  <r>
    <n v="70017955"/>
    <d v="2012-02-02T00:00:00"/>
    <x v="3"/>
    <n v="25"/>
    <x v="4933"/>
    <s v="PER SIGN"/>
    <x v="1"/>
  </r>
  <r>
    <n v="17007"/>
    <d v="2012-02-02T00:00:00"/>
    <x v="3"/>
    <n v="25"/>
    <x v="4933"/>
    <s v="PER SIGN"/>
    <x v="1"/>
  </r>
  <r>
    <n v="80027405"/>
    <d v="2012-02-02T00:00:00"/>
    <x v="3"/>
    <n v="25"/>
    <x v="4933"/>
    <s v="PER SIGN"/>
    <x v="1"/>
  </r>
  <r>
    <n v="80027322"/>
    <d v="2012-01-26T00:00:00"/>
    <x v="1"/>
    <n v="25"/>
    <x v="4934"/>
    <s v="PER GAS LINE"/>
    <x v="1"/>
  </r>
  <r>
    <n v="80027415"/>
    <d v="2012-02-03T00:00:00"/>
    <x v="8"/>
    <n v="50"/>
    <x v="4935"/>
    <s v="FLAT RATE"/>
    <x v="1"/>
  </r>
  <r>
    <n v="80027325"/>
    <d v="2012-01-26T00:00:00"/>
    <x v="20"/>
    <n v="50"/>
    <x v="4936"/>
    <s v="BTU"/>
    <x v="114"/>
  </r>
  <r>
    <n v="80027406"/>
    <d v="2012-02-03T00:00:00"/>
    <x v="67"/>
    <n v="100"/>
    <x v="4937"/>
    <s v="FLAT RATE"/>
    <x v="1"/>
  </r>
  <r>
    <n v="80027325"/>
    <d v="2012-01-26T00:00:00"/>
    <x v="34"/>
    <n v="50"/>
    <x v="4936"/>
    <s v="TONS"/>
    <x v="114"/>
  </r>
  <r>
    <n v="80027411"/>
    <d v="2012-02-03T00:00:00"/>
    <x v="12"/>
    <n v="50"/>
    <x v="4938"/>
    <s v="ACRE"/>
    <x v="130"/>
  </r>
  <r>
    <n v="80027412"/>
    <d v="2012-02-03T00:00:00"/>
    <x v="12"/>
    <n v="50"/>
    <x v="4939"/>
    <s v="ACRE"/>
    <x v="130"/>
  </r>
  <r>
    <n v="80027326"/>
    <d v="2012-01-26T00:00:00"/>
    <x v="0"/>
    <n v="910"/>
    <x v="4940"/>
    <s v="VALUATION"/>
    <x v="159"/>
  </r>
  <r>
    <n v="90001822"/>
    <d v="2012-02-03T00:00:00"/>
    <x v="42"/>
    <n v="50"/>
    <x v="4941"/>
    <s v="FLAT RATE"/>
    <x v="1"/>
  </r>
  <r>
    <n v="80027414"/>
    <d v="2012-02-03T00:00:00"/>
    <x v="3"/>
    <n v="200"/>
    <x v="4942"/>
    <s v="PER SIGN"/>
    <x v="31"/>
  </r>
  <r>
    <n v="80027327"/>
    <d v="2012-01-26T00:00:00"/>
    <x v="48"/>
    <n v="20"/>
    <x v="4943"/>
    <s v="FLAT RATE"/>
    <x v="1"/>
  </r>
  <r>
    <n v="80027327"/>
    <d v="2012-01-26T00:00:00"/>
    <x v="0"/>
    <n v="120"/>
    <x v="4943"/>
    <s v="VALUATION"/>
    <x v="1"/>
  </r>
  <r>
    <n v="80027328"/>
    <d v="2012-01-26T00:00:00"/>
    <x v="59"/>
    <n v="150"/>
    <x v="4944"/>
    <s v="FLAT RATE"/>
    <x v="4"/>
  </r>
  <r>
    <n v="80027329"/>
    <d v="2012-01-26T00:00:00"/>
    <x v="59"/>
    <n v="50"/>
    <x v="4945"/>
    <s v="FLAT RATE"/>
    <x v="264"/>
  </r>
  <r>
    <n v="80027417"/>
    <d v="2012-02-06T00:00:00"/>
    <x v="8"/>
    <n v="50"/>
    <x v="4946"/>
    <s v="FLAT RATE"/>
    <x v="1"/>
  </r>
  <r>
    <n v="80027418"/>
    <d v="2012-02-06T00:00:00"/>
    <x v="12"/>
    <n v="65"/>
    <x v="4947"/>
    <s v="ACRE"/>
    <x v="129"/>
  </r>
  <r>
    <n v="80027420"/>
    <d v="2012-02-06T00:00:00"/>
    <x v="67"/>
    <n v="100"/>
    <x v="4948"/>
    <s v="FLAT RATE"/>
    <x v="1"/>
  </r>
  <r>
    <n v="80027330"/>
    <d v="2012-01-26T00:00:00"/>
    <x v="10"/>
    <n v="30"/>
    <x v="4949"/>
    <s v="AMPS"/>
    <x v="8"/>
  </r>
  <r>
    <n v="80027422"/>
    <d v="2012-02-06T00:00:00"/>
    <x v="3"/>
    <n v="25"/>
    <x v="4950"/>
    <s v="PER SIGN"/>
    <x v="1"/>
  </r>
  <r>
    <n v="80027424"/>
    <d v="2012-02-06T00:00:00"/>
    <x v="3"/>
    <n v="25"/>
    <x v="4951"/>
    <s v="PER SIGN"/>
    <x v="1"/>
  </r>
  <r>
    <n v="80027425"/>
    <d v="2012-02-06T00:00:00"/>
    <x v="3"/>
    <n v="25"/>
    <x v="4952"/>
    <s v="PER SIGN"/>
    <x v="1"/>
  </r>
  <r>
    <n v="80027330"/>
    <d v="2012-01-26T00:00:00"/>
    <x v="7"/>
    <n v="42"/>
    <x v="4949"/>
    <s v="PER POLE"/>
    <x v="8"/>
  </r>
  <r>
    <n v="80027330"/>
    <d v="2012-01-26T00:00:00"/>
    <x v="13"/>
    <n v="25"/>
    <x v="4949"/>
    <s v="PER T-POLE"/>
    <x v="8"/>
  </r>
  <r>
    <n v="80027330"/>
    <d v="2012-01-26T00:00:00"/>
    <x v="10"/>
    <n v="30"/>
    <x v="4953"/>
    <s v="AMPS"/>
    <x v="8"/>
  </r>
  <r>
    <n v="80027330"/>
    <d v="2012-01-26T00:00:00"/>
    <x v="7"/>
    <n v="42"/>
    <x v="4953"/>
    <s v="PER POLE"/>
    <x v="8"/>
  </r>
  <r>
    <n v="80027427"/>
    <d v="2012-02-07T00:00:00"/>
    <x v="3"/>
    <n v="25"/>
    <x v="4954"/>
    <s v="PER SIGN"/>
    <x v="1"/>
  </r>
  <r>
    <n v="80027330"/>
    <d v="2012-01-26T00:00:00"/>
    <x v="13"/>
    <n v="25"/>
    <x v="4953"/>
    <s v="PER T-POLE"/>
    <x v="8"/>
  </r>
  <r>
    <n v="80027428"/>
    <d v="2012-02-07T00:00:00"/>
    <x v="3"/>
    <n v="50"/>
    <x v="4955"/>
    <s v="PER SIGN"/>
    <x v="4"/>
  </r>
  <r>
    <n v="80027331"/>
    <d v="2012-01-26T00:00:00"/>
    <x v="20"/>
    <n v="27"/>
    <x v="4956"/>
    <s v="BTU"/>
    <x v="3"/>
  </r>
  <r>
    <n v="80027331"/>
    <d v="2012-01-26T00:00:00"/>
    <x v="34"/>
    <n v="25"/>
    <x v="4956"/>
    <s v="TONS"/>
    <x v="3"/>
  </r>
  <r>
    <n v="80027332"/>
    <d v="2012-01-26T00:00:00"/>
    <x v="20"/>
    <n v="29"/>
    <x v="4957"/>
    <s v="BTU"/>
    <x v="96"/>
  </r>
  <r>
    <n v="80027332"/>
    <d v="2012-01-26T00:00:00"/>
    <x v="34"/>
    <n v="25"/>
    <x v="4957"/>
    <s v="TONS"/>
    <x v="96"/>
  </r>
  <r>
    <n v="80027336"/>
    <d v="2012-01-27T00:00:00"/>
    <x v="6"/>
    <n v="30"/>
    <x v="4958"/>
    <s v="AMPS"/>
    <x v="8"/>
  </r>
  <r>
    <n v="80027336"/>
    <d v="2012-01-27T00:00:00"/>
    <x v="7"/>
    <n v="20"/>
    <x v="4958"/>
    <s v="PER POLE"/>
    <x v="8"/>
  </r>
  <r>
    <n v="80027336"/>
    <d v="2012-01-27T00:00:00"/>
    <x v="13"/>
    <n v="25"/>
    <x v="4958"/>
    <s v="PER T-POLE"/>
    <x v="8"/>
  </r>
  <r>
    <n v="80027337"/>
    <d v="2012-01-27T00:00:00"/>
    <x v="0"/>
    <n v="70"/>
    <x v="4959"/>
    <s v="VALUATION"/>
    <x v="51"/>
  </r>
  <r>
    <n v="80027338"/>
    <d v="2012-01-27T00:00:00"/>
    <x v="7"/>
    <n v="25"/>
    <x v="4960"/>
    <s v="PER POLE"/>
    <x v="22"/>
  </r>
  <r>
    <n v="80027339"/>
    <d v="2012-01-27T00:00:00"/>
    <x v="59"/>
    <n v="75"/>
    <x v="4961"/>
    <s v="FLAT RATE"/>
    <x v="1"/>
  </r>
  <r>
    <n v="80027340"/>
    <d v="2012-01-27T00:00:00"/>
    <x v="6"/>
    <n v="4.5"/>
    <x v="4962"/>
    <s v="AMPS"/>
    <x v="23"/>
  </r>
  <r>
    <n v="80027340"/>
    <d v="2012-01-27T00:00:00"/>
    <x v="7"/>
    <n v="25"/>
    <x v="4962"/>
    <s v="PER POLE"/>
    <x v="23"/>
  </r>
  <r>
    <n v="80027343"/>
    <d v="2012-01-27T00:00:00"/>
    <x v="7"/>
    <n v="25"/>
    <x v="4963"/>
    <s v="PER POLE"/>
    <x v="20"/>
  </r>
  <r>
    <n v="80027345"/>
    <d v="2012-01-27T00:00:00"/>
    <x v="57"/>
    <n v="15"/>
    <x v="4964"/>
    <s v="FLAT RATE"/>
    <x v="1"/>
  </r>
  <r>
    <n v="80027345"/>
    <d v="2012-01-27T00:00:00"/>
    <x v="57"/>
    <n v="15"/>
    <x v="4965"/>
    <s v="FLAT RATE"/>
    <x v="1"/>
  </r>
  <r>
    <n v="80027346"/>
    <d v="2012-01-27T00:00:00"/>
    <x v="5"/>
    <n v="25"/>
    <x v="4966"/>
    <s v="PER FIXTURES"/>
    <x v="1"/>
  </r>
  <r>
    <n v="80027347"/>
    <d v="2012-01-27T00:00:00"/>
    <x v="59"/>
    <n v="75"/>
    <x v="4967"/>
    <s v="FLAT RATE"/>
    <x v="1"/>
  </r>
  <r>
    <n v="80027348"/>
    <d v="2012-01-30T00:00:00"/>
    <x v="0"/>
    <n v="607"/>
    <x v="4968"/>
    <s v="VALUATION"/>
    <x v="268"/>
  </r>
  <r>
    <n v="80027348"/>
    <d v="2012-01-30T00:00:00"/>
    <x v="14"/>
    <n v="303.5"/>
    <x v="4968"/>
    <s v="VALUATION"/>
    <x v="268"/>
  </r>
  <r>
    <n v="80027349"/>
    <d v="2012-01-30T00:00:00"/>
    <x v="5"/>
    <n v="56"/>
    <x v="4969"/>
    <s v="PER FIXTURES"/>
    <x v="151"/>
  </r>
  <r>
    <n v="80027350"/>
    <d v="2012-01-30T00:00:00"/>
    <x v="0"/>
    <n v="490"/>
    <x v="4970"/>
    <s v="VALUATION"/>
    <x v="96"/>
  </r>
  <r>
    <n v="80027350"/>
    <d v="2012-01-30T00:00:00"/>
    <x v="14"/>
    <n v="245"/>
    <x v="4970"/>
    <s v="VALUATION"/>
    <x v="96"/>
  </r>
  <r>
    <n v="80027435"/>
    <d v="2012-02-07T00:00:00"/>
    <x v="12"/>
    <n v="50"/>
    <x v="4971"/>
    <s v="ACRE"/>
    <x v="10"/>
  </r>
  <r>
    <n v="80027437"/>
    <d v="2012-02-07T00:00:00"/>
    <x v="3"/>
    <n v="50"/>
    <x v="4972"/>
    <s v="PER SIGN"/>
    <x v="4"/>
  </r>
  <r>
    <n v="80027438"/>
    <d v="2012-02-07T00:00:00"/>
    <x v="8"/>
    <n v="150"/>
    <x v="4973"/>
    <s v="FLAT RATE"/>
    <x v="1"/>
  </r>
  <r>
    <n v="80027351"/>
    <d v="2012-01-30T00:00:00"/>
    <x v="2"/>
    <n v="25"/>
    <x v="4974"/>
    <s v="FLAT RATE"/>
    <x v="1"/>
  </r>
  <r>
    <n v="80027352"/>
    <d v="2012-01-30T00:00:00"/>
    <x v="0"/>
    <n v="120"/>
    <x v="4975"/>
    <s v="VALUATION"/>
    <x v="12"/>
  </r>
  <r>
    <n v="90001823"/>
    <d v="2012-02-07T00:00:00"/>
    <x v="11"/>
    <n v="350"/>
    <x v="4976"/>
    <s v="DOLLAR VALUE"/>
    <x v="1"/>
  </r>
  <r>
    <n v="90001823"/>
    <d v="2012-02-07T00:00:00"/>
    <x v="11"/>
    <n v="350"/>
    <x v="4977"/>
    <s v="DOLLAR VALUE"/>
    <x v="1"/>
  </r>
  <r>
    <n v="90001823"/>
    <d v="2012-02-07T00:00:00"/>
    <x v="11"/>
    <n v="350"/>
    <x v="4978"/>
    <s v="DOLLAR VALUE"/>
    <x v="1"/>
  </r>
  <r>
    <n v="80027352"/>
    <d v="2012-01-30T00:00:00"/>
    <x v="14"/>
    <n v="60"/>
    <x v="4975"/>
    <s v="VALUATION"/>
    <x v="12"/>
  </r>
  <r>
    <n v="80027354"/>
    <d v="2012-01-30T00:00:00"/>
    <x v="48"/>
    <n v="20"/>
    <x v="4979"/>
    <s v="FLAT RATE"/>
    <x v="1"/>
  </r>
  <r>
    <n v="80027354"/>
    <d v="2012-01-30T00:00:00"/>
    <x v="0"/>
    <n v="160"/>
    <x v="4979"/>
    <s v="VALUATION"/>
    <x v="1"/>
  </r>
  <r>
    <n v="80027355"/>
    <d v="2012-01-30T00:00:00"/>
    <x v="48"/>
    <n v="20"/>
    <x v="4980"/>
    <s v="FLAT RATE"/>
    <x v="1"/>
  </r>
  <r>
    <n v="80027355"/>
    <d v="2012-01-30T00:00:00"/>
    <x v="0"/>
    <n v="165"/>
    <x v="4980"/>
    <s v="VALUATION"/>
    <x v="1"/>
  </r>
  <r>
    <n v="80027356"/>
    <d v="2012-01-30T00:00:00"/>
    <x v="5"/>
    <n v="25"/>
    <x v="4981"/>
    <s v="PER FIXTURES"/>
    <x v="9"/>
  </r>
  <r>
    <n v="80027359"/>
    <d v="2012-01-30T00:00:00"/>
    <x v="0"/>
    <n v="60"/>
    <x v="4982"/>
    <s v="VALUATION"/>
    <x v="34"/>
  </r>
  <r>
    <n v="80027362"/>
    <d v="2012-01-30T00:00:00"/>
    <x v="5"/>
    <n v="25"/>
    <x v="4983"/>
    <s v="PER FIXTURES"/>
    <x v="1"/>
  </r>
  <r>
    <n v="80027363"/>
    <d v="2012-01-30T00:00:00"/>
    <x v="20"/>
    <n v="25"/>
    <x v="4984"/>
    <s v="BTU"/>
    <x v="24"/>
  </r>
  <r>
    <n v="80027364"/>
    <d v="2012-01-30T00:00:00"/>
    <x v="20"/>
    <n v="27"/>
    <x v="4985"/>
    <s v="BTU"/>
    <x v="3"/>
  </r>
  <r>
    <n v="80027441"/>
    <d v="2012-02-07T00:00:00"/>
    <x v="51"/>
    <n v="2"/>
    <x v="4986"/>
    <s v="FLAT RATE"/>
    <x v="75"/>
  </r>
  <r>
    <n v="80027364"/>
    <d v="2012-01-30T00:00:00"/>
    <x v="23"/>
    <n v="27"/>
    <x v="4985"/>
    <s v="BTU"/>
    <x v="3"/>
  </r>
  <r>
    <n v="80027454"/>
    <d v="2012-02-08T00:00:00"/>
    <x v="32"/>
    <n v="500"/>
    <x v="4987"/>
    <s v="ACRES"/>
    <x v="269"/>
  </r>
  <r>
    <n v="80027364"/>
    <d v="2012-01-30T00:00:00"/>
    <x v="34"/>
    <n v="25"/>
    <x v="4985"/>
    <s v="TONS"/>
    <x v="3"/>
  </r>
  <r>
    <n v="80027364"/>
    <d v="2012-01-30T00:00:00"/>
    <x v="36"/>
    <n v="25"/>
    <x v="4985"/>
    <s v="TONS"/>
    <x v="3"/>
  </r>
  <r>
    <n v="80027365"/>
    <d v="2012-01-30T00:00:00"/>
    <x v="20"/>
    <n v="27"/>
    <x v="4988"/>
    <s v="BTU"/>
    <x v="40"/>
  </r>
  <r>
    <n v="80027366"/>
    <d v="2012-01-30T00:00:00"/>
    <x v="20"/>
    <n v="29"/>
    <x v="4989"/>
    <s v="BTU"/>
    <x v="75"/>
  </r>
  <r>
    <n v="80027366"/>
    <d v="2012-01-30T00:00:00"/>
    <x v="23"/>
    <n v="29"/>
    <x v="4989"/>
    <s v="BTU"/>
    <x v="75"/>
  </r>
  <r>
    <n v="80027447"/>
    <d v="2012-02-08T00:00:00"/>
    <x v="16"/>
    <n v="59.93"/>
    <x v="4990"/>
    <s v="FLAT RATE"/>
    <x v="1"/>
  </r>
  <r>
    <n v="80027447"/>
    <d v="2012-02-08T00:00:00"/>
    <x v="17"/>
    <n v="533.02"/>
    <x v="4990"/>
    <s v="FLAT RATE"/>
    <x v="1"/>
  </r>
  <r>
    <n v="80027447"/>
    <d v="2012-02-08T00:00:00"/>
    <x v="18"/>
    <n v="1302.93"/>
    <x v="4990"/>
    <s v="FLAT RATE"/>
    <x v="1"/>
  </r>
  <r>
    <n v="80027447"/>
    <d v="2012-02-08T00:00:00"/>
    <x v="19"/>
    <n v="161.68"/>
    <x v="4990"/>
    <s v="FLAT RATE"/>
    <x v="1"/>
  </r>
  <r>
    <n v="80027445"/>
    <d v="2012-02-08T00:00:00"/>
    <x v="8"/>
    <n v="150"/>
    <x v="4991"/>
    <s v="FLAT RATE"/>
    <x v="1"/>
  </r>
  <r>
    <n v="80027444"/>
    <d v="2012-02-08T00:00:00"/>
    <x v="8"/>
    <n v="150"/>
    <x v="4992"/>
    <s v="FLAT RATE"/>
    <x v="1"/>
  </r>
  <r>
    <n v="90001824"/>
    <d v="2012-02-08T00:00:00"/>
    <x v="93"/>
    <n v="1000"/>
    <x v="4993"/>
    <s v="ACRES"/>
    <x v="1"/>
  </r>
  <r>
    <n v="90001825"/>
    <d v="2012-02-08T00:00:00"/>
    <x v="64"/>
    <n v="400"/>
    <x v="4994"/>
    <s v="# OF VARIANCES"/>
    <x v="7"/>
  </r>
  <r>
    <n v="70018025"/>
    <d v="2012-02-08T00:00:00"/>
    <x v="3"/>
    <n v="25"/>
    <x v="4995"/>
    <s v="PER SIGN"/>
    <x v="1"/>
  </r>
  <r>
    <n v="17009"/>
    <d v="2012-02-08T00:00:00"/>
    <x v="3"/>
    <n v="25"/>
    <x v="4995"/>
    <s v="PER SIGN"/>
    <x v="1"/>
  </r>
  <r>
    <n v="80027450"/>
    <d v="2012-02-08T00:00:00"/>
    <x v="3"/>
    <n v="25"/>
    <x v="4995"/>
    <s v="PER SIGN"/>
    <x v="1"/>
  </r>
  <r>
    <n v="70018025"/>
    <d v="2012-02-08T00:00:00"/>
    <x v="3"/>
    <n v="25"/>
    <x v="4996"/>
    <s v="PER SIGN"/>
    <x v="1"/>
  </r>
  <r>
    <n v="17009"/>
    <d v="2012-02-08T00:00:00"/>
    <x v="3"/>
    <n v="25"/>
    <x v="4996"/>
    <s v="PER SIGN"/>
    <x v="1"/>
  </r>
  <r>
    <n v="80027450"/>
    <d v="2012-02-08T00:00:00"/>
    <x v="3"/>
    <n v="25"/>
    <x v="4996"/>
    <s v="PER SIGN"/>
    <x v="1"/>
  </r>
  <r>
    <n v="80027366"/>
    <d v="2012-01-30T00:00:00"/>
    <x v="34"/>
    <n v="25"/>
    <x v="4989"/>
    <s v="TONS"/>
    <x v="75"/>
  </r>
  <r>
    <n v="90001826"/>
    <d v="2012-02-08T00:00:00"/>
    <x v="122"/>
    <n v="250"/>
    <x v="4997"/>
    <s v="DOLLAR VALUE"/>
    <x v="1"/>
  </r>
  <r>
    <n v="80027366"/>
    <d v="2012-01-30T00:00:00"/>
    <x v="36"/>
    <n v="25"/>
    <x v="4989"/>
    <s v="TONS"/>
    <x v="75"/>
  </r>
  <r>
    <n v="80027366"/>
    <d v="2012-01-30T00:00:00"/>
    <x v="37"/>
    <n v="25"/>
    <x v="4989"/>
    <s v="TONS"/>
    <x v="75"/>
  </r>
  <r>
    <n v="80027367"/>
    <d v="2012-01-31T00:00:00"/>
    <x v="2"/>
    <n v="25"/>
    <x v="4998"/>
    <s v="FLAT RATE"/>
    <x v="1"/>
  </r>
  <r>
    <n v="80027369"/>
    <d v="2012-01-31T00:00:00"/>
    <x v="62"/>
    <n v="25"/>
    <x v="216"/>
    <s v="PER SYSTEM"/>
    <x v="1"/>
  </r>
  <r>
    <n v="80027370"/>
    <d v="2012-01-31T00:00:00"/>
    <x v="20"/>
    <n v="25"/>
    <x v="4999"/>
    <s v="BTU"/>
    <x v="96"/>
  </r>
  <r>
    <n v="80027370"/>
    <d v="2012-01-31T00:00:00"/>
    <x v="34"/>
    <n v="25"/>
    <x v="4999"/>
    <s v="TONS"/>
    <x v="96"/>
  </r>
  <r>
    <n v="80027371"/>
    <d v="2012-01-31T00:00:00"/>
    <x v="5"/>
    <n v="68"/>
    <x v="5000"/>
    <s v="PER FIXTURES"/>
    <x v="103"/>
  </r>
  <r>
    <n v="80027371"/>
    <d v="2012-01-31T00:00:00"/>
    <x v="54"/>
    <n v="25"/>
    <x v="5000"/>
    <s v="PER SEWER"/>
    <x v="103"/>
  </r>
  <r>
    <n v="80027371"/>
    <d v="2012-01-31T00:00:00"/>
    <x v="53"/>
    <n v="25"/>
    <x v="5000"/>
    <s v="PER WATER"/>
    <x v="103"/>
  </r>
  <r>
    <n v="80027371"/>
    <d v="2012-01-31T00:00:00"/>
    <x v="5"/>
    <n v="68"/>
    <x v="5001"/>
    <s v="PER FIXTURES"/>
    <x v="103"/>
  </r>
  <r>
    <n v="80027371"/>
    <d v="2012-01-31T00:00:00"/>
    <x v="54"/>
    <n v="25"/>
    <x v="5001"/>
    <s v="PER SEWER"/>
    <x v="103"/>
  </r>
  <r>
    <n v="80027371"/>
    <d v="2012-01-31T00:00:00"/>
    <x v="53"/>
    <n v="25"/>
    <x v="5001"/>
    <s v="PER WATER"/>
    <x v="103"/>
  </r>
  <r>
    <n v="80027372"/>
    <d v="2012-01-31T00:00:00"/>
    <x v="0"/>
    <n v="60"/>
    <x v="5002"/>
    <s v="VALUATION"/>
    <x v="34"/>
  </r>
  <r>
    <n v="80027375"/>
    <d v="2012-02-01T00:00:00"/>
    <x v="0"/>
    <n v="255"/>
    <x v="5003"/>
    <s v="VALUATION"/>
    <x v="270"/>
  </r>
  <r>
    <n v="80027375"/>
    <d v="2012-02-01T00:00:00"/>
    <x v="14"/>
    <n v="127.5"/>
    <x v="5003"/>
    <s v="VALUATION"/>
    <x v="270"/>
  </r>
  <r>
    <n v="80027376"/>
    <d v="2012-02-01T00:00:00"/>
    <x v="48"/>
    <n v="20"/>
    <x v="4906"/>
    <s v="FLAT RATE"/>
    <x v="1"/>
  </r>
  <r>
    <n v="80027455"/>
    <d v="2012-02-09T00:00:00"/>
    <x v="3"/>
    <n v="25"/>
    <x v="5004"/>
    <s v="PER SIGN"/>
    <x v="1"/>
  </r>
  <r>
    <n v="80027376"/>
    <d v="2012-02-01T00:00:00"/>
    <x v="0"/>
    <n v="1090"/>
    <x v="4906"/>
    <s v="VALUATION"/>
    <x v="1"/>
  </r>
  <r>
    <n v="80027461"/>
    <d v="2012-02-09T00:00:00"/>
    <x v="3"/>
    <n v="25"/>
    <x v="5005"/>
    <s v="PER SIGN"/>
    <x v="1"/>
  </r>
  <r>
    <n v="90001827"/>
    <d v="2012-02-09T00:00:00"/>
    <x v="121"/>
    <n v="100"/>
    <x v="5006"/>
    <s v="FLAT RATE"/>
    <x v="1"/>
  </r>
  <r>
    <n v="80027377"/>
    <d v="2012-02-01T00:00:00"/>
    <x v="0"/>
    <n v="220"/>
    <x v="5007"/>
    <s v="VALUATION"/>
    <x v="57"/>
  </r>
  <r>
    <n v="80027380"/>
    <d v="2012-02-01T00:00:00"/>
    <x v="52"/>
    <n v="125"/>
    <x v="5008"/>
    <s v="FLAT RATE"/>
    <x v="1"/>
  </r>
  <r>
    <n v="80027381"/>
    <d v="2012-02-01T00:00:00"/>
    <x v="7"/>
    <n v="25"/>
    <x v="5009"/>
    <s v="PER POLE"/>
    <x v="171"/>
  </r>
  <r>
    <n v="80027462"/>
    <d v="2012-02-09T00:00:00"/>
    <x v="3"/>
    <n v="25"/>
    <x v="5010"/>
    <s v="PER SIGN"/>
    <x v="1"/>
  </r>
  <r>
    <n v="80027464"/>
    <d v="2012-02-09T00:00:00"/>
    <x v="3"/>
    <n v="100"/>
    <x v="5011"/>
    <s v="PER SIGN"/>
    <x v="7"/>
  </r>
  <r>
    <n v="80027383"/>
    <d v="2012-02-01T00:00:00"/>
    <x v="5"/>
    <n v="25"/>
    <x v="5012"/>
    <s v="PER FIXTURES"/>
    <x v="9"/>
  </r>
  <r>
    <n v="80027387"/>
    <d v="2012-02-01T00:00:00"/>
    <x v="20"/>
    <n v="43"/>
    <x v="5013"/>
    <s v="BTU"/>
    <x v="271"/>
  </r>
  <r>
    <n v="80027387"/>
    <d v="2012-02-01T00:00:00"/>
    <x v="23"/>
    <n v="27"/>
    <x v="5013"/>
    <s v="BTU"/>
    <x v="271"/>
  </r>
  <r>
    <n v="80027387"/>
    <d v="2012-02-01T00:00:00"/>
    <x v="34"/>
    <n v="55"/>
    <x v="5013"/>
    <s v="TONS"/>
    <x v="271"/>
  </r>
  <r>
    <n v="80027387"/>
    <d v="2012-02-01T00:00:00"/>
    <x v="36"/>
    <n v="25"/>
    <x v="5013"/>
    <s v="TONS"/>
    <x v="271"/>
  </r>
  <r>
    <n v="80027389"/>
    <d v="2012-02-01T00:00:00"/>
    <x v="59"/>
    <n v="75"/>
    <x v="5014"/>
    <s v="FLAT RATE"/>
    <x v="1"/>
  </r>
  <r>
    <n v="80027468"/>
    <d v="2012-02-10T00:00:00"/>
    <x v="16"/>
    <n v="59.93"/>
    <x v="5015"/>
    <s v="FLAT RATE"/>
    <x v="1"/>
  </r>
  <r>
    <n v="80027468"/>
    <d v="2012-02-10T00:00:00"/>
    <x v="17"/>
    <n v="533.02"/>
    <x v="5015"/>
    <s v="FLAT RATE"/>
    <x v="1"/>
  </r>
  <r>
    <n v="80027468"/>
    <d v="2012-02-10T00:00:00"/>
    <x v="18"/>
    <n v="1302.93"/>
    <x v="5015"/>
    <s v="FLAT RATE"/>
    <x v="1"/>
  </r>
  <r>
    <n v="80027468"/>
    <d v="2012-02-10T00:00:00"/>
    <x v="19"/>
    <n v="161.68"/>
    <x v="5015"/>
    <s v="FLAT RATE"/>
    <x v="1"/>
  </r>
  <r>
    <n v="80027391"/>
    <d v="2012-02-02T00:00:00"/>
    <x v="62"/>
    <n v="25"/>
    <x v="5016"/>
    <s v="PER SYSTEM"/>
    <x v="1"/>
  </r>
  <r>
    <n v="80027392"/>
    <d v="2012-02-02T00:00:00"/>
    <x v="59"/>
    <n v="75"/>
    <x v="5017"/>
    <s v="FLAT RATE"/>
    <x v="1"/>
  </r>
  <r>
    <n v="80027394"/>
    <d v="2012-02-02T00:00:00"/>
    <x v="20"/>
    <n v="27"/>
    <x v="5018"/>
    <s v="BTU"/>
    <x v="48"/>
  </r>
  <r>
    <n v="80027394"/>
    <d v="2012-02-02T00:00:00"/>
    <x v="34"/>
    <n v="25"/>
    <x v="5018"/>
    <s v="TONS"/>
    <x v="48"/>
  </r>
  <r>
    <n v="80027397"/>
    <d v="2012-02-02T00:00:00"/>
    <x v="58"/>
    <n v="10"/>
    <x v="5019"/>
    <s v="SQUARE FEET"/>
    <x v="50"/>
  </r>
  <r>
    <n v="80027397"/>
    <d v="2012-02-02T00:00:00"/>
    <x v="0"/>
    <n v="2220"/>
    <x v="5019"/>
    <s v="VALUATION"/>
    <x v="50"/>
  </r>
  <r>
    <n v="80027469"/>
    <d v="2012-02-10T00:00:00"/>
    <x v="29"/>
    <n v="250"/>
    <x v="5020"/>
    <s v="ACRES"/>
    <x v="272"/>
  </r>
  <r>
    <n v="80027472"/>
    <d v="2012-02-10T00:00:00"/>
    <x v="3"/>
    <n v="50"/>
    <x v="5021"/>
    <s v="PER SIGN"/>
    <x v="4"/>
  </r>
  <r>
    <n v="80027397"/>
    <d v="2012-02-02T00:00:00"/>
    <x v="14"/>
    <n v="1110"/>
    <x v="5019"/>
    <s v="VALUATION"/>
    <x v="50"/>
  </r>
  <r>
    <n v="80027399"/>
    <d v="2012-02-02T00:00:00"/>
    <x v="52"/>
    <n v="125"/>
    <x v="5022"/>
    <s v="FLAT RATE"/>
    <x v="1"/>
  </r>
  <r>
    <n v="80027400"/>
    <d v="2012-02-02T00:00:00"/>
    <x v="57"/>
    <n v="90"/>
    <x v="5023"/>
    <s v="FLAT RATE"/>
    <x v="18"/>
  </r>
  <r>
    <n v="80027402"/>
    <d v="2012-02-02T00:00:00"/>
    <x v="0"/>
    <n v="30"/>
    <x v="5024"/>
    <s v="VALUATION"/>
    <x v="72"/>
  </r>
  <r>
    <n v="80027402"/>
    <d v="2012-02-02T00:00:00"/>
    <x v="5"/>
    <n v="25"/>
    <x v="5025"/>
    <s v="PER FIXTURES"/>
    <x v="1"/>
  </r>
  <r>
    <n v="80027402"/>
    <d v="2012-02-02T00:00:00"/>
    <x v="0"/>
    <n v="40"/>
    <x v="5026"/>
    <s v="VALUATION"/>
    <x v="47"/>
  </r>
  <r>
    <n v="80027404"/>
    <d v="2012-02-02T00:00:00"/>
    <x v="7"/>
    <n v="25"/>
    <x v="217"/>
    <s v="PER POLE"/>
    <x v="1"/>
  </r>
  <r>
    <n v="80027407"/>
    <d v="2012-02-03T00:00:00"/>
    <x v="0"/>
    <n v="30"/>
    <x v="5027"/>
    <s v="VALUATION"/>
    <x v="72"/>
  </r>
  <r>
    <n v="80027408"/>
    <d v="2012-02-03T00:00:00"/>
    <x v="5"/>
    <n v="25"/>
    <x v="5028"/>
    <s v="PER FIXTURES"/>
    <x v="9"/>
  </r>
  <r>
    <n v="80027408"/>
    <d v="2012-02-03T00:00:00"/>
    <x v="34"/>
    <n v="25"/>
    <x v="5029"/>
    <s v="TONS"/>
    <x v="9"/>
  </r>
  <r>
    <n v="80027409"/>
    <d v="2012-02-03T00:00:00"/>
    <x v="0"/>
    <n v="25"/>
    <x v="5030"/>
    <s v="VALUATION"/>
    <x v="104"/>
  </r>
  <r>
    <n v="80027410"/>
    <d v="2012-02-03T00:00:00"/>
    <x v="0"/>
    <n v="25"/>
    <x v="5031"/>
    <s v="VALUATION"/>
    <x v="46"/>
  </r>
  <r>
    <n v="80027413"/>
    <d v="2012-02-03T00:00:00"/>
    <x v="49"/>
    <n v="25"/>
    <x v="5032"/>
    <s v="SYSTEM"/>
    <x v="1"/>
  </r>
  <r>
    <n v="80027416"/>
    <d v="2012-02-06T00:00:00"/>
    <x v="0"/>
    <n v="35"/>
    <x v="5033"/>
    <s v="VALUATION"/>
    <x v="32"/>
  </r>
  <r>
    <n v="80027419"/>
    <d v="2012-02-06T00:00:00"/>
    <x v="5"/>
    <n v="25"/>
    <x v="5034"/>
    <s v="PER FIXTURES"/>
    <x v="1"/>
  </r>
  <r>
    <n v="80027421"/>
    <d v="2012-02-06T00:00:00"/>
    <x v="48"/>
    <n v="20"/>
    <x v="5035"/>
    <s v="FLAT RATE"/>
    <x v="1"/>
  </r>
  <r>
    <n v="80027421"/>
    <d v="2012-02-06T00:00:00"/>
    <x v="0"/>
    <n v="790"/>
    <x v="5035"/>
    <s v="VALUATION"/>
    <x v="1"/>
  </r>
  <r>
    <n v="80027423"/>
    <d v="2012-02-06T00:00:00"/>
    <x v="1"/>
    <n v="25"/>
    <x v="5036"/>
    <s v="PER GAS LINE"/>
    <x v="1"/>
  </r>
  <r>
    <n v="80027426"/>
    <d v="2012-02-06T00:00:00"/>
    <x v="59"/>
    <n v="75"/>
    <x v="5037"/>
    <s v="FLAT RATE"/>
    <x v="1"/>
  </r>
  <r>
    <n v="80027429"/>
    <d v="2012-02-07T00:00:00"/>
    <x v="49"/>
    <n v="25"/>
    <x v="5038"/>
    <s v="SYSTEM"/>
    <x v="1"/>
  </r>
  <r>
    <n v="80027430"/>
    <d v="2012-02-07T00:00:00"/>
    <x v="49"/>
    <n v="25"/>
    <x v="5039"/>
    <s v="SYSTEM"/>
    <x v="1"/>
  </r>
  <r>
    <n v="80027430"/>
    <d v="2012-02-07T00:00:00"/>
    <x v="49"/>
    <n v="50"/>
    <x v="5040"/>
    <s v="SYSTEM"/>
    <x v="4"/>
  </r>
  <r>
    <n v="80027431"/>
    <d v="2012-02-07T00:00:00"/>
    <x v="6"/>
    <n v="30"/>
    <x v="5041"/>
    <s v="AMPS"/>
    <x v="8"/>
  </r>
  <r>
    <n v="80027476"/>
    <d v="2012-02-10T00:00:00"/>
    <x v="3"/>
    <n v="25"/>
    <x v="5042"/>
    <s v="PER SIGN"/>
    <x v="1"/>
  </r>
  <r>
    <n v="90001828"/>
    <d v="2012-02-10T00:00:00"/>
    <x v="42"/>
    <n v="50"/>
    <x v="5043"/>
    <s v="FLAT RATE"/>
    <x v="1"/>
  </r>
  <r>
    <n v="80027477"/>
    <d v="2012-02-10T00:00:00"/>
    <x v="3"/>
    <n v="75"/>
    <x v="5044"/>
    <s v="PER SIGN"/>
    <x v="9"/>
  </r>
  <r>
    <n v="80027478"/>
    <d v="2012-02-10T00:00:00"/>
    <x v="3"/>
    <n v="25"/>
    <x v="5045"/>
    <s v="PER SIGN"/>
    <x v="1"/>
  </r>
  <r>
    <n v="80027431"/>
    <d v="2012-02-07T00:00:00"/>
    <x v="72"/>
    <n v="30"/>
    <x v="5041"/>
    <s v="AMPS"/>
    <x v="8"/>
  </r>
  <r>
    <n v="80027492"/>
    <d v="2012-02-13T00:00:00"/>
    <x v="83"/>
    <n v="104"/>
    <x v="3435"/>
    <s v="LF"/>
    <x v="223"/>
  </r>
  <r>
    <n v="80027431"/>
    <d v="2012-02-07T00:00:00"/>
    <x v="10"/>
    <n v="30"/>
    <x v="5041"/>
    <s v="AMPS"/>
    <x v="8"/>
  </r>
  <r>
    <n v="80027431"/>
    <d v="2012-02-07T00:00:00"/>
    <x v="7"/>
    <n v="24"/>
    <x v="5041"/>
    <s v="PER POLE"/>
    <x v="8"/>
  </r>
  <r>
    <n v="80027431"/>
    <d v="2012-02-07T00:00:00"/>
    <x v="50"/>
    <n v="42"/>
    <x v="5041"/>
    <s v="PER POLE"/>
    <x v="8"/>
  </r>
  <r>
    <n v="80027431"/>
    <d v="2012-02-07T00:00:00"/>
    <x v="75"/>
    <n v="42"/>
    <x v="5041"/>
    <s v="PER POLE"/>
    <x v="8"/>
  </r>
  <r>
    <n v="80027489"/>
    <d v="2012-02-13T00:00:00"/>
    <x v="12"/>
    <n v="50"/>
    <x v="5046"/>
    <s v="ACRE"/>
    <x v="152"/>
  </r>
  <r>
    <n v="80027432"/>
    <d v="2012-02-07T00:00:00"/>
    <x v="10"/>
    <n v="30"/>
    <x v="5047"/>
    <s v="AMPS"/>
    <x v="8"/>
  </r>
  <r>
    <n v="80027432"/>
    <d v="2012-02-07T00:00:00"/>
    <x v="7"/>
    <n v="20"/>
    <x v="5047"/>
    <s v="PER POLE"/>
    <x v="8"/>
  </r>
  <r>
    <n v="80027432"/>
    <d v="2012-02-07T00:00:00"/>
    <x v="13"/>
    <n v="25"/>
    <x v="5047"/>
    <s v="PER T-POLE"/>
    <x v="8"/>
  </r>
  <r>
    <n v="80027433"/>
    <d v="2012-02-07T00:00:00"/>
    <x v="0"/>
    <n v="40"/>
    <x v="5048"/>
    <s v="VALUATION"/>
    <x v="47"/>
  </r>
  <r>
    <n v="80027434"/>
    <d v="2012-02-07T00:00:00"/>
    <x v="5"/>
    <n v="25"/>
    <x v="5049"/>
    <s v="PER FIXTURES"/>
    <x v="1"/>
  </r>
  <r>
    <n v="80027436"/>
    <d v="2012-02-07T00:00:00"/>
    <x v="0"/>
    <n v="35"/>
    <x v="5050"/>
    <s v="VALUATION"/>
    <x v="32"/>
  </r>
  <r>
    <n v="80027436"/>
    <d v="2012-02-07T00:00:00"/>
    <x v="14"/>
    <n v="17.5"/>
    <x v="5050"/>
    <s v="VALUATION"/>
    <x v="32"/>
  </r>
  <r>
    <n v="80027499"/>
    <d v="2012-02-14T00:00:00"/>
    <x v="16"/>
    <n v="59.93"/>
    <x v="219"/>
    <s v="FLAT RATE"/>
    <x v="1"/>
  </r>
  <r>
    <n v="80027499"/>
    <d v="2012-02-14T00:00:00"/>
    <x v="17"/>
    <n v="533.02"/>
    <x v="219"/>
    <s v="FLAT RATE"/>
    <x v="1"/>
  </r>
  <r>
    <n v="80027499"/>
    <d v="2012-02-14T00:00:00"/>
    <x v="18"/>
    <n v="1302.93"/>
    <x v="219"/>
    <s v="FLAT RATE"/>
    <x v="1"/>
  </r>
  <r>
    <n v="80027499"/>
    <d v="2012-02-14T00:00:00"/>
    <x v="19"/>
    <n v="161.68"/>
    <x v="219"/>
    <s v="FLAT RATE"/>
    <x v="1"/>
  </r>
  <r>
    <n v="80027439"/>
    <d v="2012-02-07T00:00:00"/>
    <x v="6"/>
    <n v="25"/>
    <x v="5051"/>
    <s v="AMPS"/>
    <x v="6"/>
  </r>
  <r>
    <n v="80027439"/>
    <d v="2012-02-07T00:00:00"/>
    <x v="7"/>
    <n v="6"/>
    <x v="5051"/>
    <s v="PER POLE"/>
    <x v="6"/>
  </r>
  <r>
    <n v="80027440"/>
    <d v="2012-02-07T00:00:00"/>
    <x v="20"/>
    <n v="29"/>
    <x v="5052"/>
    <s v="BTU"/>
    <x v="75"/>
  </r>
  <r>
    <n v="80027440"/>
    <d v="2012-02-07T00:00:00"/>
    <x v="34"/>
    <n v="25"/>
    <x v="5052"/>
    <s v="TONS"/>
    <x v="75"/>
  </r>
  <r>
    <n v="80027441"/>
    <d v="2012-02-07T00:00:00"/>
    <x v="20"/>
    <n v="29"/>
    <x v="4986"/>
    <s v="BTU"/>
    <x v="75"/>
  </r>
  <r>
    <n v="17011"/>
    <d v="2012-02-14T00:00:00"/>
    <x v="16"/>
    <n v="59.93"/>
    <x v="219"/>
    <s v="FLAT RATE"/>
    <x v="1"/>
  </r>
  <r>
    <n v="17011"/>
    <d v="2012-02-14T00:00:00"/>
    <x v="17"/>
    <n v="533.02"/>
    <x v="219"/>
    <s v="FLAT RATE"/>
    <x v="1"/>
  </r>
  <r>
    <n v="17011"/>
    <d v="2012-02-14T00:00:00"/>
    <x v="18"/>
    <n v="1302.93"/>
    <x v="219"/>
    <s v="FLAT RATE"/>
    <x v="1"/>
  </r>
  <r>
    <n v="17011"/>
    <d v="2012-02-14T00:00:00"/>
    <x v="19"/>
    <n v="161.68"/>
    <x v="219"/>
    <s v="FLAT RATE"/>
    <x v="1"/>
  </r>
  <r>
    <n v="80027441"/>
    <d v="2012-02-07T00:00:00"/>
    <x v="23"/>
    <n v="29"/>
    <x v="4986"/>
    <s v="BTU"/>
    <x v="75"/>
  </r>
  <r>
    <n v="80027441"/>
    <d v="2012-02-07T00:00:00"/>
    <x v="34"/>
    <n v="25"/>
    <x v="4986"/>
    <s v="TONS"/>
    <x v="75"/>
  </r>
  <r>
    <n v="80027441"/>
    <d v="2012-02-07T00:00:00"/>
    <x v="36"/>
    <n v="25"/>
    <x v="4986"/>
    <s v="TONS"/>
    <x v="75"/>
  </r>
  <r>
    <n v="80027442"/>
    <d v="2012-02-07T00:00:00"/>
    <x v="20"/>
    <n v="25"/>
    <x v="5053"/>
    <s v="BTU"/>
    <x v="45"/>
  </r>
  <r>
    <n v="80027442"/>
    <d v="2012-02-07T00:00:00"/>
    <x v="34"/>
    <n v="25"/>
    <x v="5053"/>
    <s v="TONS"/>
    <x v="45"/>
  </r>
  <r>
    <n v="80027443"/>
    <d v="2012-02-07T00:00:00"/>
    <x v="5"/>
    <n v="25"/>
    <x v="5054"/>
    <s v="PER FIXTURES"/>
    <x v="1"/>
  </r>
  <r>
    <n v="80027446"/>
    <d v="2012-02-08T00:00:00"/>
    <x v="2"/>
    <n v="25"/>
    <x v="5055"/>
    <s v="FLAT RATE"/>
    <x v="1"/>
  </r>
  <r>
    <n v="80027447"/>
    <d v="2012-02-08T00:00:00"/>
    <x v="48"/>
    <n v="20"/>
    <x v="4990"/>
    <s v="FLAT RATE"/>
    <x v="1"/>
  </r>
  <r>
    <n v="80027447"/>
    <d v="2012-02-08T00:00:00"/>
    <x v="0"/>
    <n v="1174"/>
    <x v="4990"/>
    <s v="VALUATION"/>
    <x v="1"/>
  </r>
  <r>
    <n v="80027448"/>
    <d v="2012-02-08T00:00:00"/>
    <x v="2"/>
    <n v="25"/>
    <x v="5056"/>
    <s v="FLAT RATE"/>
    <x v="1"/>
  </r>
  <r>
    <n v="80027449"/>
    <d v="2012-02-08T00:00:00"/>
    <x v="57"/>
    <n v="15"/>
    <x v="5057"/>
    <s v="FLAT RATE"/>
    <x v="1"/>
  </r>
  <r>
    <n v="80027451"/>
    <d v="2012-02-08T00:00:00"/>
    <x v="0"/>
    <n v="460"/>
    <x v="5058"/>
    <s v="VALUATION"/>
    <x v="27"/>
  </r>
  <r>
    <n v="80027451"/>
    <d v="2012-02-08T00:00:00"/>
    <x v="14"/>
    <n v="230"/>
    <x v="5058"/>
    <s v="VALUATION"/>
    <x v="27"/>
  </r>
  <r>
    <n v="80027452"/>
    <d v="2012-02-08T00:00:00"/>
    <x v="0"/>
    <n v="135"/>
    <x v="5059"/>
    <s v="VALUATION"/>
    <x v="198"/>
  </r>
  <r>
    <n v="80027453"/>
    <d v="2012-02-08T00:00:00"/>
    <x v="20"/>
    <n v="27"/>
    <x v="5060"/>
    <s v="BTU"/>
    <x v="40"/>
  </r>
  <r>
    <n v="80027453"/>
    <d v="2012-02-08T00:00:00"/>
    <x v="23"/>
    <n v="27"/>
    <x v="5060"/>
    <s v="BTU"/>
    <x v="40"/>
  </r>
  <r>
    <n v="80027453"/>
    <d v="2012-02-08T00:00:00"/>
    <x v="34"/>
    <n v="25"/>
    <x v="5060"/>
    <s v="TONS"/>
    <x v="40"/>
  </r>
  <r>
    <n v="80027453"/>
    <d v="2012-02-08T00:00:00"/>
    <x v="36"/>
    <n v="25"/>
    <x v="5060"/>
    <s v="TONS"/>
    <x v="40"/>
  </r>
  <r>
    <n v="80027453"/>
    <d v="2012-02-08T00:00:00"/>
    <x v="20"/>
    <n v="27"/>
    <x v="5061"/>
    <s v="BTU"/>
    <x v="40"/>
  </r>
  <r>
    <n v="80027453"/>
    <d v="2012-02-08T00:00:00"/>
    <x v="23"/>
    <n v="27"/>
    <x v="5061"/>
    <s v="BTU"/>
    <x v="40"/>
  </r>
  <r>
    <n v="80027453"/>
    <d v="2012-02-08T00:00:00"/>
    <x v="34"/>
    <n v="25"/>
    <x v="5061"/>
    <s v="TONS"/>
    <x v="40"/>
  </r>
  <r>
    <n v="80027453"/>
    <d v="2012-02-08T00:00:00"/>
    <x v="36"/>
    <n v="25"/>
    <x v="5061"/>
    <s v="TONS"/>
    <x v="40"/>
  </r>
  <r>
    <n v="80027501"/>
    <d v="2012-02-14T00:00:00"/>
    <x v="3"/>
    <n v="25"/>
    <x v="5062"/>
    <s v="PER SIGN"/>
    <x v="1"/>
  </r>
  <r>
    <n v="80027456"/>
    <d v="2012-02-09T00:00:00"/>
    <x v="0"/>
    <n v="85"/>
    <x v="5063"/>
    <s v="VALUATION"/>
    <x v="42"/>
  </r>
  <r>
    <n v="80027506"/>
    <d v="2012-02-14T00:00:00"/>
    <x v="3"/>
    <n v="25"/>
    <x v="5064"/>
    <s v="PER SIGN"/>
    <x v="1"/>
  </r>
  <r>
    <n v="80027506"/>
    <d v="2012-02-14T00:00:00"/>
    <x v="3"/>
    <n v="25"/>
    <x v="5065"/>
    <s v="PER SIGN"/>
    <x v="1"/>
  </r>
  <r>
    <n v="80027508"/>
    <d v="2012-02-14T00:00:00"/>
    <x v="3"/>
    <n v="50"/>
    <x v="5066"/>
    <s v="PER SIGN"/>
    <x v="4"/>
  </r>
  <r>
    <n v="80027456"/>
    <d v="2012-02-09T00:00:00"/>
    <x v="14"/>
    <n v="42.5"/>
    <x v="5063"/>
    <s v="VALUATION"/>
    <x v="42"/>
  </r>
  <r>
    <n v="80027457"/>
    <d v="2012-02-09T00:00:00"/>
    <x v="48"/>
    <n v="20"/>
    <x v="5067"/>
    <s v="FLAT RATE"/>
    <x v="1"/>
  </r>
  <r>
    <n v="80027457"/>
    <d v="2012-02-09T00:00:00"/>
    <x v="0"/>
    <n v="145"/>
    <x v="5067"/>
    <s v="VALUATION"/>
    <x v="1"/>
  </r>
  <r>
    <n v="80027458"/>
    <d v="2012-02-09T00:00:00"/>
    <x v="10"/>
    <n v="30"/>
    <x v="5068"/>
    <s v="AMPS"/>
    <x v="8"/>
  </r>
  <r>
    <n v="80027458"/>
    <d v="2012-02-09T00:00:00"/>
    <x v="7"/>
    <n v="42"/>
    <x v="5068"/>
    <s v="PER POLE"/>
    <x v="8"/>
  </r>
  <r>
    <n v="80027520"/>
    <d v="2012-02-15T00:00:00"/>
    <x v="16"/>
    <n v="59.93"/>
    <x v="5069"/>
    <s v="FLAT RATE"/>
    <x v="1"/>
  </r>
  <r>
    <n v="80027520"/>
    <d v="2012-02-15T00:00:00"/>
    <x v="17"/>
    <n v="533.02"/>
    <x v="5069"/>
    <s v="FLAT RATE"/>
    <x v="1"/>
  </r>
  <r>
    <n v="80027520"/>
    <d v="2012-02-15T00:00:00"/>
    <x v="18"/>
    <n v="1302.93"/>
    <x v="5069"/>
    <s v="FLAT RATE"/>
    <x v="1"/>
  </r>
  <r>
    <n v="80027520"/>
    <d v="2012-02-15T00:00:00"/>
    <x v="19"/>
    <n v="161.68"/>
    <x v="5069"/>
    <s v="FLAT RATE"/>
    <x v="1"/>
  </r>
  <r>
    <n v="80027458"/>
    <d v="2012-02-09T00:00:00"/>
    <x v="13"/>
    <n v="25"/>
    <x v="5068"/>
    <s v="PER T-POLE"/>
    <x v="8"/>
  </r>
  <r>
    <n v="80027459"/>
    <d v="2012-02-09T00:00:00"/>
    <x v="59"/>
    <n v="75"/>
    <x v="5070"/>
    <s v="FLAT RATE"/>
    <x v="1"/>
  </r>
  <r>
    <n v="80027459"/>
    <d v="2012-02-09T00:00:00"/>
    <x v="59"/>
    <n v="75"/>
    <x v="5071"/>
    <s v="FLAT RATE"/>
    <x v="1"/>
  </r>
  <r>
    <n v="80027459"/>
    <d v="2012-02-09T00:00:00"/>
    <x v="59"/>
    <n v="75"/>
    <x v="5072"/>
    <s v="FLAT RATE"/>
    <x v="1"/>
  </r>
  <r>
    <n v="80027459"/>
    <d v="2012-02-09T00:00:00"/>
    <x v="52"/>
    <n v="125"/>
    <x v="5073"/>
    <s v="FLAT RATE"/>
    <x v="1"/>
  </r>
  <r>
    <n v="80027460"/>
    <d v="2012-02-09T00:00:00"/>
    <x v="49"/>
    <n v="25"/>
    <x v="5074"/>
    <s v="SYSTEM"/>
    <x v="1"/>
  </r>
  <r>
    <n v="80027463"/>
    <d v="2012-02-09T00:00:00"/>
    <x v="6"/>
    <n v="19"/>
    <x v="5075"/>
    <s v="AMPS"/>
    <x v="143"/>
  </r>
  <r>
    <n v="80027463"/>
    <d v="2012-02-09T00:00:00"/>
    <x v="7"/>
    <n v="6"/>
    <x v="5075"/>
    <s v="PER POLE"/>
    <x v="143"/>
  </r>
  <r>
    <n v="80027465"/>
    <d v="2012-02-10T00:00:00"/>
    <x v="6"/>
    <n v="19"/>
    <x v="5076"/>
    <s v="AMPS"/>
    <x v="44"/>
  </r>
  <r>
    <n v="80027517"/>
    <d v="2012-02-15T00:00:00"/>
    <x v="16"/>
    <n v="59.93"/>
    <x v="5077"/>
    <s v="FLAT RATE"/>
    <x v="1"/>
  </r>
  <r>
    <n v="80027517"/>
    <d v="2012-02-15T00:00:00"/>
    <x v="17"/>
    <n v="533.02"/>
    <x v="5077"/>
    <s v="FLAT RATE"/>
    <x v="1"/>
  </r>
  <r>
    <n v="80027517"/>
    <d v="2012-02-15T00:00:00"/>
    <x v="18"/>
    <n v="1302.93"/>
    <x v="5077"/>
    <s v="FLAT RATE"/>
    <x v="1"/>
  </r>
  <r>
    <n v="80027517"/>
    <d v="2012-02-15T00:00:00"/>
    <x v="19"/>
    <n v="161.68"/>
    <x v="5077"/>
    <s v="FLAT RATE"/>
    <x v="1"/>
  </r>
  <r>
    <n v="80027465"/>
    <d v="2012-02-10T00:00:00"/>
    <x v="7"/>
    <n v="6"/>
    <x v="5076"/>
    <s v="PER POLE"/>
    <x v="44"/>
  </r>
  <r>
    <n v="80027466"/>
    <d v="2012-02-10T00:00:00"/>
    <x v="0"/>
    <n v="95"/>
    <x v="5078"/>
    <s v="VALUATION"/>
    <x v="14"/>
  </r>
  <r>
    <n v="80027467"/>
    <d v="2012-02-10T00:00:00"/>
    <x v="52"/>
    <n v="125"/>
    <x v="5079"/>
    <s v="FLAT RATE"/>
    <x v="1"/>
  </r>
  <r>
    <n v="80027468"/>
    <d v="2012-02-10T00:00:00"/>
    <x v="48"/>
    <n v="20"/>
    <x v="5015"/>
    <s v="FLAT RATE"/>
    <x v="1"/>
  </r>
  <r>
    <n v="80027468"/>
    <d v="2012-02-10T00:00:00"/>
    <x v="0"/>
    <n v="1486"/>
    <x v="5015"/>
    <s v="VALUATION"/>
    <x v="1"/>
  </r>
  <r>
    <n v="80027470"/>
    <d v="2012-02-10T00:00:00"/>
    <x v="6"/>
    <n v="60"/>
    <x v="5080"/>
    <s v="AMPS"/>
    <x v="104"/>
  </r>
  <r>
    <n v="80027470"/>
    <d v="2012-02-10T00:00:00"/>
    <x v="7"/>
    <n v="5"/>
    <x v="5080"/>
    <s v="PER POLE"/>
    <x v="104"/>
  </r>
  <r>
    <n v="80027509"/>
    <d v="2012-02-15T00:00:00"/>
    <x v="3"/>
    <n v="50"/>
    <x v="5081"/>
    <s v="PER SIGN"/>
    <x v="4"/>
  </r>
  <r>
    <n v="80027471"/>
    <d v="2012-02-10T00:00:00"/>
    <x v="53"/>
    <n v="25"/>
    <x v="5082"/>
    <s v="PER WATER"/>
    <x v="1"/>
  </r>
  <r>
    <n v="80027511"/>
    <d v="2012-02-15T00:00:00"/>
    <x v="3"/>
    <n v="25"/>
    <x v="5083"/>
    <s v="PER SIGN"/>
    <x v="1"/>
  </r>
  <r>
    <n v="80027473"/>
    <d v="2012-02-10T00:00:00"/>
    <x v="6"/>
    <n v="30"/>
    <x v="5084"/>
    <s v="AMPS"/>
    <x v="8"/>
  </r>
  <r>
    <n v="80027514"/>
    <d v="2012-02-15T00:00:00"/>
    <x v="67"/>
    <n v="100"/>
    <x v="5085"/>
    <s v="FLAT RATE"/>
    <x v="1"/>
  </r>
  <r>
    <n v="80027473"/>
    <d v="2012-02-10T00:00:00"/>
    <x v="7"/>
    <n v="35"/>
    <x v="5084"/>
    <s v="PER POLE"/>
    <x v="8"/>
  </r>
  <r>
    <n v="80027473"/>
    <d v="2012-02-10T00:00:00"/>
    <x v="13"/>
    <n v="25"/>
    <x v="5084"/>
    <s v="PER T-POLE"/>
    <x v="8"/>
  </r>
  <r>
    <n v="80027473"/>
    <d v="2012-02-10T00:00:00"/>
    <x v="6"/>
    <n v="30"/>
    <x v="5086"/>
    <s v="AMPS"/>
    <x v="8"/>
  </r>
  <r>
    <n v="80027473"/>
    <d v="2012-02-10T00:00:00"/>
    <x v="7"/>
    <n v="35"/>
    <x v="5086"/>
    <s v="PER POLE"/>
    <x v="8"/>
  </r>
  <r>
    <n v="80027473"/>
    <d v="2012-02-10T00:00:00"/>
    <x v="13"/>
    <n v="25"/>
    <x v="5086"/>
    <s v="PER T-POLE"/>
    <x v="8"/>
  </r>
  <r>
    <n v="80027473"/>
    <d v="2012-02-10T00:00:00"/>
    <x v="6"/>
    <n v="30"/>
    <x v="5087"/>
    <s v="AMPS"/>
    <x v="8"/>
  </r>
  <r>
    <n v="80027473"/>
    <d v="2012-02-10T00:00:00"/>
    <x v="7"/>
    <n v="35"/>
    <x v="5087"/>
    <s v="PER POLE"/>
    <x v="8"/>
  </r>
  <r>
    <n v="80027473"/>
    <d v="2012-02-10T00:00:00"/>
    <x v="13"/>
    <n v="25"/>
    <x v="5087"/>
    <s v="PER T-POLE"/>
    <x v="8"/>
  </r>
  <r>
    <n v="80027473"/>
    <d v="2012-02-10T00:00:00"/>
    <x v="49"/>
    <n v="25"/>
    <x v="5087"/>
    <s v="SYSTEM"/>
    <x v="8"/>
  </r>
  <r>
    <n v="80027474"/>
    <d v="2012-02-10T00:00:00"/>
    <x v="0"/>
    <n v="120"/>
    <x v="5088"/>
    <s v="VALUATION"/>
    <x v="12"/>
  </r>
  <r>
    <n v="80027474"/>
    <d v="2012-02-10T00:00:00"/>
    <x v="14"/>
    <n v="60"/>
    <x v="5088"/>
    <s v="VALUATION"/>
    <x v="12"/>
  </r>
  <r>
    <n v="80027475"/>
    <d v="2012-02-10T00:00:00"/>
    <x v="0"/>
    <n v="215"/>
    <x v="5089"/>
    <s v="VALUATION"/>
    <x v="122"/>
  </r>
  <r>
    <n v="80027479"/>
    <d v="2012-02-10T00:00:00"/>
    <x v="60"/>
    <n v="50"/>
    <x v="4348"/>
    <s v="FLAT RATE"/>
    <x v="1"/>
  </r>
  <r>
    <n v="80027531"/>
    <d v="2012-02-16T00:00:00"/>
    <x v="16"/>
    <n v="59.93"/>
    <x v="219"/>
    <s v="FLAT RATE"/>
    <x v="1"/>
  </r>
  <r>
    <n v="80027531"/>
    <d v="2012-02-16T00:00:00"/>
    <x v="17"/>
    <n v="533.02"/>
    <x v="219"/>
    <s v="FLAT RATE"/>
    <x v="1"/>
  </r>
  <r>
    <n v="80027531"/>
    <d v="2012-02-16T00:00:00"/>
    <x v="18"/>
    <n v="1302.93"/>
    <x v="219"/>
    <s v="FLAT RATE"/>
    <x v="1"/>
  </r>
  <r>
    <n v="80027531"/>
    <d v="2012-02-16T00:00:00"/>
    <x v="19"/>
    <n v="161.68"/>
    <x v="219"/>
    <s v="FLAT RATE"/>
    <x v="1"/>
  </r>
  <r>
    <n v="80027480"/>
    <d v="2012-02-10T00:00:00"/>
    <x v="52"/>
    <n v="125"/>
    <x v="5090"/>
    <s v="FLAT RATE"/>
    <x v="1"/>
  </r>
  <r>
    <n v="80027481"/>
    <d v="2012-02-10T00:00:00"/>
    <x v="7"/>
    <n v="25"/>
    <x v="5091"/>
    <s v="PER POLE"/>
    <x v="4"/>
  </r>
  <r>
    <n v="80027482"/>
    <d v="2012-02-10T00:00:00"/>
    <x v="5"/>
    <n v="25"/>
    <x v="5092"/>
    <s v="PER FIXTURES"/>
    <x v="1"/>
  </r>
  <r>
    <n v="80027483"/>
    <d v="2012-02-10T00:00:00"/>
    <x v="0"/>
    <n v="85"/>
    <x v="218"/>
    <s v="VALUATION"/>
    <x v="42"/>
  </r>
  <r>
    <n v="80027484"/>
    <d v="2012-02-13T00:00:00"/>
    <x v="0"/>
    <n v="95"/>
    <x v="5093"/>
    <s v="VALUATION"/>
    <x v="14"/>
  </r>
  <r>
    <n v="80027485"/>
    <d v="2012-02-13T00:00:00"/>
    <x v="52"/>
    <n v="125"/>
    <x v="5094"/>
    <s v="FLAT RATE"/>
    <x v="1"/>
  </r>
  <r>
    <n v="80027522"/>
    <d v="2012-02-16T00:00:00"/>
    <x v="3"/>
    <n v="25"/>
    <x v="5095"/>
    <s v="PER SIGN"/>
    <x v="1"/>
  </r>
  <r>
    <n v="80027486"/>
    <d v="2012-02-13T00:00:00"/>
    <x v="0"/>
    <n v="1258"/>
    <x v="2594"/>
    <s v="VALUATION"/>
    <x v="1"/>
  </r>
  <r>
    <n v="80027527"/>
    <d v="2012-02-16T00:00:00"/>
    <x v="3"/>
    <n v="25"/>
    <x v="5096"/>
    <s v="PER SIGN"/>
    <x v="1"/>
  </r>
  <r>
    <n v="80027487"/>
    <d v="2012-02-13T00:00:00"/>
    <x v="20"/>
    <n v="27"/>
    <x v="5097"/>
    <s v="BTU"/>
    <x v="3"/>
  </r>
  <r>
    <n v="80027488"/>
    <d v="2012-02-13T00:00:00"/>
    <x v="20"/>
    <n v="27"/>
    <x v="5098"/>
    <s v="BTU"/>
    <x v="40"/>
  </r>
  <r>
    <n v="80027488"/>
    <d v="2012-02-13T00:00:00"/>
    <x v="23"/>
    <n v="29"/>
    <x v="5098"/>
    <s v="BTU"/>
    <x v="40"/>
  </r>
  <r>
    <n v="80027488"/>
    <d v="2012-02-13T00:00:00"/>
    <x v="34"/>
    <n v="25"/>
    <x v="5098"/>
    <s v="TONS"/>
    <x v="40"/>
  </r>
  <r>
    <n v="80027488"/>
    <d v="2012-02-13T00:00:00"/>
    <x v="36"/>
    <n v="25"/>
    <x v="5098"/>
    <s v="TONS"/>
    <x v="40"/>
  </r>
  <r>
    <n v="80027490"/>
    <d v="2012-02-13T00:00:00"/>
    <x v="6"/>
    <n v="15"/>
    <x v="5099"/>
    <s v="AMPS"/>
    <x v="44"/>
  </r>
  <r>
    <n v="80027490"/>
    <d v="2012-02-13T00:00:00"/>
    <x v="7"/>
    <n v="10"/>
    <x v="5099"/>
    <s v="PER POLE"/>
    <x v="44"/>
  </r>
  <r>
    <n v="80027491"/>
    <d v="2012-02-13T00:00:00"/>
    <x v="33"/>
    <n v="25"/>
    <x v="5100"/>
    <s v="FLAT RATE"/>
    <x v="1"/>
  </r>
  <r>
    <n v="80027493"/>
    <d v="2012-02-13T00:00:00"/>
    <x v="0"/>
    <n v="180"/>
    <x v="5101"/>
    <s v="VALUATION"/>
    <x v="15"/>
  </r>
  <r>
    <n v="80027493"/>
    <d v="2012-02-13T00:00:00"/>
    <x v="14"/>
    <n v="90"/>
    <x v="5101"/>
    <s v="VALUATION"/>
    <x v="15"/>
  </r>
  <r>
    <n v="80027494"/>
    <d v="2012-02-14T00:00:00"/>
    <x v="0"/>
    <n v="65"/>
    <x v="5102"/>
    <s v="VALUATION"/>
    <x v="41"/>
  </r>
  <r>
    <n v="80027494"/>
    <d v="2012-02-14T00:00:00"/>
    <x v="14"/>
    <n v="32.5"/>
    <x v="5102"/>
    <s v="VALUATION"/>
    <x v="41"/>
  </r>
  <r>
    <n v="80027495"/>
    <d v="2012-02-14T00:00:00"/>
    <x v="56"/>
    <n v="25"/>
    <x v="5103"/>
    <s v="FLAT RATE"/>
    <x v="1"/>
  </r>
  <r>
    <n v="80027496"/>
    <d v="2012-02-14T00:00:00"/>
    <x v="20"/>
    <n v="25"/>
    <x v="5104"/>
    <s v="BTU"/>
    <x v="24"/>
  </r>
  <r>
    <n v="80027496"/>
    <d v="2012-02-14T00:00:00"/>
    <x v="34"/>
    <n v="25"/>
    <x v="5104"/>
    <s v="TONS"/>
    <x v="24"/>
  </r>
  <r>
    <n v="80027497"/>
    <d v="2012-02-14T00:00:00"/>
    <x v="5"/>
    <n v="80"/>
    <x v="5105"/>
    <s v="PER FIXTURES"/>
    <x v="76"/>
  </r>
  <r>
    <n v="80027497"/>
    <d v="2012-02-14T00:00:00"/>
    <x v="54"/>
    <n v="25"/>
    <x v="5105"/>
    <s v="PER SEWER"/>
    <x v="76"/>
  </r>
  <r>
    <n v="80027530"/>
    <d v="2012-02-16T00:00:00"/>
    <x v="3"/>
    <n v="50"/>
    <x v="5106"/>
    <s v="PER SIGN"/>
    <x v="4"/>
  </r>
  <r>
    <n v="80027497"/>
    <d v="2012-02-14T00:00:00"/>
    <x v="53"/>
    <n v="25"/>
    <x v="5105"/>
    <s v="PER WATER"/>
    <x v="76"/>
  </r>
  <r>
    <n v="80027497"/>
    <d v="2012-02-14T00:00:00"/>
    <x v="5"/>
    <n v="80"/>
    <x v="5107"/>
    <s v="PER FIXTURES"/>
    <x v="76"/>
  </r>
  <r>
    <n v="80027497"/>
    <d v="2012-02-14T00:00:00"/>
    <x v="54"/>
    <n v="25"/>
    <x v="5107"/>
    <s v="PER SEWER"/>
    <x v="76"/>
  </r>
  <r>
    <n v="80027497"/>
    <d v="2012-02-14T00:00:00"/>
    <x v="53"/>
    <n v="25"/>
    <x v="5107"/>
    <s v="PER WATER"/>
    <x v="76"/>
  </r>
  <r>
    <n v="80027497"/>
    <d v="2012-02-14T00:00:00"/>
    <x v="5"/>
    <n v="72"/>
    <x v="5108"/>
    <s v="PER FIXTURES"/>
    <x v="69"/>
  </r>
  <r>
    <n v="80027550"/>
    <d v="2012-02-17T00:00:00"/>
    <x v="16"/>
    <n v="59.93"/>
    <x v="5109"/>
    <s v="FLAT RATE"/>
    <x v="1"/>
  </r>
  <r>
    <n v="80027550"/>
    <d v="2012-02-17T00:00:00"/>
    <x v="17"/>
    <n v="533.02"/>
    <x v="5109"/>
    <s v="FLAT RATE"/>
    <x v="1"/>
  </r>
  <r>
    <n v="80027550"/>
    <d v="2012-02-17T00:00:00"/>
    <x v="18"/>
    <n v="1302.93"/>
    <x v="5109"/>
    <s v="FLAT RATE"/>
    <x v="1"/>
  </r>
  <r>
    <n v="80027550"/>
    <d v="2012-02-17T00:00:00"/>
    <x v="19"/>
    <n v="161.68"/>
    <x v="5109"/>
    <s v="FLAT RATE"/>
    <x v="1"/>
  </r>
  <r>
    <n v="80027497"/>
    <d v="2012-02-14T00:00:00"/>
    <x v="54"/>
    <n v="25"/>
    <x v="5108"/>
    <s v="PER SEWER"/>
    <x v="69"/>
  </r>
  <r>
    <n v="80027497"/>
    <d v="2012-02-14T00:00:00"/>
    <x v="53"/>
    <n v="25"/>
    <x v="5108"/>
    <s v="PER WATER"/>
    <x v="69"/>
  </r>
  <r>
    <n v="80027497"/>
    <d v="2012-02-14T00:00:00"/>
    <x v="5"/>
    <n v="72"/>
    <x v="5110"/>
    <s v="PER FIXTURES"/>
    <x v="69"/>
  </r>
  <r>
    <n v="80027497"/>
    <d v="2012-02-14T00:00:00"/>
    <x v="54"/>
    <n v="25"/>
    <x v="5110"/>
    <s v="PER SEWER"/>
    <x v="69"/>
  </r>
  <r>
    <n v="80027551"/>
    <d v="2012-02-17T00:00:00"/>
    <x v="16"/>
    <n v="59.93"/>
    <x v="5111"/>
    <s v="FLAT RATE"/>
    <x v="1"/>
  </r>
  <r>
    <n v="80027551"/>
    <d v="2012-02-17T00:00:00"/>
    <x v="17"/>
    <n v="533.02"/>
    <x v="5111"/>
    <s v="FLAT RATE"/>
    <x v="1"/>
  </r>
  <r>
    <n v="80027551"/>
    <d v="2012-02-17T00:00:00"/>
    <x v="18"/>
    <n v="1302.93"/>
    <x v="5111"/>
    <s v="FLAT RATE"/>
    <x v="1"/>
  </r>
  <r>
    <n v="80027551"/>
    <d v="2012-02-17T00:00:00"/>
    <x v="19"/>
    <n v="161.68"/>
    <x v="5111"/>
    <s v="FLAT RATE"/>
    <x v="1"/>
  </r>
  <r>
    <n v="80027497"/>
    <d v="2012-02-14T00:00:00"/>
    <x v="53"/>
    <n v="25"/>
    <x v="5110"/>
    <s v="PER WATER"/>
    <x v="69"/>
  </r>
  <r>
    <n v="80027497"/>
    <d v="2012-02-14T00:00:00"/>
    <x v="5"/>
    <n v="72"/>
    <x v="5112"/>
    <s v="PER FIXTURES"/>
    <x v="69"/>
  </r>
  <r>
    <n v="80027497"/>
    <d v="2012-02-14T00:00:00"/>
    <x v="54"/>
    <n v="25"/>
    <x v="5112"/>
    <s v="PER SEWER"/>
    <x v="69"/>
  </r>
  <r>
    <n v="80027497"/>
    <d v="2012-02-14T00:00:00"/>
    <x v="53"/>
    <n v="25"/>
    <x v="5112"/>
    <s v="PER WATER"/>
    <x v="69"/>
  </r>
  <r>
    <n v="80027497"/>
    <d v="2012-02-14T00:00:00"/>
    <x v="5"/>
    <n v="72"/>
    <x v="5113"/>
    <s v="PER FIXTURES"/>
    <x v="69"/>
  </r>
  <r>
    <n v="80027543"/>
    <d v="2012-02-17T00:00:00"/>
    <x v="12"/>
    <n v="50"/>
    <x v="5114"/>
    <s v="ACRE"/>
    <x v="10"/>
  </r>
  <r>
    <n v="80027497"/>
    <d v="2012-02-14T00:00:00"/>
    <x v="54"/>
    <n v="25"/>
    <x v="5113"/>
    <s v="PER SEWER"/>
    <x v="69"/>
  </r>
  <r>
    <n v="80027546"/>
    <d v="2012-02-17T00:00:00"/>
    <x v="3"/>
    <n v="25"/>
    <x v="5115"/>
    <s v="PER SIGN"/>
    <x v="1"/>
  </r>
  <r>
    <n v="80027548"/>
    <d v="2012-02-17T00:00:00"/>
    <x v="3"/>
    <n v="25"/>
    <x v="5116"/>
    <s v="PER SIGN"/>
    <x v="1"/>
  </r>
  <r>
    <n v="80027549"/>
    <d v="2012-02-17T00:00:00"/>
    <x v="3"/>
    <n v="50"/>
    <x v="5117"/>
    <s v="PER SIGN"/>
    <x v="4"/>
  </r>
  <r>
    <n v="80027553"/>
    <d v="2012-02-21T00:00:00"/>
    <x v="79"/>
    <n v="325.64999999999998"/>
    <x v="3019"/>
    <s v="LF"/>
    <x v="213"/>
  </r>
  <r>
    <n v="80027553"/>
    <d v="2012-02-21T00:00:00"/>
    <x v="134"/>
    <n v="43.32"/>
    <x v="3019"/>
    <s v="CY"/>
    <x v="213"/>
  </r>
  <r>
    <n v="80027553"/>
    <d v="2012-02-21T00:00:00"/>
    <x v="80"/>
    <n v="20"/>
    <x v="3019"/>
    <s v="EACH"/>
    <x v="213"/>
  </r>
  <r>
    <n v="80027553"/>
    <d v="2012-02-21T00:00:00"/>
    <x v="81"/>
    <n v="150"/>
    <x v="3019"/>
    <s v="EA"/>
    <x v="213"/>
  </r>
  <r>
    <n v="80027553"/>
    <d v="2012-02-21T00:00:00"/>
    <x v="29"/>
    <n v="875"/>
    <x v="3019"/>
    <s v="ACRES"/>
    <x v="213"/>
  </r>
  <r>
    <n v="80027553"/>
    <d v="2012-02-21T00:00:00"/>
    <x v="98"/>
    <n v="142.47999999999999"/>
    <x v="3019"/>
    <s v="CF"/>
    <x v="213"/>
  </r>
  <r>
    <n v="80027553"/>
    <d v="2012-02-21T00:00:00"/>
    <x v="82"/>
    <n v="1150.6500000000001"/>
    <x v="3019"/>
    <s v="SY"/>
    <x v="213"/>
  </r>
  <r>
    <n v="80027553"/>
    <d v="2012-02-21T00:00:00"/>
    <x v="83"/>
    <n v="0.4"/>
    <x v="3019"/>
    <s v="LF"/>
    <x v="213"/>
  </r>
  <r>
    <n v="80027553"/>
    <d v="2012-02-21T00:00:00"/>
    <x v="117"/>
    <n v="243.2"/>
    <x v="3019"/>
    <s v="UNITS"/>
    <x v="213"/>
  </r>
  <r>
    <n v="80027553"/>
    <d v="2012-02-21T00:00:00"/>
    <x v="94"/>
    <n v="120"/>
    <x v="3019"/>
    <s v="SIGN"/>
    <x v="213"/>
  </r>
  <r>
    <n v="80027553"/>
    <d v="2012-02-21T00:00:00"/>
    <x v="95"/>
    <n v="657.5"/>
    <x v="3019"/>
    <s v="LF"/>
    <x v="213"/>
  </r>
  <r>
    <n v="80027553"/>
    <d v="2012-02-21T00:00:00"/>
    <x v="96"/>
    <n v="430"/>
    <x v="3019"/>
    <s v="LF"/>
    <x v="213"/>
  </r>
  <r>
    <n v="80027553"/>
    <d v="2012-02-21T00:00:00"/>
    <x v="44"/>
    <n v="140"/>
    <x v="3019"/>
    <s v="ACRES"/>
    <x v="213"/>
  </r>
  <r>
    <n v="80027553"/>
    <d v="2012-02-21T00:00:00"/>
    <x v="22"/>
    <n v="485.5"/>
    <x v="3019"/>
    <s v="ACRE"/>
    <x v="213"/>
  </r>
  <r>
    <n v="80027497"/>
    <d v="2012-02-14T00:00:00"/>
    <x v="53"/>
    <n v="25"/>
    <x v="5113"/>
    <s v="PER WATER"/>
    <x v="69"/>
  </r>
  <r>
    <n v="80027497"/>
    <d v="2012-02-14T00:00:00"/>
    <x v="5"/>
    <n v="72"/>
    <x v="5118"/>
    <s v="PER FIXTURES"/>
    <x v="69"/>
  </r>
  <r>
    <n v="80027497"/>
    <d v="2012-02-14T00:00:00"/>
    <x v="54"/>
    <n v="25"/>
    <x v="5118"/>
    <s v="PER SEWER"/>
    <x v="69"/>
  </r>
  <r>
    <n v="80027497"/>
    <d v="2012-02-14T00:00:00"/>
    <x v="53"/>
    <n v="25"/>
    <x v="5118"/>
    <s v="PER WATER"/>
    <x v="69"/>
  </r>
  <r>
    <n v="80027498"/>
    <d v="2012-02-14T00:00:00"/>
    <x v="7"/>
    <n v="25"/>
    <x v="5119"/>
    <s v="PER POLE"/>
    <x v="70"/>
  </r>
  <r>
    <n v="80027499"/>
    <d v="2012-02-14T00:00:00"/>
    <x v="48"/>
    <n v="20"/>
    <x v="219"/>
    <s v="FLAT RATE"/>
    <x v="1"/>
  </r>
  <r>
    <n v="80027499"/>
    <d v="2012-02-14T00:00:00"/>
    <x v="0"/>
    <n v="928"/>
    <x v="219"/>
    <s v="VALUATION"/>
    <x v="1"/>
  </r>
  <r>
    <n v="80027500"/>
    <d v="2012-02-14T00:00:00"/>
    <x v="5"/>
    <n v="25"/>
    <x v="5120"/>
    <s v="PER FIXTURES"/>
    <x v="1"/>
  </r>
  <r>
    <n v="80027502"/>
    <d v="2012-02-14T00:00:00"/>
    <x v="49"/>
    <n v="25"/>
    <x v="5121"/>
    <s v="SYSTEM"/>
    <x v="1"/>
  </r>
  <r>
    <n v="80027503"/>
    <d v="2012-02-14T00:00:00"/>
    <x v="53"/>
    <n v="25"/>
    <x v="5122"/>
    <s v="PER WATER"/>
    <x v="1"/>
  </r>
  <r>
    <n v="80027504"/>
    <d v="2012-02-14T00:00:00"/>
    <x v="53"/>
    <n v="25"/>
    <x v="5123"/>
    <s v="PER WATER"/>
    <x v="1"/>
  </r>
  <r>
    <n v="80027505"/>
    <d v="2012-02-14T00:00:00"/>
    <x v="7"/>
    <n v="25"/>
    <x v="5124"/>
    <s v="PER POLE"/>
    <x v="7"/>
  </r>
  <r>
    <n v="80027507"/>
    <d v="2012-02-14T00:00:00"/>
    <x v="48"/>
    <n v="20"/>
    <x v="5125"/>
    <s v="FLAT RATE"/>
    <x v="1"/>
  </r>
  <r>
    <n v="80027507"/>
    <d v="2012-02-14T00:00:00"/>
    <x v="0"/>
    <n v="95"/>
    <x v="5125"/>
    <s v="VALUATION"/>
    <x v="1"/>
  </r>
  <r>
    <n v="80027510"/>
    <d v="2012-02-15T00:00:00"/>
    <x v="9"/>
    <n v="25"/>
    <x v="5126"/>
    <s v="PER HOOD SYS"/>
    <x v="1"/>
  </r>
  <r>
    <n v="80027512"/>
    <d v="2012-02-15T00:00:00"/>
    <x v="5"/>
    <n v="25"/>
    <x v="5127"/>
    <s v="PER FIXTURES"/>
    <x v="1"/>
  </r>
  <r>
    <n v="80027555"/>
    <d v="2012-02-21T00:00:00"/>
    <x v="3"/>
    <n v="25"/>
    <x v="5128"/>
    <s v="PER SIGN"/>
    <x v="1"/>
  </r>
  <r>
    <n v="80027513"/>
    <d v="2012-02-15T00:00:00"/>
    <x v="49"/>
    <n v="25"/>
    <x v="5129"/>
    <s v="SYSTEM"/>
    <x v="1"/>
  </r>
  <r>
    <n v="80027515"/>
    <d v="2012-02-15T00:00:00"/>
    <x v="59"/>
    <n v="75"/>
    <x v="5130"/>
    <s v="FLAT RATE"/>
    <x v="1"/>
  </r>
  <r>
    <n v="80027516"/>
    <d v="2012-02-15T00:00:00"/>
    <x v="53"/>
    <n v="25"/>
    <x v="5131"/>
    <s v="PER WATER"/>
    <x v="1"/>
  </r>
  <r>
    <n v="80027517"/>
    <d v="2012-02-15T00:00:00"/>
    <x v="48"/>
    <n v="20"/>
    <x v="5077"/>
    <s v="FLAT RATE"/>
    <x v="1"/>
  </r>
  <r>
    <n v="80027517"/>
    <d v="2012-02-15T00:00:00"/>
    <x v="0"/>
    <n v="1108"/>
    <x v="5077"/>
    <s v="VALUATION"/>
    <x v="1"/>
  </r>
  <r>
    <n v="80027518"/>
    <d v="2012-02-15T00:00:00"/>
    <x v="10"/>
    <n v="30"/>
    <x v="220"/>
    <s v="AMPS"/>
    <x v="8"/>
  </r>
  <r>
    <n v="80027518"/>
    <d v="2012-02-15T00:00:00"/>
    <x v="7"/>
    <n v="30"/>
    <x v="220"/>
    <s v="PER POLE"/>
    <x v="8"/>
  </r>
  <r>
    <n v="80027518"/>
    <d v="2012-02-15T00:00:00"/>
    <x v="13"/>
    <n v="25"/>
    <x v="220"/>
    <s v="PER T-POLE"/>
    <x v="8"/>
  </r>
  <r>
    <n v="80027519"/>
    <d v="2012-02-15T00:00:00"/>
    <x v="58"/>
    <n v="10"/>
    <x v="5132"/>
    <s v="SQUARE FEET"/>
    <x v="80"/>
  </r>
  <r>
    <n v="80027519"/>
    <d v="2012-02-15T00:00:00"/>
    <x v="0"/>
    <n v="135"/>
    <x v="5132"/>
    <s v="VALUATION"/>
    <x v="80"/>
  </r>
  <r>
    <n v="70018136"/>
    <d v="2012-02-21T00:00:00"/>
    <x v="12"/>
    <n v="50"/>
    <x v="5133"/>
    <s v="ACRE"/>
    <x v="137"/>
  </r>
  <r>
    <n v="17013"/>
    <d v="2012-02-21T00:00:00"/>
    <x v="12"/>
    <n v="50"/>
    <x v="5133"/>
    <s v="ACRE"/>
    <x v="137"/>
  </r>
  <r>
    <n v="80027563"/>
    <d v="2012-02-21T00:00:00"/>
    <x v="12"/>
    <n v="50"/>
    <x v="5133"/>
    <s v="ACRE"/>
    <x v="137"/>
  </r>
  <r>
    <n v="80027519"/>
    <d v="2012-02-15T00:00:00"/>
    <x v="14"/>
    <n v="67.5"/>
    <x v="5132"/>
    <s v="VALUATION"/>
    <x v="80"/>
  </r>
  <r>
    <n v="80027520"/>
    <d v="2012-02-15T00:00:00"/>
    <x v="48"/>
    <n v="20"/>
    <x v="5069"/>
    <s v="FLAT RATE"/>
    <x v="1"/>
  </r>
  <r>
    <n v="80027520"/>
    <d v="2012-02-15T00:00:00"/>
    <x v="0"/>
    <n v="1285"/>
    <x v="5069"/>
    <s v="VALUATION"/>
    <x v="1"/>
  </r>
  <r>
    <n v="80027569"/>
    <d v="2012-02-22T00:00:00"/>
    <x v="16"/>
    <n v="59.93"/>
    <x v="5134"/>
    <s v="FLAT RATE"/>
    <x v="1"/>
  </r>
  <r>
    <n v="80027569"/>
    <d v="2012-02-22T00:00:00"/>
    <x v="17"/>
    <n v="533.02"/>
    <x v="5134"/>
    <s v="FLAT RATE"/>
    <x v="1"/>
  </r>
  <r>
    <n v="80027569"/>
    <d v="2012-02-22T00:00:00"/>
    <x v="18"/>
    <n v="1302.93"/>
    <x v="5134"/>
    <s v="FLAT RATE"/>
    <x v="1"/>
  </r>
  <r>
    <n v="80027569"/>
    <d v="2012-02-22T00:00:00"/>
    <x v="19"/>
    <n v="161.68"/>
    <x v="5134"/>
    <s v="FLAT RATE"/>
    <x v="1"/>
  </r>
  <r>
    <n v="80027521"/>
    <d v="2012-02-16T00:00:00"/>
    <x v="10"/>
    <n v="30"/>
    <x v="5135"/>
    <s v="AMPS"/>
    <x v="8"/>
  </r>
  <r>
    <n v="80027521"/>
    <d v="2012-02-16T00:00:00"/>
    <x v="7"/>
    <n v="42"/>
    <x v="5135"/>
    <s v="PER POLE"/>
    <x v="8"/>
  </r>
  <r>
    <n v="80027521"/>
    <d v="2012-02-16T00:00:00"/>
    <x v="13"/>
    <n v="25"/>
    <x v="5135"/>
    <s v="PER T-POLE"/>
    <x v="8"/>
  </r>
  <r>
    <n v="80027524"/>
    <d v="2012-02-16T00:00:00"/>
    <x v="0"/>
    <n v="95"/>
    <x v="5136"/>
    <s v="VALUATION"/>
    <x v="14"/>
  </r>
  <r>
    <n v="80027526"/>
    <d v="2012-02-16T00:00:00"/>
    <x v="0"/>
    <n v="170"/>
    <x v="5137"/>
    <s v="VALUATION"/>
    <x v="24"/>
  </r>
  <r>
    <n v="80027528"/>
    <d v="2012-02-16T00:00:00"/>
    <x v="6"/>
    <n v="30"/>
    <x v="5138"/>
    <s v="AMPS"/>
    <x v="8"/>
  </r>
  <r>
    <n v="80027571"/>
    <d v="2012-02-22T00:00:00"/>
    <x v="3"/>
    <n v="50"/>
    <x v="5139"/>
    <s v="PER SIGN"/>
    <x v="4"/>
  </r>
  <r>
    <n v="80027573"/>
    <d v="2012-02-22T00:00:00"/>
    <x v="8"/>
    <n v="50"/>
    <x v="5140"/>
    <s v="FLAT RATE"/>
    <x v="1"/>
  </r>
  <r>
    <n v="80027574"/>
    <d v="2012-02-22T00:00:00"/>
    <x v="12"/>
    <n v="50"/>
    <x v="5141"/>
    <s v="ACRE"/>
    <x v="130"/>
  </r>
  <r>
    <n v="80027579"/>
    <d v="2012-02-22T00:00:00"/>
    <x v="3"/>
    <n v="50"/>
    <x v="5142"/>
    <s v="PER SIGN"/>
    <x v="4"/>
  </r>
  <r>
    <n v="80027577"/>
    <d v="2012-02-22T00:00:00"/>
    <x v="8"/>
    <n v="150"/>
    <x v="5143"/>
    <s v="FLAT RATE"/>
    <x v="1"/>
  </r>
  <r>
    <n v="80027528"/>
    <d v="2012-02-16T00:00:00"/>
    <x v="10"/>
    <n v="25"/>
    <x v="5138"/>
    <s v="AMPS"/>
    <x v="8"/>
  </r>
  <r>
    <n v="80027528"/>
    <d v="2012-02-16T00:00:00"/>
    <x v="7"/>
    <n v="25"/>
    <x v="5138"/>
    <s v="PER POLE"/>
    <x v="8"/>
  </r>
  <r>
    <n v="80027528"/>
    <d v="2012-02-16T00:00:00"/>
    <x v="49"/>
    <n v="25"/>
    <x v="5138"/>
    <s v="SYSTEM"/>
    <x v="8"/>
  </r>
  <r>
    <n v="80027528"/>
    <d v="2012-02-16T00:00:00"/>
    <x v="50"/>
    <n v="25"/>
    <x v="5138"/>
    <s v="PER POLE"/>
    <x v="8"/>
  </r>
  <r>
    <n v="80027528"/>
    <d v="2012-02-16T00:00:00"/>
    <x v="75"/>
    <n v="25"/>
    <x v="5138"/>
    <s v="PER POLE"/>
    <x v="8"/>
  </r>
  <r>
    <n v="80027529"/>
    <d v="2012-02-16T00:00:00"/>
    <x v="5"/>
    <n v="25"/>
    <x v="5144"/>
    <s v="PER FIXTURES"/>
    <x v="1"/>
  </r>
  <r>
    <n v="80027531"/>
    <d v="2012-02-16T00:00:00"/>
    <x v="48"/>
    <n v="20"/>
    <x v="219"/>
    <s v="FLAT RATE"/>
    <x v="1"/>
  </r>
  <r>
    <n v="80027531"/>
    <d v="2012-02-16T00:00:00"/>
    <x v="0"/>
    <n v="928"/>
    <x v="219"/>
    <s v="VALUATION"/>
    <x v="1"/>
  </r>
  <r>
    <n v="80027532"/>
    <d v="2012-02-16T00:00:00"/>
    <x v="52"/>
    <n v="125"/>
    <x v="5145"/>
    <s v="FLAT RATE"/>
    <x v="1"/>
  </r>
  <r>
    <n v="80027533"/>
    <d v="2012-02-16T00:00:00"/>
    <x v="52"/>
    <n v="125"/>
    <x v="5146"/>
    <s v="FLAT RATE"/>
    <x v="1"/>
  </r>
  <r>
    <n v="80027586"/>
    <d v="2012-02-23T00:00:00"/>
    <x v="3"/>
    <n v="25"/>
    <x v="5147"/>
    <s v="PER SIGN"/>
    <x v="1"/>
  </r>
  <r>
    <n v="80027587"/>
    <d v="2012-02-23T00:00:00"/>
    <x v="3"/>
    <n v="50"/>
    <x v="5148"/>
    <s v="PER SIGN"/>
    <x v="4"/>
  </r>
  <r>
    <n v="80027588"/>
    <d v="2012-02-23T00:00:00"/>
    <x v="3"/>
    <n v="25"/>
    <x v="5149"/>
    <s v="PER SIGN"/>
    <x v="1"/>
  </r>
  <r>
    <n v="70018159"/>
    <d v="2012-02-23T00:00:00"/>
    <x v="22"/>
    <n v="128.5"/>
    <x v="5150"/>
    <s v="ACRE"/>
    <x v="273"/>
  </r>
  <r>
    <n v="17016"/>
    <d v="2012-02-23T00:00:00"/>
    <x v="22"/>
    <n v="128.5"/>
    <x v="5150"/>
    <s v="ACRE"/>
    <x v="273"/>
  </r>
  <r>
    <n v="80027593"/>
    <d v="2012-02-23T00:00:00"/>
    <x v="22"/>
    <n v="128.5"/>
    <x v="5150"/>
    <s v="ACRE"/>
    <x v="273"/>
  </r>
  <r>
    <n v="80027534"/>
    <d v="2012-02-16T00:00:00"/>
    <x v="5"/>
    <n v="25"/>
    <x v="5151"/>
    <s v="PER FIXTURES"/>
    <x v="1"/>
  </r>
  <r>
    <n v="80027534"/>
    <d v="2012-02-16T00:00:00"/>
    <x v="5"/>
    <n v="25"/>
    <x v="5152"/>
    <s v="PER FIXTURES"/>
    <x v="1"/>
  </r>
  <r>
    <n v="80027535"/>
    <d v="2012-02-16T00:00:00"/>
    <x v="5"/>
    <n v="25"/>
    <x v="5153"/>
    <s v="PER FIXTURES"/>
    <x v="1"/>
  </r>
  <r>
    <n v="80027535"/>
    <d v="2012-02-16T00:00:00"/>
    <x v="5"/>
    <n v="25"/>
    <x v="5154"/>
    <s v="PER FIXTURES"/>
    <x v="1"/>
  </r>
  <r>
    <n v="80027536"/>
    <d v="2012-02-16T00:00:00"/>
    <x v="5"/>
    <n v="25"/>
    <x v="5155"/>
    <s v="PER FIXTURES"/>
    <x v="1"/>
  </r>
  <r>
    <n v="80027536"/>
    <d v="2012-02-16T00:00:00"/>
    <x v="5"/>
    <n v="25"/>
    <x v="5156"/>
    <s v="PER FIXTURES"/>
    <x v="1"/>
  </r>
  <r>
    <n v="80027537"/>
    <d v="2012-02-16T00:00:00"/>
    <x v="5"/>
    <n v="25"/>
    <x v="5157"/>
    <s v="PER FIXTURES"/>
    <x v="1"/>
  </r>
  <r>
    <n v="80027537"/>
    <d v="2012-02-16T00:00:00"/>
    <x v="5"/>
    <n v="25"/>
    <x v="5158"/>
    <s v="PER FIXTURES"/>
    <x v="1"/>
  </r>
  <r>
    <n v="80027538"/>
    <d v="2012-02-17T00:00:00"/>
    <x v="59"/>
    <n v="75"/>
    <x v="5159"/>
    <s v="FLAT RATE"/>
    <x v="1"/>
  </r>
  <r>
    <n v="80027539"/>
    <d v="2012-02-17T00:00:00"/>
    <x v="0"/>
    <n v="40"/>
    <x v="5160"/>
    <s v="VALUATION"/>
    <x v="47"/>
  </r>
  <r>
    <n v="80027540"/>
    <d v="2012-02-17T00:00:00"/>
    <x v="2"/>
    <n v="25"/>
    <x v="5161"/>
    <s v="FLAT RATE"/>
    <x v="1"/>
  </r>
  <r>
    <n v="80027541"/>
    <d v="2012-02-17T00:00:00"/>
    <x v="48"/>
    <n v="20"/>
    <x v="5162"/>
    <s v="FLAT RATE"/>
    <x v="1"/>
  </r>
  <r>
    <n v="80027590"/>
    <d v="2012-02-23T00:00:00"/>
    <x v="32"/>
    <n v="250"/>
    <x v="5163"/>
    <s v="ACRES"/>
    <x v="274"/>
  </r>
  <r>
    <n v="80027598"/>
    <d v="2012-02-23T00:00:00"/>
    <x v="29"/>
    <n v="250"/>
    <x v="5164"/>
    <s v="ACRES"/>
    <x v="1"/>
  </r>
  <r>
    <n v="80027541"/>
    <d v="2012-02-17T00:00:00"/>
    <x v="0"/>
    <n v="60"/>
    <x v="5162"/>
    <s v="VALUATION"/>
    <x v="1"/>
  </r>
  <r>
    <n v="80027596"/>
    <d v="2012-02-23T00:00:00"/>
    <x v="3"/>
    <n v="25"/>
    <x v="5165"/>
    <s v="PER SIGN"/>
    <x v="1"/>
  </r>
  <r>
    <n v="80027597"/>
    <d v="2012-02-23T00:00:00"/>
    <x v="3"/>
    <n v="75"/>
    <x v="5166"/>
    <s v="PER SIGN"/>
    <x v="9"/>
  </r>
  <r>
    <n v="80027542"/>
    <d v="2012-02-17T00:00:00"/>
    <x v="84"/>
    <n v="60"/>
    <x v="5167"/>
    <s v="FLAT RATE"/>
    <x v="1"/>
  </r>
  <r>
    <n v="80027544"/>
    <d v="2012-02-17T00:00:00"/>
    <x v="59"/>
    <n v="75"/>
    <x v="5168"/>
    <s v="FLAT RATE"/>
    <x v="1"/>
  </r>
  <r>
    <n v="80027545"/>
    <d v="2012-02-17T00:00:00"/>
    <x v="13"/>
    <n v="25"/>
    <x v="5169"/>
    <s v="PER T-POLE"/>
    <x v="1"/>
  </r>
  <r>
    <n v="80027613"/>
    <d v="2012-02-24T00:00:00"/>
    <x v="16"/>
    <n v="59.93"/>
    <x v="5170"/>
    <s v="FLAT RATE"/>
    <x v="1"/>
  </r>
  <r>
    <n v="80027613"/>
    <d v="2012-02-24T00:00:00"/>
    <x v="17"/>
    <n v="533.02"/>
    <x v="5170"/>
    <s v="FLAT RATE"/>
    <x v="1"/>
  </r>
  <r>
    <n v="80027613"/>
    <d v="2012-02-24T00:00:00"/>
    <x v="18"/>
    <n v="1302.93"/>
    <x v="5170"/>
    <s v="FLAT RATE"/>
    <x v="1"/>
  </r>
  <r>
    <n v="80027613"/>
    <d v="2012-02-24T00:00:00"/>
    <x v="19"/>
    <n v="161.68"/>
    <x v="5170"/>
    <s v="FLAT RATE"/>
    <x v="1"/>
  </r>
  <r>
    <n v="80027547"/>
    <d v="2012-02-17T00:00:00"/>
    <x v="5"/>
    <n v="25"/>
    <x v="5171"/>
    <s v="PER FIXTURES"/>
    <x v="9"/>
  </r>
  <r>
    <n v="80027550"/>
    <d v="2012-02-17T00:00:00"/>
    <x v="48"/>
    <n v="20"/>
    <x v="5109"/>
    <s v="FLAT RATE"/>
    <x v="1"/>
  </r>
  <r>
    <n v="80027550"/>
    <d v="2012-02-17T00:00:00"/>
    <x v="0"/>
    <n v="1120"/>
    <x v="5109"/>
    <s v="VALUATION"/>
    <x v="1"/>
  </r>
  <r>
    <n v="80027551"/>
    <d v="2012-02-17T00:00:00"/>
    <x v="48"/>
    <n v="20"/>
    <x v="5111"/>
    <s v="FLAT RATE"/>
    <x v="1"/>
  </r>
  <r>
    <n v="80027551"/>
    <d v="2012-02-17T00:00:00"/>
    <x v="0"/>
    <n v="790"/>
    <x v="5111"/>
    <s v="VALUATION"/>
    <x v="1"/>
  </r>
  <r>
    <n v="80027601"/>
    <d v="2012-02-24T00:00:00"/>
    <x v="3"/>
    <n v="50"/>
    <x v="5172"/>
    <s v="PER SIGN"/>
    <x v="4"/>
  </r>
  <r>
    <n v="80027552"/>
    <d v="2012-02-21T00:00:00"/>
    <x v="48"/>
    <n v="20"/>
    <x v="5173"/>
    <s v="FLAT RATE"/>
    <x v="1"/>
  </r>
  <r>
    <n v="80027602"/>
    <d v="2012-02-24T00:00:00"/>
    <x v="12"/>
    <n v="50"/>
    <x v="5174"/>
    <s v="ACRE"/>
    <x v="231"/>
  </r>
  <r>
    <n v="80027552"/>
    <d v="2012-02-21T00:00:00"/>
    <x v="0"/>
    <n v="180"/>
    <x v="5173"/>
    <s v="VALUATION"/>
    <x v="1"/>
  </r>
  <r>
    <n v="80027554"/>
    <d v="2012-02-21T00:00:00"/>
    <x v="53"/>
    <n v="25"/>
    <x v="5175"/>
    <s v="PER WATER"/>
    <x v="1"/>
  </r>
  <r>
    <n v="80027556"/>
    <d v="2012-02-21T00:00:00"/>
    <x v="0"/>
    <n v="50"/>
    <x v="5176"/>
    <s v="VALUATION"/>
    <x v="16"/>
  </r>
  <r>
    <n v="80027556"/>
    <d v="2012-02-21T00:00:00"/>
    <x v="14"/>
    <n v="25"/>
    <x v="5176"/>
    <s v="VALUATION"/>
    <x v="16"/>
  </r>
  <r>
    <n v="80027607"/>
    <d v="2012-02-24T00:00:00"/>
    <x v="12"/>
    <n v="77.5"/>
    <x v="5177"/>
    <s v="ACRE"/>
    <x v="272"/>
  </r>
  <r>
    <n v="80027608"/>
    <d v="2012-02-24T00:00:00"/>
    <x v="42"/>
    <n v="50"/>
    <x v="5178"/>
    <s v="FLAT RATE"/>
    <x v="1"/>
  </r>
  <r>
    <n v="80027609"/>
    <d v="2012-02-24T00:00:00"/>
    <x v="3"/>
    <n v="25"/>
    <x v="5179"/>
    <s v="PER SIGN"/>
    <x v="1"/>
  </r>
  <r>
    <n v="80027611"/>
    <d v="2012-02-24T00:00:00"/>
    <x v="3"/>
    <n v="100"/>
    <x v="5180"/>
    <s v="PER SIGN"/>
    <x v="7"/>
  </r>
  <r>
    <n v="90001830"/>
    <d v="2012-02-24T00:00:00"/>
    <x v="106"/>
    <n v="350"/>
    <x v="5181"/>
    <s v="FLAT RATE"/>
    <x v="1"/>
  </r>
  <r>
    <n v="80027557"/>
    <d v="2012-02-21T00:00:00"/>
    <x v="5"/>
    <n v="64"/>
    <x v="5182"/>
    <s v="PER FIXTURES"/>
    <x v="66"/>
  </r>
  <r>
    <n v="80027557"/>
    <d v="2012-02-21T00:00:00"/>
    <x v="54"/>
    <n v="25"/>
    <x v="5182"/>
    <s v="PER SEWER"/>
    <x v="66"/>
  </r>
  <r>
    <n v="80027557"/>
    <d v="2012-02-21T00:00:00"/>
    <x v="53"/>
    <n v="25"/>
    <x v="5182"/>
    <s v="PER WATER"/>
    <x v="66"/>
  </r>
  <r>
    <n v="80027557"/>
    <d v="2012-02-21T00:00:00"/>
    <x v="5"/>
    <n v="72"/>
    <x v="5183"/>
    <s v="PER FIXTURES"/>
    <x v="69"/>
  </r>
  <r>
    <n v="80027557"/>
    <d v="2012-02-21T00:00:00"/>
    <x v="54"/>
    <n v="25"/>
    <x v="5183"/>
    <s v="PER SEWER"/>
    <x v="69"/>
  </r>
  <r>
    <n v="80027557"/>
    <d v="2012-02-21T00:00:00"/>
    <x v="53"/>
    <n v="25"/>
    <x v="5183"/>
    <s v="PER WATER"/>
    <x v="69"/>
  </r>
  <r>
    <n v="80027557"/>
    <d v="2012-02-21T00:00:00"/>
    <x v="5"/>
    <n v="72"/>
    <x v="5184"/>
    <s v="PER FIXTURES"/>
    <x v="69"/>
  </r>
  <r>
    <n v="80027557"/>
    <d v="2012-02-21T00:00:00"/>
    <x v="54"/>
    <n v="25"/>
    <x v="5184"/>
    <s v="PER SEWER"/>
    <x v="69"/>
  </r>
  <r>
    <n v="80027557"/>
    <d v="2012-02-21T00:00:00"/>
    <x v="53"/>
    <n v="25"/>
    <x v="5184"/>
    <s v="PER WATER"/>
    <x v="69"/>
  </r>
  <r>
    <n v="80027558"/>
    <d v="2012-02-21T00:00:00"/>
    <x v="48"/>
    <n v="20"/>
    <x v="5185"/>
    <s v="FLAT RATE"/>
    <x v="1"/>
  </r>
  <r>
    <n v="80027558"/>
    <d v="2012-02-21T00:00:00"/>
    <x v="0"/>
    <n v="1375"/>
    <x v="5185"/>
    <s v="VALUATION"/>
    <x v="1"/>
  </r>
  <r>
    <n v="80027559"/>
    <d v="2012-02-21T00:00:00"/>
    <x v="33"/>
    <n v="25"/>
    <x v="5186"/>
    <s v="FLAT RATE"/>
    <x v="1"/>
  </r>
  <r>
    <n v="80027559"/>
    <d v="2012-02-21T00:00:00"/>
    <x v="9"/>
    <n v="25"/>
    <x v="5186"/>
    <s v="PER HOOD SYS"/>
    <x v="1"/>
  </r>
  <r>
    <n v="80027560"/>
    <d v="2012-02-21T00:00:00"/>
    <x v="6"/>
    <n v="30"/>
    <x v="5187"/>
    <s v="AMPS"/>
    <x v="8"/>
  </r>
  <r>
    <n v="80027560"/>
    <d v="2012-02-21T00:00:00"/>
    <x v="7"/>
    <n v="42"/>
    <x v="5187"/>
    <s v="PER POLE"/>
    <x v="8"/>
  </r>
  <r>
    <n v="80027560"/>
    <d v="2012-02-21T00:00:00"/>
    <x v="13"/>
    <n v="25"/>
    <x v="5187"/>
    <s v="PER T-POLE"/>
    <x v="8"/>
  </r>
  <r>
    <n v="80027561"/>
    <d v="2012-02-21T00:00:00"/>
    <x v="5"/>
    <n v="25"/>
    <x v="5188"/>
    <s v="PER FIXTURES"/>
    <x v="1"/>
  </r>
  <r>
    <n v="80027561"/>
    <d v="2012-02-21T00:00:00"/>
    <x v="5"/>
    <n v="25"/>
    <x v="5189"/>
    <s v="PER FIXTURES"/>
    <x v="1"/>
  </r>
  <r>
    <n v="80027561"/>
    <d v="2012-02-21T00:00:00"/>
    <x v="5"/>
    <n v="25"/>
    <x v="5190"/>
    <s v="PER FIXTURES"/>
    <x v="1"/>
  </r>
  <r>
    <n v="80027562"/>
    <d v="2012-02-21T00:00:00"/>
    <x v="61"/>
    <n v="25"/>
    <x v="221"/>
    <s v="FLAT RATE"/>
    <x v="1"/>
  </r>
  <r>
    <n v="80027564"/>
    <d v="2012-02-21T00:00:00"/>
    <x v="52"/>
    <n v="125"/>
    <x v="5191"/>
    <s v="FLAT RATE"/>
    <x v="1"/>
  </r>
  <r>
    <n v="80027565"/>
    <d v="2012-02-21T00:00:00"/>
    <x v="5"/>
    <n v="25"/>
    <x v="5192"/>
    <s v="PER FIXTURES"/>
    <x v="1"/>
  </r>
  <r>
    <n v="80027566"/>
    <d v="2012-02-21T00:00:00"/>
    <x v="5"/>
    <n v="25"/>
    <x v="5193"/>
    <s v="PER FIXTURES"/>
    <x v="1"/>
  </r>
  <r>
    <n v="80027567"/>
    <d v="2012-02-21T00:00:00"/>
    <x v="52"/>
    <n v="125"/>
    <x v="5194"/>
    <s v="FLAT RATE"/>
    <x v="1"/>
  </r>
  <r>
    <n v="80027568"/>
    <d v="2012-02-22T00:00:00"/>
    <x v="0"/>
    <n v="65"/>
    <x v="5195"/>
    <s v="VALUATION"/>
    <x v="41"/>
  </r>
  <r>
    <n v="80027626"/>
    <d v="2012-02-27T00:00:00"/>
    <x v="3"/>
    <n v="25"/>
    <x v="5196"/>
    <s v="PER SIGN"/>
    <x v="1"/>
  </r>
  <r>
    <n v="80027568"/>
    <d v="2012-02-22T00:00:00"/>
    <x v="14"/>
    <n v="32.5"/>
    <x v="5195"/>
    <s v="VALUATION"/>
    <x v="41"/>
  </r>
  <r>
    <n v="80027569"/>
    <d v="2012-02-22T00:00:00"/>
    <x v="48"/>
    <n v="20"/>
    <x v="5134"/>
    <s v="FLAT RATE"/>
    <x v="1"/>
  </r>
  <r>
    <n v="80027569"/>
    <d v="2012-02-22T00:00:00"/>
    <x v="0"/>
    <n v="1291"/>
    <x v="5134"/>
    <s v="VALUATION"/>
    <x v="1"/>
  </r>
  <r>
    <n v="80027570"/>
    <d v="2012-02-22T00:00:00"/>
    <x v="2"/>
    <n v="25"/>
    <x v="5197"/>
    <s v="FLAT RATE"/>
    <x v="1"/>
  </r>
  <r>
    <n v="80027572"/>
    <d v="2012-02-22T00:00:00"/>
    <x v="7"/>
    <n v="25"/>
    <x v="5198"/>
    <s v="PER POLE"/>
    <x v="18"/>
  </r>
  <r>
    <n v="80027575"/>
    <d v="2012-02-22T00:00:00"/>
    <x v="0"/>
    <n v="80"/>
    <x v="5199"/>
    <s v="VALUATION"/>
    <x v="93"/>
  </r>
  <r>
    <n v="80027576"/>
    <d v="2012-02-22T00:00:00"/>
    <x v="7"/>
    <n v="25"/>
    <x v="5200"/>
    <s v="PER POLE"/>
    <x v="22"/>
  </r>
  <r>
    <n v="80027578"/>
    <d v="2012-02-22T00:00:00"/>
    <x v="5"/>
    <n v="25"/>
    <x v="5201"/>
    <s v="PER FIXTURES"/>
    <x v="7"/>
  </r>
  <r>
    <n v="80027580"/>
    <d v="2012-02-22T00:00:00"/>
    <x v="33"/>
    <n v="25"/>
    <x v="5202"/>
    <s v="FLAT RATE"/>
    <x v="1"/>
  </r>
  <r>
    <n v="80027580"/>
    <d v="2012-02-22T00:00:00"/>
    <x v="10"/>
    <n v="25"/>
    <x v="5203"/>
    <s v="AMPS"/>
    <x v="23"/>
  </r>
  <r>
    <n v="80027581"/>
    <d v="2012-02-22T00:00:00"/>
    <x v="20"/>
    <n v="29"/>
    <x v="5204"/>
    <s v="BTU"/>
    <x v="75"/>
  </r>
  <r>
    <n v="80027637"/>
    <d v="2012-02-27T00:00:00"/>
    <x v="51"/>
    <n v="2"/>
    <x v="5205"/>
    <s v="FLAT RATE"/>
    <x v="40"/>
  </r>
  <r>
    <n v="80027630"/>
    <d v="2012-02-27T00:00:00"/>
    <x v="12"/>
    <n v="50"/>
    <x v="5206"/>
    <s v="ACRE"/>
    <x v="133"/>
  </r>
  <r>
    <n v="80027581"/>
    <d v="2012-02-22T00:00:00"/>
    <x v="23"/>
    <n v="29"/>
    <x v="5204"/>
    <s v="BTU"/>
    <x v="75"/>
  </r>
  <r>
    <n v="80027581"/>
    <d v="2012-02-22T00:00:00"/>
    <x v="34"/>
    <n v="25"/>
    <x v="5204"/>
    <s v="TONS"/>
    <x v="75"/>
  </r>
  <r>
    <n v="80027633"/>
    <d v="2012-02-27T00:00:00"/>
    <x v="3"/>
    <n v="25"/>
    <x v="5207"/>
    <s v="PER SIGN"/>
    <x v="1"/>
  </r>
  <r>
    <n v="80027581"/>
    <d v="2012-02-22T00:00:00"/>
    <x v="36"/>
    <n v="25"/>
    <x v="5204"/>
    <s v="TONS"/>
    <x v="75"/>
  </r>
  <r>
    <n v="80027581"/>
    <d v="2012-02-22T00:00:00"/>
    <x v="37"/>
    <n v="25"/>
    <x v="5204"/>
    <s v="TONS"/>
    <x v="75"/>
  </r>
  <r>
    <n v="80027582"/>
    <d v="2012-02-22T00:00:00"/>
    <x v="5"/>
    <n v="25"/>
    <x v="5208"/>
    <s v="PER FIXTURES"/>
    <x v="1"/>
  </r>
  <r>
    <n v="80027583"/>
    <d v="2012-02-22T00:00:00"/>
    <x v="5"/>
    <n v="25"/>
    <x v="5209"/>
    <s v="PER FIXTURES"/>
    <x v="1"/>
  </r>
  <r>
    <n v="80027584"/>
    <d v="2012-02-23T00:00:00"/>
    <x v="5"/>
    <n v="25"/>
    <x v="5210"/>
    <s v="PER FIXTURES"/>
    <x v="20"/>
  </r>
  <r>
    <n v="80027585"/>
    <d v="2012-02-23T00:00:00"/>
    <x v="5"/>
    <n v="88"/>
    <x v="5211"/>
    <s v="PER FIXTURES"/>
    <x v="26"/>
  </r>
  <r>
    <n v="80027585"/>
    <d v="2012-02-23T00:00:00"/>
    <x v="1"/>
    <n v="25"/>
    <x v="5211"/>
    <s v="PER GAS LINE"/>
    <x v="26"/>
  </r>
  <r>
    <n v="80027648"/>
    <d v="2012-02-28T00:00:00"/>
    <x v="3"/>
    <n v="25"/>
    <x v="5212"/>
    <s v="PER SIGN"/>
    <x v="1"/>
  </r>
  <r>
    <n v="80027585"/>
    <d v="2012-02-23T00:00:00"/>
    <x v="54"/>
    <n v="25"/>
    <x v="5211"/>
    <s v="PER SEWER"/>
    <x v="26"/>
  </r>
  <r>
    <n v="80027585"/>
    <d v="2012-02-23T00:00:00"/>
    <x v="53"/>
    <n v="25"/>
    <x v="5211"/>
    <s v="PER WATER"/>
    <x v="26"/>
  </r>
  <r>
    <n v="90001831"/>
    <d v="2012-02-28T00:00:00"/>
    <x v="135"/>
    <n v="50"/>
    <x v="5213"/>
    <s v="FLAT RATE"/>
    <x v="1"/>
  </r>
  <r>
    <n v="80027589"/>
    <d v="2012-02-23T00:00:00"/>
    <x v="0"/>
    <n v="304"/>
    <x v="5214"/>
    <s v="VALUATION"/>
    <x v="275"/>
  </r>
  <r>
    <n v="80027589"/>
    <d v="2012-02-23T00:00:00"/>
    <x v="14"/>
    <n v="152"/>
    <x v="5214"/>
    <s v="VALUATION"/>
    <x v="275"/>
  </r>
  <r>
    <n v="80027591"/>
    <d v="2012-02-23T00:00:00"/>
    <x v="0"/>
    <n v="95"/>
    <x v="5215"/>
    <s v="VALUATION"/>
    <x v="14"/>
  </r>
  <r>
    <n v="80027592"/>
    <d v="2012-02-23T00:00:00"/>
    <x v="0"/>
    <n v="130"/>
    <x v="5216"/>
    <s v="VALUATION"/>
    <x v="106"/>
  </r>
  <r>
    <n v="80027594"/>
    <d v="2012-02-23T00:00:00"/>
    <x v="10"/>
    <n v="25"/>
    <x v="5217"/>
    <s v="AMPS"/>
    <x v="23"/>
  </r>
  <r>
    <n v="80027595"/>
    <d v="2012-02-23T00:00:00"/>
    <x v="5"/>
    <n v="25"/>
    <x v="5218"/>
    <s v="PER FIXTURES"/>
    <x v="1"/>
  </r>
  <r>
    <n v="80027599"/>
    <d v="2012-02-24T00:00:00"/>
    <x v="0"/>
    <n v="260"/>
    <x v="5219"/>
    <s v="VALUATION"/>
    <x v="257"/>
  </r>
  <r>
    <n v="80027599"/>
    <d v="2012-02-24T00:00:00"/>
    <x v="14"/>
    <n v="130"/>
    <x v="5219"/>
    <s v="VALUATION"/>
    <x v="257"/>
  </r>
  <r>
    <n v="80027600"/>
    <d v="2012-02-24T00:00:00"/>
    <x v="0"/>
    <n v="45"/>
    <x v="5220"/>
    <s v="VALUATION"/>
    <x v="124"/>
  </r>
  <r>
    <n v="80027600"/>
    <d v="2012-02-24T00:00:00"/>
    <x v="14"/>
    <n v="22.5"/>
    <x v="5220"/>
    <s v="VALUATION"/>
    <x v="124"/>
  </r>
  <r>
    <n v="80027603"/>
    <d v="2012-02-24T00:00:00"/>
    <x v="33"/>
    <n v="25"/>
    <x v="5221"/>
    <s v="FLAT RATE"/>
    <x v="1"/>
  </r>
  <r>
    <n v="80027675"/>
    <d v="2012-02-29T00:00:00"/>
    <x v="22"/>
    <n v="50"/>
    <x v="5222"/>
    <s v="ACRE"/>
    <x v="1"/>
  </r>
  <r>
    <n v="80027604"/>
    <d v="2012-02-24T00:00:00"/>
    <x v="6"/>
    <n v="30"/>
    <x v="5223"/>
    <s v="AMPS"/>
    <x v="8"/>
  </r>
  <r>
    <n v="80027604"/>
    <d v="2012-02-24T00:00:00"/>
    <x v="7"/>
    <n v="42"/>
    <x v="5223"/>
    <s v="PER POLE"/>
    <x v="8"/>
  </r>
  <r>
    <n v="80027604"/>
    <d v="2012-02-24T00:00:00"/>
    <x v="13"/>
    <n v="25"/>
    <x v="5223"/>
    <s v="PER T-POLE"/>
    <x v="8"/>
  </r>
  <r>
    <n v="80027605"/>
    <d v="2012-02-24T00:00:00"/>
    <x v="2"/>
    <n v="25"/>
    <x v="5224"/>
    <s v="FLAT RATE"/>
    <x v="1"/>
  </r>
  <r>
    <n v="80027606"/>
    <d v="2012-02-24T00:00:00"/>
    <x v="2"/>
    <n v="25"/>
    <x v="5225"/>
    <s v="FLAT RATE"/>
    <x v="1"/>
  </r>
  <r>
    <n v="80027610"/>
    <d v="2012-02-24T00:00:00"/>
    <x v="69"/>
    <n v="50"/>
    <x v="5226"/>
    <s v="FLAT RATE"/>
    <x v="1"/>
  </r>
  <r>
    <n v="80027610"/>
    <d v="2012-02-24T00:00:00"/>
    <x v="69"/>
    <n v="50"/>
    <x v="5227"/>
    <s v="FLAT RATE"/>
    <x v="1"/>
  </r>
  <r>
    <n v="80027612"/>
    <d v="2012-02-24T00:00:00"/>
    <x v="0"/>
    <n v="580"/>
    <x v="5228"/>
    <s v="VALUATION"/>
    <x v="234"/>
  </r>
  <r>
    <n v="80027613"/>
    <d v="2012-02-24T00:00:00"/>
    <x v="48"/>
    <n v="20"/>
    <x v="5170"/>
    <s v="FLAT RATE"/>
    <x v="1"/>
  </r>
  <r>
    <n v="80027613"/>
    <d v="2012-02-24T00:00:00"/>
    <x v="0"/>
    <n v="1447"/>
    <x v="5170"/>
    <s v="VALUATION"/>
    <x v="1"/>
  </r>
  <r>
    <n v="80027663"/>
    <d v="2012-02-29T00:00:00"/>
    <x v="109"/>
    <n v="53.24"/>
    <x v="5229"/>
    <s v="DWELLING UNITS"/>
    <x v="1"/>
  </r>
  <r>
    <n v="80027663"/>
    <d v="2012-02-29T00:00:00"/>
    <x v="110"/>
    <n v="362.15"/>
    <x v="5229"/>
    <s v="DWELLING UNITS"/>
    <x v="1"/>
  </r>
  <r>
    <n v="80027663"/>
    <d v="2012-02-29T00:00:00"/>
    <x v="111"/>
    <n v="1302.93"/>
    <x v="5229"/>
    <s v="DWELLING UNITS"/>
    <x v="1"/>
  </r>
  <r>
    <n v="80027663"/>
    <d v="2012-02-29T00:00:00"/>
    <x v="112"/>
    <n v="109.54"/>
    <x v="5229"/>
    <s v="DWELLING UNITS"/>
    <x v="1"/>
  </r>
  <r>
    <n v="80027614"/>
    <d v="2012-02-24T00:00:00"/>
    <x v="2"/>
    <n v="25"/>
    <x v="5230"/>
    <s v="FLAT RATE"/>
    <x v="1"/>
  </r>
  <r>
    <n v="80027615"/>
    <d v="2012-02-24T00:00:00"/>
    <x v="59"/>
    <n v="75"/>
    <x v="5231"/>
    <s v="FLAT RATE"/>
    <x v="1"/>
  </r>
  <r>
    <n v="80027616"/>
    <d v="2012-02-24T00:00:00"/>
    <x v="59"/>
    <n v="75"/>
    <x v="5232"/>
    <s v="FLAT RATE"/>
    <x v="1"/>
  </r>
  <r>
    <n v="80027617"/>
    <d v="2012-02-24T00:00:00"/>
    <x v="6"/>
    <n v="14"/>
    <x v="5233"/>
    <s v="AMPS"/>
    <x v="44"/>
  </r>
  <r>
    <n v="80027617"/>
    <d v="2012-02-24T00:00:00"/>
    <x v="7"/>
    <n v="11"/>
    <x v="5233"/>
    <s v="PER POLE"/>
    <x v="44"/>
  </r>
  <r>
    <n v="80027618"/>
    <d v="2012-02-24T00:00:00"/>
    <x v="0"/>
    <n v="95"/>
    <x v="5234"/>
    <s v="VALUATION"/>
    <x v="14"/>
  </r>
  <r>
    <n v="80027618"/>
    <d v="2012-02-24T00:00:00"/>
    <x v="14"/>
    <n v="47.5"/>
    <x v="5234"/>
    <s v="VALUATION"/>
    <x v="14"/>
  </r>
  <r>
    <n v="80027619"/>
    <d v="2012-02-24T00:00:00"/>
    <x v="10"/>
    <n v="30"/>
    <x v="5235"/>
    <s v="AMPS"/>
    <x v="8"/>
  </r>
  <r>
    <n v="80027619"/>
    <d v="2012-02-24T00:00:00"/>
    <x v="7"/>
    <n v="40"/>
    <x v="5235"/>
    <s v="PER POLE"/>
    <x v="8"/>
  </r>
  <r>
    <n v="80027620"/>
    <d v="2012-02-24T00:00:00"/>
    <x v="6"/>
    <n v="120"/>
    <x v="5009"/>
    <s v="AMPS"/>
    <x v="171"/>
  </r>
  <r>
    <n v="80027663"/>
    <d v="2012-02-29T00:00:00"/>
    <x v="109"/>
    <n v="53.24"/>
    <x v="5236"/>
    <s v="DWELLING UNITS"/>
    <x v="1"/>
  </r>
  <r>
    <n v="80027663"/>
    <d v="2012-02-29T00:00:00"/>
    <x v="110"/>
    <n v="362.15"/>
    <x v="5236"/>
    <s v="DWELLING UNITS"/>
    <x v="1"/>
  </r>
  <r>
    <n v="80027663"/>
    <d v="2012-02-29T00:00:00"/>
    <x v="111"/>
    <n v="1302.93"/>
    <x v="5236"/>
    <s v="DWELLING UNITS"/>
    <x v="1"/>
  </r>
  <r>
    <n v="80027663"/>
    <d v="2012-02-29T00:00:00"/>
    <x v="112"/>
    <n v="109.54"/>
    <x v="5236"/>
    <s v="DWELLING UNITS"/>
    <x v="1"/>
  </r>
  <r>
    <n v="80027620"/>
    <d v="2012-02-24T00:00:00"/>
    <x v="2"/>
    <n v="25"/>
    <x v="5237"/>
    <s v="FLAT RATE"/>
    <x v="1"/>
  </r>
  <r>
    <n v="80027621"/>
    <d v="2012-02-24T00:00:00"/>
    <x v="10"/>
    <n v="30"/>
    <x v="5238"/>
    <s v="AMPS"/>
    <x v="8"/>
  </r>
  <r>
    <n v="80027621"/>
    <d v="2012-02-24T00:00:00"/>
    <x v="7"/>
    <n v="30"/>
    <x v="5238"/>
    <s v="PER POLE"/>
    <x v="8"/>
  </r>
  <r>
    <n v="80027621"/>
    <d v="2012-02-24T00:00:00"/>
    <x v="13"/>
    <n v="25"/>
    <x v="5238"/>
    <s v="PER T-POLE"/>
    <x v="8"/>
  </r>
  <r>
    <n v="80027621"/>
    <d v="2012-02-24T00:00:00"/>
    <x v="49"/>
    <n v="25"/>
    <x v="5238"/>
    <s v="SYSTEM"/>
    <x v="8"/>
  </r>
  <r>
    <n v="80027622"/>
    <d v="2012-02-24T00:00:00"/>
    <x v="5"/>
    <n v="25"/>
    <x v="5239"/>
    <s v="PER FIXTURES"/>
    <x v="1"/>
  </r>
  <r>
    <n v="80027623"/>
    <d v="2012-02-24T00:00:00"/>
    <x v="20"/>
    <n v="25"/>
    <x v="5240"/>
    <s v="BTU"/>
    <x v="54"/>
  </r>
  <r>
    <n v="80027663"/>
    <d v="2012-02-29T00:00:00"/>
    <x v="109"/>
    <n v="53.24"/>
    <x v="5241"/>
    <s v="DWELLING UNITS"/>
    <x v="1"/>
  </r>
  <r>
    <n v="80027663"/>
    <d v="2012-02-29T00:00:00"/>
    <x v="110"/>
    <n v="362.15"/>
    <x v="5241"/>
    <s v="DWELLING UNITS"/>
    <x v="1"/>
  </r>
  <r>
    <n v="80027663"/>
    <d v="2012-02-29T00:00:00"/>
    <x v="111"/>
    <n v="1302.93"/>
    <x v="5241"/>
    <s v="DWELLING UNITS"/>
    <x v="1"/>
  </r>
  <r>
    <n v="80027663"/>
    <d v="2012-02-29T00:00:00"/>
    <x v="112"/>
    <n v="109.54"/>
    <x v="5241"/>
    <s v="DWELLING UNITS"/>
    <x v="1"/>
  </r>
  <r>
    <n v="80027623"/>
    <d v="2012-02-24T00:00:00"/>
    <x v="34"/>
    <n v="25"/>
    <x v="5240"/>
    <s v="TONS"/>
    <x v="54"/>
  </r>
  <r>
    <n v="80027624"/>
    <d v="2012-02-27T00:00:00"/>
    <x v="0"/>
    <n v="195"/>
    <x v="5242"/>
    <s v="VALUATION"/>
    <x v="49"/>
  </r>
  <r>
    <n v="80027624"/>
    <d v="2012-02-27T00:00:00"/>
    <x v="14"/>
    <n v="97.5"/>
    <x v="5242"/>
    <s v="VALUATION"/>
    <x v="49"/>
  </r>
  <r>
    <n v="80027625"/>
    <d v="2012-02-27T00:00:00"/>
    <x v="0"/>
    <n v="95"/>
    <x v="5243"/>
    <s v="VALUATION"/>
    <x v="14"/>
  </r>
  <r>
    <n v="80027625"/>
    <d v="2012-02-27T00:00:00"/>
    <x v="14"/>
    <n v="47.5"/>
    <x v="5243"/>
    <s v="VALUATION"/>
    <x v="14"/>
  </r>
  <r>
    <n v="80027627"/>
    <d v="2012-02-27T00:00:00"/>
    <x v="1"/>
    <n v="25"/>
    <x v="5244"/>
    <s v="PER GAS LINE"/>
    <x v="1"/>
  </r>
  <r>
    <n v="80027628"/>
    <d v="2012-02-27T00:00:00"/>
    <x v="0"/>
    <n v="50"/>
    <x v="5245"/>
    <s v="VALUATION"/>
    <x v="16"/>
  </r>
  <r>
    <n v="80027663"/>
    <d v="2012-02-29T00:00:00"/>
    <x v="109"/>
    <n v="53.24"/>
    <x v="5246"/>
    <s v="DWELLING UNITS"/>
    <x v="1"/>
  </r>
  <r>
    <n v="80027663"/>
    <d v="2012-02-29T00:00:00"/>
    <x v="110"/>
    <n v="362.15"/>
    <x v="5246"/>
    <s v="DWELLING UNITS"/>
    <x v="1"/>
  </r>
  <r>
    <n v="80027663"/>
    <d v="2012-02-29T00:00:00"/>
    <x v="111"/>
    <n v="1302.93"/>
    <x v="5246"/>
    <s v="DWELLING UNITS"/>
    <x v="1"/>
  </r>
  <r>
    <n v="80027663"/>
    <d v="2012-02-29T00:00:00"/>
    <x v="112"/>
    <n v="109.54"/>
    <x v="5246"/>
    <s v="DWELLING UNITS"/>
    <x v="1"/>
  </r>
  <r>
    <n v="80027628"/>
    <d v="2012-02-27T00:00:00"/>
    <x v="14"/>
    <n v="25"/>
    <x v="5245"/>
    <s v="VALUATION"/>
    <x v="16"/>
  </r>
  <r>
    <n v="80027629"/>
    <d v="2012-02-27T00:00:00"/>
    <x v="0"/>
    <n v="40"/>
    <x v="5247"/>
    <s v="VALUATION"/>
    <x v="47"/>
  </r>
  <r>
    <n v="80027631"/>
    <d v="2012-02-27T00:00:00"/>
    <x v="60"/>
    <n v="50"/>
    <x v="4096"/>
    <s v="FLAT RATE"/>
    <x v="198"/>
  </r>
  <r>
    <n v="80027632"/>
    <d v="2012-02-27T00:00:00"/>
    <x v="0"/>
    <n v="260"/>
    <x v="5248"/>
    <s v="VALUATION"/>
    <x v="257"/>
  </r>
  <r>
    <n v="80027634"/>
    <d v="2012-02-27T00:00:00"/>
    <x v="52"/>
    <n v="125"/>
    <x v="5249"/>
    <s v="FLAT RATE"/>
    <x v="1"/>
  </r>
  <r>
    <n v="80027635"/>
    <d v="2012-02-27T00:00:00"/>
    <x v="5"/>
    <n v="25"/>
    <x v="5250"/>
    <s v="PER FIXTURES"/>
    <x v="1"/>
  </r>
  <r>
    <n v="80027636"/>
    <d v="2012-02-27T00:00:00"/>
    <x v="5"/>
    <n v="4"/>
    <x v="222"/>
    <s v="PER FIXTURES"/>
    <x v="1"/>
  </r>
  <r>
    <n v="80027636"/>
    <d v="2012-02-27T00:00:00"/>
    <x v="1"/>
    <n v="25"/>
    <x v="222"/>
    <s v="PER GAS LINE"/>
    <x v="1"/>
  </r>
  <r>
    <n v="80027637"/>
    <d v="2012-02-27T00:00:00"/>
    <x v="20"/>
    <n v="27"/>
    <x v="5205"/>
    <s v="BTU"/>
    <x v="40"/>
  </r>
  <r>
    <n v="80027663"/>
    <d v="2012-02-29T00:00:00"/>
    <x v="109"/>
    <n v="53.24"/>
    <x v="5251"/>
    <s v="DWELLING UNITS"/>
    <x v="1"/>
  </r>
  <r>
    <n v="80027663"/>
    <d v="2012-02-29T00:00:00"/>
    <x v="110"/>
    <n v="362.15"/>
    <x v="5251"/>
    <s v="DWELLING UNITS"/>
    <x v="1"/>
  </r>
  <r>
    <n v="80027663"/>
    <d v="2012-02-29T00:00:00"/>
    <x v="111"/>
    <n v="1302.93"/>
    <x v="5251"/>
    <s v="DWELLING UNITS"/>
    <x v="1"/>
  </r>
  <r>
    <n v="80027663"/>
    <d v="2012-02-29T00:00:00"/>
    <x v="112"/>
    <n v="109.54"/>
    <x v="5251"/>
    <s v="DWELLING UNITS"/>
    <x v="1"/>
  </r>
  <r>
    <n v="80027637"/>
    <d v="2012-02-27T00:00:00"/>
    <x v="23"/>
    <n v="27"/>
    <x v="5205"/>
    <s v="BTU"/>
    <x v="40"/>
  </r>
  <r>
    <n v="80027637"/>
    <d v="2012-02-27T00:00:00"/>
    <x v="34"/>
    <n v="25"/>
    <x v="5205"/>
    <s v="TONS"/>
    <x v="40"/>
  </r>
  <r>
    <n v="80027637"/>
    <d v="2012-02-27T00:00:00"/>
    <x v="36"/>
    <n v="25"/>
    <x v="5205"/>
    <s v="TONS"/>
    <x v="40"/>
  </r>
  <r>
    <n v="80027667"/>
    <d v="2012-02-29T00:00:00"/>
    <x v="12"/>
    <n v="50"/>
    <x v="5252"/>
    <s v="ACRE"/>
    <x v="10"/>
  </r>
  <r>
    <n v="80027638"/>
    <d v="2012-02-27T00:00:00"/>
    <x v="10"/>
    <n v="30"/>
    <x v="5253"/>
    <s v="AMPS"/>
    <x v="8"/>
  </r>
  <r>
    <n v="80027638"/>
    <d v="2012-02-27T00:00:00"/>
    <x v="7"/>
    <n v="24"/>
    <x v="5253"/>
    <s v="PER POLE"/>
    <x v="8"/>
  </r>
  <r>
    <n v="80027638"/>
    <d v="2012-02-27T00:00:00"/>
    <x v="13"/>
    <n v="25"/>
    <x v="5253"/>
    <s v="PER T-POLE"/>
    <x v="8"/>
  </r>
  <r>
    <n v="80027639"/>
    <d v="2012-02-27T00:00:00"/>
    <x v="20"/>
    <n v="25"/>
    <x v="5254"/>
    <s v="BTU"/>
    <x v="89"/>
  </r>
  <r>
    <n v="80027673"/>
    <d v="2012-02-29T00:00:00"/>
    <x v="3"/>
    <n v="25"/>
    <x v="5255"/>
    <s v="PER SIGN"/>
    <x v="1"/>
  </r>
  <r>
    <n v="80027639"/>
    <d v="2012-02-27T00:00:00"/>
    <x v="33"/>
    <n v="25"/>
    <x v="5254"/>
    <s v="FLAT RATE"/>
    <x v="89"/>
  </r>
  <r>
    <n v="80027676"/>
    <d v="2012-02-29T00:00:00"/>
    <x v="29"/>
    <n v="250"/>
    <x v="5256"/>
    <s v="ACRES"/>
    <x v="92"/>
  </r>
  <r>
    <n v="80027677"/>
    <d v="2012-02-29T00:00:00"/>
    <x v="3"/>
    <n v="25"/>
    <x v="5257"/>
    <s v="PER SIGN"/>
    <x v="1"/>
  </r>
  <r>
    <n v="80027678"/>
    <d v="2012-02-29T00:00:00"/>
    <x v="3"/>
    <n v="50"/>
    <x v="5258"/>
    <s v="PER SIGN"/>
    <x v="4"/>
  </r>
  <r>
    <n v="80027686"/>
    <d v="2012-03-01T00:00:00"/>
    <x v="80"/>
    <n v="20"/>
    <x v="3036"/>
    <s v="EACH"/>
    <x v="1"/>
  </r>
  <r>
    <n v="80027686"/>
    <d v="2012-03-01T00:00:00"/>
    <x v="29"/>
    <n v="250"/>
    <x v="3036"/>
    <s v="ACRES"/>
    <x v="1"/>
  </r>
  <r>
    <n v="80027686"/>
    <d v="2012-03-01T00:00:00"/>
    <x v="12"/>
    <n v="0"/>
    <x v="3036"/>
    <s v="ACRE"/>
    <x v="1"/>
  </r>
  <r>
    <n v="80027686"/>
    <d v="2012-03-01T00:00:00"/>
    <x v="32"/>
    <n v="250"/>
    <x v="3036"/>
    <s v="ACRES"/>
    <x v="1"/>
  </r>
  <r>
    <n v="80027686"/>
    <d v="2012-03-01T00:00:00"/>
    <x v="107"/>
    <n v="63"/>
    <x v="3036"/>
    <s v="PAGE"/>
    <x v="1"/>
  </r>
  <r>
    <n v="80027686"/>
    <d v="2012-03-01T00:00:00"/>
    <x v="22"/>
    <n v="154"/>
    <x v="3036"/>
    <s v="ACRE"/>
    <x v="1"/>
  </r>
  <r>
    <n v="80027639"/>
    <d v="2012-02-27T00:00:00"/>
    <x v="34"/>
    <n v="25"/>
    <x v="5254"/>
    <s v="TONS"/>
    <x v="89"/>
  </r>
  <r>
    <n v="80027640"/>
    <d v="2012-02-27T00:00:00"/>
    <x v="70"/>
    <n v="50"/>
    <x v="5259"/>
    <s v="FLAT RATE"/>
    <x v="1"/>
  </r>
  <r>
    <n v="80027641"/>
    <d v="2012-02-28T00:00:00"/>
    <x v="59"/>
    <n v="75"/>
    <x v="5260"/>
    <s v="FLAT RATE"/>
    <x v="1"/>
  </r>
  <r>
    <n v="80027642"/>
    <d v="2012-02-28T00:00:00"/>
    <x v="2"/>
    <n v="25"/>
    <x v="5261"/>
    <s v="FLAT RATE"/>
    <x v="1"/>
  </r>
  <r>
    <n v="80027643"/>
    <d v="2012-02-28T00:00:00"/>
    <x v="0"/>
    <n v="160"/>
    <x v="5262"/>
    <s v="VALUATION"/>
    <x v="28"/>
  </r>
  <r>
    <n v="80027643"/>
    <d v="2012-02-28T00:00:00"/>
    <x v="0"/>
    <n v="160"/>
    <x v="5263"/>
    <s v="VALUATION"/>
    <x v="28"/>
  </r>
  <r>
    <n v="80027643"/>
    <d v="2012-02-28T00:00:00"/>
    <x v="0"/>
    <n v="215"/>
    <x v="5264"/>
    <s v="VALUATION"/>
    <x v="122"/>
  </r>
  <r>
    <n v="80027644"/>
    <d v="2012-02-28T00:00:00"/>
    <x v="0"/>
    <n v="428"/>
    <x v="5265"/>
    <s v="VALUATION"/>
    <x v="276"/>
  </r>
  <r>
    <n v="80027645"/>
    <d v="2012-02-28T00:00:00"/>
    <x v="0"/>
    <n v="270"/>
    <x v="5266"/>
    <s v="VALUATION"/>
    <x v="0"/>
  </r>
  <r>
    <n v="80027646"/>
    <d v="2012-02-28T00:00:00"/>
    <x v="5"/>
    <n v="25"/>
    <x v="5267"/>
    <s v="PER FIXTURES"/>
    <x v="20"/>
  </r>
  <r>
    <n v="80027647"/>
    <d v="2012-02-28T00:00:00"/>
    <x v="20"/>
    <n v="29"/>
    <x v="5268"/>
    <s v="BTU"/>
    <x v="75"/>
  </r>
  <r>
    <n v="80027647"/>
    <d v="2012-02-28T00:00:00"/>
    <x v="34"/>
    <n v="25"/>
    <x v="5268"/>
    <s v="TONS"/>
    <x v="75"/>
  </r>
  <r>
    <n v="80027649"/>
    <d v="2012-02-28T00:00:00"/>
    <x v="7"/>
    <n v="10"/>
    <x v="5269"/>
    <s v="PER POLE"/>
    <x v="101"/>
  </r>
  <r>
    <n v="80027685"/>
    <d v="2012-03-01T00:00:00"/>
    <x v="16"/>
    <n v="59.93"/>
    <x v="5270"/>
    <s v="FLAT RATE"/>
    <x v="1"/>
  </r>
  <r>
    <n v="80027685"/>
    <d v="2012-03-01T00:00:00"/>
    <x v="17"/>
    <n v="533.02"/>
    <x v="5270"/>
    <s v="FLAT RATE"/>
    <x v="1"/>
  </r>
  <r>
    <n v="80027685"/>
    <d v="2012-03-01T00:00:00"/>
    <x v="18"/>
    <n v="1302.93"/>
    <x v="5270"/>
    <s v="FLAT RATE"/>
    <x v="1"/>
  </r>
  <r>
    <n v="80027685"/>
    <d v="2012-03-01T00:00:00"/>
    <x v="19"/>
    <n v="161.68"/>
    <x v="5270"/>
    <s v="FLAT RATE"/>
    <x v="1"/>
  </r>
  <r>
    <n v="80027649"/>
    <d v="2012-02-28T00:00:00"/>
    <x v="49"/>
    <n v="25"/>
    <x v="5269"/>
    <s v="SYSTEM"/>
    <x v="101"/>
  </r>
  <r>
    <n v="80027650"/>
    <d v="2012-02-28T00:00:00"/>
    <x v="7"/>
    <n v="7"/>
    <x v="5271"/>
    <s v="PER POLE"/>
    <x v="83"/>
  </r>
  <r>
    <n v="80027650"/>
    <d v="2012-02-28T00:00:00"/>
    <x v="49"/>
    <n v="25"/>
    <x v="5271"/>
    <s v="SYSTEM"/>
    <x v="83"/>
  </r>
  <r>
    <n v="80027651"/>
    <d v="2012-02-28T00:00:00"/>
    <x v="10"/>
    <n v="25"/>
    <x v="5272"/>
    <s v="AMPS"/>
    <x v="6"/>
  </r>
  <r>
    <n v="80027683"/>
    <d v="2012-03-01T00:00:00"/>
    <x v="3"/>
    <n v="50"/>
    <x v="5273"/>
    <s v="PER SIGN"/>
    <x v="4"/>
  </r>
  <r>
    <n v="80027653"/>
    <d v="2012-02-28T00:00:00"/>
    <x v="20"/>
    <n v="25"/>
    <x v="5274"/>
    <s v="BTU"/>
    <x v="61"/>
  </r>
  <r>
    <n v="80027653"/>
    <d v="2012-02-28T00:00:00"/>
    <x v="34"/>
    <n v="25"/>
    <x v="5274"/>
    <s v="TONS"/>
    <x v="61"/>
  </r>
  <r>
    <n v="80027687"/>
    <d v="2012-03-01T00:00:00"/>
    <x v="12"/>
    <n v="50"/>
    <x v="5275"/>
    <s v="ACRE"/>
    <x v="10"/>
  </r>
  <r>
    <n v="80027688"/>
    <d v="2012-03-01T00:00:00"/>
    <x v="3"/>
    <n v="25"/>
    <x v="5276"/>
    <s v="PER SIGN"/>
    <x v="1"/>
  </r>
  <r>
    <n v="80027654"/>
    <d v="2012-02-28T00:00:00"/>
    <x v="7"/>
    <n v="25"/>
    <x v="5277"/>
    <s v="PER POLE"/>
    <x v="101"/>
  </r>
  <r>
    <n v="80027655"/>
    <d v="2012-02-28T00:00:00"/>
    <x v="13"/>
    <n v="25"/>
    <x v="5278"/>
    <s v="PER T-POLE"/>
    <x v="1"/>
  </r>
  <r>
    <n v="80027656"/>
    <d v="2012-02-28T00:00:00"/>
    <x v="1"/>
    <n v="25"/>
    <x v="5279"/>
    <s v="PER GAS LINE"/>
    <x v="1"/>
  </r>
  <r>
    <n v="80027690"/>
    <d v="2012-03-01T00:00:00"/>
    <x v="12"/>
    <n v="50"/>
    <x v="5280"/>
    <s v="ACRE"/>
    <x v="10"/>
  </r>
  <r>
    <n v="80027691"/>
    <d v="2012-03-01T00:00:00"/>
    <x v="12"/>
    <n v="50"/>
    <x v="5281"/>
    <s v="ACRE"/>
    <x v="217"/>
  </r>
  <r>
    <n v="80027656"/>
    <d v="2012-02-28T00:00:00"/>
    <x v="1"/>
    <n v="25"/>
    <x v="5282"/>
    <s v="PER GAS LINE"/>
    <x v="1"/>
  </r>
  <r>
    <n v="80027657"/>
    <d v="2012-02-28T00:00:00"/>
    <x v="7"/>
    <n v="25"/>
    <x v="5283"/>
    <s v="PER POLE"/>
    <x v="83"/>
  </r>
  <r>
    <n v="80027658"/>
    <d v="2012-02-28T00:00:00"/>
    <x v="5"/>
    <n v="25"/>
    <x v="5284"/>
    <s v="PER FIXTURES"/>
    <x v="1"/>
  </r>
  <r>
    <n v="80027659"/>
    <d v="2012-02-28T00:00:00"/>
    <x v="5"/>
    <n v="64"/>
    <x v="5285"/>
    <s v="PER FIXTURES"/>
    <x v="66"/>
  </r>
  <r>
    <n v="80027659"/>
    <d v="2012-02-28T00:00:00"/>
    <x v="54"/>
    <n v="25"/>
    <x v="5285"/>
    <s v="PER SEWER"/>
    <x v="66"/>
  </r>
  <r>
    <n v="80027659"/>
    <d v="2012-02-28T00:00:00"/>
    <x v="53"/>
    <n v="25"/>
    <x v="5285"/>
    <s v="PER WATER"/>
    <x v="66"/>
  </r>
  <r>
    <n v="80027660"/>
    <d v="2012-02-28T00:00:00"/>
    <x v="10"/>
    <n v="30"/>
    <x v="5286"/>
    <s v="AMPS"/>
    <x v="8"/>
  </r>
  <r>
    <n v="80027660"/>
    <d v="2012-02-28T00:00:00"/>
    <x v="7"/>
    <n v="42"/>
    <x v="5286"/>
    <s v="PER POLE"/>
    <x v="8"/>
  </r>
  <r>
    <n v="80027660"/>
    <d v="2012-02-28T00:00:00"/>
    <x v="13"/>
    <n v="25"/>
    <x v="5286"/>
    <s v="PER T-POLE"/>
    <x v="8"/>
  </r>
  <r>
    <n v="80027661"/>
    <d v="2012-02-28T00:00:00"/>
    <x v="5"/>
    <n v="25"/>
    <x v="5287"/>
    <s v="PER FIXTURES"/>
    <x v="1"/>
  </r>
  <r>
    <n v="80027661"/>
    <d v="2012-02-28T00:00:00"/>
    <x v="5"/>
    <n v="25"/>
    <x v="5288"/>
    <s v="PER FIXTURES"/>
    <x v="1"/>
  </r>
  <r>
    <n v="80027661"/>
    <d v="2012-02-28T00:00:00"/>
    <x v="5"/>
    <n v="25"/>
    <x v="5289"/>
    <s v="PER FIXTURES"/>
    <x v="1"/>
  </r>
  <r>
    <n v="80027662"/>
    <d v="2012-02-29T00:00:00"/>
    <x v="0"/>
    <n v="230"/>
    <x v="5290"/>
    <s v="VALUATION"/>
    <x v="62"/>
  </r>
  <r>
    <n v="80027663"/>
    <d v="2012-02-29T00:00:00"/>
    <x v="48"/>
    <n v="20"/>
    <x v="5229"/>
    <s v="FLAT RATE"/>
    <x v="1"/>
  </r>
  <r>
    <n v="80027663"/>
    <d v="2012-02-29T00:00:00"/>
    <x v="0"/>
    <n v="826"/>
    <x v="5229"/>
    <s v="VALUATION"/>
    <x v="1"/>
  </r>
  <r>
    <n v="80027663"/>
    <d v="2012-02-29T00:00:00"/>
    <x v="14"/>
    <n v="413"/>
    <x v="5229"/>
    <s v="VALUATION"/>
    <x v="1"/>
  </r>
  <r>
    <n v="80027707"/>
    <d v="2012-03-02T00:00:00"/>
    <x v="16"/>
    <n v="59.93"/>
    <x v="5291"/>
    <s v="FLAT RATE"/>
    <x v="1"/>
  </r>
  <r>
    <n v="80027707"/>
    <d v="2012-03-02T00:00:00"/>
    <x v="17"/>
    <n v="533.02"/>
    <x v="5291"/>
    <s v="FLAT RATE"/>
    <x v="1"/>
  </r>
  <r>
    <n v="80027707"/>
    <d v="2012-03-02T00:00:00"/>
    <x v="18"/>
    <n v="1302.93"/>
    <x v="5291"/>
    <s v="FLAT RATE"/>
    <x v="1"/>
  </r>
  <r>
    <n v="80027707"/>
    <d v="2012-03-02T00:00:00"/>
    <x v="19"/>
    <n v="161.68"/>
    <x v="5291"/>
    <s v="FLAT RATE"/>
    <x v="1"/>
  </r>
  <r>
    <n v="80027698"/>
    <d v="2012-03-02T00:00:00"/>
    <x v="3"/>
    <n v="100"/>
    <x v="5292"/>
    <s v="PER SIGN"/>
    <x v="7"/>
  </r>
  <r>
    <n v="80027663"/>
    <d v="2012-02-29T00:00:00"/>
    <x v="48"/>
    <n v="20"/>
    <x v="5236"/>
    <s v="FLAT RATE"/>
    <x v="1"/>
  </r>
  <r>
    <n v="80027663"/>
    <d v="2012-02-29T00:00:00"/>
    <x v="0"/>
    <n v="826"/>
    <x v="5236"/>
    <s v="VALUATION"/>
    <x v="1"/>
  </r>
  <r>
    <n v="80027663"/>
    <d v="2012-02-29T00:00:00"/>
    <x v="14"/>
    <n v="413"/>
    <x v="5236"/>
    <s v="VALUATION"/>
    <x v="1"/>
  </r>
  <r>
    <n v="80027663"/>
    <d v="2012-02-29T00:00:00"/>
    <x v="48"/>
    <n v="20"/>
    <x v="5241"/>
    <s v="FLAT RATE"/>
    <x v="1"/>
  </r>
  <r>
    <n v="80027708"/>
    <d v="2012-03-02T00:00:00"/>
    <x v="3"/>
    <n v="75"/>
    <x v="5293"/>
    <s v="PER SIGN"/>
    <x v="9"/>
  </r>
  <r>
    <n v="80027663"/>
    <d v="2012-02-29T00:00:00"/>
    <x v="0"/>
    <n v="826"/>
    <x v="5241"/>
    <s v="VALUATION"/>
    <x v="1"/>
  </r>
  <r>
    <n v="80027715"/>
    <d v="2012-03-05T00:00:00"/>
    <x v="8"/>
    <n v="150"/>
    <x v="5294"/>
    <s v="FLAT RATE"/>
    <x v="1"/>
  </r>
  <r>
    <n v="80027663"/>
    <d v="2012-02-29T00:00:00"/>
    <x v="14"/>
    <n v="413"/>
    <x v="5241"/>
    <s v="VALUATION"/>
    <x v="1"/>
  </r>
  <r>
    <n v="80027663"/>
    <d v="2012-02-29T00:00:00"/>
    <x v="48"/>
    <n v="20"/>
    <x v="5246"/>
    <s v="FLAT RATE"/>
    <x v="1"/>
  </r>
  <r>
    <n v="80027663"/>
    <d v="2012-02-29T00:00:00"/>
    <x v="0"/>
    <n v="826"/>
    <x v="5246"/>
    <s v="VALUATION"/>
    <x v="1"/>
  </r>
  <r>
    <n v="80027663"/>
    <d v="2012-02-29T00:00:00"/>
    <x v="14"/>
    <n v="413"/>
    <x v="5246"/>
    <s v="VALUATION"/>
    <x v="1"/>
  </r>
  <r>
    <n v="80027663"/>
    <d v="2012-02-29T00:00:00"/>
    <x v="48"/>
    <n v="20"/>
    <x v="5251"/>
    <s v="FLAT RATE"/>
    <x v="1"/>
  </r>
  <r>
    <n v="80027663"/>
    <d v="2012-02-29T00:00:00"/>
    <x v="0"/>
    <n v="826"/>
    <x v="5251"/>
    <s v="VALUATION"/>
    <x v="1"/>
  </r>
  <r>
    <n v="80027663"/>
    <d v="2012-02-29T00:00:00"/>
    <x v="14"/>
    <n v="413"/>
    <x v="5251"/>
    <s v="VALUATION"/>
    <x v="1"/>
  </r>
  <r>
    <n v="80027716"/>
    <d v="2012-03-05T00:00:00"/>
    <x v="8"/>
    <n v="50"/>
    <x v="5295"/>
    <s v="FLAT RATE"/>
    <x v="1"/>
  </r>
  <r>
    <n v="80027664"/>
    <d v="2012-02-29T00:00:00"/>
    <x v="2"/>
    <n v="25"/>
    <x v="5296"/>
    <s v="FLAT RATE"/>
    <x v="1"/>
  </r>
  <r>
    <n v="80027665"/>
    <d v="2012-02-29T00:00:00"/>
    <x v="6"/>
    <n v="20"/>
    <x v="5297"/>
    <s v="AMPS"/>
    <x v="6"/>
  </r>
  <r>
    <n v="80027665"/>
    <d v="2012-02-29T00:00:00"/>
    <x v="7"/>
    <n v="5"/>
    <x v="5297"/>
    <s v="PER POLE"/>
    <x v="6"/>
  </r>
  <r>
    <n v="80027666"/>
    <d v="2012-02-29T00:00:00"/>
    <x v="9"/>
    <n v="25"/>
    <x v="5298"/>
    <s v="PER HOOD SYS"/>
    <x v="1"/>
  </r>
  <r>
    <n v="80027668"/>
    <d v="2012-02-29T00:00:00"/>
    <x v="52"/>
    <n v="125"/>
    <x v="5299"/>
    <s v="FLAT RATE"/>
    <x v="1"/>
  </r>
  <r>
    <n v="80027669"/>
    <d v="2012-02-29T00:00:00"/>
    <x v="6"/>
    <n v="25"/>
    <x v="5300"/>
    <s v="AMPS"/>
    <x v="138"/>
  </r>
  <r>
    <n v="80027669"/>
    <d v="2012-02-29T00:00:00"/>
    <x v="7"/>
    <n v="6"/>
    <x v="5300"/>
    <s v="PER POLE"/>
    <x v="138"/>
  </r>
  <r>
    <n v="80027670"/>
    <d v="2012-02-29T00:00:00"/>
    <x v="7"/>
    <n v="25"/>
    <x v="5301"/>
    <s v="PER POLE"/>
    <x v="9"/>
  </r>
  <r>
    <n v="80027671"/>
    <d v="2012-02-29T00:00:00"/>
    <x v="61"/>
    <n v="25"/>
    <x v="5302"/>
    <s v="FLAT RATE"/>
    <x v="1"/>
  </r>
  <r>
    <n v="80027672"/>
    <d v="2012-02-29T00:00:00"/>
    <x v="6"/>
    <n v="25"/>
    <x v="224"/>
    <s v="AMPS"/>
    <x v="37"/>
  </r>
  <r>
    <n v="80027672"/>
    <d v="2012-02-29T00:00:00"/>
    <x v="7"/>
    <n v="0"/>
    <x v="224"/>
    <s v="PER POLE"/>
    <x v="37"/>
  </r>
  <r>
    <n v="80027674"/>
    <d v="2012-02-29T00:00:00"/>
    <x v="7"/>
    <n v="25"/>
    <x v="5303"/>
    <s v="PER POLE"/>
    <x v="18"/>
  </r>
  <r>
    <n v="80027679"/>
    <d v="2012-02-29T00:00:00"/>
    <x v="48"/>
    <n v="20"/>
    <x v="223"/>
    <s v="FLAT RATE"/>
    <x v="1"/>
  </r>
  <r>
    <n v="90001832"/>
    <d v="2012-03-06T00:00:00"/>
    <x v="11"/>
    <n v="350"/>
    <x v="5304"/>
    <s v="DOLLAR VALUE"/>
    <x v="1"/>
  </r>
  <r>
    <n v="80027721"/>
    <d v="2012-03-06T00:00:00"/>
    <x v="3"/>
    <n v="25"/>
    <x v="5305"/>
    <s v="PER SIGN"/>
    <x v="1"/>
  </r>
  <r>
    <n v="80027725"/>
    <d v="2012-03-06T00:00:00"/>
    <x v="3"/>
    <n v="25"/>
    <x v="5306"/>
    <s v="PER SIGN"/>
    <x v="1"/>
  </r>
  <r>
    <n v="80027679"/>
    <d v="2012-02-29T00:00:00"/>
    <x v="0"/>
    <n v="685"/>
    <x v="223"/>
    <s v="VALUATION"/>
    <x v="1"/>
  </r>
  <r>
    <n v="80027680"/>
    <d v="2012-02-29T00:00:00"/>
    <x v="2"/>
    <n v="25"/>
    <x v="5307"/>
    <s v="FLAT RATE"/>
    <x v="1"/>
  </r>
  <r>
    <n v="80027681"/>
    <d v="2012-02-29T00:00:00"/>
    <x v="6"/>
    <n v="25"/>
    <x v="224"/>
    <s v="AMPS"/>
    <x v="37"/>
  </r>
  <r>
    <n v="80027682"/>
    <d v="2012-03-01T00:00:00"/>
    <x v="61"/>
    <n v="25"/>
    <x v="5308"/>
    <s v="FLAT RATE"/>
    <x v="1"/>
  </r>
  <r>
    <n v="80027684"/>
    <d v="2012-03-01T00:00:00"/>
    <x v="4"/>
    <n v="25"/>
    <x v="5309"/>
    <s v="PER IRRIGATION"/>
    <x v="1"/>
  </r>
  <r>
    <n v="80027684"/>
    <d v="2012-03-01T00:00:00"/>
    <x v="4"/>
    <n v="25"/>
    <x v="5310"/>
    <s v="PER IRRIGATION"/>
    <x v="1"/>
  </r>
  <r>
    <n v="80027684"/>
    <d v="2012-03-01T00:00:00"/>
    <x v="4"/>
    <n v="25"/>
    <x v="5311"/>
    <s v="PER IRRIGATION"/>
    <x v="1"/>
  </r>
  <r>
    <n v="80027685"/>
    <d v="2012-03-01T00:00:00"/>
    <x v="48"/>
    <n v="20"/>
    <x v="5270"/>
    <s v="FLAT RATE"/>
    <x v="1"/>
  </r>
  <r>
    <n v="80027729"/>
    <d v="2012-03-06T00:00:00"/>
    <x v="3"/>
    <n v="25"/>
    <x v="5312"/>
    <s v="PER SIGN"/>
    <x v="1"/>
  </r>
  <r>
    <n v="80027730"/>
    <d v="2012-03-06T00:00:00"/>
    <x v="3"/>
    <n v="25"/>
    <x v="5313"/>
    <s v="PER SIGN"/>
    <x v="1"/>
  </r>
  <r>
    <n v="90001833"/>
    <d v="2012-03-06T00:00:00"/>
    <x v="11"/>
    <n v="350"/>
    <x v="5314"/>
    <s v="DOLLAR VALUE"/>
    <x v="1"/>
  </r>
  <r>
    <n v="80027685"/>
    <d v="2012-03-01T00:00:00"/>
    <x v="0"/>
    <n v="1660"/>
    <x v="5270"/>
    <s v="VALUATION"/>
    <x v="1"/>
  </r>
  <r>
    <n v="80027689"/>
    <d v="2012-03-01T00:00:00"/>
    <x v="5"/>
    <n v="25"/>
    <x v="5315"/>
    <s v="PER FIXTURES"/>
    <x v="7"/>
  </r>
  <r>
    <n v="80027689"/>
    <d v="2012-03-01T00:00:00"/>
    <x v="1"/>
    <n v="25"/>
    <x v="5315"/>
    <s v="PER GAS LINE"/>
    <x v="7"/>
  </r>
  <r>
    <n v="80027734"/>
    <d v="2012-03-07T00:00:00"/>
    <x v="3"/>
    <n v="25"/>
    <x v="5316"/>
    <s v="PER SIGN"/>
    <x v="1"/>
  </r>
  <r>
    <n v="80027692"/>
    <d v="2012-03-01T00:00:00"/>
    <x v="57"/>
    <n v="15"/>
    <x v="5317"/>
    <s v="FLAT RATE"/>
    <x v="1"/>
  </r>
  <r>
    <n v="80027736"/>
    <d v="2012-03-07T00:00:00"/>
    <x v="3"/>
    <n v="25"/>
    <x v="5318"/>
    <s v="PER SIGN"/>
    <x v="1"/>
  </r>
  <r>
    <n v="80027692"/>
    <d v="2012-03-01T00:00:00"/>
    <x v="59"/>
    <n v="75"/>
    <x v="5317"/>
    <s v="FLAT RATE"/>
    <x v="1"/>
  </r>
  <r>
    <n v="80027693"/>
    <d v="2012-03-01T00:00:00"/>
    <x v="48"/>
    <n v="20"/>
    <x v="5319"/>
    <s v="FLAT RATE"/>
    <x v="1"/>
  </r>
  <r>
    <n v="80027693"/>
    <d v="2012-03-01T00:00:00"/>
    <x v="0"/>
    <n v="100"/>
    <x v="5319"/>
    <s v="VALUATION"/>
    <x v="1"/>
  </r>
  <r>
    <n v="80027694"/>
    <d v="2012-03-01T00:00:00"/>
    <x v="0"/>
    <n v="1670"/>
    <x v="3779"/>
    <s v="VALUATION"/>
    <x v="1"/>
  </r>
  <r>
    <n v="80027695"/>
    <d v="2012-03-01T00:00:00"/>
    <x v="10"/>
    <n v="30"/>
    <x v="5320"/>
    <s v="AMPS"/>
    <x v="8"/>
  </r>
  <r>
    <n v="80027695"/>
    <d v="2012-03-01T00:00:00"/>
    <x v="7"/>
    <n v="42"/>
    <x v="5320"/>
    <s v="PER POLE"/>
    <x v="8"/>
  </r>
  <r>
    <n v="80027739"/>
    <d v="2012-03-07T00:00:00"/>
    <x v="8"/>
    <n v="150"/>
    <x v="5321"/>
    <s v="FLAT RATE"/>
    <x v="1"/>
  </r>
  <r>
    <n v="90001834"/>
    <d v="2012-03-07T00:00:00"/>
    <x v="11"/>
    <n v="350"/>
    <x v="5322"/>
    <s v="DOLLAR VALUE"/>
    <x v="1"/>
  </r>
  <r>
    <n v="80027740"/>
    <d v="2012-03-07T00:00:00"/>
    <x v="12"/>
    <n v="175"/>
    <x v="5323"/>
    <s v="ACRE"/>
    <x v="165"/>
  </r>
  <r>
    <n v="80027741"/>
    <d v="2012-03-07T00:00:00"/>
    <x v="3"/>
    <n v="25"/>
    <x v="5324"/>
    <s v="PER SIGN"/>
    <x v="1"/>
  </r>
  <r>
    <n v="80027742"/>
    <d v="2012-03-07T00:00:00"/>
    <x v="3"/>
    <n v="25"/>
    <x v="5325"/>
    <s v="PER SIGN"/>
    <x v="1"/>
  </r>
  <r>
    <n v="80027743"/>
    <d v="2012-03-07T00:00:00"/>
    <x v="67"/>
    <n v="100"/>
    <x v="5326"/>
    <s v="FLAT RATE"/>
    <x v="1"/>
  </r>
  <r>
    <n v="80027744"/>
    <d v="2012-03-07T00:00:00"/>
    <x v="12"/>
    <n v="50"/>
    <x v="5327"/>
    <s v="ACRE"/>
    <x v="217"/>
  </r>
  <r>
    <n v="80027745"/>
    <d v="2012-03-07T00:00:00"/>
    <x v="3"/>
    <n v="100"/>
    <x v="5328"/>
    <s v="PER SIGN"/>
    <x v="7"/>
  </r>
  <r>
    <n v="80027747"/>
    <d v="2012-03-07T00:00:00"/>
    <x v="12"/>
    <n v="50"/>
    <x v="5329"/>
    <s v="ACRE"/>
    <x v="253"/>
  </r>
  <r>
    <n v="80027748"/>
    <d v="2012-03-07T00:00:00"/>
    <x v="3"/>
    <n v="25"/>
    <x v="5330"/>
    <s v="PER SIGN"/>
    <x v="1"/>
  </r>
  <r>
    <n v="90001835"/>
    <d v="2012-03-07T00:00:00"/>
    <x v="11"/>
    <n v="350"/>
    <x v="5331"/>
    <s v="DOLLAR VALUE"/>
    <x v="1"/>
  </r>
  <r>
    <n v="80027750"/>
    <d v="2012-03-07T00:00:00"/>
    <x v="3"/>
    <n v="50"/>
    <x v="5332"/>
    <s v="PER SIGN"/>
    <x v="4"/>
  </r>
  <r>
    <n v="80027750"/>
    <d v="2012-03-07T00:00:00"/>
    <x v="3"/>
    <n v="50"/>
    <x v="5333"/>
    <s v="PER SIGN"/>
    <x v="4"/>
  </r>
  <r>
    <n v="80027695"/>
    <d v="2012-03-01T00:00:00"/>
    <x v="13"/>
    <n v="25"/>
    <x v="5320"/>
    <s v="PER T-POLE"/>
    <x v="8"/>
  </r>
  <r>
    <n v="80027696"/>
    <d v="2012-03-01T00:00:00"/>
    <x v="20"/>
    <n v="25"/>
    <x v="5334"/>
    <s v="BTU"/>
    <x v="45"/>
  </r>
  <r>
    <n v="80027696"/>
    <d v="2012-03-01T00:00:00"/>
    <x v="23"/>
    <n v="27"/>
    <x v="5334"/>
    <s v="BTU"/>
    <x v="45"/>
  </r>
  <r>
    <n v="80027696"/>
    <d v="2012-03-01T00:00:00"/>
    <x v="34"/>
    <n v="25"/>
    <x v="5334"/>
    <s v="TONS"/>
    <x v="45"/>
  </r>
  <r>
    <n v="80027696"/>
    <d v="2012-03-01T00:00:00"/>
    <x v="36"/>
    <n v="25"/>
    <x v="5334"/>
    <s v="TONS"/>
    <x v="45"/>
  </r>
  <r>
    <n v="80027696"/>
    <d v="2012-03-01T00:00:00"/>
    <x v="20"/>
    <n v="29"/>
    <x v="5335"/>
    <s v="BTU"/>
    <x v="96"/>
  </r>
  <r>
    <n v="80027755"/>
    <d v="2012-03-08T00:00:00"/>
    <x v="3"/>
    <n v="50"/>
    <x v="5336"/>
    <s v="PER SIGN"/>
    <x v="4"/>
  </r>
  <r>
    <n v="90001836"/>
    <d v="2012-03-08T00:00:00"/>
    <x v="68"/>
    <n v="300"/>
    <x v="5337"/>
    <s v="FLAT RATE"/>
    <x v="1"/>
  </r>
  <r>
    <n v="80027696"/>
    <d v="2012-03-01T00:00:00"/>
    <x v="34"/>
    <n v="25"/>
    <x v="5335"/>
    <s v="TONS"/>
    <x v="96"/>
  </r>
  <r>
    <n v="80027697"/>
    <d v="2012-03-01T00:00:00"/>
    <x v="5"/>
    <n v="25"/>
    <x v="5338"/>
    <s v="PER FIXTURES"/>
    <x v="1"/>
  </r>
  <r>
    <n v="80027699"/>
    <d v="2012-03-02T00:00:00"/>
    <x v="6"/>
    <n v="15"/>
    <x v="5339"/>
    <s v="AMPS"/>
    <x v="6"/>
  </r>
  <r>
    <n v="80027699"/>
    <d v="2012-03-02T00:00:00"/>
    <x v="7"/>
    <n v="10"/>
    <x v="5339"/>
    <s v="PER POLE"/>
    <x v="6"/>
  </r>
  <r>
    <n v="80027700"/>
    <d v="2012-03-02T00:00:00"/>
    <x v="5"/>
    <n v="25"/>
    <x v="5340"/>
    <s v="PER FIXTURES"/>
    <x v="18"/>
  </r>
  <r>
    <n v="80027701"/>
    <d v="2012-03-02T00:00:00"/>
    <x v="5"/>
    <n v="40"/>
    <x v="5341"/>
    <s v="PER FIXTURES"/>
    <x v="101"/>
  </r>
  <r>
    <n v="80027759"/>
    <d v="2012-03-08T00:00:00"/>
    <x v="29"/>
    <n v="50"/>
    <x v="5342"/>
    <s v="ACRES"/>
    <x v="10"/>
  </r>
  <r>
    <n v="80027701"/>
    <d v="2012-03-02T00:00:00"/>
    <x v="6"/>
    <n v="25"/>
    <x v="5343"/>
    <s v="AMPS"/>
    <x v="119"/>
  </r>
  <r>
    <n v="80027766"/>
    <d v="2012-03-08T00:00:00"/>
    <x v="3"/>
    <n v="25"/>
    <x v="5344"/>
    <s v="PER SIGN"/>
    <x v="1"/>
  </r>
  <r>
    <n v="80027763"/>
    <d v="2012-03-08T00:00:00"/>
    <x v="8"/>
    <n v="150"/>
    <x v="5345"/>
    <s v="FLAT RATE"/>
    <x v="1"/>
  </r>
  <r>
    <n v="80027701"/>
    <d v="2012-03-02T00:00:00"/>
    <x v="7"/>
    <n v="16"/>
    <x v="5343"/>
    <s v="PER POLE"/>
    <x v="119"/>
  </r>
  <r>
    <n v="80027762"/>
    <d v="2012-03-08T00:00:00"/>
    <x v="3"/>
    <n v="25"/>
    <x v="5346"/>
    <s v="PER SIGN"/>
    <x v="1"/>
  </r>
  <r>
    <n v="80027701"/>
    <d v="2012-03-02T00:00:00"/>
    <x v="49"/>
    <n v="25"/>
    <x v="5343"/>
    <s v="SYSTEM"/>
    <x v="119"/>
  </r>
  <r>
    <n v="80027701"/>
    <d v="2012-03-02T00:00:00"/>
    <x v="20"/>
    <n v="25"/>
    <x v="5347"/>
    <s v="BTU"/>
    <x v="57"/>
  </r>
  <r>
    <n v="80027701"/>
    <d v="2012-03-02T00:00:00"/>
    <x v="33"/>
    <n v="25"/>
    <x v="5347"/>
    <s v="FLAT RATE"/>
    <x v="57"/>
  </r>
  <r>
    <n v="80027701"/>
    <d v="2012-03-02T00:00:00"/>
    <x v="34"/>
    <n v="25"/>
    <x v="5347"/>
    <s v="TONS"/>
    <x v="57"/>
  </r>
  <r>
    <n v="80027702"/>
    <d v="2012-03-02T00:00:00"/>
    <x v="54"/>
    <n v="25"/>
    <x v="5348"/>
    <s v="PER SEWER"/>
    <x v="1"/>
  </r>
  <r>
    <n v="80027703"/>
    <d v="2012-03-02T00:00:00"/>
    <x v="0"/>
    <n v="220"/>
    <x v="5349"/>
    <s v="VALUATION"/>
    <x v="57"/>
  </r>
  <r>
    <n v="80027704"/>
    <d v="2012-03-02T00:00:00"/>
    <x v="6"/>
    <n v="25"/>
    <x v="5350"/>
    <s v="AMPS"/>
    <x v="119"/>
  </r>
  <r>
    <n v="80027704"/>
    <d v="2012-03-02T00:00:00"/>
    <x v="7"/>
    <n v="3"/>
    <x v="5350"/>
    <s v="PER POLE"/>
    <x v="119"/>
  </r>
  <r>
    <n v="80027705"/>
    <d v="2012-03-02T00:00:00"/>
    <x v="5"/>
    <n v="25"/>
    <x v="5351"/>
    <s v="PER FIXTURES"/>
    <x v="1"/>
  </r>
  <r>
    <n v="80027706"/>
    <d v="2012-03-02T00:00:00"/>
    <x v="2"/>
    <n v="25"/>
    <x v="5352"/>
    <s v="FLAT RATE"/>
    <x v="1"/>
  </r>
  <r>
    <n v="80027707"/>
    <d v="2012-03-02T00:00:00"/>
    <x v="48"/>
    <n v="20"/>
    <x v="5291"/>
    <s v="FLAT RATE"/>
    <x v="1"/>
  </r>
  <r>
    <n v="80027707"/>
    <d v="2012-03-02T00:00:00"/>
    <x v="0"/>
    <n v="1486"/>
    <x v="5291"/>
    <s v="VALUATION"/>
    <x v="1"/>
  </r>
  <r>
    <n v="80027709"/>
    <d v="2012-03-02T00:00:00"/>
    <x v="33"/>
    <n v="25"/>
    <x v="5353"/>
    <s v="FLAT RATE"/>
    <x v="1"/>
  </r>
  <r>
    <n v="80027709"/>
    <d v="2012-03-02T00:00:00"/>
    <x v="34"/>
    <n v="25"/>
    <x v="5353"/>
    <s v="TONS"/>
    <x v="1"/>
  </r>
  <r>
    <n v="80027770"/>
    <d v="2012-03-09T00:00:00"/>
    <x v="3"/>
    <n v="25"/>
    <x v="5354"/>
    <s v="PER SIGN"/>
    <x v="1"/>
  </r>
  <r>
    <n v="80027710"/>
    <d v="2012-03-05T00:00:00"/>
    <x v="20"/>
    <n v="25"/>
    <x v="5355"/>
    <s v="BTU"/>
    <x v="24"/>
  </r>
  <r>
    <n v="80027710"/>
    <d v="2012-03-05T00:00:00"/>
    <x v="34"/>
    <n v="25"/>
    <x v="5355"/>
    <s v="TONS"/>
    <x v="24"/>
  </r>
  <r>
    <n v="80027711"/>
    <d v="2012-03-05T00:00:00"/>
    <x v="20"/>
    <n v="29"/>
    <x v="5356"/>
    <s v="BTU"/>
    <x v="75"/>
  </r>
  <r>
    <n v="80027711"/>
    <d v="2012-03-05T00:00:00"/>
    <x v="23"/>
    <n v="27"/>
    <x v="5356"/>
    <s v="BTU"/>
    <x v="75"/>
  </r>
  <r>
    <n v="80027774"/>
    <d v="2012-03-09T00:00:00"/>
    <x v="3"/>
    <n v="25"/>
    <x v="5357"/>
    <s v="PER SIGN"/>
    <x v="1"/>
  </r>
  <r>
    <n v="80027776"/>
    <d v="2012-03-09T00:00:00"/>
    <x v="3"/>
    <n v="25"/>
    <x v="5358"/>
    <s v="PER SIGN"/>
    <x v="1"/>
  </r>
  <r>
    <n v="80027711"/>
    <d v="2012-03-05T00:00:00"/>
    <x v="24"/>
    <n v="25"/>
    <x v="5356"/>
    <s v="BTU"/>
    <x v="75"/>
  </r>
  <r>
    <n v="80027711"/>
    <d v="2012-03-05T00:00:00"/>
    <x v="34"/>
    <n v="25"/>
    <x v="5356"/>
    <s v="TONS"/>
    <x v="75"/>
  </r>
  <r>
    <n v="80027711"/>
    <d v="2012-03-05T00:00:00"/>
    <x v="36"/>
    <n v="25"/>
    <x v="5356"/>
    <s v="TONS"/>
    <x v="75"/>
  </r>
  <r>
    <n v="80027782"/>
    <d v="2012-03-12T00:00:00"/>
    <x v="3"/>
    <n v="50"/>
    <x v="5359"/>
    <s v="PER SIGN"/>
    <x v="4"/>
  </r>
  <r>
    <n v="80027783"/>
    <d v="2012-03-12T00:00:00"/>
    <x v="67"/>
    <n v="100"/>
    <x v="5360"/>
    <s v="FLAT RATE"/>
    <x v="1"/>
  </r>
  <r>
    <n v="80027785"/>
    <d v="2012-03-12T00:00:00"/>
    <x v="3"/>
    <n v="25"/>
    <x v="5361"/>
    <s v="PER SIGN"/>
    <x v="1"/>
  </r>
  <r>
    <n v="80027786"/>
    <d v="2012-03-12T00:00:00"/>
    <x v="3"/>
    <n v="25"/>
    <x v="5362"/>
    <s v="PER SIGN"/>
    <x v="1"/>
  </r>
  <r>
    <n v="80027789"/>
    <d v="2012-03-12T00:00:00"/>
    <x v="12"/>
    <n v="102.5"/>
    <x v="5363"/>
    <s v="ACRE"/>
    <x v="11"/>
  </r>
  <r>
    <n v="80027711"/>
    <d v="2012-03-05T00:00:00"/>
    <x v="37"/>
    <n v="25"/>
    <x v="5356"/>
    <s v="TONS"/>
    <x v="75"/>
  </r>
  <r>
    <n v="80027791"/>
    <d v="2012-03-12T00:00:00"/>
    <x v="3"/>
    <n v="25"/>
    <x v="5364"/>
    <s v="PER SIGN"/>
    <x v="1"/>
  </r>
  <r>
    <n v="80027792"/>
    <d v="2012-03-12T00:00:00"/>
    <x v="3"/>
    <n v="25"/>
    <x v="5365"/>
    <s v="PER SIGN"/>
    <x v="1"/>
  </r>
  <r>
    <n v="80027712"/>
    <d v="2012-03-05T00:00:00"/>
    <x v="7"/>
    <n v="25"/>
    <x v="5366"/>
    <s v="PER POLE"/>
    <x v="1"/>
  </r>
  <r>
    <n v="80027713"/>
    <d v="2012-03-05T00:00:00"/>
    <x v="48"/>
    <n v="20"/>
    <x v="5367"/>
    <s v="FLAT RATE"/>
    <x v="1"/>
  </r>
  <r>
    <n v="80027713"/>
    <d v="2012-03-05T00:00:00"/>
    <x v="0"/>
    <n v="195"/>
    <x v="5367"/>
    <s v="VALUATION"/>
    <x v="1"/>
  </r>
  <r>
    <n v="80027714"/>
    <d v="2012-03-05T00:00:00"/>
    <x v="0"/>
    <n v="95"/>
    <x v="5368"/>
    <s v="VALUATION"/>
    <x v="14"/>
  </r>
  <r>
    <n v="80027717"/>
    <d v="2012-03-05T00:00:00"/>
    <x v="5"/>
    <n v="25"/>
    <x v="5369"/>
    <s v="PER FIXTURES"/>
    <x v="1"/>
  </r>
  <r>
    <n v="80027718"/>
    <d v="2012-03-05T00:00:00"/>
    <x v="20"/>
    <n v="27"/>
    <x v="5370"/>
    <s v="BTU"/>
    <x v="48"/>
  </r>
  <r>
    <n v="80027719"/>
    <d v="2012-03-05T00:00:00"/>
    <x v="61"/>
    <n v="25"/>
    <x v="5371"/>
    <s v="FLAT RATE"/>
    <x v="1"/>
  </r>
  <r>
    <n v="80027720"/>
    <d v="2012-03-06T00:00:00"/>
    <x v="57"/>
    <n v="15"/>
    <x v="5232"/>
    <s v="FLAT RATE"/>
    <x v="1"/>
  </r>
  <r>
    <n v="80027722"/>
    <d v="2012-03-06T00:00:00"/>
    <x v="57"/>
    <n v="30"/>
    <x v="5372"/>
    <s v="FLAT RATE"/>
    <x v="4"/>
  </r>
  <r>
    <n v="80027802"/>
    <d v="2012-03-13T00:00:00"/>
    <x v="16"/>
    <n v="59.93"/>
    <x v="5373"/>
    <s v="FLAT RATE"/>
    <x v="1"/>
  </r>
  <r>
    <n v="80027802"/>
    <d v="2012-03-13T00:00:00"/>
    <x v="17"/>
    <n v="533.02"/>
    <x v="5373"/>
    <s v="FLAT RATE"/>
    <x v="1"/>
  </r>
  <r>
    <n v="80027802"/>
    <d v="2012-03-13T00:00:00"/>
    <x v="18"/>
    <n v="1302.93"/>
    <x v="5373"/>
    <s v="FLAT RATE"/>
    <x v="1"/>
  </r>
  <r>
    <n v="80027802"/>
    <d v="2012-03-13T00:00:00"/>
    <x v="19"/>
    <n v="161.68"/>
    <x v="5373"/>
    <s v="FLAT RATE"/>
    <x v="1"/>
  </r>
  <r>
    <n v="80027795"/>
    <d v="2012-03-13T00:00:00"/>
    <x v="8"/>
    <n v="50"/>
    <x v="5374"/>
    <s v="FLAT RATE"/>
    <x v="1"/>
  </r>
  <r>
    <n v="80027723"/>
    <d v="2012-03-06T00:00:00"/>
    <x v="0"/>
    <n v="30"/>
    <x v="5375"/>
    <s v="VALUATION"/>
    <x v="72"/>
  </r>
  <r>
    <n v="80027724"/>
    <d v="2012-03-06T00:00:00"/>
    <x v="49"/>
    <n v="25"/>
    <x v="5376"/>
    <s v="SYSTEM"/>
    <x v="1"/>
  </r>
  <r>
    <n v="80027726"/>
    <d v="2012-03-06T00:00:00"/>
    <x v="57"/>
    <n v="15"/>
    <x v="5377"/>
    <s v="FLAT RATE"/>
    <x v="1"/>
  </r>
  <r>
    <n v="80027726"/>
    <d v="2012-03-06T00:00:00"/>
    <x v="57"/>
    <n v="15"/>
    <x v="5378"/>
    <s v="FLAT RATE"/>
    <x v="1"/>
  </r>
  <r>
    <n v="80027727"/>
    <d v="2012-03-06T00:00:00"/>
    <x v="5"/>
    <n v="80"/>
    <x v="5379"/>
    <s v="PER FIXTURES"/>
    <x v="76"/>
  </r>
  <r>
    <n v="80027727"/>
    <d v="2012-03-06T00:00:00"/>
    <x v="54"/>
    <n v="25"/>
    <x v="5379"/>
    <s v="PER SEWER"/>
    <x v="76"/>
  </r>
  <r>
    <n v="80027796"/>
    <d v="2012-03-13T00:00:00"/>
    <x v="67"/>
    <n v="100"/>
    <x v="5380"/>
    <s v="FLAT RATE"/>
    <x v="1"/>
  </r>
  <r>
    <n v="80027798"/>
    <d v="2012-03-13T00:00:00"/>
    <x v="3"/>
    <n v="50"/>
    <x v="5381"/>
    <s v="PER SIGN"/>
    <x v="4"/>
  </r>
  <r>
    <n v="80027727"/>
    <d v="2012-03-06T00:00:00"/>
    <x v="53"/>
    <n v="25"/>
    <x v="5379"/>
    <s v="PER WATER"/>
    <x v="76"/>
  </r>
  <r>
    <n v="80027727"/>
    <d v="2012-03-06T00:00:00"/>
    <x v="5"/>
    <n v="25"/>
    <x v="5382"/>
    <s v="PER FIXTURES"/>
    <x v="1"/>
  </r>
  <r>
    <n v="80027728"/>
    <d v="2012-03-06T00:00:00"/>
    <x v="20"/>
    <n v="25"/>
    <x v="5383"/>
    <s v="BTU"/>
    <x v="75"/>
  </r>
  <r>
    <n v="80027728"/>
    <d v="2012-03-06T00:00:00"/>
    <x v="34"/>
    <n v="25"/>
    <x v="5383"/>
    <s v="TONS"/>
    <x v="75"/>
  </r>
  <r>
    <n v="80027731"/>
    <d v="2012-03-06T00:00:00"/>
    <x v="48"/>
    <n v="20"/>
    <x v="5384"/>
    <s v="FLAT RATE"/>
    <x v="1"/>
  </r>
  <r>
    <n v="90001837"/>
    <d v="2012-03-13T00:00:00"/>
    <x v="42"/>
    <n v="50"/>
    <x v="5385"/>
    <s v="FLAT RATE"/>
    <x v="1"/>
  </r>
  <r>
    <n v="80027803"/>
    <d v="2012-03-13T00:00:00"/>
    <x v="3"/>
    <n v="25"/>
    <x v="5386"/>
    <s v="PER SIGN"/>
    <x v="1"/>
  </r>
  <r>
    <n v="80027731"/>
    <d v="2012-03-06T00:00:00"/>
    <x v="0"/>
    <n v="288"/>
    <x v="5384"/>
    <s v="VALUATION"/>
    <x v="1"/>
  </r>
  <r>
    <n v="80027732"/>
    <d v="2012-03-06T00:00:00"/>
    <x v="0"/>
    <n v="392"/>
    <x v="225"/>
    <s v="VALUATION"/>
    <x v="43"/>
  </r>
  <r>
    <n v="80027732"/>
    <d v="2012-03-06T00:00:00"/>
    <x v="14"/>
    <n v="196"/>
    <x v="225"/>
    <s v="VALUATION"/>
    <x v="43"/>
  </r>
  <r>
    <n v="80027733"/>
    <d v="2012-03-07T00:00:00"/>
    <x v="49"/>
    <n v="25"/>
    <x v="5387"/>
    <s v="SYSTEM"/>
    <x v="1"/>
  </r>
  <r>
    <n v="80027735"/>
    <d v="2012-03-07T00:00:00"/>
    <x v="54"/>
    <n v="25"/>
    <x v="5388"/>
    <s v="PER SEWER"/>
    <x v="1"/>
  </r>
  <r>
    <n v="80027806"/>
    <d v="2012-03-14T00:00:00"/>
    <x v="3"/>
    <n v="75"/>
    <x v="5389"/>
    <s v="PER SIGN"/>
    <x v="1"/>
  </r>
  <r>
    <n v="80027735"/>
    <d v="2012-03-07T00:00:00"/>
    <x v="5"/>
    <n v="25"/>
    <x v="5390"/>
    <s v="PER FIXTURES"/>
    <x v="4"/>
  </r>
  <r>
    <n v="80027808"/>
    <d v="2012-03-14T00:00:00"/>
    <x v="3"/>
    <n v="75"/>
    <x v="5391"/>
    <s v="PER SIGN"/>
    <x v="9"/>
  </r>
  <r>
    <n v="80027810"/>
    <d v="2012-03-14T00:00:00"/>
    <x v="3"/>
    <n v="25"/>
    <x v="5392"/>
    <s v="PER SIGN"/>
    <x v="1"/>
  </r>
  <r>
    <n v="80027810"/>
    <d v="2012-03-14T00:00:00"/>
    <x v="3"/>
    <n v="25"/>
    <x v="5393"/>
    <s v="PER SIGN"/>
    <x v="1"/>
  </r>
  <r>
    <n v="80027810"/>
    <d v="2012-03-14T00:00:00"/>
    <x v="3"/>
    <n v="25"/>
    <x v="5394"/>
    <s v="PER SIGN"/>
    <x v="1"/>
  </r>
  <r>
    <n v="80027810"/>
    <d v="2012-03-14T00:00:00"/>
    <x v="3"/>
    <n v="25"/>
    <x v="5395"/>
    <s v="PER SIGN"/>
    <x v="1"/>
  </r>
  <r>
    <n v="80027737"/>
    <d v="2012-03-07T00:00:00"/>
    <x v="20"/>
    <n v="37"/>
    <x v="5396"/>
    <s v="BTU"/>
    <x v="277"/>
  </r>
  <r>
    <n v="80027737"/>
    <d v="2012-03-07T00:00:00"/>
    <x v="23"/>
    <n v="37"/>
    <x v="5396"/>
    <s v="BTU"/>
    <x v="277"/>
  </r>
  <r>
    <n v="80027737"/>
    <d v="2012-03-07T00:00:00"/>
    <x v="34"/>
    <n v="30"/>
    <x v="5396"/>
    <s v="TONS"/>
    <x v="277"/>
  </r>
  <r>
    <n v="80027737"/>
    <d v="2012-03-07T00:00:00"/>
    <x v="36"/>
    <n v="35"/>
    <x v="5396"/>
    <s v="TONS"/>
    <x v="277"/>
  </r>
  <r>
    <n v="80027738"/>
    <d v="2012-03-07T00:00:00"/>
    <x v="5"/>
    <n v="25"/>
    <x v="5397"/>
    <s v="PER FIXTURES"/>
    <x v="1"/>
  </r>
  <r>
    <n v="80027738"/>
    <d v="2012-03-07T00:00:00"/>
    <x v="5"/>
    <n v="25"/>
    <x v="5398"/>
    <s v="PER FIXTURES"/>
    <x v="1"/>
  </r>
  <r>
    <n v="80027746"/>
    <d v="2012-03-07T00:00:00"/>
    <x v="84"/>
    <n v="300"/>
    <x v="5399"/>
    <s v="FLAT RATE"/>
    <x v="1"/>
  </r>
  <r>
    <n v="80027749"/>
    <d v="2012-03-07T00:00:00"/>
    <x v="5"/>
    <n v="32"/>
    <x v="5400"/>
    <s v="PER FIXTURES"/>
    <x v="31"/>
  </r>
  <r>
    <n v="80027751"/>
    <d v="2012-03-08T00:00:00"/>
    <x v="57"/>
    <n v="15"/>
    <x v="5401"/>
    <s v="FLAT RATE"/>
    <x v="1"/>
  </r>
  <r>
    <n v="80027752"/>
    <d v="2012-03-08T00:00:00"/>
    <x v="5"/>
    <n v="80"/>
    <x v="5402"/>
    <s v="PER FIXTURES"/>
    <x v="76"/>
  </r>
  <r>
    <n v="80027752"/>
    <d v="2012-03-08T00:00:00"/>
    <x v="54"/>
    <n v="25"/>
    <x v="5402"/>
    <s v="PER SEWER"/>
    <x v="76"/>
  </r>
  <r>
    <n v="80027752"/>
    <d v="2012-03-08T00:00:00"/>
    <x v="53"/>
    <n v="25"/>
    <x v="5402"/>
    <s v="PER WATER"/>
    <x v="76"/>
  </r>
  <r>
    <n v="80027753"/>
    <d v="2012-03-08T00:00:00"/>
    <x v="2"/>
    <n v="25"/>
    <x v="5403"/>
    <s v="FLAT RATE"/>
    <x v="1"/>
  </r>
  <r>
    <n v="80027754"/>
    <d v="2012-03-08T00:00:00"/>
    <x v="20"/>
    <n v="25"/>
    <x v="5404"/>
    <s v="BTU"/>
    <x v="61"/>
  </r>
  <r>
    <n v="80027754"/>
    <d v="2012-03-08T00:00:00"/>
    <x v="34"/>
    <n v="25"/>
    <x v="5404"/>
    <s v="TONS"/>
    <x v="61"/>
  </r>
  <r>
    <n v="80027756"/>
    <d v="2012-03-08T00:00:00"/>
    <x v="0"/>
    <n v="460"/>
    <x v="5405"/>
    <s v="VALUATION"/>
    <x v="27"/>
  </r>
  <r>
    <n v="80027756"/>
    <d v="2012-03-08T00:00:00"/>
    <x v="14"/>
    <n v="230"/>
    <x v="5405"/>
    <s v="VALUATION"/>
    <x v="27"/>
  </r>
  <r>
    <n v="80027757"/>
    <d v="2012-03-08T00:00:00"/>
    <x v="0"/>
    <n v="120"/>
    <x v="5406"/>
    <s v="VALUATION"/>
    <x v="12"/>
  </r>
  <r>
    <n v="80027758"/>
    <d v="2012-03-08T00:00:00"/>
    <x v="5"/>
    <n v="68"/>
    <x v="5407"/>
    <s v="PER FIXTURES"/>
    <x v="103"/>
  </r>
  <r>
    <n v="80027758"/>
    <d v="2012-03-08T00:00:00"/>
    <x v="54"/>
    <n v="25"/>
    <x v="5407"/>
    <s v="PER SEWER"/>
    <x v="103"/>
  </r>
  <r>
    <n v="80027758"/>
    <d v="2012-03-08T00:00:00"/>
    <x v="53"/>
    <n v="25"/>
    <x v="5407"/>
    <s v="PER WATER"/>
    <x v="103"/>
  </r>
  <r>
    <n v="80027760"/>
    <d v="2012-03-08T00:00:00"/>
    <x v="59"/>
    <n v="75"/>
    <x v="5408"/>
    <s v="FLAT RATE"/>
    <x v="1"/>
  </r>
  <r>
    <n v="80027761"/>
    <d v="2012-03-08T00:00:00"/>
    <x v="61"/>
    <n v="25"/>
    <x v="5409"/>
    <s v="FLAT RATE"/>
    <x v="1"/>
  </r>
  <r>
    <n v="80027764"/>
    <d v="2012-03-08T00:00:00"/>
    <x v="5"/>
    <n v="25"/>
    <x v="5410"/>
    <s v="PER FIXTURES"/>
    <x v="1"/>
  </r>
  <r>
    <n v="80027765"/>
    <d v="2012-03-08T00:00:00"/>
    <x v="20"/>
    <n v="25"/>
    <x v="5411"/>
    <s v="BTU"/>
    <x v="54"/>
  </r>
  <r>
    <n v="80027765"/>
    <d v="2012-03-08T00:00:00"/>
    <x v="34"/>
    <n v="25"/>
    <x v="5411"/>
    <s v="TONS"/>
    <x v="54"/>
  </r>
  <r>
    <n v="80027767"/>
    <d v="2012-03-09T00:00:00"/>
    <x v="0"/>
    <n v="580"/>
    <x v="5412"/>
    <s v="VALUATION"/>
    <x v="234"/>
  </r>
  <r>
    <n v="80027768"/>
    <d v="2012-03-09T00:00:00"/>
    <x v="54"/>
    <n v="25"/>
    <x v="5413"/>
    <s v="PER SEWER"/>
    <x v="1"/>
  </r>
  <r>
    <n v="80027768"/>
    <d v="2012-03-09T00:00:00"/>
    <x v="53"/>
    <n v="25"/>
    <x v="5413"/>
    <s v="PER WATER"/>
    <x v="1"/>
  </r>
  <r>
    <n v="80027769"/>
    <d v="2012-03-09T00:00:00"/>
    <x v="6"/>
    <n v="15"/>
    <x v="5414"/>
    <s v="AMPS"/>
    <x v="6"/>
  </r>
  <r>
    <n v="80027769"/>
    <d v="2012-03-09T00:00:00"/>
    <x v="7"/>
    <n v="2"/>
    <x v="5414"/>
    <s v="PER POLE"/>
    <x v="6"/>
  </r>
  <r>
    <n v="80027769"/>
    <d v="2012-03-09T00:00:00"/>
    <x v="49"/>
    <n v="25"/>
    <x v="5414"/>
    <s v="SYSTEM"/>
    <x v="6"/>
  </r>
  <r>
    <n v="80027771"/>
    <d v="2012-03-09T00:00:00"/>
    <x v="2"/>
    <n v="25"/>
    <x v="5415"/>
    <s v="FLAT RATE"/>
    <x v="1"/>
  </r>
  <r>
    <n v="80027772"/>
    <d v="2012-03-09T00:00:00"/>
    <x v="0"/>
    <n v="170"/>
    <x v="5416"/>
    <s v="VALUATION"/>
    <x v="24"/>
  </r>
  <r>
    <n v="80027814"/>
    <d v="2012-03-15T00:00:00"/>
    <x v="67"/>
    <n v="100"/>
    <x v="5417"/>
    <s v="FLAT RATE"/>
    <x v="1"/>
  </r>
  <r>
    <n v="80027815"/>
    <d v="2012-03-15T00:00:00"/>
    <x v="3"/>
    <n v="100"/>
    <x v="5418"/>
    <s v="PER SIGN"/>
    <x v="7"/>
  </r>
  <r>
    <n v="80027815"/>
    <d v="2012-03-15T00:00:00"/>
    <x v="3"/>
    <n v="100"/>
    <x v="5419"/>
    <s v="PER SIGN"/>
    <x v="7"/>
  </r>
  <r>
    <n v="80027773"/>
    <d v="2012-03-09T00:00:00"/>
    <x v="10"/>
    <n v="25"/>
    <x v="5420"/>
    <s v="AMPS"/>
    <x v="37"/>
  </r>
  <r>
    <n v="80027775"/>
    <d v="2012-03-09T00:00:00"/>
    <x v="10"/>
    <n v="30"/>
    <x v="5421"/>
    <s v="AMPS"/>
    <x v="8"/>
  </r>
  <r>
    <n v="80027775"/>
    <d v="2012-03-09T00:00:00"/>
    <x v="7"/>
    <n v="42"/>
    <x v="5421"/>
    <s v="PER POLE"/>
    <x v="8"/>
  </r>
  <r>
    <n v="80027775"/>
    <d v="2012-03-09T00:00:00"/>
    <x v="13"/>
    <n v="25"/>
    <x v="5421"/>
    <s v="PER T-POLE"/>
    <x v="8"/>
  </r>
  <r>
    <n v="80027777"/>
    <d v="2012-03-09T00:00:00"/>
    <x v="52"/>
    <n v="125"/>
    <x v="5422"/>
    <s v="FLAT RATE"/>
    <x v="1"/>
  </r>
  <r>
    <n v="80027778"/>
    <d v="2012-03-09T00:00:00"/>
    <x v="58"/>
    <n v="20"/>
    <x v="5423"/>
    <s v="SQUARE FEET"/>
    <x v="72"/>
  </r>
  <r>
    <n v="80027778"/>
    <d v="2012-03-09T00:00:00"/>
    <x v="0"/>
    <n v="95"/>
    <x v="5423"/>
    <s v="VALUATION"/>
    <x v="72"/>
  </r>
  <r>
    <n v="80027778"/>
    <d v="2012-03-09T00:00:00"/>
    <x v="14"/>
    <n v="47.5"/>
    <x v="5423"/>
    <s v="VALUATION"/>
    <x v="72"/>
  </r>
  <r>
    <n v="80027779"/>
    <d v="2012-03-09T00:00:00"/>
    <x v="2"/>
    <n v="25"/>
    <x v="5424"/>
    <s v="FLAT RATE"/>
    <x v="1"/>
  </r>
  <r>
    <n v="80027779"/>
    <d v="2012-03-09T00:00:00"/>
    <x v="2"/>
    <n v="25"/>
    <x v="5425"/>
    <s v="FLAT RATE"/>
    <x v="1"/>
  </r>
  <r>
    <n v="80027779"/>
    <d v="2012-03-09T00:00:00"/>
    <x v="2"/>
    <n v="25"/>
    <x v="5426"/>
    <s v="FLAT RATE"/>
    <x v="1"/>
  </r>
  <r>
    <n v="80027780"/>
    <d v="2012-03-12T00:00:00"/>
    <x v="48"/>
    <n v="20"/>
    <x v="5427"/>
    <s v="FLAT RATE"/>
    <x v="1"/>
  </r>
  <r>
    <n v="80027780"/>
    <d v="2012-03-12T00:00:00"/>
    <x v="0"/>
    <n v="40"/>
    <x v="5427"/>
    <s v="VALUATION"/>
    <x v="1"/>
  </r>
  <r>
    <n v="80027781"/>
    <d v="2012-03-12T00:00:00"/>
    <x v="20"/>
    <n v="25"/>
    <x v="5428"/>
    <s v="BTU"/>
    <x v="0"/>
  </r>
  <r>
    <n v="80027781"/>
    <d v="2012-03-12T00:00:00"/>
    <x v="34"/>
    <n v="25"/>
    <x v="5428"/>
    <s v="TONS"/>
    <x v="0"/>
  </r>
  <r>
    <n v="80027784"/>
    <d v="2012-03-12T00:00:00"/>
    <x v="48"/>
    <n v="20"/>
    <x v="5429"/>
    <s v="FLAT RATE"/>
    <x v="1"/>
  </r>
  <r>
    <n v="80027784"/>
    <d v="2012-03-12T00:00:00"/>
    <x v="0"/>
    <n v="30"/>
    <x v="5429"/>
    <s v="VALUATION"/>
    <x v="1"/>
  </r>
  <r>
    <n v="80027787"/>
    <d v="2012-03-12T00:00:00"/>
    <x v="53"/>
    <n v="25"/>
    <x v="5430"/>
    <s v="PER WATER"/>
    <x v="1"/>
  </r>
  <r>
    <n v="80027788"/>
    <d v="2012-03-12T00:00:00"/>
    <x v="0"/>
    <n v="70"/>
    <x v="5431"/>
    <s v="VALUATION"/>
    <x v="51"/>
  </r>
  <r>
    <n v="80027790"/>
    <d v="2012-03-12T00:00:00"/>
    <x v="6"/>
    <n v="25"/>
    <x v="5432"/>
    <s v="AMPS"/>
    <x v="6"/>
  </r>
  <r>
    <n v="80027790"/>
    <d v="2012-03-12T00:00:00"/>
    <x v="7"/>
    <n v="8"/>
    <x v="5432"/>
    <s v="PER POLE"/>
    <x v="6"/>
  </r>
  <r>
    <n v="80027793"/>
    <d v="2012-03-12T00:00:00"/>
    <x v="0"/>
    <n v="170"/>
    <x v="5433"/>
    <s v="VALUATION"/>
    <x v="24"/>
  </r>
  <r>
    <n v="80027793"/>
    <d v="2012-03-12T00:00:00"/>
    <x v="0"/>
    <n v="170"/>
    <x v="5434"/>
    <s v="VALUATION"/>
    <x v="24"/>
  </r>
  <r>
    <n v="80027794"/>
    <d v="2012-03-13T00:00:00"/>
    <x v="0"/>
    <n v="380"/>
    <x v="5435"/>
    <s v="VALUATION"/>
    <x v="48"/>
  </r>
  <r>
    <n v="80027794"/>
    <d v="2012-03-13T00:00:00"/>
    <x v="14"/>
    <n v="190"/>
    <x v="5435"/>
    <s v="VALUATION"/>
    <x v="48"/>
  </r>
  <r>
    <n v="80027794"/>
    <d v="2012-03-13T00:00:00"/>
    <x v="0"/>
    <n v="380"/>
    <x v="5436"/>
    <s v="VALUATION"/>
    <x v="48"/>
  </r>
  <r>
    <n v="80027794"/>
    <d v="2012-03-13T00:00:00"/>
    <x v="14"/>
    <n v="190"/>
    <x v="5436"/>
    <s v="VALUATION"/>
    <x v="48"/>
  </r>
  <r>
    <n v="80027797"/>
    <d v="2012-03-13T00:00:00"/>
    <x v="48"/>
    <n v="20"/>
    <x v="5437"/>
    <s v="FLAT RATE"/>
    <x v="1"/>
  </r>
  <r>
    <n v="80027797"/>
    <d v="2012-03-13T00:00:00"/>
    <x v="0"/>
    <n v="320"/>
    <x v="5437"/>
    <s v="VALUATION"/>
    <x v="1"/>
  </r>
  <r>
    <n v="80027799"/>
    <d v="2012-03-13T00:00:00"/>
    <x v="5"/>
    <n v="25"/>
    <x v="5438"/>
    <s v="PER FIXTURES"/>
    <x v="1"/>
  </r>
  <r>
    <n v="80027800"/>
    <d v="2012-03-13T00:00:00"/>
    <x v="5"/>
    <n v="80"/>
    <x v="5439"/>
    <s v="PER FIXTURES"/>
    <x v="76"/>
  </r>
  <r>
    <n v="80027800"/>
    <d v="2012-03-13T00:00:00"/>
    <x v="54"/>
    <n v="25"/>
    <x v="5439"/>
    <s v="PER SEWER"/>
    <x v="76"/>
  </r>
  <r>
    <n v="80027800"/>
    <d v="2012-03-13T00:00:00"/>
    <x v="53"/>
    <n v="25"/>
    <x v="5439"/>
    <s v="PER WATER"/>
    <x v="76"/>
  </r>
  <r>
    <n v="80027801"/>
    <d v="2012-03-13T00:00:00"/>
    <x v="33"/>
    <n v="25"/>
    <x v="5440"/>
    <s v="FLAT RATE"/>
    <x v="1"/>
  </r>
  <r>
    <n v="80027802"/>
    <d v="2012-03-13T00:00:00"/>
    <x v="48"/>
    <n v="20"/>
    <x v="5373"/>
    <s v="FLAT RATE"/>
    <x v="1"/>
  </r>
  <r>
    <n v="80027802"/>
    <d v="2012-03-13T00:00:00"/>
    <x v="0"/>
    <n v="859"/>
    <x v="5373"/>
    <s v="VALUATION"/>
    <x v="1"/>
  </r>
  <r>
    <n v="80027804"/>
    <d v="2012-03-14T00:00:00"/>
    <x v="59"/>
    <n v="75"/>
    <x v="5441"/>
    <s v="FLAT RATE"/>
    <x v="1"/>
  </r>
  <r>
    <n v="80027805"/>
    <d v="2012-03-14T00:00:00"/>
    <x v="10"/>
    <n v="120"/>
    <x v="5442"/>
    <s v="AMPS"/>
    <x v="171"/>
  </r>
  <r>
    <n v="80027805"/>
    <d v="2012-03-14T00:00:00"/>
    <x v="7"/>
    <n v="42"/>
    <x v="5442"/>
    <s v="PER POLE"/>
    <x v="171"/>
  </r>
  <r>
    <n v="80027809"/>
    <d v="2012-03-14T00:00:00"/>
    <x v="48"/>
    <n v="20"/>
    <x v="5443"/>
    <s v="FLAT RATE"/>
    <x v="1"/>
  </r>
  <r>
    <n v="80027809"/>
    <d v="2012-03-14T00:00:00"/>
    <x v="0"/>
    <n v="1264"/>
    <x v="5443"/>
    <s v="VALUATION"/>
    <x v="1"/>
  </r>
  <r>
    <n v="80027811"/>
    <d v="2012-03-14T00:00:00"/>
    <x v="7"/>
    <n v="25"/>
    <x v="5444"/>
    <s v="PER POLE"/>
    <x v="50"/>
  </r>
  <r>
    <n v="80027811"/>
    <d v="2012-03-14T00:00:00"/>
    <x v="7"/>
    <n v="25"/>
    <x v="5445"/>
    <s v="PER POLE"/>
    <x v="31"/>
  </r>
  <r>
    <n v="80027812"/>
    <d v="2012-03-14T00:00:00"/>
    <x v="0"/>
    <n v="60"/>
    <x v="5446"/>
    <s v="VALUATION"/>
    <x v="34"/>
  </r>
  <r>
    <n v="80027813"/>
    <d v="2012-03-14T00:00:00"/>
    <x v="20"/>
    <n v="29"/>
    <x v="5447"/>
    <s v="BTU"/>
    <x v="96"/>
  </r>
  <r>
    <n v="80027813"/>
    <d v="2012-03-14T00:00:00"/>
    <x v="23"/>
    <n v="25"/>
    <x v="5447"/>
    <s v="BTU"/>
    <x v="96"/>
  </r>
  <r>
    <n v="80027813"/>
    <d v="2012-03-14T00:00:00"/>
    <x v="34"/>
    <n v="25"/>
    <x v="5447"/>
    <s v="TONS"/>
    <x v="96"/>
  </r>
  <r>
    <n v="80027813"/>
    <d v="2012-03-14T00:00:00"/>
    <x v="36"/>
    <n v="25"/>
    <x v="5447"/>
    <s v="TONS"/>
    <x v="96"/>
  </r>
  <r>
    <n v="80027813"/>
    <d v="2012-03-14T00:00:00"/>
    <x v="20"/>
    <n v="29"/>
    <x v="5448"/>
    <s v="BTU"/>
    <x v="75"/>
  </r>
  <r>
    <n v="80027813"/>
    <d v="2012-03-14T00:00:00"/>
    <x v="23"/>
    <n v="29"/>
    <x v="5448"/>
    <s v="BTU"/>
    <x v="75"/>
  </r>
  <r>
    <n v="80027813"/>
    <d v="2012-03-14T00:00:00"/>
    <x v="34"/>
    <n v="25"/>
    <x v="5448"/>
    <s v="TONS"/>
    <x v="75"/>
  </r>
  <r>
    <n v="80027813"/>
    <d v="2012-03-14T00:00:00"/>
    <x v="36"/>
    <n v="25"/>
    <x v="5448"/>
    <s v="TONS"/>
    <x v="75"/>
  </r>
  <r>
    <n v="80027813"/>
    <d v="2012-03-14T00:00:00"/>
    <x v="20"/>
    <n v="29"/>
    <x v="5449"/>
    <s v="BTU"/>
    <x v="75"/>
  </r>
  <r>
    <n v="80027813"/>
    <d v="2012-03-14T00:00:00"/>
    <x v="23"/>
    <n v="29"/>
    <x v="5449"/>
    <s v="BTU"/>
    <x v="75"/>
  </r>
  <r>
    <n v="80027813"/>
    <d v="2012-03-14T00:00:00"/>
    <x v="34"/>
    <n v="25"/>
    <x v="5449"/>
    <s v="TONS"/>
    <x v="75"/>
  </r>
  <r>
    <n v="80027813"/>
    <d v="2012-03-14T00:00:00"/>
    <x v="36"/>
    <n v="25"/>
    <x v="5449"/>
    <s v="TONS"/>
    <x v="75"/>
  </r>
  <r>
    <n v="80027813"/>
    <d v="2012-03-14T00:00:00"/>
    <x v="20"/>
    <n v="27"/>
    <x v="5450"/>
    <s v="BTU"/>
    <x v="40"/>
  </r>
  <r>
    <n v="80027813"/>
    <d v="2012-03-14T00:00:00"/>
    <x v="23"/>
    <n v="27"/>
    <x v="5450"/>
    <s v="BTU"/>
    <x v="40"/>
  </r>
  <r>
    <n v="80027813"/>
    <d v="2012-03-14T00:00:00"/>
    <x v="34"/>
    <n v="25"/>
    <x v="5450"/>
    <s v="TONS"/>
    <x v="40"/>
  </r>
  <r>
    <n v="80027813"/>
    <d v="2012-03-14T00:00:00"/>
    <x v="36"/>
    <n v="25"/>
    <x v="5450"/>
    <s v="TONS"/>
    <x v="40"/>
  </r>
  <r>
    <n v="80027816"/>
    <d v="2012-03-15T00:00:00"/>
    <x v="2"/>
    <n v="25"/>
    <x v="5451"/>
    <s v="FLAT RATE"/>
    <x v="1"/>
  </r>
  <r>
    <n v="80027817"/>
    <d v="2012-03-15T00:00:00"/>
    <x v="6"/>
    <n v="30"/>
    <x v="5452"/>
    <s v="AMPS"/>
    <x v="8"/>
  </r>
  <r>
    <n v="80027817"/>
    <d v="2012-03-15T00:00:00"/>
    <x v="7"/>
    <n v="42"/>
    <x v="5452"/>
    <s v="PER POLE"/>
    <x v="8"/>
  </r>
  <r>
    <n v="80027817"/>
    <d v="2012-03-15T00:00:00"/>
    <x v="13"/>
    <n v="25"/>
    <x v="5452"/>
    <s v="PER T-POLE"/>
    <x v="8"/>
  </r>
  <r>
    <n v="80027818"/>
    <d v="2012-03-15T00:00:00"/>
    <x v="5"/>
    <n v="80"/>
    <x v="5453"/>
    <s v="PER FIXTURES"/>
    <x v="76"/>
  </r>
  <r>
    <n v="80027818"/>
    <d v="2012-03-15T00:00:00"/>
    <x v="4"/>
    <n v="25"/>
    <x v="5453"/>
    <s v="PER IRRIGATION"/>
    <x v="76"/>
  </r>
  <r>
    <n v="80027818"/>
    <d v="2012-03-15T00:00:00"/>
    <x v="54"/>
    <n v="25"/>
    <x v="5453"/>
    <s v="PER SEWER"/>
    <x v="76"/>
  </r>
  <r>
    <n v="80027818"/>
    <d v="2012-03-15T00:00:00"/>
    <x v="53"/>
    <n v="25"/>
    <x v="5453"/>
    <s v="PER WATER"/>
    <x v="76"/>
  </r>
  <r>
    <n v="80027819"/>
    <d v="2012-03-15T00:00:00"/>
    <x v="48"/>
    <n v="20"/>
    <x v="223"/>
    <s v="FLAT RATE"/>
    <x v="1"/>
  </r>
  <r>
    <n v="80027819"/>
    <d v="2012-03-15T00:00:00"/>
    <x v="0"/>
    <n v="685"/>
    <x v="223"/>
    <s v="VALUATION"/>
    <x v="1"/>
  </r>
  <r>
    <n v="80027820"/>
    <d v="2012-03-15T00:00:00"/>
    <x v="131"/>
    <n v="25"/>
    <x v="5454"/>
    <s v="AMPS"/>
    <x v="119"/>
  </r>
  <r>
    <n v="80027820"/>
    <d v="2012-03-15T00:00:00"/>
    <x v="6"/>
    <n v="37.5"/>
    <x v="5454"/>
    <s v="AMPS"/>
    <x v="119"/>
  </r>
  <r>
    <n v="80027820"/>
    <d v="2012-03-15T00:00:00"/>
    <x v="72"/>
    <n v="90"/>
    <x v="5454"/>
    <s v="AMPS"/>
    <x v="119"/>
  </r>
  <r>
    <n v="80027820"/>
    <d v="2012-03-15T00:00:00"/>
    <x v="73"/>
    <n v="75"/>
    <x v="5454"/>
    <s v="AMPS"/>
    <x v="119"/>
  </r>
  <r>
    <n v="80027820"/>
    <d v="2012-03-15T00:00:00"/>
    <x v="74"/>
    <n v="240"/>
    <x v="5454"/>
    <s v="AMPS"/>
    <x v="119"/>
  </r>
  <r>
    <n v="80027820"/>
    <d v="2012-03-15T00:00:00"/>
    <x v="85"/>
    <n v="120"/>
    <x v="5454"/>
    <s v="AMPS"/>
    <x v="119"/>
  </r>
  <r>
    <n v="80027820"/>
    <d v="2012-03-15T00:00:00"/>
    <x v="86"/>
    <n v="25"/>
    <x v="5454"/>
    <s v="AMPS"/>
    <x v="119"/>
  </r>
  <r>
    <n v="80027820"/>
    <d v="2012-03-15T00:00:00"/>
    <x v="87"/>
    <n v="25"/>
    <x v="5454"/>
    <s v="AMPS"/>
    <x v="119"/>
  </r>
  <r>
    <n v="80027820"/>
    <d v="2012-03-15T00:00:00"/>
    <x v="132"/>
    <n v="25"/>
    <x v="5454"/>
    <s v="AMPS"/>
    <x v="119"/>
  </r>
  <r>
    <n v="80027820"/>
    <d v="2012-03-15T00:00:00"/>
    <x v="10"/>
    <n v="90"/>
    <x v="5454"/>
    <s v="AMPS"/>
    <x v="119"/>
  </r>
  <r>
    <n v="80027820"/>
    <d v="2012-03-15T00:00:00"/>
    <x v="7"/>
    <n v="41"/>
    <x v="5454"/>
    <s v="PER POLE"/>
    <x v="119"/>
  </r>
  <r>
    <n v="80027820"/>
    <d v="2012-03-15T00:00:00"/>
    <x v="113"/>
    <n v="42"/>
    <x v="5454"/>
    <s v="PER POLE"/>
    <x v="119"/>
  </r>
  <r>
    <n v="80027820"/>
    <d v="2012-03-15T00:00:00"/>
    <x v="50"/>
    <n v="25"/>
    <x v="5454"/>
    <s v="PER POLE"/>
    <x v="119"/>
  </r>
  <r>
    <n v="80027820"/>
    <d v="2012-03-15T00:00:00"/>
    <x v="75"/>
    <n v="42"/>
    <x v="5454"/>
    <s v="PER POLE"/>
    <x v="119"/>
  </r>
  <r>
    <n v="80027820"/>
    <d v="2012-03-15T00:00:00"/>
    <x v="76"/>
    <n v="18"/>
    <x v="5454"/>
    <s v="PER POLE"/>
    <x v="119"/>
  </r>
  <r>
    <n v="80027820"/>
    <d v="2012-03-15T00:00:00"/>
    <x v="77"/>
    <n v="18"/>
    <x v="5454"/>
    <s v="PER POLE"/>
    <x v="119"/>
  </r>
  <r>
    <n v="80027820"/>
    <d v="2012-03-15T00:00:00"/>
    <x v="88"/>
    <n v="21"/>
    <x v="5454"/>
    <s v="PER POLE"/>
    <x v="119"/>
  </r>
  <r>
    <n v="80027820"/>
    <d v="2012-03-15T00:00:00"/>
    <x v="89"/>
    <n v="42"/>
    <x v="5454"/>
    <s v="PER POLE"/>
    <x v="119"/>
  </r>
  <r>
    <n v="80027820"/>
    <d v="2012-03-15T00:00:00"/>
    <x v="90"/>
    <n v="42"/>
    <x v="5454"/>
    <s v="PER POLE"/>
    <x v="119"/>
  </r>
  <r>
    <n v="80027820"/>
    <d v="2012-03-15T00:00:00"/>
    <x v="133"/>
    <n v="42"/>
    <x v="5454"/>
    <s v="PER POLE"/>
    <x v="119"/>
  </r>
  <r>
    <n v="80027820"/>
    <d v="2012-03-15T00:00:00"/>
    <x v="131"/>
    <n v="60"/>
    <x v="5455"/>
    <s v="AMPS"/>
    <x v="104"/>
  </r>
  <r>
    <n v="80027820"/>
    <d v="2012-03-15T00:00:00"/>
    <x v="6"/>
    <n v="25"/>
    <x v="5455"/>
    <s v="AMPS"/>
    <x v="104"/>
  </r>
  <r>
    <n v="80027820"/>
    <d v="2012-03-15T00:00:00"/>
    <x v="72"/>
    <n v="60"/>
    <x v="5455"/>
    <s v="AMPS"/>
    <x v="104"/>
  </r>
  <r>
    <n v="80027820"/>
    <d v="2012-03-15T00:00:00"/>
    <x v="73"/>
    <n v="33.75"/>
    <x v="5455"/>
    <s v="AMPS"/>
    <x v="104"/>
  </r>
  <r>
    <n v="80027820"/>
    <d v="2012-03-15T00:00:00"/>
    <x v="74"/>
    <n v="33.75"/>
    <x v="5455"/>
    <s v="AMPS"/>
    <x v="104"/>
  </r>
  <r>
    <n v="80027820"/>
    <d v="2012-03-15T00:00:00"/>
    <x v="85"/>
    <n v="33.75"/>
    <x v="5455"/>
    <s v="AMPS"/>
    <x v="104"/>
  </r>
  <r>
    <n v="80027820"/>
    <d v="2012-03-15T00:00:00"/>
    <x v="86"/>
    <n v="33.75"/>
    <x v="5455"/>
    <s v="AMPS"/>
    <x v="104"/>
  </r>
  <r>
    <n v="80027820"/>
    <d v="2012-03-15T00:00:00"/>
    <x v="87"/>
    <n v="33.75"/>
    <x v="5455"/>
    <s v="AMPS"/>
    <x v="104"/>
  </r>
  <r>
    <n v="80027820"/>
    <d v="2012-03-15T00:00:00"/>
    <x v="132"/>
    <n v="25"/>
    <x v="5455"/>
    <s v="AMPS"/>
    <x v="104"/>
  </r>
  <r>
    <n v="80027820"/>
    <d v="2012-03-15T00:00:00"/>
    <x v="10"/>
    <n v="60"/>
    <x v="5455"/>
    <s v="AMPS"/>
    <x v="104"/>
  </r>
  <r>
    <n v="80027820"/>
    <d v="2012-03-15T00:00:00"/>
    <x v="7"/>
    <n v="42"/>
    <x v="5455"/>
    <s v="PER POLE"/>
    <x v="104"/>
  </r>
  <r>
    <n v="80027820"/>
    <d v="2012-03-15T00:00:00"/>
    <x v="113"/>
    <n v="25"/>
    <x v="5455"/>
    <s v="PER POLE"/>
    <x v="104"/>
  </r>
  <r>
    <n v="80027821"/>
    <d v="2012-03-15T00:00:00"/>
    <x v="3"/>
    <n v="25"/>
    <x v="5456"/>
    <s v="PER SIGN"/>
    <x v="1"/>
  </r>
  <r>
    <n v="80027824"/>
    <d v="2012-03-15T00:00:00"/>
    <x v="3"/>
    <n v="25"/>
    <x v="5457"/>
    <s v="PER SIGN"/>
    <x v="1"/>
  </r>
  <r>
    <n v="80027820"/>
    <d v="2012-03-15T00:00:00"/>
    <x v="50"/>
    <n v="42"/>
    <x v="5455"/>
    <s v="PER POLE"/>
    <x v="104"/>
  </r>
  <r>
    <n v="17026"/>
    <d v="2012-03-16T00:00:00"/>
    <x v="118"/>
    <n v="75"/>
    <x v="5458"/>
    <s v="FLAT RATE"/>
    <x v="1"/>
  </r>
  <r>
    <n v="80027828"/>
    <d v="2012-03-16T00:00:00"/>
    <x v="16"/>
    <n v="59.93"/>
    <x v="5459"/>
    <s v="FLAT RATE"/>
    <x v="1"/>
  </r>
  <r>
    <n v="80027828"/>
    <d v="2012-03-16T00:00:00"/>
    <x v="17"/>
    <n v="533.02"/>
    <x v="5459"/>
    <s v="FLAT RATE"/>
    <x v="1"/>
  </r>
  <r>
    <n v="80027828"/>
    <d v="2012-03-16T00:00:00"/>
    <x v="18"/>
    <n v="1302.93"/>
    <x v="5459"/>
    <s v="FLAT RATE"/>
    <x v="1"/>
  </r>
  <r>
    <n v="80027828"/>
    <d v="2012-03-16T00:00:00"/>
    <x v="19"/>
    <n v="161.68"/>
    <x v="5459"/>
    <s v="FLAT RATE"/>
    <x v="1"/>
  </r>
  <r>
    <n v="80027820"/>
    <d v="2012-03-15T00:00:00"/>
    <x v="75"/>
    <n v="84"/>
    <x v="5455"/>
    <s v="PER POLE"/>
    <x v="104"/>
  </r>
  <r>
    <n v="80027831"/>
    <d v="2012-03-16T00:00:00"/>
    <x v="3"/>
    <n v="25"/>
    <x v="5460"/>
    <s v="PER SIGN"/>
    <x v="1"/>
  </r>
  <r>
    <n v="17024"/>
    <d v="2012-03-16T00:00:00"/>
    <x v="3"/>
    <n v="25"/>
    <x v="5460"/>
    <s v="PER SIGN"/>
    <x v="1"/>
  </r>
  <r>
    <n v="80027832"/>
    <d v="2012-03-16T00:00:00"/>
    <x v="3"/>
    <n v="25"/>
    <x v="5460"/>
    <s v="PER SIGN"/>
    <x v="1"/>
  </r>
  <r>
    <n v="90001838"/>
    <d v="2012-03-16T00:00:00"/>
    <x v="42"/>
    <n v="50"/>
    <x v="5461"/>
    <s v="FLAT RATE"/>
    <x v="1"/>
  </r>
  <r>
    <n v="80027820"/>
    <d v="2012-03-15T00:00:00"/>
    <x v="76"/>
    <n v="84"/>
    <x v="5455"/>
    <s v="PER POLE"/>
    <x v="104"/>
  </r>
  <r>
    <n v="80027820"/>
    <d v="2012-03-15T00:00:00"/>
    <x v="77"/>
    <n v="84"/>
    <x v="5455"/>
    <s v="PER POLE"/>
    <x v="104"/>
  </r>
  <r>
    <n v="80027844"/>
    <d v="2012-03-19T00:00:00"/>
    <x v="109"/>
    <n v="53.24"/>
    <x v="5462"/>
    <s v="DWELLING UNITS"/>
    <x v="1"/>
  </r>
  <r>
    <n v="80027844"/>
    <d v="2012-03-19T00:00:00"/>
    <x v="110"/>
    <n v="362.15"/>
    <x v="5462"/>
    <s v="DWELLING UNITS"/>
    <x v="1"/>
  </r>
  <r>
    <n v="80027844"/>
    <d v="2012-03-19T00:00:00"/>
    <x v="111"/>
    <n v="1302.93"/>
    <x v="5462"/>
    <s v="DWELLING UNITS"/>
    <x v="1"/>
  </r>
  <r>
    <n v="80027844"/>
    <d v="2012-03-19T00:00:00"/>
    <x v="112"/>
    <n v="109.54"/>
    <x v="5462"/>
    <s v="DWELLING UNITS"/>
    <x v="1"/>
  </r>
  <r>
    <n v="80027820"/>
    <d v="2012-03-15T00:00:00"/>
    <x v="88"/>
    <n v="42"/>
    <x v="5455"/>
    <s v="PER POLE"/>
    <x v="104"/>
  </r>
  <r>
    <n v="80027844"/>
    <d v="2012-03-19T00:00:00"/>
    <x v="109"/>
    <n v="53.24"/>
    <x v="5463"/>
    <s v="DWELLING UNITS"/>
    <x v="1"/>
  </r>
  <r>
    <n v="80027844"/>
    <d v="2012-03-19T00:00:00"/>
    <x v="110"/>
    <n v="362.15"/>
    <x v="5463"/>
    <s v="DWELLING UNITS"/>
    <x v="1"/>
  </r>
  <r>
    <n v="80027844"/>
    <d v="2012-03-19T00:00:00"/>
    <x v="111"/>
    <n v="1302.93"/>
    <x v="5463"/>
    <s v="DWELLING UNITS"/>
    <x v="1"/>
  </r>
  <r>
    <n v="80027844"/>
    <d v="2012-03-19T00:00:00"/>
    <x v="112"/>
    <n v="109.54"/>
    <x v="5463"/>
    <s v="DWELLING UNITS"/>
    <x v="1"/>
  </r>
  <r>
    <n v="80027820"/>
    <d v="2012-03-15T00:00:00"/>
    <x v="89"/>
    <n v="42"/>
    <x v="5455"/>
    <s v="PER POLE"/>
    <x v="104"/>
  </r>
  <r>
    <n v="80027844"/>
    <d v="2012-03-19T00:00:00"/>
    <x v="109"/>
    <n v="53.24"/>
    <x v="5464"/>
    <s v="DWELLING UNITS"/>
    <x v="1"/>
  </r>
  <r>
    <n v="80027844"/>
    <d v="2012-03-19T00:00:00"/>
    <x v="110"/>
    <n v="362.15"/>
    <x v="5464"/>
    <s v="DWELLING UNITS"/>
    <x v="1"/>
  </r>
  <r>
    <n v="80027844"/>
    <d v="2012-03-19T00:00:00"/>
    <x v="111"/>
    <n v="1302.93"/>
    <x v="5464"/>
    <s v="DWELLING UNITS"/>
    <x v="1"/>
  </r>
  <r>
    <n v="80027844"/>
    <d v="2012-03-19T00:00:00"/>
    <x v="112"/>
    <n v="109.54"/>
    <x v="5464"/>
    <s v="DWELLING UNITS"/>
    <x v="1"/>
  </r>
  <r>
    <n v="80027820"/>
    <d v="2012-03-15T00:00:00"/>
    <x v="90"/>
    <n v="42"/>
    <x v="5455"/>
    <s v="PER POLE"/>
    <x v="104"/>
  </r>
  <r>
    <n v="80027847"/>
    <d v="2012-03-19T00:00:00"/>
    <x v="3"/>
    <n v="25"/>
    <x v="5465"/>
    <s v="PER SIGN"/>
    <x v="1"/>
  </r>
  <r>
    <n v="80027853"/>
    <d v="2012-03-20T00:00:00"/>
    <x v="3"/>
    <n v="50"/>
    <x v="5466"/>
    <s v="PER SIGN"/>
    <x v="4"/>
  </r>
  <r>
    <n v="80027856"/>
    <d v="2012-03-20T00:00:00"/>
    <x v="12"/>
    <n v="172.5"/>
    <x v="5467"/>
    <s v="ACRE"/>
    <x v="64"/>
  </r>
  <r>
    <n v="80027820"/>
    <d v="2012-03-15T00:00:00"/>
    <x v="133"/>
    <n v="42"/>
    <x v="5455"/>
    <s v="PER POLE"/>
    <x v="104"/>
  </r>
  <r>
    <n v="80027858"/>
    <d v="2012-03-20T00:00:00"/>
    <x v="3"/>
    <n v="25"/>
    <x v="5468"/>
    <s v="PER SIGN"/>
    <x v="1"/>
  </r>
  <r>
    <n v="80027861"/>
    <d v="2012-03-20T00:00:00"/>
    <x v="3"/>
    <n v="25"/>
    <x v="5469"/>
    <s v="PER SIGN"/>
    <x v="7"/>
  </r>
  <r>
    <n v="90001839"/>
    <d v="2012-03-20T00:00:00"/>
    <x v="42"/>
    <n v="50"/>
    <x v="5470"/>
    <s v="FLAT RATE"/>
    <x v="1"/>
  </r>
  <r>
    <n v="80027862"/>
    <d v="2012-03-20T00:00:00"/>
    <x v="22"/>
    <n v="50"/>
    <x v="5471"/>
    <s v="ACRE"/>
    <x v="1"/>
  </r>
  <r>
    <n v="80027867"/>
    <d v="2012-03-21T00:00:00"/>
    <x v="3"/>
    <n v="25"/>
    <x v="5472"/>
    <s v="PER SIGN"/>
    <x v="1"/>
  </r>
  <r>
    <n v="80027820"/>
    <d v="2012-03-15T00:00:00"/>
    <x v="10"/>
    <n v="25"/>
    <x v="5473"/>
    <s v="AMPS"/>
    <x v="119"/>
  </r>
  <r>
    <n v="80027820"/>
    <d v="2012-03-15T00:00:00"/>
    <x v="7"/>
    <n v="42"/>
    <x v="5473"/>
    <s v="PER POLE"/>
    <x v="119"/>
  </r>
  <r>
    <n v="80027822"/>
    <d v="2012-03-15T00:00:00"/>
    <x v="6"/>
    <n v="23"/>
    <x v="5474"/>
    <s v="AMPS"/>
    <x v="6"/>
  </r>
  <r>
    <n v="80027822"/>
    <d v="2012-03-15T00:00:00"/>
    <x v="7"/>
    <n v="2"/>
    <x v="5474"/>
    <s v="PER POLE"/>
    <x v="6"/>
  </r>
  <r>
    <n v="80027823"/>
    <d v="2012-03-15T00:00:00"/>
    <x v="58"/>
    <n v="10"/>
    <x v="5475"/>
    <s v="SQUARE FEET"/>
    <x v="50"/>
  </r>
  <r>
    <n v="80027823"/>
    <d v="2012-03-15T00:00:00"/>
    <x v="0"/>
    <n v="5610"/>
    <x v="5475"/>
    <s v="VALUATION"/>
    <x v="50"/>
  </r>
  <r>
    <n v="80027823"/>
    <d v="2012-03-15T00:00:00"/>
    <x v="14"/>
    <n v="2805"/>
    <x v="5475"/>
    <s v="VALUATION"/>
    <x v="50"/>
  </r>
  <r>
    <n v="80027825"/>
    <d v="2012-03-15T00:00:00"/>
    <x v="0"/>
    <n v="40"/>
    <x v="5476"/>
    <s v="VALUATION"/>
    <x v="47"/>
  </r>
  <r>
    <n v="80027826"/>
    <d v="2012-03-15T00:00:00"/>
    <x v="5"/>
    <n v="25"/>
    <x v="5477"/>
    <s v="PER FIXTURES"/>
    <x v="1"/>
  </r>
  <r>
    <n v="80027826"/>
    <d v="2012-03-15T00:00:00"/>
    <x v="5"/>
    <n v="25"/>
    <x v="5478"/>
    <s v="PER FIXTURES"/>
    <x v="1"/>
  </r>
  <r>
    <n v="80027826"/>
    <d v="2012-03-15T00:00:00"/>
    <x v="5"/>
    <n v="25"/>
    <x v="5479"/>
    <s v="PER FIXTURES"/>
    <x v="1"/>
  </r>
  <r>
    <n v="80027827"/>
    <d v="2012-03-15T00:00:00"/>
    <x v="5"/>
    <n v="25"/>
    <x v="5480"/>
    <s v="PER FIXTURES"/>
    <x v="1"/>
  </r>
  <r>
    <n v="80027827"/>
    <d v="2012-03-15T00:00:00"/>
    <x v="5"/>
    <n v="25"/>
    <x v="5481"/>
    <s v="PER FIXTURES"/>
    <x v="1"/>
  </r>
  <r>
    <n v="80027828"/>
    <d v="2012-03-16T00:00:00"/>
    <x v="48"/>
    <n v="20"/>
    <x v="5459"/>
    <s v="FLAT RATE"/>
    <x v="1"/>
  </r>
  <r>
    <n v="80027828"/>
    <d v="2012-03-16T00:00:00"/>
    <x v="0"/>
    <n v="1507"/>
    <x v="5459"/>
    <s v="VALUATION"/>
    <x v="1"/>
  </r>
  <r>
    <n v="80027829"/>
    <d v="2012-03-16T00:00:00"/>
    <x v="0"/>
    <n v="125"/>
    <x v="5482"/>
    <s v="VALUATION"/>
    <x v="52"/>
  </r>
  <r>
    <n v="80027830"/>
    <d v="2012-03-16T00:00:00"/>
    <x v="5"/>
    <n v="25"/>
    <x v="5483"/>
    <s v="PER FIXTURES"/>
    <x v="1"/>
  </r>
  <r>
    <n v="80027833"/>
    <d v="2012-03-16T00:00:00"/>
    <x v="0"/>
    <n v="40"/>
    <x v="5484"/>
    <s v="VALUATION"/>
    <x v="47"/>
  </r>
  <r>
    <n v="80027834"/>
    <d v="2012-03-16T00:00:00"/>
    <x v="0"/>
    <n v="1438"/>
    <x v="4351"/>
    <s v="VALUATION"/>
    <x v="1"/>
  </r>
  <r>
    <n v="80027835"/>
    <d v="2012-03-16T00:00:00"/>
    <x v="0"/>
    <n v="160"/>
    <x v="5485"/>
    <s v="VALUATION"/>
    <x v="28"/>
  </r>
  <r>
    <n v="80027836"/>
    <d v="2012-03-16T00:00:00"/>
    <x v="0"/>
    <n v="90"/>
    <x v="5486"/>
    <s v="VALUATION"/>
    <x v="134"/>
  </r>
  <r>
    <n v="80027871"/>
    <d v="2012-03-21T00:00:00"/>
    <x v="3"/>
    <n v="25"/>
    <x v="5487"/>
    <s v="PER SIGN"/>
    <x v="1"/>
  </r>
  <r>
    <n v="80027873"/>
    <d v="2012-03-21T00:00:00"/>
    <x v="67"/>
    <n v="250"/>
    <x v="5488"/>
    <s v="FLAT RATE"/>
    <x v="1"/>
  </r>
  <r>
    <n v="80027836"/>
    <d v="2012-03-16T00:00:00"/>
    <x v="14"/>
    <n v="45"/>
    <x v="5486"/>
    <s v="VALUATION"/>
    <x v="134"/>
  </r>
  <r>
    <n v="80027837"/>
    <d v="2012-03-16T00:00:00"/>
    <x v="5"/>
    <n v="56"/>
    <x v="5489"/>
    <s v="PER FIXTURES"/>
    <x v="151"/>
  </r>
  <r>
    <n v="80027881"/>
    <d v="2012-03-22T00:00:00"/>
    <x v="12"/>
    <n v="177.5"/>
    <x v="5490"/>
    <s v="ACRE"/>
    <x v="176"/>
  </r>
  <r>
    <n v="80027838"/>
    <d v="2012-03-16T00:00:00"/>
    <x v="10"/>
    <n v="50"/>
    <x v="5491"/>
    <s v="AMPS"/>
    <x v="104"/>
  </r>
  <r>
    <n v="80027839"/>
    <d v="2012-03-16T00:00:00"/>
    <x v="20"/>
    <n v="27"/>
    <x v="5492"/>
    <s v="BTU"/>
    <x v="48"/>
  </r>
  <r>
    <n v="80027839"/>
    <d v="2012-03-16T00:00:00"/>
    <x v="34"/>
    <n v="25"/>
    <x v="5492"/>
    <s v="TONS"/>
    <x v="48"/>
  </r>
  <r>
    <n v="80027840"/>
    <d v="2012-03-19T00:00:00"/>
    <x v="0"/>
    <n v="372"/>
    <x v="5493"/>
    <s v="VALUATION"/>
    <x v="278"/>
  </r>
  <r>
    <n v="80027840"/>
    <d v="2012-03-19T00:00:00"/>
    <x v="14"/>
    <n v="186"/>
    <x v="5493"/>
    <s v="VALUATION"/>
    <x v="278"/>
  </r>
  <r>
    <n v="80027841"/>
    <d v="2012-03-19T00:00:00"/>
    <x v="10"/>
    <n v="45"/>
    <x v="4610"/>
    <s v="AMPS"/>
    <x v="135"/>
  </r>
  <r>
    <n v="80027841"/>
    <d v="2012-03-19T00:00:00"/>
    <x v="7"/>
    <n v="66"/>
    <x v="4610"/>
    <s v="PER POLE"/>
    <x v="135"/>
  </r>
  <r>
    <n v="80027841"/>
    <d v="2012-03-19T00:00:00"/>
    <x v="6"/>
    <n v="30"/>
    <x v="5494"/>
    <s v="AMPS"/>
    <x v="8"/>
  </r>
  <r>
    <n v="80027841"/>
    <d v="2012-03-19T00:00:00"/>
    <x v="7"/>
    <n v="42"/>
    <x v="5494"/>
    <s v="PER POLE"/>
    <x v="8"/>
  </r>
  <r>
    <n v="80027841"/>
    <d v="2012-03-19T00:00:00"/>
    <x v="13"/>
    <n v="25"/>
    <x v="5494"/>
    <s v="PER T-POLE"/>
    <x v="8"/>
  </r>
  <r>
    <n v="80027842"/>
    <d v="2012-03-19T00:00:00"/>
    <x v="4"/>
    <n v="25"/>
    <x v="5495"/>
    <s v="PER IRRIGATION"/>
    <x v="1"/>
  </r>
  <r>
    <n v="80027843"/>
    <d v="2012-03-19T00:00:00"/>
    <x v="0"/>
    <n v="70"/>
    <x v="5496"/>
    <s v="VALUATION"/>
    <x v="51"/>
  </r>
  <r>
    <n v="80027843"/>
    <d v="2012-03-19T00:00:00"/>
    <x v="0"/>
    <n v="45"/>
    <x v="5497"/>
    <s v="VALUATION"/>
    <x v="124"/>
  </r>
  <r>
    <n v="80027843"/>
    <d v="2012-03-19T00:00:00"/>
    <x v="0"/>
    <n v="45"/>
    <x v="5498"/>
    <s v="VALUATION"/>
    <x v="124"/>
  </r>
  <r>
    <n v="80027844"/>
    <d v="2012-03-19T00:00:00"/>
    <x v="48"/>
    <n v="20"/>
    <x v="5462"/>
    <s v="FLAT RATE"/>
    <x v="1"/>
  </r>
  <r>
    <n v="80027844"/>
    <d v="2012-03-19T00:00:00"/>
    <x v="0"/>
    <n v="820"/>
    <x v="5462"/>
    <s v="VALUATION"/>
    <x v="1"/>
  </r>
  <r>
    <n v="80027884"/>
    <d v="2012-03-22T00:00:00"/>
    <x v="3"/>
    <n v="25"/>
    <x v="5499"/>
    <s v="PER SIGN"/>
    <x v="1"/>
  </r>
  <r>
    <n v="80027885"/>
    <d v="2012-03-22T00:00:00"/>
    <x v="67"/>
    <n v="100"/>
    <x v="5500"/>
    <s v="FLAT RATE"/>
    <x v="1"/>
  </r>
  <r>
    <n v="80027887"/>
    <d v="2012-03-22T00:00:00"/>
    <x v="3"/>
    <n v="25"/>
    <x v="5501"/>
    <s v="PER SIGN"/>
    <x v="1"/>
  </r>
  <r>
    <n v="80027887"/>
    <d v="2012-03-22T00:00:00"/>
    <x v="3"/>
    <n v="25"/>
    <x v="5502"/>
    <s v="PER SIGN"/>
    <x v="1"/>
  </r>
  <r>
    <n v="80027844"/>
    <d v="2012-03-19T00:00:00"/>
    <x v="14"/>
    <n v="410"/>
    <x v="5462"/>
    <s v="VALUATION"/>
    <x v="1"/>
  </r>
  <r>
    <n v="80027894"/>
    <d v="2012-03-23T00:00:00"/>
    <x v="67"/>
    <n v="250"/>
    <x v="5503"/>
    <s v="FLAT RATE"/>
    <x v="1"/>
  </r>
  <r>
    <n v="80027893"/>
    <d v="2012-03-23T00:00:00"/>
    <x v="3"/>
    <n v="25"/>
    <x v="5504"/>
    <s v="PER SIGN"/>
    <x v="1"/>
  </r>
  <r>
    <n v="80027895"/>
    <d v="2012-03-23T00:00:00"/>
    <x v="3"/>
    <n v="25"/>
    <x v="5505"/>
    <s v="PER SIGN"/>
    <x v="1"/>
  </r>
  <r>
    <n v="80027895"/>
    <d v="2012-03-23T00:00:00"/>
    <x v="3"/>
    <n v="25"/>
    <x v="5506"/>
    <s v="PER SIGN"/>
    <x v="1"/>
  </r>
  <r>
    <n v="80027895"/>
    <d v="2012-03-23T00:00:00"/>
    <x v="3"/>
    <n v="25"/>
    <x v="5507"/>
    <s v="PER SIGN"/>
    <x v="1"/>
  </r>
  <r>
    <n v="80027895"/>
    <d v="2012-03-23T00:00:00"/>
    <x v="3"/>
    <n v="25"/>
    <x v="5508"/>
    <s v="PER SIGN"/>
    <x v="1"/>
  </r>
  <r>
    <n v="80027895"/>
    <d v="2012-03-23T00:00:00"/>
    <x v="3"/>
    <n v="25"/>
    <x v="5509"/>
    <s v="PER SIGN"/>
    <x v="1"/>
  </r>
  <r>
    <n v="80027895"/>
    <d v="2012-03-23T00:00:00"/>
    <x v="3"/>
    <n v="25"/>
    <x v="5510"/>
    <s v="PER SIGN"/>
    <x v="1"/>
  </r>
  <r>
    <n v="80027896"/>
    <d v="2012-03-23T00:00:00"/>
    <x v="12"/>
    <n v="50"/>
    <x v="5511"/>
    <s v="ACRE"/>
    <x v="10"/>
  </r>
  <r>
    <n v="80027899"/>
    <d v="2012-03-23T00:00:00"/>
    <x v="3"/>
    <n v="25"/>
    <x v="5512"/>
    <s v="PER SIGN"/>
    <x v="1"/>
  </r>
  <r>
    <n v="80027900"/>
    <d v="2012-03-23T00:00:00"/>
    <x v="3"/>
    <n v="25"/>
    <x v="5513"/>
    <s v="PER SIGN"/>
    <x v="1"/>
  </r>
  <r>
    <n v="80027844"/>
    <d v="2012-03-19T00:00:00"/>
    <x v="48"/>
    <n v="20"/>
    <x v="5463"/>
    <s v="FLAT RATE"/>
    <x v="1"/>
  </r>
  <r>
    <n v="80027902"/>
    <d v="2012-03-23T00:00:00"/>
    <x v="3"/>
    <n v="25"/>
    <x v="5514"/>
    <s v="PER SIGN"/>
    <x v="1"/>
  </r>
  <r>
    <n v="80027903"/>
    <d v="2012-03-23T00:00:00"/>
    <x v="12"/>
    <n v="70"/>
    <x v="5515"/>
    <s v="ACRE"/>
    <x v="97"/>
  </r>
  <r>
    <n v="80027904"/>
    <d v="2012-03-23T00:00:00"/>
    <x v="67"/>
    <n v="100"/>
    <x v="5516"/>
    <s v="FLAT RATE"/>
    <x v="1"/>
  </r>
  <r>
    <n v="80027844"/>
    <d v="2012-03-19T00:00:00"/>
    <x v="0"/>
    <n v="820"/>
    <x v="5463"/>
    <s v="VALUATION"/>
    <x v="1"/>
  </r>
  <r>
    <n v="80027844"/>
    <d v="2012-03-19T00:00:00"/>
    <x v="14"/>
    <n v="410"/>
    <x v="5463"/>
    <s v="VALUATION"/>
    <x v="1"/>
  </r>
  <r>
    <n v="80027844"/>
    <d v="2012-03-19T00:00:00"/>
    <x v="48"/>
    <n v="20"/>
    <x v="5464"/>
    <s v="FLAT RATE"/>
    <x v="1"/>
  </r>
  <r>
    <n v="80027844"/>
    <d v="2012-03-19T00:00:00"/>
    <x v="0"/>
    <n v="820"/>
    <x v="5464"/>
    <s v="VALUATION"/>
    <x v="1"/>
  </r>
  <r>
    <n v="80027844"/>
    <d v="2012-03-19T00:00:00"/>
    <x v="14"/>
    <n v="410"/>
    <x v="5464"/>
    <s v="VALUATION"/>
    <x v="1"/>
  </r>
  <r>
    <n v="80027845"/>
    <d v="2012-03-19T00:00:00"/>
    <x v="0"/>
    <n v="70"/>
    <x v="5517"/>
    <s v="VALUATION"/>
    <x v="51"/>
  </r>
  <r>
    <n v="80027846"/>
    <d v="2012-03-19T00:00:00"/>
    <x v="0"/>
    <n v="25"/>
    <x v="5518"/>
    <s v="VALUATION"/>
    <x v="80"/>
  </r>
  <r>
    <n v="80027848"/>
    <d v="2012-03-19T00:00:00"/>
    <x v="5"/>
    <n v="25"/>
    <x v="5519"/>
    <s v="PER FIXTURES"/>
    <x v="1"/>
  </r>
  <r>
    <n v="80027849"/>
    <d v="2012-03-19T00:00:00"/>
    <x v="5"/>
    <n v="25"/>
    <x v="5520"/>
    <s v="PER FIXTURES"/>
    <x v="1"/>
  </r>
  <r>
    <n v="80027850"/>
    <d v="2012-03-19T00:00:00"/>
    <x v="5"/>
    <n v="25"/>
    <x v="5521"/>
    <s v="PER FIXTURES"/>
    <x v="1"/>
  </r>
  <r>
    <n v="80027851"/>
    <d v="2012-03-19T00:00:00"/>
    <x v="5"/>
    <n v="25"/>
    <x v="5522"/>
    <s v="PER FIXTURES"/>
    <x v="1"/>
  </r>
  <r>
    <n v="80027851"/>
    <d v="2012-03-19T00:00:00"/>
    <x v="5"/>
    <n v="25"/>
    <x v="5523"/>
    <s v="PER FIXTURES"/>
    <x v="1"/>
  </r>
  <r>
    <n v="80027852"/>
    <d v="2012-03-19T00:00:00"/>
    <x v="5"/>
    <n v="25"/>
    <x v="5524"/>
    <s v="PER FIXTURES"/>
    <x v="1"/>
  </r>
  <r>
    <n v="80027854"/>
    <d v="2012-03-20T00:00:00"/>
    <x v="0"/>
    <n v="35"/>
    <x v="5525"/>
    <s v="VALUATION"/>
    <x v="32"/>
  </r>
  <r>
    <n v="80027855"/>
    <d v="2012-03-20T00:00:00"/>
    <x v="5"/>
    <n v="25"/>
    <x v="5526"/>
    <s v="PER FIXTURES"/>
    <x v="18"/>
  </r>
  <r>
    <n v="80027857"/>
    <d v="2012-03-20T00:00:00"/>
    <x v="20"/>
    <n v="25"/>
    <x v="5527"/>
    <s v="BTU"/>
    <x v="89"/>
  </r>
  <r>
    <n v="80027857"/>
    <d v="2012-03-20T00:00:00"/>
    <x v="34"/>
    <n v="25"/>
    <x v="5527"/>
    <s v="TONS"/>
    <x v="89"/>
  </r>
  <r>
    <n v="80027859"/>
    <d v="2012-03-20T00:00:00"/>
    <x v="13"/>
    <n v="25"/>
    <x v="5528"/>
    <s v="PER T-POLE"/>
    <x v="1"/>
  </r>
  <r>
    <n v="80027860"/>
    <d v="2012-03-20T00:00:00"/>
    <x v="5"/>
    <n v="68"/>
    <x v="5529"/>
    <s v="PER FIXTURES"/>
    <x v="103"/>
  </r>
  <r>
    <n v="80027860"/>
    <d v="2012-03-20T00:00:00"/>
    <x v="54"/>
    <n v="25"/>
    <x v="5529"/>
    <s v="PER SEWER"/>
    <x v="103"/>
  </r>
  <r>
    <n v="90001840"/>
    <d v="2012-03-26T00:00:00"/>
    <x v="11"/>
    <n v="200"/>
    <x v="5530"/>
    <s v="DOLLAR VALUE"/>
    <x v="1"/>
  </r>
  <r>
    <n v="80027860"/>
    <d v="2012-03-20T00:00:00"/>
    <x v="53"/>
    <n v="25"/>
    <x v="5529"/>
    <s v="PER WATER"/>
    <x v="103"/>
  </r>
  <r>
    <n v="80027914"/>
    <d v="2012-03-26T00:00:00"/>
    <x v="22"/>
    <n v="50"/>
    <x v="5531"/>
    <s v="ACRE"/>
    <x v="1"/>
  </r>
  <r>
    <n v="80027863"/>
    <d v="2012-03-20T00:00:00"/>
    <x v="56"/>
    <n v="25"/>
    <x v="5532"/>
    <s v="FLAT RATE"/>
    <x v="1"/>
  </r>
  <r>
    <n v="80027864"/>
    <d v="2012-03-20T00:00:00"/>
    <x v="59"/>
    <n v="75"/>
    <x v="5533"/>
    <s v="FLAT RATE"/>
    <x v="1"/>
  </r>
  <r>
    <n v="80027865"/>
    <d v="2012-03-20T00:00:00"/>
    <x v="0"/>
    <n v="55"/>
    <x v="5534"/>
    <s v="VALUATION"/>
    <x v="71"/>
  </r>
  <r>
    <n v="80027866"/>
    <d v="2012-03-21T00:00:00"/>
    <x v="0"/>
    <n v="70"/>
    <x v="5535"/>
    <s v="VALUATION"/>
    <x v="51"/>
  </r>
  <r>
    <n v="80027868"/>
    <d v="2012-03-21T00:00:00"/>
    <x v="5"/>
    <n v="284"/>
    <x v="5536"/>
    <s v="PER FIXTURES"/>
    <x v="279"/>
  </r>
  <r>
    <n v="80027868"/>
    <d v="2012-03-21T00:00:00"/>
    <x v="1"/>
    <n v="25"/>
    <x v="5536"/>
    <s v="PER GAS LINE"/>
    <x v="279"/>
  </r>
  <r>
    <n v="80027869"/>
    <d v="2012-03-21T00:00:00"/>
    <x v="20"/>
    <n v="25"/>
    <x v="5537"/>
    <s v="BTU"/>
    <x v="45"/>
  </r>
  <r>
    <n v="80027869"/>
    <d v="2012-03-21T00:00:00"/>
    <x v="23"/>
    <n v="25"/>
    <x v="5537"/>
    <s v="BTU"/>
    <x v="45"/>
  </r>
  <r>
    <n v="80027869"/>
    <d v="2012-03-21T00:00:00"/>
    <x v="34"/>
    <n v="25"/>
    <x v="5537"/>
    <s v="TONS"/>
    <x v="45"/>
  </r>
  <r>
    <n v="80027869"/>
    <d v="2012-03-21T00:00:00"/>
    <x v="36"/>
    <n v="25"/>
    <x v="5537"/>
    <s v="TONS"/>
    <x v="45"/>
  </r>
  <r>
    <n v="80027869"/>
    <d v="2012-03-21T00:00:00"/>
    <x v="20"/>
    <n v="25"/>
    <x v="5538"/>
    <s v="BTU"/>
    <x v="45"/>
  </r>
  <r>
    <n v="80027869"/>
    <d v="2012-03-21T00:00:00"/>
    <x v="23"/>
    <n v="25"/>
    <x v="5538"/>
    <s v="BTU"/>
    <x v="45"/>
  </r>
  <r>
    <n v="80027934"/>
    <d v="2012-03-27T00:00:00"/>
    <x v="80"/>
    <n v="20"/>
    <x v="4456"/>
    <s v="EACH"/>
    <x v="1"/>
  </r>
  <r>
    <n v="80027934"/>
    <d v="2012-03-27T00:00:00"/>
    <x v="29"/>
    <n v="1982.5"/>
    <x v="4456"/>
    <s v="ACRES"/>
    <x v="1"/>
  </r>
  <r>
    <n v="80027934"/>
    <d v="2012-03-27T00:00:00"/>
    <x v="95"/>
    <n v="58.5"/>
    <x v="4456"/>
    <s v="LF"/>
    <x v="1"/>
  </r>
  <r>
    <n v="80027934"/>
    <d v="2012-03-27T00:00:00"/>
    <x v="44"/>
    <n v="317.2"/>
    <x v="4456"/>
    <s v="ACRES"/>
    <x v="1"/>
  </r>
  <r>
    <n v="80027934"/>
    <d v="2012-03-27T00:00:00"/>
    <x v="107"/>
    <n v="72"/>
    <x v="4456"/>
    <s v="PAGE"/>
    <x v="1"/>
  </r>
  <r>
    <n v="80027934"/>
    <d v="2012-03-27T00:00:00"/>
    <x v="22"/>
    <n v="500"/>
    <x v="4456"/>
    <s v="ACRE"/>
    <x v="1"/>
  </r>
  <r>
    <n v="80027869"/>
    <d v="2012-03-21T00:00:00"/>
    <x v="34"/>
    <n v="25"/>
    <x v="5538"/>
    <s v="TONS"/>
    <x v="45"/>
  </r>
  <r>
    <n v="80027869"/>
    <d v="2012-03-21T00:00:00"/>
    <x v="36"/>
    <n v="25"/>
    <x v="5538"/>
    <s v="TONS"/>
    <x v="45"/>
  </r>
  <r>
    <n v="80027869"/>
    <d v="2012-03-21T00:00:00"/>
    <x v="20"/>
    <n v="25"/>
    <x v="5539"/>
    <s v="BTU"/>
    <x v="45"/>
  </r>
  <r>
    <n v="80027869"/>
    <d v="2012-03-21T00:00:00"/>
    <x v="23"/>
    <n v="25"/>
    <x v="5539"/>
    <s v="BTU"/>
    <x v="45"/>
  </r>
  <r>
    <n v="80027869"/>
    <d v="2012-03-21T00:00:00"/>
    <x v="34"/>
    <n v="25"/>
    <x v="5539"/>
    <s v="TONS"/>
    <x v="45"/>
  </r>
  <r>
    <n v="80027869"/>
    <d v="2012-03-21T00:00:00"/>
    <x v="36"/>
    <n v="25"/>
    <x v="5539"/>
    <s v="TONS"/>
    <x v="45"/>
  </r>
  <r>
    <n v="80027937"/>
    <d v="2012-03-27T00:00:00"/>
    <x v="109"/>
    <n v="53.24"/>
    <x v="5540"/>
    <s v="DWELLING UNITS"/>
    <x v="1"/>
  </r>
  <r>
    <n v="80027937"/>
    <d v="2012-03-27T00:00:00"/>
    <x v="110"/>
    <n v="362.15"/>
    <x v="5540"/>
    <s v="DWELLING UNITS"/>
    <x v="1"/>
  </r>
  <r>
    <n v="80027937"/>
    <d v="2012-03-27T00:00:00"/>
    <x v="111"/>
    <n v="1302.93"/>
    <x v="5540"/>
    <s v="DWELLING UNITS"/>
    <x v="1"/>
  </r>
  <r>
    <n v="80027937"/>
    <d v="2012-03-27T00:00:00"/>
    <x v="112"/>
    <n v="109.54"/>
    <x v="5540"/>
    <s v="DWELLING UNITS"/>
    <x v="1"/>
  </r>
  <r>
    <n v="80027870"/>
    <d v="2012-03-21T00:00:00"/>
    <x v="5"/>
    <n v="44"/>
    <x v="5541"/>
    <s v="PER FIXTURES"/>
    <x v="55"/>
  </r>
  <r>
    <n v="80027870"/>
    <d v="2012-03-21T00:00:00"/>
    <x v="5"/>
    <n v="44"/>
    <x v="5542"/>
    <s v="PER FIXTURES"/>
    <x v="55"/>
  </r>
  <r>
    <n v="80027872"/>
    <d v="2012-03-21T00:00:00"/>
    <x v="0"/>
    <n v="376"/>
    <x v="5543"/>
    <s v="VALUATION"/>
    <x v="280"/>
  </r>
  <r>
    <n v="80027874"/>
    <d v="2012-03-21T00:00:00"/>
    <x v="0"/>
    <n v="300"/>
    <x v="5544"/>
    <s v="VALUATION"/>
    <x v="54"/>
  </r>
  <r>
    <n v="80027875"/>
    <d v="2012-03-22T00:00:00"/>
    <x v="2"/>
    <n v="25"/>
    <x v="5545"/>
    <s v="FLAT RATE"/>
    <x v="1"/>
  </r>
  <r>
    <n v="80027875"/>
    <d v="2012-03-22T00:00:00"/>
    <x v="2"/>
    <n v="25"/>
    <x v="5546"/>
    <s v="FLAT RATE"/>
    <x v="1"/>
  </r>
  <r>
    <n v="80027875"/>
    <d v="2012-03-22T00:00:00"/>
    <x v="2"/>
    <n v="25"/>
    <x v="5547"/>
    <s v="FLAT RATE"/>
    <x v="1"/>
  </r>
  <r>
    <n v="80027876"/>
    <d v="2012-03-22T00:00:00"/>
    <x v="0"/>
    <n v="120"/>
    <x v="5548"/>
    <s v="VALUATION"/>
    <x v="12"/>
  </r>
  <r>
    <n v="80027877"/>
    <d v="2012-03-22T00:00:00"/>
    <x v="5"/>
    <n v="25"/>
    <x v="5549"/>
    <s v="PER FIXTURES"/>
    <x v="20"/>
  </r>
  <r>
    <n v="80027878"/>
    <d v="2012-03-22T00:00:00"/>
    <x v="2"/>
    <n v="25"/>
    <x v="5550"/>
    <s v="FLAT RATE"/>
    <x v="1"/>
  </r>
  <r>
    <n v="80027879"/>
    <d v="2012-03-22T00:00:00"/>
    <x v="5"/>
    <n v="25"/>
    <x v="5551"/>
    <s v="PER FIXTURES"/>
    <x v="7"/>
  </r>
  <r>
    <n v="80027880"/>
    <d v="2012-03-22T00:00:00"/>
    <x v="2"/>
    <n v="25"/>
    <x v="5552"/>
    <s v="FLAT RATE"/>
    <x v="1"/>
  </r>
  <r>
    <n v="80027882"/>
    <d v="2012-03-22T00:00:00"/>
    <x v="20"/>
    <n v="27"/>
    <x v="5553"/>
    <s v="BTU"/>
    <x v="40"/>
  </r>
  <r>
    <n v="80027882"/>
    <d v="2012-03-22T00:00:00"/>
    <x v="23"/>
    <n v="27"/>
    <x v="5553"/>
    <s v="BTU"/>
    <x v="40"/>
  </r>
  <r>
    <n v="80027937"/>
    <d v="2012-03-27T00:00:00"/>
    <x v="109"/>
    <n v="53.24"/>
    <x v="5554"/>
    <s v="DWELLING UNITS"/>
    <x v="1"/>
  </r>
  <r>
    <n v="80027937"/>
    <d v="2012-03-27T00:00:00"/>
    <x v="110"/>
    <n v="362.15"/>
    <x v="5554"/>
    <s v="DWELLING UNITS"/>
    <x v="1"/>
  </r>
  <r>
    <n v="80027937"/>
    <d v="2012-03-27T00:00:00"/>
    <x v="111"/>
    <n v="1302.93"/>
    <x v="5554"/>
    <s v="DWELLING UNITS"/>
    <x v="1"/>
  </r>
  <r>
    <n v="80027937"/>
    <d v="2012-03-27T00:00:00"/>
    <x v="112"/>
    <n v="109.54"/>
    <x v="5554"/>
    <s v="DWELLING UNITS"/>
    <x v="1"/>
  </r>
  <r>
    <n v="80027882"/>
    <d v="2012-03-22T00:00:00"/>
    <x v="34"/>
    <n v="25"/>
    <x v="5553"/>
    <s v="TONS"/>
    <x v="40"/>
  </r>
  <r>
    <n v="80027882"/>
    <d v="2012-03-22T00:00:00"/>
    <x v="36"/>
    <n v="25"/>
    <x v="5553"/>
    <s v="TONS"/>
    <x v="40"/>
  </r>
  <r>
    <n v="80027882"/>
    <d v="2012-03-22T00:00:00"/>
    <x v="20"/>
    <n v="27"/>
    <x v="5555"/>
    <s v="BTU"/>
    <x v="40"/>
  </r>
  <r>
    <n v="80027882"/>
    <d v="2012-03-22T00:00:00"/>
    <x v="23"/>
    <n v="27"/>
    <x v="5555"/>
    <s v="BTU"/>
    <x v="40"/>
  </r>
  <r>
    <n v="80027882"/>
    <d v="2012-03-22T00:00:00"/>
    <x v="34"/>
    <n v="25"/>
    <x v="5555"/>
    <s v="TONS"/>
    <x v="40"/>
  </r>
  <r>
    <n v="80027882"/>
    <d v="2012-03-22T00:00:00"/>
    <x v="36"/>
    <n v="25"/>
    <x v="5555"/>
    <s v="TONS"/>
    <x v="40"/>
  </r>
  <r>
    <n v="80027937"/>
    <d v="2012-03-27T00:00:00"/>
    <x v="109"/>
    <n v="53.24"/>
    <x v="5556"/>
    <s v="DWELLING UNITS"/>
    <x v="1"/>
  </r>
  <r>
    <n v="80027937"/>
    <d v="2012-03-27T00:00:00"/>
    <x v="110"/>
    <n v="362.15"/>
    <x v="5556"/>
    <s v="DWELLING UNITS"/>
    <x v="1"/>
  </r>
  <r>
    <n v="80027937"/>
    <d v="2012-03-27T00:00:00"/>
    <x v="111"/>
    <n v="1302.93"/>
    <x v="5556"/>
    <s v="DWELLING UNITS"/>
    <x v="1"/>
  </r>
  <r>
    <n v="80027937"/>
    <d v="2012-03-27T00:00:00"/>
    <x v="112"/>
    <n v="109.54"/>
    <x v="5556"/>
    <s v="DWELLING UNITS"/>
    <x v="1"/>
  </r>
  <r>
    <n v="80027883"/>
    <d v="2012-03-22T00:00:00"/>
    <x v="5"/>
    <n v="25"/>
    <x v="5557"/>
    <s v="PER FIXTURES"/>
    <x v="1"/>
  </r>
  <r>
    <n v="80027886"/>
    <d v="2012-03-22T00:00:00"/>
    <x v="0"/>
    <n v="40"/>
    <x v="5558"/>
    <s v="VALUATION"/>
    <x v="47"/>
  </r>
  <r>
    <n v="80027888"/>
    <d v="2012-03-22T00:00:00"/>
    <x v="34"/>
    <n v="25"/>
    <x v="5559"/>
    <s v="TONS"/>
    <x v="107"/>
  </r>
  <r>
    <n v="80027889"/>
    <d v="2012-03-22T00:00:00"/>
    <x v="34"/>
    <n v="25"/>
    <x v="5560"/>
    <s v="TONS"/>
    <x v="9"/>
  </r>
  <r>
    <n v="80027890"/>
    <d v="2012-03-22T00:00:00"/>
    <x v="52"/>
    <n v="125"/>
    <x v="5561"/>
    <s v="FLAT RATE"/>
    <x v="1"/>
  </r>
  <r>
    <n v="80027891"/>
    <d v="2012-03-22T00:00:00"/>
    <x v="52"/>
    <n v="125"/>
    <x v="5562"/>
    <s v="FLAT RATE"/>
    <x v="1"/>
  </r>
  <r>
    <n v="80027892"/>
    <d v="2012-03-23T00:00:00"/>
    <x v="5"/>
    <n v="25"/>
    <x v="5563"/>
    <s v="PER FIXTURES"/>
    <x v="7"/>
  </r>
  <r>
    <n v="80027897"/>
    <d v="2012-03-23T00:00:00"/>
    <x v="0"/>
    <n v="55"/>
    <x v="5564"/>
    <s v="VALUATION"/>
    <x v="71"/>
  </r>
  <r>
    <n v="80027897"/>
    <d v="2012-03-23T00:00:00"/>
    <x v="14"/>
    <n v="27"/>
    <x v="5564"/>
    <s v="VALUATION"/>
    <x v="71"/>
  </r>
  <r>
    <n v="80027898"/>
    <d v="2012-03-23T00:00:00"/>
    <x v="0"/>
    <n v="170"/>
    <x v="5565"/>
    <s v="VALUATION"/>
    <x v="24"/>
  </r>
  <r>
    <n v="80027901"/>
    <d v="2012-03-23T00:00:00"/>
    <x v="5"/>
    <n v="308"/>
    <x v="5566"/>
    <s v="PER FIXTURES"/>
    <x v="281"/>
  </r>
  <r>
    <n v="80027901"/>
    <d v="2012-03-23T00:00:00"/>
    <x v="1"/>
    <n v="25"/>
    <x v="5566"/>
    <s v="PER GAS LINE"/>
    <x v="281"/>
  </r>
  <r>
    <n v="80027901"/>
    <d v="2012-03-23T00:00:00"/>
    <x v="54"/>
    <n v="25"/>
    <x v="5566"/>
    <s v="PER SEWER"/>
    <x v="281"/>
  </r>
  <r>
    <n v="80027905"/>
    <d v="2012-03-26T00:00:00"/>
    <x v="20"/>
    <n v="25"/>
    <x v="5567"/>
    <s v="BTU"/>
    <x v="57"/>
  </r>
  <r>
    <n v="80027905"/>
    <d v="2012-03-26T00:00:00"/>
    <x v="23"/>
    <n v="25"/>
    <x v="5567"/>
    <s v="BTU"/>
    <x v="57"/>
  </r>
  <r>
    <n v="80027905"/>
    <d v="2012-03-26T00:00:00"/>
    <x v="34"/>
    <n v="25"/>
    <x v="5567"/>
    <s v="TONS"/>
    <x v="57"/>
  </r>
  <r>
    <n v="80027927"/>
    <d v="2012-03-27T00:00:00"/>
    <x v="3"/>
    <n v="25"/>
    <x v="5568"/>
    <s v="PER SIGN"/>
    <x v="1"/>
  </r>
  <r>
    <n v="80027905"/>
    <d v="2012-03-26T00:00:00"/>
    <x v="36"/>
    <n v="25"/>
    <x v="5567"/>
    <s v="TONS"/>
    <x v="57"/>
  </r>
  <r>
    <n v="80027906"/>
    <d v="2012-03-26T00:00:00"/>
    <x v="5"/>
    <n v="64"/>
    <x v="5569"/>
    <s v="PER FIXTURES"/>
    <x v="66"/>
  </r>
  <r>
    <n v="80027906"/>
    <d v="2012-03-26T00:00:00"/>
    <x v="54"/>
    <n v="25"/>
    <x v="5569"/>
    <s v="PER SEWER"/>
    <x v="66"/>
  </r>
  <r>
    <n v="80027906"/>
    <d v="2012-03-26T00:00:00"/>
    <x v="53"/>
    <n v="25"/>
    <x v="5569"/>
    <s v="PER WATER"/>
    <x v="66"/>
  </r>
  <r>
    <n v="80027906"/>
    <d v="2012-03-26T00:00:00"/>
    <x v="5"/>
    <n v="64"/>
    <x v="5570"/>
    <s v="PER FIXTURES"/>
    <x v="66"/>
  </r>
  <r>
    <n v="80027930"/>
    <d v="2012-03-27T00:00:00"/>
    <x v="3"/>
    <n v="50"/>
    <x v="5571"/>
    <s v="PER SIGN"/>
    <x v="4"/>
  </r>
  <r>
    <n v="80027906"/>
    <d v="2012-03-26T00:00:00"/>
    <x v="54"/>
    <n v="25"/>
    <x v="5570"/>
    <s v="PER SEWER"/>
    <x v="66"/>
  </r>
  <r>
    <n v="80027906"/>
    <d v="2012-03-26T00:00:00"/>
    <x v="53"/>
    <n v="25"/>
    <x v="5570"/>
    <s v="PER WATER"/>
    <x v="66"/>
  </r>
  <r>
    <n v="80027906"/>
    <d v="2012-03-26T00:00:00"/>
    <x v="5"/>
    <n v="64"/>
    <x v="5572"/>
    <s v="PER FIXTURES"/>
    <x v="66"/>
  </r>
  <r>
    <n v="80027906"/>
    <d v="2012-03-26T00:00:00"/>
    <x v="54"/>
    <n v="25"/>
    <x v="5572"/>
    <s v="PER SEWER"/>
    <x v="66"/>
  </r>
  <r>
    <n v="80027906"/>
    <d v="2012-03-26T00:00:00"/>
    <x v="53"/>
    <n v="25"/>
    <x v="5572"/>
    <s v="PER WATER"/>
    <x v="66"/>
  </r>
  <r>
    <n v="80027939"/>
    <d v="2012-03-28T00:00:00"/>
    <x v="3"/>
    <n v="100"/>
    <x v="5573"/>
    <s v="PER SIGN"/>
    <x v="7"/>
  </r>
  <r>
    <n v="80027940"/>
    <d v="2012-03-28T00:00:00"/>
    <x v="12"/>
    <n v="50"/>
    <x v="5574"/>
    <s v="ACRE"/>
    <x v="50"/>
  </r>
  <r>
    <n v="80027907"/>
    <d v="2012-03-26T00:00:00"/>
    <x v="5"/>
    <n v="168"/>
    <x v="5575"/>
    <s v="PER FIXTURES"/>
    <x v="282"/>
  </r>
  <r>
    <n v="80027908"/>
    <d v="2012-03-26T00:00:00"/>
    <x v="5"/>
    <n v="25"/>
    <x v="5576"/>
    <s v="PER FIXTURES"/>
    <x v="18"/>
  </r>
  <r>
    <n v="80027942"/>
    <d v="2012-03-28T00:00:00"/>
    <x v="12"/>
    <n v="197.5"/>
    <x v="5577"/>
    <s v="ACRE"/>
    <x v="283"/>
  </r>
  <r>
    <n v="80027909"/>
    <d v="2012-03-26T00:00:00"/>
    <x v="2"/>
    <n v="25"/>
    <x v="5578"/>
    <s v="FLAT RATE"/>
    <x v="1"/>
  </r>
  <r>
    <n v="80027946"/>
    <d v="2012-03-28T00:00:00"/>
    <x v="3"/>
    <n v="25"/>
    <x v="5579"/>
    <s v="PER SIGN"/>
    <x v="1"/>
  </r>
  <r>
    <n v="80027945"/>
    <d v="2012-03-28T00:00:00"/>
    <x v="3"/>
    <n v="50"/>
    <x v="5580"/>
    <s v="PER SIGN"/>
    <x v="4"/>
  </r>
  <r>
    <n v="80027910"/>
    <d v="2012-03-26T00:00:00"/>
    <x v="5"/>
    <n v="80"/>
    <x v="5581"/>
    <s v="PER FIXTURES"/>
    <x v="76"/>
  </r>
  <r>
    <n v="80027950"/>
    <d v="2012-03-28T00:00:00"/>
    <x v="3"/>
    <n v="25"/>
    <x v="5582"/>
    <s v="PER SIGN"/>
    <x v="1"/>
  </r>
  <r>
    <n v="80027949"/>
    <d v="2012-03-28T00:00:00"/>
    <x v="3"/>
    <n v="25"/>
    <x v="5583"/>
    <s v="PER SIGN"/>
    <x v="1"/>
  </r>
  <r>
    <n v="70018392"/>
    <d v="2012-03-28T00:00:00"/>
    <x v="3"/>
    <n v="100"/>
    <x v="5584"/>
    <s v="PER SIGN"/>
    <x v="7"/>
  </r>
  <r>
    <n v="17029"/>
    <d v="2012-03-28T00:00:00"/>
    <x v="3"/>
    <n v="100"/>
    <x v="5584"/>
    <s v="PER SIGN"/>
    <x v="7"/>
  </r>
  <r>
    <n v="80027953"/>
    <d v="2012-03-28T00:00:00"/>
    <x v="3"/>
    <n v="100"/>
    <x v="5584"/>
    <s v="PER SIGN"/>
    <x v="7"/>
  </r>
  <r>
    <n v="70018392"/>
    <d v="2012-03-28T00:00:00"/>
    <x v="3"/>
    <n v="125"/>
    <x v="5585"/>
    <s v="PER SIGN"/>
    <x v="20"/>
  </r>
  <r>
    <n v="17029"/>
    <d v="2012-03-28T00:00:00"/>
    <x v="3"/>
    <n v="125"/>
    <x v="5585"/>
    <s v="PER SIGN"/>
    <x v="20"/>
  </r>
  <r>
    <n v="80027953"/>
    <d v="2012-03-28T00:00:00"/>
    <x v="3"/>
    <n v="125"/>
    <x v="5585"/>
    <s v="PER SIGN"/>
    <x v="20"/>
  </r>
  <r>
    <n v="80027910"/>
    <d v="2012-03-26T00:00:00"/>
    <x v="54"/>
    <n v="25"/>
    <x v="5581"/>
    <s v="PER SEWER"/>
    <x v="76"/>
  </r>
  <r>
    <n v="80027910"/>
    <d v="2012-03-26T00:00:00"/>
    <x v="53"/>
    <n v="25"/>
    <x v="5581"/>
    <s v="PER WATER"/>
    <x v="76"/>
  </r>
  <r>
    <n v="80027911"/>
    <d v="2012-03-26T00:00:00"/>
    <x v="10"/>
    <n v="25"/>
    <x v="5586"/>
    <s v="AMPS"/>
    <x v="44"/>
  </r>
  <r>
    <n v="80027912"/>
    <d v="2012-03-26T00:00:00"/>
    <x v="59"/>
    <n v="75"/>
    <x v="5587"/>
    <s v="FLAT RATE"/>
    <x v="1"/>
  </r>
  <r>
    <n v="80027913"/>
    <d v="2012-03-26T00:00:00"/>
    <x v="7"/>
    <n v="25"/>
    <x v="5588"/>
    <s v="PER POLE"/>
    <x v="60"/>
  </r>
  <r>
    <n v="80027915"/>
    <d v="2012-03-26T00:00:00"/>
    <x v="7"/>
    <n v="25"/>
    <x v="5589"/>
    <s v="PER POLE"/>
    <x v="120"/>
  </r>
  <r>
    <n v="80027916"/>
    <d v="2012-03-26T00:00:00"/>
    <x v="20"/>
    <n v="27"/>
    <x v="5590"/>
    <s v="BTU"/>
    <x v="40"/>
  </r>
  <r>
    <n v="80027916"/>
    <d v="2012-03-26T00:00:00"/>
    <x v="23"/>
    <n v="27"/>
    <x v="5590"/>
    <s v="BTU"/>
    <x v="40"/>
  </r>
  <r>
    <n v="80027916"/>
    <d v="2012-03-26T00:00:00"/>
    <x v="34"/>
    <n v="25"/>
    <x v="5590"/>
    <s v="TONS"/>
    <x v="40"/>
  </r>
  <r>
    <n v="80027916"/>
    <d v="2012-03-26T00:00:00"/>
    <x v="36"/>
    <n v="25"/>
    <x v="5590"/>
    <s v="TONS"/>
    <x v="40"/>
  </r>
  <r>
    <n v="80027917"/>
    <d v="2012-03-26T00:00:00"/>
    <x v="5"/>
    <n v="25"/>
    <x v="5591"/>
    <s v="PER FIXTURES"/>
    <x v="1"/>
  </r>
  <r>
    <n v="80027917"/>
    <d v="2012-03-26T00:00:00"/>
    <x v="5"/>
    <n v="25"/>
    <x v="5592"/>
    <s v="PER FIXTURES"/>
    <x v="1"/>
  </r>
  <r>
    <n v="80027917"/>
    <d v="2012-03-26T00:00:00"/>
    <x v="5"/>
    <n v="25"/>
    <x v="5593"/>
    <s v="PER FIXTURES"/>
    <x v="1"/>
  </r>
  <r>
    <n v="80027917"/>
    <d v="2012-03-26T00:00:00"/>
    <x v="5"/>
    <n v="25"/>
    <x v="5594"/>
    <s v="PER FIXTURES"/>
    <x v="1"/>
  </r>
  <r>
    <n v="80027919"/>
    <d v="2012-03-26T00:00:00"/>
    <x v="52"/>
    <n v="125"/>
    <x v="5595"/>
    <s v="FLAT RATE"/>
    <x v="1"/>
  </r>
  <r>
    <n v="80027920"/>
    <d v="2012-03-26T00:00:00"/>
    <x v="20"/>
    <n v="25"/>
    <x v="5596"/>
    <s v="BTU"/>
    <x v="257"/>
  </r>
  <r>
    <n v="80027920"/>
    <d v="2012-03-26T00:00:00"/>
    <x v="26"/>
    <n v="25"/>
    <x v="5596"/>
    <s v="BTU"/>
    <x v="257"/>
  </r>
  <r>
    <n v="80027920"/>
    <d v="2012-03-26T00:00:00"/>
    <x v="34"/>
    <n v="25"/>
    <x v="5596"/>
    <s v="TONS"/>
    <x v="257"/>
  </r>
  <r>
    <n v="80027957"/>
    <d v="2012-03-29T00:00:00"/>
    <x v="12"/>
    <n v="50"/>
    <x v="5597"/>
    <s v="ACRE"/>
    <x v="10"/>
  </r>
  <r>
    <n v="90001841"/>
    <d v="2012-03-29T00:00:00"/>
    <x v="11"/>
    <n v="350"/>
    <x v="5598"/>
    <s v="DOLLAR VALUE"/>
    <x v="1"/>
  </r>
  <r>
    <n v="80027921"/>
    <d v="2012-03-27T00:00:00"/>
    <x v="10"/>
    <n v="30"/>
    <x v="5599"/>
    <s v="AMPS"/>
    <x v="8"/>
  </r>
  <r>
    <n v="90001842"/>
    <d v="2012-03-29T00:00:00"/>
    <x v="106"/>
    <n v="250"/>
    <x v="5600"/>
    <s v="FLAT RATE"/>
    <x v="1"/>
  </r>
  <r>
    <n v="80027962"/>
    <d v="2012-03-29T00:00:00"/>
    <x v="3"/>
    <n v="50"/>
    <x v="5601"/>
    <s v="PER SIGN"/>
    <x v="4"/>
  </r>
  <r>
    <n v="80027963"/>
    <d v="2012-03-29T00:00:00"/>
    <x v="3"/>
    <n v="50"/>
    <x v="5602"/>
    <s v="PER SIGN"/>
    <x v="4"/>
  </r>
  <r>
    <n v="80027964"/>
    <d v="2012-03-29T00:00:00"/>
    <x v="3"/>
    <n v="25"/>
    <x v="5603"/>
    <s v="PER SIGN"/>
    <x v="1"/>
  </r>
  <r>
    <n v="80027965"/>
    <d v="2012-03-29T00:00:00"/>
    <x v="3"/>
    <n v="25"/>
    <x v="5604"/>
    <s v="PER SIGN"/>
    <x v="1"/>
  </r>
  <r>
    <n v="80027971"/>
    <d v="2012-03-30T00:00:00"/>
    <x v="79"/>
    <n v="257.14"/>
    <x v="5163"/>
    <s v="LF"/>
    <x v="274"/>
  </r>
  <r>
    <n v="80027971"/>
    <d v="2012-03-30T00:00:00"/>
    <x v="29"/>
    <n v="1927.5"/>
    <x v="5163"/>
    <s v="ACRES"/>
    <x v="274"/>
  </r>
  <r>
    <n v="80027971"/>
    <d v="2012-03-30T00:00:00"/>
    <x v="98"/>
    <n v="436.42"/>
    <x v="5163"/>
    <s v="CF"/>
    <x v="274"/>
  </r>
  <r>
    <n v="80027971"/>
    <d v="2012-03-30T00:00:00"/>
    <x v="82"/>
    <n v="400.5"/>
    <x v="5163"/>
    <s v="SY"/>
    <x v="274"/>
  </r>
  <r>
    <n v="80027971"/>
    <d v="2012-03-30T00:00:00"/>
    <x v="83"/>
    <n v="906.8"/>
    <x v="5163"/>
    <s v="LF"/>
    <x v="274"/>
  </r>
  <r>
    <n v="80027971"/>
    <d v="2012-03-30T00:00:00"/>
    <x v="99"/>
    <n v="240"/>
    <x v="5163"/>
    <s v="EACH"/>
    <x v="274"/>
  </r>
  <r>
    <n v="80027971"/>
    <d v="2012-03-30T00:00:00"/>
    <x v="94"/>
    <n v="120"/>
    <x v="5163"/>
    <s v="SIGN"/>
    <x v="274"/>
  </r>
  <r>
    <n v="80027971"/>
    <d v="2012-03-30T00:00:00"/>
    <x v="95"/>
    <n v="610.5"/>
    <x v="5163"/>
    <s v="LF"/>
    <x v="274"/>
  </r>
  <r>
    <n v="80027971"/>
    <d v="2012-03-30T00:00:00"/>
    <x v="96"/>
    <n v="462.5"/>
    <x v="5163"/>
    <s v="LF"/>
    <x v="274"/>
  </r>
  <r>
    <n v="80027971"/>
    <d v="2012-03-30T00:00:00"/>
    <x v="44"/>
    <n v="308.39999999999998"/>
    <x v="5163"/>
    <s v="ACRES"/>
    <x v="274"/>
  </r>
  <r>
    <n v="80027971"/>
    <d v="2012-03-30T00:00:00"/>
    <x v="107"/>
    <n v="63"/>
    <x v="5163"/>
    <s v="PAGE"/>
    <x v="274"/>
  </r>
  <r>
    <n v="80027971"/>
    <d v="2012-03-30T00:00:00"/>
    <x v="22"/>
    <n v="425.5"/>
    <x v="5163"/>
    <s v="ACRE"/>
    <x v="274"/>
  </r>
  <r>
    <n v="80027921"/>
    <d v="2012-03-27T00:00:00"/>
    <x v="7"/>
    <n v="30"/>
    <x v="5599"/>
    <s v="PER POLE"/>
    <x v="8"/>
  </r>
  <r>
    <n v="80027921"/>
    <d v="2012-03-27T00:00:00"/>
    <x v="13"/>
    <n v="25"/>
    <x v="5599"/>
    <s v="PER T-POLE"/>
    <x v="8"/>
  </r>
  <r>
    <n v="80027921"/>
    <d v="2012-03-27T00:00:00"/>
    <x v="10"/>
    <n v="30"/>
    <x v="5605"/>
    <s v="AMPS"/>
    <x v="8"/>
  </r>
  <r>
    <n v="80027921"/>
    <d v="2012-03-27T00:00:00"/>
    <x v="7"/>
    <n v="30"/>
    <x v="5605"/>
    <s v="PER POLE"/>
    <x v="8"/>
  </r>
  <r>
    <n v="80027921"/>
    <d v="2012-03-27T00:00:00"/>
    <x v="13"/>
    <n v="25"/>
    <x v="5605"/>
    <s v="PER T-POLE"/>
    <x v="8"/>
  </r>
  <r>
    <n v="80027921"/>
    <d v="2012-03-27T00:00:00"/>
    <x v="10"/>
    <n v="30"/>
    <x v="5606"/>
    <s v="AMPS"/>
    <x v="8"/>
  </r>
  <r>
    <n v="80027921"/>
    <d v="2012-03-27T00:00:00"/>
    <x v="7"/>
    <n v="30"/>
    <x v="5606"/>
    <s v="PER POLE"/>
    <x v="8"/>
  </r>
  <r>
    <n v="80027921"/>
    <d v="2012-03-27T00:00:00"/>
    <x v="13"/>
    <n v="25"/>
    <x v="5606"/>
    <s v="PER T-POLE"/>
    <x v="8"/>
  </r>
  <r>
    <n v="80027968"/>
    <d v="2012-03-30T00:00:00"/>
    <x v="3"/>
    <n v="50"/>
    <x v="5607"/>
    <s v="PER SIGN"/>
    <x v="4"/>
  </r>
  <r>
    <n v="80027968"/>
    <d v="2012-03-30T00:00:00"/>
    <x v="3"/>
    <n v="50"/>
    <x v="5608"/>
    <s v="PER SIGN"/>
    <x v="4"/>
  </r>
  <r>
    <n v="80027972"/>
    <d v="2012-03-30T00:00:00"/>
    <x v="12"/>
    <n v="50"/>
    <x v="5609"/>
    <s v="ACRE"/>
    <x v="148"/>
  </r>
  <r>
    <n v="80027974"/>
    <d v="2012-03-30T00:00:00"/>
    <x v="65"/>
    <n v="100"/>
    <x v="5610"/>
    <s v="SQ FT"/>
    <x v="1"/>
  </r>
  <r>
    <n v="80027976"/>
    <d v="2012-03-30T00:00:00"/>
    <x v="8"/>
    <n v="50"/>
    <x v="5611"/>
    <s v="FLAT RATE"/>
    <x v="1"/>
  </r>
  <r>
    <n v="80027977"/>
    <d v="2012-03-30T00:00:00"/>
    <x v="8"/>
    <n v="50"/>
    <x v="5612"/>
    <s v="FLAT RATE"/>
    <x v="1"/>
  </r>
  <r>
    <n v="80027981"/>
    <d v="2012-04-02T00:00:00"/>
    <x v="29"/>
    <n v="1455"/>
    <x v="2975"/>
    <s v="ACRES"/>
    <x v="208"/>
  </r>
  <r>
    <n v="80027981"/>
    <d v="2012-04-02T00:00:00"/>
    <x v="44"/>
    <n v="232.8"/>
    <x v="2975"/>
    <s v="ACRES"/>
    <x v="208"/>
  </r>
  <r>
    <n v="80027922"/>
    <d v="2012-03-27T00:00:00"/>
    <x v="5"/>
    <n v="25"/>
    <x v="5613"/>
    <s v="PER FIXTURES"/>
    <x v="7"/>
  </r>
  <r>
    <n v="80027922"/>
    <d v="2012-03-27T00:00:00"/>
    <x v="5"/>
    <n v="25"/>
    <x v="5614"/>
    <s v="PER FIXTURES"/>
    <x v="20"/>
  </r>
  <r>
    <n v="80027922"/>
    <d v="2012-03-27T00:00:00"/>
    <x v="5"/>
    <n v="25"/>
    <x v="5615"/>
    <s v="PER FIXTURES"/>
    <x v="20"/>
  </r>
  <r>
    <n v="80027923"/>
    <d v="2012-03-27T00:00:00"/>
    <x v="2"/>
    <n v="25"/>
    <x v="5616"/>
    <s v="FLAT RATE"/>
    <x v="1"/>
  </r>
  <r>
    <n v="80027924"/>
    <d v="2012-03-27T00:00:00"/>
    <x v="2"/>
    <n v="25"/>
    <x v="5617"/>
    <s v="FLAT RATE"/>
    <x v="1"/>
  </r>
  <r>
    <n v="80027983"/>
    <d v="2012-04-02T00:00:00"/>
    <x v="3"/>
    <n v="25"/>
    <x v="5618"/>
    <s v="PER SIGN"/>
    <x v="1"/>
  </r>
  <r>
    <n v="80027984"/>
    <d v="2012-04-02T00:00:00"/>
    <x v="67"/>
    <n v="100"/>
    <x v="5619"/>
    <s v="FLAT RATE"/>
    <x v="1"/>
  </r>
  <r>
    <n v="80027925"/>
    <d v="2012-03-27T00:00:00"/>
    <x v="49"/>
    <n v="25"/>
    <x v="5620"/>
    <s v="SYSTEM"/>
    <x v="1"/>
  </r>
  <r>
    <n v="80027926"/>
    <d v="2012-03-27T00:00:00"/>
    <x v="5"/>
    <n v="25"/>
    <x v="5621"/>
    <s v="PER FIXTURES"/>
    <x v="9"/>
  </r>
  <r>
    <n v="80027928"/>
    <d v="2012-03-27T00:00:00"/>
    <x v="61"/>
    <n v="25"/>
    <x v="5622"/>
    <s v="FLAT RATE"/>
    <x v="1"/>
  </r>
  <r>
    <n v="80027928"/>
    <d v="2012-03-27T00:00:00"/>
    <x v="20"/>
    <n v="25"/>
    <x v="5623"/>
    <s v="BTU"/>
    <x v="54"/>
  </r>
  <r>
    <n v="80027928"/>
    <d v="2012-03-27T00:00:00"/>
    <x v="23"/>
    <n v="25"/>
    <x v="5623"/>
    <s v="BTU"/>
    <x v="54"/>
  </r>
  <r>
    <n v="80027928"/>
    <d v="2012-03-27T00:00:00"/>
    <x v="34"/>
    <n v="25"/>
    <x v="5623"/>
    <s v="TONS"/>
    <x v="54"/>
  </r>
  <r>
    <n v="80027928"/>
    <d v="2012-03-27T00:00:00"/>
    <x v="36"/>
    <n v="25"/>
    <x v="5623"/>
    <s v="TONS"/>
    <x v="54"/>
  </r>
  <r>
    <n v="80027929"/>
    <d v="2012-03-27T00:00:00"/>
    <x v="5"/>
    <n v="25"/>
    <x v="5624"/>
    <s v="PER FIXTURES"/>
    <x v="1"/>
  </r>
  <r>
    <n v="80027929"/>
    <d v="2012-03-27T00:00:00"/>
    <x v="5"/>
    <n v="25"/>
    <x v="5625"/>
    <s v="PER FIXTURES"/>
    <x v="1"/>
  </r>
  <r>
    <n v="80027929"/>
    <d v="2012-03-27T00:00:00"/>
    <x v="5"/>
    <n v="25"/>
    <x v="5626"/>
    <s v="PER FIXTURES"/>
    <x v="1"/>
  </r>
  <r>
    <n v="80027929"/>
    <d v="2012-03-27T00:00:00"/>
    <x v="5"/>
    <n v="25"/>
    <x v="5627"/>
    <s v="PER FIXTURES"/>
    <x v="1"/>
  </r>
  <r>
    <n v="80027931"/>
    <d v="2012-03-27T00:00:00"/>
    <x v="61"/>
    <n v="25"/>
    <x v="5628"/>
    <s v="FLAT RATE"/>
    <x v="1"/>
  </r>
  <r>
    <n v="80027987"/>
    <d v="2012-04-02T00:00:00"/>
    <x v="3"/>
    <n v="25"/>
    <x v="5629"/>
    <s v="PER SIGN"/>
    <x v="1"/>
  </r>
  <r>
    <n v="80027932"/>
    <d v="2012-03-27T00:00:00"/>
    <x v="57"/>
    <n v="15"/>
    <x v="5630"/>
    <s v="FLAT RATE"/>
    <x v="1"/>
  </r>
  <r>
    <n v="80027932"/>
    <d v="2012-03-27T00:00:00"/>
    <x v="57"/>
    <n v="15"/>
    <x v="5631"/>
    <s v="FLAT RATE"/>
    <x v="1"/>
  </r>
  <r>
    <n v="80027932"/>
    <d v="2012-03-27T00:00:00"/>
    <x v="57"/>
    <n v="15"/>
    <x v="5632"/>
    <s v="FLAT RATE"/>
    <x v="1"/>
  </r>
  <r>
    <n v="80027933"/>
    <d v="2012-03-27T00:00:00"/>
    <x v="7"/>
    <n v="25"/>
    <x v="5633"/>
    <s v="PER POLE"/>
    <x v="9"/>
  </r>
  <r>
    <n v="80027935"/>
    <d v="2012-03-27T00:00:00"/>
    <x v="59"/>
    <n v="75"/>
    <x v="5634"/>
    <s v="FLAT RATE"/>
    <x v="1"/>
  </r>
  <r>
    <n v="80027936"/>
    <d v="2012-03-27T00:00:00"/>
    <x v="59"/>
    <n v="75"/>
    <x v="5635"/>
    <s v="FLAT RATE"/>
    <x v="1"/>
  </r>
  <r>
    <n v="80027937"/>
    <d v="2012-03-27T00:00:00"/>
    <x v="48"/>
    <n v="20"/>
    <x v="5540"/>
    <s v="FLAT RATE"/>
    <x v="1"/>
  </r>
  <r>
    <n v="80027937"/>
    <d v="2012-03-27T00:00:00"/>
    <x v="0"/>
    <n v="940"/>
    <x v="5540"/>
    <s v="VALUATION"/>
    <x v="1"/>
  </r>
  <r>
    <n v="80027937"/>
    <d v="2012-03-27T00:00:00"/>
    <x v="14"/>
    <n v="470"/>
    <x v="5540"/>
    <s v="VALUATION"/>
    <x v="1"/>
  </r>
  <r>
    <n v="80027937"/>
    <d v="2012-03-27T00:00:00"/>
    <x v="48"/>
    <n v="20"/>
    <x v="5554"/>
    <s v="FLAT RATE"/>
    <x v="1"/>
  </r>
  <r>
    <n v="80027937"/>
    <d v="2012-03-27T00:00:00"/>
    <x v="0"/>
    <n v="1390"/>
    <x v="5554"/>
    <s v="VALUATION"/>
    <x v="1"/>
  </r>
  <r>
    <n v="80027937"/>
    <d v="2012-03-27T00:00:00"/>
    <x v="14"/>
    <n v="695"/>
    <x v="5554"/>
    <s v="VALUATION"/>
    <x v="1"/>
  </r>
  <r>
    <n v="80027937"/>
    <d v="2012-03-27T00:00:00"/>
    <x v="48"/>
    <n v="20"/>
    <x v="5556"/>
    <s v="FLAT RATE"/>
    <x v="1"/>
  </r>
  <r>
    <n v="80027937"/>
    <d v="2012-03-27T00:00:00"/>
    <x v="0"/>
    <n v="940"/>
    <x v="5556"/>
    <s v="VALUATION"/>
    <x v="1"/>
  </r>
  <r>
    <n v="80027937"/>
    <d v="2012-03-27T00:00:00"/>
    <x v="14"/>
    <n v="470"/>
    <x v="5556"/>
    <s v="VALUATION"/>
    <x v="1"/>
  </r>
  <r>
    <n v="80027938"/>
    <d v="2012-03-28T00:00:00"/>
    <x v="2"/>
    <n v="25"/>
    <x v="5636"/>
    <s v="FLAT RATE"/>
    <x v="1"/>
  </r>
  <r>
    <n v="80027941"/>
    <d v="2012-03-28T00:00:00"/>
    <x v="20"/>
    <n v="25"/>
    <x v="5637"/>
    <s v="BTU"/>
    <x v="45"/>
  </r>
  <r>
    <n v="80027941"/>
    <d v="2012-03-28T00:00:00"/>
    <x v="34"/>
    <n v="25"/>
    <x v="5637"/>
    <s v="TONS"/>
    <x v="45"/>
  </r>
  <r>
    <n v="80027943"/>
    <d v="2012-03-28T00:00:00"/>
    <x v="0"/>
    <n v="65"/>
    <x v="5638"/>
    <s v="VALUATION"/>
    <x v="41"/>
  </r>
  <r>
    <n v="80027943"/>
    <d v="2012-03-28T00:00:00"/>
    <x v="14"/>
    <n v="32.5"/>
    <x v="5638"/>
    <s v="VALUATION"/>
    <x v="41"/>
  </r>
  <r>
    <n v="80027944"/>
    <d v="2012-03-28T00:00:00"/>
    <x v="7"/>
    <n v="25"/>
    <x v="5639"/>
    <s v="PER POLE"/>
    <x v="9"/>
  </r>
  <r>
    <n v="80027947"/>
    <d v="2012-03-28T00:00:00"/>
    <x v="20"/>
    <n v="25"/>
    <x v="5640"/>
    <s v="BTU"/>
    <x v="45"/>
  </r>
  <r>
    <n v="80027948"/>
    <d v="2012-03-28T00:00:00"/>
    <x v="4"/>
    <n v="25"/>
    <x v="5641"/>
    <s v="PER IRRIGATION"/>
    <x v="1"/>
  </r>
  <r>
    <n v="80027951"/>
    <d v="2012-03-28T00:00:00"/>
    <x v="5"/>
    <n v="25"/>
    <x v="226"/>
    <s v="PER FIXTURES"/>
    <x v="9"/>
  </r>
  <r>
    <n v="80027952"/>
    <d v="2012-03-28T00:00:00"/>
    <x v="5"/>
    <n v="25"/>
    <x v="5642"/>
    <s v="PER FIXTURES"/>
    <x v="1"/>
  </r>
  <r>
    <n v="80027954"/>
    <d v="2012-03-28T00:00:00"/>
    <x v="52"/>
    <n v="125"/>
    <x v="5643"/>
    <s v="FLAT RATE"/>
    <x v="1"/>
  </r>
  <r>
    <n v="80027955"/>
    <d v="2012-03-29T00:00:00"/>
    <x v="0"/>
    <n v="724"/>
    <x v="5644"/>
    <s v="VALUATION"/>
    <x v="284"/>
  </r>
  <r>
    <n v="80027955"/>
    <d v="2012-03-29T00:00:00"/>
    <x v="14"/>
    <n v="362"/>
    <x v="5644"/>
    <s v="VALUATION"/>
    <x v="284"/>
  </r>
  <r>
    <n v="80027956"/>
    <d v="2012-03-29T00:00:00"/>
    <x v="2"/>
    <n v="25"/>
    <x v="5645"/>
    <s v="FLAT RATE"/>
    <x v="1"/>
  </r>
  <r>
    <n v="80027958"/>
    <d v="2012-03-29T00:00:00"/>
    <x v="33"/>
    <n v="25"/>
    <x v="5646"/>
    <s v="FLAT RATE"/>
    <x v="1"/>
  </r>
  <r>
    <n v="80027959"/>
    <d v="2012-03-29T00:00:00"/>
    <x v="5"/>
    <n v="25"/>
    <x v="5647"/>
    <s v="PER FIXTURES"/>
    <x v="1"/>
  </r>
  <r>
    <n v="80027959"/>
    <d v="2012-03-29T00:00:00"/>
    <x v="5"/>
    <n v="25"/>
    <x v="5648"/>
    <s v="PER FIXTURES"/>
    <x v="1"/>
  </r>
  <r>
    <n v="80027960"/>
    <d v="2012-03-29T00:00:00"/>
    <x v="0"/>
    <n v="520"/>
    <x v="5649"/>
    <s v="VALUATION"/>
    <x v="39"/>
  </r>
  <r>
    <n v="80027960"/>
    <d v="2012-03-29T00:00:00"/>
    <x v="14"/>
    <n v="260"/>
    <x v="5649"/>
    <s v="VALUATION"/>
    <x v="39"/>
  </r>
  <r>
    <n v="80027961"/>
    <d v="2012-03-29T00:00:00"/>
    <x v="0"/>
    <n v="195"/>
    <x v="5650"/>
    <s v="VALUATION"/>
    <x v="49"/>
  </r>
  <r>
    <n v="80027961"/>
    <d v="2012-03-29T00:00:00"/>
    <x v="14"/>
    <n v="97.5"/>
    <x v="5650"/>
    <s v="VALUATION"/>
    <x v="49"/>
  </r>
  <r>
    <n v="80027966"/>
    <d v="2012-03-30T00:00:00"/>
    <x v="0"/>
    <n v="120"/>
    <x v="5651"/>
    <s v="VALUATION"/>
    <x v="12"/>
  </r>
  <r>
    <n v="80027967"/>
    <d v="2012-03-30T00:00:00"/>
    <x v="0"/>
    <n v="70"/>
    <x v="5652"/>
    <s v="VALUATION"/>
    <x v="51"/>
  </r>
  <r>
    <n v="80027969"/>
    <d v="2012-03-30T00:00:00"/>
    <x v="0"/>
    <n v="70"/>
    <x v="5653"/>
    <s v="VALUATION"/>
    <x v="51"/>
  </r>
  <r>
    <n v="80027970"/>
    <d v="2012-03-30T00:00:00"/>
    <x v="48"/>
    <n v="20"/>
    <x v="5654"/>
    <s v="FLAT RATE"/>
    <x v="1"/>
  </r>
  <r>
    <n v="80027970"/>
    <d v="2012-03-30T00:00:00"/>
    <x v="0"/>
    <n v="195"/>
    <x v="5654"/>
    <s v="VALUATION"/>
    <x v="1"/>
  </r>
  <r>
    <n v="80027973"/>
    <d v="2012-03-30T00:00:00"/>
    <x v="0"/>
    <n v="125"/>
    <x v="5655"/>
    <s v="VALUATION"/>
    <x v="285"/>
  </r>
  <r>
    <n v="80027973"/>
    <d v="2012-03-30T00:00:00"/>
    <x v="14"/>
    <n v="62.5"/>
    <x v="5655"/>
    <s v="VALUATION"/>
    <x v="285"/>
  </r>
  <r>
    <n v="80027975"/>
    <d v="2012-03-30T00:00:00"/>
    <x v="5"/>
    <n v="25"/>
    <x v="5656"/>
    <s v="PER FIXTURES"/>
    <x v="7"/>
  </r>
  <r>
    <n v="80027978"/>
    <d v="2012-03-30T00:00:00"/>
    <x v="0"/>
    <n v="45"/>
    <x v="5657"/>
    <s v="VALUATION"/>
    <x v="124"/>
  </r>
  <r>
    <n v="80027979"/>
    <d v="2012-03-30T00:00:00"/>
    <x v="48"/>
    <n v="20"/>
    <x v="5658"/>
    <s v="FLAT RATE"/>
    <x v="1"/>
  </r>
  <r>
    <n v="80027979"/>
    <d v="2012-03-30T00:00:00"/>
    <x v="0"/>
    <n v="30"/>
    <x v="5658"/>
    <s v="VALUATION"/>
    <x v="1"/>
  </r>
  <r>
    <n v="80027980"/>
    <d v="2012-04-02T00:00:00"/>
    <x v="0"/>
    <n v="95"/>
    <x v="5659"/>
    <s v="VALUATION"/>
    <x v="14"/>
  </r>
  <r>
    <n v="80027982"/>
    <d v="2012-04-02T00:00:00"/>
    <x v="7"/>
    <n v="5"/>
    <x v="5660"/>
    <s v="PER POLE"/>
    <x v="20"/>
  </r>
  <r>
    <n v="80027982"/>
    <d v="2012-04-02T00:00:00"/>
    <x v="49"/>
    <n v="25"/>
    <x v="5660"/>
    <s v="SYSTEM"/>
    <x v="20"/>
  </r>
  <r>
    <n v="80027985"/>
    <d v="2012-04-02T00:00:00"/>
    <x v="6"/>
    <n v="25"/>
    <x v="5661"/>
    <s v="AMPS"/>
    <x v="143"/>
  </r>
  <r>
    <n v="80027985"/>
    <d v="2012-04-02T00:00:00"/>
    <x v="7"/>
    <n v="5"/>
    <x v="5661"/>
    <s v="PER POLE"/>
    <x v="143"/>
  </r>
  <r>
    <n v="80027985"/>
    <d v="2012-04-02T00:00:00"/>
    <x v="6"/>
    <n v="25"/>
    <x v="5662"/>
    <s v="AMPS"/>
    <x v="143"/>
  </r>
  <r>
    <n v="80027985"/>
    <d v="2012-04-02T00:00:00"/>
    <x v="7"/>
    <n v="5"/>
    <x v="5662"/>
    <s v="PER POLE"/>
    <x v="143"/>
  </r>
  <r>
    <n v="80027986"/>
    <d v="2012-04-02T00:00:00"/>
    <x v="57"/>
    <n v="15"/>
    <x v="5663"/>
    <s v="FLAT RATE"/>
    <x v="1"/>
  </r>
  <r>
    <n v="80027988"/>
    <d v="2012-04-02T00:00:00"/>
    <x v="5"/>
    <n v="25"/>
    <x v="5664"/>
    <s v="PER FIXTURES"/>
    <x v="1"/>
  </r>
  <r>
    <n v="80027988"/>
    <d v="2012-04-02T00:00:00"/>
    <x v="5"/>
    <n v="25"/>
    <x v="5665"/>
    <s v="PER FIXTURES"/>
    <x v="1"/>
  </r>
  <r>
    <n v="80027989"/>
    <d v="2012-04-02T00:00:00"/>
    <x v="34"/>
    <n v="25"/>
    <x v="5666"/>
    <s v="TONS"/>
    <x v="35"/>
  </r>
  <r>
    <n v="80027989"/>
    <d v="2012-04-02T00:00:00"/>
    <x v="36"/>
    <n v="25"/>
    <x v="5666"/>
    <s v="TONS"/>
    <x v="35"/>
  </r>
  <r>
    <n v="80027990"/>
    <d v="2012-04-02T00:00:00"/>
    <x v="20"/>
    <n v="29"/>
    <x v="5667"/>
    <s v="BTU"/>
    <x v="27"/>
  </r>
  <r>
    <n v="80027990"/>
    <d v="2012-04-02T00:00:00"/>
    <x v="20"/>
    <n v="27"/>
    <x v="5668"/>
    <s v="BTU"/>
    <x v="48"/>
  </r>
  <r>
    <n v="80027990"/>
    <d v="2012-04-02T00:00:00"/>
    <x v="34"/>
    <n v="25"/>
    <x v="5668"/>
    <s v="TONS"/>
    <x v="48"/>
  </r>
  <r>
    <n v="80027991"/>
    <d v="2012-04-02T00:00:00"/>
    <x v="61"/>
    <n v="25"/>
    <x v="5669"/>
    <s v="FLAT RATE"/>
    <x v="1"/>
  </r>
  <r>
    <n v="80027992"/>
    <d v="2012-04-02T00:00:00"/>
    <x v="20"/>
    <n v="29"/>
    <x v="5670"/>
    <s v="BTU"/>
    <x v="75"/>
  </r>
  <r>
    <n v="80027992"/>
    <d v="2012-04-02T00:00:00"/>
    <x v="34"/>
    <n v="25"/>
    <x v="5670"/>
    <s v="TONS"/>
    <x v="75"/>
  </r>
  <r>
    <n v="80027993"/>
    <d v="2012-04-03T00:00:00"/>
    <x v="20"/>
    <n v="27"/>
    <x v="5671"/>
    <s v="BTU"/>
    <x v="40"/>
  </r>
  <r>
    <n v="80027993"/>
    <d v="2012-04-03T00:00:00"/>
    <x v="23"/>
    <n v="27"/>
    <x v="5671"/>
    <s v="BTU"/>
    <x v="40"/>
  </r>
  <r>
    <n v="80027993"/>
    <d v="2012-04-03T00:00:00"/>
    <x v="34"/>
    <n v="25"/>
    <x v="5671"/>
    <s v="TONS"/>
    <x v="40"/>
  </r>
  <r>
    <n v="80027993"/>
    <d v="2012-04-03T00:00:00"/>
    <x v="36"/>
    <n v="25"/>
    <x v="5671"/>
    <s v="TONS"/>
    <x v="40"/>
  </r>
  <r>
    <n v="80027993"/>
    <d v="2012-04-03T00:00:00"/>
    <x v="20"/>
    <n v="27"/>
    <x v="5672"/>
    <s v="BTU"/>
    <x v="40"/>
  </r>
  <r>
    <n v="80027993"/>
    <d v="2012-04-03T00:00:00"/>
    <x v="23"/>
    <n v="27"/>
    <x v="5672"/>
    <s v="BTU"/>
    <x v="40"/>
  </r>
  <r>
    <n v="80027993"/>
    <d v="2012-04-03T00:00:00"/>
    <x v="34"/>
    <n v="25"/>
    <x v="5672"/>
    <s v="TONS"/>
    <x v="40"/>
  </r>
  <r>
    <n v="80027993"/>
    <d v="2012-04-03T00:00:00"/>
    <x v="36"/>
    <n v="25"/>
    <x v="5672"/>
    <s v="TONS"/>
    <x v="40"/>
  </r>
  <r>
    <n v="80027995"/>
    <d v="2012-04-03T00:00:00"/>
    <x v="0"/>
    <n v="45"/>
    <x v="5673"/>
    <s v="VALUATION"/>
    <x v="124"/>
  </r>
  <r>
    <n v="80027995"/>
    <d v="2012-04-03T00:00:00"/>
    <x v="14"/>
    <n v="22.5"/>
    <x v="5673"/>
    <s v="VALUATION"/>
    <x v="124"/>
  </r>
  <r>
    <n v="80027995"/>
    <d v="2012-04-03T00:00:00"/>
    <x v="0"/>
    <n v="45"/>
    <x v="5674"/>
    <s v="VALUATION"/>
    <x v="124"/>
  </r>
  <r>
    <n v="80027995"/>
    <d v="2012-04-03T00:00:00"/>
    <x v="14"/>
    <n v="22.5"/>
    <x v="5674"/>
    <s v="VALUATION"/>
    <x v="124"/>
  </r>
  <r>
    <n v="80027995"/>
    <d v="2012-04-03T00:00:00"/>
    <x v="0"/>
    <n v="45"/>
    <x v="5675"/>
    <s v="VALUATION"/>
    <x v="124"/>
  </r>
  <r>
    <n v="80027995"/>
    <d v="2012-04-03T00:00:00"/>
    <x v="14"/>
    <n v="22.5"/>
    <x v="5675"/>
    <s v="VALUATION"/>
    <x v="124"/>
  </r>
  <r>
    <n v="80027994"/>
    <d v="2012-04-03T00:00:00"/>
    <x v="3"/>
    <n v="100"/>
    <x v="5676"/>
    <s v="PER SIGN"/>
    <x v="7"/>
  </r>
  <r>
    <n v="80027995"/>
    <d v="2012-04-03T00:00:00"/>
    <x v="0"/>
    <n v="45"/>
    <x v="5677"/>
    <s v="VALUATION"/>
    <x v="124"/>
  </r>
  <r>
    <n v="80027995"/>
    <d v="2012-04-03T00:00:00"/>
    <x v="14"/>
    <n v="22.5"/>
    <x v="5677"/>
    <s v="VALUATION"/>
    <x v="124"/>
  </r>
  <r>
    <n v="80027995"/>
    <d v="2012-04-03T00:00:00"/>
    <x v="0"/>
    <n v="45"/>
    <x v="5678"/>
    <s v="VALUATION"/>
    <x v="124"/>
  </r>
  <r>
    <n v="80027995"/>
    <d v="2012-04-03T00:00:00"/>
    <x v="14"/>
    <n v="22.5"/>
    <x v="5678"/>
    <s v="VALUATION"/>
    <x v="124"/>
  </r>
  <r>
    <n v="80027995"/>
    <d v="2012-04-03T00:00:00"/>
    <x v="0"/>
    <n v="45"/>
    <x v="5679"/>
    <s v="VALUATION"/>
    <x v="124"/>
  </r>
  <r>
    <n v="80027995"/>
    <d v="2012-04-03T00:00:00"/>
    <x v="14"/>
    <n v="22.5"/>
    <x v="5679"/>
    <s v="VALUATION"/>
    <x v="124"/>
  </r>
  <r>
    <n v="80027996"/>
    <d v="2012-04-03T00:00:00"/>
    <x v="48"/>
    <n v="20"/>
    <x v="5680"/>
    <s v="FLAT RATE"/>
    <x v="1"/>
  </r>
  <r>
    <n v="80027996"/>
    <d v="2012-04-03T00:00:00"/>
    <x v="0"/>
    <n v="145"/>
    <x v="5680"/>
    <s v="VALUATION"/>
    <x v="1"/>
  </r>
  <r>
    <n v="80027997"/>
    <d v="2012-04-03T00:00:00"/>
    <x v="69"/>
    <n v="50"/>
    <x v="5681"/>
    <s v="FLAT RATE"/>
    <x v="1"/>
  </r>
  <r>
    <n v="90001843"/>
    <d v="2012-04-03T00:00:00"/>
    <x v="93"/>
    <n v="1000"/>
    <x v="5682"/>
    <s v="ACRES"/>
    <x v="1"/>
  </r>
  <r>
    <n v="80027998"/>
    <d v="2012-04-03T00:00:00"/>
    <x v="20"/>
    <n v="29"/>
    <x v="5683"/>
    <s v="BTU"/>
    <x v="96"/>
  </r>
  <r>
    <n v="90001843"/>
    <d v="2012-04-03T00:00:00"/>
    <x v="64"/>
    <n v="1600"/>
    <x v="5684"/>
    <s v="# OF VARIANCES"/>
    <x v="50"/>
  </r>
  <r>
    <n v="90001844"/>
    <d v="2012-04-03T00:00:00"/>
    <x v="11"/>
    <n v="350"/>
    <x v="5685"/>
    <s v="DOLLAR VALUE"/>
    <x v="1"/>
  </r>
  <r>
    <n v="80028008"/>
    <d v="2012-04-03T00:00:00"/>
    <x v="3"/>
    <n v="25"/>
    <x v="5686"/>
    <s v="PER SIGN"/>
    <x v="1"/>
  </r>
  <r>
    <n v="80027998"/>
    <d v="2012-04-03T00:00:00"/>
    <x v="23"/>
    <n v="25"/>
    <x v="5683"/>
    <s v="BTU"/>
    <x v="96"/>
  </r>
  <r>
    <n v="80027998"/>
    <d v="2012-04-03T00:00:00"/>
    <x v="34"/>
    <n v="25"/>
    <x v="5683"/>
    <s v="TONS"/>
    <x v="96"/>
  </r>
  <r>
    <n v="80028012"/>
    <d v="2012-04-04T00:00:00"/>
    <x v="3"/>
    <n v="50"/>
    <x v="5687"/>
    <s v="PER SIGN"/>
    <x v="4"/>
  </r>
  <r>
    <n v="80028014"/>
    <d v="2012-04-04T00:00:00"/>
    <x v="3"/>
    <n v="25"/>
    <x v="5688"/>
    <s v="PER SIGN"/>
    <x v="1"/>
  </r>
  <r>
    <n v="80028017"/>
    <d v="2012-04-04T00:00:00"/>
    <x v="67"/>
    <n v="250"/>
    <x v="5689"/>
    <s v="FLAT RATE"/>
    <x v="1"/>
  </r>
  <r>
    <n v="80028015"/>
    <d v="2012-04-04T00:00:00"/>
    <x v="3"/>
    <n v="25"/>
    <x v="5690"/>
    <s v="PER SIGN"/>
    <x v="1"/>
  </r>
  <r>
    <n v="80027998"/>
    <d v="2012-04-03T00:00:00"/>
    <x v="36"/>
    <n v="25"/>
    <x v="5683"/>
    <s v="TONS"/>
    <x v="96"/>
  </r>
  <r>
    <n v="80027999"/>
    <d v="2012-04-03T00:00:00"/>
    <x v="5"/>
    <n v="25"/>
    <x v="5691"/>
    <s v="PER FIXTURES"/>
    <x v="1"/>
  </r>
  <r>
    <n v="80028000"/>
    <d v="2012-04-03T00:00:00"/>
    <x v="52"/>
    <n v="125"/>
    <x v="5692"/>
    <s v="FLAT RATE"/>
    <x v="1"/>
  </r>
  <r>
    <n v="80028001"/>
    <d v="2012-04-03T00:00:00"/>
    <x v="5"/>
    <n v="80"/>
    <x v="5693"/>
    <s v="PER FIXTURES"/>
    <x v="76"/>
  </r>
  <r>
    <n v="80028001"/>
    <d v="2012-04-03T00:00:00"/>
    <x v="54"/>
    <n v="25"/>
    <x v="5693"/>
    <s v="PER SEWER"/>
    <x v="76"/>
  </r>
  <r>
    <n v="80028001"/>
    <d v="2012-04-03T00:00:00"/>
    <x v="53"/>
    <n v="25"/>
    <x v="5693"/>
    <s v="PER WATER"/>
    <x v="76"/>
  </r>
  <r>
    <n v="80028002"/>
    <d v="2012-04-03T00:00:00"/>
    <x v="6"/>
    <n v="25"/>
    <x v="5694"/>
    <s v="AMPS"/>
    <x v="23"/>
  </r>
  <r>
    <n v="80028002"/>
    <d v="2012-04-03T00:00:00"/>
    <x v="7"/>
    <n v="6"/>
    <x v="5694"/>
    <s v="PER POLE"/>
    <x v="23"/>
  </r>
  <r>
    <n v="80028003"/>
    <d v="2012-04-03T00:00:00"/>
    <x v="6"/>
    <n v="120"/>
    <x v="5695"/>
    <s v="AMPS"/>
    <x v="171"/>
  </r>
  <r>
    <n v="80028003"/>
    <d v="2012-04-03T00:00:00"/>
    <x v="7"/>
    <n v="5"/>
    <x v="5695"/>
    <s v="PER POLE"/>
    <x v="171"/>
  </r>
  <r>
    <n v="80028004"/>
    <d v="2012-04-03T00:00:00"/>
    <x v="50"/>
    <n v="25"/>
    <x v="5578"/>
    <s v="PER POLE"/>
    <x v="1"/>
  </r>
  <r>
    <n v="80028004"/>
    <d v="2012-04-03T00:00:00"/>
    <x v="7"/>
    <n v="25"/>
    <x v="5696"/>
    <s v="PER POLE"/>
    <x v="18"/>
  </r>
  <r>
    <n v="80028005"/>
    <d v="2012-04-03T00:00:00"/>
    <x v="6"/>
    <n v="30"/>
    <x v="5697"/>
    <s v="AMPS"/>
    <x v="8"/>
  </r>
  <r>
    <n v="80028005"/>
    <d v="2012-04-03T00:00:00"/>
    <x v="7"/>
    <n v="40"/>
    <x v="5697"/>
    <s v="PER POLE"/>
    <x v="8"/>
  </r>
  <r>
    <n v="80028005"/>
    <d v="2012-04-03T00:00:00"/>
    <x v="13"/>
    <n v="25"/>
    <x v="5697"/>
    <s v="PER T-POLE"/>
    <x v="8"/>
  </r>
  <r>
    <n v="80028006"/>
    <d v="2012-04-03T00:00:00"/>
    <x v="5"/>
    <n v="36"/>
    <x v="5698"/>
    <s v="PER FIXTURES"/>
    <x v="70"/>
  </r>
  <r>
    <n v="80028007"/>
    <d v="2012-04-03T00:00:00"/>
    <x v="20"/>
    <n v="25"/>
    <x v="5699"/>
    <s v="BTU"/>
    <x v="102"/>
  </r>
  <r>
    <n v="80028021"/>
    <d v="2012-04-05T00:00:00"/>
    <x v="16"/>
    <n v="59.93"/>
    <x v="5700"/>
    <s v="FLAT RATE"/>
    <x v="1"/>
  </r>
  <r>
    <n v="80028021"/>
    <d v="2012-04-05T00:00:00"/>
    <x v="17"/>
    <n v="533.02"/>
    <x v="5700"/>
    <s v="FLAT RATE"/>
    <x v="1"/>
  </r>
  <r>
    <n v="80028021"/>
    <d v="2012-04-05T00:00:00"/>
    <x v="18"/>
    <n v="1302.93"/>
    <x v="5700"/>
    <s v="FLAT RATE"/>
    <x v="1"/>
  </r>
  <r>
    <n v="80028021"/>
    <d v="2012-04-05T00:00:00"/>
    <x v="19"/>
    <n v="161.68"/>
    <x v="5700"/>
    <s v="FLAT RATE"/>
    <x v="1"/>
  </r>
  <r>
    <n v="80028007"/>
    <d v="2012-04-03T00:00:00"/>
    <x v="23"/>
    <n v="25"/>
    <x v="5699"/>
    <s v="BTU"/>
    <x v="102"/>
  </r>
  <r>
    <n v="80028007"/>
    <d v="2012-04-03T00:00:00"/>
    <x v="24"/>
    <n v="25"/>
    <x v="5699"/>
    <s v="BTU"/>
    <x v="102"/>
  </r>
  <r>
    <n v="80028029"/>
    <d v="2012-04-05T00:00:00"/>
    <x v="12"/>
    <n v="50"/>
    <x v="5701"/>
    <s v="ACRE"/>
    <x v="1"/>
  </r>
  <r>
    <n v="80028007"/>
    <d v="2012-04-03T00:00:00"/>
    <x v="25"/>
    <n v="37"/>
    <x v="5699"/>
    <s v="BTU"/>
    <x v="102"/>
  </r>
  <r>
    <n v="80028007"/>
    <d v="2012-04-03T00:00:00"/>
    <x v="62"/>
    <n v="25"/>
    <x v="5699"/>
    <s v="PER SYSTEM"/>
    <x v="102"/>
  </r>
  <r>
    <n v="80028007"/>
    <d v="2012-04-03T00:00:00"/>
    <x v="9"/>
    <n v="25"/>
    <x v="5699"/>
    <s v="PER HOOD SYS"/>
    <x v="102"/>
  </r>
  <r>
    <n v="80028007"/>
    <d v="2012-04-03T00:00:00"/>
    <x v="34"/>
    <n v="25"/>
    <x v="5699"/>
    <s v="TONS"/>
    <x v="102"/>
  </r>
  <r>
    <n v="80028007"/>
    <d v="2012-04-03T00:00:00"/>
    <x v="36"/>
    <n v="37"/>
    <x v="5699"/>
    <s v="TONS"/>
    <x v="102"/>
  </r>
  <r>
    <n v="80028007"/>
    <d v="2012-04-03T00:00:00"/>
    <x v="37"/>
    <n v="25"/>
    <x v="5699"/>
    <s v="TONS"/>
    <x v="102"/>
  </r>
  <r>
    <n v="80028007"/>
    <d v="2012-04-03T00:00:00"/>
    <x v="38"/>
    <n v="25"/>
    <x v="5699"/>
    <s v="TONS"/>
    <x v="102"/>
  </r>
  <r>
    <n v="80028007"/>
    <d v="2012-04-03T00:00:00"/>
    <x v="46"/>
    <n v="40"/>
    <x v="5699"/>
    <s v="PER UNIT"/>
    <x v="102"/>
  </r>
  <r>
    <n v="80028009"/>
    <d v="2012-04-04T00:00:00"/>
    <x v="5"/>
    <n v="80"/>
    <x v="5702"/>
    <s v="PER FIXTURES"/>
    <x v="76"/>
  </r>
  <r>
    <n v="80028010"/>
    <d v="2012-04-04T00:00:00"/>
    <x v="5"/>
    <n v="25"/>
    <x v="5703"/>
    <s v="PER FIXTURES"/>
    <x v="4"/>
  </r>
  <r>
    <n v="80028011"/>
    <d v="2012-04-04T00:00:00"/>
    <x v="54"/>
    <n v="25"/>
    <x v="5704"/>
    <s v="PER SEWER"/>
    <x v="1"/>
  </r>
  <r>
    <n v="80028013"/>
    <d v="2012-04-04T00:00:00"/>
    <x v="0"/>
    <n v="80"/>
    <x v="5705"/>
    <s v="VALUATION"/>
    <x v="93"/>
  </r>
  <r>
    <n v="80028016"/>
    <d v="2012-04-04T00:00:00"/>
    <x v="52"/>
    <n v="125"/>
    <x v="5706"/>
    <s v="FLAT RATE"/>
    <x v="1"/>
  </r>
  <r>
    <n v="80028018"/>
    <d v="2012-04-04T00:00:00"/>
    <x v="0"/>
    <n v="35"/>
    <x v="5707"/>
    <s v="VALUATION"/>
    <x v="32"/>
  </r>
  <r>
    <n v="80028019"/>
    <d v="2012-04-04T00:00:00"/>
    <x v="0"/>
    <n v="841"/>
    <x v="5708"/>
    <s v="VALUATION"/>
    <x v="286"/>
  </r>
  <r>
    <n v="80028019"/>
    <d v="2012-04-04T00:00:00"/>
    <x v="14"/>
    <n v="420.5"/>
    <x v="5708"/>
    <s v="VALUATION"/>
    <x v="286"/>
  </r>
  <r>
    <n v="80028020"/>
    <d v="2012-04-04T00:00:00"/>
    <x v="10"/>
    <n v="30"/>
    <x v="5709"/>
    <s v="AMPS"/>
    <x v="8"/>
  </r>
  <r>
    <n v="80028020"/>
    <d v="2012-04-04T00:00:00"/>
    <x v="7"/>
    <n v="31"/>
    <x v="5709"/>
    <s v="PER POLE"/>
    <x v="8"/>
  </r>
  <r>
    <n v="80028020"/>
    <d v="2012-04-04T00:00:00"/>
    <x v="13"/>
    <n v="25"/>
    <x v="5709"/>
    <s v="PER T-POLE"/>
    <x v="8"/>
  </r>
  <r>
    <n v="80028020"/>
    <d v="2012-04-04T00:00:00"/>
    <x v="10"/>
    <n v="30"/>
    <x v="5710"/>
    <s v="AMPS"/>
    <x v="8"/>
  </r>
  <r>
    <n v="80028020"/>
    <d v="2012-04-04T00:00:00"/>
    <x v="7"/>
    <n v="31"/>
    <x v="5710"/>
    <s v="PER POLE"/>
    <x v="8"/>
  </r>
  <r>
    <n v="80028020"/>
    <d v="2012-04-04T00:00:00"/>
    <x v="13"/>
    <n v="25"/>
    <x v="5710"/>
    <s v="PER T-POLE"/>
    <x v="8"/>
  </r>
  <r>
    <n v="80028020"/>
    <d v="2012-04-04T00:00:00"/>
    <x v="10"/>
    <n v="30"/>
    <x v="5711"/>
    <s v="AMPS"/>
    <x v="8"/>
  </r>
  <r>
    <n v="80028020"/>
    <d v="2012-04-04T00:00:00"/>
    <x v="7"/>
    <n v="31"/>
    <x v="5711"/>
    <s v="PER POLE"/>
    <x v="8"/>
  </r>
  <r>
    <n v="80028037"/>
    <d v="2012-04-06T00:00:00"/>
    <x v="3"/>
    <n v="25"/>
    <x v="5712"/>
    <s v="PER SIGN"/>
    <x v="1"/>
  </r>
  <r>
    <n v="80028040"/>
    <d v="2012-04-06T00:00:00"/>
    <x v="3"/>
    <n v="25"/>
    <x v="5713"/>
    <s v="PER SIGN"/>
    <x v="1"/>
  </r>
  <r>
    <n v="90001845"/>
    <d v="2012-04-06T00:00:00"/>
    <x v="120"/>
    <n v="350"/>
    <x v="5714"/>
    <s v="FLAT RATE"/>
    <x v="1"/>
  </r>
  <r>
    <n v="80028020"/>
    <d v="2012-04-04T00:00:00"/>
    <x v="13"/>
    <n v="25"/>
    <x v="5711"/>
    <s v="PER T-POLE"/>
    <x v="8"/>
  </r>
  <r>
    <n v="80028021"/>
    <d v="2012-04-05T00:00:00"/>
    <x v="48"/>
    <n v="20"/>
    <x v="5700"/>
    <s v="FLAT RATE"/>
    <x v="1"/>
  </r>
  <r>
    <n v="80028021"/>
    <d v="2012-04-05T00:00:00"/>
    <x v="0"/>
    <n v="964"/>
    <x v="5700"/>
    <s v="VALUATION"/>
    <x v="1"/>
  </r>
  <r>
    <n v="80028022"/>
    <d v="2012-04-05T00:00:00"/>
    <x v="48"/>
    <n v="20"/>
    <x v="5715"/>
    <s v="FLAT RATE"/>
    <x v="1"/>
  </r>
  <r>
    <n v="80028022"/>
    <d v="2012-04-05T00:00:00"/>
    <x v="0"/>
    <n v="180"/>
    <x v="5715"/>
    <s v="VALUATION"/>
    <x v="1"/>
  </r>
  <r>
    <n v="80028023"/>
    <d v="2012-04-05T00:00:00"/>
    <x v="7"/>
    <n v="25"/>
    <x v="5716"/>
    <s v="PER POLE"/>
    <x v="79"/>
  </r>
  <r>
    <n v="80028024"/>
    <d v="2012-04-05T00:00:00"/>
    <x v="5"/>
    <n v="96"/>
    <x v="5717"/>
    <s v="PER FIXTURES"/>
    <x v="211"/>
  </r>
  <r>
    <n v="80028024"/>
    <d v="2012-04-05T00:00:00"/>
    <x v="54"/>
    <n v="25"/>
    <x v="5717"/>
    <s v="PER SEWER"/>
    <x v="211"/>
  </r>
  <r>
    <n v="80028024"/>
    <d v="2012-04-05T00:00:00"/>
    <x v="53"/>
    <n v="25"/>
    <x v="5717"/>
    <s v="PER WATER"/>
    <x v="211"/>
  </r>
  <r>
    <n v="80028025"/>
    <d v="2012-04-05T00:00:00"/>
    <x v="6"/>
    <n v="9"/>
    <x v="5718"/>
    <s v="AMPS"/>
    <x v="44"/>
  </r>
  <r>
    <n v="80028025"/>
    <d v="2012-04-05T00:00:00"/>
    <x v="10"/>
    <n v="30"/>
    <x v="5718"/>
    <s v="AMPS"/>
    <x v="44"/>
  </r>
  <r>
    <n v="80028047"/>
    <d v="2012-04-09T00:00:00"/>
    <x v="22"/>
    <n v="50"/>
    <x v="5719"/>
    <s v="ACRE"/>
    <x v="1"/>
  </r>
  <r>
    <n v="80028050"/>
    <d v="2012-04-09T00:00:00"/>
    <x v="12"/>
    <n v="50"/>
    <x v="5720"/>
    <s v="ACRE"/>
    <x v="179"/>
  </r>
  <r>
    <n v="80028025"/>
    <d v="2012-04-05T00:00:00"/>
    <x v="7"/>
    <n v="40"/>
    <x v="5718"/>
    <s v="PER POLE"/>
    <x v="44"/>
  </r>
  <r>
    <n v="80028025"/>
    <d v="2012-04-05T00:00:00"/>
    <x v="50"/>
    <n v="6"/>
    <x v="5718"/>
    <s v="PER POLE"/>
    <x v="44"/>
  </r>
  <r>
    <n v="80028026"/>
    <d v="2012-04-05T00:00:00"/>
    <x v="69"/>
    <n v="100"/>
    <x v="5721"/>
    <s v="FLAT RATE"/>
    <x v="1"/>
  </r>
  <r>
    <n v="80028027"/>
    <d v="2012-04-05T00:00:00"/>
    <x v="0"/>
    <n v="220"/>
    <x v="5722"/>
    <s v="VALUATION"/>
    <x v="57"/>
  </r>
  <r>
    <n v="80028028"/>
    <d v="2012-04-05T00:00:00"/>
    <x v="0"/>
    <n v="200"/>
    <x v="5723"/>
    <s v="VALUATION"/>
    <x v="89"/>
  </r>
  <r>
    <n v="80028030"/>
    <d v="2012-04-05T00:00:00"/>
    <x v="5"/>
    <n v="25"/>
    <x v="5724"/>
    <s v="PER FIXTURES"/>
    <x v="1"/>
  </r>
  <r>
    <n v="80028053"/>
    <d v="2012-04-09T00:00:00"/>
    <x v="12"/>
    <n v="50"/>
    <x v="5725"/>
    <s v="ACRE"/>
    <x v="133"/>
  </r>
  <r>
    <n v="80028054"/>
    <d v="2012-04-09T00:00:00"/>
    <x v="3"/>
    <n v="25"/>
    <x v="5726"/>
    <s v="PER SIGN"/>
    <x v="1"/>
  </r>
  <r>
    <n v="80028031"/>
    <d v="2012-04-05T00:00:00"/>
    <x v="5"/>
    <n v="25"/>
    <x v="5727"/>
    <s v="PER FIXTURES"/>
    <x v="1"/>
  </r>
  <r>
    <n v="80028032"/>
    <d v="2012-04-05T00:00:00"/>
    <x v="20"/>
    <n v="25"/>
    <x v="5728"/>
    <s v="BTU"/>
    <x v="24"/>
  </r>
  <r>
    <n v="80028032"/>
    <d v="2012-04-05T00:00:00"/>
    <x v="23"/>
    <n v="25"/>
    <x v="5728"/>
    <s v="BTU"/>
    <x v="24"/>
  </r>
  <r>
    <n v="80028032"/>
    <d v="2012-04-05T00:00:00"/>
    <x v="24"/>
    <n v="25"/>
    <x v="5728"/>
    <s v="BTU"/>
    <x v="24"/>
  </r>
  <r>
    <n v="80028032"/>
    <d v="2012-04-05T00:00:00"/>
    <x v="25"/>
    <n v="25"/>
    <x v="5728"/>
    <s v="BTU"/>
    <x v="24"/>
  </r>
  <r>
    <n v="80028032"/>
    <d v="2012-04-05T00:00:00"/>
    <x v="34"/>
    <n v="25"/>
    <x v="5728"/>
    <s v="TONS"/>
    <x v="24"/>
  </r>
  <r>
    <n v="80028032"/>
    <d v="2012-04-05T00:00:00"/>
    <x v="36"/>
    <n v="25"/>
    <x v="5728"/>
    <s v="TONS"/>
    <x v="24"/>
  </r>
  <r>
    <n v="80028032"/>
    <d v="2012-04-05T00:00:00"/>
    <x v="37"/>
    <n v="25"/>
    <x v="5728"/>
    <s v="TONS"/>
    <x v="24"/>
  </r>
  <r>
    <n v="80028032"/>
    <d v="2012-04-05T00:00:00"/>
    <x v="38"/>
    <n v="25"/>
    <x v="5728"/>
    <s v="TONS"/>
    <x v="24"/>
  </r>
  <r>
    <n v="80028063"/>
    <d v="2012-04-10T00:00:00"/>
    <x v="12"/>
    <n v="137.5"/>
    <x v="5729"/>
    <s v="ACRE"/>
    <x v="131"/>
  </r>
  <r>
    <n v="80028032"/>
    <d v="2012-04-05T00:00:00"/>
    <x v="46"/>
    <n v="40"/>
    <x v="5728"/>
    <s v="PER UNIT"/>
    <x v="24"/>
  </r>
  <r>
    <n v="80028033"/>
    <d v="2012-04-05T00:00:00"/>
    <x v="6"/>
    <n v="25"/>
    <x v="5730"/>
    <s v="AMPS"/>
    <x v="37"/>
  </r>
  <r>
    <n v="80028033"/>
    <d v="2012-04-05T00:00:00"/>
    <x v="7"/>
    <n v="3"/>
    <x v="5730"/>
    <s v="PER POLE"/>
    <x v="37"/>
  </r>
  <r>
    <n v="80028034"/>
    <d v="2012-04-06T00:00:00"/>
    <x v="6"/>
    <n v="30"/>
    <x v="5731"/>
    <s v="AMPS"/>
    <x v="8"/>
  </r>
  <r>
    <n v="80028034"/>
    <d v="2012-04-06T00:00:00"/>
    <x v="7"/>
    <n v="35"/>
    <x v="5731"/>
    <s v="PER POLE"/>
    <x v="8"/>
  </r>
  <r>
    <n v="80028035"/>
    <d v="2012-04-06T00:00:00"/>
    <x v="6"/>
    <n v="30"/>
    <x v="5732"/>
    <s v="AMPS"/>
    <x v="8"/>
  </r>
  <r>
    <n v="80028035"/>
    <d v="2012-04-06T00:00:00"/>
    <x v="10"/>
    <n v="30"/>
    <x v="5732"/>
    <s v="AMPS"/>
    <x v="8"/>
  </r>
  <r>
    <n v="80028035"/>
    <d v="2012-04-06T00:00:00"/>
    <x v="7"/>
    <n v="30"/>
    <x v="5732"/>
    <s v="PER POLE"/>
    <x v="8"/>
  </r>
  <r>
    <n v="80028035"/>
    <d v="2012-04-06T00:00:00"/>
    <x v="50"/>
    <n v="30"/>
    <x v="5732"/>
    <s v="PER POLE"/>
    <x v="8"/>
  </r>
  <r>
    <n v="80028036"/>
    <d v="2012-04-06T00:00:00"/>
    <x v="6"/>
    <n v="15"/>
    <x v="5733"/>
    <s v="AMPS"/>
    <x v="6"/>
  </r>
  <r>
    <n v="80028036"/>
    <d v="2012-04-06T00:00:00"/>
    <x v="7"/>
    <n v="2"/>
    <x v="5733"/>
    <s v="PER POLE"/>
    <x v="6"/>
  </r>
  <r>
    <n v="80028036"/>
    <d v="2012-04-06T00:00:00"/>
    <x v="49"/>
    <n v="25"/>
    <x v="5733"/>
    <s v="SYSTEM"/>
    <x v="6"/>
  </r>
  <r>
    <n v="80028038"/>
    <d v="2012-04-06T00:00:00"/>
    <x v="0"/>
    <n v="95"/>
    <x v="5734"/>
    <s v="VALUATION"/>
    <x v="14"/>
  </r>
  <r>
    <n v="80028039"/>
    <d v="2012-04-06T00:00:00"/>
    <x v="59"/>
    <n v="75"/>
    <x v="5735"/>
    <s v="FLAT RATE"/>
    <x v="1"/>
  </r>
  <r>
    <n v="80028041"/>
    <d v="2012-04-06T00:00:00"/>
    <x v="6"/>
    <n v="45"/>
    <x v="5736"/>
    <s v="AMPS"/>
    <x v="135"/>
  </r>
  <r>
    <n v="80028041"/>
    <d v="2012-04-06T00:00:00"/>
    <x v="10"/>
    <n v="25"/>
    <x v="5736"/>
    <s v="AMPS"/>
    <x v="135"/>
  </r>
  <r>
    <n v="80028068"/>
    <d v="2012-04-10T00:00:00"/>
    <x v="3"/>
    <n v="25"/>
    <x v="5737"/>
    <s v="PER SIGN"/>
    <x v="1"/>
  </r>
  <r>
    <n v="90001846"/>
    <d v="2012-04-10T00:00:00"/>
    <x v="122"/>
    <n v="100"/>
    <x v="5738"/>
    <s v="DOLLAR VALUE"/>
    <x v="1"/>
  </r>
  <r>
    <n v="17034"/>
    <d v="2012-04-10T00:00:00"/>
    <x v="122"/>
    <n v="100"/>
    <x v="5738"/>
    <s v="DOLLAR VALUE"/>
    <x v="1"/>
  </r>
  <r>
    <n v="80028075"/>
    <d v="2012-04-10T00:00:00"/>
    <x v="122"/>
    <n v="100"/>
    <x v="5738"/>
    <s v="DOLLAR VALUE"/>
    <x v="1"/>
  </r>
  <r>
    <n v="80028041"/>
    <d v="2012-04-06T00:00:00"/>
    <x v="7"/>
    <n v="42"/>
    <x v="5736"/>
    <s v="PER POLE"/>
    <x v="135"/>
  </r>
  <r>
    <n v="80028071"/>
    <d v="2012-04-10T00:00:00"/>
    <x v="3"/>
    <n v="25"/>
    <x v="5739"/>
    <s v="PER SIGN"/>
    <x v="1"/>
  </r>
  <r>
    <n v="90001847"/>
    <d v="2012-04-10T00:00:00"/>
    <x v="65"/>
    <n v="200"/>
    <x v="5740"/>
    <s v="SQ FT"/>
    <x v="1"/>
  </r>
  <r>
    <n v="80028073"/>
    <d v="2012-04-10T00:00:00"/>
    <x v="3"/>
    <n v="50"/>
    <x v="5741"/>
    <s v="PER SIGN"/>
    <x v="4"/>
  </r>
  <r>
    <n v="80028074"/>
    <d v="2012-04-10T00:00:00"/>
    <x v="3"/>
    <n v="100"/>
    <x v="5742"/>
    <s v="PER SIGN"/>
    <x v="7"/>
  </r>
  <r>
    <n v="80028074"/>
    <d v="2012-04-10T00:00:00"/>
    <x v="3"/>
    <n v="25"/>
    <x v="5743"/>
    <s v="PER SIGN"/>
    <x v="1"/>
  </r>
  <r>
    <n v="80028041"/>
    <d v="2012-04-06T00:00:00"/>
    <x v="49"/>
    <n v="25"/>
    <x v="5736"/>
    <s v="SYSTEM"/>
    <x v="135"/>
  </r>
  <r>
    <n v="80028041"/>
    <d v="2012-04-06T00:00:00"/>
    <x v="50"/>
    <n v="30"/>
    <x v="5736"/>
    <s v="PER POLE"/>
    <x v="135"/>
  </r>
  <r>
    <n v="80028042"/>
    <d v="2012-04-06T00:00:00"/>
    <x v="0"/>
    <n v="245"/>
    <x v="5744"/>
    <s v="VALUATION"/>
    <x v="45"/>
  </r>
  <r>
    <n v="80028042"/>
    <d v="2012-04-06T00:00:00"/>
    <x v="14"/>
    <n v="122.5"/>
    <x v="5744"/>
    <s v="VALUATION"/>
    <x v="45"/>
  </r>
  <r>
    <n v="80028084"/>
    <d v="2012-04-11T00:00:00"/>
    <x v="67"/>
    <n v="100"/>
    <x v="5745"/>
    <s v="FLAT RATE"/>
    <x v="1"/>
  </r>
  <r>
    <n v="80028083"/>
    <d v="2012-04-11T00:00:00"/>
    <x v="8"/>
    <n v="50"/>
    <x v="5746"/>
    <s v="FLAT RATE"/>
    <x v="1"/>
  </r>
  <r>
    <n v="80028043"/>
    <d v="2012-04-06T00:00:00"/>
    <x v="5"/>
    <n v="25"/>
    <x v="5747"/>
    <s v="PER FIXTURES"/>
    <x v="1"/>
  </r>
  <r>
    <n v="80028043"/>
    <d v="2012-04-06T00:00:00"/>
    <x v="61"/>
    <n v="25"/>
    <x v="5748"/>
    <s v="FLAT RATE"/>
    <x v="1"/>
  </r>
  <r>
    <n v="80028077"/>
    <d v="2012-04-11T00:00:00"/>
    <x v="3"/>
    <n v="25"/>
    <x v="5749"/>
    <s v="PER SIGN"/>
    <x v="1"/>
  </r>
  <r>
    <n v="80028077"/>
    <d v="2012-04-11T00:00:00"/>
    <x v="3"/>
    <n v="25"/>
    <x v="5750"/>
    <s v="PER SIGN"/>
    <x v="1"/>
  </r>
  <r>
    <n v="80028077"/>
    <d v="2012-04-11T00:00:00"/>
    <x v="3"/>
    <n v="25"/>
    <x v="5751"/>
    <s v="PER SIGN"/>
    <x v="1"/>
  </r>
  <r>
    <n v="80028044"/>
    <d v="2012-04-06T00:00:00"/>
    <x v="54"/>
    <n v="25"/>
    <x v="5752"/>
    <s v="PER SEWER"/>
    <x v="1"/>
  </r>
  <r>
    <n v="80028045"/>
    <d v="2012-04-06T00:00:00"/>
    <x v="5"/>
    <n v="76"/>
    <x v="5753"/>
    <s v="PER FIXTURES"/>
    <x v="79"/>
  </r>
  <r>
    <n v="80028046"/>
    <d v="2012-04-09T00:00:00"/>
    <x v="20"/>
    <n v="25"/>
    <x v="5754"/>
    <s v="BTU"/>
    <x v="61"/>
  </r>
  <r>
    <n v="80028046"/>
    <d v="2012-04-09T00:00:00"/>
    <x v="34"/>
    <n v="25"/>
    <x v="5754"/>
    <s v="TONS"/>
    <x v="61"/>
  </r>
  <r>
    <n v="80028048"/>
    <d v="2012-04-09T00:00:00"/>
    <x v="0"/>
    <n v="205"/>
    <x v="5755"/>
    <s v="VALUATION"/>
    <x v="173"/>
  </r>
  <r>
    <n v="80028049"/>
    <d v="2012-04-09T00:00:00"/>
    <x v="5"/>
    <n v="25"/>
    <x v="5756"/>
    <s v="PER FIXTURES"/>
    <x v="20"/>
  </r>
  <r>
    <n v="80028049"/>
    <d v="2012-04-09T00:00:00"/>
    <x v="61"/>
    <n v="25"/>
    <x v="5757"/>
    <s v="FLAT RATE"/>
    <x v="1"/>
  </r>
  <r>
    <n v="80028051"/>
    <d v="2012-04-09T00:00:00"/>
    <x v="6"/>
    <n v="25"/>
    <x v="227"/>
    <s v="AMPS"/>
    <x v="44"/>
  </r>
  <r>
    <n v="80028051"/>
    <d v="2012-04-09T00:00:00"/>
    <x v="7"/>
    <n v="9"/>
    <x v="227"/>
    <s v="PER POLE"/>
    <x v="44"/>
  </r>
  <r>
    <n v="80028052"/>
    <d v="2012-04-09T00:00:00"/>
    <x v="6"/>
    <n v="25"/>
    <x v="227"/>
    <s v="AMPS"/>
    <x v="44"/>
  </r>
  <r>
    <n v="80028052"/>
    <d v="2012-04-09T00:00:00"/>
    <x v="7"/>
    <n v="9"/>
    <x v="227"/>
    <s v="PER POLE"/>
    <x v="44"/>
  </r>
  <r>
    <n v="80028085"/>
    <d v="2012-04-11T00:00:00"/>
    <x v="67"/>
    <n v="100"/>
    <x v="5758"/>
    <s v="FLAT RATE"/>
    <x v="1"/>
  </r>
  <r>
    <n v="80028055"/>
    <d v="2012-04-09T00:00:00"/>
    <x v="20"/>
    <n v="27"/>
    <x v="5759"/>
    <s v="BTU"/>
    <x v="193"/>
  </r>
  <r>
    <n v="80028055"/>
    <d v="2012-04-09T00:00:00"/>
    <x v="34"/>
    <n v="25"/>
    <x v="5759"/>
    <s v="TONS"/>
    <x v="193"/>
  </r>
  <r>
    <n v="80028056"/>
    <d v="2012-04-09T00:00:00"/>
    <x v="6"/>
    <n v="22.5"/>
    <x v="5760"/>
    <s v="AMPS"/>
    <x v="67"/>
  </r>
  <r>
    <n v="80028056"/>
    <d v="2012-04-09T00:00:00"/>
    <x v="10"/>
    <n v="22.5"/>
    <x v="5760"/>
    <s v="AMPS"/>
    <x v="67"/>
  </r>
  <r>
    <n v="80028056"/>
    <d v="2012-04-09T00:00:00"/>
    <x v="7"/>
    <n v="5"/>
    <x v="5760"/>
    <s v="PER POLE"/>
    <x v="67"/>
  </r>
  <r>
    <n v="80028057"/>
    <d v="2012-04-09T00:00:00"/>
    <x v="0"/>
    <n v="170"/>
    <x v="5761"/>
    <s v="VALUATION"/>
    <x v="24"/>
  </r>
  <r>
    <n v="80028058"/>
    <d v="2012-04-09T00:00:00"/>
    <x v="70"/>
    <n v="50"/>
    <x v="5762"/>
    <s v="FLAT RATE"/>
    <x v="1"/>
  </r>
  <r>
    <n v="80028059"/>
    <d v="2012-04-10T00:00:00"/>
    <x v="6"/>
    <n v="15"/>
    <x v="5763"/>
    <s v="AMPS"/>
    <x v="6"/>
  </r>
  <r>
    <n v="80028059"/>
    <d v="2012-04-10T00:00:00"/>
    <x v="7"/>
    <n v="10"/>
    <x v="5763"/>
    <s v="PER POLE"/>
    <x v="6"/>
  </r>
  <r>
    <n v="80028060"/>
    <d v="2012-04-10T00:00:00"/>
    <x v="0"/>
    <n v="35"/>
    <x v="5764"/>
    <s v="VALUATION"/>
    <x v="32"/>
  </r>
  <r>
    <n v="80028061"/>
    <d v="2012-04-10T00:00:00"/>
    <x v="56"/>
    <n v="25"/>
    <x v="5765"/>
    <s v="FLAT RATE"/>
    <x v="1"/>
  </r>
  <r>
    <n v="80028062"/>
    <d v="2012-04-10T00:00:00"/>
    <x v="5"/>
    <n v="80"/>
    <x v="5766"/>
    <s v="PER FIXTURES"/>
    <x v="76"/>
  </r>
  <r>
    <n v="80028062"/>
    <d v="2012-04-10T00:00:00"/>
    <x v="54"/>
    <n v="25"/>
    <x v="5766"/>
    <s v="PER SEWER"/>
    <x v="76"/>
  </r>
  <r>
    <n v="80028062"/>
    <d v="2012-04-10T00:00:00"/>
    <x v="53"/>
    <n v="25"/>
    <x v="5766"/>
    <s v="PER WATER"/>
    <x v="76"/>
  </r>
  <r>
    <n v="80028062"/>
    <d v="2012-04-10T00:00:00"/>
    <x v="5"/>
    <n v="80"/>
    <x v="5767"/>
    <s v="PER FIXTURES"/>
    <x v="76"/>
  </r>
  <r>
    <n v="80028062"/>
    <d v="2012-04-10T00:00:00"/>
    <x v="54"/>
    <n v="25"/>
    <x v="5767"/>
    <s v="PER SEWER"/>
    <x v="76"/>
  </r>
  <r>
    <n v="80028062"/>
    <d v="2012-04-10T00:00:00"/>
    <x v="53"/>
    <n v="25"/>
    <x v="5767"/>
    <s v="PER WATER"/>
    <x v="76"/>
  </r>
  <r>
    <n v="80028062"/>
    <d v="2012-04-10T00:00:00"/>
    <x v="5"/>
    <n v="80"/>
    <x v="5768"/>
    <s v="PER FIXTURES"/>
    <x v="76"/>
  </r>
  <r>
    <n v="80028062"/>
    <d v="2012-04-10T00:00:00"/>
    <x v="54"/>
    <n v="25"/>
    <x v="5768"/>
    <s v="PER SEWER"/>
    <x v="76"/>
  </r>
  <r>
    <n v="80028062"/>
    <d v="2012-04-10T00:00:00"/>
    <x v="53"/>
    <n v="25"/>
    <x v="5768"/>
    <s v="PER WATER"/>
    <x v="76"/>
  </r>
  <r>
    <n v="80028062"/>
    <d v="2012-04-10T00:00:00"/>
    <x v="5"/>
    <n v="80"/>
    <x v="5769"/>
    <s v="PER FIXTURES"/>
    <x v="76"/>
  </r>
  <r>
    <n v="80028062"/>
    <d v="2012-04-10T00:00:00"/>
    <x v="54"/>
    <n v="25"/>
    <x v="5769"/>
    <s v="PER SEWER"/>
    <x v="76"/>
  </r>
  <r>
    <n v="80028062"/>
    <d v="2012-04-10T00:00:00"/>
    <x v="53"/>
    <n v="25"/>
    <x v="5769"/>
    <s v="PER WATER"/>
    <x v="76"/>
  </r>
  <r>
    <n v="80028062"/>
    <d v="2012-04-10T00:00:00"/>
    <x v="5"/>
    <n v="80"/>
    <x v="5770"/>
    <s v="PER FIXTURES"/>
    <x v="76"/>
  </r>
  <r>
    <n v="80028062"/>
    <d v="2012-04-10T00:00:00"/>
    <x v="54"/>
    <n v="25"/>
    <x v="5770"/>
    <s v="PER SEWER"/>
    <x v="76"/>
  </r>
  <r>
    <n v="80028062"/>
    <d v="2012-04-10T00:00:00"/>
    <x v="53"/>
    <n v="25"/>
    <x v="5770"/>
    <s v="PER WATER"/>
    <x v="76"/>
  </r>
  <r>
    <n v="80028088"/>
    <d v="2012-04-11T00:00:00"/>
    <x v="3"/>
    <n v="25"/>
    <x v="5771"/>
    <s v="PER SIGN"/>
    <x v="1"/>
  </r>
  <r>
    <n v="80028064"/>
    <d v="2012-04-10T00:00:00"/>
    <x v="20"/>
    <n v="25"/>
    <x v="228"/>
    <s v="BTU"/>
    <x v="45"/>
  </r>
  <r>
    <n v="80028064"/>
    <d v="2012-04-10T00:00:00"/>
    <x v="23"/>
    <n v="29"/>
    <x v="228"/>
    <s v="BTU"/>
    <x v="45"/>
  </r>
  <r>
    <n v="80028064"/>
    <d v="2012-04-10T00:00:00"/>
    <x v="34"/>
    <n v="25"/>
    <x v="228"/>
    <s v="TONS"/>
    <x v="45"/>
  </r>
  <r>
    <n v="80028064"/>
    <d v="2012-04-10T00:00:00"/>
    <x v="36"/>
    <n v="25"/>
    <x v="228"/>
    <s v="TONS"/>
    <x v="45"/>
  </r>
  <r>
    <n v="80028065"/>
    <d v="2012-04-10T00:00:00"/>
    <x v="20"/>
    <n v="27"/>
    <x v="5772"/>
    <s v="BTU"/>
    <x v="40"/>
  </r>
  <r>
    <n v="80028065"/>
    <d v="2012-04-10T00:00:00"/>
    <x v="34"/>
    <n v="25"/>
    <x v="5772"/>
    <s v="TONS"/>
    <x v="40"/>
  </r>
  <r>
    <n v="80028066"/>
    <d v="2012-04-10T00:00:00"/>
    <x v="20"/>
    <n v="27"/>
    <x v="5773"/>
    <s v="BTU"/>
    <x v="48"/>
  </r>
  <r>
    <n v="80028066"/>
    <d v="2012-04-10T00:00:00"/>
    <x v="34"/>
    <n v="25"/>
    <x v="5773"/>
    <s v="TONS"/>
    <x v="48"/>
  </r>
  <r>
    <n v="80028067"/>
    <d v="2012-04-10T00:00:00"/>
    <x v="20"/>
    <n v="25"/>
    <x v="228"/>
    <s v="BTU"/>
    <x v="45"/>
  </r>
  <r>
    <n v="90001848"/>
    <d v="2012-04-11T00:00:00"/>
    <x v="136"/>
    <n v="100"/>
    <x v="5774"/>
    <s v="FLAT RATE"/>
    <x v="1"/>
  </r>
  <r>
    <n v="80028067"/>
    <d v="2012-04-10T00:00:00"/>
    <x v="23"/>
    <n v="29"/>
    <x v="228"/>
    <s v="BTU"/>
    <x v="45"/>
  </r>
  <r>
    <n v="80028067"/>
    <d v="2012-04-10T00:00:00"/>
    <x v="34"/>
    <n v="25"/>
    <x v="228"/>
    <s v="TONS"/>
    <x v="45"/>
  </r>
  <r>
    <n v="80028067"/>
    <d v="2012-04-10T00:00:00"/>
    <x v="36"/>
    <n v="25"/>
    <x v="228"/>
    <s v="TONS"/>
    <x v="45"/>
  </r>
  <r>
    <n v="80028067"/>
    <d v="2012-04-10T00:00:00"/>
    <x v="33"/>
    <n v="25"/>
    <x v="5775"/>
    <s v="FLAT RATE"/>
    <x v="1"/>
  </r>
  <r>
    <n v="80028067"/>
    <d v="2012-04-10T00:00:00"/>
    <x v="20"/>
    <n v="29"/>
    <x v="5776"/>
    <s v="BTU"/>
    <x v="75"/>
  </r>
  <r>
    <n v="80028091"/>
    <d v="2012-04-11T00:00:00"/>
    <x v="3"/>
    <n v="25"/>
    <x v="5777"/>
    <s v="PER SIGN"/>
    <x v="1"/>
  </r>
  <r>
    <n v="80028091"/>
    <d v="2012-04-11T00:00:00"/>
    <x v="3"/>
    <n v="25"/>
    <x v="5778"/>
    <s v="PER SIGN"/>
    <x v="1"/>
  </r>
  <r>
    <n v="80028067"/>
    <d v="2012-04-10T00:00:00"/>
    <x v="34"/>
    <n v="25"/>
    <x v="5776"/>
    <s v="TONS"/>
    <x v="75"/>
  </r>
  <r>
    <n v="80028093"/>
    <d v="2012-04-12T00:00:00"/>
    <x v="3"/>
    <n v="25"/>
    <x v="5779"/>
    <s v="PER SIGN"/>
    <x v="1"/>
  </r>
  <r>
    <n v="80028094"/>
    <d v="2012-04-12T00:00:00"/>
    <x v="3"/>
    <n v="25"/>
    <x v="5780"/>
    <s v="PER SIGN"/>
    <x v="1"/>
  </r>
  <r>
    <n v="80028095"/>
    <d v="2012-04-12T00:00:00"/>
    <x v="3"/>
    <n v="25"/>
    <x v="5781"/>
    <s v="PER SIGN"/>
    <x v="1"/>
  </r>
  <r>
    <n v="80028095"/>
    <d v="2012-04-12T00:00:00"/>
    <x v="3"/>
    <n v="25"/>
    <x v="5782"/>
    <s v="PER SIGN"/>
    <x v="1"/>
  </r>
  <r>
    <n v="80028096"/>
    <d v="2012-04-12T00:00:00"/>
    <x v="3"/>
    <n v="50"/>
    <x v="5783"/>
    <s v="PER SIGN"/>
    <x v="4"/>
  </r>
  <r>
    <n v="90001849"/>
    <d v="2012-04-12T00:00:00"/>
    <x v="42"/>
    <n v="50"/>
    <x v="5784"/>
    <s v="FLAT RATE"/>
    <x v="1"/>
  </r>
  <r>
    <n v="80028069"/>
    <d v="2012-04-10T00:00:00"/>
    <x v="13"/>
    <n v="25"/>
    <x v="5785"/>
    <s v="PER T-POLE"/>
    <x v="1"/>
  </r>
  <r>
    <n v="80028070"/>
    <d v="2012-04-10T00:00:00"/>
    <x v="6"/>
    <n v="25"/>
    <x v="5786"/>
    <s v="AMPS"/>
    <x v="44"/>
  </r>
  <r>
    <n v="80028072"/>
    <d v="2012-04-10T00:00:00"/>
    <x v="59"/>
    <n v="75"/>
    <x v="5787"/>
    <s v="FLAT RATE"/>
    <x v="1"/>
  </r>
  <r>
    <n v="80028076"/>
    <d v="2012-04-11T00:00:00"/>
    <x v="33"/>
    <n v="25"/>
    <x v="5788"/>
    <s v="FLAT RATE"/>
    <x v="1"/>
  </r>
  <r>
    <n v="80028078"/>
    <d v="2012-04-11T00:00:00"/>
    <x v="59"/>
    <n v="75"/>
    <x v="5789"/>
    <s v="FLAT RATE"/>
    <x v="1"/>
  </r>
  <r>
    <n v="80028079"/>
    <d v="2012-04-11T00:00:00"/>
    <x v="6"/>
    <n v="15"/>
    <x v="5790"/>
    <s v="AMPS"/>
    <x v="6"/>
  </r>
  <r>
    <n v="80028098"/>
    <d v="2012-04-12T00:00:00"/>
    <x v="3"/>
    <n v="25"/>
    <x v="5791"/>
    <s v="PER SIGN"/>
    <x v="1"/>
  </r>
  <r>
    <n v="80028079"/>
    <d v="2012-04-11T00:00:00"/>
    <x v="72"/>
    <n v="18.75"/>
    <x v="5790"/>
    <s v="AMPS"/>
    <x v="6"/>
  </r>
  <r>
    <n v="80028079"/>
    <d v="2012-04-11T00:00:00"/>
    <x v="50"/>
    <n v="12"/>
    <x v="5790"/>
    <s v="PER POLE"/>
    <x v="6"/>
  </r>
  <r>
    <n v="80028079"/>
    <d v="2012-04-11T00:00:00"/>
    <x v="75"/>
    <n v="12"/>
    <x v="5790"/>
    <s v="PER POLE"/>
    <x v="6"/>
  </r>
  <r>
    <n v="80028080"/>
    <d v="2012-04-11T00:00:00"/>
    <x v="0"/>
    <n v="145"/>
    <x v="5792"/>
    <s v="VALUATION"/>
    <x v="74"/>
  </r>
  <r>
    <n v="80028081"/>
    <d v="2012-04-11T00:00:00"/>
    <x v="53"/>
    <n v="25"/>
    <x v="5793"/>
    <s v="PER WATER"/>
    <x v="1"/>
  </r>
  <r>
    <n v="80028082"/>
    <d v="2012-04-11T00:00:00"/>
    <x v="84"/>
    <n v="180"/>
    <x v="5794"/>
    <s v="FLAT RATE"/>
    <x v="1"/>
  </r>
  <r>
    <n v="80028086"/>
    <d v="2012-04-11T00:00:00"/>
    <x v="0"/>
    <n v="250"/>
    <x v="5795"/>
    <s v="VALUATION"/>
    <x v="216"/>
  </r>
  <r>
    <n v="80028086"/>
    <d v="2012-04-11T00:00:00"/>
    <x v="14"/>
    <n v="125"/>
    <x v="5795"/>
    <s v="VALUATION"/>
    <x v="216"/>
  </r>
  <r>
    <n v="80028087"/>
    <d v="2012-04-11T00:00:00"/>
    <x v="20"/>
    <n v="25"/>
    <x v="5796"/>
    <s v="BTU"/>
    <x v="146"/>
  </r>
  <r>
    <n v="80028087"/>
    <d v="2012-04-11T00:00:00"/>
    <x v="23"/>
    <n v="25"/>
    <x v="5796"/>
    <s v="BTU"/>
    <x v="146"/>
  </r>
  <r>
    <n v="80028087"/>
    <d v="2012-04-11T00:00:00"/>
    <x v="24"/>
    <n v="25"/>
    <x v="5796"/>
    <s v="BTU"/>
    <x v="146"/>
  </r>
  <r>
    <n v="80028087"/>
    <d v="2012-04-11T00:00:00"/>
    <x v="25"/>
    <n v="25"/>
    <x v="5796"/>
    <s v="BTU"/>
    <x v="146"/>
  </r>
  <r>
    <n v="80028087"/>
    <d v="2012-04-11T00:00:00"/>
    <x v="34"/>
    <n v="25"/>
    <x v="5796"/>
    <s v="TONS"/>
    <x v="146"/>
  </r>
  <r>
    <n v="80028087"/>
    <d v="2012-04-11T00:00:00"/>
    <x v="36"/>
    <n v="25"/>
    <x v="5796"/>
    <s v="TONS"/>
    <x v="146"/>
  </r>
  <r>
    <n v="80028087"/>
    <d v="2012-04-11T00:00:00"/>
    <x v="37"/>
    <n v="25"/>
    <x v="5796"/>
    <s v="TONS"/>
    <x v="146"/>
  </r>
  <r>
    <n v="80028087"/>
    <d v="2012-04-11T00:00:00"/>
    <x v="38"/>
    <n v="25"/>
    <x v="5796"/>
    <s v="TONS"/>
    <x v="146"/>
  </r>
  <r>
    <n v="80028089"/>
    <d v="2012-04-11T00:00:00"/>
    <x v="5"/>
    <n v="72"/>
    <x v="5797"/>
    <s v="PER FIXTURES"/>
    <x v="69"/>
  </r>
  <r>
    <n v="80028089"/>
    <d v="2012-04-11T00:00:00"/>
    <x v="54"/>
    <n v="25"/>
    <x v="5797"/>
    <s v="PER SEWER"/>
    <x v="69"/>
  </r>
  <r>
    <n v="80028104"/>
    <d v="2012-04-12T00:00:00"/>
    <x v="22"/>
    <n v="177.4"/>
    <x v="5798"/>
    <s v="ACRE"/>
    <x v="287"/>
  </r>
  <r>
    <n v="80028089"/>
    <d v="2012-04-11T00:00:00"/>
    <x v="53"/>
    <n v="25"/>
    <x v="5797"/>
    <s v="PER WATER"/>
    <x v="69"/>
  </r>
  <r>
    <n v="80028089"/>
    <d v="2012-04-11T00:00:00"/>
    <x v="5"/>
    <n v="72"/>
    <x v="5799"/>
    <s v="PER FIXTURES"/>
    <x v="69"/>
  </r>
  <r>
    <n v="90001850"/>
    <d v="2012-04-13T00:00:00"/>
    <x v="137"/>
    <n v="100"/>
    <x v="5800"/>
    <s v="FLAT RATE"/>
    <x v="1"/>
  </r>
  <r>
    <n v="90001850"/>
    <d v="2012-04-13T00:00:00"/>
    <x v="138"/>
    <n v="50"/>
    <x v="5800"/>
    <s v="FLAT RATE"/>
    <x v="1"/>
  </r>
  <r>
    <n v="80028107"/>
    <d v="2012-04-13T00:00:00"/>
    <x v="8"/>
    <n v="50"/>
    <x v="5801"/>
    <s v="FLAT RATE"/>
    <x v="1"/>
  </r>
  <r>
    <n v="80028089"/>
    <d v="2012-04-11T00:00:00"/>
    <x v="54"/>
    <n v="25"/>
    <x v="5799"/>
    <s v="PER SEWER"/>
    <x v="69"/>
  </r>
  <r>
    <n v="80028089"/>
    <d v="2012-04-11T00:00:00"/>
    <x v="53"/>
    <n v="25"/>
    <x v="5799"/>
    <s v="PER WATER"/>
    <x v="69"/>
  </r>
  <r>
    <n v="80028089"/>
    <d v="2012-04-11T00:00:00"/>
    <x v="5"/>
    <n v="72"/>
    <x v="5802"/>
    <s v="PER FIXTURES"/>
    <x v="69"/>
  </r>
  <r>
    <n v="80028110"/>
    <d v="2012-04-13T00:00:00"/>
    <x v="3"/>
    <n v="75"/>
    <x v="5803"/>
    <s v="PER SIGN"/>
    <x v="9"/>
  </r>
  <r>
    <n v="80028111"/>
    <d v="2012-04-13T00:00:00"/>
    <x v="3"/>
    <n v="25"/>
    <x v="5804"/>
    <s v="PER SIGN"/>
    <x v="1"/>
  </r>
  <r>
    <n v="80028112"/>
    <d v="2012-04-13T00:00:00"/>
    <x v="67"/>
    <n v="100"/>
    <x v="5805"/>
    <s v="FLAT RATE"/>
    <x v="1"/>
  </r>
  <r>
    <n v="80028113"/>
    <d v="2012-04-13T00:00:00"/>
    <x v="67"/>
    <n v="100"/>
    <x v="5806"/>
    <s v="FLAT RATE"/>
    <x v="1"/>
  </r>
  <r>
    <n v="80028089"/>
    <d v="2012-04-11T00:00:00"/>
    <x v="54"/>
    <n v="25"/>
    <x v="5802"/>
    <s v="PER SEWER"/>
    <x v="69"/>
  </r>
  <r>
    <n v="80028089"/>
    <d v="2012-04-11T00:00:00"/>
    <x v="53"/>
    <n v="25"/>
    <x v="5802"/>
    <s v="PER WATER"/>
    <x v="69"/>
  </r>
  <r>
    <n v="80028090"/>
    <d v="2012-04-11T00:00:00"/>
    <x v="20"/>
    <n v="25"/>
    <x v="5807"/>
    <s v="BTU"/>
    <x v="54"/>
  </r>
  <r>
    <n v="80028090"/>
    <d v="2012-04-11T00:00:00"/>
    <x v="23"/>
    <n v="29"/>
    <x v="5807"/>
    <s v="BTU"/>
    <x v="54"/>
  </r>
  <r>
    <n v="80028118"/>
    <d v="2012-04-13T00:00:00"/>
    <x v="12"/>
    <n v="122.5"/>
    <x v="5808"/>
    <s v="ACRE"/>
    <x v="288"/>
  </r>
  <r>
    <n v="90001851"/>
    <d v="2012-04-13T00:00:00"/>
    <x v="97"/>
    <n v="100"/>
    <x v="5809"/>
    <s v="FLAT RATE"/>
    <x v="1"/>
  </r>
  <r>
    <n v="80028090"/>
    <d v="2012-04-11T00:00:00"/>
    <x v="34"/>
    <n v="25"/>
    <x v="5807"/>
    <s v="TONS"/>
    <x v="54"/>
  </r>
  <r>
    <n v="80028090"/>
    <d v="2012-04-11T00:00:00"/>
    <x v="36"/>
    <n v="25"/>
    <x v="5807"/>
    <s v="TONS"/>
    <x v="54"/>
  </r>
  <r>
    <n v="80028090"/>
    <d v="2012-04-11T00:00:00"/>
    <x v="33"/>
    <n v="25"/>
    <x v="5810"/>
    <s v="FLAT RATE"/>
    <x v="1"/>
  </r>
  <r>
    <n v="80028090"/>
    <d v="2012-04-11T00:00:00"/>
    <x v="33"/>
    <n v="25"/>
    <x v="5811"/>
    <s v="FLAT RATE"/>
    <x v="1"/>
  </r>
  <r>
    <n v="80028092"/>
    <d v="2012-04-11T00:00:00"/>
    <x v="0"/>
    <n v="235"/>
    <x v="5812"/>
    <s v="VALUATION"/>
    <x v="289"/>
  </r>
  <r>
    <n v="80028092"/>
    <d v="2012-04-11T00:00:00"/>
    <x v="14"/>
    <n v="117.5"/>
    <x v="5812"/>
    <s v="VALUATION"/>
    <x v="289"/>
  </r>
  <r>
    <n v="80028097"/>
    <d v="2012-04-12T00:00:00"/>
    <x v="6"/>
    <n v="3"/>
    <x v="5813"/>
    <s v="AMPS"/>
    <x v="76"/>
  </r>
  <r>
    <n v="80028097"/>
    <d v="2012-04-12T00:00:00"/>
    <x v="7"/>
    <n v="25"/>
    <x v="5813"/>
    <s v="PER POLE"/>
    <x v="76"/>
  </r>
  <r>
    <n v="90001852"/>
    <d v="2012-04-16T00:00:00"/>
    <x v="42"/>
    <n v="50"/>
    <x v="5814"/>
    <s v="FLAT RATE"/>
    <x v="1"/>
  </r>
  <r>
    <n v="80028127"/>
    <d v="2012-04-16T00:00:00"/>
    <x v="3"/>
    <n v="50"/>
    <x v="5815"/>
    <s v="PER SIGN"/>
    <x v="4"/>
  </r>
  <r>
    <n v="80028128"/>
    <d v="2012-04-16T00:00:00"/>
    <x v="3"/>
    <n v="25"/>
    <x v="5816"/>
    <s v="PER SIGN"/>
    <x v="1"/>
  </r>
  <r>
    <n v="80028130"/>
    <d v="2012-04-16T00:00:00"/>
    <x v="3"/>
    <n v="100"/>
    <x v="5817"/>
    <s v="PER SIGN"/>
    <x v="7"/>
  </r>
  <r>
    <n v="80028129"/>
    <d v="2012-04-16T00:00:00"/>
    <x v="3"/>
    <n v="50"/>
    <x v="5818"/>
    <s v="PER SIGN"/>
    <x v="4"/>
  </r>
  <r>
    <n v="80028130"/>
    <d v="2012-04-16T00:00:00"/>
    <x v="3"/>
    <n v="25"/>
    <x v="5819"/>
    <s v="PER SIGN"/>
    <x v="1"/>
  </r>
  <r>
    <n v="80028131"/>
    <d v="2012-04-16T00:00:00"/>
    <x v="29"/>
    <n v="125"/>
    <x v="5820"/>
    <s v="ACRES"/>
    <x v="73"/>
  </r>
  <r>
    <n v="80028099"/>
    <d v="2012-04-12T00:00:00"/>
    <x v="10"/>
    <n v="25"/>
    <x v="5821"/>
    <s v="AMPS"/>
    <x v="23"/>
  </r>
  <r>
    <n v="80028100"/>
    <d v="2012-04-12T00:00:00"/>
    <x v="34"/>
    <n v="25"/>
    <x v="5822"/>
    <s v="TONS"/>
    <x v="1"/>
  </r>
  <r>
    <n v="80028101"/>
    <d v="2012-04-12T00:00:00"/>
    <x v="34"/>
    <n v="25"/>
    <x v="5823"/>
    <s v="TONS"/>
    <x v="1"/>
  </r>
  <r>
    <n v="80028102"/>
    <d v="2012-04-12T00:00:00"/>
    <x v="6"/>
    <n v="60"/>
    <x v="5824"/>
    <s v="AMPS"/>
    <x v="104"/>
  </r>
  <r>
    <n v="80028135"/>
    <d v="2012-04-16T00:00:00"/>
    <x v="67"/>
    <n v="100"/>
    <x v="5825"/>
    <s v="FLAT RATE"/>
    <x v="1"/>
  </r>
  <r>
    <n v="70018489"/>
    <d v="2012-04-16T00:00:00"/>
    <x v="3"/>
    <n v="25"/>
    <x v="5826"/>
    <s v="PER SIGN"/>
    <x v="1"/>
  </r>
  <r>
    <n v="17036"/>
    <d v="2012-04-16T00:00:00"/>
    <x v="3"/>
    <n v="25"/>
    <x v="5826"/>
    <s v="PER SIGN"/>
    <x v="1"/>
  </r>
  <r>
    <n v="80028139"/>
    <d v="2012-04-16T00:00:00"/>
    <x v="3"/>
    <n v="25"/>
    <x v="5826"/>
    <s v="PER SIGN"/>
    <x v="1"/>
  </r>
  <r>
    <n v="70018489"/>
    <d v="2012-04-16T00:00:00"/>
    <x v="3"/>
    <n v="25"/>
    <x v="5827"/>
    <s v="PER SIGN"/>
    <x v="1"/>
  </r>
  <r>
    <n v="17036"/>
    <d v="2012-04-16T00:00:00"/>
    <x v="3"/>
    <n v="25"/>
    <x v="5827"/>
    <s v="PER SIGN"/>
    <x v="1"/>
  </r>
  <r>
    <n v="80028139"/>
    <d v="2012-04-16T00:00:00"/>
    <x v="3"/>
    <n v="25"/>
    <x v="5827"/>
    <s v="PER SIGN"/>
    <x v="1"/>
  </r>
  <r>
    <n v="80028138"/>
    <d v="2012-04-16T00:00:00"/>
    <x v="12"/>
    <n v="90"/>
    <x v="5828"/>
    <s v="ACRE"/>
    <x v="290"/>
  </r>
  <r>
    <n v="80028102"/>
    <d v="2012-04-12T00:00:00"/>
    <x v="72"/>
    <n v="60"/>
    <x v="5824"/>
    <s v="AMPS"/>
    <x v="104"/>
  </r>
  <r>
    <n v="80028102"/>
    <d v="2012-04-12T00:00:00"/>
    <x v="73"/>
    <n v="60"/>
    <x v="5824"/>
    <s v="AMPS"/>
    <x v="104"/>
  </r>
  <r>
    <n v="80028143"/>
    <d v="2012-04-17T00:00:00"/>
    <x v="3"/>
    <n v="25"/>
    <x v="5829"/>
    <s v="PER SIGN"/>
    <x v="1"/>
  </r>
  <r>
    <n v="80028144"/>
    <d v="2012-04-17T00:00:00"/>
    <x v="32"/>
    <n v="250"/>
    <x v="5830"/>
    <s v="ACRES"/>
    <x v="291"/>
  </r>
  <r>
    <n v="80028102"/>
    <d v="2012-04-12T00:00:00"/>
    <x v="74"/>
    <n v="18.75"/>
    <x v="5824"/>
    <s v="AMPS"/>
    <x v="104"/>
  </r>
  <r>
    <n v="80028102"/>
    <d v="2012-04-12T00:00:00"/>
    <x v="10"/>
    <n v="60"/>
    <x v="5824"/>
    <s v="AMPS"/>
    <x v="104"/>
  </r>
  <r>
    <n v="80028102"/>
    <d v="2012-04-12T00:00:00"/>
    <x v="7"/>
    <n v="40"/>
    <x v="5824"/>
    <s v="PER POLE"/>
    <x v="104"/>
  </r>
  <r>
    <n v="80028152"/>
    <d v="2012-04-17T00:00:00"/>
    <x v="3"/>
    <n v="50"/>
    <x v="5831"/>
    <s v="PER SIGN"/>
    <x v="4"/>
  </r>
  <r>
    <n v="80028102"/>
    <d v="2012-04-12T00:00:00"/>
    <x v="50"/>
    <n v="40"/>
    <x v="5824"/>
    <s v="PER POLE"/>
    <x v="104"/>
  </r>
  <r>
    <n v="80028102"/>
    <d v="2012-04-12T00:00:00"/>
    <x v="75"/>
    <n v="40"/>
    <x v="5824"/>
    <s v="PER POLE"/>
    <x v="104"/>
  </r>
  <r>
    <n v="80028102"/>
    <d v="2012-04-12T00:00:00"/>
    <x v="76"/>
    <n v="33"/>
    <x v="5824"/>
    <s v="PER POLE"/>
    <x v="104"/>
  </r>
  <r>
    <n v="80028102"/>
    <d v="2012-04-12T00:00:00"/>
    <x v="77"/>
    <n v="24"/>
    <x v="5824"/>
    <s v="PER POLE"/>
    <x v="104"/>
  </r>
  <r>
    <n v="80028103"/>
    <d v="2012-04-12T00:00:00"/>
    <x v="52"/>
    <n v="125"/>
    <x v="5832"/>
    <s v="FLAT RATE"/>
    <x v="1"/>
  </r>
  <r>
    <n v="80028105"/>
    <d v="2012-04-12T00:00:00"/>
    <x v="33"/>
    <n v="25"/>
    <x v="5833"/>
    <s v="FLAT RATE"/>
    <x v="1"/>
  </r>
  <r>
    <n v="80028106"/>
    <d v="2012-04-12T00:00:00"/>
    <x v="2"/>
    <n v="25"/>
    <x v="5834"/>
    <s v="FLAT RATE"/>
    <x v="1"/>
  </r>
  <r>
    <n v="80028108"/>
    <d v="2012-04-13T00:00:00"/>
    <x v="5"/>
    <n v="25"/>
    <x v="5835"/>
    <s v="PER FIXTURES"/>
    <x v="7"/>
  </r>
  <r>
    <n v="80028109"/>
    <d v="2012-04-13T00:00:00"/>
    <x v="6"/>
    <n v="7.5"/>
    <x v="5836"/>
    <s v="AMPS"/>
    <x v="37"/>
  </r>
  <r>
    <n v="80028109"/>
    <d v="2012-04-13T00:00:00"/>
    <x v="7"/>
    <n v="50"/>
    <x v="5836"/>
    <s v="PER POLE"/>
    <x v="37"/>
  </r>
  <r>
    <n v="80028109"/>
    <d v="2012-04-13T00:00:00"/>
    <x v="49"/>
    <n v="25"/>
    <x v="5836"/>
    <s v="SYSTEM"/>
    <x v="37"/>
  </r>
  <r>
    <n v="80028114"/>
    <d v="2012-04-13T00:00:00"/>
    <x v="53"/>
    <n v="25"/>
    <x v="5837"/>
    <s v="PER WATER"/>
    <x v="1"/>
  </r>
  <r>
    <n v="80028115"/>
    <d v="2012-04-13T00:00:00"/>
    <x v="0"/>
    <n v="456"/>
    <x v="5838"/>
    <s v="VALUATION"/>
    <x v="292"/>
  </r>
  <r>
    <n v="80028116"/>
    <d v="2012-04-13T00:00:00"/>
    <x v="49"/>
    <n v="25"/>
    <x v="5839"/>
    <s v="SYSTEM"/>
    <x v="1"/>
  </r>
  <r>
    <n v="80028159"/>
    <d v="2012-04-18T00:00:00"/>
    <x v="3"/>
    <n v="50"/>
    <x v="5840"/>
    <s v="PER SIGN"/>
    <x v="4"/>
  </r>
  <r>
    <n v="80028160"/>
    <d v="2012-04-18T00:00:00"/>
    <x v="3"/>
    <n v="25"/>
    <x v="5841"/>
    <s v="PER SIGN"/>
    <x v="1"/>
  </r>
  <r>
    <n v="80028161"/>
    <d v="2012-04-18T00:00:00"/>
    <x v="12"/>
    <n v="50"/>
    <x v="5842"/>
    <s v="ACRE"/>
    <x v="10"/>
  </r>
  <r>
    <n v="80028117"/>
    <d v="2012-04-13T00:00:00"/>
    <x v="49"/>
    <n v="25"/>
    <x v="5843"/>
    <s v="SYSTEM"/>
    <x v="1"/>
  </r>
  <r>
    <n v="80028119"/>
    <d v="2012-04-13T00:00:00"/>
    <x v="0"/>
    <n v="268"/>
    <x v="5844"/>
    <s v="VALUATION"/>
    <x v="144"/>
  </r>
  <r>
    <n v="80028119"/>
    <d v="2012-04-13T00:00:00"/>
    <x v="0"/>
    <n v="80"/>
    <x v="5845"/>
    <s v="VALUATION"/>
    <x v="93"/>
  </r>
  <r>
    <n v="80028168"/>
    <d v="2012-04-18T00:00:00"/>
    <x v="3"/>
    <n v="25"/>
    <x v="5846"/>
    <s v="PER SIGN"/>
    <x v="1"/>
  </r>
  <r>
    <n v="80028168"/>
    <d v="2012-04-18T00:00:00"/>
    <x v="3"/>
    <n v="25"/>
    <x v="5847"/>
    <s v="PER SIGN"/>
    <x v="1"/>
  </r>
  <r>
    <n v="80028120"/>
    <d v="2012-04-13T00:00:00"/>
    <x v="49"/>
    <n v="25"/>
    <x v="5848"/>
    <s v="SYSTEM"/>
    <x v="1"/>
  </r>
  <r>
    <n v="80028121"/>
    <d v="2012-04-13T00:00:00"/>
    <x v="5"/>
    <n v="25"/>
    <x v="5849"/>
    <s v="PER FIXTURES"/>
    <x v="1"/>
  </r>
  <r>
    <n v="80028121"/>
    <d v="2012-04-13T00:00:00"/>
    <x v="5"/>
    <n v="25"/>
    <x v="5850"/>
    <s v="PER FIXTURES"/>
    <x v="1"/>
  </r>
  <r>
    <n v="80028122"/>
    <d v="2012-04-13T00:00:00"/>
    <x v="5"/>
    <n v="25"/>
    <x v="5851"/>
    <s v="PER FIXTURES"/>
    <x v="1"/>
  </r>
  <r>
    <n v="80028123"/>
    <d v="2012-04-13T00:00:00"/>
    <x v="20"/>
    <n v="25"/>
    <x v="5852"/>
    <s v="BTU"/>
    <x v="244"/>
  </r>
  <r>
    <n v="80028123"/>
    <d v="2012-04-13T00:00:00"/>
    <x v="34"/>
    <n v="25"/>
    <x v="5852"/>
    <s v="TONS"/>
    <x v="244"/>
  </r>
  <r>
    <n v="80028124"/>
    <d v="2012-04-13T00:00:00"/>
    <x v="10"/>
    <n v="30"/>
    <x v="5853"/>
    <s v="AMPS"/>
    <x v="8"/>
  </r>
  <r>
    <n v="80028124"/>
    <d v="2012-04-13T00:00:00"/>
    <x v="7"/>
    <n v="42"/>
    <x v="5853"/>
    <s v="PER POLE"/>
    <x v="8"/>
  </r>
  <r>
    <n v="80028124"/>
    <d v="2012-04-13T00:00:00"/>
    <x v="13"/>
    <n v="25"/>
    <x v="5853"/>
    <s v="PER T-POLE"/>
    <x v="8"/>
  </r>
  <r>
    <n v="80028174"/>
    <d v="2012-04-19T00:00:00"/>
    <x v="12"/>
    <n v="125"/>
    <x v="5854"/>
    <s v="ACRE"/>
    <x v="73"/>
  </r>
  <r>
    <n v="80028175"/>
    <d v="2012-04-19T00:00:00"/>
    <x v="3"/>
    <n v="50"/>
    <x v="5855"/>
    <s v="PER SIGN"/>
    <x v="4"/>
  </r>
  <r>
    <n v="80028176"/>
    <d v="2012-04-19T00:00:00"/>
    <x v="3"/>
    <n v="50"/>
    <x v="5856"/>
    <s v="PER SIGN"/>
    <x v="4"/>
  </r>
  <r>
    <n v="80028178"/>
    <d v="2012-04-19T00:00:00"/>
    <x v="3"/>
    <n v="25"/>
    <x v="5857"/>
    <s v="PER SIGN"/>
    <x v="1"/>
  </r>
  <r>
    <n v="80028125"/>
    <d v="2012-04-13T00:00:00"/>
    <x v="20"/>
    <n v="27"/>
    <x v="5858"/>
    <s v="BTU"/>
    <x v="48"/>
  </r>
  <r>
    <n v="80028125"/>
    <d v="2012-04-13T00:00:00"/>
    <x v="34"/>
    <n v="25"/>
    <x v="5858"/>
    <s v="TONS"/>
    <x v="48"/>
  </r>
  <r>
    <n v="80028126"/>
    <d v="2012-04-13T00:00:00"/>
    <x v="20"/>
    <n v="25"/>
    <x v="5859"/>
    <s v="BTU"/>
    <x v="54"/>
  </r>
  <r>
    <n v="80028126"/>
    <d v="2012-04-13T00:00:00"/>
    <x v="34"/>
    <n v="25"/>
    <x v="5859"/>
    <s v="TONS"/>
    <x v="54"/>
  </r>
  <r>
    <n v="80028132"/>
    <d v="2012-04-16T00:00:00"/>
    <x v="2"/>
    <n v="25"/>
    <x v="5860"/>
    <s v="FLAT RATE"/>
    <x v="1"/>
  </r>
  <r>
    <n v="80028133"/>
    <d v="2012-04-16T00:00:00"/>
    <x v="52"/>
    <n v="125"/>
    <x v="5861"/>
    <s v="FLAT RATE"/>
    <x v="1"/>
  </r>
  <r>
    <n v="80028133"/>
    <d v="2012-04-16T00:00:00"/>
    <x v="59"/>
    <n v="75"/>
    <x v="5862"/>
    <s v="FLAT RATE"/>
    <x v="1"/>
  </r>
  <r>
    <n v="80028133"/>
    <d v="2012-04-16T00:00:00"/>
    <x v="59"/>
    <n v="75"/>
    <x v="5863"/>
    <s v="FLAT RATE"/>
    <x v="1"/>
  </r>
  <r>
    <n v="80028134"/>
    <d v="2012-04-16T00:00:00"/>
    <x v="20"/>
    <n v="27"/>
    <x v="5864"/>
    <s v="BTU"/>
    <x v="48"/>
  </r>
  <r>
    <n v="80028134"/>
    <d v="2012-04-16T00:00:00"/>
    <x v="34"/>
    <n v="25"/>
    <x v="5864"/>
    <s v="TONS"/>
    <x v="48"/>
  </r>
  <r>
    <n v="80028136"/>
    <d v="2012-04-16T00:00:00"/>
    <x v="5"/>
    <n v="36"/>
    <x v="5865"/>
    <s v="PER FIXTURES"/>
    <x v="70"/>
  </r>
  <r>
    <n v="80028137"/>
    <d v="2012-04-16T00:00:00"/>
    <x v="0"/>
    <n v="140"/>
    <x v="5866"/>
    <s v="VALUATION"/>
    <x v="61"/>
  </r>
  <r>
    <n v="80028140"/>
    <d v="2012-04-17T00:00:00"/>
    <x v="0"/>
    <n v="65"/>
    <x v="5867"/>
    <s v="VALUATION"/>
    <x v="41"/>
  </r>
  <r>
    <n v="80028141"/>
    <d v="2012-04-17T00:00:00"/>
    <x v="7"/>
    <n v="22"/>
    <x v="5868"/>
    <s v="PER POLE"/>
    <x v="26"/>
  </r>
  <r>
    <n v="80028141"/>
    <d v="2012-04-17T00:00:00"/>
    <x v="49"/>
    <n v="25"/>
    <x v="5868"/>
    <s v="SYSTEM"/>
    <x v="26"/>
  </r>
  <r>
    <n v="80028141"/>
    <d v="2012-04-17T00:00:00"/>
    <x v="7"/>
    <n v="25"/>
    <x v="5869"/>
    <s v="PER POLE"/>
    <x v="7"/>
  </r>
  <r>
    <n v="80028142"/>
    <d v="2012-04-17T00:00:00"/>
    <x v="20"/>
    <n v="29"/>
    <x v="5870"/>
    <s v="BTU"/>
    <x v="75"/>
  </r>
  <r>
    <n v="80028142"/>
    <d v="2012-04-17T00:00:00"/>
    <x v="34"/>
    <n v="25"/>
    <x v="5870"/>
    <s v="TONS"/>
    <x v="75"/>
  </r>
  <r>
    <n v="80028145"/>
    <d v="2012-04-17T00:00:00"/>
    <x v="5"/>
    <n v="25"/>
    <x v="5871"/>
    <s v="PER FIXTURES"/>
    <x v="7"/>
  </r>
  <r>
    <n v="80028146"/>
    <d v="2012-04-17T00:00:00"/>
    <x v="2"/>
    <n v="25"/>
    <x v="5872"/>
    <s v="FLAT RATE"/>
    <x v="1"/>
  </r>
  <r>
    <n v="80028147"/>
    <d v="2012-04-17T00:00:00"/>
    <x v="49"/>
    <n v="25"/>
    <x v="5873"/>
    <s v="SYSTEM"/>
    <x v="1"/>
  </r>
  <r>
    <n v="80028148"/>
    <d v="2012-04-17T00:00:00"/>
    <x v="0"/>
    <n v="205"/>
    <x v="5874"/>
    <s v="VALUATION"/>
    <x v="173"/>
  </r>
  <r>
    <n v="80028149"/>
    <d v="2012-04-17T00:00:00"/>
    <x v="5"/>
    <n v="25"/>
    <x v="5875"/>
    <s v="PER FIXTURES"/>
    <x v="1"/>
  </r>
  <r>
    <n v="80028149"/>
    <d v="2012-04-17T00:00:00"/>
    <x v="5"/>
    <n v="25"/>
    <x v="5876"/>
    <s v="PER FIXTURES"/>
    <x v="1"/>
  </r>
  <r>
    <n v="80028149"/>
    <d v="2012-04-17T00:00:00"/>
    <x v="5"/>
    <n v="25"/>
    <x v="5877"/>
    <s v="PER FIXTURES"/>
    <x v="1"/>
  </r>
  <r>
    <n v="80028150"/>
    <d v="2012-04-17T00:00:00"/>
    <x v="5"/>
    <n v="84"/>
    <x v="5878"/>
    <s v="PER FIXTURES"/>
    <x v="78"/>
  </r>
  <r>
    <n v="80028206"/>
    <d v="2012-04-20T00:00:00"/>
    <x v="71"/>
    <n v="600"/>
    <x v="4908"/>
    <s v="FLAT RATE"/>
    <x v="1"/>
  </r>
  <r>
    <n v="80028206"/>
    <d v="2012-04-20T00:00:00"/>
    <x v="78"/>
    <n v="269.27999999999997"/>
    <x v="4908"/>
    <s v="FLAT RATE"/>
    <x v="1"/>
  </r>
  <r>
    <n v="80028150"/>
    <d v="2012-04-17T00:00:00"/>
    <x v="54"/>
    <n v="25"/>
    <x v="5878"/>
    <s v="PER SEWER"/>
    <x v="78"/>
  </r>
  <r>
    <n v="80028150"/>
    <d v="2012-04-17T00:00:00"/>
    <x v="53"/>
    <n v="25"/>
    <x v="5878"/>
    <s v="PER WATER"/>
    <x v="78"/>
  </r>
  <r>
    <n v="80028151"/>
    <d v="2012-04-17T00:00:00"/>
    <x v="6"/>
    <n v="30"/>
    <x v="5879"/>
    <s v="AMPS"/>
    <x v="8"/>
  </r>
  <r>
    <n v="80028151"/>
    <d v="2012-04-17T00:00:00"/>
    <x v="7"/>
    <n v="42"/>
    <x v="5879"/>
    <s v="PER POLE"/>
    <x v="8"/>
  </r>
  <r>
    <n v="80028151"/>
    <d v="2012-04-17T00:00:00"/>
    <x v="13"/>
    <n v="25"/>
    <x v="5879"/>
    <s v="PER T-POLE"/>
    <x v="8"/>
  </r>
  <r>
    <n v="80028153"/>
    <d v="2012-04-17T00:00:00"/>
    <x v="0"/>
    <n v="550"/>
    <x v="5880"/>
    <s v="VALUATION"/>
    <x v="207"/>
  </r>
  <r>
    <n v="80028153"/>
    <d v="2012-04-17T00:00:00"/>
    <x v="14"/>
    <n v="275"/>
    <x v="5880"/>
    <s v="VALUATION"/>
    <x v="207"/>
  </r>
  <r>
    <n v="80028154"/>
    <d v="2012-04-17T00:00:00"/>
    <x v="0"/>
    <n v="320"/>
    <x v="5881"/>
    <s v="VALUATION"/>
    <x v="88"/>
  </r>
  <r>
    <n v="80028155"/>
    <d v="2012-04-18T00:00:00"/>
    <x v="6"/>
    <n v="90"/>
    <x v="5882"/>
    <s v="AMPS"/>
    <x v="46"/>
  </r>
  <r>
    <n v="80028186"/>
    <d v="2012-04-20T00:00:00"/>
    <x v="103"/>
    <n v="543.41"/>
    <x v="5883"/>
    <s v="FLAT RATE"/>
    <x v="50"/>
  </r>
  <r>
    <n v="80028186"/>
    <d v="2012-04-20T00:00:00"/>
    <x v="104"/>
    <n v="1355.73"/>
    <x v="5883"/>
    <s v="FLAT RATE"/>
    <x v="50"/>
  </r>
  <r>
    <n v="80028186"/>
    <d v="2012-04-20T00:00:00"/>
    <x v="105"/>
    <n v="16757.400000000001"/>
    <x v="5883"/>
    <s v="FLAT RATE"/>
    <x v="50"/>
  </r>
  <r>
    <n v="80028189"/>
    <d v="2012-04-20T00:00:00"/>
    <x v="67"/>
    <n v="100"/>
    <x v="5884"/>
    <s v="FLAT RATE"/>
    <x v="1"/>
  </r>
  <r>
    <n v="80028191"/>
    <d v="2012-04-20T00:00:00"/>
    <x v="3"/>
    <n v="25"/>
    <x v="5885"/>
    <s v="PER SIGN"/>
    <x v="1"/>
  </r>
  <r>
    <n v="80028192"/>
    <d v="2012-04-20T00:00:00"/>
    <x v="3"/>
    <n v="100"/>
    <x v="5886"/>
    <s v="PER SIGN"/>
    <x v="7"/>
  </r>
  <r>
    <n v="80028155"/>
    <d v="2012-04-18T00:00:00"/>
    <x v="72"/>
    <n v="15"/>
    <x v="5882"/>
    <s v="AMPS"/>
    <x v="46"/>
  </r>
  <r>
    <n v="80028155"/>
    <d v="2012-04-18T00:00:00"/>
    <x v="10"/>
    <n v="15"/>
    <x v="5882"/>
    <s v="AMPS"/>
    <x v="46"/>
  </r>
  <r>
    <n v="80028155"/>
    <d v="2012-04-18T00:00:00"/>
    <x v="7"/>
    <n v="25"/>
    <x v="5882"/>
    <s v="PER POLE"/>
    <x v="46"/>
  </r>
  <r>
    <n v="80028195"/>
    <d v="2012-04-20T00:00:00"/>
    <x v="67"/>
    <n v="100"/>
    <x v="5887"/>
    <s v="FLAT RATE"/>
    <x v="1"/>
  </r>
  <r>
    <n v="80028196"/>
    <d v="2012-04-20T00:00:00"/>
    <x v="3"/>
    <n v="25"/>
    <x v="5888"/>
    <s v="PER SIGN"/>
    <x v="1"/>
  </r>
  <r>
    <n v="80028197"/>
    <d v="2012-04-20T00:00:00"/>
    <x v="3"/>
    <n v="100"/>
    <x v="5889"/>
    <s v="PER SIGN"/>
    <x v="7"/>
  </r>
  <r>
    <n v="80028199"/>
    <d v="2012-04-20T00:00:00"/>
    <x v="3"/>
    <n v="25"/>
    <x v="5890"/>
    <s v="PER SIGN"/>
    <x v="1"/>
  </r>
  <r>
    <n v="80028199"/>
    <d v="2012-04-20T00:00:00"/>
    <x v="3"/>
    <n v="25"/>
    <x v="5891"/>
    <s v="PER SIGN"/>
    <x v="1"/>
  </r>
  <r>
    <n v="80028199"/>
    <d v="2012-04-20T00:00:00"/>
    <x v="3"/>
    <n v="25"/>
    <x v="5892"/>
    <s v="PER SIGN"/>
    <x v="1"/>
  </r>
  <r>
    <n v="80028155"/>
    <d v="2012-04-18T00:00:00"/>
    <x v="50"/>
    <n v="31"/>
    <x v="5882"/>
    <s v="PER POLE"/>
    <x v="46"/>
  </r>
  <r>
    <n v="80028155"/>
    <d v="2012-04-18T00:00:00"/>
    <x v="75"/>
    <n v="17"/>
    <x v="5882"/>
    <s v="PER POLE"/>
    <x v="46"/>
  </r>
  <r>
    <n v="80028156"/>
    <d v="2012-04-18T00:00:00"/>
    <x v="20"/>
    <n v="25"/>
    <x v="5893"/>
    <s v="BTU"/>
    <x v="54"/>
  </r>
  <r>
    <n v="80028156"/>
    <d v="2012-04-18T00:00:00"/>
    <x v="34"/>
    <n v="25"/>
    <x v="5893"/>
    <s v="TONS"/>
    <x v="54"/>
  </r>
  <r>
    <n v="80028200"/>
    <d v="2012-04-20T00:00:00"/>
    <x v="3"/>
    <n v="25"/>
    <x v="5894"/>
    <s v="PER SIGN"/>
    <x v="1"/>
  </r>
  <r>
    <n v="80028204"/>
    <d v="2012-04-20T00:00:00"/>
    <x v="3"/>
    <n v="100"/>
    <x v="5895"/>
    <s v="PER SIGN"/>
    <x v="7"/>
  </r>
  <r>
    <n v="80028157"/>
    <d v="2012-04-18T00:00:00"/>
    <x v="57"/>
    <n v="15"/>
    <x v="5896"/>
    <s v="FLAT RATE"/>
    <x v="1"/>
  </r>
  <r>
    <n v="80028207"/>
    <d v="2012-04-20T00:00:00"/>
    <x v="8"/>
    <n v="50"/>
    <x v="5897"/>
    <s v="FLAT RATE"/>
    <x v="1"/>
  </r>
  <r>
    <n v="80028158"/>
    <d v="2012-04-18T00:00:00"/>
    <x v="6"/>
    <n v="30"/>
    <x v="5898"/>
    <s v="AMPS"/>
    <x v="8"/>
  </r>
  <r>
    <n v="80028158"/>
    <d v="2012-04-18T00:00:00"/>
    <x v="10"/>
    <n v="15"/>
    <x v="5898"/>
    <s v="AMPS"/>
    <x v="8"/>
  </r>
  <r>
    <n v="80028158"/>
    <d v="2012-04-18T00:00:00"/>
    <x v="7"/>
    <n v="42"/>
    <x v="5898"/>
    <s v="PER POLE"/>
    <x v="8"/>
  </r>
  <r>
    <n v="80028158"/>
    <d v="2012-04-18T00:00:00"/>
    <x v="50"/>
    <n v="12"/>
    <x v="5898"/>
    <s v="PER POLE"/>
    <x v="8"/>
  </r>
  <r>
    <n v="80028162"/>
    <d v="2012-04-18T00:00:00"/>
    <x v="20"/>
    <n v="29"/>
    <x v="5899"/>
    <s v="BTU"/>
    <x v="75"/>
  </r>
  <r>
    <n v="80028162"/>
    <d v="2012-04-18T00:00:00"/>
    <x v="34"/>
    <n v="25"/>
    <x v="5899"/>
    <s v="TONS"/>
    <x v="75"/>
  </r>
  <r>
    <n v="80028163"/>
    <d v="2012-04-18T00:00:00"/>
    <x v="49"/>
    <n v="25"/>
    <x v="5900"/>
    <s v="SYSTEM"/>
    <x v="1"/>
  </r>
  <r>
    <n v="80028164"/>
    <d v="2012-04-18T00:00:00"/>
    <x v="49"/>
    <n v="25"/>
    <x v="5901"/>
    <s v="SYSTEM"/>
    <x v="1"/>
  </r>
  <r>
    <n v="80028165"/>
    <d v="2012-04-18T00:00:00"/>
    <x v="33"/>
    <n v="25"/>
    <x v="5902"/>
    <s v="FLAT RATE"/>
    <x v="1"/>
  </r>
  <r>
    <n v="80028166"/>
    <d v="2012-04-18T00:00:00"/>
    <x v="1"/>
    <n v="25"/>
    <x v="5903"/>
    <s v="PER GAS LINE"/>
    <x v="1"/>
  </r>
  <r>
    <n v="80028167"/>
    <d v="2012-04-18T00:00:00"/>
    <x v="33"/>
    <n v="25"/>
    <x v="5904"/>
    <s v="FLAT RATE"/>
    <x v="1"/>
  </r>
  <r>
    <n v="80028213"/>
    <d v="2012-04-23T00:00:00"/>
    <x v="3"/>
    <n v="50"/>
    <x v="5905"/>
    <s v="PER SIGN"/>
    <x v="4"/>
  </r>
  <r>
    <n v="80028214"/>
    <d v="2012-04-23T00:00:00"/>
    <x v="3"/>
    <n v="25"/>
    <x v="5906"/>
    <s v="PER SIGN"/>
    <x v="1"/>
  </r>
  <r>
    <n v="80028215"/>
    <d v="2012-04-23T00:00:00"/>
    <x v="12"/>
    <n v="50"/>
    <x v="5907"/>
    <s v="ACRE"/>
    <x v="137"/>
  </r>
  <r>
    <n v="80028169"/>
    <d v="2012-04-18T00:00:00"/>
    <x v="48"/>
    <n v="20"/>
    <x v="5908"/>
    <s v="FLAT RATE"/>
    <x v="1"/>
  </r>
  <r>
    <n v="80028218"/>
    <d v="2012-04-23T00:00:00"/>
    <x v="3"/>
    <n v="50"/>
    <x v="5909"/>
    <s v="PER SIGN"/>
    <x v="4"/>
  </r>
  <r>
    <n v="80028220"/>
    <d v="2012-04-23T00:00:00"/>
    <x v="3"/>
    <n v="25"/>
    <x v="5910"/>
    <s v="PER SIGN"/>
    <x v="1"/>
  </r>
  <r>
    <n v="80028169"/>
    <d v="2012-04-18T00:00:00"/>
    <x v="0"/>
    <n v="60"/>
    <x v="5908"/>
    <s v="VALUATION"/>
    <x v="1"/>
  </r>
  <r>
    <n v="80028170"/>
    <d v="2012-04-18T00:00:00"/>
    <x v="2"/>
    <n v="25"/>
    <x v="5911"/>
    <s v="FLAT RATE"/>
    <x v="1"/>
  </r>
  <r>
    <n v="80028171"/>
    <d v="2012-04-18T00:00:00"/>
    <x v="10"/>
    <n v="25"/>
    <x v="5912"/>
    <s v="AMPS"/>
    <x v="23"/>
  </r>
  <r>
    <n v="80028172"/>
    <d v="2012-04-18T00:00:00"/>
    <x v="5"/>
    <n v="25"/>
    <x v="5913"/>
    <s v="PER FIXTURES"/>
    <x v="1"/>
  </r>
  <r>
    <n v="80028173"/>
    <d v="2012-04-19T00:00:00"/>
    <x v="20"/>
    <n v="27"/>
    <x v="5914"/>
    <s v="BTU"/>
    <x v="40"/>
  </r>
  <r>
    <n v="80028173"/>
    <d v="2012-04-19T00:00:00"/>
    <x v="34"/>
    <n v="25"/>
    <x v="5914"/>
    <s v="TONS"/>
    <x v="40"/>
  </r>
  <r>
    <n v="80028177"/>
    <d v="2012-04-19T00:00:00"/>
    <x v="0"/>
    <n v="475"/>
    <x v="5915"/>
    <s v="VALUATION"/>
    <x v="58"/>
  </r>
  <r>
    <n v="80028179"/>
    <d v="2012-04-19T00:00:00"/>
    <x v="0"/>
    <n v="2460"/>
    <x v="5916"/>
    <s v="VALUATION"/>
    <x v="293"/>
  </r>
  <r>
    <n v="80028179"/>
    <d v="2012-04-19T00:00:00"/>
    <x v="14"/>
    <n v="1230"/>
    <x v="5916"/>
    <s v="VALUATION"/>
    <x v="293"/>
  </r>
  <r>
    <n v="80028180"/>
    <d v="2012-04-19T00:00:00"/>
    <x v="0"/>
    <n v="2260"/>
    <x v="5917"/>
    <s v="VALUATION"/>
    <x v="294"/>
  </r>
  <r>
    <n v="80028180"/>
    <d v="2012-04-19T00:00:00"/>
    <x v="14"/>
    <n v="1130"/>
    <x v="5917"/>
    <s v="VALUATION"/>
    <x v="294"/>
  </r>
  <r>
    <n v="80028181"/>
    <d v="2012-04-19T00:00:00"/>
    <x v="0"/>
    <n v="1030"/>
    <x v="5918"/>
    <s v="VALUATION"/>
    <x v="295"/>
  </r>
  <r>
    <n v="80028181"/>
    <d v="2012-04-19T00:00:00"/>
    <x v="14"/>
    <n v="515"/>
    <x v="5918"/>
    <s v="VALUATION"/>
    <x v="295"/>
  </r>
  <r>
    <n v="80028182"/>
    <d v="2012-04-19T00:00:00"/>
    <x v="5"/>
    <n v="25"/>
    <x v="5919"/>
    <s v="PER FIXTURES"/>
    <x v="1"/>
  </r>
  <r>
    <n v="80028183"/>
    <d v="2012-04-19T00:00:00"/>
    <x v="20"/>
    <n v="27"/>
    <x v="5920"/>
    <s v="BTU"/>
    <x v="40"/>
  </r>
  <r>
    <n v="80028231"/>
    <d v="2012-04-24T00:00:00"/>
    <x v="16"/>
    <n v="59.93"/>
    <x v="5921"/>
    <s v="FLAT RATE"/>
    <x v="1"/>
  </r>
  <r>
    <n v="80028231"/>
    <d v="2012-04-24T00:00:00"/>
    <x v="17"/>
    <n v="533.02"/>
    <x v="5921"/>
    <s v="FLAT RATE"/>
    <x v="1"/>
  </r>
  <r>
    <n v="80028231"/>
    <d v="2012-04-24T00:00:00"/>
    <x v="18"/>
    <n v="1302.93"/>
    <x v="5921"/>
    <s v="FLAT RATE"/>
    <x v="1"/>
  </r>
  <r>
    <n v="80028231"/>
    <d v="2012-04-24T00:00:00"/>
    <x v="19"/>
    <n v="161.68"/>
    <x v="5921"/>
    <s v="FLAT RATE"/>
    <x v="1"/>
  </r>
  <r>
    <n v="80028183"/>
    <d v="2012-04-19T00:00:00"/>
    <x v="23"/>
    <n v="27"/>
    <x v="5920"/>
    <s v="BTU"/>
    <x v="40"/>
  </r>
  <r>
    <n v="80028183"/>
    <d v="2012-04-19T00:00:00"/>
    <x v="34"/>
    <n v="25"/>
    <x v="5920"/>
    <s v="TONS"/>
    <x v="40"/>
  </r>
  <r>
    <n v="80028183"/>
    <d v="2012-04-19T00:00:00"/>
    <x v="36"/>
    <n v="25"/>
    <x v="5920"/>
    <s v="TONS"/>
    <x v="40"/>
  </r>
  <r>
    <n v="80028231"/>
    <d v="2012-04-24T00:00:00"/>
    <x v="16"/>
    <n v="59.93"/>
    <x v="5922"/>
    <s v="FLAT RATE"/>
    <x v="1"/>
  </r>
  <r>
    <n v="80028231"/>
    <d v="2012-04-24T00:00:00"/>
    <x v="17"/>
    <n v="533.02"/>
    <x v="5922"/>
    <s v="FLAT RATE"/>
    <x v="1"/>
  </r>
  <r>
    <n v="80028231"/>
    <d v="2012-04-24T00:00:00"/>
    <x v="18"/>
    <n v="1302.93"/>
    <x v="5922"/>
    <s v="FLAT RATE"/>
    <x v="1"/>
  </r>
  <r>
    <n v="80028231"/>
    <d v="2012-04-24T00:00:00"/>
    <x v="19"/>
    <n v="161.68"/>
    <x v="5922"/>
    <s v="FLAT RATE"/>
    <x v="1"/>
  </r>
  <r>
    <n v="80028184"/>
    <d v="2012-04-19T00:00:00"/>
    <x v="13"/>
    <n v="25"/>
    <x v="229"/>
    <s v="PER T-POLE"/>
    <x v="46"/>
  </r>
  <r>
    <n v="80028185"/>
    <d v="2012-04-19T00:00:00"/>
    <x v="13"/>
    <n v="25"/>
    <x v="229"/>
    <s v="PER T-POLE"/>
    <x v="46"/>
  </r>
  <r>
    <n v="80028185"/>
    <d v="2012-04-19T00:00:00"/>
    <x v="13"/>
    <n v="25"/>
    <x v="5923"/>
    <s v="PER T-POLE"/>
    <x v="171"/>
  </r>
  <r>
    <n v="80028230"/>
    <d v="2012-04-24T00:00:00"/>
    <x v="16"/>
    <n v="59.93"/>
    <x v="5924"/>
    <s v="FLAT RATE"/>
    <x v="1"/>
  </r>
  <r>
    <n v="80028230"/>
    <d v="2012-04-24T00:00:00"/>
    <x v="17"/>
    <n v="533.02"/>
    <x v="5924"/>
    <s v="FLAT RATE"/>
    <x v="1"/>
  </r>
  <r>
    <n v="80028230"/>
    <d v="2012-04-24T00:00:00"/>
    <x v="18"/>
    <n v="1302.93"/>
    <x v="5924"/>
    <s v="FLAT RATE"/>
    <x v="1"/>
  </r>
  <r>
    <n v="80028230"/>
    <d v="2012-04-24T00:00:00"/>
    <x v="19"/>
    <n v="161.68"/>
    <x v="5924"/>
    <s v="FLAT RATE"/>
    <x v="1"/>
  </r>
  <r>
    <n v="80028186"/>
    <d v="2012-04-20T00:00:00"/>
    <x v="58"/>
    <n v="10"/>
    <x v="5883"/>
    <s v="SQUARE FEET"/>
    <x v="50"/>
  </r>
  <r>
    <n v="80028186"/>
    <d v="2012-04-20T00:00:00"/>
    <x v="0"/>
    <n v="1660"/>
    <x v="5883"/>
    <s v="VALUATION"/>
    <x v="50"/>
  </r>
  <r>
    <n v="80028229"/>
    <d v="2012-04-24T00:00:00"/>
    <x v="16"/>
    <n v="59.93"/>
    <x v="5925"/>
    <s v="FLAT RATE"/>
    <x v="1"/>
  </r>
  <r>
    <n v="80028229"/>
    <d v="2012-04-24T00:00:00"/>
    <x v="17"/>
    <n v="533.02"/>
    <x v="5925"/>
    <s v="FLAT RATE"/>
    <x v="1"/>
  </r>
  <r>
    <n v="80028229"/>
    <d v="2012-04-24T00:00:00"/>
    <x v="18"/>
    <n v="1302.93"/>
    <x v="5925"/>
    <s v="FLAT RATE"/>
    <x v="1"/>
  </r>
  <r>
    <n v="80028229"/>
    <d v="2012-04-24T00:00:00"/>
    <x v="19"/>
    <n v="161.68"/>
    <x v="5925"/>
    <s v="FLAT RATE"/>
    <x v="1"/>
  </r>
  <r>
    <n v="80028186"/>
    <d v="2012-04-20T00:00:00"/>
    <x v="14"/>
    <n v="830"/>
    <x v="5883"/>
    <s v="VALUATION"/>
    <x v="50"/>
  </r>
  <r>
    <n v="80028187"/>
    <d v="2012-04-20T00:00:00"/>
    <x v="5"/>
    <n v="25"/>
    <x v="5926"/>
    <s v="PER FIXTURES"/>
    <x v="1"/>
  </r>
  <r>
    <n v="80028188"/>
    <d v="2012-04-20T00:00:00"/>
    <x v="34"/>
    <n v="47"/>
    <x v="5927"/>
    <s v="TONS"/>
    <x v="66"/>
  </r>
  <r>
    <n v="80028190"/>
    <d v="2012-04-20T00:00:00"/>
    <x v="7"/>
    <n v="25"/>
    <x v="5928"/>
    <s v="PER POLE"/>
    <x v="1"/>
  </r>
  <r>
    <n v="80028193"/>
    <d v="2012-04-20T00:00:00"/>
    <x v="5"/>
    <n v="80"/>
    <x v="5929"/>
    <s v="PER FIXTURES"/>
    <x v="76"/>
  </r>
  <r>
    <n v="80028226"/>
    <d v="2012-04-24T00:00:00"/>
    <x v="12"/>
    <n v="50"/>
    <x v="5930"/>
    <s v="ACRE"/>
    <x v="10"/>
  </r>
  <r>
    <n v="17038"/>
    <d v="2012-04-24T00:00:00"/>
    <x v="12"/>
    <n v="50"/>
    <x v="5930"/>
    <s v="ACRE"/>
    <x v="10"/>
  </r>
  <r>
    <n v="80028193"/>
    <d v="2012-04-20T00:00:00"/>
    <x v="4"/>
    <n v="25"/>
    <x v="5929"/>
    <s v="PER IRRIGATION"/>
    <x v="76"/>
  </r>
  <r>
    <n v="80028193"/>
    <d v="2012-04-20T00:00:00"/>
    <x v="54"/>
    <n v="25"/>
    <x v="5929"/>
    <s v="PER SEWER"/>
    <x v="76"/>
  </r>
  <r>
    <n v="80028193"/>
    <d v="2012-04-20T00:00:00"/>
    <x v="53"/>
    <n v="25"/>
    <x v="5929"/>
    <s v="PER WATER"/>
    <x v="76"/>
  </r>
  <r>
    <n v="80028194"/>
    <d v="2012-04-20T00:00:00"/>
    <x v="5"/>
    <n v="25"/>
    <x v="5931"/>
    <s v="PER FIXTURES"/>
    <x v="1"/>
  </r>
  <r>
    <n v="80028198"/>
    <d v="2012-04-20T00:00:00"/>
    <x v="5"/>
    <n v="25"/>
    <x v="5932"/>
    <s v="PER FIXTURES"/>
    <x v="20"/>
  </r>
  <r>
    <n v="80028201"/>
    <d v="2012-04-20T00:00:00"/>
    <x v="10"/>
    <n v="30"/>
    <x v="5933"/>
    <s v="AMPS"/>
    <x v="8"/>
  </r>
  <r>
    <n v="80028201"/>
    <d v="2012-04-20T00:00:00"/>
    <x v="7"/>
    <n v="42"/>
    <x v="5933"/>
    <s v="PER POLE"/>
    <x v="8"/>
  </r>
  <r>
    <n v="80028201"/>
    <d v="2012-04-20T00:00:00"/>
    <x v="13"/>
    <n v="25"/>
    <x v="5933"/>
    <s v="PER T-POLE"/>
    <x v="8"/>
  </r>
  <r>
    <n v="80028202"/>
    <d v="2012-04-20T00:00:00"/>
    <x v="20"/>
    <n v="27"/>
    <x v="5934"/>
    <s v="BTU"/>
    <x v="296"/>
  </r>
  <r>
    <n v="80028202"/>
    <d v="2012-04-20T00:00:00"/>
    <x v="34"/>
    <n v="25"/>
    <x v="5934"/>
    <s v="TONS"/>
    <x v="296"/>
  </r>
  <r>
    <n v="80028202"/>
    <d v="2012-04-20T00:00:00"/>
    <x v="20"/>
    <n v="27"/>
    <x v="5935"/>
    <s v="BTU"/>
    <x v="3"/>
  </r>
  <r>
    <n v="80028202"/>
    <d v="2012-04-20T00:00:00"/>
    <x v="34"/>
    <n v="25"/>
    <x v="5935"/>
    <s v="TONS"/>
    <x v="3"/>
  </r>
  <r>
    <n v="80028202"/>
    <d v="2012-04-20T00:00:00"/>
    <x v="34"/>
    <n v="25"/>
    <x v="5936"/>
    <s v="TONS"/>
    <x v="9"/>
  </r>
  <r>
    <n v="80028203"/>
    <d v="2012-04-20T00:00:00"/>
    <x v="0"/>
    <n v="150"/>
    <x v="5937"/>
    <s v="VALUATION"/>
    <x v="102"/>
  </r>
  <r>
    <n v="80028203"/>
    <d v="2012-04-20T00:00:00"/>
    <x v="14"/>
    <n v="75"/>
    <x v="5937"/>
    <s v="VALUATION"/>
    <x v="102"/>
  </r>
  <r>
    <n v="80028205"/>
    <d v="2012-04-20T00:00:00"/>
    <x v="49"/>
    <n v="25"/>
    <x v="5938"/>
    <s v="SYSTEM"/>
    <x v="1"/>
  </r>
  <r>
    <n v="80028208"/>
    <d v="2012-04-23T00:00:00"/>
    <x v="2"/>
    <n v="25"/>
    <x v="5939"/>
    <s v="FLAT RATE"/>
    <x v="1"/>
  </r>
  <r>
    <n v="80028209"/>
    <d v="2012-04-23T00:00:00"/>
    <x v="0"/>
    <n v="105"/>
    <x v="5940"/>
    <s v="VALUATION"/>
    <x v="109"/>
  </r>
  <r>
    <n v="80028210"/>
    <d v="2012-04-23T00:00:00"/>
    <x v="10"/>
    <n v="60"/>
    <x v="5941"/>
    <s v="AMPS"/>
    <x v="104"/>
  </r>
  <r>
    <n v="80028210"/>
    <d v="2012-04-23T00:00:00"/>
    <x v="7"/>
    <n v="42"/>
    <x v="5941"/>
    <s v="PER POLE"/>
    <x v="104"/>
  </r>
  <r>
    <n v="80028210"/>
    <d v="2012-04-23T00:00:00"/>
    <x v="49"/>
    <n v="25"/>
    <x v="5941"/>
    <s v="SYSTEM"/>
    <x v="104"/>
  </r>
  <r>
    <n v="80028211"/>
    <d v="2012-04-23T00:00:00"/>
    <x v="49"/>
    <n v="25"/>
    <x v="5942"/>
    <s v="SYSTEM"/>
    <x v="1"/>
  </r>
  <r>
    <n v="80028212"/>
    <d v="2012-04-23T00:00:00"/>
    <x v="6"/>
    <n v="25"/>
    <x v="5943"/>
    <s v="AMPS"/>
    <x v="67"/>
  </r>
  <r>
    <n v="80028212"/>
    <d v="2012-04-23T00:00:00"/>
    <x v="7"/>
    <n v="3"/>
    <x v="5943"/>
    <s v="PER POLE"/>
    <x v="67"/>
  </r>
  <r>
    <n v="80028212"/>
    <d v="2012-04-23T00:00:00"/>
    <x v="6"/>
    <n v="25"/>
    <x v="5944"/>
    <s v="AMPS"/>
    <x v="67"/>
  </r>
  <r>
    <n v="80028212"/>
    <d v="2012-04-23T00:00:00"/>
    <x v="7"/>
    <n v="2"/>
    <x v="5944"/>
    <s v="PER POLE"/>
    <x v="67"/>
  </r>
  <r>
    <n v="80028216"/>
    <d v="2012-04-23T00:00:00"/>
    <x v="7"/>
    <n v="25"/>
    <x v="5945"/>
    <s v="PER POLE"/>
    <x v="1"/>
  </r>
  <r>
    <n v="80028217"/>
    <d v="2012-04-23T00:00:00"/>
    <x v="0"/>
    <n v="40"/>
    <x v="5946"/>
    <s v="VALUATION"/>
    <x v="47"/>
  </r>
  <r>
    <n v="80028219"/>
    <d v="2012-04-23T00:00:00"/>
    <x v="5"/>
    <n v="25"/>
    <x v="5947"/>
    <s v="PER FIXTURES"/>
    <x v="18"/>
  </r>
  <r>
    <n v="80028221"/>
    <d v="2012-04-23T00:00:00"/>
    <x v="6"/>
    <n v="15"/>
    <x v="5948"/>
    <s v="AMPS"/>
    <x v="6"/>
  </r>
  <r>
    <n v="80028233"/>
    <d v="2012-04-24T00:00:00"/>
    <x v="12"/>
    <n v="50"/>
    <x v="5949"/>
    <s v="ACRE"/>
    <x v="262"/>
  </r>
  <r>
    <n v="80028221"/>
    <d v="2012-04-23T00:00:00"/>
    <x v="7"/>
    <n v="12"/>
    <x v="5948"/>
    <s v="PER POLE"/>
    <x v="6"/>
  </r>
  <r>
    <n v="80028222"/>
    <d v="2012-04-23T00:00:00"/>
    <x v="7"/>
    <n v="12"/>
    <x v="5950"/>
    <s v="PER POLE"/>
    <x v="60"/>
  </r>
  <r>
    <n v="80028222"/>
    <d v="2012-04-23T00:00:00"/>
    <x v="49"/>
    <n v="25"/>
    <x v="5950"/>
    <s v="SYSTEM"/>
    <x v="60"/>
  </r>
  <r>
    <n v="80028222"/>
    <d v="2012-04-23T00:00:00"/>
    <x v="50"/>
    <n v="12"/>
    <x v="5950"/>
    <s v="PER POLE"/>
    <x v="60"/>
  </r>
  <r>
    <n v="80028223"/>
    <d v="2012-04-23T00:00:00"/>
    <x v="5"/>
    <n v="25"/>
    <x v="5951"/>
    <s v="PER FIXTURES"/>
    <x v="1"/>
  </r>
  <r>
    <n v="80028224"/>
    <d v="2012-04-23T00:00:00"/>
    <x v="0"/>
    <n v="35"/>
    <x v="5952"/>
    <s v="VALUATION"/>
    <x v="32"/>
  </r>
  <r>
    <n v="80028224"/>
    <d v="2012-04-23T00:00:00"/>
    <x v="14"/>
    <n v="17.5"/>
    <x v="5952"/>
    <s v="VALUATION"/>
    <x v="32"/>
  </r>
  <r>
    <n v="80028225"/>
    <d v="2012-04-23T00:00:00"/>
    <x v="61"/>
    <n v="25"/>
    <x v="5953"/>
    <s v="FLAT RATE"/>
    <x v="1"/>
  </r>
  <r>
    <n v="80028227"/>
    <d v="2012-04-24T00:00:00"/>
    <x v="5"/>
    <n v="44"/>
    <x v="5954"/>
    <s v="PER FIXTURES"/>
    <x v="55"/>
  </r>
  <r>
    <n v="80028228"/>
    <d v="2012-04-24T00:00:00"/>
    <x v="0"/>
    <n v="120"/>
    <x v="5955"/>
    <s v="VALUATION"/>
    <x v="12"/>
  </r>
  <r>
    <n v="80028239"/>
    <d v="2012-04-24T00:00:00"/>
    <x v="3"/>
    <n v="25"/>
    <x v="5956"/>
    <s v="PER SIGN"/>
    <x v="1"/>
  </r>
  <r>
    <n v="80028229"/>
    <d v="2012-04-24T00:00:00"/>
    <x v="48"/>
    <n v="20"/>
    <x v="5925"/>
    <s v="FLAT RATE"/>
    <x v="1"/>
  </r>
  <r>
    <n v="80028241"/>
    <d v="2012-04-24T00:00:00"/>
    <x v="12"/>
    <n v="50"/>
    <x v="5957"/>
    <s v="ACRE"/>
    <x v="288"/>
  </r>
  <r>
    <n v="80028245"/>
    <d v="2012-04-25T00:00:00"/>
    <x v="71"/>
    <n v="900"/>
    <x v="4935"/>
    <s v="FLAT RATE"/>
    <x v="1"/>
  </r>
  <r>
    <n v="80028245"/>
    <d v="2012-04-25T00:00:00"/>
    <x v="78"/>
    <n v="391.33"/>
    <x v="4935"/>
    <s v="FLAT RATE"/>
    <x v="1"/>
  </r>
  <r>
    <n v="80028256"/>
    <d v="2012-04-25T00:00:00"/>
    <x v="71"/>
    <n v="1044"/>
    <x v="5345"/>
    <s v="FLAT RATE"/>
    <x v="1"/>
  </r>
  <r>
    <n v="80028229"/>
    <d v="2012-04-24T00:00:00"/>
    <x v="0"/>
    <n v="1087"/>
    <x v="5925"/>
    <s v="VALUATION"/>
    <x v="1"/>
  </r>
  <r>
    <n v="80028230"/>
    <d v="2012-04-24T00:00:00"/>
    <x v="48"/>
    <n v="20"/>
    <x v="5924"/>
    <s v="FLAT RATE"/>
    <x v="1"/>
  </r>
  <r>
    <n v="80028242"/>
    <d v="2012-04-25T00:00:00"/>
    <x v="12"/>
    <n v="50"/>
    <x v="5958"/>
    <s v="ACRE"/>
    <x v="164"/>
  </r>
  <r>
    <n v="80028247"/>
    <d v="2012-04-25T00:00:00"/>
    <x v="3"/>
    <n v="25"/>
    <x v="5959"/>
    <s v="PER SIGN"/>
    <x v="1"/>
  </r>
  <r>
    <n v="80028248"/>
    <d v="2012-04-25T00:00:00"/>
    <x v="22"/>
    <n v="50"/>
    <x v="5960"/>
    <s v="ACRE"/>
    <x v="1"/>
  </r>
  <r>
    <n v="80028230"/>
    <d v="2012-04-24T00:00:00"/>
    <x v="0"/>
    <n v="1360"/>
    <x v="5924"/>
    <s v="VALUATION"/>
    <x v="1"/>
  </r>
  <r>
    <n v="80028231"/>
    <d v="2012-04-24T00:00:00"/>
    <x v="48"/>
    <n v="20"/>
    <x v="5921"/>
    <s v="FLAT RATE"/>
    <x v="1"/>
  </r>
  <r>
    <n v="80028231"/>
    <d v="2012-04-24T00:00:00"/>
    <x v="0"/>
    <n v="1540"/>
    <x v="5921"/>
    <s v="VALUATION"/>
    <x v="1"/>
  </r>
  <r>
    <n v="80028249"/>
    <d v="2012-04-25T00:00:00"/>
    <x v="3"/>
    <n v="25"/>
    <x v="5961"/>
    <s v="PER SIGN"/>
    <x v="1"/>
  </r>
  <r>
    <n v="80028251"/>
    <d v="2012-04-25T00:00:00"/>
    <x v="42"/>
    <n v="50"/>
    <x v="5962"/>
    <s v="FLAT RATE"/>
    <x v="1"/>
  </r>
  <r>
    <n v="80028252"/>
    <d v="2012-04-25T00:00:00"/>
    <x v="3"/>
    <n v="25"/>
    <x v="5963"/>
    <s v="PER SIGN"/>
    <x v="1"/>
  </r>
  <r>
    <n v="80028252"/>
    <d v="2012-04-25T00:00:00"/>
    <x v="3"/>
    <n v="25"/>
    <x v="5964"/>
    <s v="PER SIGN"/>
    <x v="1"/>
  </r>
  <r>
    <n v="80028253"/>
    <d v="2012-04-25T00:00:00"/>
    <x v="3"/>
    <n v="25"/>
    <x v="5965"/>
    <s v="PER SIGN"/>
    <x v="1"/>
  </r>
  <r>
    <n v="80028231"/>
    <d v="2012-04-24T00:00:00"/>
    <x v="48"/>
    <n v="20"/>
    <x v="5922"/>
    <s v="FLAT RATE"/>
    <x v="1"/>
  </r>
  <r>
    <n v="80028231"/>
    <d v="2012-04-24T00:00:00"/>
    <x v="0"/>
    <n v="1183"/>
    <x v="5922"/>
    <s v="VALUATION"/>
    <x v="1"/>
  </r>
  <r>
    <n v="80028266"/>
    <d v="2012-04-26T00:00:00"/>
    <x v="139"/>
    <n v="85.99"/>
    <x v="5966"/>
    <s v="FLAT RATE"/>
    <x v="1"/>
  </r>
  <r>
    <n v="80028266"/>
    <d v="2012-04-26T00:00:00"/>
    <x v="140"/>
    <n v="470.79"/>
    <x v="5966"/>
    <s v="FLAT RATE"/>
    <x v="1"/>
  </r>
  <r>
    <n v="80028266"/>
    <d v="2012-04-26T00:00:00"/>
    <x v="71"/>
    <n v="731.99"/>
    <x v="5966"/>
    <s v="FLAT RATE"/>
    <x v="1"/>
  </r>
  <r>
    <n v="80028232"/>
    <d v="2012-04-24T00:00:00"/>
    <x v="20"/>
    <n v="41"/>
    <x v="5967"/>
    <s v="BTU"/>
    <x v="297"/>
  </r>
  <r>
    <n v="80028232"/>
    <d v="2012-04-24T00:00:00"/>
    <x v="23"/>
    <n v="35"/>
    <x v="5967"/>
    <s v="BTU"/>
    <x v="297"/>
  </r>
  <r>
    <n v="80028232"/>
    <d v="2012-04-24T00:00:00"/>
    <x v="24"/>
    <n v="41"/>
    <x v="5967"/>
    <s v="BTU"/>
    <x v="297"/>
  </r>
  <r>
    <n v="80028264"/>
    <d v="2012-04-26T00:00:00"/>
    <x v="103"/>
    <n v="123.36"/>
    <x v="5968"/>
    <s v="FLAT RATE"/>
    <x v="50"/>
  </r>
  <r>
    <n v="80028264"/>
    <d v="2012-04-26T00:00:00"/>
    <x v="104"/>
    <n v="1014.03"/>
    <x v="5968"/>
    <s v="FLAT RATE"/>
    <x v="50"/>
  </r>
  <r>
    <n v="80028264"/>
    <d v="2012-04-26T00:00:00"/>
    <x v="105"/>
    <n v="3097.83"/>
    <x v="5968"/>
    <s v="FLAT RATE"/>
    <x v="50"/>
  </r>
  <r>
    <n v="80028232"/>
    <d v="2012-04-24T00:00:00"/>
    <x v="34"/>
    <n v="115"/>
    <x v="5967"/>
    <s v="TONS"/>
    <x v="297"/>
  </r>
  <r>
    <n v="80028232"/>
    <d v="2012-04-24T00:00:00"/>
    <x v="36"/>
    <n v="95"/>
    <x v="5967"/>
    <s v="TONS"/>
    <x v="297"/>
  </r>
  <r>
    <n v="80028272"/>
    <d v="2012-04-26T00:00:00"/>
    <x v="16"/>
    <n v="59.93"/>
    <x v="5969"/>
    <s v="FLAT RATE"/>
    <x v="1"/>
  </r>
  <r>
    <n v="80028272"/>
    <d v="2012-04-26T00:00:00"/>
    <x v="17"/>
    <n v="533.02"/>
    <x v="5969"/>
    <s v="FLAT RATE"/>
    <x v="1"/>
  </r>
  <r>
    <n v="80028272"/>
    <d v="2012-04-26T00:00:00"/>
    <x v="18"/>
    <n v="1302.93"/>
    <x v="5969"/>
    <s v="FLAT RATE"/>
    <x v="1"/>
  </r>
  <r>
    <n v="80028272"/>
    <d v="2012-04-26T00:00:00"/>
    <x v="19"/>
    <n v="161.68"/>
    <x v="5969"/>
    <s v="FLAT RATE"/>
    <x v="1"/>
  </r>
  <r>
    <n v="80028232"/>
    <d v="2012-04-24T00:00:00"/>
    <x v="37"/>
    <n v="115"/>
    <x v="5967"/>
    <s v="TONS"/>
    <x v="297"/>
  </r>
  <r>
    <n v="80028265"/>
    <d v="2012-04-26T00:00:00"/>
    <x v="3"/>
    <n v="75"/>
    <x v="5970"/>
    <s v="PER SIGN"/>
    <x v="9"/>
  </r>
  <r>
    <n v="90001853"/>
    <d v="2012-04-26T00:00:00"/>
    <x v="42"/>
    <n v="50"/>
    <x v="5971"/>
    <s v="FLAT RATE"/>
    <x v="1"/>
  </r>
  <r>
    <n v="80028232"/>
    <d v="2012-04-24T00:00:00"/>
    <x v="38"/>
    <n v="25"/>
    <x v="5967"/>
    <s v="TONS"/>
    <x v="297"/>
  </r>
  <r>
    <n v="80028232"/>
    <d v="2012-04-24T00:00:00"/>
    <x v="20"/>
    <n v="25"/>
    <x v="5972"/>
    <s v="BTU"/>
    <x v="298"/>
  </r>
  <r>
    <n v="80028232"/>
    <d v="2012-04-24T00:00:00"/>
    <x v="23"/>
    <n v="25"/>
    <x v="5972"/>
    <s v="BTU"/>
    <x v="298"/>
  </r>
  <r>
    <n v="80028232"/>
    <d v="2012-04-24T00:00:00"/>
    <x v="20"/>
    <n v="25"/>
    <x v="5973"/>
    <s v="BTU"/>
    <x v="299"/>
  </r>
  <r>
    <n v="80028232"/>
    <d v="2012-04-24T00:00:00"/>
    <x v="23"/>
    <n v="25"/>
    <x v="5973"/>
    <s v="BTU"/>
    <x v="299"/>
  </r>
  <r>
    <n v="80028232"/>
    <d v="2012-04-24T00:00:00"/>
    <x v="34"/>
    <n v="115"/>
    <x v="5973"/>
    <s v="TONS"/>
    <x v="299"/>
  </r>
  <r>
    <n v="80028232"/>
    <d v="2012-04-24T00:00:00"/>
    <x v="36"/>
    <n v="25"/>
    <x v="5973"/>
    <s v="TONS"/>
    <x v="299"/>
  </r>
  <r>
    <n v="80028271"/>
    <d v="2012-04-26T00:00:00"/>
    <x v="22"/>
    <n v="50"/>
    <x v="5974"/>
    <s v="ACRE"/>
    <x v="1"/>
  </r>
  <r>
    <n v="80028274"/>
    <d v="2012-04-26T00:00:00"/>
    <x v="3"/>
    <n v="25"/>
    <x v="5975"/>
    <s v="PER SIGN"/>
    <x v="1"/>
  </r>
  <r>
    <n v="80028232"/>
    <d v="2012-04-24T00:00:00"/>
    <x v="61"/>
    <n v="25"/>
    <x v="5976"/>
    <s v="FLAT RATE"/>
    <x v="1"/>
  </r>
  <r>
    <n v="80028234"/>
    <d v="2012-04-24T00:00:00"/>
    <x v="0"/>
    <n v="40"/>
    <x v="5977"/>
    <s v="VALUATION"/>
    <x v="47"/>
  </r>
  <r>
    <n v="80028235"/>
    <d v="2012-04-24T00:00:00"/>
    <x v="20"/>
    <n v="27"/>
    <x v="5978"/>
    <s v="BTU"/>
    <x v="48"/>
  </r>
  <r>
    <n v="80028235"/>
    <d v="2012-04-24T00:00:00"/>
    <x v="23"/>
    <n v="27"/>
    <x v="5978"/>
    <s v="BTU"/>
    <x v="48"/>
  </r>
  <r>
    <n v="80028235"/>
    <d v="2012-04-24T00:00:00"/>
    <x v="34"/>
    <n v="25"/>
    <x v="5978"/>
    <s v="TONS"/>
    <x v="48"/>
  </r>
  <r>
    <n v="80028235"/>
    <d v="2012-04-24T00:00:00"/>
    <x v="36"/>
    <n v="25"/>
    <x v="5978"/>
    <s v="TONS"/>
    <x v="48"/>
  </r>
  <r>
    <n v="80028236"/>
    <d v="2012-04-24T00:00:00"/>
    <x v="34"/>
    <n v="25"/>
    <x v="5979"/>
    <s v="TONS"/>
    <x v="4"/>
  </r>
  <r>
    <n v="80028236"/>
    <d v="2012-04-24T00:00:00"/>
    <x v="34"/>
    <n v="25"/>
    <x v="5980"/>
    <s v="TONS"/>
    <x v="4"/>
  </r>
  <r>
    <n v="90001854"/>
    <d v="2012-04-27T00:00:00"/>
    <x v="42"/>
    <n v="50"/>
    <x v="5981"/>
    <s v="FLAT RATE"/>
    <x v="1"/>
  </r>
  <r>
    <n v="80028236"/>
    <d v="2012-04-24T00:00:00"/>
    <x v="5"/>
    <n v="25"/>
    <x v="5982"/>
    <s v="PER FIXTURES"/>
    <x v="1"/>
  </r>
  <r>
    <n v="90001855"/>
    <d v="2012-04-27T00:00:00"/>
    <x v="106"/>
    <n v="250"/>
    <x v="5983"/>
    <s v="FLAT RATE"/>
    <x v="1"/>
  </r>
  <r>
    <n v="80028279"/>
    <d v="2012-04-27T00:00:00"/>
    <x v="3"/>
    <n v="50"/>
    <x v="5984"/>
    <s v="PER SIGN"/>
    <x v="4"/>
  </r>
  <r>
    <n v="80028280"/>
    <d v="2012-04-27T00:00:00"/>
    <x v="3"/>
    <n v="25"/>
    <x v="5985"/>
    <s v="PER SIGN"/>
    <x v="1"/>
  </r>
  <r>
    <n v="80028237"/>
    <d v="2012-04-24T00:00:00"/>
    <x v="0"/>
    <n v="90"/>
    <x v="5986"/>
    <s v="VALUATION"/>
    <x v="134"/>
  </r>
  <r>
    <n v="80028237"/>
    <d v="2012-04-24T00:00:00"/>
    <x v="14"/>
    <n v="45"/>
    <x v="5986"/>
    <s v="VALUATION"/>
    <x v="134"/>
  </r>
  <r>
    <n v="80028238"/>
    <d v="2012-04-24T00:00:00"/>
    <x v="48"/>
    <n v="20"/>
    <x v="5987"/>
    <s v="FLAT RATE"/>
    <x v="1"/>
  </r>
  <r>
    <n v="80028238"/>
    <d v="2012-04-24T00:00:00"/>
    <x v="0"/>
    <n v="105"/>
    <x v="5987"/>
    <s v="VALUATION"/>
    <x v="1"/>
  </r>
  <r>
    <n v="80028289"/>
    <d v="2012-04-27T00:00:00"/>
    <x v="3"/>
    <n v="25"/>
    <x v="5988"/>
    <s v="PER SIGN"/>
    <x v="1"/>
  </r>
  <r>
    <n v="80028289"/>
    <d v="2012-04-27T00:00:00"/>
    <x v="3"/>
    <n v="25"/>
    <x v="5989"/>
    <s v="PER SIGN"/>
    <x v="1"/>
  </r>
  <r>
    <n v="80028290"/>
    <d v="2012-04-27T00:00:00"/>
    <x v="3"/>
    <n v="25"/>
    <x v="5990"/>
    <s v="PER SIGN"/>
    <x v="1"/>
  </r>
  <r>
    <n v="80028291"/>
    <d v="2012-04-27T00:00:00"/>
    <x v="67"/>
    <n v="100"/>
    <x v="5991"/>
    <s v="FLAT RATE"/>
    <x v="1"/>
  </r>
  <r>
    <n v="80028240"/>
    <d v="2012-04-24T00:00:00"/>
    <x v="6"/>
    <n v="25"/>
    <x v="5992"/>
    <s v="AMPS"/>
    <x v="6"/>
  </r>
  <r>
    <n v="80028240"/>
    <d v="2012-04-24T00:00:00"/>
    <x v="7"/>
    <n v="14"/>
    <x v="5992"/>
    <s v="PER POLE"/>
    <x v="6"/>
  </r>
  <r>
    <n v="80028243"/>
    <d v="2012-04-25T00:00:00"/>
    <x v="49"/>
    <n v="25"/>
    <x v="5993"/>
    <s v="SYSTEM"/>
    <x v="1"/>
  </r>
  <r>
    <n v="80028244"/>
    <d v="2012-04-25T00:00:00"/>
    <x v="0"/>
    <n v="235"/>
    <x v="5994"/>
    <s v="VALUATION"/>
    <x v="289"/>
  </r>
  <r>
    <n v="80028246"/>
    <d v="2012-04-25T00:00:00"/>
    <x v="48"/>
    <n v="20"/>
    <x v="5995"/>
    <s v="FLAT RATE"/>
    <x v="1"/>
  </r>
  <r>
    <n v="80028246"/>
    <d v="2012-04-25T00:00:00"/>
    <x v="0"/>
    <n v="215"/>
    <x v="5995"/>
    <s v="VALUATION"/>
    <x v="1"/>
  </r>
  <r>
    <n v="80028250"/>
    <d v="2012-04-25T00:00:00"/>
    <x v="58"/>
    <n v="10"/>
    <x v="5996"/>
    <s v="SQUARE FEET"/>
    <x v="50"/>
  </r>
  <r>
    <n v="80028250"/>
    <d v="2012-04-25T00:00:00"/>
    <x v="0"/>
    <n v="35"/>
    <x v="5996"/>
    <s v="VALUATION"/>
    <x v="50"/>
  </r>
  <r>
    <n v="80028250"/>
    <d v="2012-04-25T00:00:00"/>
    <x v="14"/>
    <n v="17"/>
    <x v="5996"/>
    <s v="VALUATION"/>
    <x v="50"/>
  </r>
  <r>
    <n v="80028254"/>
    <d v="2012-04-25T00:00:00"/>
    <x v="48"/>
    <n v="20"/>
    <x v="5997"/>
    <s v="FLAT RATE"/>
    <x v="1"/>
  </r>
  <r>
    <n v="80028254"/>
    <d v="2012-04-25T00:00:00"/>
    <x v="0"/>
    <n v="60"/>
    <x v="5997"/>
    <s v="VALUATION"/>
    <x v="1"/>
  </r>
  <r>
    <n v="80028255"/>
    <d v="2012-04-25T00:00:00"/>
    <x v="59"/>
    <n v="75"/>
    <x v="5998"/>
    <s v="FLAT RATE"/>
    <x v="1"/>
  </r>
  <r>
    <n v="80028257"/>
    <d v="2012-04-25T00:00:00"/>
    <x v="5"/>
    <n v="92"/>
    <x v="5999"/>
    <s v="PER FIXTURES"/>
    <x v="267"/>
  </r>
  <r>
    <n v="80028257"/>
    <d v="2012-04-25T00:00:00"/>
    <x v="5"/>
    <n v="112"/>
    <x v="6000"/>
    <s v="PER FIXTURES"/>
    <x v="167"/>
  </r>
  <r>
    <n v="80028257"/>
    <d v="2012-04-25T00:00:00"/>
    <x v="5"/>
    <n v="25"/>
    <x v="6001"/>
    <s v="PER FIXTURES"/>
    <x v="1"/>
  </r>
  <r>
    <n v="80028302"/>
    <d v="2012-04-30T00:00:00"/>
    <x v="16"/>
    <n v="59.93"/>
    <x v="6002"/>
    <s v="FLAT RATE"/>
    <x v="1"/>
  </r>
  <r>
    <n v="80028302"/>
    <d v="2012-04-30T00:00:00"/>
    <x v="17"/>
    <n v="533.02"/>
    <x v="6002"/>
    <s v="FLAT RATE"/>
    <x v="1"/>
  </r>
  <r>
    <n v="80028302"/>
    <d v="2012-04-30T00:00:00"/>
    <x v="18"/>
    <n v="1302.93"/>
    <x v="6002"/>
    <s v="FLAT RATE"/>
    <x v="1"/>
  </r>
  <r>
    <n v="80028302"/>
    <d v="2012-04-30T00:00:00"/>
    <x v="19"/>
    <n v="161.68"/>
    <x v="6002"/>
    <s v="FLAT RATE"/>
    <x v="1"/>
  </r>
  <r>
    <n v="80028258"/>
    <d v="2012-04-25T00:00:00"/>
    <x v="5"/>
    <n v="25"/>
    <x v="6003"/>
    <s v="PER FIXTURES"/>
    <x v="1"/>
  </r>
  <r>
    <n v="80028259"/>
    <d v="2012-04-25T00:00:00"/>
    <x v="5"/>
    <n v="25"/>
    <x v="6004"/>
    <s v="PER FIXTURES"/>
    <x v="1"/>
  </r>
  <r>
    <n v="80028259"/>
    <d v="2012-04-25T00:00:00"/>
    <x v="5"/>
    <n v="25"/>
    <x v="6005"/>
    <s v="PER FIXTURES"/>
    <x v="1"/>
  </r>
  <r>
    <n v="80028259"/>
    <d v="2012-04-25T00:00:00"/>
    <x v="5"/>
    <n v="25"/>
    <x v="6006"/>
    <s v="PER FIXTURES"/>
    <x v="1"/>
  </r>
  <r>
    <n v="80028259"/>
    <d v="2012-04-25T00:00:00"/>
    <x v="5"/>
    <n v="25"/>
    <x v="6007"/>
    <s v="PER FIXTURES"/>
    <x v="1"/>
  </r>
  <r>
    <n v="80028259"/>
    <d v="2012-04-25T00:00:00"/>
    <x v="5"/>
    <n v="25"/>
    <x v="6008"/>
    <s v="PER FIXTURES"/>
    <x v="1"/>
  </r>
  <r>
    <n v="80028260"/>
    <d v="2012-04-25T00:00:00"/>
    <x v="5"/>
    <n v="25"/>
    <x v="6009"/>
    <s v="PER FIXTURES"/>
    <x v="1"/>
  </r>
  <r>
    <n v="80028261"/>
    <d v="2012-04-26T00:00:00"/>
    <x v="54"/>
    <n v="25"/>
    <x v="6010"/>
    <s v="PER SEWER"/>
    <x v="1"/>
  </r>
  <r>
    <n v="80028262"/>
    <d v="2012-04-26T00:00:00"/>
    <x v="5"/>
    <n v="25"/>
    <x v="6011"/>
    <s v="PER FIXTURES"/>
    <x v="4"/>
  </r>
  <r>
    <n v="80028263"/>
    <d v="2012-04-26T00:00:00"/>
    <x v="7"/>
    <n v="25"/>
    <x v="6012"/>
    <s v="PER POLE"/>
    <x v="1"/>
  </r>
  <r>
    <n v="80028264"/>
    <d v="2012-04-26T00:00:00"/>
    <x v="58"/>
    <n v="10"/>
    <x v="5968"/>
    <s v="SQUARE FEET"/>
    <x v="50"/>
  </r>
  <r>
    <n v="80028264"/>
    <d v="2012-04-26T00:00:00"/>
    <x v="0"/>
    <n v="1660"/>
    <x v="5968"/>
    <s v="VALUATION"/>
    <x v="50"/>
  </r>
  <r>
    <n v="80028264"/>
    <d v="2012-04-26T00:00:00"/>
    <x v="14"/>
    <n v="830"/>
    <x v="5968"/>
    <s v="VALUATION"/>
    <x v="50"/>
  </r>
  <r>
    <n v="80028267"/>
    <d v="2012-04-26T00:00:00"/>
    <x v="34"/>
    <n v="25"/>
    <x v="6013"/>
    <s v="TONS"/>
    <x v="35"/>
  </r>
  <r>
    <n v="80028267"/>
    <d v="2012-04-26T00:00:00"/>
    <x v="34"/>
    <n v="25"/>
    <x v="6014"/>
    <s v="TONS"/>
    <x v="20"/>
  </r>
  <r>
    <n v="80028267"/>
    <d v="2012-04-26T00:00:00"/>
    <x v="5"/>
    <n v="25"/>
    <x v="6015"/>
    <s v="PER FIXTURES"/>
    <x v="1"/>
  </r>
  <r>
    <n v="80028268"/>
    <d v="2012-04-26T00:00:00"/>
    <x v="10"/>
    <n v="30"/>
    <x v="6016"/>
    <s v="AMPS"/>
    <x v="8"/>
  </r>
  <r>
    <n v="80028315"/>
    <d v="2012-04-30T00:00:00"/>
    <x v="3"/>
    <n v="25"/>
    <x v="6017"/>
    <s v="PER SIGN"/>
    <x v="1"/>
  </r>
  <r>
    <n v="80028300"/>
    <d v="2012-04-30T00:00:00"/>
    <x v="3"/>
    <n v="50"/>
    <x v="6018"/>
    <s v="PER SIGN"/>
    <x v="4"/>
  </r>
  <r>
    <n v="80028301"/>
    <d v="2012-04-30T00:00:00"/>
    <x v="12"/>
    <n v="50"/>
    <x v="6019"/>
    <s v="ACRE"/>
    <x v="264"/>
  </r>
  <r>
    <n v="80028306"/>
    <d v="2012-04-30T00:00:00"/>
    <x v="3"/>
    <n v="25"/>
    <x v="6020"/>
    <s v="PER SIGN"/>
    <x v="4"/>
  </r>
  <r>
    <n v="17039"/>
    <d v="2012-04-30T00:00:00"/>
    <x v="3"/>
    <n v="25"/>
    <x v="6020"/>
    <s v="PER SIGN"/>
    <x v="4"/>
  </r>
  <r>
    <n v="80028319"/>
    <d v="2012-04-30T00:00:00"/>
    <x v="3"/>
    <n v="50"/>
    <x v="6020"/>
    <s v="PER SIGN"/>
    <x v="4"/>
  </r>
  <r>
    <n v="80028307"/>
    <d v="2012-04-30T00:00:00"/>
    <x v="3"/>
    <n v="50"/>
    <x v="6021"/>
    <s v="PER SIGN"/>
    <x v="4"/>
  </r>
  <r>
    <n v="80028309"/>
    <d v="2012-04-30T00:00:00"/>
    <x v="12"/>
    <n v="50"/>
    <x v="6022"/>
    <s v="ACRE"/>
    <x v="242"/>
  </r>
  <r>
    <n v="80028310"/>
    <d v="2012-04-30T00:00:00"/>
    <x v="3"/>
    <n v="25"/>
    <x v="6023"/>
    <s v="PER SIGN"/>
    <x v="1"/>
  </r>
  <r>
    <n v="80028268"/>
    <d v="2012-04-26T00:00:00"/>
    <x v="7"/>
    <n v="40"/>
    <x v="6016"/>
    <s v="PER POLE"/>
    <x v="8"/>
  </r>
  <r>
    <n v="80028268"/>
    <d v="2012-04-26T00:00:00"/>
    <x v="13"/>
    <n v="25"/>
    <x v="6016"/>
    <s v="PER T-POLE"/>
    <x v="8"/>
  </r>
  <r>
    <n v="80028268"/>
    <d v="2012-04-26T00:00:00"/>
    <x v="10"/>
    <n v="30"/>
    <x v="6024"/>
    <s v="AMPS"/>
    <x v="8"/>
  </r>
  <r>
    <n v="80028268"/>
    <d v="2012-04-26T00:00:00"/>
    <x v="7"/>
    <n v="40"/>
    <x v="6024"/>
    <s v="PER POLE"/>
    <x v="8"/>
  </r>
  <r>
    <n v="80028268"/>
    <d v="2012-04-26T00:00:00"/>
    <x v="13"/>
    <n v="25"/>
    <x v="6024"/>
    <s v="PER T-POLE"/>
    <x v="8"/>
  </r>
  <r>
    <n v="80028269"/>
    <d v="2012-04-26T00:00:00"/>
    <x v="5"/>
    <n v="80"/>
    <x v="6025"/>
    <s v="PER FIXTURES"/>
    <x v="76"/>
  </r>
  <r>
    <n v="80028269"/>
    <d v="2012-04-26T00:00:00"/>
    <x v="54"/>
    <n v="25"/>
    <x v="6025"/>
    <s v="PER SEWER"/>
    <x v="76"/>
  </r>
  <r>
    <n v="80028269"/>
    <d v="2012-04-26T00:00:00"/>
    <x v="53"/>
    <n v="25"/>
    <x v="6025"/>
    <s v="PER WATER"/>
    <x v="76"/>
  </r>
  <r>
    <n v="80028270"/>
    <d v="2012-04-26T00:00:00"/>
    <x v="5"/>
    <n v="25"/>
    <x v="6026"/>
    <s v="PER FIXTURES"/>
    <x v="18"/>
  </r>
  <r>
    <n v="80028272"/>
    <d v="2012-04-26T00:00:00"/>
    <x v="48"/>
    <n v="20"/>
    <x v="5969"/>
    <s v="FLAT RATE"/>
    <x v="1"/>
  </r>
  <r>
    <n v="80028323"/>
    <d v="2012-05-01T00:00:00"/>
    <x v="71"/>
    <n v="1332"/>
    <x v="4973"/>
    <s v="FLAT RATE"/>
    <x v="1"/>
  </r>
  <r>
    <n v="80028323"/>
    <d v="2012-05-01T00:00:00"/>
    <x v="78"/>
    <n v="701.38"/>
    <x v="4973"/>
    <s v="FLAT RATE"/>
    <x v="1"/>
  </r>
  <r>
    <n v="80028326"/>
    <d v="2012-05-01T00:00:00"/>
    <x v="22"/>
    <n v="56"/>
    <x v="5577"/>
    <s v="ACRE"/>
    <x v="283"/>
  </r>
  <r>
    <n v="80028272"/>
    <d v="2012-04-26T00:00:00"/>
    <x v="0"/>
    <n v="1411"/>
    <x v="5969"/>
    <s v="VALUATION"/>
    <x v="1"/>
  </r>
  <r>
    <n v="80028273"/>
    <d v="2012-04-26T00:00:00"/>
    <x v="9"/>
    <n v="25"/>
    <x v="6027"/>
    <s v="PER HOOD SYS"/>
    <x v="1"/>
  </r>
  <r>
    <n v="80028275"/>
    <d v="2012-04-26T00:00:00"/>
    <x v="0"/>
    <n v="220"/>
    <x v="6028"/>
    <s v="VALUATION"/>
    <x v="57"/>
  </r>
  <r>
    <n v="80028276"/>
    <d v="2012-04-27T00:00:00"/>
    <x v="0"/>
    <n v="35"/>
    <x v="6029"/>
    <s v="VALUATION"/>
    <x v="32"/>
  </r>
  <r>
    <n v="80028277"/>
    <d v="2012-04-27T00:00:00"/>
    <x v="5"/>
    <n v="25"/>
    <x v="6030"/>
    <s v="PER FIXTURES"/>
    <x v="1"/>
  </r>
  <r>
    <n v="80028278"/>
    <d v="2012-04-27T00:00:00"/>
    <x v="0"/>
    <n v="736"/>
    <x v="6031"/>
    <s v="VALUATION"/>
    <x v="300"/>
  </r>
  <r>
    <n v="80028278"/>
    <d v="2012-04-27T00:00:00"/>
    <x v="14"/>
    <n v="368"/>
    <x v="6031"/>
    <s v="VALUATION"/>
    <x v="300"/>
  </r>
  <r>
    <n v="80028281"/>
    <d v="2012-04-27T00:00:00"/>
    <x v="5"/>
    <n v="32"/>
    <x v="6032"/>
    <s v="PER FIXTURES"/>
    <x v="31"/>
  </r>
  <r>
    <n v="80028282"/>
    <d v="2012-04-27T00:00:00"/>
    <x v="59"/>
    <n v="75"/>
    <x v="6033"/>
    <s v="FLAT RATE"/>
    <x v="1"/>
  </r>
  <r>
    <n v="80028282"/>
    <d v="2012-04-27T00:00:00"/>
    <x v="59"/>
    <n v="75"/>
    <x v="6034"/>
    <s v="FLAT RATE"/>
    <x v="1"/>
  </r>
  <r>
    <n v="80028282"/>
    <d v="2012-04-27T00:00:00"/>
    <x v="59"/>
    <n v="75"/>
    <x v="6035"/>
    <s v="FLAT RATE"/>
    <x v="1"/>
  </r>
  <r>
    <n v="80028283"/>
    <d v="2012-04-27T00:00:00"/>
    <x v="0"/>
    <n v="145"/>
    <x v="6036"/>
    <s v="VALUATION"/>
    <x v="74"/>
  </r>
  <r>
    <n v="80028283"/>
    <d v="2012-04-27T00:00:00"/>
    <x v="14"/>
    <n v="72"/>
    <x v="6036"/>
    <s v="VALUATION"/>
    <x v="74"/>
  </r>
  <r>
    <n v="80028284"/>
    <d v="2012-04-27T00:00:00"/>
    <x v="49"/>
    <n v="25"/>
    <x v="6037"/>
    <s v="SYSTEM"/>
    <x v="1"/>
  </r>
  <r>
    <n v="80028285"/>
    <d v="2012-04-27T00:00:00"/>
    <x v="34"/>
    <n v="25"/>
    <x v="6038"/>
    <s v="TONS"/>
    <x v="4"/>
  </r>
  <r>
    <n v="80028286"/>
    <d v="2012-04-27T00:00:00"/>
    <x v="52"/>
    <n v="125"/>
    <x v="6039"/>
    <s v="FLAT RATE"/>
    <x v="1"/>
  </r>
  <r>
    <n v="80028287"/>
    <d v="2012-04-27T00:00:00"/>
    <x v="10"/>
    <n v="30"/>
    <x v="6040"/>
    <s v="AMPS"/>
    <x v="8"/>
  </r>
  <r>
    <n v="80028287"/>
    <d v="2012-04-27T00:00:00"/>
    <x v="10"/>
    <n v="30"/>
    <x v="6041"/>
    <s v="AMPS"/>
    <x v="8"/>
  </r>
  <r>
    <n v="80028287"/>
    <d v="2012-04-27T00:00:00"/>
    <x v="13"/>
    <n v="25"/>
    <x v="6041"/>
    <s v="PER T-POLE"/>
    <x v="8"/>
  </r>
  <r>
    <n v="90001856"/>
    <d v="2012-05-01T00:00:00"/>
    <x v="11"/>
    <n v="200"/>
    <x v="6042"/>
    <s v="DOLLAR VALUE"/>
    <x v="1"/>
  </r>
  <r>
    <n v="80028322"/>
    <d v="2012-05-01T00:00:00"/>
    <x v="3"/>
    <n v="25"/>
    <x v="6043"/>
    <s v="PER SIGN"/>
    <x v="1"/>
  </r>
  <r>
    <n v="90001857"/>
    <d v="2012-05-01T00:00:00"/>
    <x v="11"/>
    <n v="350"/>
    <x v="6044"/>
    <s v="DOLLAR VALUE"/>
    <x v="1"/>
  </r>
  <r>
    <n v="90001858"/>
    <d v="2012-05-01T00:00:00"/>
    <x v="42"/>
    <n v="50"/>
    <x v="6045"/>
    <s v="FLAT RATE"/>
    <x v="1"/>
  </r>
  <r>
    <n v="80028324"/>
    <d v="2012-05-01T00:00:00"/>
    <x v="22"/>
    <n v="50"/>
    <x v="6046"/>
    <s v="ACRE"/>
    <x v="194"/>
  </r>
  <r>
    <n v="80028327"/>
    <d v="2012-05-01T00:00:00"/>
    <x v="3"/>
    <n v="25"/>
    <x v="6047"/>
    <s v="PER SIGN"/>
    <x v="1"/>
  </r>
  <r>
    <n v="17040"/>
    <d v="2012-05-01T00:00:00"/>
    <x v="3"/>
    <n v="25"/>
    <x v="6047"/>
    <s v="PER SIGN"/>
    <x v="1"/>
  </r>
  <r>
    <n v="80028338"/>
    <d v="2012-05-01T00:00:00"/>
    <x v="3"/>
    <n v="25"/>
    <x v="6047"/>
    <s v="PER SIGN"/>
    <x v="1"/>
  </r>
  <r>
    <n v="80028329"/>
    <d v="2012-05-01T00:00:00"/>
    <x v="3"/>
    <n v="25"/>
    <x v="6048"/>
    <s v="PER SIGN"/>
    <x v="1"/>
  </r>
  <r>
    <n v="17041"/>
    <d v="2012-05-01T00:00:00"/>
    <x v="3"/>
    <n v="25"/>
    <x v="6048"/>
    <s v="PER SIGN"/>
    <x v="1"/>
  </r>
  <r>
    <n v="80028339"/>
    <d v="2012-05-01T00:00:00"/>
    <x v="3"/>
    <n v="25"/>
    <x v="6048"/>
    <s v="PER SIGN"/>
    <x v="1"/>
  </r>
  <r>
    <n v="80028331"/>
    <d v="2012-05-01T00:00:00"/>
    <x v="3"/>
    <n v="25"/>
    <x v="6049"/>
    <s v="PER SIGN"/>
    <x v="1"/>
  </r>
  <r>
    <n v="80028332"/>
    <d v="2012-05-01T00:00:00"/>
    <x v="3"/>
    <n v="25"/>
    <x v="6050"/>
    <s v="PER SIGN"/>
    <x v="1"/>
  </r>
  <r>
    <n v="80028287"/>
    <d v="2012-04-27T00:00:00"/>
    <x v="10"/>
    <n v="30"/>
    <x v="6051"/>
    <s v="AMPS"/>
    <x v="8"/>
  </r>
  <r>
    <n v="80028334"/>
    <d v="2012-05-01T00:00:00"/>
    <x v="8"/>
    <n v="50"/>
    <x v="6052"/>
    <s v="FLAT RATE"/>
    <x v="1"/>
  </r>
  <r>
    <n v="80028336"/>
    <d v="2012-05-01T00:00:00"/>
    <x v="67"/>
    <n v="100"/>
    <x v="6053"/>
    <s v="FLAT RATE"/>
    <x v="1"/>
  </r>
  <r>
    <n v="80028335"/>
    <d v="2012-05-01T00:00:00"/>
    <x v="11"/>
    <n v="200"/>
    <x v="6054"/>
    <s v="DOLLAR VALUE"/>
    <x v="1"/>
  </r>
  <r>
    <n v="80028287"/>
    <d v="2012-04-27T00:00:00"/>
    <x v="13"/>
    <n v="25"/>
    <x v="6051"/>
    <s v="PER T-POLE"/>
    <x v="8"/>
  </r>
  <r>
    <n v="80028288"/>
    <d v="2012-04-27T00:00:00"/>
    <x v="6"/>
    <n v="15"/>
    <x v="6055"/>
    <s v="AMPS"/>
    <x v="6"/>
  </r>
  <r>
    <n v="80028288"/>
    <d v="2012-04-27T00:00:00"/>
    <x v="7"/>
    <n v="10"/>
    <x v="6055"/>
    <s v="PER POLE"/>
    <x v="6"/>
  </r>
  <r>
    <n v="80028292"/>
    <d v="2012-04-27T00:00:00"/>
    <x v="61"/>
    <n v="25"/>
    <x v="6056"/>
    <s v="FLAT RATE"/>
    <x v="1"/>
  </r>
  <r>
    <n v="80028293"/>
    <d v="2012-04-27T00:00:00"/>
    <x v="52"/>
    <n v="125"/>
    <x v="6057"/>
    <s v="FLAT RATE"/>
    <x v="1"/>
  </r>
  <r>
    <n v="80028294"/>
    <d v="2012-04-27T00:00:00"/>
    <x v="20"/>
    <n v="25"/>
    <x v="6058"/>
    <s v="BTU"/>
    <x v="134"/>
  </r>
  <r>
    <n v="80028294"/>
    <d v="2012-04-27T00:00:00"/>
    <x v="34"/>
    <n v="25"/>
    <x v="6058"/>
    <s v="TONS"/>
    <x v="134"/>
  </r>
  <r>
    <n v="80028295"/>
    <d v="2012-04-27T00:00:00"/>
    <x v="34"/>
    <n v="25"/>
    <x v="6059"/>
    <s v="TONS"/>
    <x v="7"/>
  </r>
  <r>
    <n v="80028296"/>
    <d v="2012-04-27T00:00:00"/>
    <x v="23"/>
    <n v="27"/>
    <x v="6060"/>
    <s v="BTU"/>
    <x v="48"/>
  </r>
  <r>
    <n v="80028296"/>
    <d v="2012-04-27T00:00:00"/>
    <x v="24"/>
    <n v="27"/>
    <x v="6060"/>
    <s v="BTU"/>
    <x v="48"/>
  </r>
  <r>
    <n v="80028347"/>
    <d v="2012-05-02T00:00:00"/>
    <x v="3"/>
    <n v="75"/>
    <x v="6061"/>
    <s v="PER SIGN"/>
    <x v="9"/>
  </r>
  <r>
    <n v="80028348"/>
    <d v="2012-05-02T00:00:00"/>
    <x v="3"/>
    <n v="50"/>
    <x v="6062"/>
    <s v="PER SIGN"/>
    <x v="4"/>
  </r>
  <r>
    <n v="80028296"/>
    <d v="2012-04-27T00:00:00"/>
    <x v="34"/>
    <n v="25"/>
    <x v="6060"/>
    <s v="TONS"/>
    <x v="48"/>
  </r>
  <r>
    <n v="80028296"/>
    <d v="2012-04-27T00:00:00"/>
    <x v="36"/>
    <n v="25"/>
    <x v="6060"/>
    <s v="TONS"/>
    <x v="48"/>
  </r>
  <r>
    <n v="80028353"/>
    <d v="2012-05-02T00:00:00"/>
    <x v="3"/>
    <n v="25"/>
    <x v="6063"/>
    <s v="PER SIGN"/>
    <x v="1"/>
  </r>
  <r>
    <n v="80028297"/>
    <d v="2012-04-30T00:00:00"/>
    <x v="0"/>
    <n v="70"/>
    <x v="6064"/>
    <s v="VALUATION"/>
    <x v="51"/>
  </r>
  <r>
    <n v="80028355"/>
    <d v="2012-05-03T00:00:00"/>
    <x v="3"/>
    <n v="25"/>
    <x v="6065"/>
    <s v="PER SIGN"/>
    <x v="1"/>
  </r>
  <r>
    <n v="80028356"/>
    <d v="2012-05-03T00:00:00"/>
    <x v="12"/>
    <n v="50"/>
    <x v="6066"/>
    <s v="ACRE"/>
    <x v="10"/>
  </r>
  <r>
    <n v="80028357"/>
    <d v="2012-05-03T00:00:00"/>
    <x v="3"/>
    <n v="50"/>
    <x v="6067"/>
    <s v="PER SIGN"/>
    <x v="4"/>
  </r>
  <r>
    <n v="80028297"/>
    <d v="2012-04-30T00:00:00"/>
    <x v="14"/>
    <n v="35"/>
    <x v="6064"/>
    <s v="VALUATION"/>
    <x v="51"/>
  </r>
  <r>
    <n v="80028298"/>
    <d v="2012-04-30T00:00:00"/>
    <x v="5"/>
    <n v="60"/>
    <x v="6068"/>
    <s v="PER FIXTURES"/>
    <x v="38"/>
  </r>
  <r>
    <n v="80028299"/>
    <d v="2012-04-30T00:00:00"/>
    <x v="70"/>
    <n v="50"/>
    <x v="6069"/>
    <s v="FLAT RATE"/>
    <x v="1"/>
  </r>
  <r>
    <n v="80028302"/>
    <d v="2012-04-30T00:00:00"/>
    <x v="48"/>
    <n v="20"/>
    <x v="6002"/>
    <s v="FLAT RATE"/>
    <x v="1"/>
  </r>
  <r>
    <n v="80028360"/>
    <d v="2012-05-03T00:00:00"/>
    <x v="3"/>
    <n v="25"/>
    <x v="6070"/>
    <s v="PER SIGN"/>
    <x v="1"/>
  </r>
  <r>
    <n v="80028302"/>
    <d v="2012-04-30T00:00:00"/>
    <x v="0"/>
    <n v="1090"/>
    <x v="6002"/>
    <s v="VALUATION"/>
    <x v="1"/>
  </r>
  <r>
    <n v="80028365"/>
    <d v="2012-05-03T00:00:00"/>
    <x v="3"/>
    <n v="100"/>
    <x v="6071"/>
    <s v="PER SIGN"/>
    <x v="7"/>
  </r>
  <r>
    <n v="80028366"/>
    <d v="2012-05-03T00:00:00"/>
    <x v="3"/>
    <n v="100"/>
    <x v="6072"/>
    <s v="PER SIGN"/>
    <x v="7"/>
  </r>
  <r>
    <n v="80028303"/>
    <d v="2012-04-30T00:00:00"/>
    <x v="0"/>
    <n v="40"/>
    <x v="6073"/>
    <s v="VALUATION"/>
    <x v="47"/>
  </r>
  <r>
    <n v="80028303"/>
    <d v="2012-04-30T00:00:00"/>
    <x v="14"/>
    <n v="20"/>
    <x v="6073"/>
    <s v="VALUATION"/>
    <x v="47"/>
  </r>
  <r>
    <n v="80028304"/>
    <d v="2012-04-30T00:00:00"/>
    <x v="0"/>
    <n v="95"/>
    <x v="6074"/>
    <s v="VALUATION"/>
    <x v="14"/>
  </r>
  <r>
    <n v="80028304"/>
    <d v="2012-04-30T00:00:00"/>
    <x v="14"/>
    <n v="47.5"/>
    <x v="6074"/>
    <s v="VALUATION"/>
    <x v="14"/>
  </r>
  <r>
    <n v="80028305"/>
    <d v="2012-04-30T00:00:00"/>
    <x v="5"/>
    <n v="32"/>
    <x v="6075"/>
    <s v="PER FIXTURES"/>
    <x v="31"/>
  </r>
  <r>
    <n v="80028368"/>
    <d v="2012-05-03T00:00:00"/>
    <x v="3"/>
    <n v="75"/>
    <x v="6076"/>
    <s v="PER SIGN"/>
    <x v="9"/>
  </r>
  <r>
    <n v="80028369"/>
    <d v="2012-05-03T00:00:00"/>
    <x v="3"/>
    <n v="50"/>
    <x v="6077"/>
    <s v="PER SIGN"/>
    <x v="4"/>
  </r>
  <r>
    <n v="80028308"/>
    <d v="2012-04-30T00:00:00"/>
    <x v="59"/>
    <n v="150"/>
    <x v="6078"/>
    <s v="FLAT RATE"/>
    <x v="4"/>
  </r>
  <r>
    <n v="80028311"/>
    <d v="2012-04-30T00:00:00"/>
    <x v="33"/>
    <n v="25"/>
    <x v="6079"/>
    <s v="FLAT RATE"/>
    <x v="1"/>
  </r>
  <r>
    <n v="80028312"/>
    <d v="2012-04-30T00:00:00"/>
    <x v="6"/>
    <n v="15"/>
    <x v="6080"/>
    <s v="AMPS"/>
    <x v="6"/>
  </r>
  <r>
    <n v="80028312"/>
    <d v="2012-04-30T00:00:00"/>
    <x v="7"/>
    <n v="25"/>
    <x v="6080"/>
    <s v="PER POLE"/>
    <x v="6"/>
  </r>
  <r>
    <n v="80028313"/>
    <d v="2012-04-30T00:00:00"/>
    <x v="10"/>
    <n v="30"/>
    <x v="6081"/>
    <s v="AMPS"/>
    <x v="8"/>
  </r>
  <r>
    <n v="80028313"/>
    <d v="2012-04-30T00:00:00"/>
    <x v="7"/>
    <n v="25"/>
    <x v="6081"/>
    <s v="PER POLE"/>
    <x v="8"/>
  </r>
  <r>
    <n v="80028313"/>
    <d v="2012-04-30T00:00:00"/>
    <x v="13"/>
    <n v="25"/>
    <x v="6081"/>
    <s v="PER T-POLE"/>
    <x v="8"/>
  </r>
  <r>
    <n v="80028313"/>
    <d v="2012-04-30T00:00:00"/>
    <x v="10"/>
    <n v="30"/>
    <x v="6082"/>
    <s v="AMPS"/>
    <x v="8"/>
  </r>
  <r>
    <n v="80028313"/>
    <d v="2012-04-30T00:00:00"/>
    <x v="7"/>
    <n v="25"/>
    <x v="6082"/>
    <s v="PER POLE"/>
    <x v="8"/>
  </r>
  <r>
    <n v="80028313"/>
    <d v="2012-04-30T00:00:00"/>
    <x v="13"/>
    <n v="25"/>
    <x v="6082"/>
    <s v="PER T-POLE"/>
    <x v="8"/>
  </r>
  <r>
    <n v="80028314"/>
    <d v="2012-04-30T00:00:00"/>
    <x v="0"/>
    <n v="80"/>
    <x v="6083"/>
    <s v="VALUATION"/>
    <x v="93"/>
  </r>
  <r>
    <n v="80028314"/>
    <d v="2012-04-30T00:00:00"/>
    <x v="14"/>
    <n v="40"/>
    <x v="6083"/>
    <s v="VALUATION"/>
    <x v="93"/>
  </r>
  <r>
    <n v="80028316"/>
    <d v="2012-04-30T00:00:00"/>
    <x v="20"/>
    <n v="29"/>
    <x v="6084"/>
    <s v="BTU"/>
    <x v="75"/>
  </r>
  <r>
    <n v="80028316"/>
    <d v="2012-04-30T00:00:00"/>
    <x v="34"/>
    <n v="25"/>
    <x v="6084"/>
    <s v="TONS"/>
    <x v="75"/>
  </r>
  <r>
    <n v="80028317"/>
    <d v="2012-04-30T00:00:00"/>
    <x v="5"/>
    <n v="25"/>
    <x v="6085"/>
    <s v="PER FIXTURES"/>
    <x v="1"/>
  </r>
  <r>
    <n v="80028318"/>
    <d v="2012-04-30T00:00:00"/>
    <x v="0"/>
    <n v="35"/>
    <x v="6086"/>
    <s v="VALUATION"/>
    <x v="32"/>
  </r>
  <r>
    <n v="80028318"/>
    <d v="2012-04-30T00:00:00"/>
    <x v="6"/>
    <n v="15"/>
    <x v="6087"/>
    <s v="AMPS"/>
    <x v="6"/>
  </r>
  <r>
    <n v="80028318"/>
    <d v="2012-04-30T00:00:00"/>
    <x v="7"/>
    <n v="10"/>
    <x v="6087"/>
    <s v="PER POLE"/>
    <x v="6"/>
  </r>
  <r>
    <n v="80028320"/>
    <d v="2012-05-01T00:00:00"/>
    <x v="2"/>
    <n v="25"/>
    <x v="6088"/>
    <s v="FLAT RATE"/>
    <x v="1"/>
  </r>
  <r>
    <n v="80028325"/>
    <d v="2012-05-01T00:00:00"/>
    <x v="5"/>
    <n v="25"/>
    <x v="231"/>
    <s v="PER FIXTURES"/>
    <x v="7"/>
  </r>
  <r>
    <n v="80028328"/>
    <d v="2012-05-01T00:00:00"/>
    <x v="0"/>
    <n v="110"/>
    <x v="6089"/>
    <s v="VALUATION"/>
    <x v="36"/>
  </r>
  <r>
    <n v="80028328"/>
    <d v="2012-05-01T00:00:00"/>
    <x v="0"/>
    <n v="60"/>
    <x v="6090"/>
    <s v="VALUATION"/>
    <x v="34"/>
  </r>
  <r>
    <n v="80028330"/>
    <d v="2012-05-01T00:00:00"/>
    <x v="0"/>
    <n v="40"/>
    <x v="230"/>
    <s v="VALUATION"/>
    <x v="47"/>
  </r>
  <r>
    <n v="80028330"/>
    <d v="2012-05-01T00:00:00"/>
    <x v="14"/>
    <n v="20"/>
    <x v="230"/>
    <s v="VALUATION"/>
    <x v="47"/>
  </r>
  <r>
    <n v="80028333"/>
    <d v="2012-05-01T00:00:00"/>
    <x v="5"/>
    <n v="40"/>
    <x v="6091"/>
    <s v="PER FIXTURES"/>
    <x v="101"/>
  </r>
  <r>
    <n v="80028337"/>
    <d v="2012-05-01T00:00:00"/>
    <x v="61"/>
    <n v="25"/>
    <x v="6092"/>
    <s v="FLAT RATE"/>
    <x v="1"/>
  </r>
  <r>
    <n v="80028340"/>
    <d v="2012-05-01T00:00:00"/>
    <x v="0"/>
    <n v="40"/>
    <x v="230"/>
    <s v="VALUATION"/>
    <x v="47"/>
  </r>
  <r>
    <n v="80028340"/>
    <d v="2012-05-01T00:00:00"/>
    <x v="14"/>
    <n v="20"/>
    <x v="230"/>
    <s v="VALUATION"/>
    <x v="47"/>
  </r>
  <r>
    <n v="80028341"/>
    <d v="2012-05-01T00:00:00"/>
    <x v="5"/>
    <n v="25"/>
    <x v="231"/>
    <s v="PER FIXTURES"/>
    <x v="7"/>
  </r>
  <r>
    <n v="80028342"/>
    <d v="2012-05-02T00:00:00"/>
    <x v="59"/>
    <n v="75"/>
    <x v="6093"/>
    <s v="FLAT RATE"/>
    <x v="1"/>
  </r>
  <r>
    <n v="80028342"/>
    <d v="2012-05-02T00:00:00"/>
    <x v="59"/>
    <n v="75"/>
    <x v="6094"/>
    <s v="FLAT RATE"/>
    <x v="1"/>
  </r>
  <r>
    <n v="80028343"/>
    <d v="2012-05-02T00:00:00"/>
    <x v="6"/>
    <n v="15"/>
    <x v="6095"/>
    <s v="AMPS"/>
    <x v="6"/>
  </r>
  <r>
    <n v="80028343"/>
    <d v="2012-05-02T00:00:00"/>
    <x v="7"/>
    <n v="19"/>
    <x v="6095"/>
    <s v="PER POLE"/>
    <x v="6"/>
  </r>
  <r>
    <n v="80028344"/>
    <d v="2012-05-02T00:00:00"/>
    <x v="49"/>
    <n v="25"/>
    <x v="6096"/>
    <s v="SYSTEM"/>
    <x v="1"/>
  </r>
  <r>
    <n v="80028344"/>
    <d v="2012-05-02T00:00:00"/>
    <x v="49"/>
    <n v="25"/>
    <x v="6097"/>
    <s v="SYSTEM"/>
    <x v="1"/>
  </r>
  <r>
    <n v="80028345"/>
    <d v="2012-05-02T00:00:00"/>
    <x v="5"/>
    <n v="80"/>
    <x v="6098"/>
    <s v="PER FIXTURES"/>
    <x v="76"/>
  </r>
  <r>
    <n v="80028345"/>
    <d v="2012-05-02T00:00:00"/>
    <x v="54"/>
    <n v="25"/>
    <x v="6098"/>
    <s v="PER SEWER"/>
    <x v="76"/>
  </r>
  <r>
    <n v="80028345"/>
    <d v="2012-05-02T00:00:00"/>
    <x v="53"/>
    <n v="25"/>
    <x v="6098"/>
    <s v="PER WATER"/>
    <x v="76"/>
  </r>
  <r>
    <n v="80028346"/>
    <d v="2012-05-02T00:00:00"/>
    <x v="0"/>
    <n v="120"/>
    <x v="6099"/>
    <s v="VALUATION"/>
    <x v="12"/>
  </r>
  <r>
    <n v="80028349"/>
    <d v="2012-05-02T00:00:00"/>
    <x v="34"/>
    <n v="25"/>
    <x v="6100"/>
    <s v="TONS"/>
    <x v="9"/>
  </r>
  <r>
    <n v="80028349"/>
    <d v="2012-05-02T00:00:00"/>
    <x v="36"/>
    <n v="25"/>
    <x v="6100"/>
    <s v="TONS"/>
    <x v="9"/>
  </r>
  <r>
    <n v="80028350"/>
    <d v="2012-05-02T00:00:00"/>
    <x v="0"/>
    <n v="55"/>
    <x v="6101"/>
    <s v="VALUATION"/>
    <x v="71"/>
  </r>
  <r>
    <n v="80028351"/>
    <d v="2012-05-02T00:00:00"/>
    <x v="49"/>
    <n v="25"/>
    <x v="6102"/>
    <s v="SYSTEM"/>
    <x v="1"/>
  </r>
  <r>
    <n v="80028352"/>
    <d v="2012-05-02T00:00:00"/>
    <x v="0"/>
    <n v="270"/>
    <x v="6103"/>
    <s v="VALUATION"/>
    <x v="0"/>
  </r>
  <r>
    <n v="80028354"/>
    <d v="2012-05-02T00:00:00"/>
    <x v="59"/>
    <n v="75"/>
    <x v="6104"/>
    <s v="FLAT RATE"/>
    <x v="1"/>
  </r>
  <r>
    <n v="80028358"/>
    <d v="2012-05-03T00:00:00"/>
    <x v="20"/>
    <n v="27"/>
    <x v="6105"/>
    <s v="BTU"/>
    <x v="40"/>
  </r>
  <r>
    <n v="80028358"/>
    <d v="2012-05-03T00:00:00"/>
    <x v="23"/>
    <n v="27"/>
    <x v="6105"/>
    <s v="BTU"/>
    <x v="40"/>
  </r>
  <r>
    <n v="80028372"/>
    <d v="2012-05-03T00:00:00"/>
    <x v="3"/>
    <n v="25"/>
    <x v="6106"/>
    <s v="PER SIGN"/>
    <x v="1"/>
  </r>
  <r>
    <n v="80028373"/>
    <d v="2012-05-03T00:00:00"/>
    <x v="3"/>
    <n v="25"/>
    <x v="6107"/>
    <s v="PER SIGN"/>
    <x v="1"/>
  </r>
  <r>
    <n v="80028377"/>
    <d v="2012-05-04T00:00:00"/>
    <x v="67"/>
    <n v="100"/>
    <x v="6108"/>
    <s v="FLAT RATE"/>
    <x v="1"/>
  </r>
  <r>
    <n v="80028358"/>
    <d v="2012-05-03T00:00:00"/>
    <x v="34"/>
    <n v="25"/>
    <x v="6105"/>
    <s v="TONS"/>
    <x v="40"/>
  </r>
  <r>
    <n v="80028379"/>
    <d v="2012-05-04T00:00:00"/>
    <x v="3"/>
    <n v="25"/>
    <x v="6109"/>
    <s v="PER SIGN"/>
    <x v="1"/>
  </r>
  <r>
    <n v="80028381"/>
    <d v="2012-05-04T00:00:00"/>
    <x v="3"/>
    <n v="25"/>
    <x v="6110"/>
    <s v="PER SIGN"/>
    <x v="1"/>
  </r>
  <r>
    <n v="80028383"/>
    <d v="2012-05-04T00:00:00"/>
    <x v="3"/>
    <n v="50"/>
    <x v="6111"/>
    <s v="PER SIGN"/>
    <x v="4"/>
  </r>
  <r>
    <n v="80028358"/>
    <d v="2012-05-03T00:00:00"/>
    <x v="36"/>
    <n v="25"/>
    <x v="6105"/>
    <s v="TONS"/>
    <x v="40"/>
  </r>
  <r>
    <n v="80028385"/>
    <d v="2012-05-04T00:00:00"/>
    <x v="3"/>
    <n v="50"/>
    <x v="6112"/>
    <s v="PER SIGN"/>
    <x v="4"/>
  </r>
  <r>
    <n v="80028386"/>
    <d v="2012-05-04T00:00:00"/>
    <x v="3"/>
    <n v="25"/>
    <x v="6113"/>
    <s v="PER SIGN"/>
    <x v="1"/>
  </r>
  <r>
    <n v="80028359"/>
    <d v="2012-05-03T00:00:00"/>
    <x v="0"/>
    <n v="175"/>
    <x v="6114"/>
    <s v="VALUATION"/>
    <x v="218"/>
  </r>
  <r>
    <n v="80028361"/>
    <d v="2012-05-03T00:00:00"/>
    <x v="6"/>
    <n v="25"/>
    <x v="6115"/>
    <s v="AMPS"/>
    <x v="44"/>
  </r>
  <r>
    <n v="80028361"/>
    <d v="2012-05-03T00:00:00"/>
    <x v="7"/>
    <n v="2"/>
    <x v="6115"/>
    <s v="PER POLE"/>
    <x v="44"/>
  </r>
  <r>
    <n v="80028362"/>
    <d v="2012-05-03T00:00:00"/>
    <x v="34"/>
    <n v="25"/>
    <x v="6116"/>
    <s v="TONS"/>
    <x v="4"/>
  </r>
  <r>
    <n v="80028363"/>
    <d v="2012-05-03T00:00:00"/>
    <x v="6"/>
    <n v="25"/>
    <x v="6117"/>
    <s v="AMPS"/>
    <x v="67"/>
  </r>
  <r>
    <n v="80028364"/>
    <d v="2012-05-03T00:00:00"/>
    <x v="0"/>
    <n v="205"/>
    <x v="6118"/>
    <s v="VALUATION"/>
    <x v="173"/>
  </r>
  <r>
    <n v="80028364"/>
    <d v="2012-05-03T00:00:00"/>
    <x v="14"/>
    <n v="102.5"/>
    <x v="6118"/>
    <s v="VALUATION"/>
    <x v="173"/>
  </r>
  <r>
    <n v="80028367"/>
    <d v="2012-05-03T00:00:00"/>
    <x v="5"/>
    <n v="80"/>
    <x v="6119"/>
    <s v="PER FIXTURES"/>
    <x v="76"/>
  </r>
  <r>
    <n v="80028367"/>
    <d v="2012-05-03T00:00:00"/>
    <x v="54"/>
    <n v="25"/>
    <x v="6119"/>
    <s v="PER SEWER"/>
    <x v="76"/>
  </r>
  <r>
    <n v="80028367"/>
    <d v="2012-05-03T00:00:00"/>
    <x v="53"/>
    <n v="25"/>
    <x v="6119"/>
    <s v="PER WATER"/>
    <x v="76"/>
  </r>
  <r>
    <n v="80028370"/>
    <d v="2012-05-03T00:00:00"/>
    <x v="5"/>
    <n v="25"/>
    <x v="6120"/>
    <s v="PER FIXTURES"/>
    <x v="18"/>
  </r>
  <r>
    <n v="80028371"/>
    <d v="2012-05-03T00:00:00"/>
    <x v="6"/>
    <n v="15"/>
    <x v="6121"/>
    <s v="AMPS"/>
    <x v="6"/>
  </r>
  <r>
    <n v="80028392"/>
    <d v="2012-05-07T00:00:00"/>
    <x v="29"/>
    <n v="250"/>
    <x v="6122"/>
    <s v="ACRES"/>
    <x v="164"/>
  </r>
  <r>
    <n v="80028391"/>
    <d v="2012-05-07T00:00:00"/>
    <x v="3"/>
    <n v="25"/>
    <x v="6123"/>
    <s v="PER SIGN"/>
    <x v="1"/>
  </r>
  <r>
    <n v="80028393"/>
    <d v="2012-05-07T00:00:00"/>
    <x v="3"/>
    <n v="25"/>
    <x v="6124"/>
    <s v="PER SIGN"/>
    <x v="1"/>
  </r>
  <r>
    <n v="80028395"/>
    <d v="2012-05-07T00:00:00"/>
    <x v="3"/>
    <n v="25"/>
    <x v="6125"/>
    <s v="PER SIGN"/>
    <x v="1"/>
  </r>
  <r>
    <n v="80028400"/>
    <d v="2012-05-07T00:00:00"/>
    <x v="3"/>
    <n v="25"/>
    <x v="6126"/>
    <s v="PER SIGN"/>
    <x v="1"/>
  </r>
  <r>
    <n v="80028399"/>
    <d v="2012-05-07T00:00:00"/>
    <x v="3"/>
    <n v="50"/>
    <x v="6127"/>
    <s v="PER SIGN"/>
    <x v="4"/>
  </r>
  <r>
    <n v="80028398"/>
    <d v="2012-05-07T00:00:00"/>
    <x v="3"/>
    <n v="50"/>
    <x v="6128"/>
    <s v="PER SIGN"/>
    <x v="4"/>
  </r>
  <r>
    <n v="80028403"/>
    <d v="2012-05-07T00:00:00"/>
    <x v="3"/>
    <n v="25"/>
    <x v="6129"/>
    <s v="PER SIGN"/>
    <x v="1"/>
  </r>
  <r>
    <n v="80028371"/>
    <d v="2012-05-03T00:00:00"/>
    <x v="72"/>
    <n v="15"/>
    <x v="6121"/>
    <s v="AMPS"/>
    <x v="6"/>
  </r>
  <r>
    <n v="80028408"/>
    <d v="2012-05-07T00:00:00"/>
    <x v="12"/>
    <n v="50"/>
    <x v="6130"/>
    <s v="ACRE"/>
    <x v="231"/>
  </r>
  <r>
    <n v="80028371"/>
    <d v="2012-05-03T00:00:00"/>
    <x v="10"/>
    <n v="15"/>
    <x v="6121"/>
    <s v="AMPS"/>
    <x v="6"/>
  </r>
  <r>
    <n v="80028409"/>
    <d v="2012-05-07T00:00:00"/>
    <x v="67"/>
    <n v="250"/>
    <x v="6131"/>
    <s v="FLAT RATE"/>
    <x v="1"/>
  </r>
  <r>
    <n v="80028412"/>
    <d v="2012-05-08T00:00:00"/>
    <x v="8"/>
    <n v="50"/>
    <x v="6132"/>
    <s v="FLAT RATE"/>
    <x v="1"/>
  </r>
  <r>
    <n v="80028414"/>
    <d v="2012-05-08T00:00:00"/>
    <x v="3"/>
    <n v="25"/>
    <x v="6133"/>
    <s v="PER SIGN"/>
    <x v="1"/>
  </r>
  <r>
    <n v="80028371"/>
    <d v="2012-05-03T00:00:00"/>
    <x v="7"/>
    <n v="30"/>
    <x v="6121"/>
    <s v="PER POLE"/>
    <x v="6"/>
  </r>
  <r>
    <n v="80028371"/>
    <d v="2012-05-03T00:00:00"/>
    <x v="49"/>
    <n v="25"/>
    <x v="6121"/>
    <s v="SYSTEM"/>
    <x v="6"/>
  </r>
  <r>
    <n v="80028371"/>
    <d v="2012-05-03T00:00:00"/>
    <x v="50"/>
    <n v="42"/>
    <x v="6121"/>
    <s v="PER POLE"/>
    <x v="6"/>
  </r>
  <r>
    <n v="90001859"/>
    <d v="2012-05-08T00:00:00"/>
    <x v="42"/>
    <n v="50"/>
    <x v="6134"/>
    <s v="FLAT RATE"/>
    <x v="1"/>
  </r>
  <r>
    <n v="80028419"/>
    <d v="2012-05-08T00:00:00"/>
    <x v="3"/>
    <n v="25"/>
    <x v="6135"/>
    <s v="PER SIGN"/>
    <x v="1"/>
  </r>
  <r>
    <n v="80028421"/>
    <d v="2012-05-08T00:00:00"/>
    <x v="12"/>
    <n v="50"/>
    <x v="6136"/>
    <s v="ACRE"/>
    <x v="10"/>
  </r>
  <r>
    <n v="80028371"/>
    <d v="2012-05-03T00:00:00"/>
    <x v="75"/>
    <n v="42"/>
    <x v="6121"/>
    <s v="PER POLE"/>
    <x v="6"/>
  </r>
  <r>
    <n v="80028424"/>
    <d v="2012-05-08T00:00:00"/>
    <x v="22"/>
    <n v="50"/>
    <x v="6137"/>
    <s v="ACRE"/>
    <x v="1"/>
  </r>
  <r>
    <n v="80028371"/>
    <d v="2012-05-03T00:00:00"/>
    <x v="10"/>
    <n v="15"/>
    <x v="6138"/>
    <s v="AMPS"/>
    <x v="6"/>
  </r>
  <r>
    <n v="80028371"/>
    <d v="2012-05-03T00:00:00"/>
    <x v="7"/>
    <n v="30"/>
    <x v="6138"/>
    <s v="PER POLE"/>
    <x v="6"/>
  </r>
  <r>
    <n v="80028371"/>
    <d v="2012-05-03T00:00:00"/>
    <x v="49"/>
    <n v="25"/>
    <x v="6138"/>
    <s v="SYSTEM"/>
    <x v="6"/>
  </r>
  <r>
    <n v="80028371"/>
    <d v="2012-05-03T00:00:00"/>
    <x v="6"/>
    <n v="15"/>
    <x v="6139"/>
    <s v="AMPS"/>
    <x v="6"/>
  </r>
  <r>
    <n v="80028371"/>
    <d v="2012-05-03T00:00:00"/>
    <x v="72"/>
    <n v="15"/>
    <x v="6139"/>
    <s v="AMPS"/>
    <x v="6"/>
  </r>
  <r>
    <n v="80028371"/>
    <d v="2012-05-03T00:00:00"/>
    <x v="10"/>
    <n v="15"/>
    <x v="6139"/>
    <s v="AMPS"/>
    <x v="6"/>
  </r>
  <r>
    <n v="80028429"/>
    <d v="2012-05-09T00:00:00"/>
    <x v="67"/>
    <n v="100"/>
    <x v="6140"/>
    <s v="FLAT RATE"/>
    <x v="1"/>
  </r>
  <r>
    <n v="80028430"/>
    <d v="2012-05-09T00:00:00"/>
    <x v="3"/>
    <n v="50"/>
    <x v="6141"/>
    <s v="PER SIGN"/>
    <x v="4"/>
  </r>
  <r>
    <n v="80028371"/>
    <d v="2012-05-03T00:00:00"/>
    <x v="7"/>
    <n v="30"/>
    <x v="6139"/>
    <s v="PER POLE"/>
    <x v="6"/>
  </r>
  <r>
    <n v="80028371"/>
    <d v="2012-05-03T00:00:00"/>
    <x v="49"/>
    <n v="25"/>
    <x v="6139"/>
    <s v="SYSTEM"/>
    <x v="6"/>
  </r>
  <r>
    <n v="80028371"/>
    <d v="2012-05-03T00:00:00"/>
    <x v="50"/>
    <n v="42"/>
    <x v="6139"/>
    <s v="PER POLE"/>
    <x v="6"/>
  </r>
  <r>
    <n v="80028371"/>
    <d v="2012-05-03T00:00:00"/>
    <x v="75"/>
    <n v="42"/>
    <x v="6139"/>
    <s v="PER POLE"/>
    <x v="6"/>
  </r>
  <r>
    <n v="80028435"/>
    <d v="2012-05-09T00:00:00"/>
    <x v="3"/>
    <n v="50"/>
    <x v="6142"/>
    <s v="PER SIGN"/>
    <x v="4"/>
  </r>
  <r>
    <n v="80028374"/>
    <d v="2012-05-03T00:00:00"/>
    <x v="52"/>
    <n v="125"/>
    <x v="6143"/>
    <s v="FLAT RATE"/>
    <x v="1"/>
  </r>
  <r>
    <n v="80028375"/>
    <d v="2012-05-04T00:00:00"/>
    <x v="0"/>
    <n v="120"/>
    <x v="6144"/>
    <s v="VALUATION"/>
    <x v="12"/>
  </r>
  <r>
    <n v="80028376"/>
    <d v="2012-05-04T00:00:00"/>
    <x v="61"/>
    <n v="25"/>
    <x v="6145"/>
    <s v="FLAT RATE"/>
    <x v="1"/>
  </r>
  <r>
    <n v="80028378"/>
    <d v="2012-05-04T00:00:00"/>
    <x v="7"/>
    <n v="25"/>
    <x v="6146"/>
    <s v="PER POLE"/>
    <x v="1"/>
  </r>
  <r>
    <n v="80028380"/>
    <d v="2012-05-04T00:00:00"/>
    <x v="59"/>
    <n v="75"/>
    <x v="6147"/>
    <s v="FLAT RATE"/>
    <x v="1"/>
  </r>
  <r>
    <n v="80028382"/>
    <d v="2012-05-04T00:00:00"/>
    <x v="34"/>
    <n v="25"/>
    <x v="6148"/>
    <s v="TONS"/>
    <x v="1"/>
  </r>
  <r>
    <n v="80028384"/>
    <d v="2012-05-04T00:00:00"/>
    <x v="20"/>
    <n v="25"/>
    <x v="6149"/>
    <s v="BTU"/>
    <x v="61"/>
  </r>
  <r>
    <n v="80028384"/>
    <d v="2012-05-04T00:00:00"/>
    <x v="34"/>
    <n v="25"/>
    <x v="6149"/>
    <s v="TONS"/>
    <x v="61"/>
  </r>
  <r>
    <n v="80028387"/>
    <d v="2012-05-04T00:00:00"/>
    <x v="20"/>
    <n v="25"/>
    <x v="6150"/>
    <s v="BTU"/>
    <x v="54"/>
  </r>
  <r>
    <n v="80028387"/>
    <d v="2012-05-04T00:00:00"/>
    <x v="23"/>
    <n v="25"/>
    <x v="6150"/>
    <s v="BTU"/>
    <x v="54"/>
  </r>
  <r>
    <n v="80028387"/>
    <d v="2012-05-04T00:00:00"/>
    <x v="34"/>
    <n v="25"/>
    <x v="6150"/>
    <s v="TONS"/>
    <x v="54"/>
  </r>
  <r>
    <n v="80028387"/>
    <d v="2012-05-04T00:00:00"/>
    <x v="36"/>
    <n v="25"/>
    <x v="6150"/>
    <s v="TONS"/>
    <x v="54"/>
  </r>
  <r>
    <n v="80028388"/>
    <d v="2012-05-04T00:00:00"/>
    <x v="5"/>
    <n v="25"/>
    <x v="6151"/>
    <s v="PER FIXTURES"/>
    <x v="1"/>
  </r>
  <r>
    <n v="80028389"/>
    <d v="2012-05-07T00:00:00"/>
    <x v="7"/>
    <n v="25"/>
    <x v="6152"/>
    <s v="PER POLE"/>
    <x v="20"/>
  </r>
  <r>
    <n v="80028390"/>
    <d v="2012-05-07T00:00:00"/>
    <x v="2"/>
    <n v="25"/>
    <x v="6153"/>
    <s v="FLAT RATE"/>
    <x v="1"/>
  </r>
  <r>
    <n v="80028394"/>
    <d v="2012-05-07T00:00:00"/>
    <x v="0"/>
    <n v="460"/>
    <x v="6154"/>
    <s v="VALUATION"/>
    <x v="27"/>
  </r>
  <r>
    <n v="90001860"/>
    <d v="2012-05-09T00:00:00"/>
    <x v="42"/>
    <n v="50"/>
    <x v="6155"/>
    <s v="FLAT RATE"/>
    <x v="1"/>
  </r>
  <r>
    <n v="80028394"/>
    <d v="2012-05-07T00:00:00"/>
    <x v="14"/>
    <n v="230"/>
    <x v="6154"/>
    <s v="VALUATION"/>
    <x v="27"/>
  </r>
  <r>
    <n v="80028396"/>
    <d v="2012-05-07T00:00:00"/>
    <x v="69"/>
    <n v="50"/>
    <x v="6156"/>
    <s v="FLAT RATE"/>
    <x v="1"/>
  </r>
  <r>
    <n v="80028397"/>
    <d v="2012-05-07T00:00:00"/>
    <x v="0"/>
    <n v="110"/>
    <x v="6157"/>
    <s v="VALUATION"/>
    <x v="36"/>
  </r>
  <r>
    <n v="80028401"/>
    <d v="2012-05-07T00:00:00"/>
    <x v="48"/>
    <n v="20"/>
    <x v="6158"/>
    <s v="FLAT RATE"/>
    <x v="1"/>
  </r>
  <r>
    <n v="80028401"/>
    <d v="2012-05-07T00:00:00"/>
    <x v="0"/>
    <n v="170"/>
    <x v="6158"/>
    <s v="VALUATION"/>
    <x v="1"/>
  </r>
  <r>
    <n v="80028402"/>
    <d v="2012-05-07T00:00:00"/>
    <x v="2"/>
    <n v="25"/>
    <x v="6159"/>
    <s v="FLAT RATE"/>
    <x v="1"/>
  </r>
  <r>
    <n v="80028404"/>
    <d v="2012-05-07T00:00:00"/>
    <x v="6"/>
    <n v="25"/>
    <x v="6160"/>
    <s v="AMPS"/>
    <x v="44"/>
  </r>
  <r>
    <n v="80028404"/>
    <d v="2012-05-07T00:00:00"/>
    <x v="33"/>
    <n v="25"/>
    <x v="6161"/>
    <s v="FLAT RATE"/>
    <x v="1"/>
  </r>
  <r>
    <n v="80028405"/>
    <d v="2012-05-07T00:00:00"/>
    <x v="6"/>
    <n v="25"/>
    <x v="6162"/>
    <s v="AMPS"/>
    <x v="44"/>
  </r>
  <r>
    <n v="80028405"/>
    <d v="2012-05-07T00:00:00"/>
    <x v="33"/>
    <n v="25"/>
    <x v="6163"/>
    <s v="FLAT RATE"/>
    <x v="1"/>
  </r>
  <r>
    <n v="80028406"/>
    <d v="2012-05-07T00:00:00"/>
    <x v="52"/>
    <n v="125"/>
    <x v="6164"/>
    <s v="FLAT RATE"/>
    <x v="1"/>
  </r>
  <r>
    <n v="80028407"/>
    <d v="2012-05-07T00:00:00"/>
    <x v="20"/>
    <n v="25"/>
    <x v="6165"/>
    <s v="BTU"/>
    <x v="45"/>
  </r>
  <r>
    <n v="80028407"/>
    <d v="2012-05-07T00:00:00"/>
    <x v="34"/>
    <n v="25"/>
    <x v="6165"/>
    <s v="TONS"/>
    <x v="45"/>
  </r>
  <r>
    <n v="80028410"/>
    <d v="2012-05-08T00:00:00"/>
    <x v="5"/>
    <n v="25"/>
    <x v="6166"/>
    <s v="PER FIXTURES"/>
    <x v="7"/>
  </r>
  <r>
    <n v="80028411"/>
    <d v="2012-05-08T00:00:00"/>
    <x v="5"/>
    <n v="25"/>
    <x v="6167"/>
    <s v="PER FIXTURES"/>
    <x v="20"/>
  </r>
  <r>
    <n v="80028413"/>
    <d v="2012-05-08T00:00:00"/>
    <x v="61"/>
    <n v="25"/>
    <x v="6168"/>
    <s v="FLAT RATE"/>
    <x v="1"/>
  </r>
  <r>
    <n v="80028415"/>
    <d v="2012-05-08T00:00:00"/>
    <x v="5"/>
    <n v="80"/>
    <x v="6169"/>
    <s v="PER FIXTURES"/>
    <x v="76"/>
  </r>
  <r>
    <n v="80028415"/>
    <d v="2012-05-08T00:00:00"/>
    <x v="54"/>
    <n v="25"/>
    <x v="6169"/>
    <s v="PER SEWER"/>
    <x v="76"/>
  </r>
  <r>
    <n v="80028415"/>
    <d v="2012-05-08T00:00:00"/>
    <x v="53"/>
    <n v="25"/>
    <x v="6169"/>
    <s v="PER WATER"/>
    <x v="76"/>
  </r>
  <r>
    <n v="80028416"/>
    <d v="2012-05-08T00:00:00"/>
    <x v="5"/>
    <n v="80"/>
    <x v="6170"/>
    <s v="PER FIXTURES"/>
    <x v="76"/>
  </r>
  <r>
    <n v="80028416"/>
    <d v="2012-05-08T00:00:00"/>
    <x v="54"/>
    <n v="25"/>
    <x v="6170"/>
    <s v="PER SEWER"/>
    <x v="76"/>
  </r>
  <r>
    <n v="80028416"/>
    <d v="2012-05-08T00:00:00"/>
    <x v="53"/>
    <n v="25"/>
    <x v="6170"/>
    <s v="PER WATER"/>
    <x v="76"/>
  </r>
  <r>
    <n v="80028417"/>
    <d v="2012-05-08T00:00:00"/>
    <x v="2"/>
    <n v="25"/>
    <x v="6171"/>
    <s v="FLAT RATE"/>
    <x v="1"/>
  </r>
  <r>
    <n v="80028418"/>
    <d v="2012-05-08T00:00:00"/>
    <x v="0"/>
    <n v="120"/>
    <x v="6172"/>
    <s v="VALUATION"/>
    <x v="12"/>
  </r>
  <r>
    <n v="80028420"/>
    <d v="2012-05-08T00:00:00"/>
    <x v="54"/>
    <n v="25"/>
    <x v="6173"/>
    <s v="PER SEWER"/>
    <x v="1"/>
  </r>
  <r>
    <n v="80028422"/>
    <d v="2012-05-08T00:00:00"/>
    <x v="0"/>
    <n v="50"/>
    <x v="6174"/>
    <s v="VALUATION"/>
    <x v="16"/>
  </r>
  <r>
    <n v="80028423"/>
    <d v="2012-05-08T00:00:00"/>
    <x v="5"/>
    <n v="25"/>
    <x v="6175"/>
    <s v="PER FIXTURES"/>
    <x v="1"/>
  </r>
  <r>
    <n v="80028423"/>
    <d v="2012-05-08T00:00:00"/>
    <x v="5"/>
    <n v="25"/>
    <x v="6176"/>
    <s v="PER FIXTURES"/>
    <x v="1"/>
  </r>
  <r>
    <n v="80028423"/>
    <d v="2012-05-08T00:00:00"/>
    <x v="5"/>
    <n v="25"/>
    <x v="6177"/>
    <s v="PER FIXTURES"/>
    <x v="1"/>
  </r>
  <r>
    <n v="80028423"/>
    <d v="2012-05-08T00:00:00"/>
    <x v="5"/>
    <n v="25"/>
    <x v="6178"/>
    <s v="PER FIXTURES"/>
    <x v="1"/>
  </r>
  <r>
    <n v="90001861"/>
    <d v="2012-05-10T00:00:00"/>
    <x v="42"/>
    <n v="50"/>
    <x v="6179"/>
    <s v="FLAT RATE"/>
    <x v="1"/>
  </r>
  <r>
    <n v="80028445"/>
    <d v="2012-05-10T00:00:00"/>
    <x v="3"/>
    <n v="25"/>
    <x v="6180"/>
    <s v="PER SIGN"/>
    <x v="1"/>
  </r>
  <r>
    <n v="80028448"/>
    <d v="2012-05-10T00:00:00"/>
    <x v="3"/>
    <n v="25"/>
    <x v="6181"/>
    <s v="PER SIGN"/>
    <x v="1"/>
  </r>
  <r>
    <n v="80028425"/>
    <d v="2012-05-09T00:00:00"/>
    <x v="7"/>
    <n v="25"/>
    <x v="6182"/>
    <s v="PER POLE"/>
    <x v="83"/>
  </r>
  <r>
    <n v="80028461"/>
    <d v="2012-05-11T00:00:00"/>
    <x v="140"/>
    <n v="200"/>
    <x v="4992"/>
    <s v="FLAT RATE"/>
    <x v="1"/>
  </r>
  <r>
    <n v="80028461"/>
    <d v="2012-05-11T00:00:00"/>
    <x v="71"/>
    <n v="2484"/>
    <x v="4992"/>
    <s v="FLAT RATE"/>
    <x v="1"/>
  </r>
  <r>
    <n v="80028461"/>
    <d v="2012-05-11T00:00:00"/>
    <x v="78"/>
    <n v="749.28"/>
    <x v="4992"/>
    <s v="FLAT RATE"/>
    <x v="1"/>
  </r>
  <r>
    <n v="80028426"/>
    <d v="2012-05-09T00:00:00"/>
    <x v="48"/>
    <n v="20"/>
    <x v="6183"/>
    <s v="FLAT RATE"/>
    <x v="1"/>
  </r>
  <r>
    <n v="80028426"/>
    <d v="2012-05-09T00:00:00"/>
    <x v="0"/>
    <n v="80"/>
    <x v="6183"/>
    <s v="VALUATION"/>
    <x v="1"/>
  </r>
  <r>
    <n v="80028427"/>
    <d v="2012-05-09T00:00:00"/>
    <x v="0"/>
    <n v="2662"/>
    <x v="6184"/>
    <s v="VALUATION"/>
    <x v="301"/>
  </r>
  <r>
    <n v="80028451"/>
    <d v="2012-05-11T00:00:00"/>
    <x v="12"/>
    <n v="50"/>
    <x v="6185"/>
    <s v="ACRE"/>
    <x v="148"/>
  </r>
  <r>
    <n v="80028452"/>
    <d v="2012-05-11T00:00:00"/>
    <x v="67"/>
    <n v="100"/>
    <x v="6186"/>
    <s v="FLAT RATE"/>
    <x v="1"/>
  </r>
  <r>
    <n v="80028453"/>
    <d v="2012-05-11T00:00:00"/>
    <x v="67"/>
    <n v="100"/>
    <x v="6187"/>
    <s v="FLAT RATE"/>
    <x v="1"/>
  </r>
  <r>
    <n v="80028454"/>
    <d v="2012-05-11T00:00:00"/>
    <x v="3"/>
    <n v="25"/>
    <x v="6188"/>
    <s v="PER SIGN"/>
    <x v="1"/>
  </r>
  <r>
    <n v="80028427"/>
    <d v="2012-05-09T00:00:00"/>
    <x v="14"/>
    <n v="1331"/>
    <x v="6184"/>
    <s v="VALUATION"/>
    <x v="301"/>
  </r>
  <r>
    <n v="80028428"/>
    <d v="2012-05-09T00:00:00"/>
    <x v="0"/>
    <n v="120"/>
    <x v="6189"/>
    <s v="VALUATION"/>
    <x v="12"/>
  </r>
  <r>
    <n v="80028428"/>
    <d v="2012-05-09T00:00:00"/>
    <x v="14"/>
    <n v="60"/>
    <x v="6189"/>
    <s v="VALUATION"/>
    <x v="12"/>
  </r>
  <r>
    <n v="80028462"/>
    <d v="2012-05-11T00:00:00"/>
    <x v="3"/>
    <n v="25"/>
    <x v="6190"/>
    <s v="PER SIGN"/>
    <x v="1"/>
  </r>
  <r>
    <n v="80028465"/>
    <d v="2012-05-11T00:00:00"/>
    <x v="3"/>
    <n v="25"/>
    <x v="6191"/>
    <s v="PER SIGN"/>
    <x v="1"/>
  </r>
  <r>
    <n v="80028431"/>
    <d v="2012-05-09T00:00:00"/>
    <x v="10"/>
    <n v="30"/>
    <x v="6192"/>
    <s v="AMPS"/>
    <x v="8"/>
  </r>
  <r>
    <n v="80028470"/>
    <d v="2012-05-11T00:00:00"/>
    <x v="3"/>
    <n v="50"/>
    <x v="6193"/>
    <s v="PER SIGN"/>
    <x v="4"/>
  </r>
  <r>
    <n v="80028472"/>
    <d v="2012-05-11T00:00:00"/>
    <x v="67"/>
    <n v="100"/>
    <x v="6194"/>
    <s v="FLAT RATE"/>
    <x v="1"/>
  </r>
  <r>
    <n v="80028431"/>
    <d v="2012-05-09T00:00:00"/>
    <x v="7"/>
    <n v="42"/>
    <x v="6192"/>
    <s v="PER POLE"/>
    <x v="8"/>
  </r>
  <r>
    <n v="80028431"/>
    <d v="2012-05-09T00:00:00"/>
    <x v="13"/>
    <n v="25"/>
    <x v="6192"/>
    <s v="PER T-POLE"/>
    <x v="8"/>
  </r>
  <r>
    <n v="80028431"/>
    <d v="2012-05-09T00:00:00"/>
    <x v="49"/>
    <n v="25"/>
    <x v="6192"/>
    <s v="SYSTEM"/>
    <x v="8"/>
  </r>
  <r>
    <n v="80028432"/>
    <d v="2012-05-09T00:00:00"/>
    <x v="34"/>
    <n v="25"/>
    <x v="6195"/>
    <s v="TONS"/>
    <x v="20"/>
  </r>
  <r>
    <n v="80028433"/>
    <d v="2012-05-09T00:00:00"/>
    <x v="6"/>
    <n v="15"/>
    <x v="6196"/>
    <s v="AMPS"/>
    <x v="6"/>
  </r>
  <r>
    <n v="80028473"/>
    <d v="2012-05-14T00:00:00"/>
    <x v="3"/>
    <n v="50"/>
    <x v="6197"/>
    <s v="PER SIGN"/>
    <x v="4"/>
  </r>
  <r>
    <n v="80028433"/>
    <d v="2012-05-09T00:00:00"/>
    <x v="7"/>
    <n v="10"/>
    <x v="6196"/>
    <s v="PER POLE"/>
    <x v="6"/>
  </r>
  <r>
    <n v="80028434"/>
    <d v="2012-05-09T00:00:00"/>
    <x v="5"/>
    <n v="80"/>
    <x v="6198"/>
    <s v="PER FIXTURES"/>
    <x v="76"/>
  </r>
  <r>
    <n v="80028434"/>
    <d v="2012-05-09T00:00:00"/>
    <x v="54"/>
    <n v="25"/>
    <x v="6198"/>
    <s v="PER SEWER"/>
    <x v="76"/>
  </r>
  <r>
    <n v="80028479"/>
    <d v="2012-05-14T00:00:00"/>
    <x v="3"/>
    <n v="25"/>
    <x v="6199"/>
    <s v="PER SIGN"/>
    <x v="1"/>
  </r>
  <r>
    <n v="80028481"/>
    <d v="2012-05-14T00:00:00"/>
    <x v="12"/>
    <n v="50"/>
    <x v="6200"/>
    <s v="ACRE"/>
    <x v="164"/>
  </r>
  <r>
    <n v="80028434"/>
    <d v="2012-05-09T00:00:00"/>
    <x v="53"/>
    <n v="25"/>
    <x v="6198"/>
    <s v="PER WATER"/>
    <x v="76"/>
  </r>
  <r>
    <n v="80028436"/>
    <d v="2012-05-09T00:00:00"/>
    <x v="20"/>
    <n v="27"/>
    <x v="6201"/>
    <s v="BTU"/>
    <x v="3"/>
  </r>
  <r>
    <n v="80028436"/>
    <d v="2012-05-09T00:00:00"/>
    <x v="23"/>
    <n v="29"/>
    <x v="6201"/>
    <s v="BTU"/>
    <x v="3"/>
  </r>
  <r>
    <n v="80028436"/>
    <d v="2012-05-09T00:00:00"/>
    <x v="34"/>
    <n v="25"/>
    <x v="6201"/>
    <s v="TONS"/>
    <x v="3"/>
  </r>
  <r>
    <n v="80028436"/>
    <d v="2012-05-09T00:00:00"/>
    <x v="36"/>
    <n v="25"/>
    <x v="6201"/>
    <s v="TONS"/>
    <x v="3"/>
  </r>
  <r>
    <n v="80028437"/>
    <d v="2012-05-09T00:00:00"/>
    <x v="34"/>
    <n v="25"/>
    <x v="6202"/>
    <s v="TONS"/>
    <x v="4"/>
  </r>
  <r>
    <n v="80028437"/>
    <d v="2012-05-09T00:00:00"/>
    <x v="36"/>
    <n v="25"/>
    <x v="6202"/>
    <s v="TONS"/>
    <x v="4"/>
  </r>
  <r>
    <n v="80028437"/>
    <d v="2012-05-09T00:00:00"/>
    <x v="37"/>
    <n v="25"/>
    <x v="6202"/>
    <s v="TONS"/>
    <x v="4"/>
  </r>
  <r>
    <n v="80028437"/>
    <d v="2012-05-09T00:00:00"/>
    <x v="38"/>
    <n v="25"/>
    <x v="6202"/>
    <s v="TONS"/>
    <x v="4"/>
  </r>
  <r>
    <n v="80028438"/>
    <d v="2012-05-09T00:00:00"/>
    <x v="59"/>
    <n v="75"/>
    <x v="6203"/>
    <s v="FLAT RATE"/>
    <x v="1"/>
  </r>
  <r>
    <n v="80028439"/>
    <d v="2012-05-09T00:00:00"/>
    <x v="0"/>
    <n v="95"/>
    <x v="6204"/>
    <s v="VALUATION"/>
    <x v="14"/>
  </r>
  <r>
    <n v="80028440"/>
    <d v="2012-05-09T00:00:00"/>
    <x v="10"/>
    <n v="30"/>
    <x v="6205"/>
    <s v="AMPS"/>
    <x v="8"/>
  </r>
  <r>
    <n v="80028440"/>
    <d v="2012-05-09T00:00:00"/>
    <x v="7"/>
    <n v="23"/>
    <x v="6205"/>
    <s v="PER POLE"/>
    <x v="8"/>
  </r>
  <r>
    <n v="80028440"/>
    <d v="2012-05-09T00:00:00"/>
    <x v="13"/>
    <n v="25"/>
    <x v="6205"/>
    <s v="PER T-POLE"/>
    <x v="8"/>
  </r>
  <r>
    <n v="80028441"/>
    <d v="2012-05-09T00:00:00"/>
    <x v="13"/>
    <n v="25"/>
    <x v="6206"/>
    <s v="PER T-POLE"/>
    <x v="1"/>
  </r>
  <r>
    <n v="80028442"/>
    <d v="2012-05-10T00:00:00"/>
    <x v="54"/>
    <n v="25"/>
    <x v="6207"/>
    <s v="PER SEWER"/>
    <x v="1"/>
  </r>
  <r>
    <n v="80028443"/>
    <d v="2012-05-10T00:00:00"/>
    <x v="58"/>
    <n v="10"/>
    <x v="6208"/>
    <s v="SQUARE FEET"/>
    <x v="80"/>
  </r>
  <r>
    <n v="80028443"/>
    <d v="2012-05-10T00:00:00"/>
    <x v="0"/>
    <n v="25"/>
    <x v="6208"/>
    <s v="VALUATION"/>
    <x v="80"/>
  </r>
  <r>
    <n v="80028443"/>
    <d v="2012-05-10T00:00:00"/>
    <x v="14"/>
    <n v="12.5"/>
    <x v="6208"/>
    <s v="VALUATION"/>
    <x v="80"/>
  </r>
  <r>
    <n v="80028444"/>
    <d v="2012-05-10T00:00:00"/>
    <x v="2"/>
    <n v="25"/>
    <x v="6209"/>
    <s v="FLAT RATE"/>
    <x v="1"/>
  </r>
  <r>
    <n v="80028446"/>
    <d v="2012-05-10T00:00:00"/>
    <x v="59"/>
    <n v="75"/>
    <x v="6210"/>
    <s v="FLAT RATE"/>
    <x v="1"/>
  </r>
  <r>
    <n v="80028446"/>
    <d v="2012-05-10T00:00:00"/>
    <x v="0"/>
    <n v="40"/>
    <x v="6211"/>
    <s v="VALUATION"/>
    <x v="47"/>
  </r>
  <r>
    <n v="80028446"/>
    <d v="2012-05-10T00:00:00"/>
    <x v="14"/>
    <n v="20"/>
    <x v="6211"/>
    <s v="VALUATION"/>
    <x v="47"/>
  </r>
  <r>
    <n v="80028447"/>
    <d v="2012-05-10T00:00:00"/>
    <x v="0"/>
    <n v="145"/>
    <x v="6212"/>
    <s v="VALUATION"/>
    <x v="74"/>
  </r>
  <r>
    <n v="80028449"/>
    <d v="2012-05-10T00:00:00"/>
    <x v="0"/>
    <n v="70"/>
    <x v="6213"/>
    <s v="VALUATION"/>
    <x v="51"/>
  </r>
  <r>
    <n v="80028450"/>
    <d v="2012-05-10T00:00:00"/>
    <x v="5"/>
    <n v="25"/>
    <x v="6214"/>
    <s v="PER FIXTURES"/>
    <x v="20"/>
  </r>
  <r>
    <n v="80028455"/>
    <d v="2012-05-11T00:00:00"/>
    <x v="52"/>
    <n v="125"/>
    <x v="6215"/>
    <s v="FLAT RATE"/>
    <x v="1"/>
  </r>
  <r>
    <n v="80028456"/>
    <d v="2012-05-11T00:00:00"/>
    <x v="49"/>
    <n v="25"/>
    <x v="6216"/>
    <s v="SYSTEM"/>
    <x v="1"/>
  </r>
  <r>
    <n v="80028457"/>
    <d v="2012-05-11T00:00:00"/>
    <x v="5"/>
    <n v="25"/>
    <x v="6217"/>
    <s v="PER FIXTURES"/>
    <x v="9"/>
  </r>
  <r>
    <n v="80028458"/>
    <d v="2012-05-11T00:00:00"/>
    <x v="5"/>
    <n v="25"/>
    <x v="6218"/>
    <s v="PER FIXTURES"/>
    <x v="7"/>
  </r>
  <r>
    <n v="80028458"/>
    <d v="2012-05-11T00:00:00"/>
    <x v="5"/>
    <n v="100"/>
    <x v="6219"/>
    <s v="PER FIXTURES"/>
    <x v="22"/>
  </r>
  <r>
    <n v="80028458"/>
    <d v="2012-05-11T00:00:00"/>
    <x v="4"/>
    <n v="25"/>
    <x v="6219"/>
    <s v="PER IRRIGATION"/>
    <x v="22"/>
  </r>
  <r>
    <n v="80028458"/>
    <d v="2012-05-11T00:00:00"/>
    <x v="53"/>
    <n v="25"/>
    <x v="6219"/>
    <s v="PER WATER"/>
    <x v="22"/>
  </r>
  <r>
    <n v="80028459"/>
    <d v="2012-05-11T00:00:00"/>
    <x v="20"/>
    <n v="25"/>
    <x v="6220"/>
    <s v="BTU"/>
    <x v="61"/>
  </r>
  <r>
    <n v="80028459"/>
    <d v="2012-05-11T00:00:00"/>
    <x v="34"/>
    <n v="25"/>
    <x v="6220"/>
    <s v="TONS"/>
    <x v="61"/>
  </r>
  <r>
    <n v="80028460"/>
    <d v="2012-05-11T00:00:00"/>
    <x v="48"/>
    <n v="20"/>
    <x v="6221"/>
    <s v="FLAT RATE"/>
    <x v="1"/>
  </r>
  <r>
    <n v="80028460"/>
    <d v="2012-05-11T00:00:00"/>
    <x v="0"/>
    <n v="25"/>
    <x v="6221"/>
    <s v="VALUATION"/>
    <x v="1"/>
  </r>
  <r>
    <n v="80028463"/>
    <d v="2012-05-11T00:00:00"/>
    <x v="59"/>
    <n v="75"/>
    <x v="6222"/>
    <s v="FLAT RATE"/>
    <x v="1"/>
  </r>
  <r>
    <n v="80028464"/>
    <d v="2012-05-11T00:00:00"/>
    <x v="5"/>
    <n v="25"/>
    <x v="6223"/>
    <s v="PER FIXTURES"/>
    <x v="1"/>
  </r>
  <r>
    <n v="80028466"/>
    <d v="2012-05-11T00:00:00"/>
    <x v="7"/>
    <n v="25"/>
    <x v="6224"/>
    <s v="PER POLE"/>
    <x v="76"/>
  </r>
  <r>
    <n v="80028467"/>
    <d v="2012-05-11T00:00:00"/>
    <x v="69"/>
    <n v="50"/>
    <x v="6225"/>
    <s v="FLAT RATE"/>
    <x v="1"/>
  </r>
  <r>
    <n v="80028468"/>
    <d v="2012-05-11T00:00:00"/>
    <x v="0"/>
    <n v="50"/>
    <x v="6226"/>
    <s v="VALUATION"/>
    <x v="16"/>
  </r>
  <r>
    <n v="80028469"/>
    <d v="2012-05-11T00:00:00"/>
    <x v="7"/>
    <n v="6"/>
    <x v="6227"/>
    <s v="PER POLE"/>
    <x v="18"/>
  </r>
  <r>
    <n v="80028469"/>
    <d v="2012-05-11T00:00:00"/>
    <x v="49"/>
    <n v="25"/>
    <x v="6227"/>
    <s v="SYSTEM"/>
    <x v="18"/>
  </r>
  <r>
    <n v="80028471"/>
    <d v="2012-05-11T00:00:00"/>
    <x v="5"/>
    <n v="25"/>
    <x v="6228"/>
    <s v="PER FIXTURES"/>
    <x v="1"/>
  </r>
  <r>
    <n v="80028474"/>
    <d v="2012-05-14T00:00:00"/>
    <x v="54"/>
    <n v="25"/>
    <x v="6229"/>
    <s v="PER SEWER"/>
    <x v="1"/>
  </r>
  <r>
    <n v="80028474"/>
    <d v="2012-05-14T00:00:00"/>
    <x v="53"/>
    <n v="25"/>
    <x v="6229"/>
    <s v="PER WATER"/>
    <x v="1"/>
  </r>
  <r>
    <n v="80028475"/>
    <d v="2012-05-14T00:00:00"/>
    <x v="2"/>
    <n v="25"/>
    <x v="6230"/>
    <s v="FLAT RATE"/>
    <x v="1"/>
  </r>
  <r>
    <n v="80028476"/>
    <d v="2012-05-14T00:00:00"/>
    <x v="59"/>
    <n v="75"/>
    <x v="6231"/>
    <s v="FLAT RATE"/>
    <x v="1"/>
  </r>
  <r>
    <n v="80028477"/>
    <d v="2012-05-14T00:00:00"/>
    <x v="61"/>
    <n v="25"/>
    <x v="6232"/>
    <s v="FLAT RATE"/>
    <x v="1"/>
  </r>
  <r>
    <n v="80028478"/>
    <d v="2012-05-14T00:00:00"/>
    <x v="0"/>
    <n v="205"/>
    <x v="6233"/>
    <s v="VALUATION"/>
    <x v="173"/>
  </r>
  <r>
    <n v="80028480"/>
    <d v="2012-05-14T00:00:00"/>
    <x v="0"/>
    <n v="140"/>
    <x v="6234"/>
    <s v="VALUATION"/>
    <x v="61"/>
  </r>
  <r>
    <n v="80028480"/>
    <d v="2012-05-14T00:00:00"/>
    <x v="14"/>
    <n v="70"/>
    <x v="6234"/>
    <s v="VALUATION"/>
    <x v="61"/>
  </r>
  <r>
    <n v="80028482"/>
    <d v="2012-05-14T00:00:00"/>
    <x v="33"/>
    <n v="25"/>
    <x v="6235"/>
    <s v="FLAT RATE"/>
    <x v="1"/>
  </r>
  <r>
    <n v="80028482"/>
    <d v="2012-05-14T00:00:00"/>
    <x v="9"/>
    <n v="25"/>
    <x v="6235"/>
    <s v="PER HOOD SYS"/>
    <x v="1"/>
  </r>
  <r>
    <n v="80028482"/>
    <d v="2012-05-14T00:00:00"/>
    <x v="34"/>
    <n v="25"/>
    <x v="6235"/>
    <s v="TONS"/>
    <x v="1"/>
  </r>
  <r>
    <n v="80028483"/>
    <d v="2012-05-14T00:00:00"/>
    <x v="6"/>
    <n v="75"/>
    <x v="6236"/>
    <s v="AMPS"/>
    <x v="110"/>
  </r>
  <r>
    <n v="90001862"/>
    <d v="2012-05-15T00:00:00"/>
    <x v="42"/>
    <n v="50"/>
    <x v="6237"/>
    <s v="FLAT RATE"/>
    <x v="1"/>
  </r>
  <r>
    <n v="80028493"/>
    <d v="2012-05-15T00:00:00"/>
    <x v="3"/>
    <n v="50"/>
    <x v="6238"/>
    <s v="PER SIGN"/>
    <x v="4"/>
  </r>
  <r>
    <n v="80028495"/>
    <d v="2012-05-15T00:00:00"/>
    <x v="3"/>
    <n v="25"/>
    <x v="6239"/>
    <s v="PER SIGN"/>
    <x v="1"/>
  </r>
  <r>
    <n v="80028498"/>
    <d v="2012-05-15T00:00:00"/>
    <x v="3"/>
    <n v="100"/>
    <x v="6240"/>
    <s v="PER SIGN"/>
    <x v="7"/>
  </r>
  <r>
    <n v="80028483"/>
    <d v="2012-05-14T00:00:00"/>
    <x v="72"/>
    <n v="33.75"/>
    <x v="6236"/>
    <s v="AMPS"/>
    <x v="110"/>
  </r>
  <r>
    <n v="80028483"/>
    <d v="2012-05-14T00:00:00"/>
    <x v="73"/>
    <n v="75"/>
    <x v="6236"/>
    <s v="AMPS"/>
    <x v="110"/>
  </r>
  <r>
    <n v="80028483"/>
    <d v="2012-05-14T00:00:00"/>
    <x v="10"/>
    <n v="33.75"/>
    <x v="6236"/>
    <s v="AMPS"/>
    <x v="110"/>
  </r>
  <r>
    <n v="80028506"/>
    <d v="2012-05-16T00:00:00"/>
    <x v="16"/>
    <n v="59.93"/>
    <x v="6241"/>
    <s v="FLAT RATE"/>
    <x v="1"/>
  </r>
  <r>
    <n v="80028506"/>
    <d v="2012-05-16T00:00:00"/>
    <x v="17"/>
    <n v="533.02"/>
    <x v="6241"/>
    <s v="FLAT RATE"/>
    <x v="1"/>
  </r>
  <r>
    <n v="80028506"/>
    <d v="2012-05-16T00:00:00"/>
    <x v="18"/>
    <n v="1302.93"/>
    <x v="6241"/>
    <s v="FLAT RATE"/>
    <x v="1"/>
  </r>
  <r>
    <n v="80028506"/>
    <d v="2012-05-16T00:00:00"/>
    <x v="19"/>
    <n v="161.68"/>
    <x v="6241"/>
    <s v="FLAT RATE"/>
    <x v="1"/>
  </r>
  <r>
    <n v="80028483"/>
    <d v="2012-05-14T00:00:00"/>
    <x v="7"/>
    <n v="84"/>
    <x v="6236"/>
    <s v="PER POLE"/>
    <x v="110"/>
  </r>
  <r>
    <n v="80028505"/>
    <d v="2012-05-16T00:00:00"/>
    <x v="8"/>
    <n v="150"/>
    <x v="6242"/>
    <s v="FLAT RATE"/>
    <x v="1"/>
  </r>
  <r>
    <n v="80028507"/>
    <d v="2012-05-16T00:00:00"/>
    <x v="12"/>
    <n v="50"/>
    <x v="6243"/>
    <s v="ACRE"/>
    <x v="223"/>
  </r>
  <r>
    <n v="80028509"/>
    <d v="2012-05-16T00:00:00"/>
    <x v="32"/>
    <n v="250"/>
    <x v="6244"/>
    <s v="ACRES"/>
    <x v="302"/>
  </r>
  <r>
    <n v="80028510"/>
    <d v="2012-05-16T00:00:00"/>
    <x v="67"/>
    <n v="100"/>
    <x v="6245"/>
    <s v="FLAT RATE"/>
    <x v="1"/>
  </r>
  <r>
    <n v="80028511"/>
    <d v="2012-05-16T00:00:00"/>
    <x v="3"/>
    <n v="50"/>
    <x v="6246"/>
    <s v="PER SIGN"/>
    <x v="4"/>
  </r>
  <r>
    <n v="80028515"/>
    <d v="2012-05-16T00:00:00"/>
    <x v="3"/>
    <n v="25"/>
    <x v="6247"/>
    <s v="PER SIGN"/>
    <x v="1"/>
  </r>
  <r>
    <n v="80028483"/>
    <d v="2012-05-14T00:00:00"/>
    <x v="49"/>
    <n v="25"/>
    <x v="6236"/>
    <s v="SYSTEM"/>
    <x v="110"/>
  </r>
  <r>
    <n v="80028483"/>
    <d v="2012-05-14T00:00:00"/>
    <x v="50"/>
    <n v="42"/>
    <x v="6236"/>
    <s v="PER POLE"/>
    <x v="110"/>
  </r>
  <r>
    <n v="80028524"/>
    <d v="2012-05-17T00:00:00"/>
    <x v="3"/>
    <n v="50"/>
    <x v="6248"/>
    <s v="PER SIGN"/>
    <x v="4"/>
  </r>
  <r>
    <n v="80028523"/>
    <d v="2012-05-17T00:00:00"/>
    <x v="3"/>
    <n v="25"/>
    <x v="6249"/>
    <s v="PER SIGN"/>
    <x v="1"/>
  </r>
  <r>
    <n v="90001863"/>
    <d v="2012-05-17T00:00:00"/>
    <x v="42"/>
    <n v="50"/>
    <x v="6250"/>
    <s v="FLAT RATE"/>
    <x v="1"/>
  </r>
  <r>
    <n v="80028528"/>
    <d v="2012-05-17T00:00:00"/>
    <x v="3"/>
    <n v="25"/>
    <x v="6251"/>
    <s v="PER SIGN"/>
    <x v="1"/>
  </r>
  <r>
    <n v="90001864"/>
    <d v="2012-05-17T00:00:00"/>
    <x v="42"/>
    <n v="50"/>
    <x v="6252"/>
    <s v="FLAT RATE"/>
    <x v="1"/>
  </r>
  <r>
    <n v="80028483"/>
    <d v="2012-05-14T00:00:00"/>
    <x v="75"/>
    <n v="84"/>
    <x v="6236"/>
    <s v="PER POLE"/>
    <x v="110"/>
  </r>
  <r>
    <n v="80028483"/>
    <d v="2012-05-14T00:00:00"/>
    <x v="76"/>
    <n v="42"/>
    <x v="6236"/>
    <s v="PER POLE"/>
    <x v="110"/>
  </r>
  <r>
    <n v="80028484"/>
    <d v="2012-05-14T00:00:00"/>
    <x v="0"/>
    <n v="25"/>
    <x v="6253"/>
    <s v="VALUATION"/>
    <x v="303"/>
  </r>
  <r>
    <n v="80028485"/>
    <d v="2012-05-14T00:00:00"/>
    <x v="6"/>
    <n v="30"/>
    <x v="6254"/>
    <s v="AMPS"/>
    <x v="8"/>
  </r>
  <r>
    <n v="80028485"/>
    <d v="2012-05-14T00:00:00"/>
    <x v="7"/>
    <n v="12"/>
    <x v="6254"/>
    <s v="PER POLE"/>
    <x v="8"/>
  </r>
  <r>
    <n v="80028533"/>
    <d v="2012-05-18T00:00:00"/>
    <x v="16"/>
    <n v="59.93"/>
    <x v="6255"/>
    <s v="FLAT RATE"/>
    <x v="1"/>
  </r>
  <r>
    <n v="80028533"/>
    <d v="2012-05-18T00:00:00"/>
    <x v="17"/>
    <n v="533.02"/>
    <x v="6255"/>
    <s v="FLAT RATE"/>
    <x v="1"/>
  </r>
  <r>
    <n v="80028533"/>
    <d v="2012-05-18T00:00:00"/>
    <x v="18"/>
    <n v="1302.93"/>
    <x v="6255"/>
    <s v="FLAT RATE"/>
    <x v="1"/>
  </r>
  <r>
    <n v="80028533"/>
    <d v="2012-05-18T00:00:00"/>
    <x v="19"/>
    <n v="161.68"/>
    <x v="6255"/>
    <s v="FLAT RATE"/>
    <x v="1"/>
  </r>
  <r>
    <n v="80028486"/>
    <d v="2012-05-14T00:00:00"/>
    <x v="2"/>
    <n v="25"/>
    <x v="6256"/>
    <s v="FLAT RATE"/>
    <x v="1"/>
  </r>
  <r>
    <n v="80028487"/>
    <d v="2012-05-14T00:00:00"/>
    <x v="59"/>
    <n v="75"/>
    <x v="6257"/>
    <s v="FLAT RATE"/>
    <x v="1"/>
  </r>
  <r>
    <n v="80028488"/>
    <d v="2012-05-15T00:00:00"/>
    <x v="0"/>
    <n v="45"/>
    <x v="6258"/>
    <s v="VALUATION"/>
    <x v="124"/>
  </r>
  <r>
    <n v="80028489"/>
    <d v="2012-05-15T00:00:00"/>
    <x v="58"/>
    <n v="20"/>
    <x v="6259"/>
    <s v="SQUARE FEET"/>
    <x v="72"/>
  </r>
  <r>
    <n v="80028531"/>
    <d v="2012-05-18T00:00:00"/>
    <x v="3"/>
    <n v="25"/>
    <x v="6260"/>
    <s v="PER SIGN"/>
    <x v="1"/>
  </r>
  <r>
    <n v="80028535"/>
    <d v="2012-05-18T00:00:00"/>
    <x v="3"/>
    <n v="25"/>
    <x v="6261"/>
    <s v="PER SIGN"/>
    <x v="1"/>
  </r>
  <r>
    <n v="80028537"/>
    <d v="2012-05-18T00:00:00"/>
    <x v="67"/>
    <n v="100"/>
    <x v="6262"/>
    <s v="FLAT RATE"/>
    <x v="1"/>
  </r>
  <r>
    <n v="80028539"/>
    <d v="2012-05-18T00:00:00"/>
    <x v="135"/>
    <n v="50"/>
    <x v="6263"/>
    <s v="FLAT RATE"/>
    <x v="1"/>
  </r>
  <r>
    <n v="80028489"/>
    <d v="2012-05-15T00:00:00"/>
    <x v="0"/>
    <n v="245"/>
    <x v="6259"/>
    <s v="VALUATION"/>
    <x v="72"/>
  </r>
  <r>
    <n v="80028489"/>
    <d v="2012-05-15T00:00:00"/>
    <x v="14"/>
    <n v="122.5"/>
    <x v="6259"/>
    <s v="VALUATION"/>
    <x v="72"/>
  </r>
  <r>
    <n v="80028490"/>
    <d v="2012-05-15T00:00:00"/>
    <x v="0"/>
    <n v="160"/>
    <x v="6264"/>
    <s v="VALUATION"/>
    <x v="28"/>
  </r>
  <r>
    <n v="80028491"/>
    <d v="2012-05-15T00:00:00"/>
    <x v="0"/>
    <n v="170"/>
    <x v="6265"/>
    <s v="VALUATION"/>
    <x v="24"/>
  </r>
  <r>
    <n v="80028492"/>
    <d v="2012-05-15T00:00:00"/>
    <x v="5"/>
    <n v="25"/>
    <x v="6266"/>
    <s v="PER FIXTURES"/>
    <x v="4"/>
  </r>
  <r>
    <n v="80028494"/>
    <d v="2012-05-15T00:00:00"/>
    <x v="52"/>
    <n v="125"/>
    <x v="6267"/>
    <s v="FLAT RATE"/>
    <x v="1"/>
  </r>
  <r>
    <n v="80028496"/>
    <d v="2012-05-15T00:00:00"/>
    <x v="1"/>
    <n v="25"/>
    <x v="6268"/>
    <s v="PER GAS LINE"/>
    <x v="1"/>
  </r>
  <r>
    <n v="80028497"/>
    <d v="2012-05-15T00:00:00"/>
    <x v="0"/>
    <n v="637"/>
    <x v="6269"/>
    <s v="VALUATION"/>
    <x v="304"/>
  </r>
  <r>
    <n v="80028497"/>
    <d v="2012-05-15T00:00:00"/>
    <x v="14"/>
    <n v="318.5"/>
    <x v="6269"/>
    <s v="VALUATION"/>
    <x v="304"/>
  </r>
  <r>
    <n v="80028499"/>
    <d v="2012-05-15T00:00:00"/>
    <x v="5"/>
    <n v="25"/>
    <x v="6270"/>
    <s v="PER FIXTURES"/>
    <x v="1"/>
  </r>
  <r>
    <n v="80028499"/>
    <d v="2012-05-15T00:00:00"/>
    <x v="5"/>
    <n v="25"/>
    <x v="6271"/>
    <s v="PER FIXTURES"/>
    <x v="1"/>
  </r>
  <r>
    <n v="80028542"/>
    <d v="2012-05-18T00:00:00"/>
    <x v="42"/>
    <n v="50"/>
    <x v="6272"/>
    <s v="FLAT RATE"/>
    <x v="1"/>
  </r>
  <r>
    <n v="80028499"/>
    <d v="2012-05-15T00:00:00"/>
    <x v="5"/>
    <n v="25"/>
    <x v="6273"/>
    <s v="PER FIXTURES"/>
    <x v="1"/>
  </r>
  <r>
    <n v="80028500"/>
    <d v="2012-05-15T00:00:00"/>
    <x v="49"/>
    <n v="25"/>
    <x v="6274"/>
    <s v="SYSTEM"/>
    <x v="1"/>
  </r>
  <r>
    <n v="80028546"/>
    <d v="2012-05-18T00:00:00"/>
    <x v="3"/>
    <n v="50"/>
    <x v="6275"/>
    <s v="PER SIGN"/>
    <x v="4"/>
  </r>
  <r>
    <n v="80028547"/>
    <d v="2012-05-18T00:00:00"/>
    <x v="3"/>
    <n v="25"/>
    <x v="6276"/>
    <s v="PER SIGN"/>
    <x v="1"/>
  </r>
  <r>
    <n v="80028501"/>
    <d v="2012-05-15T00:00:00"/>
    <x v="0"/>
    <n v="245"/>
    <x v="6277"/>
    <s v="VALUATION"/>
    <x v="45"/>
  </r>
  <r>
    <n v="80028502"/>
    <d v="2012-05-15T00:00:00"/>
    <x v="0"/>
    <n v="360"/>
    <x v="6278"/>
    <s v="VALUATION"/>
    <x v="3"/>
  </r>
  <r>
    <n v="80028502"/>
    <d v="2012-05-15T00:00:00"/>
    <x v="14"/>
    <n v="180"/>
    <x v="6278"/>
    <s v="VALUATION"/>
    <x v="3"/>
  </r>
  <r>
    <n v="80028503"/>
    <d v="2012-05-15T00:00:00"/>
    <x v="0"/>
    <n v="210"/>
    <x v="6279"/>
    <s v="VALUATION"/>
    <x v="114"/>
  </r>
  <r>
    <n v="80028561"/>
    <d v="2012-05-21T00:00:00"/>
    <x v="16"/>
    <n v="59.93"/>
    <x v="6280"/>
    <s v="FLAT RATE"/>
    <x v="1"/>
  </r>
  <r>
    <n v="80028561"/>
    <d v="2012-05-21T00:00:00"/>
    <x v="17"/>
    <n v="533.02"/>
    <x v="6280"/>
    <s v="FLAT RATE"/>
    <x v="1"/>
  </r>
  <r>
    <n v="80028561"/>
    <d v="2012-05-21T00:00:00"/>
    <x v="18"/>
    <n v="1302.93"/>
    <x v="6280"/>
    <s v="FLAT RATE"/>
    <x v="1"/>
  </r>
  <r>
    <n v="80028561"/>
    <d v="2012-05-21T00:00:00"/>
    <x v="19"/>
    <n v="161.68"/>
    <x v="6280"/>
    <s v="FLAT RATE"/>
    <x v="1"/>
  </r>
  <r>
    <n v="80028503"/>
    <d v="2012-05-15T00:00:00"/>
    <x v="14"/>
    <n v="105"/>
    <x v="6279"/>
    <s v="VALUATION"/>
    <x v="114"/>
  </r>
  <r>
    <n v="80028504"/>
    <d v="2012-05-16T00:00:00"/>
    <x v="34"/>
    <n v="25"/>
    <x v="6281"/>
    <s v="TONS"/>
    <x v="35"/>
  </r>
  <r>
    <n v="80028506"/>
    <d v="2012-05-16T00:00:00"/>
    <x v="48"/>
    <n v="20"/>
    <x v="6241"/>
    <s v="FLAT RATE"/>
    <x v="1"/>
  </r>
  <r>
    <n v="80028506"/>
    <d v="2012-05-16T00:00:00"/>
    <x v="0"/>
    <n v="1045"/>
    <x v="6241"/>
    <s v="VALUATION"/>
    <x v="1"/>
  </r>
  <r>
    <n v="80028552"/>
    <d v="2012-05-21T00:00:00"/>
    <x v="67"/>
    <n v="100"/>
    <x v="6282"/>
    <s v="FLAT RATE"/>
    <x v="1"/>
  </r>
  <r>
    <n v="80028555"/>
    <d v="2012-05-21T00:00:00"/>
    <x v="12"/>
    <n v="80"/>
    <x v="6283"/>
    <s v="ACRE"/>
    <x v="305"/>
  </r>
  <r>
    <n v="80028556"/>
    <d v="2012-05-21T00:00:00"/>
    <x v="3"/>
    <n v="25"/>
    <x v="6284"/>
    <s v="PER SIGN"/>
    <x v="1"/>
  </r>
  <r>
    <n v="80028508"/>
    <d v="2012-05-16T00:00:00"/>
    <x v="0"/>
    <n v="70"/>
    <x v="6285"/>
    <s v="VALUATION"/>
    <x v="51"/>
  </r>
  <r>
    <n v="80028512"/>
    <d v="2012-05-16T00:00:00"/>
    <x v="20"/>
    <n v="25"/>
    <x v="6286"/>
    <s v="BTU"/>
    <x v="61"/>
  </r>
  <r>
    <n v="80028512"/>
    <d v="2012-05-16T00:00:00"/>
    <x v="34"/>
    <n v="25"/>
    <x v="6286"/>
    <s v="TONS"/>
    <x v="61"/>
  </r>
  <r>
    <n v="80028560"/>
    <d v="2012-05-21T00:00:00"/>
    <x v="3"/>
    <n v="25"/>
    <x v="6287"/>
    <s v="PER SIGN"/>
    <x v="1"/>
  </r>
  <r>
    <n v="80028562"/>
    <d v="2012-05-21T00:00:00"/>
    <x v="3"/>
    <n v="50"/>
    <x v="6288"/>
    <s v="PER SIGN"/>
    <x v="4"/>
  </r>
  <r>
    <n v="80028563"/>
    <d v="2012-05-21T00:00:00"/>
    <x v="3"/>
    <n v="25"/>
    <x v="6289"/>
    <s v="PER SIGN"/>
    <x v="1"/>
  </r>
  <r>
    <n v="80028513"/>
    <d v="2012-05-16T00:00:00"/>
    <x v="72"/>
    <n v="25"/>
    <x v="4308"/>
    <s v="AMPS"/>
    <x v="44"/>
  </r>
  <r>
    <n v="80028514"/>
    <d v="2012-05-16T00:00:00"/>
    <x v="48"/>
    <n v="20"/>
    <x v="6290"/>
    <s v="FLAT RATE"/>
    <x v="1"/>
  </r>
  <r>
    <n v="80028514"/>
    <d v="2012-05-16T00:00:00"/>
    <x v="0"/>
    <n v="245"/>
    <x v="6290"/>
    <s v="VALUATION"/>
    <x v="1"/>
  </r>
  <r>
    <n v="80028514"/>
    <d v="2012-05-16T00:00:00"/>
    <x v="34"/>
    <n v="25"/>
    <x v="6291"/>
    <s v="TONS"/>
    <x v="123"/>
  </r>
  <r>
    <n v="80028516"/>
    <d v="2012-05-16T00:00:00"/>
    <x v="20"/>
    <n v="25"/>
    <x v="6292"/>
    <s v="BTU"/>
    <x v="61"/>
  </r>
  <r>
    <n v="80028516"/>
    <d v="2012-05-16T00:00:00"/>
    <x v="34"/>
    <n v="25"/>
    <x v="6292"/>
    <s v="TONS"/>
    <x v="61"/>
  </r>
  <r>
    <n v="80028582"/>
    <d v="2012-05-22T00:00:00"/>
    <x v="32"/>
    <n v="250"/>
    <x v="5820"/>
    <s v="ACRES"/>
    <x v="73"/>
  </r>
  <r>
    <n v="80028582"/>
    <d v="2012-05-22T00:00:00"/>
    <x v="95"/>
    <n v="24"/>
    <x v="5820"/>
    <s v="LF"/>
    <x v="73"/>
  </r>
  <r>
    <n v="80028582"/>
    <d v="2012-05-22T00:00:00"/>
    <x v="107"/>
    <n v="63"/>
    <x v="5820"/>
    <s v="PAGE"/>
    <x v="73"/>
  </r>
  <r>
    <n v="80028572"/>
    <d v="2012-05-22T00:00:00"/>
    <x v="116"/>
    <n v="25"/>
    <x v="6293"/>
    <s v="UNITS"/>
    <x v="1"/>
  </r>
  <r>
    <n v="80028569"/>
    <d v="2012-05-22T00:00:00"/>
    <x v="3"/>
    <n v="25"/>
    <x v="6294"/>
    <s v="PER SIGN"/>
    <x v="1"/>
  </r>
  <r>
    <n v="80028517"/>
    <d v="2012-05-16T00:00:00"/>
    <x v="7"/>
    <n v="25"/>
    <x v="6295"/>
    <s v="PER POLE"/>
    <x v="9"/>
  </r>
  <r>
    <n v="80028571"/>
    <d v="2012-05-22T00:00:00"/>
    <x v="3"/>
    <n v="25"/>
    <x v="6296"/>
    <s v="PER SIGN"/>
    <x v="1"/>
  </r>
  <r>
    <n v="80028573"/>
    <d v="2012-05-22T00:00:00"/>
    <x v="3"/>
    <n v="50"/>
    <x v="6297"/>
    <s v="PER SIGN"/>
    <x v="4"/>
  </r>
  <r>
    <n v="80028574"/>
    <d v="2012-05-22T00:00:00"/>
    <x v="3"/>
    <n v="125"/>
    <x v="6298"/>
    <s v="PER SIGN"/>
    <x v="20"/>
  </r>
  <r>
    <n v="80028518"/>
    <d v="2012-05-16T00:00:00"/>
    <x v="2"/>
    <n v="25"/>
    <x v="6299"/>
    <s v="FLAT RATE"/>
    <x v="1"/>
  </r>
  <r>
    <n v="80028519"/>
    <d v="2012-05-16T00:00:00"/>
    <x v="59"/>
    <n v="75"/>
    <x v="6300"/>
    <s v="FLAT RATE"/>
    <x v="1"/>
  </r>
  <r>
    <n v="80028520"/>
    <d v="2012-05-16T00:00:00"/>
    <x v="0"/>
    <n v="55"/>
    <x v="6301"/>
    <s v="VALUATION"/>
    <x v="71"/>
  </r>
  <r>
    <n v="80028520"/>
    <d v="2012-05-16T00:00:00"/>
    <x v="14"/>
    <n v="27.5"/>
    <x v="6301"/>
    <s v="VALUATION"/>
    <x v="71"/>
  </r>
  <r>
    <n v="80028521"/>
    <d v="2012-05-16T00:00:00"/>
    <x v="48"/>
    <n v="20"/>
    <x v="6302"/>
    <s v="FLAT RATE"/>
    <x v="1"/>
  </r>
  <r>
    <n v="80028521"/>
    <d v="2012-05-16T00:00:00"/>
    <x v="0"/>
    <n v="95"/>
    <x v="6302"/>
    <s v="VALUATION"/>
    <x v="1"/>
  </r>
  <r>
    <n v="80028522"/>
    <d v="2012-05-17T00:00:00"/>
    <x v="5"/>
    <n v="25"/>
    <x v="6303"/>
    <s v="PER FIXTURES"/>
    <x v="20"/>
  </r>
  <r>
    <n v="80028525"/>
    <d v="2012-05-17T00:00:00"/>
    <x v="48"/>
    <n v="20"/>
    <x v="6304"/>
    <s v="FLAT RATE"/>
    <x v="1"/>
  </r>
  <r>
    <n v="80028525"/>
    <d v="2012-05-17T00:00:00"/>
    <x v="0"/>
    <n v="165"/>
    <x v="6304"/>
    <s v="VALUATION"/>
    <x v="1"/>
  </r>
  <r>
    <n v="80028526"/>
    <d v="2012-05-17T00:00:00"/>
    <x v="52"/>
    <n v="125"/>
    <x v="6305"/>
    <s v="FLAT RATE"/>
    <x v="1"/>
  </r>
  <r>
    <n v="80028527"/>
    <d v="2012-05-17T00:00:00"/>
    <x v="59"/>
    <n v="75"/>
    <x v="232"/>
    <s v="FLAT RATE"/>
    <x v="1"/>
  </r>
  <r>
    <n v="80028529"/>
    <d v="2012-05-17T00:00:00"/>
    <x v="2"/>
    <n v="25"/>
    <x v="6306"/>
    <s v="FLAT RATE"/>
    <x v="1"/>
  </r>
  <r>
    <n v="80028530"/>
    <d v="2012-05-17T00:00:00"/>
    <x v="20"/>
    <n v="27"/>
    <x v="6307"/>
    <s v="BTU"/>
    <x v="40"/>
  </r>
  <r>
    <n v="80028530"/>
    <d v="2012-05-17T00:00:00"/>
    <x v="23"/>
    <n v="29"/>
    <x v="6307"/>
    <s v="BTU"/>
    <x v="40"/>
  </r>
  <r>
    <n v="80028530"/>
    <d v="2012-05-17T00:00:00"/>
    <x v="34"/>
    <n v="25"/>
    <x v="6307"/>
    <s v="TONS"/>
    <x v="40"/>
  </r>
  <r>
    <n v="80028530"/>
    <d v="2012-05-17T00:00:00"/>
    <x v="36"/>
    <n v="25"/>
    <x v="6307"/>
    <s v="TONS"/>
    <x v="40"/>
  </r>
  <r>
    <n v="80028532"/>
    <d v="2012-05-18T00:00:00"/>
    <x v="0"/>
    <n v="1660"/>
    <x v="6308"/>
    <s v="VALUATION"/>
    <x v="182"/>
  </r>
  <r>
    <n v="80028584"/>
    <d v="2012-05-23T00:00:00"/>
    <x v="3"/>
    <n v="50"/>
    <x v="6309"/>
    <s v="PER SIGN"/>
    <x v="4"/>
  </r>
  <r>
    <n v="80028532"/>
    <d v="2012-05-18T00:00:00"/>
    <x v="14"/>
    <n v="830"/>
    <x v="6308"/>
    <s v="VALUATION"/>
    <x v="182"/>
  </r>
  <r>
    <n v="80028533"/>
    <d v="2012-05-18T00:00:00"/>
    <x v="48"/>
    <n v="20"/>
    <x v="6255"/>
    <s v="FLAT RATE"/>
    <x v="1"/>
  </r>
  <r>
    <n v="80028586"/>
    <d v="2012-05-23T00:00:00"/>
    <x v="3"/>
    <n v="25"/>
    <x v="6310"/>
    <s v="PER SIGN"/>
    <x v="1"/>
  </r>
  <r>
    <n v="80028587"/>
    <d v="2012-05-23T00:00:00"/>
    <x v="42"/>
    <n v="50"/>
    <x v="6311"/>
    <s v="FLAT RATE"/>
    <x v="1"/>
  </r>
  <r>
    <n v="80028590"/>
    <d v="2012-05-23T00:00:00"/>
    <x v="12"/>
    <n v="100"/>
    <x v="6312"/>
    <s v="ACRE"/>
    <x v="129"/>
  </r>
  <r>
    <n v="80028590"/>
    <d v="2012-05-23T00:00:00"/>
    <x v="12"/>
    <n v="100"/>
    <x v="6313"/>
    <s v="ACRE"/>
    <x v="129"/>
  </r>
  <r>
    <n v="80028591"/>
    <d v="2012-05-23T00:00:00"/>
    <x v="3"/>
    <n v="50"/>
    <x v="6314"/>
    <s v="PER SIGN"/>
    <x v="4"/>
  </r>
  <r>
    <n v="80028592"/>
    <d v="2012-05-23T00:00:00"/>
    <x v="67"/>
    <n v="100"/>
    <x v="6315"/>
    <s v="FLAT RATE"/>
    <x v="1"/>
  </r>
  <r>
    <n v="80028593"/>
    <d v="2012-05-23T00:00:00"/>
    <x v="3"/>
    <n v="25"/>
    <x v="6316"/>
    <s v="PER SIGN"/>
    <x v="1"/>
  </r>
  <r>
    <n v="80028533"/>
    <d v="2012-05-18T00:00:00"/>
    <x v="0"/>
    <n v="2090"/>
    <x v="6255"/>
    <s v="VALUATION"/>
    <x v="1"/>
  </r>
  <r>
    <n v="80028534"/>
    <d v="2012-05-18T00:00:00"/>
    <x v="6"/>
    <n v="30"/>
    <x v="6317"/>
    <s v="AMPS"/>
    <x v="8"/>
  </r>
  <r>
    <n v="80028536"/>
    <d v="2012-05-18T00:00:00"/>
    <x v="2"/>
    <n v="25"/>
    <x v="6318"/>
    <s v="FLAT RATE"/>
    <x v="1"/>
  </r>
  <r>
    <n v="80028538"/>
    <d v="2012-05-18T00:00:00"/>
    <x v="5"/>
    <n v="25"/>
    <x v="6319"/>
    <s v="PER FIXTURES"/>
    <x v="20"/>
  </r>
  <r>
    <n v="80028540"/>
    <d v="2012-05-18T00:00:00"/>
    <x v="5"/>
    <n v="25"/>
    <x v="6320"/>
    <s v="PER FIXTURES"/>
    <x v="1"/>
  </r>
  <r>
    <n v="80028541"/>
    <d v="2012-05-18T00:00:00"/>
    <x v="59"/>
    <n v="75"/>
    <x v="6321"/>
    <s v="FLAT RATE"/>
    <x v="1"/>
  </r>
  <r>
    <n v="80028543"/>
    <d v="2012-05-18T00:00:00"/>
    <x v="49"/>
    <n v="25"/>
    <x v="6322"/>
    <s v="SYSTEM"/>
    <x v="1"/>
  </r>
  <r>
    <n v="80028544"/>
    <d v="2012-05-18T00:00:00"/>
    <x v="5"/>
    <n v="25"/>
    <x v="6323"/>
    <s v="PER FIXTURES"/>
    <x v="7"/>
  </r>
  <r>
    <n v="80028545"/>
    <d v="2012-05-18T00:00:00"/>
    <x v="5"/>
    <n v="25"/>
    <x v="6324"/>
    <s v="PER FIXTURES"/>
    <x v="20"/>
  </r>
  <r>
    <n v="80028548"/>
    <d v="2012-05-18T00:00:00"/>
    <x v="20"/>
    <n v="29"/>
    <x v="6325"/>
    <s v="BTU"/>
    <x v="75"/>
  </r>
  <r>
    <n v="80028548"/>
    <d v="2012-05-18T00:00:00"/>
    <x v="23"/>
    <n v="29"/>
    <x v="6325"/>
    <s v="BTU"/>
    <x v="75"/>
  </r>
  <r>
    <n v="80028548"/>
    <d v="2012-05-18T00:00:00"/>
    <x v="34"/>
    <n v="25"/>
    <x v="6325"/>
    <s v="TONS"/>
    <x v="75"/>
  </r>
  <r>
    <n v="80028548"/>
    <d v="2012-05-18T00:00:00"/>
    <x v="36"/>
    <n v="25"/>
    <x v="6325"/>
    <s v="TONS"/>
    <x v="75"/>
  </r>
  <r>
    <n v="80028548"/>
    <d v="2012-05-18T00:00:00"/>
    <x v="37"/>
    <n v="25"/>
    <x v="6325"/>
    <s v="TONS"/>
    <x v="75"/>
  </r>
  <r>
    <n v="80028549"/>
    <d v="2012-05-18T00:00:00"/>
    <x v="6"/>
    <n v="30"/>
    <x v="6326"/>
    <s v="AMPS"/>
    <x v="8"/>
  </r>
  <r>
    <n v="80028550"/>
    <d v="2012-05-21T00:00:00"/>
    <x v="48"/>
    <n v="20"/>
    <x v="6327"/>
    <s v="FLAT RATE"/>
    <x v="1"/>
  </r>
  <r>
    <n v="80028550"/>
    <d v="2012-05-21T00:00:00"/>
    <x v="0"/>
    <n v="195"/>
    <x v="6327"/>
    <s v="VALUATION"/>
    <x v="1"/>
  </r>
  <r>
    <n v="80028551"/>
    <d v="2012-05-21T00:00:00"/>
    <x v="0"/>
    <n v="65"/>
    <x v="6328"/>
    <s v="VALUATION"/>
    <x v="41"/>
  </r>
  <r>
    <n v="80028553"/>
    <d v="2012-05-21T00:00:00"/>
    <x v="7"/>
    <n v="25"/>
    <x v="6329"/>
    <s v="PER POLE"/>
    <x v="1"/>
  </r>
  <r>
    <n v="80028554"/>
    <d v="2012-05-21T00:00:00"/>
    <x v="2"/>
    <n v="25"/>
    <x v="6330"/>
    <s v="FLAT RATE"/>
    <x v="1"/>
  </r>
  <r>
    <n v="80028557"/>
    <d v="2012-05-21T00:00:00"/>
    <x v="6"/>
    <n v="14"/>
    <x v="6331"/>
    <s v="AMPS"/>
    <x v="44"/>
  </r>
  <r>
    <n v="80028557"/>
    <d v="2012-05-21T00:00:00"/>
    <x v="7"/>
    <n v="11"/>
    <x v="6331"/>
    <s v="PER POLE"/>
    <x v="44"/>
  </r>
  <r>
    <n v="80028558"/>
    <d v="2012-05-21T00:00:00"/>
    <x v="0"/>
    <n v="340"/>
    <x v="6332"/>
    <s v="VALUATION"/>
    <x v="40"/>
  </r>
  <r>
    <n v="80028559"/>
    <d v="2012-05-21T00:00:00"/>
    <x v="7"/>
    <n v="25"/>
    <x v="6333"/>
    <s v="PER POLE"/>
    <x v="20"/>
  </r>
  <r>
    <n v="80028561"/>
    <d v="2012-05-21T00:00:00"/>
    <x v="48"/>
    <n v="20"/>
    <x v="6280"/>
    <s v="FLAT RATE"/>
    <x v="1"/>
  </r>
  <r>
    <n v="80028561"/>
    <d v="2012-05-21T00:00:00"/>
    <x v="0"/>
    <n v="1504"/>
    <x v="6280"/>
    <s v="VALUATION"/>
    <x v="1"/>
  </r>
  <r>
    <n v="80028564"/>
    <d v="2012-05-21T00:00:00"/>
    <x v="48"/>
    <n v="20"/>
    <x v="6334"/>
    <s v="FLAT RATE"/>
    <x v="1"/>
  </r>
  <r>
    <n v="80028564"/>
    <d v="2012-05-21T00:00:00"/>
    <x v="0"/>
    <n v="225"/>
    <x v="6334"/>
    <s v="VALUATION"/>
    <x v="1"/>
  </r>
  <r>
    <n v="80028565"/>
    <d v="2012-05-21T00:00:00"/>
    <x v="0"/>
    <n v="60"/>
    <x v="6335"/>
    <s v="VALUATION"/>
    <x v="34"/>
  </r>
  <r>
    <n v="80028566"/>
    <d v="2012-05-21T00:00:00"/>
    <x v="5"/>
    <n v="25"/>
    <x v="6336"/>
    <s v="PER FIXTURES"/>
    <x v="18"/>
  </r>
  <r>
    <n v="80028567"/>
    <d v="2012-05-21T00:00:00"/>
    <x v="61"/>
    <n v="25"/>
    <x v="6337"/>
    <s v="FLAT RATE"/>
    <x v="1"/>
  </r>
  <r>
    <n v="80028568"/>
    <d v="2012-05-21T00:00:00"/>
    <x v="0"/>
    <n v="85"/>
    <x v="6338"/>
    <s v="VALUATION"/>
    <x v="42"/>
  </r>
  <r>
    <n v="80028568"/>
    <d v="2012-05-21T00:00:00"/>
    <x v="14"/>
    <n v="42.5"/>
    <x v="6338"/>
    <s v="VALUATION"/>
    <x v="42"/>
  </r>
  <r>
    <n v="80028570"/>
    <d v="2012-05-22T00:00:00"/>
    <x v="61"/>
    <n v="25"/>
    <x v="6339"/>
    <s v="FLAT RATE"/>
    <x v="1"/>
  </r>
  <r>
    <n v="80028594"/>
    <d v="2012-05-23T00:00:00"/>
    <x v="22"/>
    <n v="50"/>
    <x v="6340"/>
    <s v="ACRE"/>
    <x v="147"/>
  </r>
  <r>
    <n v="80028597"/>
    <d v="2012-05-24T00:00:00"/>
    <x v="12"/>
    <n v="100"/>
    <x v="4947"/>
    <s v="ACRE"/>
    <x v="129"/>
  </r>
  <r>
    <n v="80028575"/>
    <d v="2012-05-22T00:00:00"/>
    <x v="0"/>
    <n v="460"/>
    <x v="6341"/>
    <s v="VALUATION"/>
    <x v="27"/>
  </r>
  <r>
    <n v="80028576"/>
    <d v="2012-05-22T00:00:00"/>
    <x v="6"/>
    <n v="7.5"/>
    <x v="6342"/>
    <s v="AMPS"/>
    <x v="37"/>
  </r>
  <r>
    <n v="80028576"/>
    <d v="2012-05-22T00:00:00"/>
    <x v="7"/>
    <n v="17.5"/>
    <x v="6342"/>
    <s v="PER POLE"/>
    <x v="37"/>
  </r>
  <r>
    <n v="80028577"/>
    <d v="2012-05-22T00:00:00"/>
    <x v="20"/>
    <n v="29"/>
    <x v="6343"/>
    <s v="BTU"/>
    <x v="27"/>
  </r>
  <r>
    <n v="80028600"/>
    <d v="2012-05-24T00:00:00"/>
    <x v="12"/>
    <n v="110"/>
    <x v="6344"/>
    <s v="ACRE"/>
    <x v="21"/>
  </r>
  <r>
    <n v="80028577"/>
    <d v="2012-05-22T00:00:00"/>
    <x v="34"/>
    <n v="25"/>
    <x v="6343"/>
    <s v="TONS"/>
    <x v="27"/>
  </r>
  <r>
    <n v="80028578"/>
    <d v="2012-05-22T00:00:00"/>
    <x v="7"/>
    <n v="25"/>
    <x v="6345"/>
    <s v="PER POLE"/>
    <x v="1"/>
  </r>
  <r>
    <n v="80028578"/>
    <d v="2012-05-22T00:00:00"/>
    <x v="7"/>
    <n v="25"/>
    <x v="6346"/>
    <s v="PER POLE"/>
    <x v="1"/>
  </r>
  <r>
    <n v="80028579"/>
    <d v="2012-05-22T00:00:00"/>
    <x v="2"/>
    <n v="25"/>
    <x v="6347"/>
    <s v="FLAT RATE"/>
    <x v="1"/>
  </r>
  <r>
    <n v="80028579"/>
    <d v="2012-05-22T00:00:00"/>
    <x v="2"/>
    <n v="25"/>
    <x v="6348"/>
    <s v="FLAT RATE"/>
    <x v="1"/>
  </r>
  <r>
    <n v="80028579"/>
    <d v="2012-05-22T00:00:00"/>
    <x v="2"/>
    <n v="25"/>
    <x v="6349"/>
    <s v="FLAT RATE"/>
    <x v="1"/>
  </r>
  <r>
    <n v="80028580"/>
    <d v="2012-05-22T00:00:00"/>
    <x v="20"/>
    <n v="25"/>
    <x v="6350"/>
    <s v="BTU"/>
    <x v="54"/>
  </r>
  <r>
    <n v="80028580"/>
    <d v="2012-05-22T00:00:00"/>
    <x v="34"/>
    <n v="25"/>
    <x v="6350"/>
    <s v="TONS"/>
    <x v="54"/>
  </r>
  <r>
    <n v="80028581"/>
    <d v="2012-05-22T00:00:00"/>
    <x v="61"/>
    <n v="25"/>
    <x v="6351"/>
    <s v="FLAT RATE"/>
    <x v="1"/>
  </r>
  <r>
    <n v="80028581"/>
    <d v="2012-05-22T00:00:00"/>
    <x v="6"/>
    <n v="25"/>
    <x v="6352"/>
    <s v="AMPS"/>
    <x v="143"/>
  </r>
  <r>
    <n v="80028583"/>
    <d v="2012-05-22T00:00:00"/>
    <x v="58"/>
    <n v="100"/>
    <x v="6353"/>
    <s v="SQUARE FEET"/>
    <x v="51"/>
  </r>
  <r>
    <n v="80028605"/>
    <d v="2012-05-24T00:00:00"/>
    <x v="3"/>
    <n v="50"/>
    <x v="6354"/>
    <s v="PER SIGN"/>
    <x v="4"/>
  </r>
  <r>
    <n v="80028606"/>
    <d v="2012-05-24T00:00:00"/>
    <x v="136"/>
    <n v="100"/>
    <x v="6355"/>
    <s v="FLAT RATE"/>
    <x v="1"/>
  </r>
  <r>
    <n v="80028583"/>
    <d v="2012-05-22T00:00:00"/>
    <x v="0"/>
    <n v="1567"/>
    <x v="6353"/>
    <s v="VALUATION"/>
    <x v="51"/>
  </r>
  <r>
    <n v="80028583"/>
    <d v="2012-05-22T00:00:00"/>
    <x v="14"/>
    <n v="783.5"/>
    <x v="6353"/>
    <s v="VALUATION"/>
    <x v="51"/>
  </r>
  <r>
    <n v="80028585"/>
    <d v="2012-05-23T00:00:00"/>
    <x v="10"/>
    <n v="30"/>
    <x v="6356"/>
    <s v="AMPS"/>
    <x v="8"/>
  </r>
  <r>
    <n v="80028585"/>
    <d v="2012-05-23T00:00:00"/>
    <x v="7"/>
    <n v="30"/>
    <x v="6356"/>
    <s v="PER POLE"/>
    <x v="8"/>
  </r>
  <r>
    <n v="80028588"/>
    <d v="2012-05-23T00:00:00"/>
    <x v="0"/>
    <n v="4060"/>
    <x v="6357"/>
    <s v="VALUATION"/>
    <x v="306"/>
  </r>
  <r>
    <n v="80028588"/>
    <d v="2012-05-23T00:00:00"/>
    <x v="14"/>
    <n v="2030"/>
    <x v="6357"/>
    <s v="VALUATION"/>
    <x v="306"/>
  </r>
  <r>
    <n v="80028589"/>
    <d v="2012-05-23T00:00:00"/>
    <x v="7"/>
    <n v="25"/>
    <x v="6358"/>
    <s v="PER POLE"/>
    <x v="20"/>
  </r>
  <r>
    <n v="80028595"/>
    <d v="2012-05-23T00:00:00"/>
    <x v="10"/>
    <n v="15"/>
    <x v="6359"/>
    <s v="AMPS"/>
    <x v="6"/>
  </r>
  <r>
    <n v="80028595"/>
    <d v="2012-05-23T00:00:00"/>
    <x v="13"/>
    <n v="10"/>
    <x v="6359"/>
    <s v="PER T-POLE"/>
    <x v="6"/>
  </r>
  <r>
    <n v="80028595"/>
    <d v="2012-05-23T00:00:00"/>
    <x v="49"/>
    <n v="25"/>
    <x v="6359"/>
    <s v="SYSTEM"/>
    <x v="6"/>
  </r>
  <r>
    <n v="80028596"/>
    <d v="2012-05-23T00:00:00"/>
    <x v="20"/>
    <n v="25"/>
    <x v="6360"/>
    <s v="BTU"/>
    <x v="0"/>
  </r>
  <r>
    <n v="80028596"/>
    <d v="2012-05-23T00:00:00"/>
    <x v="23"/>
    <n v="25"/>
    <x v="6360"/>
    <s v="BTU"/>
    <x v="0"/>
  </r>
  <r>
    <n v="80028596"/>
    <d v="2012-05-23T00:00:00"/>
    <x v="34"/>
    <n v="25"/>
    <x v="6360"/>
    <s v="TONS"/>
    <x v="0"/>
  </r>
  <r>
    <n v="80028596"/>
    <d v="2012-05-23T00:00:00"/>
    <x v="36"/>
    <n v="25"/>
    <x v="6360"/>
    <s v="TONS"/>
    <x v="0"/>
  </r>
  <r>
    <n v="80028596"/>
    <d v="2012-05-23T00:00:00"/>
    <x v="20"/>
    <n v="25"/>
    <x v="6361"/>
    <s v="BTU"/>
    <x v="0"/>
  </r>
  <r>
    <n v="80028596"/>
    <d v="2012-05-23T00:00:00"/>
    <x v="23"/>
    <n v="25"/>
    <x v="6361"/>
    <s v="BTU"/>
    <x v="0"/>
  </r>
  <r>
    <n v="80028596"/>
    <d v="2012-05-23T00:00:00"/>
    <x v="34"/>
    <n v="25"/>
    <x v="6361"/>
    <s v="TONS"/>
    <x v="0"/>
  </r>
  <r>
    <n v="80028596"/>
    <d v="2012-05-23T00:00:00"/>
    <x v="36"/>
    <n v="25"/>
    <x v="6361"/>
    <s v="TONS"/>
    <x v="0"/>
  </r>
  <r>
    <n v="80028596"/>
    <d v="2012-05-23T00:00:00"/>
    <x v="20"/>
    <n v="25"/>
    <x v="6362"/>
    <s v="BTU"/>
    <x v="0"/>
  </r>
  <r>
    <n v="80028596"/>
    <d v="2012-05-23T00:00:00"/>
    <x v="23"/>
    <n v="25"/>
    <x v="6362"/>
    <s v="BTU"/>
    <x v="0"/>
  </r>
  <r>
    <n v="80028611"/>
    <d v="2012-05-24T00:00:00"/>
    <x v="3"/>
    <n v="25"/>
    <x v="6363"/>
    <s v="PER SIGN"/>
    <x v="1"/>
  </r>
  <r>
    <n v="80028612"/>
    <d v="2012-05-24T00:00:00"/>
    <x v="32"/>
    <n v="250"/>
    <x v="6364"/>
    <s v="ACRES"/>
    <x v="307"/>
  </r>
  <r>
    <n v="80028596"/>
    <d v="2012-05-23T00:00:00"/>
    <x v="34"/>
    <n v="25"/>
    <x v="6362"/>
    <s v="TONS"/>
    <x v="0"/>
  </r>
  <r>
    <n v="80028596"/>
    <d v="2012-05-23T00:00:00"/>
    <x v="36"/>
    <n v="25"/>
    <x v="6362"/>
    <s v="TONS"/>
    <x v="0"/>
  </r>
  <r>
    <n v="80028596"/>
    <d v="2012-05-23T00:00:00"/>
    <x v="20"/>
    <n v="25"/>
    <x v="6365"/>
    <s v="BTU"/>
    <x v="0"/>
  </r>
  <r>
    <n v="80028621"/>
    <d v="2012-05-25T00:00:00"/>
    <x v="12"/>
    <n v="90"/>
    <x v="6366"/>
    <s v="ACRE"/>
    <x v="290"/>
  </r>
  <r>
    <n v="80028621"/>
    <d v="2012-05-25T00:00:00"/>
    <x v="12"/>
    <n v="80"/>
    <x v="6367"/>
    <s v="ACRE"/>
    <x v="305"/>
  </r>
  <r>
    <n v="80028623"/>
    <d v="2012-05-25T00:00:00"/>
    <x v="3"/>
    <n v="25"/>
    <x v="6368"/>
    <s v="PER SIGN"/>
    <x v="1"/>
  </r>
  <r>
    <n v="80028596"/>
    <d v="2012-05-23T00:00:00"/>
    <x v="23"/>
    <n v="25"/>
    <x v="6365"/>
    <s v="BTU"/>
    <x v="0"/>
  </r>
  <r>
    <n v="80028625"/>
    <d v="2012-05-25T00:00:00"/>
    <x v="67"/>
    <n v="250"/>
    <x v="6369"/>
    <s v="FLAT RATE"/>
    <x v="1"/>
  </r>
  <r>
    <n v="80028629"/>
    <d v="2012-05-25T00:00:00"/>
    <x v="12"/>
    <n v="102.5"/>
    <x v="6370"/>
    <s v="ACRE"/>
    <x v="11"/>
  </r>
  <r>
    <n v="80028596"/>
    <d v="2012-05-23T00:00:00"/>
    <x v="34"/>
    <n v="25"/>
    <x v="6365"/>
    <s v="TONS"/>
    <x v="0"/>
  </r>
  <r>
    <n v="80028628"/>
    <d v="2012-05-25T00:00:00"/>
    <x v="32"/>
    <n v="250"/>
    <x v="6371"/>
    <s v="ACRES"/>
    <x v="1"/>
  </r>
  <r>
    <n v="80028649"/>
    <d v="2012-05-29T00:00:00"/>
    <x v="71"/>
    <n v="300"/>
    <x v="6372"/>
    <s v="FLAT RATE"/>
    <x v="1"/>
  </r>
  <r>
    <n v="80028649"/>
    <d v="2012-05-29T00:00:00"/>
    <x v="78"/>
    <n v="114.76"/>
    <x v="6372"/>
    <s v="FLAT RATE"/>
    <x v="1"/>
  </r>
  <r>
    <n v="80028652"/>
    <d v="2012-05-29T00:00:00"/>
    <x v="71"/>
    <n v="2484"/>
    <x v="6373"/>
    <s v="FLAT RATE"/>
    <x v="1"/>
  </r>
  <r>
    <n v="80028652"/>
    <d v="2012-05-29T00:00:00"/>
    <x v="78"/>
    <n v="701.38"/>
    <x v="6373"/>
    <s v="FLAT RATE"/>
    <x v="1"/>
  </r>
  <r>
    <n v="80028596"/>
    <d v="2012-05-23T00:00:00"/>
    <x v="36"/>
    <n v="25"/>
    <x v="6365"/>
    <s v="TONS"/>
    <x v="0"/>
  </r>
  <r>
    <n v="80028596"/>
    <d v="2012-05-23T00:00:00"/>
    <x v="20"/>
    <n v="25"/>
    <x v="6374"/>
    <s v="BTU"/>
    <x v="0"/>
  </r>
  <r>
    <n v="80028596"/>
    <d v="2012-05-23T00:00:00"/>
    <x v="23"/>
    <n v="25"/>
    <x v="6374"/>
    <s v="BTU"/>
    <x v="0"/>
  </r>
  <r>
    <n v="80028596"/>
    <d v="2012-05-23T00:00:00"/>
    <x v="34"/>
    <n v="25"/>
    <x v="6374"/>
    <s v="TONS"/>
    <x v="0"/>
  </r>
  <r>
    <n v="80028596"/>
    <d v="2012-05-23T00:00:00"/>
    <x v="36"/>
    <n v="25"/>
    <x v="6374"/>
    <s v="TONS"/>
    <x v="0"/>
  </r>
  <r>
    <n v="80028598"/>
    <d v="2012-05-24T00:00:00"/>
    <x v="0"/>
    <n v="805"/>
    <x v="6375"/>
    <s v="VALUATION"/>
    <x v="183"/>
  </r>
  <r>
    <n v="80028599"/>
    <d v="2012-05-24T00:00:00"/>
    <x v="0"/>
    <n v="30"/>
    <x v="6376"/>
    <s v="VALUATION"/>
    <x v="72"/>
  </r>
  <r>
    <n v="80028601"/>
    <d v="2012-05-24T00:00:00"/>
    <x v="20"/>
    <n v="25"/>
    <x v="6377"/>
    <s v="BTU"/>
    <x v="45"/>
  </r>
  <r>
    <n v="80028601"/>
    <d v="2012-05-24T00:00:00"/>
    <x v="23"/>
    <n v="29"/>
    <x v="6377"/>
    <s v="BTU"/>
    <x v="45"/>
  </r>
  <r>
    <n v="80028601"/>
    <d v="2012-05-24T00:00:00"/>
    <x v="34"/>
    <n v="25"/>
    <x v="6377"/>
    <s v="TONS"/>
    <x v="45"/>
  </r>
  <r>
    <n v="80028601"/>
    <d v="2012-05-24T00:00:00"/>
    <x v="36"/>
    <n v="25"/>
    <x v="6377"/>
    <s v="TONS"/>
    <x v="45"/>
  </r>
  <r>
    <n v="80028602"/>
    <d v="2012-05-24T00:00:00"/>
    <x v="6"/>
    <n v="25"/>
    <x v="6378"/>
    <s v="AMPS"/>
    <x v="6"/>
  </r>
  <r>
    <n v="80028603"/>
    <d v="2012-05-24T00:00:00"/>
    <x v="7"/>
    <n v="25"/>
    <x v="6379"/>
    <s v="PER POLE"/>
    <x v="55"/>
  </r>
  <r>
    <n v="80028604"/>
    <d v="2012-05-24T00:00:00"/>
    <x v="13"/>
    <n v="25"/>
    <x v="6380"/>
    <s v="PER T-POLE"/>
    <x v="1"/>
  </r>
  <r>
    <n v="80028607"/>
    <d v="2012-05-24T00:00:00"/>
    <x v="20"/>
    <n v="31"/>
    <x v="6381"/>
    <s v="BTU"/>
    <x v="39"/>
  </r>
  <r>
    <n v="80028655"/>
    <d v="2012-05-29T00:00:00"/>
    <x v="22"/>
    <n v="50"/>
    <x v="6382"/>
    <s v="ACRE"/>
    <x v="308"/>
  </r>
  <r>
    <n v="80028632"/>
    <d v="2012-05-29T00:00:00"/>
    <x v="3"/>
    <n v="25"/>
    <x v="6383"/>
    <s v="PER SIGN"/>
    <x v="1"/>
  </r>
  <r>
    <n v="80028607"/>
    <d v="2012-05-24T00:00:00"/>
    <x v="23"/>
    <n v="31"/>
    <x v="6381"/>
    <s v="BTU"/>
    <x v="39"/>
  </r>
  <r>
    <n v="80028607"/>
    <d v="2012-05-24T00:00:00"/>
    <x v="24"/>
    <n v="31"/>
    <x v="6381"/>
    <s v="BTU"/>
    <x v="39"/>
  </r>
  <r>
    <n v="80028607"/>
    <d v="2012-05-24T00:00:00"/>
    <x v="25"/>
    <n v="25"/>
    <x v="6381"/>
    <s v="BTU"/>
    <x v="39"/>
  </r>
  <r>
    <n v="80028607"/>
    <d v="2012-05-24T00:00:00"/>
    <x v="34"/>
    <n v="35"/>
    <x v="6381"/>
    <s v="TONS"/>
    <x v="39"/>
  </r>
  <r>
    <n v="80028643"/>
    <d v="2012-05-29T00:00:00"/>
    <x v="3"/>
    <n v="25"/>
    <x v="6384"/>
    <s v="PER SIGN"/>
    <x v="1"/>
  </r>
  <r>
    <n v="80028607"/>
    <d v="2012-05-24T00:00:00"/>
    <x v="36"/>
    <n v="35"/>
    <x v="6381"/>
    <s v="TONS"/>
    <x v="39"/>
  </r>
  <r>
    <n v="80028644"/>
    <d v="2012-05-29T00:00:00"/>
    <x v="3"/>
    <n v="25"/>
    <x v="6385"/>
    <s v="PER SIGN"/>
    <x v="1"/>
  </r>
  <r>
    <n v="80028647"/>
    <d v="2012-05-29T00:00:00"/>
    <x v="3"/>
    <n v="50"/>
    <x v="6386"/>
    <s v="PER SIGN"/>
    <x v="4"/>
  </r>
  <r>
    <n v="80028607"/>
    <d v="2012-05-24T00:00:00"/>
    <x v="37"/>
    <n v="35"/>
    <x v="6381"/>
    <s v="TONS"/>
    <x v="39"/>
  </r>
  <r>
    <n v="80028607"/>
    <d v="2012-05-24T00:00:00"/>
    <x v="38"/>
    <n v="25"/>
    <x v="6381"/>
    <s v="TONS"/>
    <x v="39"/>
  </r>
  <r>
    <n v="80028608"/>
    <d v="2012-05-24T00:00:00"/>
    <x v="10"/>
    <n v="30"/>
    <x v="6387"/>
    <s v="AMPS"/>
    <x v="8"/>
  </r>
  <r>
    <n v="80028608"/>
    <d v="2012-05-24T00:00:00"/>
    <x v="7"/>
    <n v="30"/>
    <x v="6387"/>
    <s v="PER POLE"/>
    <x v="8"/>
  </r>
  <r>
    <n v="80028660"/>
    <d v="2012-05-30T00:00:00"/>
    <x v="3"/>
    <n v="50"/>
    <x v="6388"/>
    <s v="PER SIGN"/>
    <x v="4"/>
  </r>
  <r>
    <n v="80028608"/>
    <d v="2012-05-24T00:00:00"/>
    <x v="10"/>
    <n v="30"/>
    <x v="6389"/>
    <s v="AMPS"/>
    <x v="8"/>
  </r>
  <r>
    <n v="80028608"/>
    <d v="2012-05-24T00:00:00"/>
    <x v="7"/>
    <n v="30"/>
    <x v="6389"/>
    <s v="PER POLE"/>
    <x v="8"/>
  </r>
  <r>
    <n v="80028609"/>
    <d v="2012-05-24T00:00:00"/>
    <x v="0"/>
    <n v="160"/>
    <x v="6390"/>
    <s v="VALUATION"/>
    <x v="28"/>
  </r>
  <r>
    <n v="80028609"/>
    <d v="2012-05-24T00:00:00"/>
    <x v="14"/>
    <n v="80"/>
    <x v="6390"/>
    <s v="VALUATION"/>
    <x v="28"/>
  </r>
  <r>
    <n v="90001865"/>
    <d v="2012-05-30T00:00:00"/>
    <x v="106"/>
    <n v="250"/>
    <x v="6391"/>
    <s v="FLAT RATE"/>
    <x v="1"/>
  </r>
  <r>
    <n v="80028610"/>
    <d v="2012-05-24T00:00:00"/>
    <x v="5"/>
    <n v="25"/>
    <x v="6392"/>
    <s v="PER FIXTURES"/>
    <x v="9"/>
  </r>
  <r>
    <n v="80028613"/>
    <d v="2012-05-24T00:00:00"/>
    <x v="5"/>
    <n v="25"/>
    <x v="6393"/>
    <s v="PER FIXTURES"/>
    <x v="4"/>
  </r>
  <r>
    <n v="80028614"/>
    <d v="2012-05-24T00:00:00"/>
    <x v="5"/>
    <n v="25"/>
    <x v="6394"/>
    <s v="PER FIXTURES"/>
    <x v="1"/>
  </r>
  <r>
    <n v="80028615"/>
    <d v="2012-05-24T00:00:00"/>
    <x v="34"/>
    <n v="25"/>
    <x v="6395"/>
    <s v="TONS"/>
    <x v="4"/>
  </r>
  <r>
    <n v="80028616"/>
    <d v="2012-05-24T00:00:00"/>
    <x v="20"/>
    <n v="25"/>
    <x v="6396"/>
    <s v="BTU"/>
    <x v="45"/>
  </r>
  <r>
    <n v="80028616"/>
    <d v="2012-05-24T00:00:00"/>
    <x v="34"/>
    <n v="25"/>
    <x v="6396"/>
    <s v="TONS"/>
    <x v="45"/>
  </r>
  <r>
    <n v="80028665"/>
    <d v="2012-05-30T00:00:00"/>
    <x v="3"/>
    <n v="50"/>
    <x v="6397"/>
    <s v="PER SIGN"/>
    <x v="4"/>
  </r>
  <r>
    <n v="80028667"/>
    <d v="2012-05-30T00:00:00"/>
    <x v="12"/>
    <n v="92.5"/>
    <x v="6398"/>
    <s v="ACRE"/>
    <x v="142"/>
  </r>
  <r>
    <n v="80028667"/>
    <d v="2012-05-30T00:00:00"/>
    <x v="12"/>
    <n v="92.5"/>
    <x v="6399"/>
    <s v="ACRE"/>
    <x v="142"/>
  </r>
  <r>
    <n v="80028667"/>
    <d v="2012-05-30T00:00:00"/>
    <x v="12"/>
    <n v="100"/>
    <x v="6400"/>
    <s v="ACRE"/>
    <x v="129"/>
  </r>
  <r>
    <n v="80028617"/>
    <d v="2012-05-25T00:00:00"/>
    <x v="0"/>
    <n v="90"/>
    <x v="6401"/>
    <s v="VALUATION"/>
    <x v="134"/>
  </r>
  <r>
    <n v="80028618"/>
    <d v="2012-05-25T00:00:00"/>
    <x v="2"/>
    <n v="25"/>
    <x v="6402"/>
    <s v="FLAT RATE"/>
    <x v="1"/>
  </r>
  <r>
    <n v="80028619"/>
    <d v="2012-05-25T00:00:00"/>
    <x v="52"/>
    <n v="125"/>
    <x v="6403"/>
    <s v="FLAT RATE"/>
    <x v="1"/>
  </r>
  <r>
    <n v="80028620"/>
    <d v="2012-05-25T00:00:00"/>
    <x v="0"/>
    <n v="220"/>
    <x v="6404"/>
    <s v="VALUATION"/>
    <x v="57"/>
  </r>
  <r>
    <n v="80028622"/>
    <d v="2012-05-25T00:00:00"/>
    <x v="5"/>
    <n v="25"/>
    <x v="6405"/>
    <s v="PER FIXTURES"/>
    <x v="7"/>
  </r>
  <r>
    <n v="80028624"/>
    <d v="2012-05-25T00:00:00"/>
    <x v="6"/>
    <n v="25"/>
    <x v="6406"/>
    <s v="AMPS"/>
    <x v="119"/>
  </r>
  <r>
    <n v="80028624"/>
    <d v="2012-05-25T00:00:00"/>
    <x v="7"/>
    <n v="12"/>
    <x v="6406"/>
    <s v="PER POLE"/>
    <x v="119"/>
  </r>
  <r>
    <n v="80028626"/>
    <d v="2012-05-25T00:00:00"/>
    <x v="0"/>
    <n v="100"/>
    <x v="6407"/>
    <s v="VALUATION"/>
    <x v="161"/>
  </r>
  <r>
    <n v="80028627"/>
    <d v="2012-05-25T00:00:00"/>
    <x v="0"/>
    <n v="125"/>
    <x v="6408"/>
    <s v="VALUATION"/>
    <x v="52"/>
  </r>
  <r>
    <n v="80028630"/>
    <d v="2012-05-29T00:00:00"/>
    <x v="48"/>
    <n v="20"/>
    <x v="6409"/>
    <s v="FLAT RATE"/>
    <x v="1"/>
  </r>
  <r>
    <n v="80028630"/>
    <d v="2012-05-29T00:00:00"/>
    <x v="0"/>
    <n v="180"/>
    <x v="6409"/>
    <s v="VALUATION"/>
    <x v="1"/>
  </r>
  <r>
    <n v="80028631"/>
    <d v="2012-05-29T00:00:00"/>
    <x v="53"/>
    <n v="25"/>
    <x v="6410"/>
    <s v="PER WATER"/>
    <x v="1"/>
  </r>
  <r>
    <n v="80028631"/>
    <d v="2012-05-29T00:00:00"/>
    <x v="53"/>
    <n v="25"/>
    <x v="6411"/>
    <s v="PER WATER"/>
    <x v="1"/>
  </r>
  <r>
    <n v="80028631"/>
    <d v="2012-05-29T00:00:00"/>
    <x v="53"/>
    <n v="25"/>
    <x v="6412"/>
    <s v="PER WATER"/>
    <x v="1"/>
  </r>
  <r>
    <n v="80028631"/>
    <d v="2012-05-29T00:00:00"/>
    <x v="53"/>
    <n v="25"/>
    <x v="6413"/>
    <s v="PER WATER"/>
    <x v="1"/>
  </r>
  <r>
    <n v="80028631"/>
    <d v="2012-05-29T00:00:00"/>
    <x v="53"/>
    <n v="25"/>
    <x v="6414"/>
    <s v="PER WATER"/>
    <x v="1"/>
  </r>
  <r>
    <n v="80028631"/>
    <d v="2012-05-29T00:00:00"/>
    <x v="53"/>
    <n v="25"/>
    <x v="6415"/>
    <s v="PER WATER"/>
    <x v="1"/>
  </r>
  <r>
    <n v="80028633"/>
    <d v="2012-05-29T00:00:00"/>
    <x v="0"/>
    <n v="180"/>
    <x v="6416"/>
    <s v="VALUATION"/>
    <x v="15"/>
  </r>
  <r>
    <n v="80028633"/>
    <d v="2012-05-29T00:00:00"/>
    <x v="14"/>
    <n v="90"/>
    <x v="6416"/>
    <s v="VALUATION"/>
    <x v="15"/>
  </r>
  <r>
    <n v="80028682"/>
    <d v="2012-05-31T00:00:00"/>
    <x v="8"/>
    <n v="150"/>
    <x v="6417"/>
    <s v="FLAT RATE"/>
    <x v="1"/>
  </r>
  <r>
    <n v="90001866"/>
    <d v="2012-05-31T00:00:00"/>
    <x v="42"/>
    <n v="50"/>
    <x v="6418"/>
    <s v="FLAT RATE"/>
    <x v="1"/>
  </r>
  <r>
    <n v="80028634"/>
    <d v="2012-05-29T00:00:00"/>
    <x v="0"/>
    <n v="145"/>
    <x v="6419"/>
    <s v="VALUATION"/>
    <x v="74"/>
  </r>
  <r>
    <n v="80028634"/>
    <d v="2012-05-29T00:00:00"/>
    <x v="14"/>
    <n v="72.5"/>
    <x v="6419"/>
    <s v="VALUATION"/>
    <x v="74"/>
  </r>
  <r>
    <n v="80028684"/>
    <d v="2012-05-31T00:00:00"/>
    <x v="3"/>
    <n v="25"/>
    <x v="6420"/>
    <s v="PER SIGN"/>
    <x v="1"/>
  </r>
  <r>
    <n v="80028680"/>
    <d v="2012-05-31T00:00:00"/>
    <x v="12"/>
    <n v="50"/>
    <x v="6421"/>
    <s v="ACRE"/>
    <x v="179"/>
  </r>
  <r>
    <n v="80028681"/>
    <d v="2012-05-31T00:00:00"/>
    <x v="8"/>
    <n v="50"/>
    <x v="6422"/>
    <s v="FLAT RATE"/>
    <x v="1"/>
  </r>
  <r>
    <n v="80028683"/>
    <d v="2012-05-31T00:00:00"/>
    <x v="8"/>
    <n v="50"/>
    <x v="6423"/>
    <s v="FLAT RATE"/>
    <x v="1"/>
  </r>
  <r>
    <n v="80028685"/>
    <d v="2012-05-31T00:00:00"/>
    <x v="3"/>
    <n v="25"/>
    <x v="6424"/>
    <s v="PER SIGN"/>
    <x v="1"/>
  </r>
  <r>
    <n v="80028685"/>
    <d v="2012-05-31T00:00:00"/>
    <x v="3"/>
    <n v="25"/>
    <x v="6425"/>
    <s v="PER SIGN"/>
    <x v="1"/>
  </r>
  <r>
    <n v="80028686"/>
    <d v="2012-05-31T00:00:00"/>
    <x v="3"/>
    <n v="25"/>
    <x v="6426"/>
    <s v="PER SIGN"/>
    <x v="1"/>
  </r>
  <r>
    <n v="80028635"/>
    <d v="2012-05-29T00:00:00"/>
    <x v="0"/>
    <n v="170"/>
    <x v="6427"/>
    <s v="VALUATION"/>
    <x v="24"/>
  </r>
  <r>
    <n v="80028636"/>
    <d v="2012-05-29T00:00:00"/>
    <x v="59"/>
    <n v="75"/>
    <x v="6428"/>
    <s v="FLAT RATE"/>
    <x v="1"/>
  </r>
  <r>
    <n v="80028637"/>
    <d v="2012-05-29T00:00:00"/>
    <x v="0"/>
    <n v="520"/>
    <x v="6429"/>
    <s v="VALUATION"/>
    <x v="39"/>
  </r>
  <r>
    <n v="80028637"/>
    <d v="2012-05-29T00:00:00"/>
    <x v="14"/>
    <n v="260"/>
    <x v="6429"/>
    <s v="VALUATION"/>
    <x v="39"/>
  </r>
  <r>
    <n v="80028638"/>
    <d v="2012-05-29T00:00:00"/>
    <x v="59"/>
    <n v="75"/>
    <x v="6430"/>
    <s v="FLAT RATE"/>
    <x v="1"/>
  </r>
  <r>
    <n v="80028639"/>
    <d v="2012-05-29T00:00:00"/>
    <x v="2"/>
    <n v="25"/>
    <x v="6431"/>
    <s v="FLAT RATE"/>
    <x v="1"/>
  </r>
  <r>
    <n v="80028640"/>
    <d v="2012-05-29T00:00:00"/>
    <x v="0"/>
    <n v="170"/>
    <x v="6432"/>
    <s v="VALUATION"/>
    <x v="24"/>
  </r>
  <r>
    <n v="80028641"/>
    <d v="2012-05-29T00:00:00"/>
    <x v="7"/>
    <n v="25"/>
    <x v="6433"/>
    <s v="PER POLE"/>
    <x v="18"/>
  </r>
  <r>
    <n v="80028642"/>
    <d v="2012-05-29T00:00:00"/>
    <x v="5"/>
    <n v="25"/>
    <x v="6434"/>
    <s v="PER FIXTURES"/>
    <x v="1"/>
  </r>
  <r>
    <n v="80028645"/>
    <d v="2012-05-29T00:00:00"/>
    <x v="0"/>
    <n v="50"/>
    <x v="6435"/>
    <s v="VALUATION"/>
    <x v="16"/>
  </r>
  <r>
    <n v="80028645"/>
    <d v="2012-05-29T00:00:00"/>
    <x v="14"/>
    <n v="25"/>
    <x v="6435"/>
    <s v="VALUATION"/>
    <x v="16"/>
  </r>
  <r>
    <n v="80028646"/>
    <d v="2012-05-29T00:00:00"/>
    <x v="5"/>
    <n v="25"/>
    <x v="6436"/>
    <s v="PER FIXTURES"/>
    <x v="7"/>
  </r>
  <r>
    <n v="80028648"/>
    <d v="2012-05-29T00:00:00"/>
    <x v="2"/>
    <n v="25"/>
    <x v="6437"/>
    <s v="FLAT RATE"/>
    <x v="1"/>
  </r>
  <r>
    <n v="80028650"/>
    <d v="2012-05-29T00:00:00"/>
    <x v="20"/>
    <n v="25"/>
    <x v="6438"/>
    <s v="BTU"/>
    <x v="54"/>
  </r>
  <r>
    <n v="80028650"/>
    <d v="2012-05-29T00:00:00"/>
    <x v="34"/>
    <n v="25"/>
    <x v="6438"/>
    <s v="TONS"/>
    <x v="54"/>
  </r>
  <r>
    <n v="80028651"/>
    <d v="2012-05-29T00:00:00"/>
    <x v="20"/>
    <n v="25"/>
    <x v="6439"/>
    <s v="BTU"/>
    <x v="54"/>
  </r>
  <r>
    <n v="80028651"/>
    <d v="2012-05-29T00:00:00"/>
    <x v="23"/>
    <n v="25"/>
    <x v="6439"/>
    <s v="BTU"/>
    <x v="54"/>
  </r>
  <r>
    <n v="80028651"/>
    <d v="2012-05-29T00:00:00"/>
    <x v="34"/>
    <n v="25"/>
    <x v="6439"/>
    <s v="TONS"/>
    <x v="54"/>
  </r>
  <r>
    <n v="80028696"/>
    <d v="2012-06-01T00:00:00"/>
    <x v="16"/>
    <n v="59.93"/>
    <x v="233"/>
    <s v="FLAT RATE"/>
    <x v="1"/>
  </r>
  <r>
    <n v="80028651"/>
    <d v="2012-05-29T00:00:00"/>
    <x v="36"/>
    <n v="25"/>
    <x v="6439"/>
    <s v="TONS"/>
    <x v="54"/>
  </r>
  <r>
    <n v="80028653"/>
    <d v="2012-05-29T00:00:00"/>
    <x v="34"/>
    <n v="25"/>
    <x v="6440"/>
    <s v="TONS"/>
    <x v="4"/>
  </r>
  <r>
    <n v="80028654"/>
    <d v="2012-05-29T00:00:00"/>
    <x v="5"/>
    <n v="25"/>
    <x v="6441"/>
    <s v="PER FIXTURES"/>
    <x v="1"/>
  </r>
  <r>
    <n v="80028654"/>
    <d v="2012-05-29T00:00:00"/>
    <x v="5"/>
    <n v="25"/>
    <x v="6442"/>
    <s v="PER FIXTURES"/>
    <x v="1"/>
  </r>
  <r>
    <n v="80028656"/>
    <d v="2012-05-29T00:00:00"/>
    <x v="13"/>
    <n v="25"/>
    <x v="6443"/>
    <s v="PER T-POLE"/>
    <x v="1"/>
  </r>
  <r>
    <n v="80028657"/>
    <d v="2012-05-29T00:00:00"/>
    <x v="59"/>
    <n v="75"/>
    <x v="6444"/>
    <s v="FLAT RATE"/>
    <x v="1"/>
  </r>
  <r>
    <n v="17046"/>
    <d v="2012-06-01T00:00:00"/>
    <x v="16"/>
    <n v="59.93"/>
    <x v="233"/>
    <s v="FLAT RATE"/>
    <x v="1"/>
  </r>
  <r>
    <n v="80028658"/>
    <d v="2012-05-30T00:00:00"/>
    <x v="60"/>
    <n v="50"/>
    <x v="6114"/>
    <s v="FLAT RATE"/>
    <x v="218"/>
  </r>
  <r>
    <n v="80028659"/>
    <d v="2012-05-30T00:00:00"/>
    <x v="61"/>
    <n v="25"/>
    <x v="6445"/>
    <s v="FLAT RATE"/>
    <x v="1"/>
  </r>
  <r>
    <n v="80028661"/>
    <d v="2012-05-30T00:00:00"/>
    <x v="0"/>
    <n v="775"/>
    <x v="6446"/>
    <s v="VALUATION"/>
    <x v="309"/>
  </r>
  <r>
    <n v="80028661"/>
    <d v="2012-05-30T00:00:00"/>
    <x v="14"/>
    <n v="387.5"/>
    <x v="6446"/>
    <s v="VALUATION"/>
    <x v="309"/>
  </r>
  <r>
    <n v="80028701"/>
    <d v="2012-06-01T00:00:00"/>
    <x v="16"/>
    <n v="59.93"/>
    <x v="233"/>
    <s v="FLAT RATE"/>
    <x v="1"/>
  </r>
  <r>
    <n v="80028662"/>
    <d v="2012-05-30T00:00:00"/>
    <x v="20"/>
    <n v="33"/>
    <x v="6447"/>
    <s v="BTU"/>
    <x v="17"/>
  </r>
  <r>
    <n v="80028662"/>
    <d v="2012-05-30T00:00:00"/>
    <x v="34"/>
    <n v="35"/>
    <x v="6447"/>
    <s v="TONS"/>
    <x v="17"/>
  </r>
  <r>
    <n v="80028663"/>
    <d v="2012-05-30T00:00:00"/>
    <x v="20"/>
    <n v="29"/>
    <x v="6448"/>
    <s v="BTU"/>
    <x v="75"/>
  </r>
  <r>
    <n v="80028663"/>
    <d v="2012-05-30T00:00:00"/>
    <x v="34"/>
    <n v="25"/>
    <x v="6448"/>
    <s v="TONS"/>
    <x v="75"/>
  </r>
  <r>
    <n v="80028691"/>
    <d v="2012-06-01T00:00:00"/>
    <x v="3"/>
    <n v="25"/>
    <x v="6449"/>
    <s v="PER SIGN"/>
    <x v="1"/>
  </r>
  <r>
    <n v="80028690"/>
    <d v="2012-06-01T00:00:00"/>
    <x v="3"/>
    <n v="25"/>
    <x v="6450"/>
    <s v="PER SIGN"/>
    <x v="1"/>
  </r>
  <r>
    <n v="80028692"/>
    <d v="2012-06-01T00:00:00"/>
    <x v="67"/>
    <n v="100"/>
    <x v="6451"/>
    <s v="FLAT RATE"/>
    <x v="1"/>
  </r>
  <r>
    <n v="80028694"/>
    <d v="2012-06-01T00:00:00"/>
    <x v="3"/>
    <n v="25"/>
    <x v="6452"/>
    <s v="PER SIGN"/>
    <x v="1"/>
  </r>
  <r>
    <n v="80028695"/>
    <d v="2012-06-01T00:00:00"/>
    <x v="67"/>
    <n v="100"/>
    <x v="6453"/>
    <s v="FLAT RATE"/>
    <x v="1"/>
  </r>
  <r>
    <n v="80028663"/>
    <d v="2012-05-30T00:00:00"/>
    <x v="20"/>
    <n v="29"/>
    <x v="6454"/>
    <s v="BTU"/>
    <x v="75"/>
  </r>
  <r>
    <n v="80028663"/>
    <d v="2012-05-30T00:00:00"/>
    <x v="34"/>
    <n v="25"/>
    <x v="6454"/>
    <s v="TONS"/>
    <x v="75"/>
  </r>
  <r>
    <n v="80028664"/>
    <d v="2012-05-30T00:00:00"/>
    <x v="57"/>
    <n v="30"/>
    <x v="6455"/>
    <s v="FLAT RATE"/>
    <x v="4"/>
  </r>
  <r>
    <n v="80028664"/>
    <d v="2012-05-30T00:00:00"/>
    <x v="59"/>
    <n v="75"/>
    <x v="6455"/>
    <s v="FLAT RATE"/>
    <x v="4"/>
  </r>
  <r>
    <n v="80028666"/>
    <d v="2012-05-30T00:00:00"/>
    <x v="48"/>
    <n v="20"/>
    <x v="6456"/>
    <s v="FLAT RATE"/>
    <x v="1"/>
  </r>
  <r>
    <n v="80028666"/>
    <d v="2012-05-30T00:00:00"/>
    <x v="0"/>
    <n v="332"/>
    <x v="6456"/>
    <s v="VALUATION"/>
    <x v="1"/>
  </r>
  <r>
    <n v="80028668"/>
    <d v="2012-05-30T00:00:00"/>
    <x v="49"/>
    <n v="25"/>
    <x v="6457"/>
    <s v="SYSTEM"/>
    <x v="1"/>
  </r>
  <r>
    <n v="80028669"/>
    <d v="2012-05-30T00:00:00"/>
    <x v="0"/>
    <n v="25"/>
    <x v="6458"/>
    <s v="VALUATION"/>
    <x v="32"/>
  </r>
  <r>
    <n v="80028670"/>
    <d v="2012-05-30T00:00:00"/>
    <x v="6"/>
    <n v="18"/>
    <x v="6459"/>
    <s v="AMPS"/>
    <x v="119"/>
  </r>
  <r>
    <n v="80028670"/>
    <d v="2012-05-30T00:00:00"/>
    <x v="7"/>
    <n v="12"/>
    <x v="6459"/>
    <s v="PER POLE"/>
    <x v="119"/>
  </r>
  <r>
    <n v="80028671"/>
    <d v="2012-05-30T00:00:00"/>
    <x v="20"/>
    <n v="25"/>
    <x v="6460"/>
    <s v="BTU"/>
    <x v="40"/>
  </r>
  <r>
    <n v="80028671"/>
    <d v="2012-05-30T00:00:00"/>
    <x v="23"/>
    <n v="25"/>
    <x v="6460"/>
    <s v="BTU"/>
    <x v="40"/>
  </r>
  <r>
    <n v="80028671"/>
    <d v="2012-05-30T00:00:00"/>
    <x v="34"/>
    <n v="25"/>
    <x v="6460"/>
    <s v="TONS"/>
    <x v="40"/>
  </r>
  <r>
    <n v="80028671"/>
    <d v="2012-05-30T00:00:00"/>
    <x v="36"/>
    <n v="25"/>
    <x v="6460"/>
    <s v="TONS"/>
    <x v="40"/>
  </r>
  <r>
    <n v="80028672"/>
    <d v="2012-05-30T00:00:00"/>
    <x v="5"/>
    <n v="25"/>
    <x v="6461"/>
    <s v="PER FIXTURES"/>
    <x v="4"/>
  </r>
  <r>
    <n v="80028672"/>
    <d v="2012-05-30T00:00:00"/>
    <x v="5"/>
    <n v="25"/>
    <x v="6462"/>
    <s v="PER FIXTURES"/>
    <x v="1"/>
  </r>
  <r>
    <n v="80028673"/>
    <d v="2012-05-30T00:00:00"/>
    <x v="20"/>
    <n v="25"/>
    <x v="6463"/>
    <s v="BTU"/>
    <x v="40"/>
  </r>
  <r>
    <n v="80028673"/>
    <d v="2012-05-30T00:00:00"/>
    <x v="34"/>
    <n v="25"/>
    <x v="6463"/>
    <s v="TONS"/>
    <x v="40"/>
  </r>
  <r>
    <n v="80028674"/>
    <d v="2012-05-31T00:00:00"/>
    <x v="5"/>
    <n v="25"/>
    <x v="6464"/>
    <s v="PER FIXTURES"/>
    <x v="20"/>
  </r>
  <r>
    <n v="80028675"/>
    <d v="2012-05-31T00:00:00"/>
    <x v="5"/>
    <n v="72"/>
    <x v="6465"/>
    <s v="PER FIXTURES"/>
    <x v="69"/>
  </r>
  <r>
    <n v="80028697"/>
    <d v="2012-06-01T00:00:00"/>
    <x v="3"/>
    <n v="25"/>
    <x v="6466"/>
    <s v="PER SIGN"/>
    <x v="1"/>
  </r>
  <r>
    <n v="80028675"/>
    <d v="2012-05-31T00:00:00"/>
    <x v="54"/>
    <n v="25"/>
    <x v="6465"/>
    <s v="PER SEWER"/>
    <x v="69"/>
  </r>
  <r>
    <n v="80028702"/>
    <d v="2012-06-01T00:00:00"/>
    <x v="12"/>
    <n v="50"/>
    <x v="6467"/>
    <s v="ACRE"/>
    <x v="1"/>
  </r>
  <r>
    <n v="80028675"/>
    <d v="2012-05-31T00:00:00"/>
    <x v="53"/>
    <n v="25"/>
    <x v="6465"/>
    <s v="PER WATER"/>
    <x v="69"/>
  </r>
  <r>
    <n v="80028676"/>
    <d v="2012-05-31T00:00:00"/>
    <x v="53"/>
    <n v="25"/>
    <x v="6468"/>
    <s v="PER WATER"/>
    <x v="1"/>
  </r>
  <r>
    <n v="80028677"/>
    <d v="2012-05-31T00:00:00"/>
    <x v="61"/>
    <n v="25"/>
    <x v="6469"/>
    <s v="FLAT RATE"/>
    <x v="1"/>
  </r>
  <r>
    <n v="80028678"/>
    <d v="2012-05-31T00:00:00"/>
    <x v="2"/>
    <n v="25"/>
    <x v="6470"/>
    <s v="FLAT RATE"/>
    <x v="1"/>
  </r>
  <r>
    <n v="80028679"/>
    <d v="2012-05-31T00:00:00"/>
    <x v="0"/>
    <n v="475"/>
    <x v="6471"/>
    <s v="VALUATION"/>
    <x v="58"/>
  </r>
  <r>
    <n v="80028687"/>
    <d v="2012-05-31T00:00:00"/>
    <x v="5"/>
    <n v="60"/>
    <x v="6472"/>
    <s v="PER FIXTURES"/>
    <x v="38"/>
  </r>
  <r>
    <n v="80028687"/>
    <d v="2012-05-31T00:00:00"/>
    <x v="20"/>
    <n v="25"/>
    <x v="6473"/>
    <s v="BTU"/>
    <x v="57"/>
  </r>
  <r>
    <n v="80028709"/>
    <d v="2012-06-04T00:00:00"/>
    <x v="67"/>
    <n v="100"/>
    <x v="6474"/>
    <s v="FLAT RATE"/>
    <x v="1"/>
  </r>
  <r>
    <n v="80028710"/>
    <d v="2012-06-04T00:00:00"/>
    <x v="12"/>
    <n v="50"/>
    <x v="6475"/>
    <s v="ACRE"/>
    <x v="10"/>
  </r>
  <r>
    <n v="80028711"/>
    <d v="2012-06-04T00:00:00"/>
    <x v="32"/>
    <n v="250"/>
    <x v="6476"/>
    <s v="ACRES"/>
    <x v="310"/>
  </r>
  <r>
    <n v="90001867"/>
    <d v="2012-06-04T00:00:00"/>
    <x v="11"/>
    <n v="350"/>
    <x v="6477"/>
    <s v="DOLLAR VALUE"/>
    <x v="1"/>
  </r>
  <r>
    <n v="80028687"/>
    <d v="2012-05-31T00:00:00"/>
    <x v="23"/>
    <n v="25"/>
    <x v="6473"/>
    <s v="BTU"/>
    <x v="57"/>
  </r>
  <r>
    <n v="80028687"/>
    <d v="2012-05-31T00:00:00"/>
    <x v="33"/>
    <n v="25"/>
    <x v="6473"/>
    <s v="FLAT RATE"/>
    <x v="57"/>
  </r>
  <r>
    <n v="80028714"/>
    <d v="2012-06-04T00:00:00"/>
    <x v="3"/>
    <n v="25"/>
    <x v="6478"/>
    <s v="PER SIGN"/>
    <x v="1"/>
  </r>
  <r>
    <n v="80028718"/>
    <d v="2012-06-04T00:00:00"/>
    <x v="8"/>
    <n v="150"/>
    <x v="6479"/>
    <s v="FLAT RATE"/>
    <x v="1"/>
  </r>
  <r>
    <n v="80028720"/>
    <d v="2012-06-05T00:00:00"/>
    <x v="12"/>
    <n v="155"/>
    <x v="4611"/>
    <s v="ACRE"/>
    <x v="252"/>
  </r>
  <r>
    <n v="80028722"/>
    <d v="2012-06-05T00:00:00"/>
    <x v="3"/>
    <n v="25"/>
    <x v="6480"/>
    <s v="PER SIGN"/>
    <x v="1"/>
  </r>
  <r>
    <n v="80028721"/>
    <d v="2012-06-05T00:00:00"/>
    <x v="3"/>
    <n v="50"/>
    <x v="6481"/>
    <s v="PER SIGN"/>
    <x v="4"/>
  </r>
  <r>
    <n v="17048"/>
    <d v="2012-06-05T00:00:00"/>
    <x v="3"/>
    <n v="50"/>
    <x v="6481"/>
    <s v="PER SIGN"/>
    <x v="4"/>
  </r>
  <r>
    <n v="80028741"/>
    <d v="2012-06-05T00:00:00"/>
    <x v="3"/>
    <n v="50"/>
    <x v="6481"/>
    <s v="PER SIGN"/>
    <x v="4"/>
  </r>
  <r>
    <n v="80028723"/>
    <d v="2012-06-05T00:00:00"/>
    <x v="3"/>
    <n v="25"/>
    <x v="6482"/>
    <s v="PER SIGN"/>
    <x v="1"/>
  </r>
  <r>
    <n v="80028687"/>
    <d v="2012-05-31T00:00:00"/>
    <x v="34"/>
    <n v="25"/>
    <x v="6473"/>
    <s v="TONS"/>
    <x v="57"/>
  </r>
  <r>
    <n v="80028727"/>
    <d v="2012-06-05T00:00:00"/>
    <x v="67"/>
    <n v="100"/>
    <x v="6483"/>
    <s v="FLAT RATE"/>
    <x v="1"/>
  </r>
  <r>
    <n v="80028687"/>
    <d v="2012-05-31T00:00:00"/>
    <x v="36"/>
    <n v="25"/>
    <x v="6473"/>
    <s v="TONS"/>
    <x v="57"/>
  </r>
  <r>
    <n v="80028687"/>
    <d v="2012-05-31T00:00:00"/>
    <x v="37"/>
    <n v="25"/>
    <x v="6473"/>
    <s v="TONS"/>
    <x v="57"/>
  </r>
  <r>
    <n v="90001868"/>
    <d v="2012-06-05T00:00:00"/>
    <x v="42"/>
    <n v="50"/>
    <x v="6484"/>
    <s v="FLAT RATE"/>
    <x v="1"/>
  </r>
  <r>
    <n v="80028688"/>
    <d v="2012-05-31T00:00:00"/>
    <x v="5"/>
    <n v="25"/>
    <x v="6485"/>
    <s v="PER FIXTURES"/>
    <x v="4"/>
  </r>
  <r>
    <n v="80028732"/>
    <d v="2012-06-05T00:00:00"/>
    <x v="3"/>
    <n v="25"/>
    <x v="6486"/>
    <s v="PER SIGN"/>
    <x v="1"/>
  </r>
  <r>
    <n v="80028733"/>
    <d v="2012-06-05T00:00:00"/>
    <x v="8"/>
    <n v="50"/>
    <x v="6487"/>
    <s v="FLAT RATE"/>
    <x v="1"/>
  </r>
  <r>
    <n v="80028689"/>
    <d v="2012-06-01T00:00:00"/>
    <x v="52"/>
    <n v="125"/>
    <x v="6488"/>
    <s v="FLAT RATE"/>
    <x v="1"/>
  </r>
  <r>
    <n v="80028693"/>
    <d v="2012-06-01T00:00:00"/>
    <x v="48"/>
    <n v="20"/>
    <x v="6489"/>
    <s v="FLAT RATE"/>
    <x v="1"/>
  </r>
  <r>
    <n v="80028734"/>
    <d v="2012-06-05T00:00:00"/>
    <x v="3"/>
    <n v="25"/>
    <x v="6490"/>
    <s v="PER SIGN"/>
    <x v="4"/>
  </r>
  <r>
    <n v="80028735"/>
    <d v="2012-06-05T00:00:00"/>
    <x v="3"/>
    <n v="50"/>
    <x v="6490"/>
    <s v="PER SIGN"/>
    <x v="4"/>
  </r>
  <r>
    <n v="80028693"/>
    <d v="2012-06-01T00:00:00"/>
    <x v="0"/>
    <n v="145"/>
    <x v="6489"/>
    <s v="VALUATION"/>
    <x v="1"/>
  </r>
  <r>
    <n v="80028752"/>
    <d v="2012-06-06T00:00:00"/>
    <x v="32"/>
    <n v="50"/>
    <x v="1521"/>
    <s v="ACRES"/>
    <x v="56"/>
  </r>
  <r>
    <n v="80028696"/>
    <d v="2012-06-01T00:00:00"/>
    <x v="48"/>
    <n v="20"/>
    <x v="233"/>
    <s v="FLAT RATE"/>
    <x v="1"/>
  </r>
  <r>
    <n v="80028696"/>
    <d v="2012-06-01T00:00:00"/>
    <x v="0"/>
    <n v="1135"/>
    <x v="233"/>
    <s v="VALUATION"/>
    <x v="1"/>
  </r>
  <r>
    <n v="80028698"/>
    <d v="2012-06-01T00:00:00"/>
    <x v="48"/>
    <n v="20"/>
    <x v="6491"/>
    <s v="FLAT RATE"/>
    <x v="1"/>
  </r>
  <r>
    <n v="80028698"/>
    <d v="2012-06-01T00:00:00"/>
    <x v="0"/>
    <n v="70"/>
    <x v="6491"/>
    <s v="VALUATION"/>
    <x v="1"/>
  </r>
  <r>
    <n v="80028699"/>
    <d v="2012-06-01T00:00:00"/>
    <x v="0"/>
    <n v="105"/>
    <x v="6492"/>
    <s v="VALUATION"/>
    <x v="109"/>
  </r>
  <r>
    <n v="80028700"/>
    <d v="2012-06-01T00:00:00"/>
    <x v="0"/>
    <n v="130"/>
    <x v="6493"/>
    <s v="VALUATION"/>
    <x v="106"/>
  </r>
  <r>
    <n v="80028701"/>
    <d v="2012-06-01T00:00:00"/>
    <x v="48"/>
    <n v="20"/>
    <x v="233"/>
    <s v="FLAT RATE"/>
    <x v="1"/>
  </r>
  <r>
    <n v="80028701"/>
    <d v="2012-06-01T00:00:00"/>
    <x v="0"/>
    <n v="1135"/>
    <x v="233"/>
    <s v="VALUATION"/>
    <x v="1"/>
  </r>
  <r>
    <n v="80028703"/>
    <d v="2012-06-01T00:00:00"/>
    <x v="52"/>
    <n v="125"/>
    <x v="6494"/>
    <s v="FLAT RATE"/>
    <x v="1"/>
  </r>
  <r>
    <n v="80028704"/>
    <d v="2012-06-01T00:00:00"/>
    <x v="20"/>
    <n v="27"/>
    <x v="6495"/>
    <s v="BTU"/>
    <x v="48"/>
  </r>
  <r>
    <n v="80028705"/>
    <d v="2012-06-01T00:00:00"/>
    <x v="5"/>
    <n v="25"/>
    <x v="6496"/>
    <s v="PER FIXTURES"/>
    <x v="1"/>
  </r>
  <r>
    <n v="80028706"/>
    <d v="2012-06-01T00:00:00"/>
    <x v="20"/>
    <n v="29"/>
    <x v="6497"/>
    <s v="BTU"/>
    <x v="27"/>
  </r>
  <r>
    <n v="80028706"/>
    <d v="2012-06-01T00:00:00"/>
    <x v="23"/>
    <n v="27"/>
    <x v="6497"/>
    <s v="BTU"/>
    <x v="27"/>
  </r>
  <r>
    <n v="80028706"/>
    <d v="2012-06-01T00:00:00"/>
    <x v="34"/>
    <n v="25"/>
    <x v="6497"/>
    <s v="TONS"/>
    <x v="27"/>
  </r>
  <r>
    <n v="80028706"/>
    <d v="2012-06-01T00:00:00"/>
    <x v="36"/>
    <n v="25"/>
    <x v="6497"/>
    <s v="TONS"/>
    <x v="27"/>
  </r>
  <r>
    <n v="80028760"/>
    <d v="2012-06-06T00:00:00"/>
    <x v="3"/>
    <n v="50"/>
    <x v="6481"/>
    <s v="PER SIGN"/>
    <x v="4"/>
  </r>
  <r>
    <n v="90001869"/>
    <d v="2012-06-06T00:00:00"/>
    <x v="11"/>
    <n v="350"/>
    <x v="6498"/>
    <s v="DOLLAR VALUE"/>
    <x v="1"/>
  </r>
  <r>
    <n v="80028706"/>
    <d v="2012-06-01T00:00:00"/>
    <x v="20"/>
    <n v="25"/>
    <x v="6499"/>
    <s v="BTU"/>
    <x v="54"/>
  </r>
  <r>
    <n v="80028706"/>
    <d v="2012-06-01T00:00:00"/>
    <x v="34"/>
    <n v="25"/>
    <x v="6499"/>
    <s v="TONS"/>
    <x v="54"/>
  </r>
  <r>
    <n v="80028706"/>
    <d v="2012-06-01T00:00:00"/>
    <x v="20"/>
    <n v="29"/>
    <x v="6500"/>
    <s v="BTU"/>
    <x v="27"/>
  </r>
  <r>
    <n v="80028706"/>
    <d v="2012-06-01T00:00:00"/>
    <x v="34"/>
    <n v="25"/>
    <x v="6500"/>
    <s v="TONS"/>
    <x v="27"/>
  </r>
  <r>
    <n v="80028706"/>
    <d v="2012-06-01T00:00:00"/>
    <x v="20"/>
    <n v="27"/>
    <x v="6501"/>
    <s v="BTU"/>
    <x v="27"/>
  </r>
  <r>
    <n v="80028749"/>
    <d v="2012-06-06T00:00:00"/>
    <x v="3"/>
    <n v="25"/>
    <x v="6502"/>
    <s v="PER SIGN"/>
    <x v="1"/>
  </r>
  <r>
    <n v="80028706"/>
    <d v="2012-06-01T00:00:00"/>
    <x v="34"/>
    <n v="25"/>
    <x v="6501"/>
    <s v="TONS"/>
    <x v="27"/>
  </r>
  <r>
    <n v="80028706"/>
    <d v="2012-06-01T00:00:00"/>
    <x v="36"/>
    <n v="25"/>
    <x v="6501"/>
    <s v="TONS"/>
    <x v="27"/>
  </r>
  <r>
    <n v="80028754"/>
    <d v="2012-06-06T00:00:00"/>
    <x v="3"/>
    <n v="25"/>
    <x v="6503"/>
    <s v="PER SIGN"/>
    <x v="1"/>
  </r>
  <r>
    <n v="80028706"/>
    <d v="2012-06-01T00:00:00"/>
    <x v="34"/>
    <n v="25"/>
    <x v="6504"/>
    <s v="TONS"/>
    <x v="35"/>
  </r>
  <r>
    <n v="80028706"/>
    <d v="2012-06-01T00:00:00"/>
    <x v="36"/>
    <n v="25"/>
    <x v="6504"/>
    <s v="TONS"/>
    <x v="35"/>
  </r>
  <r>
    <n v="80028706"/>
    <d v="2012-06-01T00:00:00"/>
    <x v="20"/>
    <n v="27"/>
    <x v="6505"/>
    <s v="BTU"/>
    <x v="48"/>
  </r>
  <r>
    <n v="80028706"/>
    <d v="2012-06-01T00:00:00"/>
    <x v="34"/>
    <n v="25"/>
    <x v="6505"/>
    <s v="TONS"/>
    <x v="48"/>
  </r>
  <r>
    <n v="80028706"/>
    <d v="2012-06-01T00:00:00"/>
    <x v="34"/>
    <n v="25"/>
    <x v="6506"/>
    <s v="TONS"/>
    <x v="9"/>
  </r>
  <r>
    <n v="80028706"/>
    <d v="2012-06-01T00:00:00"/>
    <x v="34"/>
    <n v="25"/>
    <x v="6507"/>
    <s v="TONS"/>
    <x v="20"/>
  </r>
  <r>
    <n v="80028707"/>
    <d v="2012-06-04T00:00:00"/>
    <x v="49"/>
    <n v="25"/>
    <x v="6508"/>
    <s v="SYSTEM"/>
    <x v="1"/>
  </r>
  <r>
    <n v="80028708"/>
    <d v="2012-06-04T00:00:00"/>
    <x v="0"/>
    <n v="80"/>
    <x v="6509"/>
    <s v="VALUATION"/>
    <x v="93"/>
  </r>
  <r>
    <n v="80028708"/>
    <d v="2012-06-04T00:00:00"/>
    <x v="14"/>
    <n v="40"/>
    <x v="6509"/>
    <s v="VALUATION"/>
    <x v="93"/>
  </r>
  <r>
    <n v="80028766"/>
    <d v="2012-06-07T00:00:00"/>
    <x v="44"/>
    <n v="60"/>
    <x v="6510"/>
    <s v="ACRES"/>
    <x v="123"/>
  </r>
  <r>
    <n v="80028712"/>
    <d v="2012-06-04T00:00:00"/>
    <x v="7"/>
    <n v="25"/>
    <x v="6511"/>
    <s v="PER POLE"/>
    <x v="4"/>
  </r>
  <r>
    <n v="80028713"/>
    <d v="2012-06-04T00:00:00"/>
    <x v="34"/>
    <n v="25"/>
    <x v="6512"/>
    <s v="TONS"/>
    <x v="35"/>
  </r>
  <r>
    <n v="80028715"/>
    <d v="2012-06-04T00:00:00"/>
    <x v="5"/>
    <n v="25"/>
    <x v="234"/>
    <s v="PER FIXTURES"/>
    <x v="1"/>
  </r>
  <r>
    <n v="80028716"/>
    <d v="2012-06-04T00:00:00"/>
    <x v="20"/>
    <n v="27"/>
    <x v="6513"/>
    <s v="BTU"/>
    <x v="197"/>
  </r>
  <r>
    <n v="80028716"/>
    <d v="2012-06-04T00:00:00"/>
    <x v="34"/>
    <n v="25"/>
    <x v="6513"/>
    <s v="TONS"/>
    <x v="197"/>
  </r>
  <r>
    <n v="80028717"/>
    <d v="2012-06-04T00:00:00"/>
    <x v="5"/>
    <n v="25"/>
    <x v="234"/>
    <s v="PER FIXTURES"/>
    <x v="1"/>
  </r>
  <r>
    <n v="80028717"/>
    <d v="2012-06-04T00:00:00"/>
    <x v="5"/>
    <n v="25"/>
    <x v="6514"/>
    <s v="PER FIXTURES"/>
    <x v="1"/>
  </r>
  <r>
    <n v="80028761"/>
    <d v="2012-06-07T00:00:00"/>
    <x v="12"/>
    <n v="50"/>
    <x v="6515"/>
    <s v="ACRE"/>
    <x v="164"/>
  </r>
  <r>
    <n v="80028719"/>
    <d v="2012-06-04T00:00:00"/>
    <x v="2"/>
    <n v="25"/>
    <x v="6516"/>
    <s v="FLAT RATE"/>
    <x v="1"/>
  </r>
  <r>
    <n v="80028724"/>
    <d v="2012-06-05T00:00:00"/>
    <x v="2"/>
    <n v="25"/>
    <x v="6517"/>
    <s v="FLAT RATE"/>
    <x v="1"/>
  </r>
  <r>
    <n v="80028725"/>
    <d v="2012-06-05T00:00:00"/>
    <x v="0"/>
    <n v="75"/>
    <x v="6518"/>
    <s v="VALUATION"/>
    <x v="13"/>
  </r>
  <r>
    <n v="80028726"/>
    <d v="2012-06-05T00:00:00"/>
    <x v="56"/>
    <n v="25"/>
    <x v="6519"/>
    <s v="FLAT RATE"/>
    <x v="1"/>
  </r>
  <r>
    <n v="80028726"/>
    <d v="2012-06-05T00:00:00"/>
    <x v="56"/>
    <n v="25"/>
    <x v="6520"/>
    <s v="FLAT RATE"/>
    <x v="1"/>
  </r>
  <r>
    <n v="80028726"/>
    <d v="2012-06-05T00:00:00"/>
    <x v="56"/>
    <n v="25"/>
    <x v="6521"/>
    <s v="FLAT RATE"/>
    <x v="1"/>
  </r>
  <r>
    <n v="80028726"/>
    <d v="2012-06-05T00:00:00"/>
    <x v="56"/>
    <n v="25"/>
    <x v="6522"/>
    <s v="FLAT RATE"/>
    <x v="1"/>
  </r>
  <r>
    <n v="80028726"/>
    <d v="2012-06-05T00:00:00"/>
    <x v="56"/>
    <n v="25"/>
    <x v="6523"/>
    <s v="FLAT RATE"/>
    <x v="1"/>
  </r>
  <r>
    <n v="80028728"/>
    <d v="2012-06-05T00:00:00"/>
    <x v="5"/>
    <n v="128"/>
    <x v="6524"/>
    <s v="PER FIXTURES"/>
    <x v="121"/>
  </r>
  <r>
    <n v="90001870"/>
    <d v="2012-06-07T00:00:00"/>
    <x v="15"/>
    <n v="50"/>
    <x v="6525"/>
    <s v="FLAT RATE"/>
    <x v="1"/>
  </r>
  <r>
    <n v="80028728"/>
    <d v="2012-06-05T00:00:00"/>
    <x v="54"/>
    <n v="25"/>
    <x v="6524"/>
    <s v="PER SEWER"/>
    <x v="121"/>
  </r>
  <r>
    <n v="80028728"/>
    <d v="2012-06-05T00:00:00"/>
    <x v="53"/>
    <n v="25"/>
    <x v="6524"/>
    <s v="PER WATER"/>
    <x v="121"/>
  </r>
  <r>
    <n v="80028730"/>
    <d v="2012-06-05T00:00:00"/>
    <x v="5"/>
    <n v="25"/>
    <x v="6526"/>
    <s v="PER FIXTURES"/>
    <x v="1"/>
  </r>
  <r>
    <n v="80028731"/>
    <d v="2012-06-05T00:00:00"/>
    <x v="6"/>
    <n v="30"/>
    <x v="6527"/>
    <s v="AMPS"/>
    <x v="8"/>
  </r>
  <r>
    <n v="80028731"/>
    <d v="2012-06-05T00:00:00"/>
    <x v="7"/>
    <n v="2"/>
    <x v="6527"/>
    <s v="PER POLE"/>
    <x v="8"/>
  </r>
  <r>
    <n v="80028736"/>
    <d v="2012-06-05T00:00:00"/>
    <x v="2"/>
    <n v="25"/>
    <x v="6528"/>
    <s v="FLAT RATE"/>
    <x v="1"/>
  </r>
  <r>
    <n v="80028737"/>
    <d v="2012-06-05T00:00:00"/>
    <x v="0"/>
    <n v="160"/>
    <x v="6529"/>
    <s v="VALUATION"/>
    <x v="28"/>
  </r>
  <r>
    <n v="80028775"/>
    <d v="2012-06-08T00:00:00"/>
    <x v="16"/>
    <n v="59.93"/>
    <x v="6530"/>
    <s v="FLAT RATE"/>
    <x v="1"/>
  </r>
  <r>
    <n v="80028775"/>
    <d v="2012-06-08T00:00:00"/>
    <x v="17"/>
    <n v="533.02"/>
    <x v="6530"/>
    <s v="FLAT RATE"/>
    <x v="1"/>
  </r>
  <r>
    <n v="80028775"/>
    <d v="2012-06-08T00:00:00"/>
    <x v="18"/>
    <n v="1302.93"/>
    <x v="6530"/>
    <s v="FLAT RATE"/>
    <x v="1"/>
  </r>
  <r>
    <n v="80028775"/>
    <d v="2012-06-08T00:00:00"/>
    <x v="19"/>
    <n v="161.68"/>
    <x v="6530"/>
    <s v="FLAT RATE"/>
    <x v="1"/>
  </r>
  <r>
    <n v="80028738"/>
    <d v="2012-06-05T00:00:00"/>
    <x v="5"/>
    <n v="25"/>
    <x v="6531"/>
    <s v="PER FIXTURES"/>
    <x v="1"/>
  </r>
  <r>
    <n v="80028739"/>
    <d v="2012-06-05T00:00:00"/>
    <x v="5"/>
    <n v="25"/>
    <x v="6532"/>
    <s v="PER FIXTURES"/>
    <x v="4"/>
  </r>
  <r>
    <n v="80028740"/>
    <d v="2012-06-05T00:00:00"/>
    <x v="5"/>
    <n v="25"/>
    <x v="6533"/>
    <s v="PER FIXTURES"/>
    <x v="4"/>
  </r>
  <r>
    <n v="80028742"/>
    <d v="2012-06-06T00:00:00"/>
    <x v="34"/>
    <n v="25"/>
    <x v="6534"/>
    <s v="TONS"/>
    <x v="20"/>
  </r>
  <r>
    <n v="80028743"/>
    <d v="2012-06-06T00:00:00"/>
    <x v="49"/>
    <n v="25"/>
    <x v="6535"/>
    <s v="SYSTEM"/>
    <x v="1"/>
  </r>
  <r>
    <n v="80028744"/>
    <d v="2012-06-06T00:00:00"/>
    <x v="0"/>
    <n v="80"/>
    <x v="6536"/>
    <s v="VALUATION"/>
    <x v="93"/>
  </r>
  <r>
    <n v="80028744"/>
    <d v="2012-06-06T00:00:00"/>
    <x v="7"/>
    <n v="25"/>
    <x v="6537"/>
    <s v="PER POLE"/>
    <x v="18"/>
  </r>
  <r>
    <n v="80028744"/>
    <d v="2012-06-06T00:00:00"/>
    <x v="5"/>
    <n v="25"/>
    <x v="6538"/>
    <s v="PER FIXTURES"/>
    <x v="7"/>
  </r>
  <r>
    <n v="80028745"/>
    <d v="2012-06-06T00:00:00"/>
    <x v="0"/>
    <n v="90"/>
    <x v="6539"/>
    <s v="VALUATION"/>
    <x v="134"/>
  </r>
  <r>
    <n v="80028745"/>
    <d v="2012-06-06T00:00:00"/>
    <x v="14"/>
    <n v="45"/>
    <x v="6539"/>
    <s v="VALUATION"/>
    <x v="134"/>
  </r>
  <r>
    <n v="80028771"/>
    <d v="2012-06-08T00:00:00"/>
    <x v="8"/>
    <n v="150"/>
    <x v="6540"/>
    <s v="FLAT RATE"/>
    <x v="1"/>
  </r>
  <r>
    <n v="80028746"/>
    <d v="2012-06-06T00:00:00"/>
    <x v="5"/>
    <n v="352"/>
    <x v="6541"/>
    <s v="PER FIXTURES"/>
    <x v="311"/>
  </r>
  <r>
    <n v="80028776"/>
    <d v="2012-06-08T00:00:00"/>
    <x v="12"/>
    <n v="70"/>
    <x v="6542"/>
    <s v="ACRE"/>
    <x v="97"/>
  </r>
  <r>
    <n v="80028746"/>
    <d v="2012-06-06T00:00:00"/>
    <x v="54"/>
    <n v="25"/>
    <x v="6541"/>
    <s v="PER SEWER"/>
    <x v="311"/>
  </r>
  <r>
    <n v="90001871"/>
    <d v="2012-06-08T00:00:00"/>
    <x v="42"/>
    <n v="50"/>
    <x v="6543"/>
    <s v="FLAT RATE"/>
    <x v="1"/>
  </r>
  <r>
    <n v="80028781"/>
    <d v="2012-06-08T00:00:00"/>
    <x v="67"/>
    <n v="100"/>
    <x v="6544"/>
    <s v="FLAT RATE"/>
    <x v="1"/>
  </r>
  <r>
    <n v="80028746"/>
    <d v="2012-06-06T00:00:00"/>
    <x v="53"/>
    <n v="25"/>
    <x v="6541"/>
    <s v="PER WATER"/>
    <x v="311"/>
  </r>
  <r>
    <n v="80028784"/>
    <d v="2012-06-08T00:00:00"/>
    <x v="3"/>
    <n v="25"/>
    <x v="6545"/>
    <s v="PER SIGN"/>
    <x v="1"/>
  </r>
  <r>
    <n v="80028785"/>
    <d v="2012-06-08T00:00:00"/>
    <x v="3"/>
    <n v="25"/>
    <x v="6546"/>
    <s v="PER SIGN"/>
    <x v="1"/>
  </r>
  <r>
    <n v="80028747"/>
    <d v="2012-06-06T00:00:00"/>
    <x v="23"/>
    <n v="25"/>
    <x v="6343"/>
    <s v="BTU"/>
    <x v="27"/>
  </r>
  <r>
    <n v="80028747"/>
    <d v="2012-06-06T00:00:00"/>
    <x v="36"/>
    <n v="25"/>
    <x v="6343"/>
    <s v="TONS"/>
    <x v="27"/>
  </r>
  <r>
    <n v="80028748"/>
    <d v="2012-06-06T00:00:00"/>
    <x v="58"/>
    <n v="10"/>
    <x v="6547"/>
    <s v="SQUARE FEET"/>
    <x v="80"/>
  </r>
  <r>
    <n v="80028748"/>
    <d v="2012-06-06T00:00:00"/>
    <x v="0"/>
    <n v="220"/>
    <x v="6547"/>
    <s v="VALUATION"/>
    <x v="80"/>
  </r>
  <r>
    <n v="80028791"/>
    <d v="2012-06-11T00:00:00"/>
    <x v="29"/>
    <n v="250"/>
    <x v="6548"/>
    <s v="ACRES"/>
    <x v="312"/>
  </r>
  <r>
    <n v="80028791"/>
    <d v="2012-06-11T00:00:00"/>
    <x v="29"/>
    <n v="250"/>
    <x v="6549"/>
    <s v="ACRES"/>
    <x v="313"/>
  </r>
  <r>
    <n v="80028792"/>
    <d v="2012-06-11T00:00:00"/>
    <x v="3"/>
    <n v="25"/>
    <x v="6550"/>
    <s v="PER SIGN"/>
    <x v="1"/>
  </r>
  <r>
    <n v="80028748"/>
    <d v="2012-06-06T00:00:00"/>
    <x v="14"/>
    <n v="110"/>
    <x v="6547"/>
    <s v="VALUATION"/>
    <x v="80"/>
  </r>
  <r>
    <n v="80028750"/>
    <d v="2012-06-06T00:00:00"/>
    <x v="5"/>
    <n v="28"/>
    <x v="6551"/>
    <s v="PER FIXTURES"/>
    <x v="83"/>
  </r>
  <r>
    <n v="80028751"/>
    <d v="2012-06-06T00:00:00"/>
    <x v="7"/>
    <n v="25"/>
    <x v="6552"/>
    <s v="PER POLE"/>
    <x v="9"/>
  </r>
  <r>
    <n v="80028753"/>
    <d v="2012-06-06T00:00:00"/>
    <x v="20"/>
    <n v="29"/>
    <x v="6553"/>
    <s v="BTU"/>
    <x v="27"/>
  </r>
  <r>
    <n v="80028753"/>
    <d v="2012-06-06T00:00:00"/>
    <x v="34"/>
    <n v="25"/>
    <x v="6553"/>
    <s v="TONS"/>
    <x v="27"/>
  </r>
  <r>
    <n v="80028755"/>
    <d v="2012-06-06T00:00:00"/>
    <x v="0"/>
    <n v="40"/>
    <x v="6554"/>
    <s v="VALUATION"/>
    <x v="47"/>
  </r>
  <r>
    <n v="90001872"/>
    <d v="2012-06-11T00:00:00"/>
    <x v="42"/>
    <n v="50"/>
    <x v="6555"/>
    <s v="FLAT RATE"/>
    <x v="1"/>
  </r>
  <r>
    <n v="80028797"/>
    <d v="2012-06-12T00:00:00"/>
    <x v="22"/>
    <n v="50"/>
    <x v="6556"/>
    <s v="ACRE"/>
    <x v="1"/>
  </r>
  <r>
    <n v="80028755"/>
    <d v="2012-06-06T00:00:00"/>
    <x v="14"/>
    <n v="20"/>
    <x v="6554"/>
    <s v="VALUATION"/>
    <x v="47"/>
  </r>
  <r>
    <n v="80028756"/>
    <d v="2012-06-06T00:00:00"/>
    <x v="6"/>
    <n v="22.5"/>
    <x v="6557"/>
    <s v="AMPS"/>
    <x v="67"/>
  </r>
  <r>
    <n v="80028756"/>
    <d v="2012-06-06T00:00:00"/>
    <x v="7"/>
    <n v="30"/>
    <x v="6557"/>
    <s v="PER POLE"/>
    <x v="67"/>
  </r>
  <r>
    <n v="80028757"/>
    <d v="2012-06-06T00:00:00"/>
    <x v="5"/>
    <n v="25"/>
    <x v="6558"/>
    <s v="PER FIXTURES"/>
    <x v="7"/>
  </r>
  <r>
    <n v="80028758"/>
    <d v="2012-06-06T00:00:00"/>
    <x v="0"/>
    <n v="272"/>
    <x v="6559"/>
    <s v="VALUATION"/>
    <x v="254"/>
  </r>
  <r>
    <n v="80028759"/>
    <d v="2012-06-06T00:00:00"/>
    <x v="20"/>
    <n v="29"/>
    <x v="6560"/>
    <s v="BTU"/>
    <x v="75"/>
  </r>
  <r>
    <n v="80028759"/>
    <d v="2012-06-06T00:00:00"/>
    <x v="23"/>
    <n v="29"/>
    <x v="6560"/>
    <s v="BTU"/>
    <x v="75"/>
  </r>
  <r>
    <n v="80028798"/>
    <d v="2012-06-12T00:00:00"/>
    <x v="16"/>
    <n v="59.93"/>
    <x v="6561"/>
    <s v="FLAT RATE"/>
    <x v="1"/>
  </r>
  <r>
    <n v="80028798"/>
    <d v="2012-06-12T00:00:00"/>
    <x v="17"/>
    <n v="533.02"/>
    <x v="6561"/>
    <s v="FLAT RATE"/>
    <x v="1"/>
  </r>
  <r>
    <n v="80028798"/>
    <d v="2012-06-12T00:00:00"/>
    <x v="18"/>
    <n v="1302.93"/>
    <x v="6561"/>
    <s v="FLAT RATE"/>
    <x v="1"/>
  </r>
  <r>
    <n v="80028798"/>
    <d v="2012-06-12T00:00:00"/>
    <x v="19"/>
    <n v="161.68"/>
    <x v="6561"/>
    <s v="FLAT RATE"/>
    <x v="1"/>
  </r>
  <r>
    <n v="80028759"/>
    <d v="2012-06-06T00:00:00"/>
    <x v="34"/>
    <n v="25"/>
    <x v="6560"/>
    <s v="TONS"/>
    <x v="75"/>
  </r>
  <r>
    <n v="80028799"/>
    <d v="2012-06-12T00:00:00"/>
    <x v="3"/>
    <n v="25"/>
    <x v="6562"/>
    <s v="PER SIGN"/>
    <x v="1"/>
  </r>
  <r>
    <n v="80028759"/>
    <d v="2012-06-06T00:00:00"/>
    <x v="36"/>
    <n v="25"/>
    <x v="6560"/>
    <s v="TONS"/>
    <x v="75"/>
  </r>
  <r>
    <n v="80028801"/>
    <d v="2012-06-12T00:00:00"/>
    <x v="12"/>
    <n v="50"/>
    <x v="6563"/>
    <s v="ACRE"/>
    <x v="253"/>
  </r>
  <r>
    <n v="80028802"/>
    <d v="2012-06-12T00:00:00"/>
    <x v="12"/>
    <n v="52.5"/>
    <x v="6564"/>
    <s v="ACRE"/>
    <x v="314"/>
  </r>
  <r>
    <n v="80028762"/>
    <d v="2012-06-07T00:00:00"/>
    <x v="2"/>
    <n v="25"/>
    <x v="6565"/>
    <s v="FLAT RATE"/>
    <x v="1"/>
  </r>
  <r>
    <n v="80028763"/>
    <d v="2012-06-07T00:00:00"/>
    <x v="20"/>
    <n v="27"/>
    <x v="6566"/>
    <s v="BTU"/>
    <x v="40"/>
  </r>
  <r>
    <n v="80028763"/>
    <d v="2012-06-07T00:00:00"/>
    <x v="34"/>
    <n v="25"/>
    <x v="6566"/>
    <s v="TONS"/>
    <x v="40"/>
  </r>
  <r>
    <n v="80028805"/>
    <d v="2012-06-12T00:00:00"/>
    <x v="3"/>
    <n v="25"/>
    <x v="6567"/>
    <s v="PER SIGN"/>
    <x v="1"/>
  </r>
  <r>
    <n v="80028764"/>
    <d v="2012-06-07T00:00:00"/>
    <x v="0"/>
    <n v="270"/>
    <x v="6568"/>
    <s v="VALUATION"/>
    <x v="0"/>
  </r>
  <r>
    <n v="80028764"/>
    <d v="2012-06-07T00:00:00"/>
    <x v="14"/>
    <n v="135"/>
    <x v="6568"/>
    <s v="VALUATION"/>
    <x v="0"/>
  </r>
  <r>
    <n v="80028765"/>
    <d v="2012-06-07T00:00:00"/>
    <x v="34"/>
    <n v="25"/>
    <x v="6569"/>
    <s v="TONS"/>
    <x v="4"/>
  </r>
  <r>
    <n v="80028765"/>
    <d v="2012-06-07T00:00:00"/>
    <x v="34"/>
    <n v="25"/>
    <x v="6570"/>
    <s v="TONS"/>
    <x v="4"/>
  </r>
  <r>
    <n v="80028765"/>
    <d v="2012-06-07T00:00:00"/>
    <x v="34"/>
    <n v="25"/>
    <x v="6571"/>
    <s v="TONS"/>
    <x v="4"/>
  </r>
  <r>
    <n v="80028765"/>
    <d v="2012-06-07T00:00:00"/>
    <x v="34"/>
    <n v="25"/>
    <x v="6572"/>
    <s v="TONS"/>
    <x v="4"/>
  </r>
  <r>
    <n v="80028767"/>
    <d v="2012-06-07T00:00:00"/>
    <x v="2"/>
    <n v="25"/>
    <x v="6573"/>
    <s v="FLAT RATE"/>
    <x v="1"/>
  </r>
  <r>
    <n v="80028768"/>
    <d v="2012-06-07T00:00:00"/>
    <x v="2"/>
    <n v="25"/>
    <x v="6574"/>
    <s v="FLAT RATE"/>
    <x v="1"/>
  </r>
  <r>
    <n v="80028769"/>
    <d v="2012-06-07T00:00:00"/>
    <x v="2"/>
    <n v="25"/>
    <x v="6575"/>
    <s v="FLAT RATE"/>
    <x v="1"/>
  </r>
  <r>
    <n v="80028770"/>
    <d v="2012-06-08T00:00:00"/>
    <x v="48"/>
    <n v="20"/>
    <x v="6576"/>
    <s v="FLAT RATE"/>
    <x v="1"/>
  </r>
  <r>
    <n v="80028808"/>
    <d v="2012-06-12T00:00:00"/>
    <x v="3"/>
    <n v="25"/>
    <x v="6577"/>
    <s v="PER SIGN"/>
    <x v="1"/>
  </r>
  <r>
    <n v="80028770"/>
    <d v="2012-06-08T00:00:00"/>
    <x v="0"/>
    <n v="70"/>
    <x v="6576"/>
    <s v="VALUATION"/>
    <x v="1"/>
  </r>
  <r>
    <n v="80028772"/>
    <d v="2012-06-08T00:00:00"/>
    <x v="5"/>
    <n v="25"/>
    <x v="6578"/>
    <s v="PER FIXTURES"/>
    <x v="1"/>
  </r>
  <r>
    <n v="80028773"/>
    <d v="2012-06-08T00:00:00"/>
    <x v="0"/>
    <n v="45"/>
    <x v="6579"/>
    <s v="VALUATION"/>
    <x v="124"/>
  </r>
  <r>
    <n v="80028773"/>
    <d v="2012-06-08T00:00:00"/>
    <x v="0"/>
    <n v="45"/>
    <x v="6580"/>
    <s v="VALUATION"/>
    <x v="124"/>
  </r>
  <r>
    <n v="80028774"/>
    <d v="2012-06-08T00:00:00"/>
    <x v="52"/>
    <n v="125"/>
    <x v="6581"/>
    <s v="FLAT RATE"/>
    <x v="1"/>
  </r>
  <r>
    <n v="80028775"/>
    <d v="2012-06-08T00:00:00"/>
    <x v="48"/>
    <n v="20"/>
    <x v="6530"/>
    <s v="FLAT RATE"/>
    <x v="1"/>
  </r>
  <r>
    <n v="80028775"/>
    <d v="2012-06-08T00:00:00"/>
    <x v="0"/>
    <n v="1120"/>
    <x v="6530"/>
    <s v="VALUATION"/>
    <x v="1"/>
  </r>
  <r>
    <n v="80028777"/>
    <d v="2012-06-08T00:00:00"/>
    <x v="52"/>
    <n v="125"/>
    <x v="6582"/>
    <s v="FLAT RATE"/>
    <x v="1"/>
  </r>
  <r>
    <n v="80028778"/>
    <d v="2012-06-08T00:00:00"/>
    <x v="69"/>
    <n v="50"/>
    <x v="6583"/>
    <s v="FLAT RATE"/>
    <x v="1"/>
  </r>
  <r>
    <n v="80028779"/>
    <d v="2012-06-08T00:00:00"/>
    <x v="34"/>
    <n v="25"/>
    <x v="6584"/>
    <s v="TONS"/>
    <x v="1"/>
  </r>
  <r>
    <n v="80028780"/>
    <d v="2012-06-08T00:00:00"/>
    <x v="0"/>
    <n v="35"/>
    <x v="6585"/>
    <s v="VALUATION"/>
    <x v="32"/>
  </r>
  <r>
    <n v="80028782"/>
    <d v="2012-06-08T00:00:00"/>
    <x v="5"/>
    <n v="25"/>
    <x v="6586"/>
    <s v="PER FIXTURES"/>
    <x v="1"/>
  </r>
  <r>
    <n v="80028782"/>
    <d v="2012-06-08T00:00:00"/>
    <x v="5"/>
    <n v="25"/>
    <x v="6587"/>
    <s v="PER FIXTURES"/>
    <x v="1"/>
  </r>
  <r>
    <n v="80028782"/>
    <d v="2012-06-08T00:00:00"/>
    <x v="5"/>
    <n v="25"/>
    <x v="6588"/>
    <s v="PER FIXTURES"/>
    <x v="1"/>
  </r>
  <r>
    <n v="80028783"/>
    <d v="2012-06-08T00:00:00"/>
    <x v="0"/>
    <n v="736"/>
    <x v="6589"/>
    <s v="VALUATION"/>
    <x v="300"/>
  </r>
  <r>
    <n v="80028783"/>
    <d v="2012-06-08T00:00:00"/>
    <x v="14"/>
    <n v="368"/>
    <x v="6589"/>
    <s v="VALUATION"/>
    <x v="300"/>
  </r>
  <r>
    <n v="80028824"/>
    <d v="2012-06-13T00:00:00"/>
    <x v="107"/>
    <n v="54"/>
    <x v="5808"/>
    <s v="PAGE"/>
    <x v="288"/>
  </r>
  <r>
    <n v="80028824"/>
    <d v="2012-06-13T00:00:00"/>
    <x v="107"/>
    <n v="54"/>
    <x v="6344"/>
    <s v="PAGE"/>
    <x v="21"/>
  </r>
  <r>
    <n v="80028824"/>
    <d v="2012-06-13T00:00:00"/>
    <x v="107"/>
    <n v="54"/>
    <x v="6398"/>
    <s v="PAGE"/>
    <x v="142"/>
  </r>
  <r>
    <n v="80028824"/>
    <d v="2012-06-13T00:00:00"/>
    <x v="107"/>
    <n v="54"/>
    <x v="6399"/>
    <s v="PAGE"/>
    <x v="142"/>
  </r>
  <r>
    <n v="80028824"/>
    <d v="2012-06-13T00:00:00"/>
    <x v="107"/>
    <n v="54"/>
    <x v="6400"/>
    <s v="PAGE"/>
    <x v="129"/>
  </r>
  <r>
    <n v="80028786"/>
    <d v="2012-06-08T00:00:00"/>
    <x v="20"/>
    <n v="25"/>
    <x v="6590"/>
    <s v="BTU"/>
    <x v="24"/>
  </r>
  <r>
    <n v="80028786"/>
    <d v="2012-06-08T00:00:00"/>
    <x v="23"/>
    <n v="25"/>
    <x v="6590"/>
    <s v="BTU"/>
    <x v="24"/>
  </r>
  <r>
    <n v="80028817"/>
    <d v="2012-06-13T00:00:00"/>
    <x v="12"/>
    <n v="50"/>
    <x v="6591"/>
    <s v="ACRE"/>
    <x v="148"/>
  </r>
  <r>
    <n v="80028818"/>
    <d v="2012-06-13T00:00:00"/>
    <x v="12"/>
    <n v="117.5"/>
    <x v="6592"/>
    <s v="ACRE"/>
    <x v="200"/>
  </r>
  <r>
    <n v="80028786"/>
    <d v="2012-06-08T00:00:00"/>
    <x v="34"/>
    <n v="25"/>
    <x v="6590"/>
    <s v="TONS"/>
    <x v="24"/>
  </r>
  <r>
    <n v="80028786"/>
    <d v="2012-06-08T00:00:00"/>
    <x v="36"/>
    <n v="25"/>
    <x v="6590"/>
    <s v="TONS"/>
    <x v="24"/>
  </r>
  <r>
    <n v="80028787"/>
    <d v="2012-06-08T00:00:00"/>
    <x v="1"/>
    <n v="25"/>
    <x v="6593"/>
    <s v="PER GAS LINE"/>
    <x v="1"/>
  </r>
  <r>
    <n v="80028788"/>
    <d v="2012-06-11T00:00:00"/>
    <x v="5"/>
    <n v="25"/>
    <x v="6594"/>
    <s v="PER FIXTURES"/>
    <x v="7"/>
  </r>
  <r>
    <n v="80028789"/>
    <d v="2012-06-11T00:00:00"/>
    <x v="5"/>
    <n v="25"/>
    <x v="6595"/>
    <s v="PER FIXTURES"/>
    <x v="4"/>
  </r>
  <r>
    <n v="80028790"/>
    <d v="2012-06-11T00:00:00"/>
    <x v="59"/>
    <n v="75"/>
    <x v="6596"/>
    <s v="FLAT RATE"/>
    <x v="1"/>
  </r>
  <r>
    <n v="80028793"/>
    <d v="2012-06-11T00:00:00"/>
    <x v="20"/>
    <n v="25"/>
    <x v="6597"/>
    <s v="BTU"/>
    <x v="0"/>
  </r>
  <r>
    <n v="80028823"/>
    <d v="2012-06-13T00:00:00"/>
    <x v="3"/>
    <n v="50"/>
    <x v="6598"/>
    <s v="PER SIGN"/>
    <x v="4"/>
  </r>
  <r>
    <n v="80028827"/>
    <d v="2012-06-14T00:00:00"/>
    <x v="3"/>
    <n v="25"/>
    <x v="6599"/>
    <s v="PER SIGN"/>
    <x v="1"/>
  </r>
  <r>
    <n v="80028793"/>
    <d v="2012-06-11T00:00:00"/>
    <x v="23"/>
    <n v="27"/>
    <x v="6597"/>
    <s v="BTU"/>
    <x v="0"/>
  </r>
  <r>
    <n v="80028793"/>
    <d v="2012-06-11T00:00:00"/>
    <x v="34"/>
    <n v="25"/>
    <x v="6597"/>
    <s v="TONS"/>
    <x v="0"/>
  </r>
  <r>
    <n v="80028793"/>
    <d v="2012-06-11T00:00:00"/>
    <x v="37"/>
    <n v="25"/>
    <x v="6597"/>
    <s v="TONS"/>
    <x v="0"/>
  </r>
  <r>
    <n v="80028794"/>
    <d v="2012-06-11T00:00:00"/>
    <x v="2"/>
    <n v="25"/>
    <x v="6600"/>
    <s v="FLAT RATE"/>
    <x v="1"/>
  </r>
  <r>
    <n v="80028795"/>
    <d v="2012-06-11T00:00:00"/>
    <x v="61"/>
    <n v="25"/>
    <x v="6601"/>
    <s v="FLAT RATE"/>
    <x v="1"/>
  </r>
  <r>
    <n v="80028796"/>
    <d v="2012-06-11T00:00:00"/>
    <x v="0"/>
    <n v="180"/>
    <x v="6602"/>
    <s v="VALUATION"/>
    <x v="15"/>
  </r>
  <r>
    <n v="80028798"/>
    <d v="2012-06-12T00:00:00"/>
    <x v="48"/>
    <n v="20"/>
    <x v="6561"/>
    <s v="FLAT RATE"/>
    <x v="1"/>
  </r>
  <r>
    <n v="80028798"/>
    <d v="2012-06-12T00:00:00"/>
    <x v="0"/>
    <n v="1102"/>
    <x v="6561"/>
    <s v="VALUATION"/>
    <x v="1"/>
  </r>
  <r>
    <n v="80028800"/>
    <d v="2012-06-12T00:00:00"/>
    <x v="20"/>
    <n v="29"/>
    <x v="6603"/>
    <s v="BTU"/>
    <x v="75"/>
  </r>
  <r>
    <n v="80028800"/>
    <d v="2012-06-12T00:00:00"/>
    <x v="34"/>
    <n v="25"/>
    <x v="6603"/>
    <s v="TONS"/>
    <x v="75"/>
  </r>
  <r>
    <n v="80028803"/>
    <d v="2012-06-12T00:00:00"/>
    <x v="0"/>
    <n v="110"/>
    <x v="6604"/>
    <s v="VALUATION"/>
    <x v="36"/>
  </r>
  <r>
    <n v="80028804"/>
    <d v="2012-06-12T00:00:00"/>
    <x v="0"/>
    <n v="165"/>
    <x v="6605"/>
    <s v="VALUATION"/>
    <x v="146"/>
  </r>
  <r>
    <n v="80028804"/>
    <d v="2012-06-12T00:00:00"/>
    <x v="14"/>
    <n v="82.5"/>
    <x v="6605"/>
    <s v="VALUATION"/>
    <x v="146"/>
  </r>
  <r>
    <n v="80028806"/>
    <d v="2012-06-12T00:00:00"/>
    <x v="1"/>
    <n v="25"/>
    <x v="6606"/>
    <s v="PER GAS LINE"/>
    <x v="1"/>
  </r>
  <r>
    <n v="80028806"/>
    <d v="2012-06-12T00:00:00"/>
    <x v="1"/>
    <n v="25"/>
    <x v="6607"/>
    <s v="PER GAS LINE"/>
    <x v="1"/>
  </r>
  <r>
    <n v="80028807"/>
    <d v="2012-06-12T00:00:00"/>
    <x v="20"/>
    <n v="25"/>
    <x v="6608"/>
    <s v="BTU"/>
    <x v="45"/>
  </r>
  <r>
    <n v="80028807"/>
    <d v="2012-06-12T00:00:00"/>
    <x v="34"/>
    <n v="25"/>
    <x v="6608"/>
    <s v="TONS"/>
    <x v="45"/>
  </r>
  <r>
    <n v="80028809"/>
    <d v="2012-06-12T00:00:00"/>
    <x v="59"/>
    <n v="75"/>
    <x v="6609"/>
    <s v="FLAT RATE"/>
    <x v="1"/>
  </r>
  <r>
    <n v="80028810"/>
    <d v="2012-06-12T00:00:00"/>
    <x v="5"/>
    <n v="25"/>
    <x v="6610"/>
    <s v="PER FIXTURES"/>
    <x v="1"/>
  </r>
  <r>
    <n v="80028810"/>
    <d v="2012-06-12T00:00:00"/>
    <x v="5"/>
    <n v="25"/>
    <x v="6611"/>
    <s v="PER FIXTURES"/>
    <x v="1"/>
  </r>
  <r>
    <n v="80028810"/>
    <d v="2012-06-12T00:00:00"/>
    <x v="5"/>
    <n v="25"/>
    <x v="6612"/>
    <s v="PER FIXTURES"/>
    <x v="1"/>
  </r>
  <r>
    <n v="80028811"/>
    <d v="2012-06-12T00:00:00"/>
    <x v="20"/>
    <n v="29"/>
    <x v="6613"/>
    <s v="BTU"/>
    <x v="75"/>
  </r>
  <r>
    <n v="80028811"/>
    <d v="2012-06-12T00:00:00"/>
    <x v="23"/>
    <n v="29"/>
    <x v="6613"/>
    <s v="BTU"/>
    <x v="75"/>
  </r>
  <r>
    <n v="80028811"/>
    <d v="2012-06-12T00:00:00"/>
    <x v="34"/>
    <n v="25"/>
    <x v="6613"/>
    <s v="TONS"/>
    <x v="75"/>
  </r>
  <r>
    <n v="80028811"/>
    <d v="2012-06-12T00:00:00"/>
    <x v="36"/>
    <n v="25"/>
    <x v="6613"/>
    <s v="TONS"/>
    <x v="75"/>
  </r>
  <r>
    <n v="80028811"/>
    <d v="2012-06-12T00:00:00"/>
    <x v="20"/>
    <n v="27"/>
    <x v="6614"/>
    <s v="BTU"/>
    <x v="40"/>
  </r>
  <r>
    <n v="80028811"/>
    <d v="2012-06-12T00:00:00"/>
    <x v="23"/>
    <n v="29"/>
    <x v="6614"/>
    <s v="BTU"/>
    <x v="40"/>
  </r>
  <r>
    <n v="80028811"/>
    <d v="2012-06-12T00:00:00"/>
    <x v="34"/>
    <n v="25"/>
    <x v="6614"/>
    <s v="TONS"/>
    <x v="40"/>
  </r>
  <r>
    <n v="80028811"/>
    <d v="2012-06-12T00:00:00"/>
    <x v="36"/>
    <n v="25"/>
    <x v="6614"/>
    <s v="TONS"/>
    <x v="40"/>
  </r>
  <r>
    <n v="80028812"/>
    <d v="2012-06-12T00:00:00"/>
    <x v="20"/>
    <n v="29"/>
    <x v="6615"/>
    <s v="BTU"/>
    <x v="75"/>
  </r>
  <r>
    <n v="80028812"/>
    <d v="2012-06-12T00:00:00"/>
    <x v="23"/>
    <n v="29"/>
    <x v="6615"/>
    <s v="BTU"/>
    <x v="75"/>
  </r>
  <r>
    <n v="80028812"/>
    <d v="2012-06-12T00:00:00"/>
    <x v="34"/>
    <n v="25"/>
    <x v="6615"/>
    <s v="TONS"/>
    <x v="75"/>
  </r>
  <r>
    <n v="80028812"/>
    <d v="2012-06-12T00:00:00"/>
    <x v="36"/>
    <n v="25"/>
    <x v="6615"/>
    <s v="TONS"/>
    <x v="75"/>
  </r>
  <r>
    <n v="80028813"/>
    <d v="2012-06-12T00:00:00"/>
    <x v="5"/>
    <n v="25"/>
    <x v="6616"/>
    <s v="PER FIXTURES"/>
    <x v="20"/>
  </r>
  <r>
    <n v="80028814"/>
    <d v="2012-06-12T00:00:00"/>
    <x v="20"/>
    <n v="25"/>
    <x v="6617"/>
    <s v="BTU"/>
    <x v="45"/>
  </r>
  <r>
    <n v="80028815"/>
    <d v="2012-06-12T00:00:00"/>
    <x v="5"/>
    <n v="25"/>
    <x v="6618"/>
    <s v="PER FIXTURES"/>
    <x v="1"/>
  </r>
  <r>
    <n v="80028816"/>
    <d v="2012-06-12T00:00:00"/>
    <x v="52"/>
    <n v="125"/>
    <x v="6619"/>
    <s v="FLAT RATE"/>
    <x v="1"/>
  </r>
  <r>
    <n v="80028819"/>
    <d v="2012-06-13T00:00:00"/>
    <x v="0"/>
    <n v="25"/>
    <x v="6620"/>
    <s v="VALUATION"/>
    <x v="315"/>
  </r>
  <r>
    <n v="80028820"/>
    <d v="2012-06-13T00:00:00"/>
    <x v="2"/>
    <n v="25"/>
    <x v="6621"/>
    <s v="FLAT RATE"/>
    <x v="1"/>
  </r>
  <r>
    <n v="80028821"/>
    <d v="2012-06-13T00:00:00"/>
    <x v="20"/>
    <n v="37"/>
    <x v="6622"/>
    <s v="BTU"/>
    <x v="105"/>
  </r>
  <r>
    <n v="80028821"/>
    <d v="2012-06-13T00:00:00"/>
    <x v="23"/>
    <n v="27"/>
    <x v="6622"/>
    <s v="BTU"/>
    <x v="105"/>
  </r>
  <r>
    <n v="80028821"/>
    <d v="2012-06-13T00:00:00"/>
    <x v="34"/>
    <n v="35"/>
    <x v="6622"/>
    <s v="TONS"/>
    <x v="105"/>
  </r>
  <r>
    <n v="80028821"/>
    <d v="2012-06-13T00:00:00"/>
    <x v="36"/>
    <n v="25"/>
    <x v="6622"/>
    <s v="TONS"/>
    <x v="105"/>
  </r>
  <r>
    <n v="80028822"/>
    <d v="2012-06-13T00:00:00"/>
    <x v="48"/>
    <n v="20"/>
    <x v="6623"/>
    <s v="FLAT RATE"/>
    <x v="1"/>
  </r>
  <r>
    <n v="80028822"/>
    <d v="2012-06-13T00:00:00"/>
    <x v="0"/>
    <n v="25"/>
    <x v="6623"/>
    <s v="VALUATION"/>
    <x v="1"/>
  </r>
  <r>
    <n v="80028825"/>
    <d v="2012-06-13T00:00:00"/>
    <x v="2"/>
    <n v="25"/>
    <x v="6624"/>
    <s v="FLAT RATE"/>
    <x v="1"/>
  </r>
  <r>
    <n v="80028828"/>
    <d v="2012-06-14T00:00:00"/>
    <x v="131"/>
    <n v="18.75"/>
    <x v="6625"/>
    <s v="AMPS"/>
    <x v="119"/>
  </r>
  <r>
    <n v="80028828"/>
    <d v="2012-06-14T00:00:00"/>
    <x v="2"/>
    <n v="18.75"/>
    <x v="6625"/>
    <s v="FLAT RATE"/>
    <x v="119"/>
  </r>
  <r>
    <n v="80028828"/>
    <d v="2012-06-14T00:00:00"/>
    <x v="6"/>
    <n v="18.75"/>
    <x v="6625"/>
    <s v="AMPS"/>
    <x v="119"/>
  </r>
  <r>
    <n v="80028828"/>
    <d v="2012-06-14T00:00:00"/>
    <x v="72"/>
    <n v="18.75"/>
    <x v="6625"/>
    <s v="AMPS"/>
    <x v="119"/>
  </r>
  <r>
    <n v="80028828"/>
    <d v="2012-06-14T00:00:00"/>
    <x v="73"/>
    <n v="18.75"/>
    <x v="6625"/>
    <s v="AMPS"/>
    <x v="119"/>
  </r>
  <r>
    <n v="80028828"/>
    <d v="2012-06-14T00:00:00"/>
    <x v="74"/>
    <n v="18.75"/>
    <x v="6625"/>
    <s v="AMPS"/>
    <x v="119"/>
  </r>
  <r>
    <n v="80028828"/>
    <d v="2012-06-14T00:00:00"/>
    <x v="85"/>
    <n v="18.75"/>
    <x v="6625"/>
    <s v="AMPS"/>
    <x v="119"/>
  </r>
  <r>
    <n v="80028828"/>
    <d v="2012-06-14T00:00:00"/>
    <x v="86"/>
    <n v="18.75"/>
    <x v="6625"/>
    <s v="AMPS"/>
    <x v="119"/>
  </r>
  <r>
    <n v="80028828"/>
    <d v="2012-06-14T00:00:00"/>
    <x v="87"/>
    <n v="18.75"/>
    <x v="6625"/>
    <s v="AMPS"/>
    <x v="119"/>
  </r>
  <r>
    <n v="80028828"/>
    <d v="2012-06-14T00:00:00"/>
    <x v="10"/>
    <n v="120"/>
    <x v="6625"/>
    <s v="AMPS"/>
    <x v="119"/>
  </r>
  <r>
    <n v="80028828"/>
    <d v="2012-06-14T00:00:00"/>
    <x v="7"/>
    <n v="18"/>
    <x v="6625"/>
    <s v="PER POLE"/>
    <x v="119"/>
  </r>
  <r>
    <n v="80028828"/>
    <d v="2012-06-14T00:00:00"/>
    <x v="49"/>
    <n v="25"/>
    <x v="6625"/>
    <s v="SYSTEM"/>
    <x v="119"/>
  </r>
  <r>
    <n v="80028828"/>
    <d v="2012-06-14T00:00:00"/>
    <x v="113"/>
    <n v="18"/>
    <x v="6625"/>
    <s v="PER POLE"/>
    <x v="119"/>
  </r>
  <r>
    <n v="80028828"/>
    <d v="2012-06-14T00:00:00"/>
    <x v="50"/>
    <n v="18"/>
    <x v="6625"/>
    <s v="PER POLE"/>
    <x v="119"/>
  </r>
  <r>
    <n v="80028828"/>
    <d v="2012-06-14T00:00:00"/>
    <x v="75"/>
    <n v="18"/>
    <x v="6625"/>
    <s v="PER POLE"/>
    <x v="119"/>
  </r>
  <r>
    <n v="80028828"/>
    <d v="2012-06-14T00:00:00"/>
    <x v="76"/>
    <n v="18"/>
    <x v="6625"/>
    <s v="PER POLE"/>
    <x v="119"/>
  </r>
  <r>
    <n v="80028829"/>
    <d v="2012-06-14T00:00:00"/>
    <x v="3"/>
    <n v="50"/>
    <x v="6626"/>
    <s v="PER SIGN"/>
    <x v="4"/>
  </r>
  <r>
    <n v="80028830"/>
    <d v="2012-06-14T00:00:00"/>
    <x v="67"/>
    <n v="250"/>
    <x v="6627"/>
    <s v="FLAT RATE"/>
    <x v="1"/>
  </r>
  <r>
    <n v="80028833"/>
    <d v="2012-06-14T00:00:00"/>
    <x v="12"/>
    <n v="125"/>
    <x v="6628"/>
    <s v="ACRE"/>
    <x v="73"/>
  </r>
  <r>
    <n v="80028833"/>
    <d v="2012-06-14T00:00:00"/>
    <x v="12"/>
    <n v="102.5"/>
    <x v="6629"/>
    <s v="ACRE"/>
    <x v="11"/>
  </r>
  <r>
    <n v="80028834"/>
    <d v="2012-06-15T00:00:00"/>
    <x v="8"/>
    <n v="50"/>
    <x v="6630"/>
    <s v="FLAT RATE"/>
    <x v="1"/>
  </r>
  <r>
    <n v="80028840"/>
    <d v="2012-06-15T00:00:00"/>
    <x v="3"/>
    <n v="25"/>
    <x v="6631"/>
    <s v="PER SIGN"/>
    <x v="1"/>
  </r>
  <r>
    <n v="80028842"/>
    <d v="2012-06-15T00:00:00"/>
    <x v="3"/>
    <n v="25"/>
    <x v="6632"/>
    <s v="PER SIGN"/>
    <x v="1"/>
  </r>
  <r>
    <n v="80028843"/>
    <d v="2012-06-15T00:00:00"/>
    <x v="3"/>
    <n v="25"/>
    <x v="6633"/>
    <s v="PER SIGN"/>
    <x v="1"/>
  </r>
  <r>
    <n v="80028845"/>
    <d v="2012-06-15T00:00:00"/>
    <x v="12"/>
    <n v="65"/>
    <x v="6634"/>
    <s v="ACRE"/>
    <x v="188"/>
  </r>
  <r>
    <n v="80028846"/>
    <d v="2012-06-15T00:00:00"/>
    <x v="12"/>
    <n v="52.5"/>
    <x v="6635"/>
    <s v="ACRE"/>
    <x v="314"/>
  </r>
  <r>
    <n v="80028828"/>
    <d v="2012-06-14T00:00:00"/>
    <x v="77"/>
    <n v="18"/>
    <x v="6625"/>
    <s v="PER POLE"/>
    <x v="119"/>
  </r>
  <r>
    <n v="80028848"/>
    <d v="2012-06-15T00:00:00"/>
    <x v="12"/>
    <n v="50"/>
    <x v="6636"/>
    <s v="ACRE"/>
    <x v="130"/>
  </r>
  <r>
    <n v="80028849"/>
    <d v="2012-06-15T00:00:00"/>
    <x v="3"/>
    <n v="25"/>
    <x v="6637"/>
    <s v="PER SIGN"/>
    <x v="1"/>
  </r>
  <r>
    <n v="17049"/>
    <d v="2012-06-15T00:00:00"/>
    <x v="3"/>
    <n v="25"/>
    <x v="6637"/>
    <s v="PER SIGN"/>
    <x v="1"/>
  </r>
  <r>
    <n v="80028850"/>
    <d v="2012-06-15T00:00:00"/>
    <x v="3"/>
    <n v="25"/>
    <x v="6637"/>
    <s v="PER SIGN"/>
    <x v="1"/>
  </r>
  <r>
    <n v="80028828"/>
    <d v="2012-06-14T00:00:00"/>
    <x v="88"/>
    <n v="18"/>
    <x v="6625"/>
    <s v="PER POLE"/>
    <x v="119"/>
  </r>
  <r>
    <n v="80028852"/>
    <d v="2012-06-18T00:00:00"/>
    <x v="3"/>
    <n v="25"/>
    <x v="6638"/>
    <s v="PER SIGN"/>
    <x v="1"/>
  </r>
  <r>
    <n v="80028828"/>
    <d v="2012-06-14T00:00:00"/>
    <x v="89"/>
    <n v="18"/>
    <x v="6625"/>
    <s v="PER POLE"/>
    <x v="119"/>
  </r>
  <r>
    <n v="80028857"/>
    <d v="2012-06-18T00:00:00"/>
    <x v="3"/>
    <n v="25"/>
    <x v="6639"/>
    <s v="PER SIGN"/>
    <x v="1"/>
  </r>
  <r>
    <n v="80028858"/>
    <d v="2012-06-18T00:00:00"/>
    <x v="12"/>
    <n v="50"/>
    <x v="6640"/>
    <s v="ACRE"/>
    <x v="133"/>
  </r>
  <r>
    <n v="90001873"/>
    <d v="2012-06-18T00:00:00"/>
    <x v="42"/>
    <n v="50"/>
    <x v="6641"/>
    <s v="FLAT RATE"/>
    <x v="1"/>
  </r>
  <r>
    <n v="80028828"/>
    <d v="2012-06-14T00:00:00"/>
    <x v="90"/>
    <n v="18"/>
    <x v="6625"/>
    <s v="PER POLE"/>
    <x v="119"/>
  </r>
  <r>
    <n v="80028873"/>
    <d v="2012-06-19T00:00:00"/>
    <x v="16"/>
    <n v="59.93"/>
    <x v="236"/>
    <s v="FLAT RATE"/>
    <x v="1"/>
  </r>
  <r>
    <n v="80028873"/>
    <d v="2012-06-19T00:00:00"/>
    <x v="17"/>
    <n v="533.02"/>
    <x v="236"/>
    <s v="FLAT RATE"/>
    <x v="1"/>
  </r>
  <r>
    <n v="80028873"/>
    <d v="2012-06-19T00:00:00"/>
    <x v="18"/>
    <n v="1302.93"/>
    <x v="236"/>
    <s v="FLAT RATE"/>
    <x v="1"/>
  </r>
  <r>
    <n v="80028873"/>
    <d v="2012-06-19T00:00:00"/>
    <x v="19"/>
    <n v="161.68"/>
    <x v="236"/>
    <s v="FLAT RATE"/>
    <x v="1"/>
  </r>
  <r>
    <n v="80028828"/>
    <d v="2012-06-14T00:00:00"/>
    <x v="133"/>
    <n v="18"/>
    <x v="6625"/>
    <s v="PER POLE"/>
    <x v="119"/>
  </r>
  <r>
    <n v="17051"/>
    <d v="2012-06-19T00:00:00"/>
    <x v="16"/>
    <n v="59.93"/>
    <x v="236"/>
    <s v="FLAT RATE"/>
    <x v="1"/>
  </r>
  <r>
    <n v="17051"/>
    <d v="2012-06-19T00:00:00"/>
    <x v="17"/>
    <n v="533.02"/>
    <x v="236"/>
    <s v="FLAT RATE"/>
    <x v="1"/>
  </r>
  <r>
    <n v="17051"/>
    <d v="2012-06-19T00:00:00"/>
    <x v="18"/>
    <n v="1302.93"/>
    <x v="236"/>
    <s v="FLAT RATE"/>
    <x v="1"/>
  </r>
  <r>
    <n v="17051"/>
    <d v="2012-06-19T00:00:00"/>
    <x v="19"/>
    <n v="161.68"/>
    <x v="236"/>
    <s v="FLAT RATE"/>
    <x v="1"/>
  </r>
  <r>
    <n v="80028874"/>
    <d v="2012-06-19T00:00:00"/>
    <x v="16"/>
    <n v="59.93"/>
    <x v="236"/>
    <s v="FLAT RATE"/>
    <x v="1"/>
  </r>
  <r>
    <n v="80028874"/>
    <d v="2012-06-19T00:00:00"/>
    <x v="17"/>
    <n v="533.02"/>
    <x v="236"/>
    <s v="FLAT RATE"/>
    <x v="1"/>
  </r>
  <r>
    <n v="80028874"/>
    <d v="2012-06-19T00:00:00"/>
    <x v="18"/>
    <n v="1302.93"/>
    <x v="236"/>
    <s v="FLAT RATE"/>
    <x v="1"/>
  </r>
  <r>
    <n v="80028874"/>
    <d v="2012-06-19T00:00:00"/>
    <x v="19"/>
    <n v="161.68"/>
    <x v="236"/>
    <s v="FLAT RATE"/>
    <x v="1"/>
  </r>
  <r>
    <n v="80028831"/>
    <d v="2012-06-14T00:00:00"/>
    <x v="59"/>
    <n v="225"/>
    <x v="6642"/>
    <s v="FLAT RATE"/>
    <x v="9"/>
  </r>
  <r>
    <n v="80028832"/>
    <d v="2012-06-14T00:00:00"/>
    <x v="5"/>
    <n v="25"/>
    <x v="6643"/>
    <s v="PER FIXTURES"/>
    <x v="1"/>
  </r>
  <r>
    <n v="80028835"/>
    <d v="2012-06-15T00:00:00"/>
    <x v="57"/>
    <n v="15"/>
    <x v="6644"/>
    <s v="FLAT RATE"/>
    <x v="1"/>
  </r>
  <r>
    <n v="80028873"/>
    <d v="2012-06-19T00:00:00"/>
    <x v="16"/>
    <n v="59.93"/>
    <x v="237"/>
    <s v="FLAT RATE"/>
    <x v="1"/>
  </r>
  <r>
    <n v="80028873"/>
    <d v="2012-06-19T00:00:00"/>
    <x v="17"/>
    <n v="533.02"/>
    <x v="237"/>
    <s v="FLAT RATE"/>
    <x v="1"/>
  </r>
  <r>
    <n v="80028873"/>
    <d v="2012-06-19T00:00:00"/>
    <x v="18"/>
    <n v="1302.93"/>
    <x v="237"/>
    <s v="FLAT RATE"/>
    <x v="1"/>
  </r>
  <r>
    <n v="80028873"/>
    <d v="2012-06-19T00:00:00"/>
    <x v="19"/>
    <n v="161.68"/>
    <x v="237"/>
    <s v="FLAT RATE"/>
    <x v="1"/>
  </r>
  <r>
    <n v="80028835"/>
    <d v="2012-06-15T00:00:00"/>
    <x v="59"/>
    <n v="75"/>
    <x v="6644"/>
    <s v="FLAT RATE"/>
    <x v="1"/>
  </r>
  <r>
    <n v="80028836"/>
    <d v="2012-06-15T00:00:00"/>
    <x v="2"/>
    <n v="25"/>
    <x v="6645"/>
    <s v="FLAT RATE"/>
    <x v="1"/>
  </r>
  <r>
    <n v="80028837"/>
    <d v="2012-06-15T00:00:00"/>
    <x v="5"/>
    <n v="25"/>
    <x v="6646"/>
    <s v="PER FIXTURES"/>
    <x v="20"/>
  </r>
  <r>
    <n v="80028838"/>
    <d v="2012-06-15T00:00:00"/>
    <x v="9"/>
    <n v="25"/>
    <x v="6647"/>
    <s v="PER HOOD SYS"/>
    <x v="1"/>
  </r>
  <r>
    <n v="80028839"/>
    <d v="2012-06-15T00:00:00"/>
    <x v="0"/>
    <n v="70"/>
    <x v="6648"/>
    <s v="VALUATION"/>
    <x v="51"/>
  </r>
  <r>
    <n v="80028841"/>
    <d v="2012-06-15T00:00:00"/>
    <x v="0"/>
    <n v="70"/>
    <x v="6649"/>
    <s v="VALUATION"/>
    <x v="51"/>
  </r>
  <r>
    <n v="80028844"/>
    <d v="2012-06-15T00:00:00"/>
    <x v="52"/>
    <n v="125"/>
    <x v="6650"/>
    <s v="FLAT RATE"/>
    <x v="1"/>
  </r>
  <r>
    <n v="80028847"/>
    <d v="2012-06-15T00:00:00"/>
    <x v="6"/>
    <n v="30"/>
    <x v="6651"/>
    <s v="AMPS"/>
    <x v="23"/>
  </r>
  <r>
    <n v="17051"/>
    <d v="2012-06-19T00:00:00"/>
    <x v="16"/>
    <n v="59.93"/>
    <x v="237"/>
    <s v="FLAT RATE"/>
    <x v="1"/>
  </r>
  <r>
    <n v="17051"/>
    <d v="2012-06-19T00:00:00"/>
    <x v="17"/>
    <n v="533.02"/>
    <x v="237"/>
    <s v="FLAT RATE"/>
    <x v="1"/>
  </r>
  <r>
    <n v="17051"/>
    <d v="2012-06-19T00:00:00"/>
    <x v="18"/>
    <n v="1302.93"/>
    <x v="237"/>
    <s v="FLAT RATE"/>
    <x v="1"/>
  </r>
  <r>
    <n v="17051"/>
    <d v="2012-06-19T00:00:00"/>
    <x v="19"/>
    <n v="161.68"/>
    <x v="237"/>
    <s v="FLAT RATE"/>
    <x v="1"/>
  </r>
  <r>
    <n v="80028847"/>
    <d v="2012-06-15T00:00:00"/>
    <x v="7"/>
    <n v="30"/>
    <x v="6651"/>
    <s v="PER POLE"/>
    <x v="23"/>
  </r>
  <r>
    <n v="80028847"/>
    <d v="2012-06-15T00:00:00"/>
    <x v="13"/>
    <n v="25"/>
    <x v="6651"/>
    <s v="PER T-POLE"/>
    <x v="23"/>
  </r>
  <r>
    <n v="80028847"/>
    <d v="2012-06-15T00:00:00"/>
    <x v="49"/>
    <n v="25"/>
    <x v="6651"/>
    <s v="SYSTEM"/>
    <x v="23"/>
  </r>
  <r>
    <n v="80028874"/>
    <d v="2012-06-19T00:00:00"/>
    <x v="16"/>
    <n v="59.93"/>
    <x v="237"/>
    <s v="FLAT RATE"/>
    <x v="1"/>
  </r>
  <r>
    <n v="80028874"/>
    <d v="2012-06-19T00:00:00"/>
    <x v="17"/>
    <n v="533.02"/>
    <x v="237"/>
    <s v="FLAT RATE"/>
    <x v="1"/>
  </r>
  <r>
    <n v="80028874"/>
    <d v="2012-06-19T00:00:00"/>
    <x v="18"/>
    <n v="1302.93"/>
    <x v="237"/>
    <s v="FLAT RATE"/>
    <x v="1"/>
  </r>
  <r>
    <n v="80028874"/>
    <d v="2012-06-19T00:00:00"/>
    <x v="19"/>
    <n v="161.68"/>
    <x v="237"/>
    <s v="FLAT RATE"/>
    <x v="1"/>
  </r>
  <r>
    <n v="80028851"/>
    <d v="2012-06-18T00:00:00"/>
    <x v="0"/>
    <n v="70"/>
    <x v="6652"/>
    <s v="VALUATION"/>
    <x v="51"/>
  </r>
  <r>
    <n v="80028851"/>
    <d v="2012-06-18T00:00:00"/>
    <x v="14"/>
    <n v="35"/>
    <x v="6652"/>
    <s v="VALUATION"/>
    <x v="51"/>
  </r>
  <r>
    <n v="80028873"/>
    <d v="2012-06-19T00:00:00"/>
    <x v="16"/>
    <n v="59.93"/>
    <x v="240"/>
    <s v="FLAT RATE"/>
    <x v="1"/>
  </r>
  <r>
    <n v="80028873"/>
    <d v="2012-06-19T00:00:00"/>
    <x v="17"/>
    <n v="533.02"/>
    <x v="240"/>
    <s v="FLAT RATE"/>
    <x v="1"/>
  </r>
  <r>
    <n v="80028873"/>
    <d v="2012-06-19T00:00:00"/>
    <x v="18"/>
    <n v="1302.93"/>
    <x v="240"/>
    <s v="FLAT RATE"/>
    <x v="1"/>
  </r>
  <r>
    <n v="80028873"/>
    <d v="2012-06-19T00:00:00"/>
    <x v="19"/>
    <n v="161.68"/>
    <x v="240"/>
    <s v="FLAT RATE"/>
    <x v="1"/>
  </r>
  <r>
    <n v="80028853"/>
    <d v="2012-06-18T00:00:00"/>
    <x v="57"/>
    <n v="15"/>
    <x v="6653"/>
    <s v="FLAT RATE"/>
    <x v="1"/>
  </r>
  <r>
    <n v="80028854"/>
    <d v="2012-06-18T00:00:00"/>
    <x v="48"/>
    <n v="20"/>
    <x v="235"/>
    <s v="FLAT RATE"/>
    <x v="1"/>
  </r>
  <r>
    <n v="80028854"/>
    <d v="2012-06-18T00:00:00"/>
    <x v="0"/>
    <n v="120"/>
    <x v="235"/>
    <s v="VALUATION"/>
    <x v="1"/>
  </r>
  <r>
    <n v="80028855"/>
    <d v="2012-06-18T00:00:00"/>
    <x v="0"/>
    <n v="270"/>
    <x v="6654"/>
    <s v="VALUATION"/>
    <x v="0"/>
  </r>
  <r>
    <n v="80028855"/>
    <d v="2012-06-18T00:00:00"/>
    <x v="14"/>
    <n v="135"/>
    <x v="6654"/>
    <s v="VALUATION"/>
    <x v="0"/>
  </r>
  <r>
    <n v="17051"/>
    <d v="2012-06-19T00:00:00"/>
    <x v="16"/>
    <n v="59.93"/>
    <x v="240"/>
    <s v="FLAT RATE"/>
    <x v="1"/>
  </r>
  <r>
    <n v="17051"/>
    <d v="2012-06-19T00:00:00"/>
    <x v="17"/>
    <n v="533.02"/>
    <x v="240"/>
    <s v="FLAT RATE"/>
    <x v="1"/>
  </r>
  <r>
    <n v="17051"/>
    <d v="2012-06-19T00:00:00"/>
    <x v="18"/>
    <n v="1302.93"/>
    <x v="240"/>
    <s v="FLAT RATE"/>
    <x v="1"/>
  </r>
  <r>
    <n v="17051"/>
    <d v="2012-06-19T00:00:00"/>
    <x v="19"/>
    <n v="161.68"/>
    <x v="240"/>
    <s v="FLAT RATE"/>
    <x v="1"/>
  </r>
  <r>
    <n v="80028856"/>
    <d v="2012-06-18T00:00:00"/>
    <x v="48"/>
    <n v="20"/>
    <x v="235"/>
    <s v="FLAT RATE"/>
    <x v="1"/>
  </r>
  <r>
    <n v="80028856"/>
    <d v="2012-06-18T00:00:00"/>
    <x v="0"/>
    <n v="120"/>
    <x v="235"/>
    <s v="VALUATION"/>
    <x v="1"/>
  </r>
  <r>
    <n v="80028859"/>
    <d v="2012-06-18T00:00:00"/>
    <x v="7"/>
    <n v="25"/>
    <x v="6655"/>
    <s v="PER POLE"/>
    <x v="20"/>
  </r>
  <r>
    <n v="80028860"/>
    <d v="2012-06-18T00:00:00"/>
    <x v="5"/>
    <n v="25"/>
    <x v="6656"/>
    <s v="PER FIXTURES"/>
    <x v="1"/>
  </r>
  <r>
    <n v="80028861"/>
    <d v="2012-06-18T00:00:00"/>
    <x v="0"/>
    <n v="100"/>
    <x v="6657"/>
    <s v="VALUATION"/>
    <x v="161"/>
  </r>
  <r>
    <n v="80028874"/>
    <d v="2012-06-19T00:00:00"/>
    <x v="16"/>
    <n v="59.93"/>
    <x v="240"/>
    <s v="FLAT RATE"/>
    <x v="1"/>
  </r>
  <r>
    <n v="80028874"/>
    <d v="2012-06-19T00:00:00"/>
    <x v="17"/>
    <n v="533.02"/>
    <x v="240"/>
    <s v="FLAT RATE"/>
    <x v="1"/>
  </r>
  <r>
    <n v="80028874"/>
    <d v="2012-06-19T00:00:00"/>
    <x v="18"/>
    <n v="1302.93"/>
    <x v="240"/>
    <s v="FLAT RATE"/>
    <x v="1"/>
  </r>
  <r>
    <n v="80028874"/>
    <d v="2012-06-19T00:00:00"/>
    <x v="19"/>
    <n v="161.68"/>
    <x v="240"/>
    <s v="FLAT RATE"/>
    <x v="1"/>
  </r>
  <r>
    <n v="80028862"/>
    <d v="2012-06-18T00:00:00"/>
    <x v="10"/>
    <n v="30"/>
    <x v="6658"/>
    <s v="AMPS"/>
    <x v="8"/>
  </r>
  <r>
    <n v="80028862"/>
    <d v="2012-06-18T00:00:00"/>
    <x v="7"/>
    <n v="20"/>
    <x v="6658"/>
    <s v="PER POLE"/>
    <x v="8"/>
  </r>
  <r>
    <n v="80028863"/>
    <d v="2012-06-18T00:00:00"/>
    <x v="48"/>
    <n v="20"/>
    <x v="6659"/>
    <s v="FLAT RATE"/>
    <x v="1"/>
  </r>
  <r>
    <n v="80028863"/>
    <d v="2012-06-18T00:00:00"/>
    <x v="0"/>
    <n v="160"/>
    <x v="6659"/>
    <s v="VALUATION"/>
    <x v="1"/>
  </r>
  <r>
    <n v="80028864"/>
    <d v="2012-06-18T00:00:00"/>
    <x v="2"/>
    <n v="25"/>
    <x v="6660"/>
    <s v="FLAT RATE"/>
    <x v="1"/>
  </r>
  <r>
    <n v="80028865"/>
    <d v="2012-06-18T00:00:00"/>
    <x v="7"/>
    <n v="25"/>
    <x v="6661"/>
    <s v="PER POLE"/>
    <x v="9"/>
  </r>
  <r>
    <n v="80028866"/>
    <d v="2012-06-18T00:00:00"/>
    <x v="20"/>
    <n v="29"/>
    <x v="6662"/>
    <s v="BTU"/>
    <x v="27"/>
  </r>
  <r>
    <n v="80028873"/>
    <d v="2012-06-19T00:00:00"/>
    <x v="16"/>
    <n v="59.93"/>
    <x v="241"/>
    <s v="FLAT RATE"/>
    <x v="1"/>
  </r>
  <r>
    <n v="80028873"/>
    <d v="2012-06-19T00:00:00"/>
    <x v="17"/>
    <n v="533.02"/>
    <x v="241"/>
    <s v="FLAT RATE"/>
    <x v="1"/>
  </r>
  <r>
    <n v="80028873"/>
    <d v="2012-06-19T00:00:00"/>
    <x v="18"/>
    <n v="1302.93"/>
    <x v="241"/>
    <s v="FLAT RATE"/>
    <x v="1"/>
  </r>
  <r>
    <n v="80028873"/>
    <d v="2012-06-19T00:00:00"/>
    <x v="19"/>
    <n v="161.68"/>
    <x v="241"/>
    <s v="FLAT RATE"/>
    <x v="1"/>
  </r>
  <r>
    <n v="80028866"/>
    <d v="2012-06-18T00:00:00"/>
    <x v="34"/>
    <n v="25"/>
    <x v="6662"/>
    <s v="TONS"/>
    <x v="27"/>
  </r>
  <r>
    <n v="80028867"/>
    <d v="2012-06-19T00:00:00"/>
    <x v="6"/>
    <n v="25"/>
    <x v="6663"/>
    <s v="AMPS"/>
    <x v="44"/>
  </r>
  <r>
    <n v="80028868"/>
    <d v="2012-06-19T00:00:00"/>
    <x v="48"/>
    <n v="20"/>
    <x v="6664"/>
    <s v="FLAT RATE"/>
    <x v="1"/>
  </r>
  <r>
    <n v="80028868"/>
    <d v="2012-06-19T00:00:00"/>
    <x v="0"/>
    <n v="120"/>
    <x v="6664"/>
    <s v="VALUATION"/>
    <x v="1"/>
  </r>
  <r>
    <n v="80028869"/>
    <d v="2012-06-19T00:00:00"/>
    <x v="0"/>
    <n v="270"/>
    <x v="6665"/>
    <s v="VALUATION"/>
    <x v="0"/>
  </r>
  <r>
    <n v="80028870"/>
    <d v="2012-06-19T00:00:00"/>
    <x v="57"/>
    <n v="75"/>
    <x v="6653"/>
    <s v="FLAT RATE"/>
    <x v="1"/>
  </r>
  <r>
    <n v="80028871"/>
    <d v="2012-06-19T00:00:00"/>
    <x v="7"/>
    <n v="25"/>
    <x v="6666"/>
    <s v="PER POLE"/>
    <x v="4"/>
  </r>
  <r>
    <n v="80028871"/>
    <d v="2012-06-19T00:00:00"/>
    <x v="6"/>
    <n v="15"/>
    <x v="6667"/>
    <s v="AMPS"/>
    <x v="6"/>
  </r>
  <r>
    <n v="17051"/>
    <d v="2012-06-19T00:00:00"/>
    <x v="16"/>
    <n v="59.93"/>
    <x v="241"/>
    <s v="FLAT RATE"/>
    <x v="1"/>
  </r>
  <r>
    <n v="17051"/>
    <d v="2012-06-19T00:00:00"/>
    <x v="17"/>
    <n v="533.02"/>
    <x v="241"/>
    <s v="FLAT RATE"/>
    <x v="1"/>
  </r>
  <r>
    <n v="17051"/>
    <d v="2012-06-19T00:00:00"/>
    <x v="18"/>
    <n v="1302.93"/>
    <x v="241"/>
    <s v="FLAT RATE"/>
    <x v="1"/>
  </r>
  <r>
    <n v="17051"/>
    <d v="2012-06-19T00:00:00"/>
    <x v="19"/>
    <n v="161.68"/>
    <x v="241"/>
    <s v="FLAT RATE"/>
    <x v="1"/>
  </r>
  <r>
    <n v="80028871"/>
    <d v="2012-06-19T00:00:00"/>
    <x v="7"/>
    <n v="12"/>
    <x v="6667"/>
    <s v="PER POLE"/>
    <x v="6"/>
  </r>
  <r>
    <n v="80028872"/>
    <d v="2012-06-19T00:00:00"/>
    <x v="33"/>
    <n v="25"/>
    <x v="6668"/>
    <s v="FLAT RATE"/>
    <x v="1"/>
  </r>
  <r>
    <n v="80028873"/>
    <d v="2012-06-19T00:00:00"/>
    <x v="48"/>
    <n v="20"/>
    <x v="236"/>
    <s v="FLAT RATE"/>
    <x v="1"/>
  </r>
  <r>
    <n v="80028873"/>
    <d v="2012-06-19T00:00:00"/>
    <x v="0"/>
    <n v="1081"/>
    <x v="236"/>
    <s v="VALUATION"/>
    <x v="1"/>
  </r>
  <r>
    <n v="80028874"/>
    <d v="2012-06-19T00:00:00"/>
    <x v="16"/>
    <n v="59.93"/>
    <x v="241"/>
    <s v="FLAT RATE"/>
    <x v="1"/>
  </r>
  <r>
    <n v="80028874"/>
    <d v="2012-06-19T00:00:00"/>
    <x v="17"/>
    <n v="533.02"/>
    <x v="241"/>
    <s v="FLAT RATE"/>
    <x v="1"/>
  </r>
  <r>
    <n v="80028874"/>
    <d v="2012-06-19T00:00:00"/>
    <x v="18"/>
    <n v="1302.93"/>
    <x v="241"/>
    <s v="FLAT RATE"/>
    <x v="1"/>
  </r>
  <r>
    <n v="80028874"/>
    <d v="2012-06-19T00:00:00"/>
    <x v="19"/>
    <n v="161.68"/>
    <x v="241"/>
    <s v="FLAT RATE"/>
    <x v="1"/>
  </r>
  <r>
    <n v="80028873"/>
    <d v="2012-06-19T00:00:00"/>
    <x v="48"/>
    <n v="20"/>
    <x v="237"/>
    <s v="FLAT RATE"/>
    <x v="1"/>
  </r>
  <r>
    <n v="80028873"/>
    <d v="2012-06-19T00:00:00"/>
    <x v="0"/>
    <n v="155"/>
    <x v="237"/>
    <s v="VALUATION"/>
    <x v="1"/>
  </r>
  <r>
    <n v="80028873"/>
    <d v="2012-06-19T00:00:00"/>
    <x v="48"/>
    <n v="20"/>
    <x v="240"/>
    <s v="FLAT RATE"/>
    <x v="1"/>
  </r>
  <r>
    <n v="90001874"/>
    <d v="2012-06-19T00:00:00"/>
    <x v="42"/>
    <n v="50"/>
    <x v="6669"/>
    <s v="FLAT RATE"/>
    <x v="1"/>
  </r>
  <r>
    <n v="80028877"/>
    <d v="2012-06-19T00:00:00"/>
    <x v="22"/>
    <n v="50"/>
    <x v="6670"/>
    <s v="ACRE"/>
    <x v="1"/>
  </r>
  <r>
    <n v="80028878"/>
    <d v="2012-06-19T00:00:00"/>
    <x v="8"/>
    <n v="50"/>
    <x v="6671"/>
    <s v="FLAT RATE"/>
    <x v="1"/>
  </r>
  <r>
    <n v="80028873"/>
    <d v="2012-06-19T00:00:00"/>
    <x v="0"/>
    <n v="868"/>
    <x v="240"/>
    <s v="VALUATION"/>
    <x v="1"/>
  </r>
  <r>
    <n v="80028881"/>
    <d v="2012-06-19T00:00:00"/>
    <x v="3"/>
    <n v="25"/>
    <x v="6672"/>
    <s v="PER SIGN"/>
    <x v="1"/>
  </r>
  <r>
    <n v="80028873"/>
    <d v="2012-06-19T00:00:00"/>
    <x v="48"/>
    <n v="20"/>
    <x v="241"/>
    <s v="FLAT RATE"/>
    <x v="1"/>
  </r>
  <r>
    <n v="80028873"/>
    <d v="2012-06-19T00:00:00"/>
    <x v="0"/>
    <n v="868"/>
    <x v="241"/>
    <s v="VALUATION"/>
    <x v="1"/>
  </r>
  <r>
    <n v="80028874"/>
    <d v="2012-06-19T00:00:00"/>
    <x v="48"/>
    <n v="20"/>
    <x v="236"/>
    <s v="FLAT RATE"/>
    <x v="1"/>
  </r>
  <r>
    <n v="80028874"/>
    <d v="2012-06-19T00:00:00"/>
    <x v="0"/>
    <n v="1081"/>
    <x v="236"/>
    <s v="VALUATION"/>
    <x v="1"/>
  </r>
  <r>
    <n v="80028874"/>
    <d v="2012-06-19T00:00:00"/>
    <x v="48"/>
    <n v="20"/>
    <x v="237"/>
    <s v="FLAT RATE"/>
    <x v="1"/>
  </r>
  <r>
    <n v="80028874"/>
    <d v="2012-06-19T00:00:00"/>
    <x v="0"/>
    <n v="988"/>
    <x v="237"/>
    <s v="VALUATION"/>
    <x v="1"/>
  </r>
  <r>
    <n v="80028874"/>
    <d v="2012-06-19T00:00:00"/>
    <x v="48"/>
    <n v="20"/>
    <x v="240"/>
    <s v="FLAT RATE"/>
    <x v="1"/>
  </r>
  <r>
    <n v="80028874"/>
    <d v="2012-06-19T00:00:00"/>
    <x v="0"/>
    <n v="868"/>
    <x v="240"/>
    <s v="VALUATION"/>
    <x v="1"/>
  </r>
  <r>
    <n v="80028874"/>
    <d v="2012-06-19T00:00:00"/>
    <x v="48"/>
    <n v="20"/>
    <x v="241"/>
    <s v="FLAT RATE"/>
    <x v="1"/>
  </r>
  <r>
    <n v="80028874"/>
    <d v="2012-06-19T00:00:00"/>
    <x v="0"/>
    <n v="868"/>
    <x v="241"/>
    <s v="VALUATION"/>
    <x v="1"/>
  </r>
  <r>
    <n v="80028884"/>
    <d v="2012-06-19T00:00:00"/>
    <x v="3"/>
    <n v="25"/>
    <x v="6673"/>
    <s v="PER SIGN"/>
    <x v="1"/>
  </r>
  <r>
    <n v="80028875"/>
    <d v="2012-06-19T00:00:00"/>
    <x v="52"/>
    <n v="125"/>
    <x v="6674"/>
    <s v="FLAT RATE"/>
    <x v="1"/>
  </r>
  <r>
    <n v="80028876"/>
    <d v="2012-06-19T00:00:00"/>
    <x v="2"/>
    <n v="25"/>
    <x v="6675"/>
    <s v="FLAT RATE"/>
    <x v="1"/>
  </r>
  <r>
    <n v="80028879"/>
    <d v="2012-06-19T00:00:00"/>
    <x v="57"/>
    <n v="75"/>
    <x v="6676"/>
    <s v="FLAT RATE"/>
    <x v="4"/>
  </r>
  <r>
    <n v="80028886"/>
    <d v="2012-06-20T00:00:00"/>
    <x v="8"/>
    <n v="50"/>
    <x v="6677"/>
    <s v="FLAT RATE"/>
    <x v="1"/>
  </r>
  <r>
    <n v="80028879"/>
    <d v="2012-06-19T00:00:00"/>
    <x v="57"/>
    <n v="75"/>
    <x v="6678"/>
    <s v="FLAT RATE"/>
    <x v="4"/>
  </r>
  <r>
    <n v="80028880"/>
    <d v="2012-06-19T00:00:00"/>
    <x v="7"/>
    <n v="25"/>
    <x v="6679"/>
    <s v="PER POLE"/>
    <x v="1"/>
  </r>
  <r>
    <n v="80028880"/>
    <d v="2012-06-19T00:00:00"/>
    <x v="5"/>
    <n v="25"/>
    <x v="6680"/>
    <s v="PER FIXTURES"/>
    <x v="1"/>
  </r>
  <r>
    <n v="80028882"/>
    <d v="2012-06-19T00:00:00"/>
    <x v="6"/>
    <n v="90"/>
    <x v="6681"/>
    <s v="AMPS"/>
    <x v="46"/>
  </r>
  <r>
    <n v="80028887"/>
    <d v="2012-06-20T00:00:00"/>
    <x v="12"/>
    <n v="75"/>
    <x v="6682"/>
    <s v="ACRE"/>
    <x v="249"/>
  </r>
  <r>
    <n v="80028887"/>
    <d v="2012-06-20T00:00:00"/>
    <x v="12"/>
    <n v="75"/>
    <x v="6683"/>
    <s v="ACRE"/>
    <x v="249"/>
  </r>
  <r>
    <n v="80028889"/>
    <d v="2012-06-20T00:00:00"/>
    <x v="3"/>
    <n v="25"/>
    <x v="6684"/>
    <s v="PER SIGN"/>
    <x v="1"/>
  </r>
  <r>
    <n v="90001875"/>
    <d v="2012-06-20T00:00:00"/>
    <x v="42"/>
    <n v="50"/>
    <x v="6685"/>
    <s v="FLAT RATE"/>
    <x v="1"/>
  </r>
  <r>
    <n v="80028892"/>
    <d v="2012-06-20T00:00:00"/>
    <x v="12"/>
    <n v="75"/>
    <x v="6686"/>
    <s v="ACRE"/>
    <x v="241"/>
  </r>
  <r>
    <n v="80028894"/>
    <d v="2012-06-20T00:00:00"/>
    <x v="3"/>
    <n v="25"/>
    <x v="6687"/>
    <s v="PER SIGN"/>
    <x v="1"/>
  </r>
  <r>
    <n v="80028895"/>
    <d v="2012-06-20T00:00:00"/>
    <x v="3"/>
    <n v="25"/>
    <x v="6688"/>
    <s v="PER SIGN"/>
    <x v="1"/>
  </r>
  <r>
    <n v="80028895"/>
    <d v="2012-06-20T00:00:00"/>
    <x v="3"/>
    <n v="25"/>
    <x v="6689"/>
    <s v="PER SIGN"/>
    <x v="1"/>
  </r>
  <r>
    <n v="80028895"/>
    <d v="2012-06-20T00:00:00"/>
    <x v="3"/>
    <n v="25"/>
    <x v="6690"/>
    <s v="PER SIGN"/>
    <x v="1"/>
  </r>
  <r>
    <n v="80028882"/>
    <d v="2012-06-19T00:00:00"/>
    <x v="72"/>
    <n v="45"/>
    <x v="6681"/>
    <s v="AMPS"/>
    <x v="46"/>
  </r>
  <r>
    <n v="80028898"/>
    <d v="2012-06-20T00:00:00"/>
    <x v="22"/>
    <n v="500"/>
    <x v="6691"/>
    <s v="ACRE"/>
    <x v="316"/>
  </r>
  <r>
    <n v="80028882"/>
    <d v="2012-06-19T00:00:00"/>
    <x v="73"/>
    <n v="30"/>
    <x v="6681"/>
    <s v="AMPS"/>
    <x v="46"/>
  </r>
  <r>
    <n v="80028882"/>
    <d v="2012-06-19T00:00:00"/>
    <x v="10"/>
    <n v="15"/>
    <x v="6681"/>
    <s v="AMPS"/>
    <x v="46"/>
  </r>
  <r>
    <n v="80028882"/>
    <d v="2012-06-19T00:00:00"/>
    <x v="7"/>
    <n v="3"/>
    <x v="6681"/>
    <s v="PER POLE"/>
    <x v="46"/>
  </r>
  <r>
    <n v="80028882"/>
    <d v="2012-06-19T00:00:00"/>
    <x v="50"/>
    <n v="42"/>
    <x v="6681"/>
    <s v="PER POLE"/>
    <x v="46"/>
  </r>
  <r>
    <n v="80028882"/>
    <d v="2012-06-19T00:00:00"/>
    <x v="75"/>
    <n v="42"/>
    <x v="6681"/>
    <s v="PER POLE"/>
    <x v="46"/>
  </r>
  <r>
    <n v="80028882"/>
    <d v="2012-06-19T00:00:00"/>
    <x v="76"/>
    <n v="24"/>
    <x v="6681"/>
    <s v="PER POLE"/>
    <x v="46"/>
  </r>
  <r>
    <n v="80028883"/>
    <d v="2012-06-19T00:00:00"/>
    <x v="5"/>
    <n v="25"/>
    <x v="6692"/>
    <s v="PER FIXTURES"/>
    <x v="1"/>
  </r>
  <r>
    <n v="80028885"/>
    <d v="2012-06-19T00:00:00"/>
    <x v="48"/>
    <n v="20"/>
    <x v="6693"/>
    <s v="FLAT RATE"/>
    <x v="1"/>
  </r>
  <r>
    <n v="80028885"/>
    <d v="2012-06-19T00:00:00"/>
    <x v="0"/>
    <n v="60"/>
    <x v="6693"/>
    <s v="VALUATION"/>
    <x v="1"/>
  </r>
  <r>
    <n v="80028903"/>
    <d v="2012-06-21T00:00:00"/>
    <x v="3"/>
    <n v="25"/>
    <x v="6694"/>
    <s v="PER SIGN"/>
    <x v="1"/>
  </r>
  <r>
    <n v="80028888"/>
    <d v="2012-06-20T00:00:00"/>
    <x v="48"/>
    <n v="20"/>
    <x v="6695"/>
    <s v="FLAT RATE"/>
    <x v="1"/>
  </r>
  <r>
    <n v="80028888"/>
    <d v="2012-06-20T00:00:00"/>
    <x v="0"/>
    <n v="80"/>
    <x v="6695"/>
    <s v="VALUATION"/>
    <x v="1"/>
  </r>
  <r>
    <n v="80028907"/>
    <d v="2012-06-21T00:00:00"/>
    <x v="3"/>
    <n v="100"/>
    <x v="6696"/>
    <s v="PER SIGN"/>
    <x v="7"/>
  </r>
  <r>
    <n v="80028908"/>
    <d v="2012-06-21T00:00:00"/>
    <x v="12"/>
    <n v="50"/>
    <x v="6697"/>
    <s v="ACRE"/>
    <x v="10"/>
  </r>
  <r>
    <n v="80028890"/>
    <d v="2012-06-20T00:00:00"/>
    <x v="0"/>
    <n v="115"/>
    <x v="6698"/>
    <s v="VALUATION"/>
    <x v="2"/>
  </r>
  <r>
    <n v="80028891"/>
    <d v="2012-06-20T00:00:00"/>
    <x v="59"/>
    <n v="75"/>
    <x v="6699"/>
    <s v="FLAT RATE"/>
    <x v="1"/>
  </r>
  <r>
    <n v="80028893"/>
    <d v="2012-06-20T00:00:00"/>
    <x v="5"/>
    <n v="12"/>
    <x v="6700"/>
    <s v="PER FIXTURES"/>
    <x v="9"/>
  </r>
  <r>
    <n v="80028893"/>
    <d v="2012-06-20T00:00:00"/>
    <x v="1"/>
    <n v="25"/>
    <x v="6700"/>
    <s v="PER GAS LINE"/>
    <x v="9"/>
  </r>
  <r>
    <n v="80028896"/>
    <d v="2012-06-20T00:00:00"/>
    <x v="6"/>
    <n v="25"/>
    <x v="6701"/>
    <s v="AMPS"/>
    <x v="6"/>
  </r>
  <r>
    <n v="80028896"/>
    <d v="2012-06-20T00:00:00"/>
    <x v="7"/>
    <n v="6"/>
    <x v="6701"/>
    <s v="PER POLE"/>
    <x v="6"/>
  </r>
  <r>
    <n v="80028897"/>
    <d v="2012-06-20T00:00:00"/>
    <x v="2"/>
    <n v="25"/>
    <x v="6702"/>
    <s v="FLAT RATE"/>
    <x v="1"/>
  </r>
  <r>
    <n v="80028899"/>
    <d v="2012-06-20T00:00:00"/>
    <x v="61"/>
    <n v="25"/>
    <x v="6703"/>
    <s v="FLAT RATE"/>
    <x v="1"/>
  </r>
  <r>
    <n v="80028900"/>
    <d v="2012-06-20T00:00:00"/>
    <x v="5"/>
    <n v="76"/>
    <x v="6704"/>
    <s v="PER FIXTURES"/>
    <x v="79"/>
  </r>
  <r>
    <n v="80028900"/>
    <d v="2012-06-20T00:00:00"/>
    <x v="54"/>
    <n v="25"/>
    <x v="6704"/>
    <s v="PER SEWER"/>
    <x v="79"/>
  </r>
  <r>
    <n v="80028900"/>
    <d v="2012-06-20T00:00:00"/>
    <x v="53"/>
    <n v="25"/>
    <x v="6704"/>
    <s v="PER WATER"/>
    <x v="79"/>
  </r>
  <r>
    <n v="80028901"/>
    <d v="2012-06-20T00:00:00"/>
    <x v="20"/>
    <n v="25"/>
    <x v="6705"/>
    <s v="BTU"/>
    <x v="24"/>
  </r>
  <r>
    <n v="80028901"/>
    <d v="2012-06-20T00:00:00"/>
    <x v="23"/>
    <n v="25"/>
    <x v="6705"/>
    <s v="BTU"/>
    <x v="24"/>
  </r>
  <r>
    <n v="80028901"/>
    <d v="2012-06-20T00:00:00"/>
    <x v="34"/>
    <n v="25"/>
    <x v="6705"/>
    <s v="TONS"/>
    <x v="24"/>
  </r>
  <r>
    <n v="80028901"/>
    <d v="2012-06-20T00:00:00"/>
    <x v="36"/>
    <n v="25"/>
    <x v="6705"/>
    <s v="TONS"/>
    <x v="24"/>
  </r>
  <r>
    <n v="80028901"/>
    <d v="2012-06-20T00:00:00"/>
    <x v="20"/>
    <n v="25"/>
    <x v="6706"/>
    <s v="BTU"/>
    <x v="62"/>
  </r>
  <r>
    <n v="80028901"/>
    <d v="2012-06-20T00:00:00"/>
    <x v="23"/>
    <n v="25"/>
    <x v="6706"/>
    <s v="BTU"/>
    <x v="62"/>
  </r>
  <r>
    <n v="80028901"/>
    <d v="2012-06-20T00:00:00"/>
    <x v="34"/>
    <n v="25"/>
    <x v="6706"/>
    <s v="TONS"/>
    <x v="62"/>
  </r>
  <r>
    <n v="80028901"/>
    <d v="2012-06-20T00:00:00"/>
    <x v="36"/>
    <n v="25"/>
    <x v="6706"/>
    <s v="TONS"/>
    <x v="62"/>
  </r>
  <r>
    <n v="80028901"/>
    <d v="2012-06-20T00:00:00"/>
    <x v="20"/>
    <n v="25"/>
    <x v="6707"/>
    <s v="BTU"/>
    <x v="24"/>
  </r>
  <r>
    <n v="80028901"/>
    <d v="2012-06-20T00:00:00"/>
    <x v="23"/>
    <n v="25"/>
    <x v="6707"/>
    <s v="BTU"/>
    <x v="24"/>
  </r>
  <r>
    <n v="80028901"/>
    <d v="2012-06-20T00:00:00"/>
    <x v="34"/>
    <n v="25"/>
    <x v="6707"/>
    <s v="TONS"/>
    <x v="24"/>
  </r>
  <r>
    <n v="80028901"/>
    <d v="2012-06-20T00:00:00"/>
    <x v="36"/>
    <n v="25"/>
    <x v="6707"/>
    <s v="TONS"/>
    <x v="24"/>
  </r>
  <r>
    <n v="80028902"/>
    <d v="2012-06-21T00:00:00"/>
    <x v="0"/>
    <n v="1180"/>
    <x v="6708"/>
    <s v="VALUATION"/>
    <x v="317"/>
  </r>
  <r>
    <n v="80028914"/>
    <d v="2012-06-22T00:00:00"/>
    <x v="3"/>
    <n v="25"/>
    <x v="6709"/>
    <s v="PER SIGN"/>
    <x v="1"/>
  </r>
  <r>
    <n v="80028904"/>
    <d v="2012-06-21T00:00:00"/>
    <x v="53"/>
    <n v="650"/>
    <x v="6710"/>
    <s v="PER WATER"/>
    <x v="318"/>
  </r>
  <r>
    <n v="80028905"/>
    <d v="2012-06-21T00:00:00"/>
    <x v="5"/>
    <n v="40"/>
    <x v="6711"/>
    <s v="PER FIXTURES"/>
    <x v="101"/>
  </r>
  <r>
    <n v="80028905"/>
    <d v="2012-06-21T00:00:00"/>
    <x v="5"/>
    <n v="64"/>
    <x v="6712"/>
    <s v="PER FIXTURES"/>
    <x v="66"/>
  </r>
  <r>
    <n v="80028906"/>
    <d v="2012-06-21T00:00:00"/>
    <x v="5"/>
    <n v="25"/>
    <x v="6713"/>
    <s v="PER FIXTURES"/>
    <x v="4"/>
  </r>
  <r>
    <n v="80028916"/>
    <d v="2012-06-22T00:00:00"/>
    <x v="3"/>
    <n v="25"/>
    <x v="6714"/>
    <s v="PER SIGN"/>
    <x v="1"/>
  </r>
  <r>
    <n v="80028917"/>
    <d v="2012-06-22T00:00:00"/>
    <x v="3"/>
    <n v="25"/>
    <x v="6715"/>
    <s v="PER SIGN"/>
    <x v="1"/>
  </r>
  <r>
    <n v="80028918"/>
    <d v="2012-06-22T00:00:00"/>
    <x v="67"/>
    <n v="100"/>
    <x v="6716"/>
    <s v="FLAT RATE"/>
    <x v="1"/>
  </r>
  <r>
    <n v="80028909"/>
    <d v="2012-06-21T00:00:00"/>
    <x v="5"/>
    <n v="72"/>
    <x v="6717"/>
    <s v="PER FIXTURES"/>
    <x v="69"/>
  </r>
  <r>
    <n v="80028920"/>
    <d v="2012-06-22T00:00:00"/>
    <x v="3"/>
    <n v="25"/>
    <x v="6718"/>
    <s v="PER SIGN"/>
    <x v="1"/>
  </r>
  <r>
    <n v="90001876"/>
    <d v="2012-06-22T00:00:00"/>
    <x v="15"/>
    <n v="50"/>
    <x v="6719"/>
    <s v="FLAT RATE"/>
    <x v="1"/>
  </r>
  <r>
    <n v="80028921"/>
    <d v="2012-06-22T00:00:00"/>
    <x v="136"/>
    <n v="100"/>
    <x v="6720"/>
    <s v="FLAT RATE"/>
    <x v="1"/>
  </r>
  <r>
    <n v="80028923"/>
    <d v="2012-06-22T00:00:00"/>
    <x v="3"/>
    <n v="25"/>
    <x v="6721"/>
    <s v="PER SIGN"/>
    <x v="1"/>
  </r>
  <r>
    <n v="80028925"/>
    <d v="2012-06-22T00:00:00"/>
    <x v="3"/>
    <n v="50"/>
    <x v="6722"/>
    <s v="PER SIGN"/>
    <x v="4"/>
  </r>
  <r>
    <n v="80028910"/>
    <d v="2012-06-21T00:00:00"/>
    <x v="33"/>
    <n v="25"/>
    <x v="6723"/>
    <s v="FLAT RATE"/>
    <x v="1"/>
  </r>
  <r>
    <n v="80028927"/>
    <d v="2012-06-22T00:00:00"/>
    <x v="3"/>
    <n v="25"/>
    <x v="6724"/>
    <s v="PER SIGN"/>
    <x v="1"/>
  </r>
  <r>
    <n v="80028911"/>
    <d v="2012-06-21T00:00:00"/>
    <x v="5"/>
    <n v="25"/>
    <x v="6725"/>
    <s v="PER FIXTURES"/>
    <x v="9"/>
  </r>
  <r>
    <n v="80028912"/>
    <d v="2012-06-21T00:00:00"/>
    <x v="7"/>
    <n v="25"/>
    <x v="6726"/>
    <s v="PER POLE"/>
    <x v="60"/>
  </r>
  <r>
    <n v="80028913"/>
    <d v="2012-06-21T00:00:00"/>
    <x v="5"/>
    <n v="25"/>
    <x v="6727"/>
    <s v="PER FIXTURES"/>
    <x v="4"/>
  </r>
  <r>
    <n v="80028915"/>
    <d v="2012-06-22T00:00:00"/>
    <x v="6"/>
    <n v="6"/>
    <x v="6728"/>
    <s v="AMPS"/>
    <x v="143"/>
  </r>
  <r>
    <n v="80028915"/>
    <d v="2012-06-22T00:00:00"/>
    <x v="7"/>
    <n v="19"/>
    <x v="6728"/>
    <s v="PER POLE"/>
    <x v="143"/>
  </r>
  <r>
    <n v="80028919"/>
    <d v="2012-06-22T00:00:00"/>
    <x v="6"/>
    <n v="25"/>
    <x v="6729"/>
    <s v="AMPS"/>
    <x v="119"/>
  </r>
  <r>
    <n v="80028922"/>
    <d v="2012-06-22T00:00:00"/>
    <x v="59"/>
    <n v="75"/>
    <x v="6730"/>
    <s v="FLAT RATE"/>
    <x v="1"/>
  </r>
  <r>
    <n v="80028924"/>
    <d v="2012-06-22T00:00:00"/>
    <x v="6"/>
    <n v="60"/>
    <x v="6731"/>
    <s v="AMPS"/>
    <x v="104"/>
  </r>
  <r>
    <n v="80028924"/>
    <d v="2012-06-22T00:00:00"/>
    <x v="72"/>
    <n v="33.75"/>
    <x v="6731"/>
    <s v="AMPS"/>
    <x v="104"/>
  </r>
  <r>
    <n v="80028924"/>
    <d v="2012-06-22T00:00:00"/>
    <x v="73"/>
    <n v="33.75"/>
    <x v="6731"/>
    <s v="AMPS"/>
    <x v="104"/>
  </r>
  <r>
    <n v="80028936"/>
    <d v="2012-06-25T00:00:00"/>
    <x v="109"/>
    <n v="53.24"/>
    <x v="6732"/>
    <s v="DWELLING UNITS"/>
    <x v="1"/>
  </r>
  <r>
    <n v="80028936"/>
    <d v="2012-06-25T00:00:00"/>
    <x v="110"/>
    <n v="362.15"/>
    <x v="6732"/>
    <s v="DWELLING UNITS"/>
    <x v="1"/>
  </r>
  <r>
    <n v="80028936"/>
    <d v="2012-06-25T00:00:00"/>
    <x v="111"/>
    <n v="1302.93"/>
    <x v="6732"/>
    <s v="DWELLING UNITS"/>
    <x v="1"/>
  </r>
  <r>
    <n v="80028936"/>
    <d v="2012-06-25T00:00:00"/>
    <x v="112"/>
    <n v="109.54"/>
    <x v="6732"/>
    <s v="DWELLING UNITS"/>
    <x v="1"/>
  </r>
  <r>
    <n v="80028924"/>
    <d v="2012-06-22T00:00:00"/>
    <x v="10"/>
    <n v="60"/>
    <x v="6731"/>
    <s v="AMPS"/>
    <x v="104"/>
  </r>
  <r>
    <n v="80028924"/>
    <d v="2012-06-22T00:00:00"/>
    <x v="7"/>
    <n v="42"/>
    <x v="6731"/>
    <s v="PER POLE"/>
    <x v="104"/>
  </r>
  <r>
    <n v="80028936"/>
    <d v="2012-06-25T00:00:00"/>
    <x v="109"/>
    <n v="53.24"/>
    <x v="6733"/>
    <s v="DWELLING UNITS"/>
    <x v="1"/>
  </r>
  <r>
    <n v="80028936"/>
    <d v="2012-06-25T00:00:00"/>
    <x v="110"/>
    <n v="362.15"/>
    <x v="6733"/>
    <s v="DWELLING UNITS"/>
    <x v="1"/>
  </r>
  <r>
    <n v="80028936"/>
    <d v="2012-06-25T00:00:00"/>
    <x v="111"/>
    <n v="1302.93"/>
    <x v="6733"/>
    <s v="DWELLING UNITS"/>
    <x v="1"/>
  </r>
  <r>
    <n v="80028936"/>
    <d v="2012-06-25T00:00:00"/>
    <x v="112"/>
    <n v="109.54"/>
    <x v="6733"/>
    <s v="DWELLING UNITS"/>
    <x v="1"/>
  </r>
  <r>
    <n v="80028924"/>
    <d v="2012-06-22T00:00:00"/>
    <x v="50"/>
    <n v="42"/>
    <x v="6731"/>
    <s v="PER POLE"/>
    <x v="104"/>
  </r>
  <r>
    <n v="80028924"/>
    <d v="2012-06-22T00:00:00"/>
    <x v="75"/>
    <n v="42"/>
    <x v="6731"/>
    <s v="PER POLE"/>
    <x v="104"/>
  </r>
  <r>
    <n v="80028924"/>
    <d v="2012-06-22T00:00:00"/>
    <x v="76"/>
    <n v="42"/>
    <x v="6731"/>
    <s v="PER POLE"/>
    <x v="104"/>
  </r>
  <r>
    <n v="80028936"/>
    <d v="2012-06-25T00:00:00"/>
    <x v="109"/>
    <n v="53.24"/>
    <x v="6734"/>
    <s v="DWELLING UNITS"/>
    <x v="1"/>
  </r>
  <r>
    <n v="80028936"/>
    <d v="2012-06-25T00:00:00"/>
    <x v="110"/>
    <n v="362.15"/>
    <x v="6734"/>
    <s v="DWELLING UNITS"/>
    <x v="1"/>
  </r>
  <r>
    <n v="80028936"/>
    <d v="2012-06-25T00:00:00"/>
    <x v="111"/>
    <n v="1302.93"/>
    <x v="6734"/>
    <s v="DWELLING UNITS"/>
    <x v="1"/>
  </r>
  <r>
    <n v="80028936"/>
    <d v="2012-06-25T00:00:00"/>
    <x v="112"/>
    <n v="109.54"/>
    <x v="6734"/>
    <s v="DWELLING UNITS"/>
    <x v="1"/>
  </r>
  <r>
    <n v="80028926"/>
    <d v="2012-06-22T00:00:00"/>
    <x v="69"/>
    <n v="50"/>
    <x v="6735"/>
    <s v="FLAT RATE"/>
    <x v="1"/>
  </r>
  <r>
    <n v="80028928"/>
    <d v="2012-06-22T00:00:00"/>
    <x v="0"/>
    <n v="210"/>
    <x v="6736"/>
    <s v="VALUATION"/>
    <x v="114"/>
  </r>
  <r>
    <n v="80028929"/>
    <d v="2012-06-25T00:00:00"/>
    <x v="61"/>
    <n v="25"/>
    <x v="6737"/>
    <s v="FLAT RATE"/>
    <x v="1"/>
  </r>
  <r>
    <n v="80028930"/>
    <d v="2012-06-25T00:00:00"/>
    <x v="0"/>
    <n v="170"/>
    <x v="6738"/>
    <s v="VALUATION"/>
    <x v="24"/>
  </r>
  <r>
    <n v="80028930"/>
    <d v="2012-06-25T00:00:00"/>
    <x v="14"/>
    <n v="85"/>
    <x v="6738"/>
    <s v="VALUATION"/>
    <x v="24"/>
  </r>
  <r>
    <n v="80028931"/>
    <d v="2012-06-25T00:00:00"/>
    <x v="20"/>
    <n v="25"/>
    <x v="6739"/>
    <s v="BTU"/>
    <x v="244"/>
  </r>
  <r>
    <n v="80028931"/>
    <d v="2012-06-25T00:00:00"/>
    <x v="34"/>
    <n v="25"/>
    <x v="6739"/>
    <s v="TONS"/>
    <x v="244"/>
  </r>
  <r>
    <n v="80028932"/>
    <d v="2012-06-25T00:00:00"/>
    <x v="34"/>
    <n v="25"/>
    <x v="6740"/>
    <s v="TONS"/>
    <x v="9"/>
  </r>
  <r>
    <n v="80028932"/>
    <d v="2012-06-25T00:00:00"/>
    <x v="36"/>
    <n v="25"/>
    <x v="6740"/>
    <s v="TONS"/>
    <x v="9"/>
  </r>
  <r>
    <n v="80028936"/>
    <d v="2012-06-25T00:00:00"/>
    <x v="109"/>
    <n v="53.24"/>
    <x v="6741"/>
    <s v="DWELLING UNITS"/>
    <x v="1"/>
  </r>
  <r>
    <n v="80028936"/>
    <d v="2012-06-25T00:00:00"/>
    <x v="110"/>
    <n v="362.15"/>
    <x v="6741"/>
    <s v="DWELLING UNITS"/>
    <x v="1"/>
  </r>
  <r>
    <n v="80028936"/>
    <d v="2012-06-25T00:00:00"/>
    <x v="111"/>
    <n v="1302.93"/>
    <x v="6741"/>
    <s v="DWELLING UNITS"/>
    <x v="1"/>
  </r>
  <r>
    <n v="80028936"/>
    <d v="2012-06-25T00:00:00"/>
    <x v="112"/>
    <n v="109.54"/>
    <x v="6741"/>
    <s v="DWELLING UNITS"/>
    <x v="1"/>
  </r>
  <r>
    <n v="80028932"/>
    <d v="2012-06-25T00:00:00"/>
    <x v="37"/>
    <n v="25"/>
    <x v="6740"/>
    <s v="TONS"/>
    <x v="9"/>
  </r>
  <r>
    <n v="80028933"/>
    <d v="2012-06-25T00:00:00"/>
    <x v="34"/>
    <n v="25"/>
    <x v="6742"/>
    <s v="TONS"/>
    <x v="9"/>
  </r>
  <r>
    <n v="80028934"/>
    <d v="2012-06-25T00:00:00"/>
    <x v="5"/>
    <n v="25"/>
    <x v="6743"/>
    <s v="PER FIXTURES"/>
    <x v="1"/>
  </r>
  <r>
    <n v="80028934"/>
    <d v="2012-06-25T00:00:00"/>
    <x v="5"/>
    <n v="25"/>
    <x v="6744"/>
    <s v="PER FIXTURES"/>
    <x v="1"/>
  </r>
  <r>
    <n v="80028935"/>
    <d v="2012-06-25T00:00:00"/>
    <x v="0"/>
    <n v="60"/>
    <x v="6745"/>
    <s v="VALUATION"/>
    <x v="34"/>
  </r>
  <r>
    <n v="80028936"/>
    <d v="2012-06-25T00:00:00"/>
    <x v="48"/>
    <n v="20"/>
    <x v="6732"/>
    <s v="FLAT RATE"/>
    <x v="1"/>
  </r>
  <r>
    <n v="80028937"/>
    <d v="2012-06-25T00:00:00"/>
    <x v="16"/>
    <n v="59.93"/>
    <x v="6746"/>
    <s v="FLAT RATE"/>
    <x v="1"/>
  </r>
  <r>
    <n v="80028937"/>
    <d v="2012-06-25T00:00:00"/>
    <x v="17"/>
    <n v="533.02"/>
    <x v="6746"/>
    <s v="FLAT RATE"/>
    <x v="1"/>
  </r>
  <r>
    <n v="80028937"/>
    <d v="2012-06-25T00:00:00"/>
    <x v="18"/>
    <n v="1302.93"/>
    <x v="6746"/>
    <s v="FLAT RATE"/>
    <x v="1"/>
  </r>
  <r>
    <n v="80028937"/>
    <d v="2012-06-25T00:00:00"/>
    <x v="19"/>
    <n v="161.68"/>
    <x v="6746"/>
    <s v="FLAT RATE"/>
    <x v="1"/>
  </r>
  <r>
    <n v="90001877"/>
    <d v="2012-06-25T00:00:00"/>
    <x v="42"/>
    <n v="50"/>
    <x v="6747"/>
    <s v="FLAT RATE"/>
    <x v="1"/>
  </r>
  <r>
    <n v="80028936"/>
    <d v="2012-06-25T00:00:00"/>
    <x v="0"/>
    <n v="529"/>
    <x v="6732"/>
    <s v="VALUATION"/>
    <x v="1"/>
  </r>
  <r>
    <n v="80028936"/>
    <d v="2012-06-25T00:00:00"/>
    <x v="14"/>
    <n v="264.5"/>
    <x v="6732"/>
    <s v="VALUATION"/>
    <x v="1"/>
  </r>
  <r>
    <n v="80028936"/>
    <d v="2012-06-25T00:00:00"/>
    <x v="48"/>
    <n v="20"/>
    <x v="6733"/>
    <s v="FLAT RATE"/>
    <x v="1"/>
  </r>
  <r>
    <n v="80028940"/>
    <d v="2012-06-25T00:00:00"/>
    <x v="3"/>
    <n v="25"/>
    <x v="6748"/>
    <s v="PER SIGN"/>
    <x v="1"/>
  </r>
  <r>
    <n v="17052"/>
    <d v="2012-06-25T00:00:00"/>
    <x v="3"/>
    <n v="25"/>
    <x v="6748"/>
    <s v="PER SIGN"/>
    <x v="1"/>
  </r>
  <r>
    <n v="80028936"/>
    <d v="2012-06-25T00:00:00"/>
    <x v="0"/>
    <n v="529"/>
    <x v="6733"/>
    <s v="VALUATION"/>
    <x v="1"/>
  </r>
  <r>
    <n v="90001878"/>
    <d v="2012-06-26T00:00:00"/>
    <x v="42"/>
    <n v="50"/>
    <x v="6749"/>
    <s v="FLAT RATE"/>
    <x v="1"/>
  </r>
  <r>
    <n v="80028944"/>
    <d v="2012-06-26T00:00:00"/>
    <x v="3"/>
    <n v="50"/>
    <x v="6750"/>
    <s v="PER SIGN"/>
    <x v="4"/>
  </r>
  <r>
    <n v="80028945"/>
    <d v="2012-06-26T00:00:00"/>
    <x v="3"/>
    <n v="25"/>
    <x v="6751"/>
    <s v="PER SIGN"/>
    <x v="1"/>
  </r>
  <r>
    <n v="80028936"/>
    <d v="2012-06-25T00:00:00"/>
    <x v="14"/>
    <n v="264.5"/>
    <x v="6733"/>
    <s v="VALUATION"/>
    <x v="1"/>
  </r>
  <r>
    <n v="80028936"/>
    <d v="2012-06-25T00:00:00"/>
    <x v="48"/>
    <n v="20"/>
    <x v="6734"/>
    <s v="FLAT RATE"/>
    <x v="1"/>
  </r>
  <r>
    <n v="80028936"/>
    <d v="2012-06-25T00:00:00"/>
    <x v="0"/>
    <n v="529"/>
    <x v="6734"/>
    <s v="VALUATION"/>
    <x v="1"/>
  </r>
  <r>
    <n v="80028936"/>
    <d v="2012-06-25T00:00:00"/>
    <x v="14"/>
    <n v="264.5"/>
    <x v="6734"/>
    <s v="VALUATION"/>
    <x v="1"/>
  </r>
  <r>
    <n v="80028936"/>
    <d v="2012-06-25T00:00:00"/>
    <x v="48"/>
    <n v="20"/>
    <x v="6741"/>
    <s v="FLAT RATE"/>
    <x v="1"/>
  </r>
  <r>
    <n v="80028936"/>
    <d v="2012-06-25T00:00:00"/>
    <x v="0"/>
    <n v="529"/>
    <x v="6741"/>
    <s v="VALUATION"/>
    <x v="1"/>
  </r>
  <r>
    <n v="80028936"/>
    <d v="2012-06-25T00:00:00"/>
    <x v="14"/>
    <n v="264.5"/>
    <x v="6741"/>
    <s v="VALUATION"/>
    <x v="1"/>
  </r>
  <r>
    <n v="80028937"/>
    <d v="2012-06-25T00:00:00"/>
    <x v="48"/>
    <n v="20"/>
    <x v="6746"/>
    <s v="FLAT RATE"/>
    <x v="1"/>
  </r>
  <r>
    <n v="80028937"/>
    <d v="2012-06-25T00:00:00"/>
    <x v="0"/>
    <n v="832"/>
    <x v="6746"/>
    <s v="VALUATION"/>
    <x v="1"/>
  </r>
  <r>
    <n v="80028938"/>
    <d v="2012-06-25T00:00:00"/>
    <x v="49"/>
    <n v="25"/>
    <x v="6752"/>
    <s v="SYSTEM"/>
    <x v="1"/>
  </r>
  <r>
    <n v="80028939"/>
    <d v="2012-06-25T00:00:00"/>
    <x v="1"/>
    <n v="25"/>
    <x v="6753"/>
    <s v="PER GAS LINE"/>
    <x v="1"/>
  </r>
  <r>
    <n v="80028939"/>
    <d v="2012-06-25T00:00:00"/>
    <x v="1"/>
    <n v="25"/>
    <x v="6754"/>
    <s v="PER GAS LINE"/>
    <x v="1"/>
  </r>
  <r>
    <n v="80028949"/>
    <d v="2012-06-26T00:00:00"/>
    <x v="67"/>
    <n v="100"/>
    <x v="6755"/>
    <s v="FLAT RATE"/>
    <x v="1"/>
  </r>
  <r>
    <n v="80028941"/>
    <d v="2012-06-26T00:00:00"/>
    <x v="2"/>
    <n v="25"/>
    <x v="6756"/>
    <s v="FLAT RATE"/>
    <x v="1"/>
  </r>
  <r>
    <n v="80028942"/>
    <d v="2012-06-26T00:00:00"/>
    <x v="0"/>
    <n v="110"/>
    <x v="6757"/>
    <s v="VALUATION"/>
    <x v="36"/>
  </r>
  <r>
    <n v="80028943"/>
    <d v="2012-06-26T00:00:00"/>
    <x v="1"/>
    <n v="25"/>
    <x v="6758"/>
    <s v="PER GAS LINE"/>
    <x v="1"/>
  </r>
  <r>
    <n v="80028946"/>
    <d v="2012-06-26T00:00:00"/>
    <x v="5"/>
    <n v="64"/>
    <x v="6759"/>
    <s v="PER FIXTURES"/>
    <x v="66"/>
  </r>
  <r>
    <n v="80028952"/>
    <d v="2012-06-26T00:00:00"/>
    <x v="3"/>
    <n v="25"/>
    <x v="6760"/>
    <s v="PER SIGN"/>
    <x v="1"/>
  </r>
  <r>
    <n v="80028953"/>
    <d v="2012-06-26T00:00:00"/>
    <x v="8"/>
    <n v="150"/>
    <x v="6761"/>
    <s v="FLAT RATE"/>
    <x v="1"/>
  </r>
  <r>
    <n v="80028960"/>
    <d v="2012-06-27T00:00:00"/>
    <x v="44"/>
    <n v="208"/>
    <x v="6762"/>
    <s v="ACRES"/>
    <x v="319"/>
  </r>
  <r>
    <n v="80028964"/>
    <d v="2012-06-27T00:00:00"/>
    <x v="100"/>
    <n v="250"/>
    <x v="5163"/>
    <s v="SIGNS"/>
    <x v="274"/>
  </r>
  <r>
    <n v="80028946"/>
    <d v="2012-06-26T00:00:00"/>
    <x v="54"/>
    <n v="25"/>
    <x v="6759"/>
    <s v="PER SEWER"/>
    <x v="66"/>
  </r>
  <r>
    <n v="80028946"/>
    <d v="2012-06-26T00:00:00"/>
    <x v="53"/>
    <n v="25"/>
    <x v="6759"/>
    <s v="PER WATER"/>
    <x v="66"/>
  </r>
  <r>
    <n v="80028946"/>
    <d v="2012-06-26T00:00:00"/>
    <x v="5"/>
    <n v="72"/>
    <x v="6763"/>
    <s v="PER FIXTURES"/>
    <x v="69"/>
  </r>
  <r>
    <n v="80028946"/>
    <d v="2012-06-26T00:00:00"/>
    <x v="54"/>
    <n v="25"/>
    <x v="6763"/>
    <s v="PER SEWER"/>
    <x v="69"/>
  </r>
  <r>
    <n v="80028946"/>
    <d v="2012-06-26T00:00:00"/>
    <x v="53"/>
    <n v="25"/>
    <x v="6763"/>
    <s v="PER WATER"/>
    <x v="69"/>
  </r>
  <r>
    <n v="80028946"/>
    <d v="2012-06-26T00:00:00"/>
    <x v="5"/>
    <n v="72"/>
    <x v="6764"/>
    <s v="PER FIXTURES"/>
    <x v="69"/>
  </r>
  <r>
    <n v="80028946"/>
    <d v="2012-06-26T00:00:00"/>
    <x v="54"/>
    <n v="25"/>
    <x v="6764"/>
    <s v="PER SEWER"/>
    <x v="69"/>
  </r>
  <r>
    <n v="80028946"/>
    <d v="2012-06-26T00:00:00"/>
    <x v="53"/>
    <n v="25"/>
    <x v="6764"/>
    <s v="PER WATER"/>
    <x v="69"/>
  </r>
  <r>
    <n v="80028956"/>
    <d v="2012-06-27T00:00:00"/>
    <x v="67"/>
    <n v="100"/>
    <x v="6765"/>
    <s v="FLAT RATE"/>
    <x v="1"/>
  </r>
  <r>
    <n v="80028947"/>
    <d v="2012-06-26T00:00:00"/>
    <x v="20"/>
    <n v="31"/>
    <x v="6766"/>
    <s v="BTU"/>
    <x v="215"/>
  </r>
  <r>
    <n v="80028947"/>
    <d v="2012-06-26T00:00:00"/>
    <x v="23"/>
    <n v="31"/>
    <x v="6766"/>
    <s v="BTU"/>
    <x v="215"/>
  </r>
  <r>
    <n v="80028961"/>
    <d v="2012-06-27T00:00:00"/>
    <x v="3"/>
    <n v="50"/>
    <x v="6767"/>
    <s v="PER SIGN"/>
    <x v="4"/>
  </r>
  <r>
    <n v="80028968"/>
    <d v="2012-06-27T00:00:00"/>
    <x v="3"/>
    <n v="25"/>
    <x v="6768"/>
    <s v="PER SIGN"/>
    <x v="1"/>
  </r>
  <r>
    <n v="80028969"/>
    <d v="2012-06-27T00:00:00"/>
    <x v="12"/>
    <n v="67.5"/>
    <x v="6769"/>
    <s v="ACRE"/>
    <x v="262"/>
  </r>
  <r>
    <n v="80028971"/>
    <d v="2012-06-27T00:00:00"/>
    <x v="3"/>
    <n v="25"/>
    <x v="6770"/>
    <s v="PER SIGN"/>
    <x v="1"/>
  </r>
  <r>
    <n v="80028971"/>
    <d v="2012-06-27T00:00:00"/>
    <x v="3"/>
    <n v="25"/>
    <x v="6771"/>
    <s v="PER SIGN"/>
    <x v="1"/>
  </r>
  <r>
    <n v="80028947"/>
    <d v="2012-06-26T00:00:00"/>
    <x v="24"/>
    <n v="27"/>
    <x v="6766"/>
    <s v="BTU"/>
    <x v="215"/>
  </r>
  <r>
    <n v="80028947"/>
    <d v="2012-06-26T00:00:00"/>
    <x v="34"/>
    <n v="30"/>
    <x v="6766"/>
    <s v="TONS"/>
    <x v="215"/>
  </r>
  <r>
    <n v="80028977"/>
    <d v="2012-06-28T00:00:00"/>
    <x v="16"/>
    <n v="59.93"/>
    <x v="6772"/>
    <s v="FLAT RATE"/>
    <x v="1"/>
  </r>
  <r>
    <n v="80028977"/>
    <d v="2012-06-28T00:00:00"/>
    <x v="17"/>
    <n v="533.02"/>
    <x v="6772"/>
    <s v="FLAT RATE"/>
    <x v="1"/>
  </r>
  <r>
    <n v="80028977"/>
    <d v="2012-06-28T00:00:00"/>
    <x v="18"/>
    <n v="1302.93"/>
    <x v="6772"/>
    <s v="FLAT RATE"/>
    <x v="1"/>
  </r>
  <r>
    <n v="80028977"/>
    <d v="2012-06-28T00:00:00"/>
    <x v="19"/>
    <n v="161.68"/>
    <x v="6772"/>
    <s v="FLAT RATE"/>
    <x v="1"/>
  </r>
  <r>
    <n v="80028973"/>
    <d v="2012-06-28T00:00:00"/>
    <x v="3"/>
    <n v="25"/>
    <x v="6773"/>
    <s v="PER SIGN"/>
    <x v="1"/>
  </r>
  <r>
    <n v="80028974"/>
    <d v="2012-06-28T00:00:00"/>
    <x v="3"/>
    <n v="25"/>
    <x v="6774"/>
    <s v="PER SIGN"/>
    <x v="1"/>
  </r>
  <r>
    <n v="80028975"/>
    <d v="2012-06-28T00:00:00"/>
    <x v="12"/>
    <n v="50"/>
    <x v="6775"/>
    <s v="ACRE"/>
    <x v="10"/>
  </r>
  <r>
    <n v="80028976"/>
    <d v="2012-06-28T00:00:00"/>
    <x v="32"/>
    <n v="250"/>
    <x v="6776"/>
    <s v="ACRES"/>
    <x v="320"/>
  </r>
  <r>
    <n v="80028979"/>
    <d v="2012-06-28T00:00:00"/>
    <x v="3"/>
    <n v="25"/>
    <x v="6777"/>
    <s v="PER SIGN"/>
    <x v="1"/>
  </r>
  <r>
    <n v="90001879"/>
    <d v="2012-06-28T00:00:00"/>
    <x v="106"/>
    <n v="350"/>
    <x v="6778"/>
    <s v="FLAT RATE"/>
    <x v="1"/>
  </r>
  <r>
    <n v="80028947"/>
    <d v="2012-06-26T00:00:00"/>
    <x v="36"/>
    <n v="30"/>
    <x v="6766"/>
    <s v="TONS"/>
    <x v="215"/>
  </r>
  <r>
    <n v="80028947"/>
    <d v="2012-06-26T00:00:00"/>
    <x v="37"/>
    <n v="25"/>
    <x v="6766"/>
    <s v="TONS"/>
    <x v="215"/>
  </r>
  <r>
    <n v="80028948"/>
    <d v="2012-06-26T00:00:00"/>
    <x v="10"/>
    <n v="30"/>
    <x v="6779"/>
    <s v="AMPS"/>
    <x v="8"/>
  </r>
  <r>
    <n v="80028948"/>
    <d v="2012-06-26T00:00:00"/>
    <x v="7"/>
    <n v="15"/>
    <x v="6779"/>
    <s v="PER POLE"/>
    <x v="8"/>
  </r>
  <r>
    <n v="80028950"/>
    <d v="2012-06-26T00:00:00"/>
    <x v="6"/>
    <n v="15"/>
    <x v="6780"/>
    <s v="AMPS"/>
    <x v="6"/>
  </r>
  <r>
    <n v="80028950"/>
    <d v="2012-06-26T00:00:00"/>
    <x v="7"/>
    <n v="10"/>
    <x v="6780"/>
    <s v="PER POLE"/>
    <x v="6"/>
  </r>
  <r>
    <n v="80028951"/>
    <d v="2012-06-26T00:00:00"/>
    <x v="48"/>
    <n v="20"/>
    <x v="6781"/>
    <s v="FLAT RATE"/>
    <x v="1"/>
  </r>
  <r>
    <n v="80028951"/>
    <d v="2012-06-26T00:00:00"/>
    <x v="0"/>
    <n v="70"/>
    <x v="6781"/>
    <s v="VALUATION"/>
    <x v="1"/>
  </r>
  <r>
    <n v="80028954"/>
    <d v="2012-06-27T00:00:00"/>
    <x v="48"/>
    <n v="20"/>
    <x v="6782"/>
    <s v="FLAT RATE"/>
    <x v="1"/>
  </r>
  <r>
    <n v="80028954"/>
    <d v="2012-06-27T00:00:00"/>
    <x v="0"/>
    <n v="40"/>
    <x v="6782"/>
    <s v="VALUATION"/>
    <x v="1"/>
  </r>
  <r>
    <n v="80028955"/>
    <d v="2012-06-27T00:00:00"/>
    <x v="2"/>
    <n v="25"/>
    <x v="6783"/>
    <s v="FLAT RATE"/>
    <x v="1"/>
  </r>
  <r>
    <n v="80028957"/>
    <d v="2012-06-27T00:00:00"/>
    <x v="0"/>
    <n v="292"/>
    <x v="6784"/>
    <s v="VALUATION"/>
    <x v="149"/>
  </r>
  <r>
    <n v="80028958"/>
    <d v="2012-06-27T00:00:00"/>
    <x v="52"/>
    <n v="125"/>
    <x v="6785"/>
    <s v="FLAT RATE"/>
    <x v="1"/>
  </r>
  <r>
    <n v="80028959"/>
    <d v="2012-06-27T00:00:00"/>
    <x v="5"/>
    <n v="80"/>
    <x v="6786"/>
    <s v="PER FIXTURES"/>
    <x v="76"/>
  </r>
  <r>
    <n v="80028959"/>
    <d v="2012-06-27T00:00:00"/>
    <x v="54"/>
    <n v="25"/>
    <x v="6786"/>
    <s v="PER SEWER"/>
    <x v="76"/>
  </r>
  <r>
    <n v="80028959"/>
    <d v="2012-06-27T00:00:00"/>
    <x v="53"/>
    <n v="25"/>
    <x v="6786"/>
    <s v="PER WATER"/>
    <x v="76"/>
  </r>
  <r>
    <n v="80028962"/>
    <d v="2012-06-27T00:00:00"/>
    <x v="52"/>
    <n v="125"/>
    <x v="6787"/>
    <s v="FLAT RATE"/>
    <x v="1"/>
  </r>
  <r>
    <n v="17053"/>
    <d v="2012-06-29T00:00:00"/>
    <x v="106"/>
    <n v="350"/>
    <x v="6778"/>
    <s v="FLAT RATE"/>
    <x v="1"/>
  </r>
  <r>
    <n v="80028963"/>
    <d v="2012-06-27T00:00:00"/>
    <x v="0"/>
    <n v="30"/>
    <x v="6788"/>
    <s v="VALUATION"/>
    <x v="72"/>
  </r>
  <r>
    <n v="90001880"/>
    <d v="2012-06-29T00:00:00"/>
    <x v="106"/>
    <n v="250"/>
    <x v="6789"/>
    <s v="FLAT RATE"/>
    <x v="1"/>
  </r>
  <r>
    <n v="80028965"/>
    <d v="2012-06-27T00:00:00"/>
    <x v="0"/>
    <n v="760"/>
    <x v="6790"/>
    <s v="VALUATION"/>
    <x v="105"/>
  </r>
  <r>
    <n v="80028965"/>
    <d v="2012-06-27T00:00:00"/>
    <x v="14"/>
    <n v="380"/>
    <x v="6790"/>
    <s v="VALUATION"/>
    <x v="105"/>
  </r>
  <r>
    <n v="80028966"/>
    <d v="2012-06-27T00:00:00"/>
    <x v="61"/>
    <n v="25"/>
    <x v="6791"/>
    <s v="FLAT RATE"/>
    <x v="1"/>
  </r>
  <r>
    <n v="80028967"/>
    <d v="2012-06-27T00:00:00"/>
    <x v="0"/>
    <n v="40"/>
    <x v="6792"/>
    <s v="VALUATION"/>
    <x v="47"/>
  </r>
  <r>
    <n v="80028967"/>
    <d v="2012-06-27T00:00:00"/>
    <x v="2"/>
    <n v="25"/>
    <x v="6793"/>
    <s v="FLAT RATE"/>
    <x v="1"/>
  </r>
  <r>
    <n v="80028970"/>
    <d v="2012-06-27T00:00:00"/>
    <x v="0"/>
    <n v="110"/>
    <x v="6794"/>
    <s v="VALUATION"/>
    <x v="36"/>
  </r>
  <r>
    <n v="80028972"/>
    <d v="2012-06-27T00:00:00"/>
    <x v="34"/>
    <n v="25"/>
    <x v="6795"/>
    <s v="TONS"/>
    <x v="35"/>
  </r>
  <r>
    <n v="80028977"/>
    <d v="2012-06-28T00:00:00"/>
    <x v="48"/>
    <n v="20"/>
    <x v="6772"/>
    <s v="FLAT RATE"/>
    <x v="1"/>
  </r>
  <r>
    <n v="80028977"/>
    <d v="2012-06-28T00:00:00"/>
    <x v="0"/>
    <n v="1345"/>
    <x v="6772"/>
    <s v="VALUATION"/>
    <x v="1"/>
  </r>
  <r>
    <n v="80028978"/>
    <d v="2012-06-28T00:00:00"/>
    <x v="34"/>
    <n v="25"/>
    <x v="6796"/>
    <s v="TONS"/>
    <x v="9"/>
  </r>
  <r>
    <n v="80028980"/>
    <d v="2012-06-29T00:00:00"/>
    <x v="7"/>
    <n v="25"/>
    <x v="6797"/>
    <s v="PER POLE"/>
    <x v="70"/>
  </r>
  <r>
    <n v="80028981"/>
    <d v="2012-06-29T00:00:00"/>
    <x v="0"/>
    <n v="120"/>
    <x v="6798"/>
    <s v="VALUATION"/>
    <x v="12"/>
  </r>
  <r>
    <n v="80028981"/>
    <d v="2012-06-29T00:00:00"/>
    <x v="14"/>
    <n v="60"/>
    <x v="6798"/>
    <s v="VALUATION"/>
    <x v="12"/>
  </r>
  <r>
    <n v="80028992"/>
    <d v="2012-07-02T00:00:00"/>
    <x v="106"/>
    <n v="350"/>
    <x v="6778"/>
    <s v="FLAT RATE"/>
    <x v="1"/>
  </r>
  <r>
    <n v="80028990"/>
    <d v="2012-07-02T00:00:00"/>
    <x v="3"/>
    <n v="25"/>
    <x v="6799"/>
    <s v="PER SIGN"/>
    <x v="1"/>
  </r>
  <r>
    <n v="80028982"/>
    <d v="2012-06-29T00:00:00"/>
    <x v="0"/>
    <n v="205"/>
    <x v="6800"/>
    <s v="VALUATION"/>
    <x v="173"/>
  </r>
  <r>
    <n v="90001881"/>
    <d v="2012-07-02T00:00:00"/>
    <x v="55"/>
    <n v="500"/>
    <x v="6801"/>
    <s v="FLAT RATE"/>
    <x v="1"/>
  </r>
  <r>
    <n v="80028993"/>
    <d v="2012-07-02T00:00:00"/>
    <x v="12"/>
    <n v="52.5"/>
    <x v="6802"/>
    <s v="ACRE"/>
    <x v="314"/>
  </r>
  <r>
    <n v="80028994"/>
    <d v="2012-07-02T00:00:00"/>
    <x v="3"/>
    <n v="25"/>
    <x v="6803"/>
    <s v="PER SIGN"/>
    <x v="1"/>
  </r>
  <r>
    <n v="80028982"/>
    <d v="2012-06-29T00:00:00"/>
    <x v="14"/>
    <n v="102.5"/>
    <x v="6800"/>
    <s v="VALUATION"/>
    <x v="173"/>
  </r>
  <r>
    <n v="80028983"/>
    <d v="2012-06-29T00:00:00"/>
    <x v="6"/>
    <n v="25"/>
    <x v="6804"/>
    <s v="AMPS"/>
    <x v="37"/>
  </r>
  <r>
    <n v="80028983"/>
    <d v="2012-06-29T00:00:00"/>
    <x v="7"/>
    <n v="3"/>
    <x v="6804"/>
    <s v="PER POLE"/>
    <x v="37"/>
  </r>
  <r>
    <n v="80028984"/>
    <d v="2012-06-29T00:00:00"/>
    <x v="2"/>
    <n v="25"/>
    <x v="6805"/>
    <s v="FLAT RATE"/>
    <x v="1"/>
  </r>
  <r>
    <n v="80028985"/>
    <d v="2012-06-29T00:00:00"/>
    <x v="0"/>
    <n v="889"/>
    <x v="6806"/>
    <s v="VALUATION"/>
    <x v="321"/>
  </r>
  <r>
    <n v="80028986"/>
    <d v="2012-06-29T00:00:00"/>
    <x v="58"/>
    <n v="10"/>
    <x v="6807"/>
    <s v="SQUARE FEET"/>
    <x v="50"/>
  </r>
  <r>
    <n v="80028986"/>
    <d v="2012-06-29T00:00:00"/>
    <x v="0"/>
    <n v="25"/>
    <x v="6807"/>
    <s v="VALUATION"/>
    <x v="50"/>
  </r>
  <r>
    <n v="80028986"/>
    <d v="2012-06-29T00:00:00"/>
    <x v="14"/>
    <n v="12.5"/>
    <x v="6807"/>
    <s v="VALUATION"/>
    <x v="50"/>
  </r>
  <r>
    <n v="80029002"/>
    <d v="2012-07-03T00:00:00"/>
    <x v="16"/>
    <n v="59.93"/>
    <x v="6808"/>
    <s v="FLAT RATE"/>
    <x v="1"/>
  </r>
  <r>
    <n v="80029002"/>
    <d v="2012-07-03T00:00:00"/>
    <x v="17"/>
    <n v="533.02"/>
    <x v="6808"/>
    <s v="FLAT RATE"/>
    <x v="1"/>
  </r>
  <r>
    <n v="80029002"/>
    <d v="2012-07-03T00:00:00"/>
    <x v="18"/>
    <n v="1302.93"/>
    <x v="6808"/>
    <s v="FLAT RATE"/>
    <x v="1"/>
  </r>
  <r>
    <n v="80029002"/>
    <d v="2012-07-03T00:00:00"/>
    <x v="19"/>
    <n v="161.68"/>
    <x v="6808"/>
    <s v="FLAT RATE"/>
    <x v="1"/>
  </r>
  <r>
    <n v="80028986"/>
    <d v="2012-06-29T00:00:00"/>
    <x v="6"/>
    <n v="30"/>
    <x v="6809"/>
    <s v="AMPS"/>
    <x v="8"/>
  </r>
  <r>
    <n v="80028986"/>
    <d v="2012-06-29T00:00:00"/>
    <x v="49"/>
    <n v="25"/>
    <x v="6809"/>
    <s v="SYSTEM"/>
    <x v="8"/>
  </r>
  <r>
    <n v="80028987"/>
    <d v="2012-06-29T00:00:00"/>
    <x v="48"/>
    <n v="20"/>
    <x v="6810"/>
    <s v="FLAT RATE"/>
    <x v="1"/>
  </r>
  <r>
    <n v="80028987"/>
    <d v="2012-06-29T00:00:00"/>
    <x v="0"/>
    <n v="170"/>
    <x v="6810"/>
    <s v="VALUATION"/>
    <x v="1"/>
  </r>
  <r>
    <n v="80028988"/>
    <d v="2012-07-02T00:00:00"/>
    <x v="0"/>
    <n v="245"/>
    <x v="6811"/>
    <s v="VALUATION"/>
    <x v="45"/>
  </r>
  <r>
    <n v="80028988"/>
    <d v="2012-07-02T00:00:00"/>
    <x v="14"/>
    <n v="122.5"/>
    <x v="6811"/>
    <s v="VALUATION"/>
    <x v="45"/>
  </r>
  <r>
    <n v="80029002"/>
    <d v="2012-07-03T00:00:00"/>
    <x v="16"/>
    <n v="59.93"/>
    <x v="6812"/>
    <s v="FLAT RATE"/>
    <x v="1"/>
  </r>
  <r>
    <n v="80029002"/>
    <d v="2012-07-03T00:00:00"/>
    <x v="17"/>
    <n v="533.02"/>
    <x v="6812"/>
    <s v="FLAT RATE"/>
    <x v="1"/>
  </r>
  <r>
    <n v="80029002"/>
    <d v="2012-07-03T00:00:00"/>
    <x v="18"/>
    <n v="1302.93"/>
    <x v="6812"/>
    <s v="FLAT RATE"/>
    <x v="1"/>
  </r>
  <r>
    <n v="80029002"/>
    <d v="2012-07-03T00:00:00"/>
    <x v="19"/>
    <n v="161.68"/>
    <x v="6812"/>
    <s v="FLAT RATE"/>
    <x v="1"/>
  </r>
  <r>
    <n v="80029003"/>
    <d v="2012-07-03T00:00:00"/>
    <x v="3"/>
    <n v="25"/>
    <x v="6813"/>
    <s v="PER SIGN"/>
    <x v="1"/>
  </r>
  <r>
    <n v="80028989"/>
    <d v="2012-07-02T00:00:00"/>
    <x v="0"/>
    <n v="95"/>
    <x v="6814"/>
    <s v="VALUATION"/>
    <x v="14"/>
  </r>
  <r>
    <n v="80028991"/>
    <d v="2012-07-02T00:00:00"/>
    <x v="53"/>
    <n v="25"/>
    <x v="6815"/>
    <s v="PER WATER"/>
    <x v="1"/>
  </r>
  <r>
    <n v="80028995"/>
    <d v="2012-07-02T00:00:00"/>
    <x v="5"/>
    <n v="25"/>
    <x v="6816"/>
    <s v="PER FIXTURES"/>
    <x v="7"/>
  </r>
  <r>
    <n v="80028996"/>
    <d v="2012-07-02T00:00:00"/>
    <x v="5"/>
    <n v="72"/>
    <x v="6817"/>
    <s v="PER FIXTURES"/>
    <x v="69"/>
  </r>
  <r>
    <n v="80028996"/>
    <d v="2012-07-02T00:00:00"/>
    <x v="54"/>
    <n v="25"/>
    <x v="6817"/>
    <s v="PER SEWER"/>
    <x v="69"/>
  </r>
  <r>
    <n v="90001882"/>
    <d v="2012-07-03T00:00:00"/>
    <x v="42"/>
    <n v="50"/>
    <x v="6818"/>
    <s v="FLAT RATE"/>
    <x v="1"/>
  </r>
  <r>
    <n v="80028996"/>
    <d v="2012-07-02T00:00:00"/>
    <x v="53"/>
    <n v="25"/>
    <x v="6817"/>
    <s v="PER WATER"/>
    <x v="69"/>
  </r>
  <r>
    <n v="80029014"/>
    <d v="2012-07-05T00:00:00"/>
    <x v="32"/>
    <n v="250"/>
    <x v="6549"/>
    <s v="ACRES"/>
    <x v="313"/>
  </r>
  <r>
    <n v="80029014"/>
    <d v="2012-07-05T00:00:00"/>
    <x v="95"/>
    <n v="120"/>
    <x v="6549"/>
    <s v="LF"/>
    <x v="313"/>
  </r>
  <r>
    <n v="80029014"/>
    <d v="2012-07-05T00:00:00"/>
    <x v="107"/>
    <n v="9"/>
    <x v="6549"/>
    <s v="PAGE"/>
    <x v="313"/>
  </r>
  <r>
    <n v="80028996"/>
    <d v="2012-07-02T00:00:00"/>
    <x v="5"/>
    <n v="72"/>
    <x v="6819"/>
    <s v="PER FIXTURES"/>
    <x v="69"/>
  </r>
  <r>
    <n v="80028996"/>
    <d v="2012-07-02T00:00:00"/>
    <x v="54"/>
    <n v="25"/>
    <x v="6819"/>
    <s v="PER SEWER"/>
    <x v="69"/>
  </r>
  <r>
    <n v="80028996"/>
    <d v="2012-07-02T00:00:00"/>
    <x v="53"/>
    <n v="25"/>
    <x v="6819"/>
    <s v="PER WATER"/>
    <x v="69"/>
  </r>
  <r>
    <n v="80028997"/>
    <d v="2012-07-02T00:00:00"/>
    <x v="49"/>
    <n v="25"/>
    <x v="6820"/>
    <s v="SYSTEM"/>
    <x v="1"/>
  </r>
  <r>
    <n v="80028998"/>
    <d v="2012-07-02T00:00:00"/>
    <x v="61"/>
    <n v="25"/>
    <x v="6821"/>
    <s v="FLAT RATE"/>
    <x v="1"/>
  </r>
  <r>
    <n v="80028999"/>
    <d v="2012-07-02T00:00:00"/>
    <x v="0"/>
    <n v="35"/>
    <x v="6822"/>
    <s v="VALUATION"/>
    <x v="32"/>
  </r>
  <r>
    <n v="80028999"/>
    <d v="2012-07-02T00:00:00"/>
    <x v="14"/>
    <n v="17.5"/>
    <x v="6822"/>
    <s v="VALUATION"/>
    <x v="32"/>
  </r>
  <r>
    <n v="80029000"/>
    <d v="2012-07-02T00:00:00"/>
    <x v="5"/>
    <n v="25"/>
    <x v="6823"/>
    <s v="PER FIXTURES"/>
    <x v="1"/>
  </r>
  <r>
    <n v="80029008"/>
    <d v="2012-07-05T00:00:00"/>
    <x v="22"/>
    <n v="50"/>
    <x v="6824"/>
    <s v="ACRE"/>
    <x v="1"/>
  </r>
  <r>
    <n v="80029000"/>
    <d v="2012-07-02T00:00:00"/>
    <x v="5"/>
    <n v="25"/>
    <x v="6825"/>
    <s v="PER FIXTURES"/>
    <x v="1"/>
  </r>
  <r>
    <n v="80029001"/>
    <d v="2012-07-02T00:00:00"/>
    <x v="0"/>
    <n v="2160"/>
    <x v="6826"/>
    <s v="VALUATION"/>
    <x v="145"/>
  </r>
  <r>
    <n v="80029001"/>
    <d v="2012-07-02T00:00:00"/>
    <x v="14"/>
    <n v="1080"/>
    <x v="6826"/>
    <s v="VALUATION"/>
    <x v="145"/>
  </r>
  <r>
    <n v="80029002"/>
    <d v="2012-07-03T00:00:00"/>
    <x v="48"/>
    <n v="20"/>
    <x v="6808"/>
    <s v="FLAT RATE"/>
    <x v="1"/>
  </r>
  <r>
    <n v="80029002"/>
    <d v="2012-07-03T00:00:00"/>
    <x v="0"/>
    <n v="1291"/>
    <x v="6808"/>
    <s v="VALUATION"/>
    <x v="1"/>
  </r>
  <r>
    <n v="80029002"/>
    <d v="2012-07-03T00:00:00"/>
    <x v="48"/>
    <n v="20"/>
    <x v="6812"/>
    <s v="FLAT RATE"/>
    <x v="1"/>
  </r>
  <r>
    <n v="80029002"/>
    <d v="2012-07-03T00:00:00"/>
    <x v="0"/>
    <n v="1273"/>
    <x v="6812"/>
    <s v="VALUATION"/>
    <x v="1"/>
  </r>
  <r>
    <n v="80029004"/>
    <d v="2012-07-03T00:00:00"/>
    <x v="6"/>
    <n v="30"/>
    <x v="242"/>
    <s v="AMPS"/>
    <x v="8"/>
  </r>
  <r>
    <n v="80029004"/>
    <d v="2012-07-03T00:00:00"/>
    <x v="7"/>
    <n v="2"/>
    <x v="242"/>
    <s v="PER POLE"/>
    <x v="8"/>
  </r>
  <r>
    <n v="80029005"/>
    <d v="2012-07-03T00:00:00"/>
    <x v="34"/>
    <n v="25"/>
    <x v="6827"/>
    <s v="TONS"/>
    <x v="9"/>
  </r>
  <r>
    <n v="80029006"/>
    <d v="2012-07-05T00:00:00"/>
    <x v="2"/>
    <n v="25"/>
    <x v="6828"/>
    <s v="FLAT RATE"/>
    <x v="1"/>
  </r>
  <r>
    <n v="80029006"/>
    <d v="2012-07-05T00:00:00"/>
    <x v="56"/>
    <n v="25"/>
    <x v="6829"/>
    <s v="FLAT RATE"/>
    <x v="1"/>
  </r>
  <r>
    <n v="80029007"/>
    <d v="2012-07-05T00:00:00"/>
    <x v="5"/>
    <n v="25"/>
    <x v="6830"/>
    <s v="PER FIXTURES"/>
    <x v="18"/>
  </r>
  <r>
    <n v="80029007"/>
    <d v="2012-07-05T00:00:00"/>
    <x v="5"/>
    <n v="72"/>
    <x v="6831"/>
    <s v="PER FIXTURES"/>
    <x v="69"/>
  </r>
  <r>
    <n v="80029007"/>
    <d v="2012-07-05T00:00:00"/>
    <x v="54"/>
    <n v="25"/>
    <x v="6831"/>
    <s v="PER SEWER"/>
    <x v="69"/>
  </r>
  <r>
    <n v="80029007"/>
    <d v="2012-07-05T00:00:00"/>
    <x v="53"/>
    <n v="25"/>
    <x v="6831"/>
    <s v="PER WATER"/>
    <x v="69"/>
  </r>
  <r>
    <n v="80029007"/>
    <d v="2012-07-05T00:00:00"/>
    <x v="5"/>
    <n v="72"/>
    <x v="6832"/>
    <s v="PER FIXTURES"/>
    <x v="69"/>
  </r>
  <r>
    <n v="80029007"/>
    <d v="2012-07-05T00:00:00"/>
    <x v="54"/>
    <n v="25"/>
    <x v="6832"/>
    <s v="PER SEWER"/>
    <x v="69"/>
  </r>
  <r>
    <n v="80029007"/>
    <d v="2012-07-05T00:00:00"/>
    <x v="53"/>
    <n v="25"/>
    <x v="6832"/>
    <s v="PER WATER"/>
    <x v="69"/>
  </r>
  <r>
    <n v="80029009"/>
    <d v="2012-07-05T00:00:00"/>
    <x v="20"/>
    <n v="29"/>
    <x v="6833"/>
    <s v="BTU"/>
    <x v="96"/>
  </r>
  <r>
    <n v="80029009"/>
    <d v="2012-07-05T00:00:00"/>
    <x v="23"/>
    <n v="29"/>
    <x v="6833"/>
    <s v="BTU"/>
    <x v="96"/>
  </r>
  <r>
    <n v="80029009"/>
    <d v="2012-07-05T00:00:00"/>
    <x v="24"/>
    <n v="29"/>
    <x v="6833"/>
    <s v="BTU"/>
    <x v="96"/>
  </r>
  <r>
    <n v="80029009"/>
    <d v="2012-07-05T00:00:00"/>
    <x v="25"/>
    <n v="29"/>
    <x v="6833"/>
    <s v="BTU"/>
    <x v="96"/>
  </r>
  <r>
    <n v="80029009"/>
    <d v="2012-07-05T00:00:00"/>
    <x v="26"/>
    <n v="29"/>
    <x v="6833"/>
    <s v="BTU"/>
    <x v="96"/>
  </r>
  <r>
    <n v="80029009"/>
    <d v="2012-07-05T00:00:00"/>
    <x v="9"/>
    <n v="50"/>
    <x v="6833"/>
    <s v="PER HOOD SYS"/>
    <x v="96"/>
  </r>
  <r>
    <n v="80029009"/>
    <d v="2012-07-05T00:00:00"/>
    <x v="34"/>
    <n v="25"/>
    <x v="6833"/>
    <s v="TONS"/>
    <x v="96"/>
  </r>
  <r>
    <n v="80029012"/>
    <d v="2012-07-05T00:00:00"/>
    <x v="12"/>
    <n v="50"/>
    <x v="6834"/>
    <s v="ACRE"/>
    <x v="10"/>
  </r>
  <r>
    <n v="80029015"/>
    <d v="2012-07-05T00:00:00"/>
    <x v="3"/>
    <n v="100"/>
    <x v="6835"/>
    <s v="PER SIGN"/>
    <x v="7"/>
  </r>
  <r>
    <n v="80029018"/>
    <d v="2012-07-05T00:00:00"/>
    <x v="3"/>
    <n v="25"/>
    <x v="6836"/>
    <s v="PER SIGN"/>
    <x v="1"/>
  </r>
  <r>
    <n v="80029019"/>
    <d v="2012-07-05T00:00:00"/>
    <x v="3"/>
    <n v="25"/>
    <x v="6837"/>
    <s v="PER SIGN"/>
    <x v="1"/>
  </r>
  <r>
    <n v="80029009"/>
    <d v="2012-07-05T00:00:00"/>
    <x v="36"/>
    <n v="25"/>
    <x v="6833"/>
    <s v="TONS"/>
    <x v="96"/>
  </r>
  <r>
    <n v="80029009"/>
    <d v="2012-07-05T00:00:00"/>
    <x v="37"/>
    <n v="25"/>
    <x v="6833"/>
    <s v="TONS"/>
    <x v="96"/>
  </r>
  <r>
    <n v="80029009"/>
    <d v="2012-07-05T00:00:00"/>
    <x v="38"/>
    <n v="25"/>
    <x v="6833"/>
    <s v="TONS"/>
    <x v="96"/>
  </r>
  <r>
    <n v="80029009"/>
    <d v="2012-07-05T00:00:00"/>
    <x v="39"/>
    <n v="25"/>
    <x v="6833"/>
    <s v="TONS"/>
    <x v="96"/>
  </r>
  <r>
    <n v="80029009"/>
    <d v="2012-07-05T00:00:00"/>
    <x v="47"/>
    <n v="25"/>
    <x v="6833"/>
    <s v="PER FIXTURES"/>
    <x v="96"/>
  </r>
  <r>
    <n v="80029010"/>
    <d v="2012-07-05T00:00:00"/>
    <x v="2"/>
    <n v="25"/>
    <x v="6838"/>
    <s v="FLAT RATE"/>
    <x v="1"/>
  </r>
  <r>
    <n v="80029011"/>
    <d v="2012-07-05T00:00:00"/>
    <x v="48"/>
    <n v="20"/>
    <x v="6839"/>
    <s v="FLAT RATE"/>
    <x v="1"/>
  </r>
  <r>
    <n v="80029011"/>
    <d v="2012-07-05T00:00:00"/>
    <x v="0"/>
    <n v="60"/>
    <x v="6839"/>
    <s v="VALUATION"/>
    <x v="1"/>
  </r>
  <r>
    <n v="80029013"/>
    <d v="2012-07-05T00:00:00"/>
    <x v="0"/>
    <n v="55"/>
    <x v="6840"/>
    <s v="VALUATION"/>
    <x v="71"/>
  </r>
  <r>
    <n v="80029016"/>
    <d v="2012-07-05T00:00:00"/>
    <x v="0"/>
    <n v="95"/>
    <x v="6841"/>
    <s v="VALUATION"/>
    <x v="14"/>
  </r>
  <r>
    <n v="80029017"/>
    <d v="2012-07-05T00:00:00"/>
    <x v="9"/>
    <n v="25"/>
    <x v="6842"/>
    <s v="PER HOOD SYS"/>
    <x v="1"/>
  </r>
  <r>
    <n v="80029020"/>
    <d v="2012-07-05T00:00:00"/>
    <x v="34"/>
    <n v="25"/>
    <x v="6843"/>
    <s v="TONS"/>
    <x v="35"/>
  </r>
  <r>
    <n v="80029021"/>
    <d v="2012-07-05T00:00:00"/>
    <x v="5"/>
    <n v="25"/>
    <x v="6844"/>
    <s v="PER FIXTURES"/>
    <x v="1"/>
  </r>
  <r>
    <n v="80029022"/>
    <d v="2012-07-06T00:00:00"/>
    <x v="2"/>
    <n v="25"/>
    <x v="6845"/>
    <s v="FLAT RATE"/>
    <x v="1"/>
  </r>
  <r>
    <n v="80029023"/>
    <d v="2012-07-06T00:00:00"/>
    <x v="0"/>
    <n v="110"/>
    <x v="6846"/>
    <s v="VALUATION"/>
    <x v="36"/>
  </r>
  <r>
    <n v="80029024"/>
    <d v="2012-07-06T00:00:00"/>
    <x v="29"/>
    <n v="250"/>
    <x v="6847"/>
    <s v="ACRES"/>
    <x v="322"/>
  </r>
  <r>
    <n v="80029026"/>
    <d v="2012-07-06T00:00:00"/>
    <x v="12"/>
    <n v="62.5"/>
    <x v="6848"/>
    <s v="ACRE"/>
    <x v="92"/>
  </r>
  <r>
    <n v="80029026"/>
    <d v="2012-07-06T00:00:00"/>
    <x v="12"/>
    <n v="80"/>
    <x v="6849"/>
    <s v="ACRE"/>
    <x v="305"/>
  </r>
  <r>
    <n v="80029023"/>
    <d v="2012-07-06T00:00:00"/>
    <x v="14"/>
    <n v="55"/>
    <x v="6846"/>
    <s v="VALUATION"/>
    <x v="36"/>
  </r>
  <r>
    <n v="80029025"/>
    <d v="2012-07-06T00:00:00"/>
    <x v="0"/>
    <n v="40"/>
    <x v="6850"/>
    <s v="VALUATION"/>
    <x v="47"/>
  </r>
  <r>
    <n v="80029029"/>
    <d v="2012-07-06T00:00:00"/>
    <x v="3"/>
    <n v="50"/>
    <x v="6851"/>
    <s v="PER SIGN"/>
    <x v="4"/>
  </r>
  <r>
    <n v="80029030"/>
    <d v="2012-07-06T00:00:00"/>
    <x v="3"/>
    <n v="25"/>
    <x v="6852"/>
    <s v="PER SIGN"/>
    <x v="1"/>
  </r>
  <r>
    <n v="80029032"/>
    <d v="2012-07-06T00:00:00"/>
    <x v="3"/>
    <n v="75"/>
    <x v="6853"/>
    <s v="PER SIGN"/>
    <x v="9"/>
  </r>
  <r>
    <n v="80029034"/>
    <d v="2012-07-06T00:00:00"/>
    <x v="8"/>
    <n v="50"/>
    <x v="6854"/>
    <s v="FLAT RATE"/>
    <x v="1"/>
  </r>
  <r>
    <n v="80029035"/>
    <d v="2012-07-06T00:00:00"/>
    <x v="67"/>
    <n v="100"/>
    <x v="6855"/>
    <s v="FLAT RATE"/>
    <x v="1"/>
  </r>
  <r>
    <n v="80029037"/>
    <d v="2012-07-06T00:00:00"/>
    <x v="8"/>
    <n v="150"/>
    <x v="6856"/>
    <s v="FLAT RATE"/>
    <x v="1"/>
  </r>
  <r>
    <n v="80029040"/>
    <d v="2012-07-09T00:00:00"/>
    <x v="3"/>
    <n v="50"/>
    <x v="6857"/>
    <s v="PER SIGN"/>
    <x v="4"/>
  </r>
  <r>
    <n v="80029041"/>
    <d v="2012-07-09T00:00:00"/>
    <x v="29"/>
    <n v="250"/>
    <x v="6858"/>
    <s v="ACRES"/>
    <x v="157"/>
  </r>
  <r>
    <n v="80029041"/>
    <d v="2012-07-09T00:00:00"/>
    <x v="29"/>
    <n v="250"/>
    <x v="6859"/>
    <s v="ACRES"/>
    <x v="157"/>
  </r>
  <r>
    <n v="80029025"/>
    <d v="2012-07-06T00:00:00"/>
    <x v="14"/>
    <n v="20"/>
    <x v="6850"/>
    <s v="VALUATION"/>
    <x v="47"/>
  </r>
  <r>
    <n v="80029046"/>
    <d v="2012-07-09T00:00:00"/>
    <x v="3"/>
    <n v="50"/>
    <x v="6860"/>
    <s v="PER SIGN"/>
    <x v="4"/>
  </r>
  <r>
    <n v="80029027"/>
    <d v="2012-07-06T00:00:00"/>
    <x v="48"/>
    <n v="20"/>
    <x v="6861"/>
    <s v="FLAT RATE"/>
    <x v="1"/>
  </r>
  <r>
    <n v="80029027"/>
    <d v="2012-07-06T00:00:00"/>
    <x v="0"/>
    <n v="320"/>
    <x v="6861"/>
    <s v="VALUATION"/>
    <x v="1"/>
  </r>
  <r>
    <n v="80029028"/>
    <d v="2012-07-06T00:00:00"/>
    <x v="6"/>
    <n v="15"/>
    <x v="6862"/>
    <s v="AMPS"/>
    <x v="6"/>
  </r>
  <r>
    <n v="80029028"/>
    <d v="2012-07-06T00:00:00"/>
    <x v="7"/>
    <n v="16"/>
    <x v="6862"/>
    <s v="PER POLE"/>
    <x v="6"/>
  </r>
  <r>
    <n v="80029031"/>
    <d v="2012-07-06T00:00:00"/>
    <x v="0"/>
    <n v="225"/>
    <x v="6863"/>
    <s v="VALUATION"/>
    <x v="240"/>
  </r>
  <r>
    <n v="80029031"/>
    <d v="2012-07-06T00:00:00"/>
    <x v="14"/>
    <n v="112.5"/>
    <x v="6863"/>
    <s v="VALUATION"/>
    <x v="240"/>
  </r>
  <r>
    <n v="80029033"/>
    <d v="2012-07-06T00:00:00"/>
    <x v="0"/>
    <n v="826"/>
    <x v="6864"/>
    <s v="VALUATION"/>
    <x v="323"/>
  </r>
  <r>
    <n v="80029059"/>
    <d v="2012-07-10T00:00:00"/>
    <x v="79"/>
    <n v="117"/>
    <x v="6364"/>
    <s v="LF"/>
    <x v="307"/>
  </r>
  <r>
    <n v="80029059"/>
    <d v="2012-07-10T00:00:00"/>
    <x v="81"/>
    <n v="75"/>
    <x v="6364"/>
    <s v="EA"/>
    <x v="307"/>
  </r>
  <r>
    <n v="80029059"/>
    <d v="2012-07-10T00:00:00"/>
    <x v="29"/>
    <n v="250"/>
    <x v="6364"/>
    <s v="ACRES"/>
    <x v="307"/>
  </r>
  <r>
    <n v="80029059"/>
    <d v="2012-07-10T00:00:00"/>
    <x v="82"/>
    <n v="158.69999999999999"/>
    <x v="6364"/>
    <s v="SY"/>
    <x v="307"/>
  </r>
  <r>
    <n v="80029059"/>
    <d v="2012-07-10T00:00:00"/>
    <x v="32"/>
    <n v="50"/>
    <x v="6364"/>
    <s v="ACRES"/>
    <x v="307"/>
  </r>
  <r>
    <n v="80029059"/>
    <d v="2012-07-10T00:00:00"/>
    <x v="83"/>
    <n v="103.2"/>
    <x v="6364"/>
    <s v="LF"/>
    <x v="307"/>
  </r>
  <r>
    <n v="80029059"/>
    <d v="2012-07-10T00:00:00"/>
    <x v="94"/>
    <n v="120"/>
    <x v="6364"/>
    <s v="SIGN"/>
    <x v="307"/>
  </r>
  <r>
    <n v="80029059"/>
    <d v="2012-07-10T00:00:00"/>
    <x v="95"/>
    <n v="187"/>
    <x v="6364"/>
    <s v="LF"/>
    <x v="307"/>
  </r>
  <r>
    <n v="80029059"/>
    <d v="2012-07-10T00:00:00"/>
    <x v="96"/>
    <n v="100.5"/>
    <x v="6364"/>
    <s v="LF"/>
    <x v="307"/>
  </r>
  <r>
    <n v="80029059"/>
    <d v="2012-07-10T00:00:00"/>
    <x v="107"/>
    <n v="54"/>
    <x v="6364"/>
    <s v="PAGE"/>
    <x v="307"/>
  </r>
  <r>
    <n v="80029057"/>
    <d v="2012-07-10T00:00:00"/>
    <x v="12"/>
    <n v="142.5"/>
    <x v="6686"/>
    <s v="ACRE"/>
    <x v="241"/>
  </r>
  <r>
    <n v="80029033"/>
    <d v="2012-07-06T00:00:00"/>
    <x v="14"/>
    <n v="413"/>
    <x v="6864"/>
    <s v="VALUATION"/>
    <x v="323"/>
  </r>
  <r>
    <n v="80029036"/>
    <d v="2012-07-06T00:00:00"/>
    <x v="6"/>
    <n v="90"/>
    <x v="229"/>
    <s v="AMPS"/>
    <x v="46"/>
  </r>
  <r>
    <n v="80029036"/>
    <d v="2012-07-06T00:00:00"/>
    <x v="72"/>
    <n v="25"/>
    <x v="229"/>
    <s v="AMPS"/>
    <x v="46"/>
  </r>
  <r>
    <n v="80029050"/>
    <d v="2012-07-10T00:00:00"/>
    <x v="22"/>
    <n v="50"/>
    <x v="6865"/>
    <s v="ACRE"/>
    <x v="1"/>
  </r>
  <r>
    <n v="80029051"/>
    <d v="2012-07-10T00:00:00"/>
    <x v="12"/>
    <n v="50"/>
    <x v="6866"/>
    <s v="ACRE"/>
    <x v="217"/>
  </r>
  <r>
    <n v="80029052"/>
    <d v="2012-07-10T00:00:00"/>
    <x v="12"/>
    <n v="50"/>
    <x v="6867"/>
    <s v="ACRE"/>
    <x v="10"/>
  </r>
  <r>
    <n v="80029053"/>
    <d v="2012-07-10T00:00:00"/>
    <x v="3"/>
    <n v="50"/>
    <x v="6868"/>
    <s v="PER SIGN"/>
    <x v="4"/>
  </r>
  <r>
    <n v="80029055"/>
    <d v="2012-07-10T00:00:00"/>
    <x v="3"/>
    <n v="25"/>
    <x v="6869"/>
    <s v="PER SIGN"/>
    <x v="1"/>
  </r>
  <r>
    <n v="80029056"/>
    <d v="2012-07-10T00:00:00"/>
    <x v="3"/>
    <n v="25"/>
    <x v="6870"/>
    <s v="PER SIGN"/>
    <x v="1"/>
  </r>
  <r>
    <n v="80029057"/>
    <d v="2012-07-10T00:00:00"/>
    <x v="22"/>
    <n v="321"/>
    <x v="6871"/>
    <s v="ACRE"/>
    <x v="324"/>
  </r>
  <r>
    <n v="80029036"/>
    <d v="2012-07-06T00:00:00"/>
    <x v="73"/>
    <n v="30"/>
    <x v="229"/>
    <s v="AMPS"/>
    <x v="46"/>
  </r>
  <r>
    <n v="80029036"/>
    <d v="2012-07-06T00:00:00"/>
    <x v="74"/>
    <n v="25"/>
    <x v="229"/>
    <s v="AMPS"/>
    <x v="46"/>
  </r>
  <r>
    <n v="80029036"/>
    <d v="2012-07-06T00:00:00"/>
    <x v="6"/>
    <n v="120"/>
    <x v="5923"/>
    <s v="AMPS"/>
    <x v="171"/>
  </r>
  <r>
    <n v="80029062"/>
    <d v="2012-07-10T00:00:00"/>
    <x v="3"/>
    <n v="25"/>
    <x v="6872"/>
    <s v="PER SIGN"/>
    <x v="1"/>
  </r>
  <r>
    <n v="80029068"/>
    <d v="2012-07-11T00:00:00"/>
    <x v="3"/>
    <n v="25"/>
    <x v="6873"/>
    <s v="PER SIGN"/>
    <x v="1"/>
  </r>
  <r>
    <n v="80029069"/>
    <d v="2012-07-11T00:00:00"/>
    <x v="8"/>
    <n v="150"/>
    <x v="6874"/>
    <s v="FLAT RATE"/>
    <x v="1"/>
  </r>
  <r>
    <n v="80029036"/>
    <d v="2012-07-06T00:00:00"/>
    <x v="72"/>
    <n v="45"/>
    <x v="5923"/>
    <s v="AMPS"/>
    <x v="171"/>
  </r>
  <r>
    <n v="80029036"/>
    <d v="2012-07-06T00:00:00"/>
    <x v="73"/>
    <n v="45"/>
    <x v="5923"/>
    <s v="AMPS"/>
    <x v="171"/>
  </r>
  <r>
    <n v="80029036"/>
    <d v="2012-07-06T00:00:00"/>
    <x v="74"/>
    <n v="45"/>
    <x v="5923"/>
    <s v="AMPS"/>
    <x v="171"/>
  </r>
  <r>
    <n v="80029073"/>
    <d v="2012-07-11T00:00:00"/>
    <x v="3"/>
    <n v="25"/>
    <x v="6875"/>
    <s v="PER SIGN"/>
    <x v="1"/>
  </r>
  <r>
    <n v="80029074"/>
    <d v="2012-07-11T00:00:00"/>
    <x v="12"/>
    <n v="220"/>
    <x v="6876"/>
    <s v="ACRE"/>
    <x v="177"/>
  </r>
  <r>
    <n v="80029075"/>
    <d v="2012-07-11T00:00:00"/>
    <x v="3"/>
    <n v="50"/>
    <x v="6877"/>
    <s v="PER SIGN"/>
    <x v="4"/>
  </r>
  <r>
    <n v="80029038"/>
    <d v="2012-07-06T00:00:00"/>
    <x v="2"/>
    <n v="25"/>
    <x v="6878"/>
    <s v="FLAT RATE"/>
    <x v="1"/>
  </r>
  <r>
    <n v="80029039"/>
    <d v="2012-07-06T00:00:00"/>
    <x v="69"/>
    <n v="50"/>
    <x v="6879"/>
    <s v="FLAT RATE"/>
    <x v="1"/>
  </r>
  <r>
    <n v="80029039"/>
    <d v="2012-07-06T00:00:00"/>
    <x v="69"/>
    <n v="50"/>
    <x v="6880"/>
    <s v="FLAT RATE"/>
    <x v="1"/>
  </r>
  <r>
    <n v="80029042"/>
    <d v="2012-07-09T00:00:00"/>
    <x v="59"/>
    <n v="75"/>
    <x v="6881"/>
    <s v="FLAT RATE"/>
    <x v="1"/>
  </r>
  <r>
    <n v="80029043"/>
    <d v="2012-07-09T00:00:00"/>
    <x v="59"/>
    <n v="75"/>
    <x v="6882"/>
    <s v="FLAT RATE"/>
    <x v="1"/>
  </r>
  <r>
    <n v="80029044"/>
    <d v="2012-07-09T00:00:00"/>
    <x v="5"/>
    <n v="48"/>
    <x v="6883"/>
    <s v="PER FIXTURES"/>
    <x v="60"/>
  </r>
  <r>
    <n v="80029045"/>
    <d v="2012-07-09T00:00:00"/>
    <x v="2"/>
    <n v="25"/>
    <x v="6884"/>
    <s v="FLAT RATE"/>
    <x v="1"/>
  </r>
  <r>
    <n v="80029047"/>
    <d v="2012-07-09T00:00:00"/>
    <x v="5"/>
    <n v="25"/>
    <x v="6885"/>
    <s v="PER FIXTURES"/>
    <x v="7"/>
  </r>
  <r>
    <n v="80029048"/>
    <d v="2012-07-09T00:00:00"/>
    <x v="6"/>
    <n v="30"/>
    <x v="6886"/>
    <s v="AMPS"/>
    <x v="8"/>
  </r>
  <r>
    <n v="80029048"/>
    <d v="2012-07-09T00:00:00"/>
    <x v="7"/>
    <n v="30"/>
    <x v="6886"/>
    <s v="PER POLE"/>
    <x v="8"/>
  </r>
  <r>
    <n v="80029079"/>
    <d v="2012-07-11T00:00:00"/>
    <x v="32"/>
    <n v="250"/>
    <x v="6887"/>
    <s v="ACRES"/>
    <x v="50"/>
  </r>
  <r>
    <n v="80029048"/>
    <d v="2012-07-09T00:00:00"/>
    <x v="13"/>
    <n v="25"/>
    <x v="6886"/>
    <s v="PER T-POLE"/>
    <x v="8"/>
  </r>
  <r>
    <n v="80029048"/>
    <d v="2012-07-09T00:00:00"/>
    <x v="6"/>
    <n v="30"/>
    <x v="6888"/>
    <s v="AMPS"/>
    <x v="8"/>
  </r>
  <r>
    <n v="80029048"/>
    <d v="2012-07-09T00:00:00"/>
    <x v="7"/>
    <n v="30"/>
    <x v="6888"/>
    <s v="PER POLE"/>
    <x v="8"/>
  </r>
  <r>
    <n v="80029048"/>
    <d v="2012-07-09T00:00:00"/>
    <x v="13"/>
    <n v="25"/>
    <x v="6888"/>
    <s v="PER T-POLE"/>
    <x v="8"/>
  </r>
  <r>
    <n v="80029049"/>
    <d v="2012-07-09T00:00:00"/>
    <x v="0"/>
    <n v="268"/>
    <x v="6889"/>
    <s v="VALUATION"/>
    <x v="144"/>
  </r>
  <r>
    <n v="80029054"/>
    <d v="2012-07-10T00:00:00"/>
    <x v="0"/>
    <n v="145"/>
    <x v="6890"/>
    <s v="VALUATION"/>
    <x v="74"/>
  </r>
  <r>
    <n v="80029058"/>
    <d v="2012-07-10T00:00:00"/>
    <x v="0"/>
    <n v="75"/>
    <x v="6891"/>
    <s v="VALUATION"/>
    <x v="13"/>
  </r>
  <r>
    <n v="80029058"/>
    <d v="2012-07-10T00:00:00"/>
    <x v="14"/>
    <n v="37.5"/>
    <x v="6891"/>
    <s v="VALUATION"/>
    <x v="13"/>
  </r>
  <r>
    <n v="80029084"/>
    <d v="2012-07-12T00:00:00"/>
    <x v="16"/>
    <n v="59.93"/>
    <x v="6892"/>
    <s v="FLAT RATE"/>
    <x v="1"/>
  </r>
  <r>
    <n v="80029084"/>
    <d v="2012-07-12T00:00:00"/>
    <x v="17"/>
    <n v="533.02"/>
    <x v="6892"/>
    <s v="FLAT RATE"/>
    <x v="1"/>
  </r>
  <r>
    <n v="80029084"/>
    <d v="2012-07-12T00:00:00"/>
    <x v="18"/>
    <n v="1302.93"/>
    <x v="6892"/>
    <s v="FLAT RATE"/>
    <x v="1"/>
  </r>
  <r>
    <n v="80029084"/>
    <d v="2012-07-12T00:00:00"/>
    <x v="19"/>
    <n v="161.68"/>
    <x v="6892"/>
    <s v="FLAT RATE"/>
    <x v="1"/>
  </r>
  <r>
    <n v="80029060"/>
    <d v="2012-07-10T00:00:00"/>
    <x v="7"/>
    <n v="25"/>
    <x v="6893"/>
    <s v="PER POLE"/>
    <x v="20"/>
  </r>
  <r>
    <n v="80029063"/>
    <d v="2012-07-10T00:00:00"/>
    <x v="5"/>
    <n v="25"/>
    <x v="6894"/>
    <s v="PER FIXTURES"/>
    <x v="1"/>
  </r>
  <r>
    <n v="80029063"/>
    <d v="2012-07-10T00:00:00"/>
    <x v="5"/>
    <n v="25"/>
    <x v="6895"/>
    <s v="PER FIXTURES"/>
    <x v="1"/>
  </r>
  <r>
    <n v="80029063"/>
    <d v="2012-07-10T00:00:00"/>
    <x v="5"/>
    <n v="25"/>
    <x v="6896"/>
    <s v="PER FIXTURES"/>
    <x v="1"/>
  </r>
  <r>
    <n v="80029064"/>
    <d v="2012-07-10T00:00:00"/>
    <x v="34"/>
    <n v="25"/>
    <x v="6897"/>
    <s v="TONS"/>
    <x v="9"/>
  </r>
  <r>
    <n v="80029065"/>
    <d v="2012-07-10T00:00:00"/>
    <x v="20"/>
    <n v="25"/>
    <x v="6898"/>
    <s v="BTU"/>
    <x v="16"/>
  </r>
  <r>
    <n v="80029065"/>
    <d v="2012-07-10T00:00:00"/>
    <x v="34"/>
    <n v="25"/>
    <x v="6898"/>
    <s v="TONS"/>
    <x v="16"/>
  </r>
  <r>
    <n v="80029084"/>
    <d v="2012-07-12T00:00:00"/>
    <x v="16"/>
    <n v="59.93"/>
    <x v="6899"/>
    <s v="FLAT RATE"/>
    <x v="1"/>
  </r>
  <r>
    <n v="80029084"/>
    <d v="2012-07-12T00:00:00"/>
    <x v="17"/>
    <n v="533.02"/>
    <x v="6899"/>
    <s v="FLAT RATE"/>
    <x v="1"/>
  </r>
  <r>
    <n v="80029084"/>
    <d v="2012-07-12T00:00:00"/>
    <x v="18"/>
    <n v="1302.93"/>
    <x v="6899"/>
    <s v="FLAT RATE"/>
    <x v="1"/>
  </r>
  <r>
    <n v="80029084"/>
    <d v="2012-07-12T00:00:00"/>
    <x v="19"/>
    <n v="161.68"/>
    <x v="6899"/>
    <s v="FLAT RATE"/>
    <x v="1"/>
  </r>
  <r>
    <n v="80029096"/>
    <d v="2012-07-12T00:00:00"/>
    <x v="79"/>
    <n v="1.89"/>
    <x v="6476"/>
    <s v="LF"/>
    <x v="310"/>
  </r>
  <r>
    <n v="80029096"/>
    <d v="2012-07-12T00:00:00"/>
    <x v="29"/>
    <n v="850"/>
    <x v="6476"/>
    <s v="ACRES"/>
    <x v="310"/>
  </r>
  <r>
    <n v="80029096"/>
    <d v="2012-07-12T00:00:00"/>
    <x v="82"/>
    <n v="11.1"/>
    <x v="6476"/>
    <s v="SY"/>
    <x v="310"/>
  </r>
  <r>
    <n v="80029096"/>
    <d v="2012-07-12T00:00:00"/>
    <x v="44"/>
    <n v="136"/>
    <x v="6476"/>
    <s v="ACRES"/>
    <x v="310"/>
  </r>
  <r>
    <n v="80029096"/>
    <d v="2012-07-12T00:00:00"/>
    <x v="107"/>
    <n v="9"/>
    <x v="6476"/>
    <s v="PAGE"/>
    <x v="310"/>
  </r>
  <r>
    <n v="80029066"/>
    <d v="2012-07-10T00:00:00"/>
    <x v="20"/>
    <n v="25"/>
    <x v="6900"/>
    <s v="BTU"/>
    <x v="16"/>
  </r>
  <r>
    <n v="80029066"/>
    <d v="2012-07-10T00:00:00"/>
    <x v="34"/>
    <n v="25"/>
    <x v="6900"/>
    <s v="TONS"/>
    <x v="16"/>
  </r>
  <r>
    <n v="80029067"/>
    <d v="2012-07-11T00:00:00"/>
    <x v="0"/>
    <n v="90"/>
    <x v="6901"/>
    <s v="VALUATION"/>
    <x v="134"/>
  </r>
  <r>
    <n v="80029070"/>
    <d v="2012-07-11T00:00:00"/>
    <x v="10"/>
    <n v="30"/>
    <x v="6902"/>
    <s v="AMPS"/>
    <x v="8"/>
  </r>
  <r>
    <n v="80029070"/>
    <d v="2012-07-11T00:00:00"/>
    <x v="7"/>
    <n v="42"/>
    <x v="6902"/>
    <s v="PER POLE"/>
    <x v="8"/>
  </r>
  <r>
    <n v="80029070"/>
    <d v="2012-07-11T00:00:00"/>
    <x v="13"/>
    <n v="25"/>
    <x v="6902"/>
    <s v="PER T-POLE"/>
    <x v="8"/>
  </r>
  <r>
    <n v="80029071"/>
    <d v="2012-07-11T00:00:00"/>
    <x v="5"/>
    <n v="25"/>
    <x v="6903"/>
    <s v="PER FIXTURES"/>
    <x v="7"/>
  </r>
  <r>
    <n v="80029072"/>
    <d v="2012-07-11T00:00:00"/>
    <x v="2"/>
    <n v="25"/>
    <x v="6904"/>
    <s v="FLAT RATE"/>
    <x v="1"/>
  </r>
  <r>
    <n v="80029076"/>
    <d v="2012-07-11T00:00:00"/>
    <x v="5"/>
    <n v="25"/>
    <x v="6905"/>
    <s v="PER FIXTURES"/>
    <x v="1"/>
  </r>
  <r>
    <n v="80029077"/>
    <d v="2012-07-11T00:00:00"/>
    <x v="20"/>
    <n v="25"/>
    <x v="6906"/>
    <s v="BTU"/>
    <x v="62"/>
  </r>
  <r>
    <n v="80029087"/>
    <d v="2012-07-12T00:00:00"/>
    <x v="16"/>
    <n v="59.93"/>
    <x v="6907"/>
    <s v="FLAT RATE"/>
    <x v="1"/>
  </r>
  <r>
    <n v="80029087"/>
    <d v="2012-07-12T00:00:00"/>
    <x v="17"/>
    <n v="533.02"/>
    <x v="6907"/>
    <s v="FLAT RATE"/>
    <x v="1"/>
  </r>
  <r>
    <n v="80029087"/>
    <d v="2012-07-12T00:00:00"/>
    <x v="18"/>
    <n v="1302.93"/>
    <x v="6907"/>
    <s v="FLAT RATE"/>
    <x v="1"/>
  </r>
  <r>
    <n v="80029087"/>
    <d v="2012-07-12T00:00:00"/>
    <x v="19"/>
    <n v="161.68"/>
    <x v="6907"/>
    <s v="FLAT RATE"/>
    <x v="1"/>
  </r>
  <r>
    <n v="80029077"/>
    <d v="2012-07-11T00:00:00"/>
    <x v="23"/>
    <n v="25"/>
    <x v="6906"/>
    <s v="BTU"/>
    <x v="62"/>
  </r>
  <r>
    <n v="80029077"/>
    <d v="2012-07-11T00:00:00"/>
    <x v="34"/>
    <n v="25"/>
    <x v="6906"/>
    <s v="TONS"/>
    <x v="62"/>
  </r>
  <r>
    <n v="80029077"/>
    <d v="2012-07-11T00:00:00"/>
    <x v="36"/>
    <n v="25"/>
    <x v="6906"/>
    <s v="TONS"/>
    <x v="62"/>
  </r>
  <r>
    <n v="80029078"/>
    <d v="2012-07-11T00:00:00"/>
    <x v="57"/>
    <n v="30"/>
    <x v="6908"/>
    <s v="FLAT RATE"/>
    <x v="4"/>
  </r>
  <r>
    <n v="80029080"/>
    <d v="2012-07-11T00:00:00"/>
    <x v="5"/>
    <n v="25"/>
    <x v="6909"/>
    <s v="PER FIXTURES"/>
    <x v="1"/>
  </r>
  <r>
    <n v="80029081"/>
    <d v="2012-07-11T00:00:00"/>
    <x v="6"/>
    <n v="21"/>
    <x v="6910"/>
    <s v="AMPS"/>
    <x v="44"/>
  </r>
  <r>
    <n v="80029081"/>
    <d v="2012-07-11T00:00:00"/>
    <x v="7"/>
    <n v="4"/>
    <x v="6910"/>
    <s v="PER POLE"/>
    <x v="44"/>
  </r>
  <r>
    <n v="80029086"/>
    <d v="2012-07-12T00:00:00"/>
    <x v="12"/>
    <n v="50"/>
    <x v="6911"/>
    <s v="ACRE"/>
    <x v="10"/>
  </r>
  <r>
    <n v="80029088"/>
    <d v="2012-07-12T00:00:00"/>
    <x v="3"/>
    <n v="50"/>
    <x v="6912"/>
    <s v="PER SIGN"/>
    <x v="4"/>
  </r>
  <r>
    <n v="80029090"/>
    <d v="2012-07-12T00:00:00"/>
    <x v="3"/>
    <n v="100"/>
    <x v="6913"/>
    <s v="PER SIGN"/>
    <x v="7"/>
  </r>
  <r>
    <n v="80029093"/>
    <d v="2012-07-12T00:00:00"/>
    <x v="12"/>
    <n v="50"/>
    <x v="6914"/>
    <s v="ACRE"/>
    <x v="10"/>
  </r>
  <r>
    <n v="80029081"/>
    <d v="2012-07-11T00:00:00"/>
    <x v="33"/>
    <n v="25"/>
    <x v="6915"/>
    <s v="FLAT RATE"/>
    <x v="1"/>
  </r>
  <r>
    <n v="80029082"/>
    <d v="2012-07-11T00:00:00"/>
    <x v="6"/>
    <n v="21"/>
    <x v="6916"/>
    <s v="AMPS"/>
    <x v="116"/>
  </r>
  <r>
    <n v="80029082"/>
    <d v="2012-07-11T00:00:00"/>
    <x v="7"/>
    <n v="4"/>
    <x v="6916"/>
    <s v="PER POLE"/>
    <x v="116"/>
  </r>
  <r>
    <n v="80029083"/>
    <d v="2012-07-11T00:00:00"/>
    <x v="5"/>
    <n v="25"/>
    <x v="6917"/>
    <s v="PER FIXTURES"/>
    <x v="1"/>
  </r>
  <r>
    <n v="80029084"/>
    <d v="2012-07-12T00:00:00"/>
    <x v="48"/>
    <n v="20"/>
    <x v="6892"/>
    <s v="FLAT RATE"/>
    <x v="1"/>
  </r>
  <r>
    <n v="80029084"/>
    <d v="2012-07-12T00:00:00"/>
    <x v="0"/>
    <n v="1270"/>
    <x v="6892"/>
    <s v="VALUATION"/>
    <x v="1"/>
  </r>
  <r>
    <n v="80029084"/>
    <d v="2012-07-12T00:00:00"/>
    <x v="48"/>
    <n v="20"/>
    <x v="6899"/>
    <s v="FLAT RATE"/>
    <x v="1"/>
  </r>
  <r>
    <n v="80029084"/>
    <d v="2012-07-12T00:00:00"/>
    <x v="0"/>
    <n v="1240"/>
    <x v="6899"/>
    <s v="VALUATION"/>
    <x v="1"/>
  </r>
  <r>
    <n v="80029101"/>
    <d v="2012-07-13T00:00:00"/>
    <x v="3"/>
    <n v="25"/>
    <x v="6918"/>
    <s v="PER SIGN"/>
    <x v="1"/>
  </r>
  <r>
    <n v="80029102"/>
    <d v="2012-07-13T00:00:00"/>
    <x v="67"/>
    <n v="100"/>
    <x v="6919"/>
    <s v="FLAT RATE"/>
    <x v="1"/>
  </r>
  <r>
    <n v="80029085"/>
    <d v="2012-07-12T00:00:00"/>
    <x v="20"/>
    <n v="27"/>
    <x v="6920"/>
    <s v="BTU"/>
    <x v="40"/>
  </r>
  <r>
    <n v="80029085"/>
    <d v="2012-07-12T00:00:00"/>
    <x v="23"/>
    <n v="25"/>
    <x v="6920"/>
    <s v="BTU"/>
    <x v="40"/>
  </r>
  <r>
    <n v="80029085"/>
    <d v="2012-07-12T00:00:00"/>
    <x v="34"/>
    <n v="25"/>
    <x v="6920"/>
    <s v="TONS"/>
    <x v="40"/>
  </r>
  <r>
    <n v="80029085"/>
    <d v="2012-07-12T00:00:00"/>
    <x v="36"/>
    <n v="25"/>
    <x v="6920"/>
    <s v="TONS"/>
    <x v="40"/>
  </r>
  <r>
    <n v="80029087"/>
    <d v="2012-07-12T00:00:00"/>
    <x v="48"/>
    <n v="20"/>
    <x v="6907"/>
    <s v="FLAT RATE"/>
    <x v="1"/>
  </r>
  <r>
    <n v="80029087"/>
    <d v="2012-07-12T00:00:00"/>
    <x v="0"/>
    <n v="1585"/>
    <x v="6907"/>
    <s v="VALUATION"/>
    <x v="1"/>
  </r>
  <r>
    <n v="90001883"/>
    <d v="2012-07-13T00:00:00"/>
    <x v="42"/>
    <n v="50"/>
    <x v="6921"/>
    <s v="FLAT RATE"/>
    <x v="1"/>
  </r>
  <r>
    <n v="80029107"/>
    <d v="2012-07-13T00:00:00"/>
    <x v="3"/>
    <n v="25"/>
    <x v="6922"/>
    <s v="PER SIGN"/>
    <x v="1"/>
  </r>
  <r>
    <n v="80029089"/>
    <d v="2012-07-12T00:00:00"/>
    <x v="52"/>
    <n v="125"/>
    <x v="6923"/>
    <s v="FLAT RATE"/>
    <x v="1"/>
  </r>
  <r>
    <n v="80029091"/>
    <d v="2012-07-12T00:00:00"/>
    <x v="0"/>
    <n v="45"/>
    <x v="6924"/>
    <s v="VALUATION"/>
    <x v="124"/>
  </r>
  <r>
    <n v="80029092"/>
    <d v="2012-07-12T00:00:00"/>
    <x v="61"/>
    <n v="25"/>
    <x v="6925"/>
    <s v="FLAT RATE"/>
    <x v="1"/>
  </r>
  <r>
    <n v="80029094"/>
    <d v="2012-07-12T00:00:00"/>
    <x v="0"/>
    <n v="95"/>
    <x v="6926"/>
    <s v="VALUATION"/>
    <x v="14"/>
  </r>
  <r>
    <n v="80029095"/>
    <d v="2012-07-12T00:00:00"/>
    <x v="60"/>
    <n v="50"/>
    <x v="6790"/>
    <s v="FLAT RATE"/>
    <x v="105"/>
  </r>
  <r>
    <n v="80029097"/>
    <d v="2012-07-12T00:00:00"/>
    <x v="52"/>
    <n v="125"/>
    <x v="6927"/>
    <s v="FLAT RATE"/>
    <x v="1"/>
  </r>
  <r>
    <n v="80029097"/>
    <d v="2012-07-12T00:00:00"/>
    <x v="59"/>
    <n v="300"/>
    <x v="6928"/>
    <s v="FLAT RATE"/>
    <x v="7"/>
  </r>
  <r>
    <n v="80029098"/>
    <d v="2012-07-12T00:00:00"/>
    <x v="5"/>
    <n v="25"/>
    <x v="6929"/>
    <s v="PER FIXTURES"/>
    <x v="20"/>
  </r>
  <r>
    <n v="80029098"/>
    <d v="2012-07-12T00:00:00"/>
    <x v="5"/>
    <n v="36"/>
    <x v="6930"/>
    <s v="PER FIXTURES"/>
    <x v="70"/>
  </r>
  <r>
    <n v="80029099"/>
    <d v="2012-07-13T00:00:00"/>
    <x v="0"/>
    <n v="40"/>
    <x v="6931"/>
    <s v="VALUATION"/>
    <x v="47"/>
  </r>
  <r>
    <n v="80029100"/>
    <d v="2012-07-13T00:00:00"/>
    <x v="0"/>
    <n v="250"/>
    <x v="6932"/>
    <s v="VALUATION"/>
    <x v="216"/>
  </r>
  <r>
    <n v="80029120"/>
    <d v="2012-07-16T00:00:00"/>
    <x v="141"/>
    <n v="450"/>
    <x v="6933"/>
    <s v="FLAT RATE"/>
    <x v="1"/>
  </r>
  <r>
    <n v="80029112"/>
    <d v="2012-07-16T00:00:00"/>
    <x v="8"/>
    <n v="50"/>
    <x v="6934"/>
    <s v="FLAT RATE"/>
    <x v="1"/>
  </r>
  <r>
    <n v="80029100"/>
    <d v="2012-07-13T00:00:00"/>
    <x v="14"/>
    <n v="125"/>
    <x v="6932"/>
    <s v="VALUATION"/>
    <x v="216"/>
  </r>
  <r>
    <n v="80029115"/>
    <d v="2012-07-16T00:00:00"/>
    <x v="3"/>
    <n v="25"/>
    <x v="6935"/>
    <s v="PER SIGN"/>
    <x v="1"/>
  </r>
  <r>
    <n v="80029103"/>
    <d v="2012-07-13T00:00:00"/>
    <x v="53"/>
    <n v="25"/>
    <x v="6936"/>
    <s v="PER WATER"/>
    <x v="1"/>
  </r>
  <r>
    <n v="80029103"/>
    <d v="2012-07-13T00:00:00"/>
    <x v="53"/>
    <n v="25"/>
    <x v="6937"/>
    <s v="PER WATER"/>
    <x v="1"/>
  </r>
  <r>
    <n v="80029103"/>
    <d v="2012-07-13T00:00:00"/>
    <x v="53"/>
    <n v="25"/>
    <x v="6938"/>
    <s v="PER WATER"/>
    <x v="1"/>
  </r>
  <r>
    <n v="80029103"/>
    <d v="2012-07-13T00:00:00"/>
    <x v="53"/>
    <n v="25"/>
    <x v="6939"/>
    <s v="PER WATER"/>
    <x v="1"/>
  </r>
  <r>
    <n v="80029117"/>
    <d v="2012-07-16T00:00:00"/>
    <x v="67"/>
    <n v="100"/>
    <x v="6940"/>
    <s v="FLAT RATE"/>
    <x v="1"/>
  </r>
  <r>
    <n v="80029103"/>
    <d v="2012-07-13T00:00:00"/>
    <x v="53"/>
    <n v="25"/>
    <x v="6941"/>
    <s v="PER WATER"/>
    <x v="1"/>
  </r>
  <r>
    <n v="80029120"/>
    <d v="2012-07-16T00:00:00"/>
    <x v="122"/>
    <n v="250"/>
    <x v="6942"/>
    <s v="DOLLAR VALUE"/>
    <x v="1"/>
  </r>
  <r>
    <n v="80029121"/>
    <d v="2012-07-16T00:00:00"/>
    <x v="32"/>
    <n v="250"/>
    <x v="6943"/>
    <s v="ACRES"/>
    <x v="129"/>
  </r>
  <r>
    <n v="80029104"/>
    <d v="2012-07-13T00:00:00"/>
    <x v="0"/>
    <n v="255"/>
    <x v="6944"/>
    <s v="VALUATION"/>
    <x v="270"/>
  </r>
  <r>
    <n v="80029105"/>
    <d v="2012-07-13T00:00:00"/>
    <x v="20"/>
    <n v="27"/>
    <x v="6945"/>
    <s v="BTU"/>
    <x v="40"/>
  </r>
  <r>
    <n v="80029105"/>
    <d v="2012-07-13T00:00:00"/>
    <x v="23"/>
    <n v="25"/>
    <x v="6945"/>
    <s v="BTU"/>
    <x v="40"/>
  </r>
  <r>
    <n v="80029105"/>
    <d v="2012-07-13T00:00:00"/>
    <x v="24"/>
    <n v="29"/>
    <x v="6945"/>
    <s v="BTU"/>
    <x v="40"/>
  </r>
  <r>
    <n v="80029131"/>
    <d v="2012-07-17T00:00:00"/>
    <x v="16"/>
    <n v="59.93"/>
    <x v="6946"/>
    <s v="FLAT RATE"/>
    <x v="1"/>
  </r>
  <r>
    <n v="80029131"/>
    <d v="2012-07-17T00:00:00"/>
    <x v="17"/>
    <n v="533.02"/>
    <x v="6946"/>
    <s v="FLAT RATE"/>
    <x v="1"/>
  </r>
  <r>
    <n v="80029131"/>
    <d v="2012-07-17T00:00:00"/>
    <x v="18"/>
    <n v="1302.93"/>
    <x v="6946"/>
    <s v="FLAT RATE"/>
    <x v="1"/>
  </r>
  <r>
    <n v="80029131"/>
    <d v="2012-07-17T00:00:00"/>
    <x v="19"/>
    <n v="161.68"/>
    <x v="6946"/>
    <s v="FLAT RATE"/>
    <x v="1"/>
  </r>
  <r>
    <n v="80029105"/>
    <d v="2012-07-13T00:00:00"/>
    <x v="34"/>
    <n v="25"/>
    <x v="6945"/>
    <s v="TONS"/>
    <x v="40"/>
  </r>
  <r>
    <n v="80029105"/>
    <d v="2012-07-13T00:00:00"/>
    <x v="36"/>
    <n v="25"/>
    <x v="6945"/>
    <s v="TONS"/>
    <x v="40"/>
  </r>
  <r>
    <n v="80029126"/>
    <d v="2012-07-17T00:00:00"/>
    <x v="22"/>
    <n v="50"/>
    <x v="6947"/>
    <s v="ACRE"/>
    <x v="1"/>
  </r>
  <r>
    <n v="80029106"/>
    <d v="2012-07-13T00:00:00"/>
    <x v="0"/>
    <n v="70"/>
    <x v="6948"/>
    <s v="VALUATION"/>
    <x v="51"/>
  </r>
  <r>
    <n v="80029108"/>
    <d v="2012-07-13T00:00:00"/>
    <x v="0"/>
    <n v="140"/>
    <x v="6949"/>
    <s v="VALUATION"/>
    <x v="61"/>
  </r>
  <r>
    <n v="80029109"/>
    <d v="2012-07-13T00:00:00"/>
    <x v="0"/>
    <n v="115"/>
    <x v="6950"/>
    <s v="VALUATION"/>
    <x v="2"/>
  </r>
  <r>
    <n v="80029109"/>
    <d v="2012-07-13T00:00:00"/>
    <x v="14"/>
    <n v="57.5"/>
    <x v="6950"/>
    <s v="VALUATION"/>
    <x v="2"/>
  </r>
  <r>
    <n v="90001884"/>
    <d v="2012-07-17T00:00:00"/>
    <x v="42"/>
    <n v="50"/>
    <x v="6951"/>
    <s v="FLAT RATE"/>
    <x v="1"/>
  </r>
  <r>
    <n v="80029110"/>
    <d v="2012-07-13T00:00:00"/>
    <x v="52"/>
    <n v="125"/>
    <x v="6952"/>
    <s v="FLAT RATE"/>
    <x v="1"/>
  </r>
  <r>
    <n v="80029111"/>
    <d v="2012-07-13T00:00:00"/>
    <x v="59"/>
    <n v="75"/>
    <x v="6953"/>
    <s v="FLAT RATE"/>
    <x v="1"/>
  </r>
  <r>
    <n v="80029113"/>
    <d v="2012-07-16T00:00:00"/>
    <x v="0"/>
    <n v="60"/>
    <x v="6954"/>
    <s v="VALUATION"/>
    <x v="34"/>
  </r>
  <r>
    <n v="80029114"/>
    <d v="2012-07-16T00:00:00"/>
    <x v="48"/>
    <n v="20"/>
    <x v="6955"/>
    <s v="FLAT RATE"/>
    <x v="1"/>
  </r>
  <r>
    <n v="80029114"/>
    <d v="2012-07-16T00:00:00"/>
    <x v="0"/>
    <n v="110"/>
    <x v="6955"/>
    <s v="VALUATION"/>
    <x v="1"/>
  </r>
  <r>
    <n v="80029116"/>
    <d v="2012-07-16T00:00:00"/>
    <x v="5"/>
    <n v="25"/>
    <x v="6956"/>
    <s v="PER FIXTURES"/>
    <x v="1"/>
  </r>
  <r>
    <n v="80029134"/>
    <d v="2012-07-17T00:00:00"/>
    <x v="3"/>
    <n v="25"/>
    <x v="6957"/>
    <s v="PER SIGN"/>
    <x v="1"/>
  </r>
  <r>
    <n v="80029116"/>
    <d v="2012-07-16T00:00:00"/>
    <x v="5"/>
    <n v="25"/>
    <x v="6958"/>
    <s v="PER FIXTURES"/>
    <x v="1"/>
  </r>
  <r>
    <n v="80029138"/>
    <d v="2012-07-17T00:00:00"/>
    <x v="42"/>
    <n v="50"/>
    <x v="6959"/>
    <s v="FLAT RATE"/>
    <x v="1"/>
  </r>
  <r>
    <n v="80029137"/>
    <d v="2012-07-17T00:00:00"/>
    <x v="3"/>
    <n v="25"/>
    <x v="6960"/>
    <s v="PER SIGN"/>
    <x v="1"/>
  </r>
  <r>
    <n v="80029137"/>
    <d v="2012-07-17T00:00:00"/>
    <x v="3"/>
    <n v="25"/>
    <x v="6961"/>
    <s v="PER SIGN"/>
    <x v="1"/>
  </r>
  <r>
    <n v="80029139"/>
    <d v="2012-07-17T00:00:00"/>
    <x v="42"/>
    <n v="50"/>
    <x v="6962"/>
    <s v="FLAT RATE"/>
    <x v="1"/>
  </r>
  <r>
    <n v="80029116"/>
    <d v="2012-07-16T00:00:00"/>
    <x v="5"/>
    <n v="25"/>
    <x v="6963"/>
    <s v="PER FIXTURES"/>
    <x v="1"/>
  </r>
  <r>
    <n v="80029116"/>
    <d v="2012-07-16T00:00:00"/>
    <x v="5"/>
    <n v="25"/>
    <x v="6964"/>
    <s v="PER FIXTURES"/>
    <x v="1"/>
  </r>
  <r>
    <n v="80029118"/>
    <d v="2012-07-16T00:00:00"/>
    <x v="0"/>
    <n v="245"/>
    <x v="6965"/>
    <s v="VALUATION"/>
    <x v="45"/>
  </r>
  <r>
    <n v="80029118"/>
    <d v="2012-07-16T00:00:00"/>
    <x v="14"/>
    <n v="122.5"/>
    <x v="6965"/>
    <s v="VALUATION"/>
    <x v="45"/>
  </r>
  <r>
    <n v="80029119"/>
    <d v="2012-07-16T00:00:00"/>
    <x v="5"/>
    <n v="25"/>
    <x v="6966"/>
    <s v="PER FIXTURES"/>
    <x v="18"/>
  </r>
  <r>
    <n v="80029122"/>
    <d v="2012-07-16T00:00:00"/>
    <x v="57"/>
    <n v="15"/>
    <x v="6967"/>
    <s v="FLAT RATE"/>
    <x v="1"/>
  </r>
  <r>
    <n v="80029122"/>
    <d v="2012-07-16T00:00:00"/>
    <x v="57"/>
    <n v="15"/>
    <x v="6968"/>
    <s v="FLAT RATE"/>
    <x v="1"/>
  </r>
  <r>
    <n v="80029144"/>
    <d v="2012-07-18T00:00:00"/>
    <x v="3"/>
    <n v="25"/>
    <x v="6969"/>
    <s v="PER SIGN"/>
    <x v="1"/>
  </r>
  <r>
    <n v="80029122"/>
    <d v="2012-07-16T00:00:00"/>
    <x v="59"/>
    <n v="75"/>
    <x v="6970"/>
    <s v="FLAT RATE"/>
    <x v="1"/>
  </r>
  <r>
    <n v="80029123"/>
    <d v="2012-07-16T00:00:00"/>
    <x v="0"/>
    <n v="110"/>
    <x v="6971"/>
    <s v="VALUATION"/>
    <x v="36"/>
  </r>
  <r>
    <n v="80029124"/>
    <d v="2012-07-16T00:00:00"/>
    <x v="34"/>
    <n v="25"/>
    <x v="6972"/>
    <s v="TONS"/>
    <x v="4"/>
  </r>
  <r>
    <n v="80029125"/>
    <d v="2012-07-16T00:00:00"/>
    <x v="34"/>
    <n v="25"/>
    <x v="6973"/>
    <s v="TONS"/>
    <x v="4"/>
  </r>
  <r>
    <n v="80029127"/>
    <d v="2012-07-17T00:00:00"/>
    <x v="5"/>
    <n v="25"/>
    <x v="6974"/>
    <s v="PER FIXTURES"/>
    <x v="1"/>
  </r>
  <r>
    <n v="80029127"/>
    <d v="2012-07-17T00:00:00"/>
    <x v="5"/>
    <n v="25"/>
    <x v="6975"/>
    <s v="PER FIXTURES"/>
    <x v="1"/>
  </r>
  <r>
    <n v="80029127"/>
    <d v="2012-07-17T00:00:00"/>
    <x v="5"/>
    <n v="25"/>
    <x v="6976"/>
    <s v="PER FIXTURES"/>
    <x v="1"/>
  </r>
  <r>
    <n v="80029127"/>
    <d v="2012-07-17T00:00:00"/>
    <x v="5"/>
    <n v="25"/>
    <x v="6977"/>
    <s v="PER FIXTURES"/>
    <x v="1"/>
  </r>
  <r>
    <n v="80029127"/>
    <d v="2012-07-17T00:00:00"/>
    <x v="5"/>
    <n v="25"/>
    <x v="6978"/>
    <s v="PER FIXTURES"/>
    <x v="1"/>
  </r>
  <r>
    <n v="80029127"/>
    <d v="2012-07-17T00:00:00"/>
    <x v="5"/>
    <n v="25"/>
    <x v="6979"/>
    <s v="PER FIXTURES"/>
    <x v="1"/>
  </r>
  <r>
    <n v="80029127"/>
    <d v="2012-07-17T00:00:00"/>
    <x v="5"/>
    <n v="25"/>
    <x v="6980"/>
    <s v="PER FIXTURES"/>
    <x v="1"/>
  </r>
  <r>
    <n v="80029151"/>
    <d v="2012-07-18T00:00:00"/>
    <x v="12"/>
    <n v="52.5"/>
    <x v="6981"/>
    <s v="ACRE"/>
    <x v="314"/>
  </r>
  <r>
    <n v="80029153"/>
    <d v="2012-07-18T00:00:00"/>
    <x v="3"/>
    <n v="50"/>
    <x v="6982"/>
    <s v="PER SIGN"/>
    <x v="4"/>
  </r>
  <r>
    <n v="80029128"/>
    <d v="2012-07-17T00:00:00"/>
    <x v="0"/>
    <n v="475"/>
    <x v="6983"/>
    <s v="VALUATION"/>
    <x v="58"/>
  </r>
  <r>
    <n v="80029128"/>
    <d v="2012-07-17T00:00:00"/>
    <x v="14"/>
    <n v="237.5"/>
    <x v="6983"/>
    <s v="VALUATION"/>
    <x v="58"/>
  </r>
  <r>
    <n v="80029129"/>
    <d v="2012-07-17T00:00:00"/>
    <x v="2"/>
    <n v="25"/>
    <x v="6984"/>
    <s v="FLAT RATE"/>
    <x v="1"/>
  </r>
  <r>
    <n v="80029130"/>
    <d v="2012-07-17T00:00:00"/>
    <x v="5"/>
    <n v="25"/>
    <x v="6985"/>
    <s v="PER FIXTURES"/>
    <x v="7"/>
  </r>
  <r>
    <n v="80029131"/>
    <d v="2012-07-17T00:00:00"/>
    <x v="48"/>
    <n v="20"/>
    <x v="6946"/>
    <s v="FLAT RATE"/>
    <x v="1"/>
  </r>
  <r>
    <n v="80029131"/>
    <d v="2012-07-17T00:00:00"/>
    <x v="0"/>
    <n v="1000"/>
    <x v="6946"/>
    <s v="VALUATION"/>
    <x v="1"/>
  </r>
  <r>
    <n v="80029156"/>
    <d v="2012-07-18T00:00:00"/>
    <x v="22"/>
    <n v="53.5"/>
    <x v="6986"/>
    <s v="ACRE"/>
    <x v="325"/>
  </r>
  <r>
    <n v="80029158"/>
    <d v="2012-07-18T00:00:00"/>
    <x v="3"/>
    <n v="50"/>
    <x v="6987"/>
    <s v="PER SIGN"/>
    <x v="4"/>
  </r>
  <r>
    <n v="80029160"/>
    <d v="2012-07-18T00:00:00"/>
    <x v="3"/>
    <n v="100"/>
    <x v="6988"/>
    <s v="PER SIGN"/>
    <x v="7"/>
  </r>
  <r>
    <n v="80029162"/>
    <d v="2012-07-18T00:00:00"/>
    <x v="12"/>
    <n v="50"/>
    <x v="6989"/>
    <s v="ACRE"/>
    <x v="10"/>
  </r>
  <r>
    <n v="80029132"/>
    <d v="2012-07-17T00:00:00"/>
    <x v="10"/>
    <n v="30"/>
    <x v="6990"/>
    <s v="AMPS"/>
    <x v="8"/>
  </r>
  <r>
    <n v="80029132"/>
    <d v="2012-07-17T00:00:00"/>
    <x v="7"/>
    <n v="30"/>
    <x v="6990"/>
    <s v="PER POLE"/>
    <x v="8"/>
  </r>
  <r>
    <n v="80029132"/>
    <d v="2012-07-17T00:00:00"/>
    <x v="13"/>
    <n v="25"/>
    <x v="6990"/>
    <s v="PER T-POLE"/>
    <x v="8"/>
  </r>
  <r>
    <n v="80029133"/>
    <d v="2012-07-17T00:00:00"/>
    <x v="20"/>
    <n v="27"/>
    <x v="6991"/>
    <s v="BTU"/>
    <x v="48"/>
  </r>
  <r>
    <n v="80029133"/>
    <d v="2012-07-17T00:00:00"/>
    <x v="34"/>
    <n v="25"/>
    <x v="6991"/>
    <s v="TONS"/>
    <x v="48"/>
  </r>
  <r>
    <n v="80029135"/>
    <d v="2012-07-17T00:00:00"/>
    <x v="2"/>
    <n v="25"/>
    <x v="6992"/>
    <s v="FLAT RATE"/>
    <x v="1"/>
  </r>
  <r>
    <n v="80029136"/>
    <d v="2012-07-17T00:00:00"/>
    <x v="52"/>
    <n v="250"/>
    <x v="6993"/>
    <s v="FLAT RATE"/>
    <x v="4"/>
  </r>
  <r>
    <n v="80029140"/>
    <d v="2012-07-17T00:00:00"/>
    <x v="0"/>
    <n v="195"/>
    <x v="6994"/>
    <s v="VALUATION"/>
    <x v="49"/>
  </r>
  <r>
    <n v="80029140"/>
    <d v="2012-07-17T00:00:00"/>
    <x v="14"/>
    <n v="97.5"/>
    <x v="6994"/>
    <s v="VALUATION"/>
    <x v="49"/>
  </r>
  <r>
    <n v="80029141"/>
    <d v="2012-07-17T00:00:00"/>
    <x v="7"/>
    <n v="25"/>
    <x v="6995"/>
    <s v="PER POLE"/>
    <x v="4"/>
  </r>
  <r>
    <n v="80029142"/>
    <d v="2012-07-17T00:00:00"/>
    <x v="0"/>
    <n v="420"/>
    <x v="6996"/>
    <s v="VALUATION"/>
    <x v="75"/>
  </r>
  <r>
    <n v="80029142"/>
    <d v="2012-07-17T00:00:00"/>
    <x v="14"/>
    <n v="210"/>
    <x v="6996"/>
    <s v="VALUATION"/>
    <x v="75"/>
  </r>
  <r>
    <n v="80029143"/>
    <d v="2012-07-18T00:00:00"/>
    <x v="0"/>
    <n v="270"/>
    <x v="6997"/>
    <s v="VALUATION"/>
    <x v="0"/>
  </r>
  <r>
    <n v="80029145"/>
    <d v="2012-07-18T00:00:00"/>
    <x v="6"/>
    <n v="15"/>
    <x v="6998"/>
    <s v="AMPS"/>
    <x v="6"/>
  </r>
  <r>
    <n v="80029145"/>
    <d v="2012-07-18T00:00:00"/>
    <x v="7"/>
    <n v="14"/>
    <x v="6998"/>
    <s v="PER POLE"/>
    <x v="6"/>
  </r>
  <r>
    <n v="80029145"/>
    <d v="2012-07-18T00:00:00"/>
    <x v="2"/>
    <n v="25"/>
    <x v="6999"/>
    <s v="FLAT RATE"/>
    <x v="1"/>
  </r>
  <r>
    <n v="80029146"/>
    <d v="2012-07-18T00:00:00"/>
    <x v="61"/>
    <n v="25"/>
    <x v="7000"/>
    <s v="FLAT RATE"/>
    <x v="1"/>
  </r>
  <r>
    <n v="80029147"/>
    <d v="2012-07-18T00:00:00"/>
    <x v="6"/>
    <n v="30"/>
    <x v="7001"/>
    <s v="AMPS"/>
    <x v="8"/>
  </r>
  <r>
    <n v="80029147"/>
    <d v="2012-07-18T00:00:00"/>
    <x v="7"/>
    <n v="2"/>
    <x v="7001"/>
    <s v="PER POLE"/>
    <x v="8"/>
  </r>
  <r>
    <n v="80029148"/>
    <d v="2012-07-18T00:00:00"/>
    <x v="0"/>
    <n v="70"/>
    <x v="7002"/>
    <s v="VALUATION"/>
    <x v="51"/>
  </r>
  <r>
    <n v="80029149"/>
    <d v="2012-07-18T00:00:00"/>
    <x v="0"/>
    <n v="120"/>
    <x v="7003"/>
    <s v="VALUATION"/>
    <x v="12"/>
  </r>
  <r>
    <n v="80029149"/>
    <d v="2012-07-18T00:00:00"/>
    <x v="14"/>
    <n v="60"/>
    <x v="7003"/>
    <s v="VALUATION"/>
    <x v="12"/>
  </r>
  <r>
    <n v="80029150"/>
    <d v="2012-07-18T00:00:00"/>
    <x v="7"/>
    <n v="25"/>
    <x v="7004"/>
    <s v="PER POLE"/>
    <x v="22"/>
  </r>
  <r>
    <n v="80029152"/>
    <d v="2012-07-18T00:00:00"/>
    <x v="0"/>
    <n v="260"/>
    <x v="7005"/>
    <s v="VALUATION"/>
    <x v="257"/>
  </r>
  <r>
    <n v="80029154"/>
    <d v="2012-07-18T00:00:00"/>
    <x v="20"/>
    <n v="25"/>
    <x v="7006"/>
    <s v="BTU"/>
    <x v="54"/>
  </r>
  <r>
    <n v="80029154"/>
    <d v="2012-07-18T00:00:00"/>
    <x v="23"/>
    <n v="25"/>
    <x v="7006"/>
    <s v="BTU"/>
    <x v="54"/>
  </r>
  <r>
    <n v="80029154"/>
    <d v="2012-07-18T00:00:00"/>
    <x v="34"/>
    <n v="35"/>
    <x v="7006"/>
    <s v="TONS"/>
    <x v="54"/>
  </r>
  <r>
    <n v="80029166"/>
    <d v="2012-07-19T00:00:00"/>
    <x v="3"/>
    <n v="100"/>
    <x v="7007"/>
    <s v="PER SIGN"/>
    <x v="7"/>
  </r>
  <r>
    <n v="80029167"/>
    <d v="2012-07-19T00:00:00"/>
    <x v="12"/>
    <n v="57.5"/>
    <x v="7008"/>
    <s v="ACRE"/>
    <x v="82"/>
  </r>
  <r>
    <n v="80029154"/>
    <d v="2012-07-18T00:00:00"/>
    <x v="36"/>
    <n v="35"/>
    <x v="7006"/>
    <s v="TONS"/>
    <x v="54"/>
  </r>
  <r>
    <n v="80029170"/>
    <d v="2012-07-19T00:00:00"/>
    <x v="3"/>
    <n v="50"/>
    <x v="7009"/>
    <s v="PER SIGN"/>
    <x v="4"/>
  </r>
  <r>
    <n v="80029171"/>
    <d v="2012-07-19T00:00:00"/>
    <x v="67"/>
    <n v="100"/>
    <x v="7010"/>
    <s v="FLAT RATE"/>
    <x v="1"/>
  </r>
  <r>
    <n v="80029173"/>
    <d v="2012-07-19T00:00:00"/>
    <x v="22"/>
    <n v="88"/>
    <x v="7011"/>
    <s v="ACRE"/>
    <x v="326"/>
  </r>
  <r>
    <n v="80029174"/>
    <d v="2012-07-19T00:00:00"/>
    <x v="3"/>
    <n v="50"/>
    <x v="7012"/>
    <s v="PER SIGN"/>
    <x v="4"/>
  </r>
  <r>
    <n v="80029175"/>
    <d v="2012-07-19T00:00:00"/>
    <x v="3"/>
    <n v="25"/>
    <x v="7013"/>
    <s v="PER SIGN"/>
    <x v="1"/>
  </r>
  <r>
    <n v="80029190"/>
    <d v="2012-07-20T00:00:00"/>
    <x v="79"/>
    <n v="18.72"/>
    <x v="6244"/>
    <s v="LF"/>
    <x v="302"/>
  </r>
  <r>
    <n v="80029190"/>
    <d v="2012-07-20T00:00:00"/>
    <x v="81"/>
    <n v="75"/>
    <x v="6244"/>
    <s v="EA"/>
    <x v="302"/>
  </r>
  <r>
    <n v="80029190"/>
    <d v="2012-07-20T00:00:00"/>
    <x v="29"/>
    <n v="250"/>
    <x v="6244"/>
    <s v="ACRES"/>
    <x v="302"/>
  </r>
  <r>
    <n v="80029190"/>
    <d v="2012-07-20T00:00:00"/>
    <x v="82"/>
    <n v="59.4"/>
    <x v="6244"/>
    <s v="SY"/>
    <x v="302"/>
  </r>
  <r>
    <n v="80029190"/>
    <d v="2012-07-20T00:00:00"/>
    <x v="83"/>
    <n v="51.2"/>
    <x v="6244"/>
    <s v="LF"/>
    <x v="302"/>
  </r>
  <r>
    <n v="80029190"/>
    <d v="2012-07-20T00:00:00"/>
    <x v="107"/>
    <n v="63"/>
    <x v="6244"/>
    <s v="PAGE"/>
    <x v="302"/>
  </r>
  <r>
    <n v="80029155"/>
    <d v="2012-07-18T00:00:00"/>
    <x v="57"/>
    <n v="15"/>
    <x v="7014"/>
    <s v="FLAT RATE"/>
    <x v="1"/>
  </r>
  <r>
    <n v="80029157"/>
    <d v="2012-07-18T00:00:00"/>
    <x v="0"/>
    <n v="240"/>
    <x v="7015"/>
    <s v="VALUATION"/>
    <x v="126"/>
  </r>
  <r>
    <n v="80029159"/>
    <d v="2012-07-18T00:00:00"/>
    <x v="5"/>
    <n v="28"/>
    <x v="7016"/>
    <s v="PER FIXTURES"/>
    <x v="83"/>
  </r>
  <r>
    <n v="80029161"/>
    <d v="2012-07-18T00:00:00"/>
    <x v="2"/>
    <n v="25"/>
    <x v="7017"/>
    <s v="FLAT RATE"/>
    <x v="1"/>
  </r>
  <r>
    <n v="80029163"/>
    <d v="2012-07-18T00:00:00"/>
    <x v="6"/>
    <n v="15"/>
    <x v="7018"/>
    <s v="AMPS"/>
    <x v="6"/>
  </r>
  <r>
    <n v="80029163"/>
    <d v="2012-07-18T00:00:00"/>
    <x v="72"/>
    <n v="9"/>
    <x v="7018"/>
    <s v="AMPS"/>
    <x v="6"/>
  </r>
  <r>
    <n v="80029163"/>
    <d v="2012-07-18T00:00:00"/>
    <x v="10"/>
    <n v="9"/>
    <x v="7018"/>
    <s v="AMPS"/>
    <x v="6"/>
  </r>
  <r>
    <n v="80029163"/>
    <d v="2012-07-18T00:00:00"/>
    <x v="7"/>
    <n v="24"/>
    <x v="7018"/>
    <s v="PER POLE"/>
    <x v="6"/>
  </r>
  <r>
    <n v="80029178"/>
    <d v="2012-07-20T00:00:00"/>
    <x v="16"/>
    <n v="59.93"/>
    <x v="7019"/>
    <s v="FLAT RATE"/>
    <x v="1"/>
  </r>
  <r>
    <n v="80029178"/>
    <d v="2012-07-20T00:00:00"/>
    <x v="17"/>
    <n v="533.02"/>
    <x v="7019"/>
    <s v="FLAT RATE"/>
    <x v="1"/>
  </r>
  <r>
    <n v="80029178"/>
    <d v="2012-07-20T00:00:00"/>
    <x v="18"/>
    <n v="1302.93"/>
    <x v="7019"/>
    <s v="FLAT RATE"/>
    <x v="1"/>
  </r>
  <r>
    <n v="80029178"/>
    <d v="2012-07-20T00:00:00"/>
    <x v="19"/>
    <n v="161.68"/>
    <x v="7019"/>
    <s v="FLAT RATE"/>
    <x v="1"/>
  </r>
  <r>
    <n v="80029163"/>
    <d v="2012-07-18T00:00:00"/>
    <x v="50"/>
    <n v="24"/>
    <x v="7018"/>
    <s v="PER POLE"/>
    <x v="6"/>
  </r>
  <r>
    <n v="80029163"/>
    <d v="2012-07-18T00:00:00"/>
    <x v="75"/>
    <n v="18"/>
    <x v="7018"/>
    <s v="PER POLE"/>
    <x v="6"/>
  </r>
  <r>
    <n v="80029177"/>
    <d v="2012-07-20T00:00:00"/>
    <x v="3"/>
    <n v="75"/>
    <x v="7020"/>
    <s v="PER SIGN"/>
    <x v="9"/>
  </r>
  <r>
    <n v="80029179"/>
    <d v="2012-07-20T00:00:00"/>
    <x v="29"/>
    <n v="250"/>
    <x v="7021"/>
    <s v="ACRES"/>
    <x v="327"/>
  </r>
  <r>
    <n v="80029164"/>
    <d v="2012-07-19T00:00:00"/>
    <x v="20"/>
    <n v="25"/>
    <x v="7022"/>
    <s v="BTU"/>
    <x v="0"/>
  </r>
  <r>
    <n v="80029181"/>
    <d v="2012-07-20T00:00:00"/>
    <x v="3"/>
    <n v="25"/>
    <x v="7023"/>
    <s v="PER SIGN"/>
    <x v="1"/>
  </r>
  <r>
    <n v="80029182"/>
    <d v="2012-07-20T00:00:00"/>
    <x v="42"/>
    <n v="50"/>
    <x v="7024"/>
    <s v="FLAT RATE"/>
    <x v="1"/>
  </r>
  <r>
    <n v="80029183"/>
    <d v="2012-07-20T00:00:00"/>
    <x v="3"/>
    <n v="50"/>
    <x v="7025"/>
    <s v="PER SIGN"/>
    <x v="4"/>
  </r>
  <r>
    <n v="80029164"/>
    <d v="2012-07-19T00:00:00"/>
    <x v="34"/>
    <n v="25"/>
    <x v="7022"/>
    <s v="TONS"/>
    <x v="0"/>
  </r>
  <r>
    <n v="80029165"/>
    <d v="2012-07-19T00:00:00"/>
    <x v="20"/>
    <n v="25"/>
    <x v="7026"/>
    <s v="BTU"/>
    <x v="61"/>
  </r>
  <r>
    <n v="80029165"/>
    <d v="2012-07-19T00:00:00"/>
    <x v="34"/>
    <n v="25"/>
    <x v="7026"/>
    <s v="TONS"/>
    <x v="61"/>
  </r>
  <r>
    <n v="80029168"/>
    <d v="2012-07-19T00:00:00"/>
    <x v="5"/>
    <n v="4"/>
    <x v="7027"/>
    <s v="PER FIXTURES"/>
    <x v="1"/>
  </r>
  <r>
    <n v="80029168"/>
    <d v="2012-07-19T00:00:00"/>
    <x v="53"/>
    <n v="25"/>
    <x v="7027"/>
    <s v="PER WATER"/>
    <x v="1"/>
  </r>
  <r>
    <n v="80029169"/>
    <d v="2012-07-19T00:00:00"/>
    <x v="60"/>
    <n v="50"/>
    <x v="6861"/>
    <s v="FLAT RATE"/>
    <x v="1"/>
  </r>
  <r>
    <n v="80029172"/>
    <d v="2012-07-19T00:00:00"/>
    <x v="0"/>
    <n v="265"/>
    <x v="7028"/>
    <s v="VALUATION"/>
    <x v="168"/>
  </r>
  <r>
    <n v="80029172"/>
    <d v="2012-07-19T00:00:00"/>
    <x v="14"/>
    <n v="132.5"/>
    <x v="7028"/>
    <s v="VALUATION"/>
    <x v="168"/>
  </r>
  <r>
    <n v="80029176"/>
    <d v="2012-07-20T00:00:00"/>
    <x v="0"/>
    <n v="145"/>
    <x v="7029"/>
    <s v="VALUATION"/>
    <x v="74"/>
  </r>
  <r>
    <n v="80029178"/>
    <d v="2012-07-20T00:00:00"/>
    <x v="48"/>
    <n v="20"/>
    <x v="7019"/>
    <s v="FLAT RATE"/>
    <x v="1"/>
  </r>
  <r>
    <n v="80029178"/>
    <d v="2012-07-20T00:00:00"/>
    <x v="0"/>
    <n v="832"/>
    <x v="7019"/>
    <s v="VALUATION"/>
    <x v="1"/>
  </r>
  <r>
    <n v="80029180"/>
    <d v="2012-07-20T00:00:00"/>
    <x v="5"/>
    <n v="25"/>
    <x v="7030"/>
    <s v="PER FIXTURES"/>
    <x v="20"/>
  </r>
  <r>
    <n v="80029180"/>
    <d v="2012-07-20T00:00:00"/>
    <x v="61"/>
    <n v="25"/>
    <x v="7031"/>
    <s v="FLAT RATE"/>
    <x v="1"/>
  </r>
  <r>
    <n v="80029180"/>
    <d v="2012-07-20T00:00:00"/>
    <x v="2"/>
    <n v="25"/>
    <x v="7032"/>
    <s v="FLAT RATE"/>
    <x v="1"/>
  </r>
  <r>
    <n v="80029184"/>
    <d v="2012-07-20T00:00:00"/>
    <x v="0"/>
    <n v="2290"/>
    <x v="7033"/>
    <s v="VALUATION"/>
    <x v="328"/>
  </r>
  <r>
    <n v="80029184"/>
    <d v="2012-07-20T00:00:00"/>
    <x v="14"/>
    <n v="1145"/>
    <x v="7033"/>
    <s v="VALUATION"/>
    <x v="328"/>
  </r>
  <r>
    <n v="80029185"/>
    <d v="2012-07-20T00:00:00"/>
    <x v="20"/>
    <n v="29"/>
    <x v="7034"/>
    <s v="BTU"/>
    <x v="96"/>
  </r>
  <r>
    <n v="80029185"/>
    <d v="2012-07-20T00:00:00"/>
    <x v="23"/>
    <n v="29"/>
    <x v="7034"/>
    <s v="BTU"/>
    <x v="96"/>
  </r>
  <r>
    <n v="80029185"/>
    <d v="2012-07-20T00:00:00"/>
    <x v="24"/>
    <n v="39"/>
    <x v="7034"/>
    <s v="BTU"/>
    <x v="96"/>
  </r>
  <r>
    <n v="80029185"/>
    <d v="2012-07-20T00:00:00"/>
    <x v="25"/>
    <n v="39"/>
    <x v="7034"/>
    <s v="BTU"/>
    <x v="96"/>
  </r>
  <r>
    <n v="80029185"/>
    <d v="2012-07-20T00:00:00"/>
    <x v="26"/>
    <n v="29"/>
    <x v="7034"/>
    <s v="BTU"/>
    <x v="96"/>
  </r>
  <r>
    <n v="80029185"/>
    <d v="2012-07-20T00:00:00"/>
    <x v="34"/>
    <n v="25"/>
    <x v="7034"/>
    <s v="TONS"/>
    <x v="96"/>
  </r>
  <r>
    <n v="80029194"/>
    <d v="2012-07-20T00:00:00"/>
    <x v="3"/>
    <n v="25"/>
    <x v="7035"/>
    <s v="PER SIGN"/>
    <x v="1"/>
  </r>
  <r>
    <n v="80029185"/>
    <d v="2012-07-20T00:00:00"/>
    <x v="36"/>
    <n v="25"/>
    <x v="7034"/>
    <s v="TONS"/>
    <x v="96"/>
  </r>
  <r>
    <n v="80029185"/>
    <d v="2012-07-20T00:00:00"/>
    <x v="37"/>
    <n v="30"/>
    <x v="7034"/>
    <s v="TONS"/>
    <x v="96"/>
  </r>
  <r>
    <n v="80029215"/>
    <d v="2012-07-23T00:00:00"/>
    <x v="16"/>
    <n v="59.93"/>
    <x v="7036"/>
    <s v="FLAT RATE"/>
    <x v="1"/>
  </r>
  <r>
    <n v="80029215"/>
    <d v="2012-07-23T00:00:00"/>
    <x v="17"/>
    <n v="533.02"/>
    <x v="7036"/>
    <s v="FLAT RATE"/>
    <x v="1"/>
  </r>
  <r>
    <n v="80029215"/>
    <d v="2012-07-23T00:00:00"/>
    <x v="18"/>
    <n v="1302.93"/>
    <x v="7036"/>
    <s v="FLAT RATE"/>
    <x v="1"/>
  </r>
  <r>
    <n v="80029215"/>
    <d v="2012-07-23T00:00:00"/>
    <x v="19"/>
    <n v="161.68"/>
    <x v="7036"/>
    <s v="FLAT RATE"/>
    <x v="1"/>
  </r>
  <r>
    <n v="80029185"/>
    <d v="2012-07-20T00:00:00"/>
    <x v="38"/>
    <n v="35"/>
    <x v="7034"/>
    <s v="TONS"/>
    <x v="96"/>
  </r>
  <r>
    <n v="80029185"/>
    <d v="2012-07-20T00:00:00"/>
    <x v="39"/>
    <n v="25"/>
    <x v="7034"/>
    <s v="TONS"/>
    <x v="96"/>
  </r>
  <r>
    <n v="80029186"/>
    <d v="2012-07-20T00:00:00"/>
    <x v="0"/>
    <n v="160"/>
    <x v="7037"/>
    <s v="VALUATION"/>
    <x v="28"/>
  </r>
  <r>
    <n v="80029186"/>
    <d v="2012-07-20T00:00:00"/>
    <x v="14"/>
    <n v="80"/>
    <x v="7037"/>
    <s v="VALUATION"/>
    <x v="28"/>
  </r>
  <r>
    <n v="80029206"/>
    <d v="2012-07-23T00:00:00"/>
    <x v="29"/>
    <n v="250"/>
    <x v="7038"/>
    <s v="ACRES"/>
    <x v="253"/>
  </r>
  <r>
    <n v="80029198"/>
    <d v="2012-07-23T00:00:00"/>
    <x v="12"/>
    <n v="50"/>
    <x v="7039"/>
    <s v="ACRE"/>
    <x v="148"/>
  </r>
  <r>
    <n v="80029200"/>
    <d v="2012-07-23T00:00:00"/>
    <x v="67"/>
    <n v="100"/>
    <x v="7040"/>
    <s v="FLAT RATE"/>
    <x v="1"/>
  </r>
  <r>
    <n v="80029187"/>
    <d v="2012-07-20T00:00:00"/>
    <x v="59"/>
    <n v="75"/>
    <x v="7041"/>
    <s v="FLAT RATE"/>
    <x v="1"/>
  </r>
  <r>
    <n v="80029188"/>
    <d v="2012-07-20T00:00:00"/>
    <x v="0"/>
    <n v="145"/>
    <x v="7042"/>
    <s v="VALUATION"/>
    <x v="74"/>
  </r>
  <r>
    <n v="80029189"/>
    <d v="2012-07-20T00:00:00"/>
    <x v="2"/>
    <n v="25"/>
    <x v="7043"/>
    <s v="FLAT RATE"/>
    <x v="1"/>
  </r>
  <r>
    <n v="80029191"/>
    <d v="2012-07-20T00:00:00"/>
    <x v="13"/>
    <n v="25"/>
    <x v="7044"/>
    <s v="PER T-POLE"/>
    <x v="1"/>
  </r>
  <r>
    <n v="80029192"/>
    <d v="2012-07-20T00:00:00"/>
    <x v="0"/>
    <n v="120"/>
    <x v="7045"/>
    <s v="VALUATION"/>
    <x v="12"/>
  </r>
  <r>
    <n v="80029193"/>
    <d v="2012-07-20T00:00:00"/>
    <x v="59"/>
    <n v="75"/>
    <x v="7046"/>
    <s v="FLAT RATE"/>
    <x v="1"/>
  </r>
  <r>
    <n v="80029195"/>
    <d v="2012-07-20T00:00:00"/>
    <x v="20"/>
    <n v="25"/>
    <x v="7047"/>
    <s v="BTU"/>
    <x v="41"/>
  </r>
  <r>
    <n v="80029195"/>
    <d v="2012-07-20T00:00:00"/>
    <x v="34"/>
    <n v="25"/>
    <x v="7047"/>
    <s v="TONS"/>
    <x v="41"/>
  </r>
  <r>
    <n v="80029196"/>
    <d v="2012-07-20T00:00:00"/>
    <x v="5"/>
    <n v="25"/>
    <x v="7048"/>
    <s v="PER FIXTURES"/>
    <x v="1"/>
  </r>
  <r>
    <n v="80029197"/>
    <d v="2012-07-23T00:00:00"/>
    <x v="2"/>
    <n v="25"/>
    <x v="7049"/>
    <s v="FLAT RATE"/>
    <x v="1"/>
  </r>
  <r>
    <n v="80029199"/>
    <d v="2012-07-23T00:00:00"/>
    <x v="0"/>
    <n v="35"/>
    <x v="7050"/>
    <s v="VALUATION"/>
    <x v="32"/>
  </r>
  <r>
    <n v="80029199"/>
    <d v="2012-07-23T00:00:00"/>
    <x v="14"/>
    <n v="17.5"/>
    <x v="7050"/>
    <s v="VALUATION"/>
    <x v="32"/>
  </r>
  <r>
    <n v="80029201"/>
    <d v="2012-07-23T00:00:00"/>
    <x v="0"/>
    <n v="100"/>
    <x v="7051"/>
    <s v="VALUATION"/>
    <x v="161"/>
  </r>
  <r>
    <n v="80029201"/>
    <d v="2012-07-23T00:00:00"/>
    <x v="14"/>
    <n v="50"/>
    <x v="7051"/>
    <s v="VALUATION"/>
    <x v="161"/>
  </r>
  <r>
    <n v="80029201"/>
    <d v="2012-07-23T00:00:00"/>
    <x v="2"/>
    <n v="25"/>
    <x v="7052"/>
    <s v="FLAT RATE"/>
    <x v="1"/>
  </r>
  <r>
    <n v="80029202"/>
    <d v="2012-07-23T00:00:00"/>
    <x v="48"/>
    <n v="20"/>
    <x v="7053"/>
    <s v="FLAT RATE"/>
    <x v="1"/>
  </r>
  <r>
    <n v="80029202"/>
    <d v="2012-07-23T00:00:00"/>
    <x v="0"/>
    <n v="120"/>
    <x v="7053"/>
    <s v="VALUATION"/>
    <x v="1"/>
  </r>
  <r>
    <n v="80029203"/>
    <d v="2012-07-23T00:00:00"/>
    <x v="5"/>
    <n v="72"/>
    <x v="7054"/>
    <s v="PER FIXTURES"/>
    <x v="69"/>
  </r>
  <r>
    <n v="80029203"/>
    <d v="2012-07-23T00:00:00"/>
    <x v="54"/>
    <n v="25"/>
    <x v="7054"/>
    <s v="PER SEWER"/>
    <x v="69"/>
  </r>
  <r>
    <n v="80029203"/>
    <d v="2012-07-23T00:00:00"/>
    <x v="53"/>
    <n v="25"/>
    <x v="7054"/>
    <s v="PER WATER"/>
    <x v="69"/>
  </r>
  <r>
    <n v="80029203"/>
    <d v="2012-07-23T00:00:00"/>
    <x v="5"/>
    <n v="72"/>
    <x v="7055"/>
    <s v="PER FIXTURES"/>
    <x v="69"/>
  </r>
  <r>
    <n v="80029203"/>
    <d v="2012-07-23T00:00:00"/>
    <x v="54"/>
    <n v="25"/>
    <x v="7055"/>
    <s v="PER SEWER"/>
    <x v="69"/>
  </r>
  <r>
    <n v="80029203"/>
    <d v="2012-07-23T00:00:00"/>
    <x v="53"/>
    <n v="25"/>
    <x v="7055"/>
    <s v="PER WATER"/>
    <x v="69"/>
  </r>
  <r>
    <n v="80029203"/>
    <d v="2012-07-23T00:00:00"/>
    <x v="5"/>
    <n v="72"/>
    <x v="7056"/>
    <s v="PER FIXTURES"/>
    <x v="69"/>
  </r>
  <r>
    <n v="80029203"/>
    <d v="2012-07-23T00:00:00"/>
    <x v="54"/>
    <n v="25"/>
    <x v="7056"/>
    <s v="PER SEWER"/>
    <x v="69"/>
  </r>
  <r>
    <n v="80029203"/>
    <d v="2012-07-23T00:00:00"/>
    <x v="53"/>
    <n v="25"/>
    <x v="7056"/>
    <s v="PER WATER"/>
    <x v="69"/>
  </r>
  <r>
    <n v="80029203"/>
    <d v="2012-07-23T00:00:00"/>
    <x v="5"/>
    <n v="72"/>
    <x v="7057"/>
    <s v="PER FIXTURES"/>
    <x v="69"/>
  </r>
  <r>
    <n v="80029203"/>
    <d v="2012-07-23T00:00:00"/>
    <x v="54"/>
    <n v="25"/>
    <x v="7057"/>
    <s v="PER SEWER"/>
    <x v="69"/>
  </r>
  <r>
    <n v="80029203"/>
    <d v="2012-07-23T00:00:00"/>
    <x v="53"/>
    <n v="25"/>
    <x v="7057"/>
    <s v="PER WATER"/>
    <x v="69"/>
  </r>
  <r>
    <n v="80029203"/>
    <d v="2012-07-23T00:00:00"/>
    <x v="5"/>
    <n v="72"/>
    <x v="7058"/>
    <s v="PER FIXTURES"/>
    <x v="69"/>
  </r>
  <r>
    <n v="80029203"/>
    <d v="2012-07-23T00:00:00"/>
    <x v="54"/>
    <n v="25"/>
    <x v="7058"/>
    <s v="PER SEWER"/>
    <x v="69"/>
  </r>
  <r>
    <n v="80029203"/>
    <d v="2012-07-23T00:00:00"/>
    <x v="53"/>
    <n v="25"/>
    <x v="7058"/>
    <s v="PER WATER"/>
    <x v="69"/>
  </r>
  <r>
    <n v="80029204"/>
    <d v="2012-07-23T00:00:00"/>
    <x v="0"/>
    <n v="35"/>
    <x v="7059"/>
    <s v="VALUATION"/>
    <x v="32"/>
  </r>
  <r>
    <n v="80029205"/>
    <d v="2012-07-23T00:00:00"/>
    <x v="20"/>
    <n v="25"/>
    <x v="7060"/>
    <s v="BTU"/>
    <x v="54"/>
  </r>
  <r>
    <n v="80029212"/>
    <d v="2012-07-23T00:00:00"/>
    <x v="42"/>
    <n v="50"/>
    <x v="7061"/>
    <s v="FLAT RATE"/>
    <x v="1"/>
  </r>
  <r>
    <n v="80029214"/>
    <d v="2012-07-23T00:00:00"/>
    <x v="12"/>
    <n v="162.5"/>
    <x v="7062"/>
    <s v="ACRE"/>
    <x v="329"/>
  </r>
  <r>
    <n v="80029205"/>
    <d v="2012-07-23T00:00:00"/>
    <x v="34"/>
    <n v="25"/>
    <x v="7060"/>
    <s v="TONS"/>
    <x v="54"/>
  </r>
  <r>
    <n v="80029207"/>
    <d v="2012-07-23T00:00:00"/>
    <x v="0"/>
    <n v="190"/>
    <x v="7063"/>
    <s v="VALUATION"/>
    <x v="172"/>
  </r>
  <r>
    <n v="80029208"/>
    <d v="2012-07-23T00:00:00"/>
    <x v="20"/>
    <n v="27"/>
    <x v="7064"/>
    <s v="BTU"/>
    <x v="40"/>
  </r>
  <r>
    <n v="80029208"/>
    <d v="2012-07-23T00:00:00"/>
    <x v="23"/>
    <n v="27"/>
    <x v="7064"/>
    <s v="BTU"/>
    <x v="40"/>
  </r>
  <r>
    <n v="80029208"/>
    <d v="2012-07-23T00:00:00"/>
    <x v="24"/>
    <n v="25"/>
    <x v="7064"/>
    <s v="BTU"/>
    <x v="40"/>
  </r>
  <r>
    <n v="80029208"/>
    <d v="2012-07-23T00:00:00"/>
    <x v="34"/>
    <n v="25"/>
    <x v="7064"/>
    <s v="TONS"/>
    <x v="40"/>
  </r>
  <r>
    <n v="80029208"/>
    <d v="2012-07-23T00:00:00"/>
    <x v="36"/>
    <n v="25"/>
    <x v="7064"/>
    <s v="TONS"/>
    <x v="40"/>
  </r>
  <r>
    <n v="80029208"/>
    <d v="2012-07-23T00:00:00"/>
    <x v="37"/>
    <n v="25"/>
    <x v="7064"/>
    <s v="TONS"/>
    <x v="40"/>
  </r>
  <r>
    <n v="80029209"/>
    <d v="2012-07-23T00:00:00"/>
    <x v="0"/>
    <n v="30"/>
    <x v="7065"/>
    <s v="VALUATION"/>
    <x v="72"/>
  </r>
  <r>
    <n v="80029209"/>
    <d v="2012-07-23T00:00:00"/>
    <x v="14"/>
    <n v="15"/>
    <x v="7065"/>
    <s v="VALUATION"/>
    <x v="72"/>
  </r>
  <r>
    <n v="80029210"/>
    <d v="2012-07-23T00:00:00"/>
    <x v="6"/>
    <n v="30"/>
    <x v="7066"/>
    <s v="AMPS"/>
    <x v="8"/>
  </r>
  <r>
    <n v="80029210"/>
    <d v="2012-07-23T00:00:00"/>
    <x v="7"/>
    <n v="15"/>
    <x v="7066"/>
    <s v="PER POLE"/>
    <x v="8"/>
  </r>
  <r>
    <n v="80029211"/>
    <d v="2012-07-23T00:00:00"/>
    <x v="0"/>
    <n v="110"/>
    <x v="7067"/>
    <s v="VALUATION"/>
    <x v="36"/>
  </r>
  <r>
    <n v="80029213"/>
    <d v="2012-07-23T00:00:00"/>
    <x v="5"/>
    <n v="25"/>
    <x v="7068"/>
    <s v="PER FIXTURES"/>
    <x v="18"/>
  </r>
  <r>
    <n v="80029215"/>
    <d v="2012-07-23T00:00:00"/>
    <x v="48"/>
    <n v="20"/>
    <x v="7036"/>
    <s v="FLAT RATE"/>
    <x v="1"/>
  </r>
  <r>
    <n v="80029215"/>
    <d v="2012-07-23T00:00:00"/>
    <x v="0"/>
    <n v="1351"/>
    <x v="7036"/>
    <s v="VALUATION"/>
    <x v="1"/>
  </r>
  <r>
    <n v="80029216"/>
    <d v="2012-07-23T00:00:00"/>
    <x v="56"/>
    <n v="25"/>
    <x v="7069"/>
    <s v="FLAT RATE"/>
    <x v="1"/>
  </r>
  <r>
    <n v="80029217"/>
    <d v="2012-07-23T00:00:00"/>
    <x v="0"/>
    <n v="360"/>
    <x v="7070"/>
    <s v="VALUATION"/>
    <x v="3"/>
  </r>
  <r>
    <n v="80029218"/>
    <d v="2012-07-23T00:00:00"/>
    <x v="6"/>
    <n v="18"/>
    <x v="7071"/>
    <s v="AMPS"/>
    <x v="6"/>
  </r>
  <r>
    <n v="80029218"/>
    <d v="2012-07-23T00:00:00"/>
    <x v="7"/>
    <n v="7"/>
    <x v="7071"/>
    <s v="PER POLE"/>
    <x v="6"/>
  </r>
  <r>
    <n v="80029219"/>
    <d v="2012-07-24T00:00:00"/>
    <x v="5"/>
    <n v="25"/>
    <x v="7072"/>
    <s v="PER FIXTURES"/>
    <x v="1"/>
  </r>
  <r>
    <n v="80029221"/>
    <d v="2012-07-24T00:00:00"/>
    <x v="0"/>
    <n v="65"/>
    <x v="7073"/>
    <s v="VALUATION"/>
    <x v="41"/>
  </r>
  <r>
    <n v="80029222"/>
    <d v="2012-07-24T00:00:00"/>
    <x v="49"/>
    <n v="25"/>
    <x v="7074"/>
    <s v="SYSTEM"/>
    <x v="1"/>
  </r>
  <r>
    <n v="80029223"/>
    <d v="2012-07-24T00:00:00"/>
    <x v="7"/>
    <n v="25"/>
    <x v="7075"/>
    <s v="PER POLE"/>
    <x v="101"/>
  </r>
  <r>
    <n v="80029224"/>
    <d v="2012-07-24T00:00:00"/>
    <x v="2"/>
    <n v="25"/>
    <x v="7076"/>
    <s v="FLAT RATE"/>
    <x v="1"/>
  </r>
  <r>
    <n v="80029226"/>
    <d v="2012-07-24T00:00:00"/>
    <x v="5"/>
    <n v="25"/>
    <x v="7077"/>
    <s v="PER FIXTURES"/>
    <x v="1"/>
  </r>
  <r>
    <n v="80029230"/>
    <d v="2012-07-24T00:00:00"/>
    <x v="7"/>
    <n v="25"/>
    <x v="7078"/>
    <s v="PER POLE"/>
    <x v="20"/>
  </r>
  <r>
    <n v="80029231"/>
    <d v="2012-07-24T00:00:00"/>
    <x v="6"/>
    <n v="21"/>
    <x v="7079"/>
    <s v="AMPS"/>
    <x v="44"/>
  </r>
  <r>
    <n v="80029231"/>
    <d v="2012-07-24T00:00:00"/>
    <x v="7"/>
    <n v="4"/>
    <x v="7079"/>
    <s v="PER POLE"/>
    <x v="44"/>
  </r>
  <r>
    <n v="80029232"/>
    <d v="2012-07-24T00:00:00"/>
    <x v="6"/>
    <n v="30"/>
    <x v="7080"/>
    <s v="AMPS"/>
    <x v="8"/>
  </r>
  <r>
    <n v="80029232"/>
    <d v="2012-07-24T00:00:00"/>
    <x v="7"/>
    <n v="42"/>
    <x v="7080"/>
    <s v="PER POLE"/>
    <x v="8"/>
  </r>
  <r>
    <n v="80029232"/>
    <d v="2012-07-24T00:00:00"/>
    <x v="13"/>
    <n v="25"/>
    <x v="7080"/>
    <s v="PER T-POLE"/>
    <x v="8"/>
  </r>
  <r>
    <n v="80029233"/>
    <d v="2012-07-24T00:00:00"/>
    <x v="20"/>
    <n v="29"/>
    <x v="7081"/>
    <s v="BTU"/>
    <x v="27"/>
  </r>
  <r>
    <n v="80029233"/>
    <d v="2012-07-24T00:00:00"/>
    <x v="34"/>
    <n v="25"/>
    <x v="7081"/>
    <s v="TONS"/>
    <x v="27"/>
  </r>
  <r>
    <n v="80029235"/>
    <d v="2012-07-24T00:00:00"/>
    <x v="20"/>
    <n v="25"/>
    <x v="7082"/>
    <s v="BTU"/>
    <x v="61"/>
  </r>
  <r>
    <n v="80029235"/>
    <d v="2012-07-24T00:00:00"/>
    <x v="23"/>
    <n v="25"/>
    <x v="7082"/>
    <s v="BTU"/>
    <x v="61"/>
  </r>
  <r>
    <n v="80029235"/>
    <d v="2012-07-24T00:00:00"/>
    <x v="24"/>
    <n v="25"/>
    <x v="7082"/>
    <s v="BTU"/>
    <x v="61"/>
  </r>
  <r>
    <n v="80029235"/>
    <d v="2012-07-24T00:00:00"/>
    <x v="25"/>
    <n v="25"/>
    <x v="7082"/>
    <s v="BTU"/>
    <x v="61"/>
  </r>
  <r>
    <n v="80029235"/>
    <d v="2012-07-24T00:00:00"/>
    <x v="26"/>
    <n v="25"/>
    <x v="7082"/>
    <s v="BTU"/>
    <x v="61"/>
  </r>
  <r>
    <n v="80029235"/>
    <d v="2012-07-24T00:00:00"/>
    <x v="27"/>
    <n v="25"/>
    <x v="7082"/>
    <s v="BTU"/>
    <x v="61"/>
  </r>
  <r>
    <n v="80029235"/>
    <d v="2012-07-24T00:00:00"/>
    <x v="28"/>
    <n v="25"/>
    <x v="7082"/>
    <s v="BTU"/>
    <x v="61"/>
  </r>
  <r>
    <n v="80029235"/>
    <d v="2012-07-24T00:00:00"/>
    <x v="30"/>
    <n v="25"/>
    <x v="7082"/>
    <s v="BTU"/>
    <x v="61"/>
  </r>
  <r>
    <n v="80029235"/>
    <d v="2012-07-24T00:00:00"/>
    <x v="34"/>
    <n v="25"/>
    <x v="7082"/>
    <s v="TONS"/>
    <x v="61"/>
  </r>
  <r>
    <n v="80029235"/>
    <d v="2012-07-24T00:00:00"/>
    <x v="36"/>
    <n v="25"/>
    <x v="7082"/>
    <s v="TONS"/>
    <x v="61"/>
  </r>
  <r>
    <n v="80029235"/>
    <d v="2012-07-24T00:00:00"/>
    <x v="37"/>
    <n v="25"/>
    <x v="7082"/>
    <s v="TONS"/>
    <x v="61"/>
  </r>
  <r>
    <n v="80029220"/>
    <d v="2012-07-24T00:00:00"/>
    <x v="67"/>
    <n v="100"/>
    <x v="7083"/>
    <s v="FLAT RATE"/>
    <x v="1"/>
  </r>
  <r>
    <n v="80029225"/>
    <d v="2012-07-24T00:00:00"/>
    <x v="3"/>
    <n v="25"/>
    <x v="7084"/>
    <s v="PER SIGN"/>
    <x v="1"/>
  </r>
  <r>
    <n v="80029227"/>
    <d v="2012-07-24T00:00:00"/>
    <x v="12"/>
    <n v="50"/>
    <x v="7085"/>
    <s v="ACRE"/>
    <x v="10"/>
  </r>
  <r>
    <n v="80029228"/>
    <d v="2012-07-24T00:00:00"/>
    <x v="22"/>
    <n v="90"/>
    <x v="7086"/>
    <s v="ACRE"/>
    <x v="330"/>
  </r>
  <r>
    <n v="80029229"/>
    <d v="2012-07-24T00:00:00"/>
    <x v="3"/>
    <n v="25"/>
    <x v="7087"/>
    <s v="PER SIGN"/>
    <x v="1"/>
  </r>
  <r>
    <n v="80029235"/>
    <d v="2012-07-24T00:00:00"/>
    <x v="38"/>
    <n v="25"/>
    <x v="7082"/>
    <s v="TONS"/>
    <x v="61"/>
  </r>
  <r>
    <n v="80029234"/>
    <d v="2012-07-24T00:00:00"/>
    <x v="3"/>
    <n v="50"/>
    <x v="7088"/>
    <s v="PER SIGN"/>
    <x v="4"/>
  </r>
  <r>
    <n v="80029235"/>
    <d v="2012-07-24T00:00:00"/>
    <x v="39"/>
    <n v="25"/>
    <x v="7082"/>
    <s v="TONS"/>
    <x v="61"/>
  </r>
  <r>
    <n v="80029240"/>
    <d v="2012-07-24T00:00:00"/>
    <x v="3"/>
    <n v="25"/>
    <x v="7089"/>
    <s v="PER SIGN"/>
    <x v="1"/>
  </r>
  <r>
    <n v="80029243"/>
    <d v="2012-07-25T00:00:00"/>
    <x v="67"/>
    <n v="100"/>
    <x v="7090"/>
    <s v="FLAT RATE"/>
    <x v="1"/>
  </r>
  <r>
    <n v="80029244"/>
    <d v="2012-07-25T00:00:00"/>
    <x v="3"/>
    <n v="25"/>
    <x v="7091"/>
    <s v="PER SIGN"/>
    <x v="1"/>
  </r>
  <r>
    <n v="80029245"/>
    <d v="2012-07-25T00:00:00"/>
    <x v="141"/>
    <n v="450"/>
    <x v="7092"/>
    <s v="FLAT RATE"/>
    <x v="1"/>
  </r>
  <r>
    <n v="80029245"/>
    <d v="2012-07-25T00:00:00"/>
    <x v="141"/>
    <n v="450"/>
    <x v="7093"/>
    <s v="FLAT RATE"/>
    <x v="1"/>
  </r>
  <r>
    <n v="80029251"/>
    <d v="2012-07-26T00:00:00"/>
    <x v="3"/>
    <n v="50"/>
    <x v="7094"/>
    <s v="PER SIGN"/>
    <x v="4"/>
  </r>
  <r>
    <n v="80029252"/>
    <d v="2012-07-26T00:00:00"/>
    <x v="22"/>
    <n v="450"/>
    <x v="7095"/>
    <s v="ACRE"/>
    <x v="70"/>
  </r>
  <r>
    <n v="80029254"/>
    <d v="2012-07-26T00:00:00"/>
    <x v="3"/>
    <n v="50"/>
    <x v="7096"/>
    <s v="PER SIGN"/>
    <x v="4"/>
  </r>
  <r>
    <n v="80029235"/>
    <d v="2012-07-24T00:00:00"/>
    <x v="40"/>
    <n v="25"/>
    <x v="7082"/>
    <s v="TONS"/>
    <x v="61"/>
  </r>
  <r>
    <n v="80029255"/>
    <d v="2012-07-27T00:00:00"/>
    <x v="8"/>
    <n v="150"/>
    <x v="7097"/>
    <s v="FLAT RATE"/>
    <x v="1"/>
  </r>
  <r>
    <n v="80029235"/>
    <d v="2012-07-24T00:00:00"/>
    <x v="41"/>
    <n v="25"/>
    <x v="7082"/>
    <s v="TONS"/>
    <x v="61"/>
  </r>
  <r>
    <n v="80029256"/>
    <d v="2012-07-27T00:00:00"/>
    <x v="3"/>
    <n v="25"/>
    <x v="7098"/>
    <s v="PER SIGN"/>
    <x v="1"/>
  </r>
  <r>
    <n v="80029235"/>
    <d v="2012-07-24T00:00:00"/>
    <x v="43"/>
    <n v="25"/>
    <x v="7082"/>
    <s v="TONS"/>
    <x v="61"/>
  </r>
  <r>
    <n v="80029261"/>
    <d v="2012-07-27T00:00:00"/>
    <x v="3"/>
    <n v="50"/>
    <x v="7099"/>
    <s v="PER SIGN"/>
    <x v="4"/>
  </r>
  <r>
    <n v="90001885"/>
    <d v="2012-07-27T00:00:00"/>
    <x v="42"/>
    <n v="50"/>
    <x v="7100"/>
    <s v="FLAT RATE"/>
    <x v="1"/>
  </r>
  <r>
    <n v="90001885"/>
    <d v="2012-07-27T00:00:00"/>
    <x v="42"/>
    <n v="50"/>
    <x v="7101"/>
    <s v="FLAT RATE"/>
    <x v="1"/>
  </r>
  <r>
    <n v="90001885"/>
    <d v="2012-07-27T00:00:00"/>
    <x v="142"/>
    <n v="250"/>
    <x v="7102"/>
    <s v="FLAT RATE"/>
    <x v="1"/>
  </r>
  <r>
    <n v="90001885"/>
    <d v="2012-07-27T00:00:00"/>
    <x v="42"/>
    <n v="50"/>
    <x v="7103"/>
    <s v="FLAT RATE"/>
    <x v="1"/>
  </r>
  <r>
    <n v="90001885"/>
    <d v="2012-07-27T00:00:00"/>
    <x v="42"/>
    <n v="50"/>
    <x v="7104"/>
    <s v="FLAT RATE"/>
    <x v="1"/>
  </r>
  <r>
    <n v="90001885"/>
    <d v="2012-07-27T00:00:00"/>
    <x v="42"/>
    <n v="50"/>
    <x v="7105"/>
    <s v="FLAT RATE"/>
    <x v="1"/>
  </r>
  <r>
    <n v="90001885"/>
    <d v="2012-07-27T00:00:00"/>
    <x v="42"/>
    <n v="50"/>
    <x v="7106"/>
    <s v="FLAT RATE"/>
    <x v="1"/>
  </r>
  <r>
    <n v="90001885"/>
    <d v="2012-07-27T00:00:00"/>
    <x v="42"/>
    <n v="50"/>
    <x v="7107"/>
    <s v="FLAT RATE"/>
    <x v="1"/>
  </r>
  <r>
    <n v="90001885"/>
    <d v="2012-07-27T00:00:00"/>
    <x v="42"/>
    <n v="50"/>
    <x v="7108"/>
    <s v="FLAT RATE"/>
    <x v="1"/>
  </r>
  <r>
    <n v="90001885"/>
    <d v="2012-07-27T00:00:00"/>
    <x v="42"/>
    <n v="50"/>
    <x v="7109"/>
    <s v="FLAT RATE"/>
    <x v="1"/>
  </r>
  <r>
    <n v="90001885"/>
    <d v="2012-07-27T00:00:00"/>
    <x v="42"/>
    <n v="50"/>
    <x v="7110"/>
    <s v="FLAT RATE"/>
    <x v="1"/>
  </r>
  <r>
    <n v="90001885"/>
    <d v="2012-07-27T00:00:00"/>
    <x v="42"/>
    <n v="50"/>
    <x v="7111"/>
    <s v="FLAT RATE"/>
    <x v="1"/>
  </r>
  <r>
    <n v="90001885"/>
    <d v="2012-07-27T00:00:00"/>
    <x v="42"/>
    <n v="50"/>
    <x v="7112"/>
    <s v="FLAT RATE"/>
    <x v="1"/>
  </r>
  <r>
    <n v="90001885"/>
    <d v="2012-07-27T00:00:00"/>
    <x v="42"/>
    <n v="50"/>
    <x v="7113"/>
    <s v="FLAT RATE"/>
    <x v="1"/>
  </r>
  <r>
    <n v="90001885"/>
    <d v="2012-07-27T00:00:00"/>
    <x v="42"/>
    <n v="50"/>
    <x v="7114"/>
    <s v="FLAT RATE"/>
    <x v="1"/>
  </r>
  <r>
    <n v="90001885"/>
    <d v="2012-07-27T00:00:00"/>
    <x v="42"/>
    <n v="50"/>
    <x v="7115"/>
    <s v="FLAT RATE"/>
    <x v="1"/>
  </r>
  <r>
    <n v="90001885"/>
    <d v="2012-07-27T00:00:00"/>
    <x v="42"/>
    <n v="50"/>
    <x v="7116"/>
    <s v="FLAT RATE"/>
    <x v="1"/>
  </r>
  <r>
    <n v="90001885"/>
    <d v="2012-07-27T00:00:00"/>
    <x v="42"/>
    <n v="50"/>
    <x v="7117"/>
    <s v="FLAT RATE"/>
    <x v="1"/>
  </r>
  <r>
    <n v="90001885"/>
    <d v="2012-07-27T00:00:00"/>
    <x v="42"/>
    <n v="50"/>
    <x v="7118"/>
    <s v="FLAT RATE"/>
    <x v="1"/>
  </r>
  <r>
    <n v="90001885"/>
    <d v="2012-07-27T00:00:00"/>
    <x v="42"/>
    <n v="50"/>
    <x v="7119"/>
    <s v="FLAT RATE"/>
    <x v="1"/>
  </r>
  <r>
    <n v="80029266"/>
    <d v="2012-07-27T00:00:00"/>
    <x v="3"/>
    <n v="50"/>
    <x v="7120"/>
    <s v="PER SIGN"/>
    <x v="4"/>
  </r>
  <r>
    <n v="80029236"/>
    <d v="2012-07-24T00:00:00"/>
    <x v="6"/>
    <n v="15"/>
    <x v="7121"/>
    <s v="AMPS"/>
    <x v="6"/>
  </r>
  <r>
    <n v="80029236"/>
    <d v="2012-07-24T00:00:00"/>
    <x v="7"/>
    <n v="30"/>
    <x v="7121"/>
    <s v="PER POLE"/>
    <x v="6"/>
  </r>
  <r>
    <n v="80029274"/>
    <d v="2012-07-30T00:00:00"/>
    <x v="3"/>
    <n v="25"/>
    <x v="7122"/>
    <s v="PER SIGN"/>
    <x v="1"/>
  </r>
  <r>
    <n v="80029237"/>
    <d v="2012-07-24T00:00:00"/>
    <x v="52"/>
    <n v="125"/>
    <x v="7123"/>
    <s v="FLAT RATE"/>
    <x v="1"/>
  </r>
  <r>
    <n v="80029238"/>
    <d v="2012-07-24T00:00:00"/>
    <x v="52"/>
    <n v="125"/>
    <x v="7124"/>
    <s v="FLAT RATE"/>
    <x v="1"/>
  </r>
  <r>
    <n v="80029239"/>
    <d v="2012-07-24T00:00:00"/>
    <x v="5"/>
    <n v="25"/>
    <x v="7125"/>
    <s v="PER FIXTURES"/>
    <x v="1"/>
  </r>
  <r>
    <n v="80029239"/>
    <d v="2012-07-24T00:00:00"/>
    <x v="5"/>
    <n v="25"/>
    <x v="7126"/>
    <s v="PER FIXTURES"/>
    <x v="1"/>
  </r>
  <r>
    <n v="80029241"/>
    <d v="2012-07-25T00:00:00"/>
    <x v="5"/>
    <n v="25"/>
    <x v="7127"/>
    <s v="PER FIXTURES"/>
    <x v="1"/>
  </r>
  <r>
    <n v="80029242"/>
    <d v="2012-07-25T00:00:00"/>
    <x v="33"/>
    <n v="25"/>
    <x v="7128"/>
    <s v="FLAT RATE"/>
    <x v="1"/>
  </r>
  <r>
    <n v="80029246"/>
    <d v="2012-07-25T00:00:00"/>
    <x v="61"/>
    <n v="25"/>
    <x v="7129"/>
    <s v="FLAT RATE"/>
    <x v="1"/>
  </r>
  <r>
    <n v="80029247"/>
    <d v="2012-07-26T00:00:00"/>
    <x v="5"/>
    <n v="25"/>
    <x v="7130"/>
    <s v="PER FIXTURES"/>
    <x v="1"/>
  </r>
  <r>
    <n v="80029248"/>
    <d v="2012-07-26T00:00:00"/>
    <x v="0"/>
    <n v="380"/>
    <x v="7131"/>
    <s v="VALUATION"/>
    <x v="48"/>
  </r>
  <r>
    <n v="80029248"/>
    <d v="2012-07-26T00:00:00"/>
    <x v="14"/>
    <n v="190"/>
    <x v="7131"/>
    <s v="VALUATION"/>
    <x v="48"/>
  </r>
  <r>
    <n v="80029249"/>
    <d v="2012-07-26T00:00:00"/>
    <x v="48"/>
    <n v="20"/>
    <x v="7132"/>
    <s v="FLAT RATE"/>
    <x v="1"/>
  </r>
  <r>
    <n v="80029249"/>
    <d v="2012-07-26T00:00:00"/>
    <x v="0"/>
    <n v="170"/>
    <x v="7132"/>
    <s v="VALUATION"/>
    <x v="1"/>
  </r>
  <r>
    <n v="80029250"/>
    <d v="2012-07-26T00:00:00"/>
    <x v="49"/>
    <n v="25"/>
    <x v="7133"/>
    <s v="SYSTEM"/>
    <x v="1"/>
  </r>
  <r>
    <n v="80029253"/>
    <d v="2012-07-26T00:00:00"/>
    <x v="0"/>
    <n v="115"/>
    <x v="7134"/>
    <s v="VALUATION"/>
    <x v="2"/>
  </r>
  <r>
    <n v="80029278"/>
    <d v="2012-07-30T00:00:00"/>
    <x v="67"/>
    <n v="100"/>
    <x v="7135"/>
    <s v="FLAT RATE"/>
    <x v="1"/>
  </r>
  <r>
    <n v="80029257"/>
    <d v="2012-07-27T00:00:00"/>
    <x v="0"/>
    <n v="356"/>
    <x v="7136"/>
    <s v="VALUATION"/>
    <x v="181"/>
  </r>
  <r>
    <n v="80029257"/>
    <d v="2012-07-27T00:00:00"/>
    <x v="14"/>
    <n v="178"/>
    <x v="7136"/>
    <s v="VALUATION"/>
    <x v="181"/>
  </r>
  <r>
    <n v="80029258"/>
    <d v="2012-07-27T00:00:00"/>
    <x v="2"/>
    <n v="25"/>
    <x v="7137"/>
    <s v="FLAT RATE"/>
    <x v="1"/>
  </r>
  <r>
    <n v="80029259"/>
    <d v="2012-07-27T00:00:00"/>
    <x v="5"/>
    <n v="80"/>
    <x v="7138"/>
    <s v="PER FIXTURES"/>
    <x v="76"/>
  </r>
  <r>
    <n v="80029259"/>
    <d v="2012-07-27T00:00:00"/>
    <x v="54"/>
    <n v="25"/>
    <x v="7138"/>
    <s v="PER SEWER"/>
    <x v="76"/>
  </r>
  <r>
    <n v="80029259"/>
    <d v="2012-07-27T00:00:00"/>
    <x v="53"/>
    <n v="25"/>
    <x v="7138"/>
    <s v="PER WATER"/>
    <x v="76"/>
  </r>
  <r>
    <n v="80029259"/>
    <d v="2012-07-27T00:00:00"/>
    <x v="5"/>
    <n v="80"/>
    <x v="7139"/>
    <s v="PER FIXTURES"/>
    <x v="76"/>
  </r>
  <r>
    <n v="80029259"/>
    <d v="2012-07-27T00:00:00"/>
    <x v="54"/>
    <n v="25"/>
    <x v="7139"/>
    <s v="PER SEWER"/>
    <x v="76"/>
  </r>
  <r>
    <n v="80029259"/>
    <d v="2012-07-27T00:00:00"/>
    <x v="53"/>
    <n v="25"/>
    <x v="7139"/>
    <s v="PER WATER"/>
    <x v="76"/>
  </r>
  <r>
    <n v="80029260"/>
    <d v="2012-07-27T00:00:00"/>
    <x v="4"/>
    <n v="25"/>
    <x v="5878"/>
    <s v="PER IRRIGATION"/>
    <x v="78"/>
  </r>
  <r>
    <n v="80029262"/>
    <d v="2012-07-27T00:00:00"/>
    <x v="52"/>
    <n v="125"/>
    <x v="7140"/>
    <s v="FLAT RATE"/>
    <x v="1"/>
  </r>
  <r>
    <n v="80029263"/>
    <d v="2012-07-27T00:00:00"/>
    <x v="34"/>
    <n v="25"/>
    <x v="7141"/>
    <s v="TONS"/>
    <x v="4"/>
  </r>
  <r>
    <n v="80029264"/>
    <d v="2012-07-27T00:00:00"/>
    <x v="5"/>
    <n v="25"/>
    <x v="7142"/>
    <s v="PER FIXTURES"/>
    <x v="1"/>
  </r>
  <r>
    <n v="80029265"/>
    <d v="2012-07-27T00:00:00"/>
    <x v="59"/>
    <n v="75"/>
    <x v="7143"/>
    <s v="FLAT RATE"/>
    <x v="1"/>
  </r>
  <r>
    <n v="80029267"/>
    <d v="2012-07-30T00:00:00"/>
    <x v="2"/>
    <n v="25"/>
    <x v="7144"/>
    <s v="FLAT RATE"/>
    <x v="1"/>
  </r>
  <r>
    <n v="80029268"/>
    <d v="2012-07-30T00:00:00"/>
    <x v="5"/>
    <n v="25"/>
    <x v="7145"/>
    <s v="PER FIXTURES"/>
    <x v="18"/>
  </r>
  <r>
    <n v="80029269"/>
    <d v="2012-07-30T00:00:00"/>
    <x v="0"/>
    <n v="270"/>
    <x v="7146"/>
    <s v="VALUATION"/>
    <x v="0"/>
  </r>
  <r>
    <n v="80029269"/>
    <d v="2012-07-30T00:00:00"/>
    <x v="14"/>
    <n v="135"/>
    <x v="7146"/>
    <s v="VALUATION"/>
    <x v="0"/>
  </r>
  <r>
    <n v="80029270"/>
    <d v="2012-07-30T00:00:00"/>
    <x v="0"/>
    <n v="95"/>
    <x v="7147"/>
    <s v="VALUATION"/>
    <x v="14"/>
  </r>
  <r>
    <n v="80029271"/>
    <d v="2012-07-30T00:00:00"/>
    <x v="0"/>
    <n v="80"/>
    <x v="7148"/>
    <s v="VALUATION"/>
    <x v="93"/>
  </r>
  <r>
    <n v="80029272"/>
    <d v="2012-07-30T00:00:00"/>
    <x v="0"/>
    <n v="145"/>
    <x v="7149"/>
    <s v="VALUATION"/>
    <x v="74"/>
  </r>
  <r>
    <n v="80029273"/>
    <d v="2012-07-30T00:00:00"/>
    <x v="61"/>
    <n v="25"/>
    <x v="7150"/>
    <s v="FLAT RATE"/>
    <x v="1"/>
  </r>
  <r>
    <n v="80029275"/>
    <d v="2012-07-30T00:00:00"/>
    <x v="0"/>
    <n v="60"/>
    <x v="7151"/>
    <s v="VALUATION"/>
    <x v="34"/>
  </r>
  <r>
    <n v="80029275"/>
    <d v="2012-07-30T00:00:00"/>
    <x v="5"/>
    <n v="25"/>
    <x v="7152"/>
    <s v="PER FIXTURES"/>
    <x v="1"/>
  </r>
  <r>
    <n v="80029276"/>
    <d v="2012-07-30T00:00:00"/>
    <x v="2"/>
    <n v="25"/>
    <x v="7153"/>
    <s v="FLAT RATE"/>
    <x v="1"/>
  </r>
  <r>
    <n v="80029277"/>
    <d v="2012-07-30T00:00:00"/>
    <x v="7"/>
    <n v="28"/>
    <x v="7154"/>
    <s v="PER POLE"/>
    <x v="167"/>
  </r>
  <r>
    <n v="80029279"/>
    <d v="2012-07-30T00:00:00"/>
    <x v="7"/>
    <n v="25"/>
    <x v="7155"/>
    <s v="PER POLE"/>
    <x v="31"/>
  </r>
  <r>
    <n v="80029280"/>
    <d v="2012-07-30T00:00:00"/>
    <x v="59"/>
    <n v="75"/>
    <x v="7156"/>
    <s v="FLAT RATE"/>
    <x v="1"/>
  </r>
  <r>
    <n v="80029281"/>
    <d v="2012-07-30T00:00:00"/>
    <x v="7"/>
    <n v="25"/>
    <x v="7157"/>
    <s v="PER POLE"/>
    <x v="9"/>
  </r>
  <r>
    <n v="80029281"/>
    <d v="2012-07-30T00:00:00"/>
    <x v="5"/>
    <n v="20"/>
    <x v="7158"/>
    <s v="PER FIXTURES"/>
    <x v="20"/>
  </r>
  <r>
    <n v="80029281"/>
    <d v="2012-07-30T00:00:00"/>
    <x v="1"/>
    <n v="25"/>
    <x v="7158"/>
    <s v="PER GAS LINE"/>
    <x v="20"/>
  </r>
  <r>
    <n v="80029282"/>
    <d v="2012-07-30T00:00:00"/>
    <x v="6"/>
    <n v="30"/>
    <x v="7159"/>
    <s v="AMPS"/>
    <x v="8"/>
  </r>
  <r>
    <n v="80029282"/>
    <d v="2012-07-30T00:00:00"/>
    <x v="7"/>
    <n v="30"/>
    <x v="7159"/>
    <s v="PER POLE"/>
    <x v="8"/>
  </r>
  <r>
    <n v="80029282"/>
    <d v="2012-07-30T00:00:00"/>
    <x v="13"/>
    <n v="25"/>
    <x v="7159"/>
    <s v="PER T-POLE"/>
    <x v="8"/>
  </r>
  <r>
    <n v="80029282"/>
    <d v="2012-07-30T00:00:00"/>
    <x v="6"/>
    <n v="30"/>
    <x v="7160"/>
    <s v="AMPS"/>
    <x v="8"/>
  </r>
  <r>
    <n v="80029282"/>
    <d v="2012-07-30T00:00:00"/>
    <x v="7"/>
    <n v="30"/>
    <x v="7160"/>
    <s v="PER POLE"/>
    <x v="8"/>
  </r>
  <r>
    <n v="80029282"/>
    <d v="2012-07-30T00:00:00"/>
    <x v="13"/>
    <n v="25"/>
    <x v="7160"/>
    <s v="PER T-POLE"/>
    <x v="8"/>
  </r>
  <r>
    <n v="80029283"/>
    <d v="2012-07-30T00:00:00"/>
    <x v="10"/>
    <n v="25"/>
    <x v="7161"/>
    <s v="AMPS"/>
    <x v="6"/>
  </r>
  <r>
    <n v="80029286"/>
    <d v="2012-07-30T00:00:00"/>
    <x v="20"/>
    <n v="25"/>
    <x v="7162"/>
    <s v="BTU"/>
    <x v="3"/>
  </r>
  <r>
    <n v="80029286"/>
    <d v="2012-07-30T00:00:00"/>
    <x v="23"/>
    <n v="25"/>
    <x v="7162"/>
    <s v="BTU"/>
    <x v="3"/>
  </r>
  <r>
    <n v="80029286"/>
    <d v="2012-07-30T00:00:00"/>
    <x v="34"/>
    <n v="25"/>
    <x v="7162"/>
    <s v="TONS"/>
    <x v="3"/>
  </r>
  <r>
    <n v="80029284"/>
    <d v="2012-07-30T00:00:00"/>
    <x v="22"/>
    <n v="50"/>
    <x v="7163"/>
    <s v="ACRE"/>
    <x v="1"/>
  </r>
  <r>
    <n v="80029284"/>
    <d v="2012-07-30T00:00:00"/>
    <x v="22"/>
    <n v="50"/>
    <x v="7164"/>
    <s v="ACRE"/>
    <x v="1"/>
  </r>
  <r>
    <n v="80029285"/>
    <d v="2012-07-30T00:00:00"/>
    <x v="3"/>
    <n v="25"/>
    <x v="7165"/>
    <s v="PER SIGN"/>
    <x v="1"/>
  </r>
  <r>
    <n v="80029286"/>
    <d v="2012-07-30T00:00:00"/>
    <x v="36"/>
    <n v="25"/>
    <x v="7162"/>
    <s v="TONS"/>
    <x v="3"/>
  </r>
  <r>
    <n v="80029286"/>
    <d v="2012-07-30T00:00:00"/>
    <x v="20"/>
    <n v="25"/>
    <x v="7166"/>
    <s v="BTU"/>
    <x v="40"/>
  </r>
  <r>
    <n v="80029286"/>
    <d v="2012-07-30T00:00:00"/>
    <x v="23"/>
    <n v="25"/>
    <x v="7166"/>
    <s v="BTU"/>
    <x v="40"/>
  </r>
  <r>
    <n v="80029286"/>
    <d v="2012-07-30T00:00:00"/>
    <x v="34"/>
    <n v="25"/>
    <x v="7166"/>
    <s v="TONS"/>
    <x v="40"/>
  </r>
  <r>
    <n v="80029286"/>
    <d v="2012-07-30T00:00:00"/>
    <x v="36"/>
    <n v="25"/>
    <x v="7166"/>
    <s v="TONS"/>
    <x v="40"/>
  </r>
  <r>
    <n v="80029292"/>
    <d v="2012-07-30T00:00:00"/>
    <x v="3"/>
    <n v="25"/>
    <x v="7167"/>
    <s v="PER SIGN"/>
    <x v="1"/>
  </r>
  <r>
    <n v="80029287"/>
    <d v="2012-07-30T00:00:00"/>
    <x v="20"/>
    <n v="31"/>
    <x v="7168"/>
    <s v="BTU"/>
    <x v="98"/>
  </r>
  <r>
    <n v="80029287"/>
    <d v="2012-07-30T00:00:00"/>
    <x v="23"/>
    <n v="27"/>
    <x v="7168"/>
    <s v="BTU"/>
    <x v="98"/>
  </r>
  <r>
    <n v="80029296"/>
    <d v="2012-07-31T00:00:00"/>
    <x v="3"/>
    <n v="25"/>
    <x v="7169"/>
    <s v="PER SIGN"/>
    <x v="1"/>
  </r>
  <r>
    <n v="80029297"/>
    <d v="2012-07-31T00:00:00"/>
    <x v="3"/>
    <n v="25"/>
    <x v="7170"/>
    <s v="PER SIGN"/>
    <x v="1"/>
  </r>
  <r>
    <n v="80029297"/>
    <d v="2012-07-31T00:00:00"/>
    <x v="3"/>
    <n v="25"/>
    <x v="7171"/>
    <s v="PER SIGN"/>
    <x v="1"/>
  </r>
  <r>
    <n v="80029287"/>
    <d v="2012-07-30T00:00:00"/>
    <x v="24"/>
    <n v="29"/>
    <x v="7168"/>
    <s v="BTU"/>
    <x v="98"/>
  </r>
  <r>
    <n v="80029303"/>
    <d v="2012-07-31T00:00:00"/>
    <x v="12"/>
    <n v="50"/>
    <x v="7172"/>
    <s v="ACRE"/>
    <x v="152"/>
  </r>
  <r>
    <n v="80029287"/>
    <d v="2012-07-30T00:00:00"/>
    <x v="33"/>
    <n v="25"/>
    <x v="7168"/>
    <s v="FLAT RATE"/>
    <x v="98"/>
  </r>
  <r>
    <n v="80029310"/>
    <d v="2012-07-31T00:00:00"/>
    <x v="3"/>
    <n v="75"/>
    <x v="7173"/>
    <s v="PER SIGN"/>
    <x v="9"/>
  </r>
  <r>
    <n v="80029312"/>
    <d v="2012-07-31T00:00:00"/>
    <x v="3"/>
    <n v="125"/>
    <x v="7174"/>
    <s v="PER SIGN"/>
    <x v="20"/>
  </r>
  <r>
    <n v="80029287"/>
    <d v="2012-07-30T00:00:00"/>
    <x v="34"/>
    <n v="25"/>
    <x v="7168"/>
    <s v="TONS"/>
    <x v="98"/>
  </r>
  <r>
    <n v="80029287"/>
    <d v="2012-07-30T00:00:00"/>
    <x v="36"/>
    <n v="25"/>
    <x v="7168"/>
    <s v="TONS"/>
    <x v="98"/>
  </r>
  <r>
    <n v="80029287"/>
    <d v="2012-07-30T00:00:00"/>
    <x v="37"/>
    <n v="25"/>
    <x v="7168"/>
    <s v="TONS"/>
    <x v="98"/>
  </r>
  <r>
    <n v="80029314"/>
    <d v="2012-08-01T00:00:00"/>
    <x v="109"/>
    <n v="53.24"/>
    <x v="7175"/>
    <s v="DWELLING UNITS"/>
    <x v="1"/>
  </r>
  <r>
    <n v="80029314"/>
    <d v="2012-08-01T00:00:00"/>
    <x v="110"/>
    <n v="362.15"/>
    <x v="7175"/>
    <s v="DWELLING UNITS"/>
    <x v="1"/>
  </r>
  <r>
    <n v="80029314"/>
    <d v="2012-08-01T00:00:00"/>
    <x v="111"/>
    <n v="1302.93"/>
    <x v="7175"/>
    <s v="DWELLING UNITS"/>
    <x v="1"/>
  </r>
  <r>
    <n v="80029314"/>
    <d v="2012-08-01T00:00:00"/>
    <x v="112"/>
    <n v="109.54"/>
    <x v="7175"/>
    <s v="DWELLING UNITS"/>
    <x v="1"/>
  </r>
  <r>
    <n v="80029288"/>
    <d v="2012-07-30T00:00:00"/>
    <x v="34"/>
    <n v="25"/>
    <x v="7176"/>
    <s v="TONS"/>
    <x v="4"/>
  </r>
  <r>
    <n v="80029289"/>
    <d v="2012-07-30T00:00:00"/>
    <x v="20"/>
    <n v="27"/>
    <x v="7177"/>
    <s v="BTU"/>
    <x v="40"/>
  </r>
  <r>
    <n v="80029289"/>
    <d v="2012-07-30T00:00:00"/>
    <x v="23"/>
    <n v="29"/>
    <x v="7177"/>
    <s v="BTU"/>
    <x v="40"/>
  </r>
  <r>
    <n v="80029289"/>
    <d v="2012-07-30T00:00:00"/>
    <x v="34"/>
    <n v="25"/>
    <x v="7177"/>
    <s v="TONS"/>
    <x v="40"/>
  </r>
  <r>
    <n v="80029289"/>
    <d v="2012-07-30T00:00:00"/>
    <x v="36"/>
    <n v="25"/>
    <x v="7177"/>
    <s v="TONS"/>
    <x v="40"/>
  </r>
  <r>
    <n v="80029290"/>
    <d v="2012-07-30T00:00:00"/>
    <x v="20"/>
    <n v="29"/>
    <x v="7178"/>
    <s v="BTU"/>
    <x v="75"/>
  </r>
  <r>
    <n v="80029291"/>
    <d v="2012-07-30T00:00:00"/>
    <x v="34"/>
    <n v="25"/>
    <x v="7179"/>
    <s v="TONS"/>
    <x v="107"/>
  </r>
  <r>
    <n v="80029293"/>
    <d v="2012-07-31T00:00:00"/>
    <x v="10"/>
    <n v="30"/>
    <x v="7180"/>
    <s v="AMPS"/>
    <x v="8"/>
  </r>
  <r>
    <n v="80029314"/>
    <d v="2012-08-01T00:00:00"/>
    <x v="109"/>
    <n v="53.24"/>
    <x v="7181"/>
    <s v="DWELLING UNITS"/>
    <x v="1"/>
  </r>
  <r>
    <n v="80029314"/>
    <d v="2012-08-01T00:00:00"/>
    <x v="110"/>
    <n v="362.15"/>
    <x v="7181"/>
    <s v="DWELLING UNITS"/>
    <x v="1"/>
  </r>
  <r>
    <n v="80029314"/>
    <d v="2012-08-01T00:00:00"/>
    <x v="111"/>
    <n v="1302.93"/>
    <x v="7181"/>
    <s v="DWELLING UNITS"/>
    <x v="1"/>
  </r>
  <r>
    <n v="80029314"/>
    <d v="2012-08-01T00:00:00"/>
    <x v="112"/>
    <n v="109.54"/>
    <x v="7181"/>
    <s v="DWELLING UNITS"/>
    <x v="1"/>
  </r>
  <r>
    <n v="80029293"/>
    <d v="2012-07-31T00:00:00"/>
    <x v="7"/>
    <n v="40"/>
    <x v="7180"/>
    <s v="PER POLE"/>
    <x v="8"/>
  </r>
  <r>
    <n v="80029294"/>
    <d v="2012-07-31T00:00:00"/>
    <x v="13"/>
    <n v="25"/>
    <x v="7182"/>
    <s v="PER T-POLE"/>
    <x v="1"/>
  </r>
  <r>
    <n v="80029294"/>
    <d v="2012-07-31T00:00:00"/>
    <x v="13"/>
    <n v="25"/>
    <x v="7183"/>
    <s v="PER T-POLE"/>
    <x v="1"/>
  </r>
  <r>
    <n v="80029294"/>
    <d v="2012-07-31T00:00:00"/>
    <x v="13"/>
    <n v="25"/>
    <x v="7184"/>
    <s v="PER T-POLE"/>
    <x v="1"/>
  </r>
  <r>
    <n v="80029295"/>
    <d v="2012-07-31T00:00:00"/>
    <x v="2"/>
    <n v="25"/>
    <x v="7185"/>
    <s v="FLAT RATE"/>
    <x v="1"/>
  </r>
  <r>
    <n v="80029298"/>
    <d v="2012-07-31T00:00:00"/>
    <x v="34"/>
    <n v="25"/>
    <x v="7186"/>
    <s v="TONS"/>
    <x v="9"/>
  </r>
  <r>
    <n v="80029298"/>
    <d v="2012-07-31T00:00:00"/>
    <x v="20"/>
    <n v="25"/>
    <x v="7187"/>
    <s v="BTU"/>
    <x v="54"/>
  </r>
  <r>
    <n v="80029298"/>
    <d v="2012-07-31T00:00:00"/>
    <x v="34"/>
    <n v="25"/>
    <x v="7188"/>
    <s v="TONS"/>
    <x v="9"/>
  </r>
  <r>
    <n v="80029299"/>
    <d v="2012-07-31T00:00:00"/>
    <x v="2"/>
    <n v="25"/>
    <x v="7189"/>
    <s v="FLAT RATE"/>
    <x v="1"/>
  </r>
  <r>
    <n v="80029300"/>
    <d v="2012-07-31T00:00:00"/>
    <x v="52"/>
    <n v="125"/>
    <x v="7190"/>
    <s v="FLAT RATE"/>
    <x v="1"/>
  </r>
  <r>
    <n v="80029301"/>
    <d v="2012-07-31T00:00:00"/>
    <x v="5"/>
    <n v="32"/>
    <x v="7191"/>
    <s v="PER FIXTURES"/>
    <x v="31"/>
  </r>
  <r>
    <n v="80029302"/>
    <d v="2012-07-31T00:00:00"/>
    <x v="0"/>
    <n v="145"/>
    <x v="7192"/>
    <s v="VALUATION"/>
    <x v="74"/>
  </r>
  <r>
    <n v="80029304"/>
    <d v="2012-07-31T00:00:00"/>
    <x v="0"/>
    <n v="245"/>
    <x v="7193"/>
    <s v="VALUATION"/>
    <x v="45"/>
  </r>
  <r>
    <n v="80029305"/>
    <d v="2012-07-31T00:00:00"/>
    <x v="0"/>
    <n v="175"/>
    <x v="7194"/>
    <s v="VALUATION"/>
    <x v="218"/>
  </r>
  <r>
    <n v="80029306"/>
    <d v="2012-07-31T00:00:00"/>
    <x v="2"/>
    <n v="25"/>
    <x v="7195"/>
    <s v="FLAT RATE"/>
    <x v="1"/>
  </r>
  <r>
    <n v="80029307"/>
    <d v="2012-07-31T00:00:00"/>
    <x v="34"/>
    <n v="25"/>
    <x v="243"/>
    <s v="TONS"/>
    <x v="48"/>
  </r>
  <r>
    <n v="80029308"/>
    <d v="2012-07-31T00:00:00"/>
    <x v="33"/>
    <n v="25"/>
    <x v="244"/>
    <s v="FLAT RATE"/>
    <x v="1"/>
  </r>
  <r>
    <n v="80029309"/>
    <d v="2012-07-31T00:00:00"/>
    <x v="5"/>
    <n v="25"/>
    <x v="7196"/>
    <s v="PER FIXTURES"/>
    <x v="1"/>
  </r>
  <r>
    <n v="80029314"/>
    <d v="2012-08-01T00:00:00"/>
    <x v="109"/>
    <n v="53.24"/>
    <x v="7197"/>
    <s v="DWELLING UNITS"/>
    <x v="1"/>
  </r>
  <r>
    <n v="80029314"/>
    <d v="2012-08-01T00:00:00"/>
    <x v="110"/>
    <n v="362.15"/>
    <x v="7197"/>
    <s v="DWELLING UNITS"/>
    <x v="1"/>
  </r>
  <r>
    <n v="80029314"/>
    <d v="2012-08-01T00:00:00"/>
    <x v="111"/>
    <n v="1302.93"/>
    <x v="7197"/>
    <s v="DWELLING UNITS"/>
    <x v="1"/>
  </r>
  <r>
    <n v="80029314"/>
    <d v="2012-08-01T00:00:00"/>
    <x v="112"/>
    <n v="109.54"/>
    <x v="7197"/>
    <s v="DWELLING UNITS"/>
    <x v="1"/>
  </r>
  <r>
    <n v="80029311"/>
    <d v="2012-07-31T00:00:00"/>
    <x v="20"/>
    <n v="27"/>
    <x v="243"/>
    <s v="BTU"/>
    <x v="48"/>
  </r>
  <r>
    <n v="80029311"/>
    <d v="2012-07-31T00:00:00"/>
    <x v="34"/>
    <n v="25"/>
    <x v="243"/>
    <s v="TONS"/>
    <x v="48"/>
  </r>
  <r>
    <n v="80029313"/>
    <d v="2012-08-01T00:00:00"/>
    <x v="49"/>
    <n v="25"/>
    <x v="7198"/>
    <s v="SYSTEM"/>
    <x v="1"/>
  </r>
  <r>
    <n v="80029314"/>
    <d v="2012-08-01T00:00:00"/>
    <x v="48"/>
    <n v="20"/>
    <x v="7175"/>
    <s v="FLAT RATE"/>
    <x v="1"/>
  </r>
  <r>
    <n v="80029314"/>
    <d v="2012-08-01T00:00:00"/>
    <x v="0"/>
    <n v="550"/>
    <x v="7175"/>
    <s v="VALUATION"/>
    <x v="1"/>
  </r>
  <r>
    <n v="80029314"/>
    <d v="2012-08-01T00:00:00"/>
    <x v="14"/>
    <n v="160"/>
    <x v="7175"/>
    <s v="VALUATION"/>
    <x v="1"/>
  </r>
  <r>
    <n v="80029314"/>
    <d v="2012-08-01T00:00:00"/>
    <x v="109"/>
    <n v="53.24"/>
    <x v="7199"/>
    <s v="DWELLING UNITS"/>
    <x v="1"/>
  </r>
  <r>
    <n v="80029314"/>
    <d v="2012-08-01T00:00:00"/>
    <x v="110"/>
    <n v="362.15"/>
    <x v="7199"/>
    <s v="DWELLING UNITS"/>
    <x v="1"/>
  </r>
  <r>
    <n v="80029314"/>
    <d v="2012-08-01T00:00:00"/>
    <x v="111"/>
    <n v="1302.93"/>
    <x v="7199"/>
    <s v="DWELLING UNITS"/>
    <x v="1"/>
  </r>
  <r>
    <n v="80029314"/>
    <d v="2012-08-01T00:00:00"/>
    <x v="112"/>
    <n v="109.54"/>
    <x v="7199"/>
    <s v="DWELLING UNITS"/>
    <x v="1"/>
  </r>
  <r>
    <n v="80029322"/>
    <d v="2012-08-01T00:00:00"/>
    <x v="79"/>
    <n v="0.13"/>
    <x v="6776"/>
    <s v="LF"/>
    <x v="320"/>
  </r>
  <r>
    <n v="80029322"/>
    <d v="2012-08-01T00:00:00"/>
    <x v="80"/>
    <n v="20"/>
    <x v="6776"/>
    <s v="EACH"/>
    <x v="320"/>
  </r>
  <r>
    <n v="80029322"/>
    <d v="2012-08-01T00:00:00"/>
    <x v="81"/>
    <n v="75"/>
    <x v="6776"/>
    <s v="EA"/>
    <x v="320"/>
  </r>
  <r>
    <n v="80029322"/>
    <d v="2012-08-01T00:00:00"/>
    <x v="29"/>
    <n v="250"/>
    <x v="6776"/>
    <s v="ACRES"/>
    <x v="320"/>
  </r>
  <r>
    <n v="80029322"/>
    <d v="2012-08-01T00:00:00"/>
    <x v="98"/>
    <n v="0.01"/>
    <x v="6776"/>
    <s v="CF"/>
    <x v="320"/>
  </r>
  <r>
    <n v="80029322"/>
    <d v="2012-08-01T00:00:00"/>
    <x v="82"/>
    <n v="0.15"/>
    <x v="6776"/>
    <s v="SY"/>
    <x v="320"/>
  </r>
  <r>
    <n v="80029322"/>
    <d v="2012-08-01T00:00:00"/>
    <x v="83"/>
    <n v="0.4"/>
    <x v="6776"/>
    <s v="LF"/>
    <x v="320"/>
  </r>
  <r>
    <n v="80029322"/>
    <d v="2012-08-01T00:00:00"/>
    <x v="99"/>
    <n v="120"/>
    <x v="6776"/>
    <s v="EACH"/>
    <x v="320"/>
  </r>
  <r>
    <n v="80029322"/>
    <d v="2012-08-01T00:00:00"/>
    <x v="102"/>
    <n v="0.4"/>
    <x v="6776"/>
    <s v="LF"/>
    <x v="320"/>
  </r>
  <r>
    <n v="80029322"/>
    <d v="2012-08-01T00:00:00"/>
    <x v="94"/>
    <n v="120"/>
    <x v="6776"/>
    <s v="SIGN"/>
    <x v="320"/>
  </r>
  <r>
    <n v="80029322"/>
    <d v="2012-08-01T00:00:00"/>
    <x v="95"/>
    <n v="0.5"/>
    <x v="6776"/>
    <s v="LF"/>
    <x v="320"/>
  </r>
  <r>
    <n v="80029322"/>
    <d v="2012-08-01T00:00:00"/>
    <x v="100"/>
    <n v="250"/>
    <x v="6776"/>
    <s v="SIGNS"/>
    <x v="320"/>
  </r>
  <r>
    <n v="80029322"/>
    <d v="2012-08-01T00:00:00"/>
    <x v="96"/>
    <n v="0.5"/>
    <x v="6776"/>
    <s v="LF"/>
    <x v="320"/>
  </r>
  <r>
    <n v="80029322"/>
    <d v="2012-08-01T00:00:00"/>
    <x v="44"/>
    <n v="40"/>
    <x v="6776"/>
    <s v="ACRES"/>
    <x v="320"/>
  </r>
  <r>
    <n v="80029317"/>
    <d v="2012-08-01T00:00:00"/>
    <x v="3"/>
    <n v="25"/>
    <x v="7200"/>
    <s v="PER SIGN"/>
    <x v="4"/>
  </r>
  <r>
    <n v="17058"/>
    <d v="2012-08-01T00:00:00"/>
    <x v="3"/>
    <n v="25"/>
    <x v="7200"/>
    <s v="PER SIGN"/>
    <x v="4"/>
  </r>
  <r>
    <n v="80029318"/>
    <d v="2012-08-01T00:00:00"/>
    <x v="3"/>
    <n v="50"/>
    <x v="7200"/>
    <s v="PER SIGN"/>
    <x v="4"/>
  </r>
  <r>
    <n v="80029319"/>
    <d v="2012-08-01T00:00:00"/>
    <x v="3"/>
    <n v="25"/>
    <x v="7201"/>
    <s v="PER SIGN"/>
    <x v="1"/>
  </r>
  <r>
    <n v="80029314"/>
    <d v="2012-08-01T00:00:00"/>
    <x v="48"/>
    <n v="20"/>
    <x v="7181"/>
    <s v="FLAT RATE"/>
    <x v="1"/>
  </r>
  <r>
    <n v="80029325"/>
    <d v="2012-08-01T00:00:00"/>
    <x v="12"/>
    <n v="75"/>
    <x v="7202"/>
    <s v="ACRE"/>
    <x v="249"/>
  </r>
  <r>
    <n v="80029314"/>
    <d v="2012-08-01T00:00:00"/>
    <x v="0"/>
    <n v="550"/>
    <x v="7181"/>
    <s v="VALUATION"/>
    <x v="1"/>
  </r>
  <r>
    <n v="80029329"/>
    <d v="2012-08-01T00:00:00"/>
    <x v="22"/>
    <n v="50"/>
    <x v="7203"/>
    <s v="ACRE"/>
    <x v="1"/>
  </r>
  <r>
    <n v="17059"/>
    <d v="2012-08-01T00:00:00"/>
    <x v="22"/>
    <n v="50"/>
    <x v="7203"/>
    <s v="ACRE"/>
    <x v="1"/>
  </r>
  <r>
    <n v="80029330"/>
    <d v="2012-08-01T00:00:00"/>
    <x v="3"/>
    <n v="25"/>
    <x v="7204"/>
    <s v="PER SIGN"/>
    <x v="1"/>
  </r>
  <r>
    <n v="80029331"/>
    <d v="2012-08-01T00:00:00"/>
    <x v="3"/>
    <n v="50"/>
    <x v="7205"/>
    <s v="PER SIGN"/>
    <x v="4"/>
  </r>
  <r>
    <n v="80029333"/>
    <d v="2012-08-01T00:00:00"/>
    <x v="12"/>
    <n v="72.5"/>
    <x v="7206"/>
    <s v="ACRE"/>
    <x v="331"/>
  </r>
  <r>
    <n v="80029332"/>
    <d v="2012-08-01T00:00:00"/>
    <x v="12"/>
    <n v="70"/>
    <x v="7207"/>
    <s v="ACRE"/>
    <x v="97"/>
  </r>
  <r>
    <n v="80029314"/>
    <d v="2012-08-01T00:00:00"/>
    <x v="14"/>
    <n v="160"/>
    <x v="7181"/>
    <s v="VALUATION"/>
    <x v="1"/>
  </r>
  <r>
    <n v="80029314"/>
    <d v="2012-08-01T00:00:00"/>
    <x v="48"/>
    <n v="20"/>
    <x v="7197"/>
    <s v="FLAT RATE"/>
    <x v="1"/>
  </r>
  <r>
    <n v="80029314"/>
    <d v="2012-08-01T00:00:00"/>
    <x v="0"/>
    <n v="550"/>
    <x v="7197"/>
    <s v="VALUATION"/>
    <x v="1"/>
  </r>
  <r>
    <n v="80029344"/>
    <d v="2012-08-02T00:00:00"/>
    <x v="109"/>
    <n v="53.24"/>
    <x v="7208"/>
    <s v="DWELLING UNITS"/>
    <x v="1"/>
  </r>
  <r>
    <n v="80029344"/>
    <d v="2012-08-02T00:00:00"/>
    <x v="110"/>
    <n v="362.15"/>
    <x v="7208"/>
    <s v="DWELLING UNITS"/>
    <x v="1"/>
  </r>
  <r>
    <n v="80029344"/>
    <d v="2012-08-02T00:00:00"/>
    <x v="111"/>
    <n v="1302.93"/>
    <x v="7208"/>
    <s v="DWELLING UNITS"/>
    <x v="1"/>
  </r>
  <r>
    <n v="80029344"/>
    <d v="2012-08-02T00:00:00"/>
    <x v="112"/>
    <n v="109.54"/>
    <x v="7208"/>
    <s v="DWELLING UNITS"/>
    <x v="1"/>
  </r>
  <r>
    <n v="80029314"/>
    <d v="2012-08-01T00:00:00"/>
    <x v="14"/>
    <n v="160"/>
    <x v="7197"/>
    <s v="VALUATION"/>
    <x v="1"/>
  </r>
  <r>
    <n v="80029314"/>
    <d v="2012-08-01T00:00:00"/>
    <x v="48"/>
    <n v="20"/>
    <x v="7199"/>
    <s v="FLAT RATE"/>
    <x v="1"/>
  </r>
  <r>
    <n v="80029314"/>
    <d v="2012-08-01T00:00:00"/>
    <x v="0"/>
    <n v="550"/>
    <x v="7199"/>
    <s v="VALUATION"/>
    <x v="1"/>
  </r>
  <r>
    <n v="80029345"/>
    <d v="2012-08-02T00:00:00"/>
    <x v="109"/>
    <n v="53.24"/>
    <x v="7209"/>
    <s v="DWELLING UNITS"/>
    <x v="1"/>
  </r>
  <r>
    <n v="80029345"/>
    <d v="2012-08-02T00:00:00"/>
    <x v="110"/>
    <n v="362.15"/>
    <x v="7209"/>
    <s v="DWELLING UNITS"/>
    <x v="1"/>
  </r>
  <r>
    <n v="80029345"/>
    <d v="2012-08-02T00:00:00"/>
    <x v="111"/>
    <n v="1302.93"/>
    <x v="7209"/>
    <s v="DWELLING UNITS"/>
    <x v="1"/>
  </r>
  <r>
    <n v="80029345"/>
    <d v="2012-08-02T00:00:00"/>
    <x v="112"/>
    <n v="109.54"/>
    <x v="7209"/>
    <s v="DWELLING UNITS"/>
    <x v="1"/>
  </r>
  <r>
    <n v="80029314"/>
    <d v="2012-08-01T00:00:00"/>
    <x v="14"/>
    <n v="160"/>
    <x v="7199"/>
    <s v="VALUATION"/>
    <x v="1"/>
  </r>
  <r>
    <n v="80029315"/>
    <d v="2012-08-01T00:00:00"/>
    <x v="5"/>
    <n v="25"/>
    <x v="7210"/>
    <s v="PER FIXTURES"/>
    <x v="9"/>
  </r>
  <r>
    <n v="80029316"/>
    <d v="2012-08-01T00:00:00"/>
    <x v="61"/>
    <n v="25"/>
    <x v="7211"/>
    <s v="FLAT RATE"/>
    <x v="1"/>
  </r>
  <r>
    <n v="80029320"/>
    <d v="2012-08-01T00:00:00"/>
    <x v="20"/>
    <n v="25"/>
    <x v="7212"/>
    <s v="BTU"/>
    <x v="61"/>
  </r>
  <r>
    <n v="80029320"/>
    <d v="2012-08-01T00:00:00"/>
    <x v="34"/>
    <n v="25"/>
    <x v="7212"/>
    <s v="TONS"/>
    <x v="61"/>
  </r>
  <r>
    <n v="80029321"/>
    <d v="2012-08-01T00:00:00"/>
    <x v="5"/>
    <n v="56"/>
    <x v="7213"/>
    <s v="PER FIXTURES"/>
    <x v="151"/>
  </r>
  <r>
    <n v="80029323"/>
    <d v="2012-08-01T00:00:00"/>
    <x v="6"/>
    <n v="25"/>
    <x v="7214"/>
    <s v="AMPS"/>
    <x v="101"/>
  </r>
  <r>
    <n v="80029324"/>
    <d v="2012-08-01T00:00:00"/>
    <x v="61"/>
    <n v="25"/>
    <x v="7215"/>
    <s v="FLAT RATE"/>
    <x v="1"/>
  </r>
  <r>
    <n v="80029326"/>
    <d v="2012-08-01T00:00:00"/>
    <x v="0"/>
    <n v="40"/>
    <x v="7216"/>
    <s v="VALUATION"/>
    <x v="47"/>
  </r>
  <r>
    <n v="80029327"/>
    <d v="2012-08-01T00:00:00"/>
    <x v="2"/>
    <n v="25"/>
    <x v="7217"/>
    <s v="FLAT RATE"/>
    <x v="1"/>
  </r>
  <r>
    <n v="80029328"/>
    <d v="2012-08-01T00:00:00"/>
    <x v="4"/>
    <n v="25"/>
    <x v="7218"/>
    <s v="PER IRRIGATION"/>
    <x v="1"/>
  </r>
  <r>
    <n v="80029334"/>
    <d v="2012-08-01T00:00:00"/>
    <x v="10"/>
    <n v="25"/>
    <x v="7219"/>
    <s v="AMPS"/>
    <x v="6"/>
  </r>
  <r>
    <n v="80029346"/>
    <d v="2012-08-02T00:00:00"/>
    <x v="109"/>
    <n v="53.24"/>
    <x v="7220"/>
    <s v="DWELLING UNITS"/>
    <x v="1"/>
  </r>
  <r>
    <n v="80029346"/>
    <d v="2012-08-02T00:00:00"/>
    <x v="110"/>
    <n v="362.15"/>
    <x v="7220"/>
    <s v="DWELLING UNITS"/>
    <x v="1"/>
  </r>
  <r>
    <n v="80029346"/>
    <d v="2012-08-02T00:00:00"/>
    <x v="111"/>
    <n v="1302.93"/>
    <x v="7220"/>
    <s v="DWELLING UNITS"/>
    <x v="1"/>
  </r>
  <r>
    <n v="80029346"/>
    <d v="2012-08-02T00:00:00"/>
    <x v="112"/>
    <n v="109.54"/>
    <x v="7220"/>
    <s v="DWELLING UNITS"/>
    <x v="1"/>
  </r>
  <r>
    <n v="80029334"/>
    <d v="2012-08-01T00:00:00"/>
    <x v="7"/>
    <n v="1"/>
    <x v="7219"/>
    <s v="PER POLE"/>
    <x v="6"/>
  </r>
  <r>
    <n v="80029335"/>
    <d v="2012-08-01T00:00:00"/>
    <x v="0"/>
    <n v="360"/>
    <x v="7221"/>
    <s v="VALUATION"/>
    <x v="3"/>
  </r>
  <r>
    <n v="80029336"/>
    <d v="2012-08-02T00:00:00"/>
    <x v="0"/>
    <n v="120"/>
    <x v="7222"/>
    <s v="VALUATION"/>
    <x v="12"/>
  </r>
  <r>
    <n v="80029337"/>
    <d v="2012-08-02T00:00:00"/>
    <x v="48"/>
    <n v="20"/>
    <x v="7223"/>
    <s v="FLAT RATE"/>
    <x v="1"/>
  </r>
  <r>
    <n v="80029337"/>
    <d v="2012-08-02T00:00:00"/>
    <x v="0"/>
    <n v="70"/>
    <x v="7223"/>
    <s v="VALUATION"/>
    <x v="1"/>
  </r>
  <r>
    <n v="80029338"/>
    <d v="2012-08-02T00:00:00"/>
    <x v="5"/>
    <n v="25"/>
    <x v="7224"/>
    <s v="PER FIXTURES"/>
    <x v="1"/>
  </r>
  <r>
    <n v="80029339"/>
    <d v="2012-08-02T00:00:00"/>
    <x v="0"/>
    <n v="75"/>
    <x v="7225"/>
    <s v="VALUATION"/>
    <x v="13"/>
  </r>
  <r>
    <n v="80029339"/>
    <d v="2012-08-02T00:00:00"/>
    <x v="14"/>
    <n v="37.5"/>
    <x v="7225"/>
    <s v="VALUATION"/>
    <x v="13"/>
  </r>
  <r>
    <n v="80029340"/>
    <d v="2012-08-02T00:00:00"/>
    <x v="48"/>
    <n v="20"/>
    <x v="7226"/>
    <s v="FLAT RATE"/>
    <x v="1"/>
  </r>
  <r>
    <n v="80029340"/>
    <d v="2012-08-02T00:00:00"/>
    <x v="109"/>
    <n v="53.24"/>
    <x v="7226"/>
    <s v="DWELLING UNITS"/>
    <x v="1"/>
  </r>
  <r>
    <n v="80029340"/>
    <d v="2012-08-02T00:00:00"/>
    <x v="110"/>
    <n v="362.15"/>
    <x v="7226"/>
    <s v="DWELLING UNITS"/>
    <x v="1"/>
  </r>
  <r>
    <n v="80029340"/>
    <d v="2012-08-02T00:00:00"/>
    <x v="111"/>
    <n v="1302.93"/>
    <x v="7226"/>
    <s v="DWELLING UNITS"/>
    <x v="1"/>
  </r>
  <r>
    <n v="80029340"/>
    <d v="2012-08-02T00:00:00"/>
    <x v="112"/>
    <n v="109.54"/>
    <x v="7226"/>
    <s v="DWELLING UNITS"/>
    <x v="1"/>
  </r>
  <r>
    <n v="80029340"/>
    <d v="2012-08-02T00:00:00"/>
    <x v="0"/>
    <n v="733"/>
    <x v="7226"/>
    <s v="VALUATION"/>
    <x v="1"/>
  </r>
  <r>
    <n v="80029340"/>
    <d v="2012-08-02T00:00:00"/>
    <x v="14"/>
    <n v="366.5"/>
    <x v="7226"/>
    <s v="VALUATION"/>
    <x v="1"/>
  </r>
  <r>
    <n v="80029342"/>
    <d v="2012-08-02T00:00:00"/>
    <x v="48"/>
    <n v="20"/>
    <x v="7227"/>
    <s v="FLAT RATE"/>
    <x v="1"/>
  </r>
  <r>
    <n v="80029342"/>
    <d v="2012-08-02T00:00:00"/>
    <x v="109"/>
    <n v="53.24"/>
    <x v="7227"/>
    <s v="DWELLING UNITS"/>
    <x v="1"/>
  </r>
  <r>
    <n v="80029342"/>
    <d v="2012-08-02T00:00:00"/>
    <x v="110"/>
    <n v="362.15"/>
    <x v="7227"/>
    <s v="DWELLING UNITS"/>
    <x v="1"/>
  </r>
  <r>
    <n v="80029342"/>
    <d v="2012-08-02T00:00:00"/>
    <x v="111"/>
    <n v="1302.93"/>
    <x v="7227"/>
    <s v="DWELLING UNITS"/>
    <x v="1"/>
  </r>
  <r>
    <n v="80029342"/>
    <d v="2012-08-02T00:00:00"/>
    <x v="112"/>
    <n v="109.54"/>
    <x v="7227"/>
    <s v="DWELLING UNITS"/>
    <x v="1"/>
  </r>
  <r>
    <n v="80029342"/>
    <d v="2012-08-02T00:00:00"/>
    <x v="0"/>
    <n v="739"/>
    <x v="7227"/>
    <s v="VALUATION"/>
    <x v="1"/>
  </r>
  <r>
    <n v="80029342"/>
    <d v="2012-08-02T00:00:00"/>
    <x v="14"/>
    <n v="369.5"/>
    <x v="7227"/>
    <s v="VALUATION"/>
    <x v="1"/>
  </r>
  <r>
    <n v="80029343"/>
    <d v="2012-08-02T00:00:00"/>
    <x v="48"/>
    <n v="20"/>
    <x v="7228"/>
    <s v="FLAT RATE"/>
    <x v="1"/>
  </r>
  <r>
    <n v="80029343"/>
    <d v="2012-08-02T00:00:00"/>
    <x v="109"/>
    <n v="53.24"/>
    <x v="7228"/>
    <s v="DWELLING UNITS"/>
    <x v="1"/>
  </r>
  <r>
    <n v="80029343"/>
    <d v="2012-08-02T00:00:00"/>
    <x v="110"/>
    <n v="362.15"/>
    <x v="7228"/>
    <s v="DWELLING UNITS"/>
    <x v="1"/>
  </r>
  <r>
    <n v="80029343"/>
    <d v="2012-08-02T00:00:00"/>
    <x v="111"/>
    <n v="1302.93"/>
    <x v="7228"/>
    <s v="DWELLING UNITS"/>
    <x v="1"/>
  </r>
  <r>
    <n v="80029343"/>
    <d v="2012-08-02T00:00:00"/>
    <x v="112"/>
    <n v="109.54"/>
    <x v="7228"/>
    <s v="DWELLING UNITS"/>
    <x v="1"/>
  </r>
  <r>
    <n v="80029343"/>
    <d v="2012-08-02T00:00:00"/>
    <x v="0"/>
    <n v="733"/>
    <x v="7228"/>
    <s v="VALUATION"/>
    <x v="1"/>
  </r>
  <r>
    <n v="80029343"/>
    <d v="2012-08-02T00:00:00"/>
    <x v="14"/>
    <n v="366.5"/>
    <x v="7228"/>
    <s v="VALUATION"/>
    <x v="1"/>
  </r>
  <r>
    <n v="80029344"/>
    <d v="2012-08-02T00:00:00"/>
    <x v="48"/>
    <n v="20"/>
    <x v="7208"/>
    <s v="FLAT RATE"/>
    <x v="1"/>
  </r>
  <r>
    <n v="80029341"/>
    <d v="2012-08-02T00:00:00"/>
    <x v="67"/>
    <n v="100"/>
    <x v="7229"/>
    <s v="FLAT RATE"/>
    <x v="1"/>
  </r>
  <r>
    <n v="80029344"/>
    <d v="2012-08-02T00:00:00"/>
    <x v="0"/>
    <n v="790"/>
    <x v="7208"/>
    <s v="VALUATION"/>
    <x v="1"/>
  </r>
  <r>
    <n v="80029349"/>
    <d v="2012-08-02T00:00:00"/>
    <x v="12"/>
    <n v="50"/>
    <x v="7230"/>
    <s v="ACRE"/>
    <x v="10"/>
  </r>
  <r>
    <n v="80029350"/>
    <d v="2012-08-02T00:00:00"/>
    <x v="12"/>
    <n v="50"/>
    <x v="7231"/>
    <s v="ACRE"/>
    <x v="10"/>
  </r>
  <r>
    <n v="80029351"/>
    <d v="2012-08-02T00:00:00"/>
    <x v="12"/>
    <n v="50"/>
    <x v="7232"/>
    <s v="ACRE"/>
    <x v="10"/>
  </r>
  <r>
    <n v="80029353"/>
    <d v="2012-08-02T00:00:00"/>
    <x v="3"/>
    <n v="25"/>
    <x v="7233"/>
    <s v="PER SIGN"/>
    <x v="1"/>
  </r>
  <r>
    <n v="80029344"/>
    <d v="2012-08-02T00:00:00"/>
    <x v="14"/>
    <n v="395"/>
    <x v="7208"/>
    <s v="VALUATION"/>
    <x v="1"/>
  </r>
  <r>
    <n v="80029345"/>
    <d v="2012-08-02T00:00:00"/>
    <x v="48"/>
    <n v="20"/>
    <x v="7209"/>
    <s v="FLAT RATE"/>
    <x v="1"/>
  </r>
  <r>
    <n v="80029345"/>
    <d v="2012-08-02T00:00:00"/>
    <x v="0"/>
    <n v="733"/>
    <x v="7209"/>
    <s v="VALUATION"/>
    <x v="1"/>
  </r>
  <r>
    <n v="80029359"/>
    <d v="2012-08-02T00:00:00"/>
    <x v="3"/>
    <n v="25"/>
    <x v="7234"/>
    <s v="PER SIGN"/>
    <x v="1"/>
  </r>
  <r>
    <n v="80029345"/>
    <d v="2012-08-02T00:00:00"/>
    <x v="14"/>
    <n v="366.5"/>
    <x v="7209"/>
    <s v="VALUATION"/>
    <x v="1"/>
  </r>
  <r>
    <n v="80029360"/>
    <d v="2012-08-03T00:00:00"/>
    <x v="16"/>
    <n v="59.93"/>
    <x v="7235"/>
    <s v="FLAT RATE"/>
    <x v="1"/>
  </r>
  <r>
    <n v="80029360"/>
    <d v="2012-08-03T00:00:00"/>
    <x v="17"/>
    <n v="533.02"/>
    <x v="7235"/>
    <s v="FLAT RATE"/>
    <x v="1"/>
  </r>
  <r>
    <n v="80029360"/>
    <d v="2012-08-03T00:00:00"/>
    <x v="18"/>
    <n v="1302.93"/>
    <x v="7235"/>
    <s v="FLAT RATE"/>
    <x v="1"/>
  </r>
  <r>
    <n v="80029360"/>
    <d v="2012-08-03T00:00:00"/>
    <x v="19"/>
    <n v="161.68"/>
    <x v="7235"/>
    <s v="FLAT RATE"/>
    <x v="1"/>
  </r>
  <r>
    <n v="80029346"/>
    <d v="2012-08-02T00:00:00"/>
    <x v="48"/>
    <n v="20"/>
    <x v="7220"/>
    <s v="FLAT RATE"/>
    <x v="1"/>
  </r>
  <r>
    <n v="90001886"/>
    <d v="2012-08-03T00:00:00"/>
    <x v="108"/>
    <n v="390"/>
    <x v="7236"/>
    <s v="LOT"/>
    <x v="50"/>
  </r>
  <r>
    <n v="80029361"/>
    <d v="2012-08-03T00:00:00"/>
    <x v="3"/>
    <n v="25"/>
    <x v="7237"/>
    <s v="PER SIGN"/>
    <x v="1"/>
  </r>
  <r>
    <n v="80029363"/>
    <d v="2012-08-03T00:00:00"/>
    <x v="3"/>
    <n v="25"/>
    <x v="7238"/>
    <s v="PER SIGN"/>
    <x v="1"/>
  </r>
  <r>
    <n v="80029346"/>
    <d v="2012-08-02T00:00:00"/>
    <x v="0"/>
    <n v="733"/>
    <x v="7220"/>
    <s v="VALUATION"/>
    <x v="1"/>
  </r>
  <r>
    <n v="80029346"/>
    <d v="2012-08-02T00:00:00"/>
    <x v="14"/>
    <n v="366.5"/>
    <x v="7220"/>
    <s v="VALUATION"/>
    <x v="1"/>
  </r>
  <r>
    <n v="80029347"/>
    <d v="2012-08-02T00:00:00"/>
    <x v="61"/>
    <n v="25"/>
    <x v="7239"/>
    <s v="FLAT RATE"/>
    <x v="1"/>
  </r>
  <r>
    <n v="80029348"/>
    <d v="2012-08-02T00:00:00"/>
    <x v="34"/>
    <n v="25"/>
    <x v="7240"/>
    <s v="TONS"/>
    <x v="4"/>
  </r>
  <r>
    <n v="80029348"/>
    <d v="2012-08-02T00:00:00"/>
    <x v="34"/>
    <n v="25"/>
    <x v="7241"/>
    <s v="TONS"/>
    <x v="4"/>
  </r>
  <r>
    <n v="80029348"/>
    <d v="2012-08-02T00:00:00"/>
    <x v="34"/>
    <n v="25"/>
    <x v="7242"/>
    <s v="TONS"/>
    <x v="4"/>
  </r>
  <r>
    <n v="80029348"/>
    <d v="2012-08-02T00:00:00"/>
    <x v="34"/>
    <n v="25"/>
    <x v="7243"/>
    <s v="TONS"/>
    <x v="4"/>
  </r>
  <r>
    <n v="80029348"/>
    <d v="2012-08-02T00:00:00"/>
    <x v="34"/>
    <n v="25"/>
    <x v="7244"/>
    <s v="TONS"/>
    <x v="4"/>
  </r>
  <r>
    <n v="80029348"/>
    <d v="2012-08-02T00:00:00"/>
    <x v="34"/>
    <n v="25"/>
    <x v="7245"/>
    <s v="TONS"/>
    <x v="4"/>
  </r>
  <r>
    <n v="80029348"/>
    <d v="2012-08-02T00:00:00"/>
    <x v="34"/>
    <n v="25"/>
    <x v="7246"/>
    <s v="TONS"/>
    <x v="4"/>
  </r>
  <r>
    <n v="80029348"/>
    <d v="2012-08-02T00:00:00"/>
    <x v="34"/>
    <n v="25"/>
    <x v="7247"/>
    <s v="TONS"/>
    <x v="4"/>
  </r>
  <r>
    <n v="80029348"/>
    <d v="2012-08-02T00:00:00"/>
    <x v="34"/>
    <n v="25"/>
    <x v="7248"/>
    <s v="TONS"/>
    <x v="4"/>
  </r>
  <r>
    <n v="80029352"/>
    <d v="2012-08-02T00:00:00"/>
    <x v="6"/>
    <n v="25"/>
    <x v="7249"/>
    <s v="AMPS"/>
    <x v="6"/>
  </r>
  <r>
    <n v="80029354"/>
    <d v="2012-08-02T00:00:00"/>
    <x v="5"/>
    <n v="76"/>
    <x v="7250"/>
    <s v="PER FIXTURES"/>
    <x v="79"/>
  </r>
  <r>
    <n v="80029354"/>
    <d v="2012-08-02T00:00:00"/>
    <x v="54"/>
    <n v="25"/>
    <x v="7250"/>
    <s v="PER SEWER"/>
    <x v="79"/>
  </r>
  <r>
    <n v="80029354"/>
    <d v="2012-08-02T00:00:00"/>
    <x v="53"/>
    <n v="25"/>
    <x v="7250"/>
    <s v="PER WATER"/>
    <x v="79"/>
  </r>
  <r>
    <n v="80029355"/>
    <d v="2012-08-02T00:00:00"/>
    <x v="6"/>
    <n v="21"/>
    <x v="7251"/>
    <s v="AMPS"/>
    <x v="6"/>
  </r>
  <r>
    <n v="80029355"/>
    <d v="2012-08-02T00:00:00"/>
    <x v="7"/>
    <n v="4"/>
    <x v="7251"/>
    <s v="PER POLE"/>
    <x v="6"/>
  </r>
  <r>
    <n v="80029356"/>
    <d v="2012-08-02T00:00:00"/>
    <x v="0"/>
    <n v="80"/>
    <x v="7252"/>
    <s v="VALUATION"/>
    <x v="93"/>
  </r>
  <r>
    <n v="80029357"/>
    <d v="2012-08-02T00:00:00"/>
    <x v="6"/>
    <n v="15"/>
    <x v="7253"/>
    <s v="AMPS"/>
    <x v="6"/>
  </r>
  <r>
    <n v="80029357"/>
    <d v="2012-08-02T00:00:00"/>
    <x v="7"/>
    <n v="10"/>
    <x v="7253"/>
    <s v="PER POLE"/>
    <x v="6"/>
  </r>
  <r>
    <n v="80029358"/>
    <d v="2012-08-02T00:00:00"/>
    <x v="0"/>
    <n v="145"/>
    <x v="7254"/>
    <s v="VALUATION"/>
    <x v="74"/>
  </r>
  <r>
    <n v="80029358"/>
    <d v="2012-08-02T00:00:00"/>
    <x v="14"/>
    <n v="72.5"/>
    <x v="7254"/>
    <s v="VALUATION"/>
    <x v="74"/>
  </r>
  <r>
    <n v="80029360"/>
    <d v="2012-08-03T00:00:00"/>
    <x v="48"/>
    <n v="20"/>
    <x v="7235"/>
    <s v="FLAT RATE"/>
    <x v="1"/>
  </r>
  <r>
    <n v="80029360"/>
    <d v="2012-08-03T00:00:00"/>
    <x v="0"/>
    <n v="910"/>
    <x v="7235"/>
    <s v="VALUATION"/>
    <x v="1"/>
  </r>
  <r>
    <n v="80029362"/>
    <d v="2012-08-03T00:00:00"/>
    <x v="0"/>
    <n v="50"/>
    <x v="7255"/>
    <s v="VALUATION"/>
    <x v="16"/>
  </r>
  <r>
    <n v="80029364"/>
    <d v="2012-08-03T00:00:00"/>
    <x v="6"/>
    <n v="30"/>
    <x v="245"/>
    <s v="AMPS"/>
    <x v="8"/>
  </r>
  <r>
    <n v="80029364"/>
    <d v="2012-08-03T00:00:00"/>
    <x v="7"/>
    <n v="35"/>
    <x v="245"/>
    <s v="PER POLE"/>
    <x v="8"/>
  </r>
  <r>
    <n v="80029364"/>
    <d v="2012-08-03T00:00:00"/>
    <x v="49"/>
    <n v="25"/>
    <x v="245"/>
    <s v="SYSTEM"/>
    <x v="8"/>
  </r>
  <r>
    <n v="80029364"/>
    <d v="2012-08-03T00:00:00"/>
    <x v="6"/>
    <n v="30"/>
    <x v="247"/>
    <s v="AMPS"/>
    <x v="8"/>
  </r>
  <r>
    <n v="80029364"/>
    <d v="2012-08-03T00:00:00"/>
    <x v="7"/>
    <n v="35"/>
    <x v="247"/>
    <s v="PER POLE"/>
    <x v="8"/>
  </r>
  <r>
    <n v="80029364"/>
    <d v="2012-08-03T00:00:00"/>
    <x v="49"/>
    <n v="25"/>
    <x v="247"/>
    <s v="SYSTEM"/>
    <x v="8"/>
  </r>
  <r>
    <n v="80029364"/>
    <d v="2012-08-03T00:00:00"/>
    <x v="6"/>
    <n v="30"/>
    <x v="248"/>
    <s v="AMPS"/>
    <x v="8"/>
  </r>
  <r>
    <n v="80029364"/>
    <d v="2012-08-03T00:00:00"/>
    <x v="7"/>
    <n v="35"/>
    <x v="248"/>
    <s v="PER POLE"/>
    <x v="8"/>
  </r>
  <r>
    <n v="80029364"/>
    <d v="2012-08-03T00:00:00"/>
    <x v="49"/>
    <n v="25"/>
    <x v="248"/>
    <s v="SYSTEM"/>
    <x v="8"/>
  </r>
  <r>
    <n v="80029364"/>
    <d v="2012-08-03T00:00:00"/>
    <x v="6"/>
    <n v="30"/>
    <x v="251"/>
    <s v="AMPS"/>
    <x v="8"/>
  </r>
  <r>
    <n v="80029364"/>
    <d v="2012-08-03T00:00:00"/>
    <x v="7"/>
    <n v="35"/>
    <x v="251"/>
    <s v="PER POLE"/>
    <x v="8"/>
  </r>
  <r>
    <n v="80029364"/>
    <d v="2012-08-03T00:00:00"/>
    <x v="49"/>
    <n v="25"/>
    <x v="251"/>
    <s v="SYSTEM"/>
    <x v="8"/>
  </r>
  <r>
    <n v="80029364"/>
    <d v="2012-08-03T00:00:00"/>
    <x v="6"/>
    <n v="30"/>
    <x v="252"/>
    <s v="AMPS"/>
    <x v="8"/>
  </r>
  <r>
    <n v="80029364"/>
    <d v="2012-08-03T00:00:00"/>
    <x v="7"/>
    <n v="35"/>
    <x v="252"/>
    <s v="PER POLE"/>
    <x v="8"/>
  </r>
  <r>
    <n v="80029364"/>
    <d v="2012-08-03T00:00:00"/>
    <x v="49"/>
    <n v="25"/>
    <x v="252"/>
    <s v="SYSTEM"/>
    <x v="8"/>
  </r>
  <r>
    <n v="80029364"/>
    <d v="2012-08-03T00:00:00"/>
    <x v="6"/>
    <n v="30"/>
    <x v="253"/>
    <s v="AMPS"/>
    <x v="8"/>
  </r>
  <r>
    <n v="80029364"/>
    <d v="2012-08-03T00:00:00"/>
    <x v="7"/>
    <n v="35"/>
    <x v="253"/>
    <s v="PER POLE"/>
    <x v="8"/>
  </r>
  <r>
    <n v="80029364"/>
    <d v="2012-08-03T00:00:00"/>
    <x v="49"/>
    <n v="25"/>
    <x v="253"/>
    <s v="SYSTEM"/>
    <x v="8"/>
  </r>
  <r>
    <n v="80029365"/>
    <d v="2012-08-03T00:00:00"/>
    <x v="6"/>
    <n v="30"/>
    <x v="245"/>
    <s v="AMPS"/>
    <x v="8"/>
  </r>
  <r>
    <n v="80029365"/>
    <d v="2012-08-03T00:00:00"/>
    <x v="7"/>
    <n v="35"/>
    <x v="245"/>
    <s v="PER POLE"/>
    <x v="8"/>
  </r>
  <r>
    <n v="80029365"/>
    <d v="2012-08-03T00:00:00"/>
    <x v="49"/>
    <n v="25"/>
    <x v="245"/>
    <s v="SYSTEM"/>
    <x v="8"/>
  </r>
  <r>
    <n v="80029365"/>
    <d v="2012-08-03T00:00:00"/>
    <x v="6"/>
    <n v="30"/>
    <x v="247"/>
    <s v="AMPS"/>
    <x v="8"/>
  </r>
  <r>
    <n v="80029365"/>
    <d v="2012-08-03T00:00:00"/>
    <x v="7"/>
    <n v="35"/>
    <x v="247"/>
    <s v="PER POLE"/>
    <x v="8"/>
  </r>
  <r>
    <n v="80029365"/>
    <d v="2012-08-03T00:00:00"/>
    <x v="49"/>
    <n v="25"/>
    <x v="247"/>
    <s v="SYSTEM"/>
    <x v="8"/>
  </r>
  <r>
    <n v="80029365"/>
    <d v="2012-08-03T00:00:00"/>
    <x v="6"/>
    <n v="30"/>
    <x v="248"/>
    <s v="AMPS"/>
    <x v="8"/>
  </r>
  <r>
    <n v="80029365"/>
    <d v="2012-08-03T00:00:00"/>
    <x v="7"/>
    <n v="35"/>
    <x v="248"/>
    <s v="PER POLE"/>
    <x v="8"/>
  </r>
  <r>
    <n v="80029365"/>
    <d v="2012-08-03T00:00:00"/>
    <x v="49"/>
    <n v="25"/>
    <x v="248"/>
    <s v="SYSTEM"/>
    <x v="8"/>
  </r>
  <r>
    <n v="80029365"/>
    <d v="2012-08-03T00:00:00"/>
    <x v="6"/>
    <n v="30"/>
    <x v="251"/>
    <s v="AMPS"/>
    <x v="8"/>
  </r>
  <r>
    <n v="80029365"/>
    <d v="2012-08-03T00:00:00"/>
    <x v="7"/>
    <n v="35"/>
    <x v="251"/>
    <s v="PER POLE"/>
    <x v="8"/>
  </r>
  <r>
    <n v="80029365"/>
    <d v="2012-08-03T00:00:00"/>
    <x v="49"/>
    <n v="25"/>
    <x v="251"/>
    <s v="SYSTEM"/>
    <x v="8"/>
  </r>
  <r>
    <n v="80029365"/>
    <d v="2012-08-03T00:00:00"/>
    <x v="6"/>
    <n v="30"/>
    <x v="252"/>
    <s v="AMPS"/>
    <x v="8"/>
  </r>
  <r>
    <n v="80029365"/>
    <d v="2012-08-03T00:00:00"/>
    <x v="7"/>
    <n v="35"/>
    <x v="252"/>
    <s v="PER POLE"/>
    <x v="8"/>
  </r>
  <r>
    <n v="80029365"/>
    <d v="2012-08-03T00:00:00"/>
    <x v="13"/>
    <n v="25"/>
    <x v="252"/>
    <s v="PER T-POLE"/>
    <x v="8"/>
  </r>
  <r>
    <n v="80029365"/>
    <d v="2012-08-03T00:00:00"/>
    <x v="49"/>
    <n v="25"/>
    <x v="252"/>
    <s v="SYSTEM"/>
    <x v="8"/>
  </r>
  <r>
    <n v="80029365"/>
    <d v="2012-08-03T00:00:00"/>
    <x v="6"/>
    <n v="30"/>
    <x v="253"/>
    <s v="AMPS"/>
    <x v="8"/>
  </r>
  <r>
    <n v="80029370"/>
    <d v="2012-08-03T00:00:00"/>
    <x v="3"/>
    <n v="25"/>
    <x v="7256"/>
    <s v="PER SIGN"/>
    <x v="1"/>
  </r>
  <r>
    <n v="80029365"/>
    <d v="2012-08-03T00:00:00"/>
    <x v="7"/>
    <n v="35"/>
    <x v="253"/>
    <s v="PER POLE"/>
    <x v="8"/>
  </r>
  <r>
    <n v="80029372"/>
    <d v="2012-08-03T00:00:00"/>
    <x v="67"/>
    <n v="100"/>
    <x v="7257"/>
    <s v="FLAT RATE"/>
    <x v="1"/>
  </r>
  <r>
    <n v="80029373"/>
    <d v="2012-08-03T00:00:00"/>
    <x v="3"/>
    <n v="25"/>
    <x v="7258"/>
    <s v="PER SIGN"/>
    <x v="1"/>
  </r>
  <r>
    <n v="80029365"/>
    <d v="2012-08-03T00:00:00"/>
    <x v="49"/>
    <n v="25"/>
    <x v="253"/>
    <s v="SYSTEM"/>
    <x v="8"/>
  </r>
  <r>
    <n v="80029366"/>
    <d v="2012-08-03T00:00:00"/>
    <x v="49"/>
    <n v="25"/>
    <x v="7259"/>
    <s v="SYSTEM"/>
    <x v="1"/>
  </r>
  <r>
    <n v="80029367"/>
    <d v="2012-08-03T00:00:00"/>
    <x v="10"/>
    <n v="120"/>
    <x v="7260"/>
    <s v="AMPS"/>
    <x v="171"/>
  </r>
  <r>
    <n v="80029368"/>
    <d v="2012-08-03T00:00:00"/>
    <x v="34"/>
    <n v="25"/>
    <x v="7261"/>
    <s v="TONS"/>
    <x v="9"/>
  </r>
  <r>
    <n v="80029369"/>
    <d v="2012-08-03T00:00:00"/>
    <x v="7"/>
    <n v="25"/>
    <x v="7262"/>
    <s v="PER POLE"/>
    <x v="38"/>
  </r>
  <r>
    <n v="80029371"/>
    <d v="2012-08-03T00:00:00"/>
    <x v="2"/>
    <n v="25"/>
    <x v="7263"/>
    <s v="FLAT RATE"/>
    <x v="1"/>
  </r>
  <r>
    <n v="80029374"/>
    <d v="2012-08-03T00:00:00"/>
    <x v="5"/>
    <n v="25"/>
    <x v="7264"/>
    <s v="PER FIXTURES"/>
    <x v="1"/>
  </r>
  <r>
    <n v="80029374"/>
    <d v="2012-08-03T00:00:00"/>
    <x v="5"/>
    <n v="25"/>
    <x v="7265"/>
    <s v="PER FIXTURES"/>
    <x v="1"/>
  </r>
  <r>
    <n v="80029374"/>
    <d v="2012-08-03T00:00:00"/>
    <x v="5"/>
    <n v="25"/>
    <x v="7266"/>
    <s v="PER FIXTURES"/>
    <x v="1"/>
  </r>
  <r>
    <n v="80029374"/>
    <d v="2012-08-03T00:00:00"/>
    <x v="5"/>
    <n v="25"/>
    <x v="7267"/>
    <s v="PER FIXTURES"/>
    <x v="1"/>
  </r>
  <r>
    <n v="80029374"/>
    <d v="2012-08-03T00:00:00"/>
    <x v="5"/>
    <n v="25"/>
    <x v="7268"/>
    <s v="PER FIXTURES"/>
    <x v="1"/>
  </r>
  <r>
    <n v="80029374"/>
    <d v="2012-08-03T00:00:00"/>
    <x v="5"/>
    <n v="25"/>
    <x v="7269"/>
    <s v="PER FIXTURES"/>
    <x v="1"/>
  </r>
  <r>
    <n v="80029379"/>
    <d v="2012-08-06T00:00:00"/>
    <x v="82"/>
    <n v="376.8"/>
    <x v="7021"/>
    <s v="SY"/>
    <x v="327"/>
  </r>
  <r>
    <n v="80029379"/>
    <d v="2012-08-06T00:00:00"/>
    <x v="32"/>
    <n v="250"/>
    <x v="7021"/>
    <s v="ACRES"/>
    <x v="327"/>
  </r>
  <r>
    <n v="80029379"/>
    <d v="2012-08-06T00:00:00"/>
    <x v="107"/>
    <n v="54"/>
    <x v="7021"/>
    <s v="PAGE"/>
    <x v="327"/>
  </r>
  <r>
    <n v="80029374"/>
    <d v="2012-08-03T00:00:00"/>
    <x v="5"/>
    <n v="25"/>
    <x v="7270"/>
    <s v="PER FIXTURES"/>
    <x v="1"/>
  </r>
  <r>
    <n v="80029374"/>
    <d v="2012-08-03T00:00:00"/>
    <x v="5"/>
    <n v="25"/>
    <x v="7271"/>
    <s v="PER FIXTURES"/>
    <x v="1"/>
  </r>
  <r>
    <n v="80029374"/>
    <d v="2012-08-03T00:00:00"/>
    <x v="5"/>
    <n v="25"/>
    <x v="7272"/>
    <s v="PER FIXTURES"/>
    <x v="1"/>
  </r>
  <r>
    <n v="80029374"/>
    <d v="2012-08-03T00:00:00"/>
    <x v="5"/>
    <n v="25"/>
    <x v="7273"/>
    <s v="PER FIXTURES"/>
    <x v="1"/>
  </r>
  <r>
    <n v="80029374"/>
    <d v="2012-08-03T00:00:00"/>
    <x v="5"/>
    <n v="25"/>
    <x v="7274"/>
    <s v="PER FIXTURES"/>
    <x v="1"/>
  </r>
  <r>
    <n v="80029374"/>
    <d v="2012-08-03T00:00:00"/>
    <x v="5"/>
    <n v="25"/>
    <x v="7275"/>
    <s v="PER FIXTURES"/>
    <x v="1"/>
  </r>
  <r>
    <n v="80029374"/>
    <d v="2012-08-03T00:00:00"/>
    <x v="5"/>
    <n v="25"/>
    <x v="7276"/>
    <s v="PER FIXTURES"/>
    <x v="1"/>
  </r>
  <r>
    <n v="80029375"/>
    <d v="2012-08-03T00:00:00"/>
    <x v="34"/>
    <n v="25"/>
    <x v="7277"/>
    <s v="TONS"/>
    <x v="9"/>
  </r>
  <r>
    <n v="80029376"/>
    <d v="2012-08-03T00:00:00"/>
    <x v="5"/>
    <n v="25"/>
    <x v="7278"/>
    <s v="PER FIXTURES"/>
    <x v="1"/>
  </r>
  <r>
    <n v="80029377"/>
    <d v="2012-08-03T00:00:00"/>
    <x v="5"/>
    <n v="25"/>
    <x v="7279"/>
    <s v="PER FIXTURES"/>
    <x v="1"/>
  </r>
  <r>
    <n v="80029378"/>
    <d v="2012-08-06T00:00:00"/>
    <x v="5"/>
    <n v="25"/>
    <x v="7280"/>
    <s v="PER FIXTURES"/>
    <x v="1"/>
  </r>
  <r>
    <n v="80029380"/>
    <d v="2012-08-06T00:00:00"/>
    <x v="20"/>
    <n v="27"/>
    <x v="7281"/>
    <s v="BTU"/>
    <x v="40"/>
  </r>
  <r>
    <n v="80029380"/>
    <d v="2012-08-06T00:00:00"/>
    <x v="23"/>
    <n v="27"/>
    <x v="7281"/>
    <s v="BTU"/>
    <x v="40"/>
  </r>
  <r>
    <n v="80029380"/>
    <d v="2012-08-06T00:00:00"/>
    <x v="34"/>
    <n v="25"/>
    <x v="7281"/>
    <s v="TONS"/>
    <x v="40"/>
  </r>
  <r>
    <n v="80029380"/>
    <d v="2012-08-06T00:00:00"/>
    <x v="36"/>
    <n v="25"/>
    <x v="7281"/>
    <s v="TONS"/>
    <x v="40"/>
  </r>
  <r>
    <n v="80029380"/>
    <d v="2012-08-06T00:00:00"/>
    <x v="20"/>
    <n v="29"/>
    <x v="7282"/>
    <s v="BTU"/>
    <x v="75"/>
  </r>
  <r>
    <n v="80029380"/>
    <d v="2012-08-06T00:00:00"/>
    <x v="34"/>
    <n v="25"/>
    <x v="7282"/>
    <s v="TONS"/>
    <x v="75"/>
  </r>
  <r>
    <n v="80029380"/>
    <d v="2012-08-06T00:00:00"/>
    <x v="20"/>
    <n v="29"/>
    <x v="7283"/>
    <s v="BTU"/>
    <x v="75"/>
  </r>
  <r>
    <n v="80029380"/>
    <d v="2012-08-06T00:00:00"/>
    <x v="34"/>
    <n v="25"/>
    <x v="7283"/>
    <s v="TONS"/>
    <x v="75"/>
  </r>
  <r>
    <n v="80029380"/>
    <d v="2012-08-06T00:00:00"/>
    <x v="23"/>
    <n v="29"/>
    <x v="7284"/>
    <s v="BTU"/>
    <x v="75"/>
  </r>
  <r>
    <n v="80029380"/>
    <d v="2012-08-06T00:00:00"/>
    <x v="36"/>
    <n v="25"/>
    <x v="7284"/>
    <s v="TONS"/>
    <x v="75"/>
  </r>
  <r>
    <n v="80029380"/>
    <d v="2012-08-06T00:00:00"/>
    <x v="23"/>
    <n v="29"/>
    <x v="7285"/>
    <s v="BTU"/>
    <x v="75"/>
  </r>
  <r>
    <n v="80029381"/>
    <d v="2012-08-06T00:00:00"/>
    <x v="32"/>
    <n v="50"/>
    <x v="7286"/>
    <s v="ACRES"/>
    <x v="137"/>
  </r>
  <r>
    <n v="80029382"/>
    <d v="2012-08-06T00:00:00"/>
    <x v="32"/>
    <n v="50"/>
    <x v="7287"/>
    <s v="ACRES"/>
    <x v="179"/>
  </r>
  <r>
    <n v="80029383"/>
    <d v="2012-08-06T00:00:00"/>
    <x v="22"/>
    <n v="100"/>
    <x v="7288"/>
    <s v="ACRE"/>
    <x v="4"/>
  </r>
  <r>
    <n v="80029380"/>
    <d v="2012-08-06T00:00:00"/>
    <x v="36"/>
    <n v="25"/>
    <x v="7285"/>
    <s v="TONS"/>
    <x v="75"/>
  </r>
  <r>
    <n v="80029380"/>
    <d v="2012-08-06T00:00:00"/>
    <x v="23"/>
    <n v="29"/>
    <x v="7289"/>
    <s v="BTU"/>
    <x v="75"/>
  </r>
  <r>
    <n v="80029380"/>
    <d v="2012-08-06T00:00:00"/>
    <x v="36"/>
    <n v="25"/>
    <x v="7289"/>
    <s v="TONS"/>
    <x v="75"/>
  </r>
  <r>
    <n v="80029380"/>
    <d v="2012-08-06T00:00:00"/>
    <x v="23"/>
    <n v="29"/>
    <x v="7290"/>
    <s v="BTU"/>
    <x v="75"/>
  </r>
  <r>
    <n v="80029380"/>
    <d v="2012-08-06T00:00:00"/>
    <x v="36"/>
    <n v="25"/>
    <x v="7290"/>
    <s v="TONS"/>
    <x v="75"/>
  </r>
  <r>
    <n v="80029384"/>
    <d v="2012-08-06T00:00:00"/>
    <x v="6"/>
    <n v="30"/>
    <x v="7291"/>
    <s v="AMPS"/>
    <x v="8"/>
  </r>
  <r>
    <n v="80029384"/>
    <d v="2012-08-06T00:00:00"/>
    <x v="7"/>
    <n v="26"/>
    <x v="7291"/>
    <s v="PER POLE"/>
    <x v="8"/>
  </r>
  <r>
    <n v="80029384"/>
    <d v="2012-08-06T00:00:00"/>
    <x v="13"/>
    <n v="25"/>
    <x v="7291"/>
    <s v="PER T-POLE"/>
    <x v="8"/>
  </r>
  <r>
    <n v="80029384"/>
    <d v="2012-08-06T00:00:00"/>
    <x v="6"/>
    <n v="30"/>
    <x v="7292"/>
    <s v="AMPS"/>
    <x v="8"/>
  </r>
  <r>
    <n v="80029384"/>
    <d v="2012-08-06T00:00:00"/>
    <x v="7"/>
    <n v="26"/>
    <x v="7292"/>
    <s v="PER POLE"/>
    <x v="8"/>
  </r>
  <r>
    <n v="80029384"/>
    <d v="2012-08-06T00:00:00"/>
    <x v="13"/>
    <n v="25"/>
    <x v="7292"/>
    <s v="PER T-POLE"/>
    <x v="8"/>
  </r>
  <r>
    <n v="80029385"/>
    <d v="2012-08-06T00:00:00"/>
    <x v="6"/>
    <n v="30"/>
    <x v="7293"/>
    <s v="AMPS"/>
    <x v="8"/>
  </r>
  <r>
    <n v="80029385"/>
    <d v="2012-08-06T00:00:00"/>
    <x v="7"/>
    <n v="30"/>
    <x v="7293"/>
    <s v="PER POLE"/>
    <x v="8"/>
  </r>
  <r>
    <n v="80029385"/>
    <d v="2012-08-06T00:00:00"/>
    <x v="13"/>
    <n v="25"/>
    <x v="7293"/>
    <s v="PER T-POLE"/>
    <x v="8"/>
  </r>
  <r>
    <n v="80029385"/>
    <d v="2012-08-06T00:00:00"/>
    <x v="6"/>
    <n v="30"/>
    <x v="7294"/>
    <s v="AMPS"/>
    <x v="8"/>
  </r>
  <r>
    <n v="80029385"/>
    <d v="2012-08-06T00:00:00"/>
    <x v="7"/>
    <n v="30"/>
    <x v="7294"/>
    <s v="PER POLE"/>
    <x v="8"/>
  </r>
  <r>
    <n v="80029385"/>
    <d v="2012-08-06T00:00:00"/>
    <x v="13"/>
    <n v="25"/>
    <x v="7294"/>
    <s v="PER T-POLE"/>
    <x v="8"/>
  </r>
  <r>
    <n v="80029385"/>
    <d v="2012-08-06T00:00:00"/>
    <x v="6"/>
    <n v="30"/>
    <x v="7295"/>
    <s v="AMPS"/>
    <x v="8"/>
  </r>
  <r>
    <n v="80029388"/>
    <d v="2012-08-07T00:00:00"/>
    <x v="107"/>
    <n v="54"/>
    <x v="4806"/>
    <s v="PAGE"/>
    <x v="1"/>
  </r>
  <r>
    <n v="80029385"/>
    <d v="2012-08-06T00:00:00"/>
    <x v="7"/>
    <n v="30"/>
    <x v="7295"/>
    <s v="PER POLE"/>
    <x v="8"/>
  </r>
  <r>
    <n v="80029385"/>
    <d v="2012-08-06T00:00:00"/>
    <x v="13"/>
    <n v="25"/>
    <x v="7295"/>
    <s v="PER T-POLE"/>
    <x v="8"/>
  </r>
  <r>
    <n v="80029386"/>
    <d v="2012-08-06T00:00:00"/>
    <x v="2"/>
    <n v="25"/>
    <x v="7296"/>
    <s v="FLAT RATE"/>
    <x v="1"/>
  </r>
  <r>
    <n v="80029387"/>
    <d v="2012-08-06T00:00:00"/>
    <x v="5"/>
    <n v="25"/>
    <x v="7297"/>
    <s v="PER FIXTURES"/>
    <x v="20"/>
  </r>
  <r>
    <n v="80029389"/>
    <d v="2012-08-07T00:00:00"/>
    <x v="10"/>
    <n v="30"/>
    <x v="7298"/>
    <s v="AMPS"/>
    <x v="8"/>
  </r>
  <r>
    <n v="80029389"/>
    <d v="2012-08-07T00:00:00"/>
    <x v="7"/>
    <n v="30"/>
    <x v="7298"/>
    <s v="PER POLE"/>
    <x v="8"/>
  </r>
  <r>
    <n v="80029389"/>
    <d v="2012-08-07T00:00:00"/>
    <x v="6"/>
    <n v="25"/>
    <x v="7299"/>
    <s v="AMPS"/>
    <x v="67"/>
  </r>
  <r>
    <n v="80029389"/>
    <d v="2012-08-07T00:00:00"/>
    <x v="10"/>
    <n v="25"/>
    <x v="7299"/>
    <s v="AMPS"/>
    <x v="67"/>
  </r>
  <r>
    <n v="80029389"/>
    <d v="2012-08-07T00:00:00"/>
    <x v="7"/>
    <n v="30"/>
    <x v="7299"/>
    <s v="PER POLE"/>
    <x v="67"/>
  </r>
  <r>
    <n v="80029389"/>
    <d v="2012-08-07T00:00:00"/>
    <x v="50"/>
    <n v="30"/>
    <x v="7299"/>
    <s v="PER POLE"/>
    <x v="67"/>
  </r>
  <r>
    <n v="80029390"/>
    <d v="2012-08-07T00:00:00"/>
    <x v="48"/>
    <n v="20"/>
    <x v="7300"/>
    <s v="FLAT RATE"/>
    <x v="1"/>
  </r>
  <r>
    <n v="80029390"/>
    <d v="2012-08-07T00:00:00"/>
    <x v="0"/>
    <n v="170"/>
    <x v="7300"/>
    <s v="VALUATION"/>
    <x v="1"/>
  </r>
  <r>
    <n v="80029391"/>
    <d v="2012-08-07T00:00:00"/>
    <x v="5"/>
    <n v="88"/>
    <x v="7301"/>
    <s v="PER FIXTURES"/>
    <x v="26"/>
  </r>
  <r>
    <n v="80029391"/>
    <d v="2012-08-07T00:00:00"/>
    <x v="54"/>
    <n v="25"/>
    <x v="7301"/>
    <s v="PER SEWER"/>
    <x v="26"/>
  </r>
  <r>
    <n v="80029391"/>
    <d v="2012-08-07T00:00:00"/>
    <x v="53"/>
    <n v="25"/>
    <x v="7301"/>
    <s v="PER WATER"/>
    <x v="26"/>
  </r>
  <r>
    <n v="80029392"/>
    <d v="2012-08-07T00:00:00"/>
    <x v="20"/>
    <n v="50"/>
    <x v="7302"/>
    <s v="BTU"/>
    <x v="0"/>
  </r>
  <r>
    <n v="80029392"/>
    <d v="2012-08-07T00:00:00"/>
    <x v="34"/>
    <n v="60"/>
    <x v="7302"/>
    <s v="TONS"/>
    <x v="0"/>
  </r>
  <r>
    <n v="80029394"/>
    <d v="2012-08-07T00:00:00"/>
    <x v="5"/>
    <n v="56"/>
    <x v="7303"/>
    <s v="PER FIXTURES"/>
    <x v="151"/>
  </r>
  <r>
    <n v="80029394"/>
    <d v="2012-08-07T00:00:00"/>
    <x v="54"/>
    <n v="25"/>
    <x v="7303"/>
    <s v="PER SEWER"/>
    <x v="151"/>
  </r>
  <r>
    <n v="80029393"/>
    <d v="2012-08-07T00:00:00"/>
    <x v="67"/>
    <n v="100"/>
    <x v="7304"/>
    <s v="FLAT RATE"/>
    <x v="1"/>
  </r>
  <r>
    <n v="80029394"/>
    <d v="2012-08-07T00:00:00"/>
    <x v="53"/>
    <n v="25"/>
    <x v="7303"/>
    <s v="PER WATER"/>
    <x v="151"/>
  </r>
  <r>
    <n v="80029394"/>
    <d v="2012-08-07T00:00:00"/>
    <x v="5"/>
    <n v="56"/>
    <x v="7305"/>
    <s v="PER FIXTURES"/>
    <x v="151"/>
  </r>
  <r>
    <n v="80029394"/>
    <d v="2012-08-07T00:00:00"/>
    <x v="54"/>
    <n v="25"/>
    <x v="7305"/>
    <s v="PER SEWER"/>
    <x v="151"/>
  </r>
  <r>
    <n v="80029394"/>
    <d v="2012-08-07T00:00:00"/>
    <x v="53"/>
    <n v="25"/>
    <x v="7305"/>
    <s v="PER WATER"/>
    <x v="151"/>
  </r>
  <r>
    <n v="80029394"/>
    <d v="2012-08-07T00:00:00"/>
    <x v="5"/>
    <n v="56"/>
    <x v="7306"/>
    <s v="PER FIXTURES"/>
    <x v="151"/>
  </r>
  <r>
    <n v="80029394"/>
    <d v="2012-08-07T00:00:00"/>
    <x v="54"/>
    <n v="25"/>
    <x v="7306"/>
    <s v="PER SEWER"/>
    <x v="151"/>
  </r>
  <r>
    <n v="80029394"/>
    <d v="2012-08-07T00:00:00"/>
    <x v="53"/>
    <n v="25"/>
    <x v="7306"/>
    <s v="PER WATER"/>
    <x v="151"/>
  </r>
  <r>
    <n v="80029394"/>
    <d v="2012-08-07T00:00:00"/>
    <x v="5"/>
    <n v="56"/>
    <x v="7307"/>
    <s v="PER FIXTURES"/>
    <x v="151"/>
  </r>
  <r>
    <n v="80029394"/>
    <d v="2012-08-07T00:00:00"/>
    <x v="54"/>
    <n v="25"/>
    <x v="7307"/>
    <s v="PER SEWER"/>
    <x v="151"/>
  </r>
  <r>
    <n v="80029394"/>
    <d v="2012-08-07T00:00:00"/>
    <x v="53"/>
    <n v="25"/>
    <x v="7307"/>
    <s v="PER WATER"/>
    <x v="151"/>
  </r>
  <r>
    <n v="80029395"/>
    <d v="2012-08-07T00:00:00"/>
    <x v="0"/>
    <n v="95"/>
    <x v="7308"/>
    <s v="VALUATION"/>
    <x v="14"/>
  </r>
  <r>
    <n v="80029395"/>
    <d v="2012-08-07T00:00:00"/>
    <x v="14"/>
    <n v="47.5"/>
    <x v="7308"/>
    <s v="VALUATION"/>
    <x v="14"/>
  </r>
  <r>
    <n v="80029396"/>
    <d v="2012-08-07T00:00:00"/>
    <x v="2"/>
    <n v="25"/>
    <x v="7309"/>
    <s v="FLAT RATE"/>
    <x v="1"/>
  </r>
  <r>
    <n v="80029397"/>
    <d v="2012-08-07T00:00:00"/>
    <x v="52"/>
    <n v="125"/>
    <x v="7310"/>
    <s v="FLAT RATE"/>
    <x v="1"/>
  </r>
  <r>
    <n v="80029398"/>
    <d v="2012-08-07T00:00:00"/>
    <x v="6"/>
    <n v="30"/>
    <x v="7311"/>
    <s v="AMPS"/>
    <x v="8"/>
  </r>
  <r>
    <n v="80029398"/>
    <d v="2012-08-07T00:00:00"/>
    <x v="7"/>
    <n v="42"/>
    <x v="7311"/>
    <s v="PER POLE"/>
    <x v="8"/>
  </r>
  <r>
    <n v="80029401"/>
    <d v="2012-08-07T00:00:00"/>
    <x v="3"/>
    <n v="25"/>
    <x v="7312"/>
    <s v="PER SIGN"/>
    <x v="1"/>
  </r>
  <r>
    <n v="80029398"/>
    <d v="2012-08-07T00:00:00"/>
    <x v="13"/>
    <n v="25"/>
    <x v="7311"/>
    <s v="PER T-POLE"/>
    <x v="8"/>
  </r>
  <r>
    <n v="80029399"/>
    <d v="2012-08-07T00:00:00"/>
    <x v="6"/>
    <n v="15"/>
    <x v="7313"/>
    <s v="AMPS"/>
    <x v="6"/>
  </r>
  <r>
    <n v="80029399"/>
    <d v="2012-08-07T00:00:00"/>
    <x v="7"/>
    <n v="12"/>
    <x v="7313"/>
    <s v="PER POLE"/>
    <x v="6"/>
  </r>
  <r>
    <n v="80029421"/>
    <d v="2012-08-08T00:00:00"/>
    <x v="71"/>
    <n v="2628"/>
    <x v="5143"/>
    <s v="FLAT RATE"/>
    <x v="1"/>
  </r>
  <r>
    <n v="80029421"/>
    <d v="2012-08-08T00:00:00"/>
    <x v="78"/>
    <n v="494.5"/>
    <x v="5143"/>
    <s v="FLAT RATE"/>
    <x v="1"/>
  </r>
  <r>
    <n v="80029400"/>
    <d v="2012-08-07T00:00:00"/>
    <x v="34"/>
    <n v="25"/>
    <x v="7314"/>
    <s v="TONS"/>
    <x v="147"/>
  </r>
  <r>
    <n v="80029402"/>
    <d v="2012-08-07T00:00:00"/>
    <x v="7"/>
    <n v="25"/>
    <x v="7315"/>
    <s v="PER POLE"/>
    <x v="20"/>
  </r>
  <r>
    <n v="80029403"/>
    <d v="2012-08-07T00:00:00"/>
    <x v="33"/>
    <n v="25"/>
    <x v="244"/>
    <s v="FLAT RATE"/>
    <x v="1"/>
  </r>
  <r>
    <n v="80029404"/>
    <d v="2012-08-07T00:00:00"/>
    <x v="5"/>
    <n v="25"/>
    <x v="7316"/>
    <s v="PER FIXTURES"/>
    <x v="1"/>
  </r>
  <r>
    <n v="80029404"/>
    <d v="2012-08-07T00:00:00"/>
    <x v="5"/>
    <n v="25"/>
    <x v="7317"/>
    <s v="PER FIXTURES"/>
    <x v="1"/>
  </r>
  <r>
    <n v="80029415"/>
    <d v="2012-08-08T00:00:00"/>
    <x v="16"/>
    <n v="59.93"/>
    <x v="254"/>
    <s v="FLAT RATE"/>
    <x v="1"/>
  </r>
  <r>
    <n v="80029415"/>
    <d v="2012-08-08T00:00:00"/>
    <x v="17"/>
    <n v="533.02"/>
    <x v="254"/>
    <s v="FLAT RATE"/>
    <x v="1"/>
  </r>
  <r>
    <n v="80029415"/>
    <d v="2012-08-08T00:00:00"/>
    <x v="18"/>
    <n v="1302.93"/>
    <x v="254"/>
    <s v="FLAT RATE"/>
    <x v="1"/>
  </r>
  <r>
    <n v="80029415"/>
    <d v="2012-08-08T00:00:00"/>
    <x v="19"/>
    <n v="161.68"/>
    <x v="254"/>
    <s v="FLAT RATE"/>
    <x v="1"/>
  </r>
  <r>
    <n v="80029405"/>
    <d v="2012-08-07T00:00:00"/>
    <x v="20"/>
    <n v="25"/>
    <x v="7318"/>
    <s v="BTU"/>
    <x v="61"/>
  </r>
  <r>
    <n v="80029405"/>
    <d v="2012-08-07T00:00:00"/>
    <x v="34"/>
    <n v="25"/>
    <x v="7318"/>
    <s v="TONS"/>
    <x v="61"/>
  </r>
  <r>
    <n v="80029411"/>
    <d v="2012-08-08T00:00:00"/>
    <x v="5"/>
    <n v="72"/>
    <x v="7319"/>
    <s v="PER FIXTURES"/>
    <x v="69"/>
  </r>
  <r>
    <n v="17061"/>
    <d v="2012-08-08T00:00:00"/>
    <x v="16"/>
    <n v="59.93"/>
    <x v="254"/>
    <s v="FLAT RATE"/>
    <x v="1"/>
  </r>
  <r>
    <n v="17061"/>
    <d v="2012-08-08T00:00:00"/>
    <x v="17"/>
    <n v="533.02"/>
    <x v="254"/>
    <s v="FLAT RATE"/>
    <x v="1"/>
  </r>
  <r>
    <n v="17061"/>
    <d v="2012-08-08T00:00:00"/>
    <x v="18"/>
    <n v="1302.93"/>
    <x v="254"/>
    <s v="FLAT RATE"/>
    <x v="1"/>
  </r>
  <r>
    <n v="17061"/>
    <d v="2012-08-08T00:00:00"/>
    <x v="19"/>
    <n v="161.68"/>
    <x v="254"/>
    <s v="FLAT RATE"/>
    <x v="1"/>
  </r>
  <r>
    <n v="80029411"/>
    <d v="2012-08-08T00:00:00"/>
    <x v="4"/>
    <n v="25"/>
    <x v="7319"/>
    <s v="PER IRRIGATION"/>
    <x v="69"/>
  </r>
  <r>
    <n v="80029411"/>
    <d v="2012-08-08T00:00:00"/>
    <x v="54"/>
    <n v="25"/>
    <x v="7319"/>
    <s v="PER SEWER"/>
    <x v="69"/>
  </r>
  <r>
    <n v="80029411"/>
    <d v="2012-08-08T00:00:00"/>
    <x v="53"/>
    <n v="25"/>
    <x v="7319"/>
    <s v="PER WATER"/>
    <x v="69"/>
  </r>
  <r>
    <n v="80029420"/>
    <d v="2012-08-08T00:00:00"/>
    <x v="16"/>
    <n v="59.93"/>
    <x v="254"/>
    <s v="FLAT RATE"/>
    <x v="1"/>
  </r>
  <r>
    <n v="80029420"/>
    <d v="2012-08-08T00:00:00"/>
    <x v="17"/>
    <n v="533.02"/>
    <x v="254"/>
    <s v="FLAT RATE"/>
    <x v="1"/>
  </r>
  <r>
    <n v="80029420"/>
    <d v="2012-08-08T00:00:00"/>
    <x v="18"/>
    <n v="1302.93"/>
    <x v="254"/>
    <s v="FLAT RATE"/>
    <x v="1"/>
  </r>
  <r>
    <n v="80029420"/>
    <d v="2012-08-08T00:00:00"/>
    <x v="19"/>
    <n v="161.68"/>
    <x v="254"/>
    <s v="FLAT RATE"/>
    <x v="1"/>
  </r>
  <r>
    <n v="80029407"/>
    <d v="2012-08-08T00:00:00"/>
    <x v="8"/>
    <n v="50"/>
    <x v="7320"/>
    <s v="FLAT RATE"/>
    <x v="1"/>
  </r>
  <r>
    <n v="80029406"/>
    <d v="2012-08-08T00:00:00"/>
    <x v="32"/>
    <n v="250"/>
    <x v="7321"/>
    <s v="ACRES"/>
    <x v="1"/>
  </r>
  <r>
    <n v="80029408"/>
    <d v="2012-08-08T00:00:00"/>
    <x v="3"/>
    <n v="50"/>
    <x v="7322"/>
    <s v="PER SIGN"/>
    <x v="4"/>
  </r>
  <r>
    <n v="80029409"/>
    <d v="2012-08-08T00:00:00"/>
    <x v="3"/>
    <n v="50"/>
    <x v="7323"/>
    <s v="PER SIGN"/>
    <x v="4"/>
  </r>
  <r>
    <n v="80029410"/>
    <d v="2012-08-08T00:00:00"/>
    <x v="3"/>
    <n v="50"/>
    <x v="7324"/>
    <s v="PER SIGN"/>
    <x v="4"/>
  </r>
  <r>
    <n v="80029412"/>
    <d v="2012-08-08T00:00:00"/>
    <x v="2"/>
    <n v="25"/>
    <x v="7325"/>
    <s v="FLAT RATE"/>
    <x v="1"/>
  </r>
  <r>
    <n v="80029414"/>
    <d v="2012-08-08T00:00:00"/>
    <x v="61"/>
    <n v="25"/>
    <x v="7326"/>
    <s v="FLAT RATE"/>
    <x v="1"/>
  </r>
  <r>
    <n v="80029415"/>
    <d v="2012-08-08T00:00:00"/>
    <x v="0"/>
    <n v="1375"/>
    <x v="254"/>
    <s v="VALUATION"/>
    <x v="1"/>
  </r>
  <r>
    <n v="80029417"/>
    <d v="2012-08-08T00:00:00"/>
    <x v="49"/>
    <n v="25"/>
    <x v="7327"/>
    <s v="SYSTEM"/>
    <x v="1"/>
  </r>
  <r>
    <n v="80029418"/>
    <d v="2012-08-08T00:00:00"/>
    <x v="59"/>
    <n v="75"/>
    <x v="7328"/>
    <s v="FLAT RATE"/>
    <x v="1"/>
  </r>
  <r>
    <n v="80029419"/>
    <d v="2012-08-08T00:00:00"/>
    <x v="0"/>
    <n v="80"/>
    <x v="7329"/>
    <s v="VALUATION"/>
    <x v="93"/>
  </r>
  <r>
    <n v="80029420"/>
    <d v="2012-08-08T00:00:00"/>
    <x v="48"/>
    <n v="20"/>
    <x v="254"/>
    <s v="FLAT RATE"/>
    <x v="1"/>
  </r>
  <r>
    <n v="80029413"/>
    <d v="2012-08-08T00:00:00"/>
    <x v="3"/>
    <n v="25"/>
    <x v="7330"/>
    <s v="PER SIGN"/>
    <x v="1"/>
  </r>
  <r>
    <n v="80029420"/>
    <d v="2012-08-08T00:00:00"/>
    <x v="0"/>
    <n v="1375"/>
    <x v="254"/>
    <s v="VALUATION"/>
    <x v="1"/>
  </r>
  <r>
    <n v="80029416"/>
    <d v="2012-08-08T00:00:00"/>
    <x v="3"/>
    <n v="25"/>
    <x v="7331"/>
    <s v="PER SIGN"/>
    <x v="1"/>
  </r>
  <r>
    <n v="80029422"/>
    <d v="2012-08-08T00:00:00"/>
    <x v="5"/>
    <n v="25"/>
    <x v="7332"/>
    <s v="PER FIXTURES"/>
    <x v="1"/>
  </r>
  <r>
    <n v="80029423"/>
    <d v="2012-08-08T00:00:00"/>
    <x v="20"/>
    <n v="25"/>
    <x v="7333"/>
    <s v="BTU"/>
    <x v="54"/>
  </r>
  <r>
    <n v="80029423"/>
    <d v="2012-08-08T00:00:00"/>
    <x v="23"/>
    <n v="25"/>
    <x v="7333"/>
    <s v="BTU"/>
    <x v="54"/>
  </r>
  <r>
    <n v="80029423"/>
    <d v="2012-08-08T00:00:00"/>
    <x v="34"/>
    <n v="25"/>
    <x v="7333"/>
    <s v="TONS"/>
    <x v="54"/>
  </r>
  <r>
    <n v="80029423"/>
    <d v="2012-08-08T00:00:00"/>
    <x v="36"/>
    <n v="25"/>
    <x v="7333"/>
    <s v="TONS"/>
    <x v="54"/>
  </r>
  <r>
    <n v="80029424"/>
    <d v="2012-08-09T00:00:00"/>
    <x v="0"/>
    <n v="40"/>
    <x v="7334"/>
    <s v="VALUATION"/>
    <x v="47"/>
  </r>
  <r>
    <n v="80029426"/>
    <d v="2012-08-09T00:00:00"/>
    <x v="59"/>
    <n v="75"/>
    <x v="7335"/>
    <s v="FLAT RATE"/>
    <x v="1"/>
  </r>
  <r>
    <n v="80029427"/>
    <d v="2012-08-09T00:00:00"/>
    <x v="0"/>
    <n v="120"/>
    <x v="7336"/>
    <s v="VALUATION"/>
    <x v="12"/>
  </r>
  <r>
    <n v="80029427"/>
    <d v="2012-08-09T00:00:00"/>
    <x v="14"/>
    <n v="60"/>
    <x v="7336"/>
    <s v="VALUATION"/>
    <x v="12"/>
  </r>
  <r>
    <n v="80029428"/>
    <d v="2012-08-09T00:00:00"/>
    <x v="49"/>
    <n v="25"/>
    <x v="7337"/>
    <s v="SYSTEM"/>
    <x v="1"/>
  </r>
  <r>
    <n v="80029431"/>
    <d v="2012-08-09T00:00:00"/>
    <x v="48"/>
    <n v="20"/>
    <x v="7338"/>
    <s v="FLAT RATE"/>
    <x v="1"/>
  </r>
  <r>
    <n v="80029431"/>
    <d v="2012-08-09T00:00:00"/>
    <x v="0"/>
    <n v="145"/>
    <x v="7338"/>
    <s v="VALUATION"/>
    <x v="1"/>
  </r>
  <r>
    <n v="80029432"/>
    <d v="2012-08-09T00:00:00"/>
    <x v="5"/>
    <n v="64"/>
    <x v="7339"/>
    <s v="PER FIXTURES"/>
    <x v="66"/>
  </r>
  <r>
    <n v="80029425"/>
    <d v="2012-08-09T00:00:00"/>
    <x v="3"/>
    <n v="25"/>
    <x v="7340"/>
    <s v="PER SIGN"/>
    <x v="1"/>
  </r>
  <r>
    <n v="80029430"/>
    <d v="2012-08-09T00:00:00"/>
    <x v="67"/>
    <n v="100"/>
    <x v="7341"/>
    <s v="FLAT RATE"/>
    <x v="1"/>
  </r>
  <r>
    <n v="80029429"/>
    <d v="2012-08-09T00:00:00"/>
    <x v="67"/>
    <n v="100"/>
    <x v="7342"/>
    <s v="FLAT RATE"/>
    <x v="1"/>
  </r>
  <r>
    <n v="80029432"/>
    <d v="2012-08-09T00:00:00"/>
    <x v="54"/>
    <n v="25"/>
    <x v="7339"/>
    <s v="PER SEWER"/>
    <x v="66"/>
  </r>
  <r>
    <n v="80029432"/>
    <d v="2012-08-09T00:00:00"/>
    <x v="53"/>
    <n v="25"/>
    <x v="7339"/>
    <s v="PER WATER"/>
    <x v="66"/>
  </r>
  <r>
    <n v="80029432"/>
    <d v="2012-08-09T00:00:00"/>
    <x v="5"/>
    <n v="64"/>
    <x v="7343"/>
    <s v="PER FIXTURES"/>
    <x v="66"/>
  </r>
  <r>
    <n v="80029432"/>
    <d v="2012-08-09T00:00:00"/>
    <x v="54"/>
    <n v="25"/>
    <x v="7343"/>
    <s v="PER SEWER"/>
    <x v="66"/>
  </r>
  <r>
    <n v="80029432"/>
    <d v="2012-08-09T00:00:00"/>
    <x v="53"/>
    <n v="25"/>
    <x v="7343"/>
    <s v="PER WATER"/>
    <x v="66"/>
  </r>
  <r>
    <n v="80029432"/>
    <d v="2012-08-09T00:00:00"/>
    <x v="5"/>
    <n v="64"/>
    <x v="7344"/>
    <s v="PER FIXTURES"/>
    <x v="66"/>
  </r>
  <r>
    <n v="80029432"/>
    <d v="2012-08-09T00:00:00"/>
    <x v="54"/>
    <n v="25"/>
    <x v="7344"/>
    <s v="PER SEWER"/>
    <x v="66"/>
  </r>
  <r>
    <n v="80029432"/>
    <d v="2012-08-09T00:00:00"/>
    <x v="53"/>
    <n v="25"/>
    <x v="7344"/>
    <s v="PER WATER"/>
    <x v="66"/>
  </r>
  <r>
    <n v="80029432"/>
    <d v="2012-08-09T00:00:00"/>
    <x v="5"/>
    <n v="64"/>
    <x v="7345"/>
    <s v="PER FIXTURES"/>
    <x v="66"/>
  </r>
  <r>
    <n v="80029432"/>
    <d v="2012-08-09T00:00:00"/>
    <x v="54"/>
    <n v="25"/>
    <x v="7345"/>
    <s v="PER SEWER"/>
    <x v="66"/>
  </r>
  <r>
    <n v="80029432"/>
    <d v="2012-08-09T00:00:00"/>
    <x v="53"/>
    <n v="25"/>
    <x v="7345"/>
    <s v="PER WATER"/>
    <x v="66"/>
  </r>
  <r>
    <n v="80029432"/>
    <d v="2012-08-09T00:00:00"/>
    <x v="5"/>
    <n v="64"/>
    <x v="7346"/>
    <s v="PER FIXTURES"/>
    <x v="66"/>
  </r>
  <r>
    <n v="80029432"/>
    <d v="2012-08-09T00:00:00"/>
    <x v="54"/>
    <n v="25"/>
    <x v="7346"/>
    <s v="PER SEWER"/>
    <x v="66"/>
  </r>
  <r>
    <n v="80029432"/>
    <d v="2012-08-09T00:00:00"/>
    <x v="53"/>
    <n v="25"/>
    <x v="7346"/>
    <s v="PER WATER"/>
    <x v="66"/>
  </r>
  <r>
    <n v="80029432"/>
    <d v="2012-08-09T00:00:00"/>
    <x v="5"/>
    <n v="64"/>
    <x v="7347"/>
    <s v="PER FIXTURES"/>
    <x v="66"/>
  </r>
  <r>
    <n v="80029432"/>
    <d v="2012-08-09T00:00:00"/>
    <x v="54"/>
    <n v="25"/>
    <x v="7347"/>
    <s v="PER SEWER"/>
    <x v="66"/>
  </r>
  <r>
    <n v="80029432"/>
    <d v="2012-08-09T00:00:00"/>
    <x v="53"/>
    <n v="25"/>
    <x v="7347"/>
    <s v="PER WATER"/>
    <x v="66"/>
  </r>
  <r>
    <n v="80029433"/>
    <d v="2012-08-09T00:00:00"/>
    <x v="20"/>
    <n v="27"/>
    <x v="7348"/>
    <s v="BTU"/>
    <x v="40"/>
  </r>
  <r>
    <n v="80029433"/>
    <d v="2012-08-09T00:00:00"/>
    <x v="23"/>
    <n v="27"/>
    <x v="7348"/>
    <s v="BTU"/>
    <x v="40"/>
  </r>
  <r>
    <n v="80029433"/>
    <d v="2012-08-09T00:00:00"/>
    <x v="34"/>
    <n v="25"/>
    <x v="7348"/>
    <s v="TONS"/>
    <x v="40"/>
  </r>
  <r>
    <n v="80029433"/>
    <d v="2012-08-09T00:00:00"/>
    <x v="36"/>
    <n v="25"/>
    <x v="7348"/>
    <s v="TONS"/>
    <x v="40"/>
  </r>
  <r>
    <n v="80029433"/>
    <d v="2012-08-09T00:00:00"/>
    <x v="20"/>
    <n v="27"/>
    <x v="7349"/>
    <s v="BTU"/>
    <x v="40"/>
  </r>
  <r>
    <n v="80029433"/>
    <d v="2012-08-09T00:00:00"/>
    <x v="23"/>
    <n v="27"/>
    <x v="7349"/>
    <s v="BTU"/>
    <x v="40"/>
  </r>
  <r>
    <n v="80029433"/>
    <d v="2012-08-09T00:00:00"/>
    <x v="34"/>
    <n v="25"/>
    <x v="7349"/>
    <s v="TONS"/>
    <x v="40"/>
  </r>
  <r>
    <n v="80029433"/>
    <d v="2012-08-09T00:00:00"/>
    <x v="36"/>
    <n v="25"/>
    <x v="7349"/>
    <s v="TONS"/>
    <x v="40"/>
  </r>
  <r>
    <n v="80029434"/>
    <d v="2012-08-09T00:00:00"/>
    <x v="57"/>
    <n v="15"/>
    <x v="7350"/>
    <s v="FLAT RATE"/>
    <x v="1"/>
  </r>
  <r>
    <n v="80029436"/>
    <d v="2012-08-09T00:00:00"/>
    <x v="0"/>
    <n v="30"/>
    <x v="7351"/>
    <s v="VALUATION"/>
    <x v="72"/>
  </r>
  <r>
    <n v="80029437"/>
    <d v="2012-08-09T00:00:00"/>
    <x v="48"/>
    <n v="20"/>
    <x v="7352"/>
    <s v="FLAT RATE"/>
    <x v="1"/>
  </r>
  <r>
    <n v="80029435"/>
    <d v="2012-08-09T00:00:00"/>
    <x v="12"/>
    <n v="50"/>
    <x v="7353"/>
    <s v="ACRE"/>
    <x v="217"/>
  </r>
  <r>
    <n v="80029435"/>
    <d v="2012-08-09T00:00:00"/>
    <x v="12"/>
    <n v="50"/>
    <x v="7354"/>
    <s v="ACRE"/>
    <x v="264"/>
  </r>
  <r>
    <n v="80029435"/>
    <d v="2012-08-09T00:00:00"/>
    <x v="12"/>
    <n v="50"/>
    <x v="7355"/>
    <s v="ACRE"/>
    <x v="264"/>
  </r>
  <r>
    <n v="80029435"/>
    <d v="2012-08-09T00:00:00"/>
    <x v="12"/>
    <n v="50"/>
    <x v="7356"/>
    <s v="ACRE"/>
    <x v="264"/>
  </r>
  <r>
    <n v="80029435"/>
    <d v="2012-08-09T00:00:00"/>
    <x v="12"/>
    <n v="50"/>
    <x v="7357"/>
    <s v="ACRE"/>
    <x v="264"/>
  </r>
  <r>
    <n v="80029435"/>
    <d v="2012-08-09T00:00:00"/>
    <x v="12"/>
    <n v="50"/>
    <x v="7358"/>
    <s v="ACRE"/>
    <x v="264"/>
  </r>
  <r>
    <n v="80029435"/>
    <d v="2012-08-09T00:00:00"/>
    <x v="12"/>
    <n v="50"/>
    <x v="7359"/>
    <s v="ACRE"/>
    <x v="217"/>
  </r>
  <r>
    <n v="80029437"/>
    <d v="2012-08-09T00:00:00"/>
    <x v="0"/>
    <n v="95"/>
    <x v="7352"/>
    <s v="VALUATION"/>
    <x v="1"/>
  </r>
  <r>
    <n v="80029438"/>
    <d v="2012-08-09T00:00:00"/>
    <x v="3"/>
    <n v="25"/>
    <x v="7360"/>
    <s v="PER SIGN"/>
    <x v="1"/>
  </r>
  <r>
    <n v="80029438"/>
    <d v="2012-08-09T00:00:00"/>
    <x v="3"/>
    <n v="25"/>
    <x v="7361"/>
    <s v="PER SIGN"/>
    <x v="1"/>
  </r>
  <r>
    <n v="80029439"/>
    <d v="2012-08-09T00:00:00"/>
    <x v="49"/>
    <n v="25"/>
    <x v="7362"/>
    <s v="SYSTEM"/>
    <x v="1"/>
  </r>
  <r>
    <n v="80029440"/>
    <d v="2012-08-09T00:00:00"/>
    <x v="5"/>
    <n v="25"/>
    <x v="7363"/>
    <s v="PER FIXTURES"/>
    <x v="1"/>
  </r>
  <r>
    <n v="80029440"/>
    <d v="2012-08-09T00:00:00"/>
    <x v="5"/>
    <n v="25"/>
    <x v="7364"/>
    <s v="PER FIXTURES"/>
    <x v="1"/>
  </r>
  <r>
    <n v="80029440"/>
    <d v="2012-08-09T00:00:00"/>
    <x v="5"/>
    <n v="25"/>
    <x v="7365"/>
    <s v="PER FIXTURES"/>
    <x v="1"/>
  </r>
  <r>
    <n v="80029441"/>
    <d v="2012-08-09T00:00:00"/>
    <x v="34"/>
    <n v="25"/>
    <x v="7366"/>
    <s v="TONS"/>
    <x v="4"/>
  </r>
  <r>
    <n v="80029442"/>
    <d v="2012-08-09T00:00:00"/>
    <x v="2"/>
    <n v="25"/>
    <x v="7367"/>
    <s v="FLAT RATE"/>
    <x v="1"/>
  </r>
  <r>
    <n v="80029443"/>
    <d v="2012-08-10T00:00:00"/>
    <x v="5"/>
    <n v="32"/>
    <x v="7368"/>
    <s v="PER FIXTURES"/>
    <x v="31"/>
  </r>
  <r>
    <n v="80029445"/>
    <d v="2012-08-10T00:00:00"/>
    <x v="0"/>
    <n v="490"/>
    <x v="7369"/>
    <s v="VALUATION"/>
    <x v="96"/>
  </r>
  <r>
    <n v="80029445"/>
    <d v="2012-08-10T00:00:00"/>
    <x v="14"/>
    <n v="245"/>
    <x v="7369"/>
    <s v="VALUATION"/>
    <x v="96"/>
  </r>
  <r>
    <n v="80029444"/>
    <d v="2012-08-10T00:00:00"/>
    <x v="3"/>
    <n v="50"/>
    <x v="7370"/>
    <s v="PER SIGN"/>
    <x v="4"/>
  </r>
  <r>
    <n v="80029446"/>
    <d v="2012-08-10T00:00:00"/>
    <x v="67"/>
    <n v="100"/>
    <x v="7371"/>
    <s v="FLAT RATE"/>
    <x v="1"/>
  </r>
  <r>
    <n v="80029447"/>
    <d v="2012-08-10T00:00:00"/>
    <x v="3"/>
    <n v="25"/>
    <x v="7372"/>
    <s v="PER SIGN"/>
    <x v="1"/>
  </r>
  <r>
    <n v="80029448"/>
    <d v="2012-08-10T00:00:00"/>
    <x v="3"/>
    <n v="25"/>
    <x v="7373"/>
    <s v="PER SIGN"/>
    <x v="1"/>
  </r>
  <r>
    <n v="80029450"/>
    <d v="2012-08-10T00:00:00"/>
    <x v="3"/>
    <n v="50"/>
    <x v="7374"/>
    <s v="PER SIGN"/>
    <x v="4"/>
  </r>
  <r>
    <n v="80029451"/>
    <d v="2012-08-10T00:00:00"/>
    <x v="3"/>
    <n v="25"/>
    <x v="7375"/>
    <s v="PER SIGN"/>
    <x v="1"/>
  </r>
  <r>
    <n v="80029451"/>
    <d v="2012-08-10T00:00:00"/>
    <x v="3"/>
    <n v="25"/>
    <x v="7376"/>
    <s v="PER SIGN"/>
    <x v="1"/>
  </r>
  <r>
    <n v="80029452"/>
    <d v="2012-08-10T00:00:00"/>
    <x v="12"/>
    <n v="187.5"/>
    <x v="7377"/>
    <s v="ACRE"/>
    <x v="147"/>
  </r>
  <r>
    <n v="80029454"/>
    <d v="2012-08-13T00:00:00"/>
    <x v="79"/>
    <n v="88.4"/>
    <x v="6776"/>
    <s v="LF"/>
    <x v="320"/>
  </r>
  <r>
    <n v="80029454"/>
    <d v="2012-08-13T00:00:00"/>
    <x v="98"/>
    <n v="54.01"/>
    <x v="6776"/>
    <s v="CF"/>
    <x v="320"/>
  </r>
  <r>
    <n v="80029454"/>
    <d v="2012-08-13T00:00:00"/>
    <x v="82"/>
    <n v="186.9"/>
    <x v="6776"/>
    <s v="SY"/>
    <x v="320"/>
  </r>
  <r>
    <n v="80029454"/>
    <d v="2012-08-13T00:00:00"/>
    <x v="83"/>
    <n v="38.799999999999997"/>
    <x v="6776"/>
    <s v="LF"/>
    <x v="320"/>
  </r>
  <r>
    <n v="80029454"/>
    <d v="2012-08-13T00:00:00"/>
    <x v="99"/>
    <n v="0"/>
    <x v="6776"/>
    <s v="EACH"/>
    <x v="320"/>
  </r>
  <r>
    <n v="80029454"/>
    <d v="2012-08-13T00:00:00"/>
    <x v="102"/>
    <n v="0"/>
    <x v="6776"/>
    <s v="LF"/>
    <x v="320"/>
  </r>
  <r>
    <n v="80029454"/>
    <d v="2012-08-13T00:00:00"/>
    <x v="95"/>
    <n v="22.5"/>
    <x v="6776"/>
    <s v="LF"/>
    <x v="320"/>
  </r>
  <r>
    <n v="80029454"/>
    <d v="2012-08-13T00:00:00"/>
    <x v="100"/>
    <n v="0"/>
    <x v="6776"/>
    <s v="SIGNS"/>
    <x v="320"/>
  </r>
  <r>
    <n v="80029454"/>
    <d v="2012-08-13T00:00:00"/>
    <x v="96"/>
    <n v="0"/>
    <x v="6776"/>
    <s v="LF"/>
    <x v="320"/>
  </r>
  <r>
    <n v="80029454"/>
    <d v="2012-08-13T00:00:00"/>
    <x v="44"/>
    <n v="0"/>
    <x v="6776"/>
    <s v="ACRES"/>
    <x v="320"/>
  </r>
  <r>
    <n v="80029454"/>
    <d v="2012-08-13T00:00:00"/>
    <x v="107"/>
    <n v="99"/>
    <x v="6776"/>
    <s v="PAGE"/>
    <x v="320"/>
  </r>
  <r>
    <n v="80029454"/>
    <d v="2012-08-13T00:00:00"/>
    <x v="22"/>
    <n v="177.5"/>
    <x v="6776"/>
    <s v="ACRE"/>
    <x v="320"/>
  </r>
  <r>
    <n v="80029449"/>
    <d v="2012-08-10T00:00:00"/>
    <x v="52"/>
    <n v="125"/>
    <x v="7378"/>
    <s v="FLAT RATE"/>
    <x v="1"/>
  </r>
  <r>
    <n v="80029453"/>
    <d v="2012-08-13T00:00:00"/>
    <x v="0"/>
    <n v="180"/>
    <x v="7379"/>
    <s v="VALUATION"/>
    <x v="15"/>
  </r>
  <r>
    <n v="80029453"/>
    <d v="2012-08-13T00:00:00"/>
    <x v="14"/>
    <n v="90"/>
    <x v="7379"/>
    <s v="VALUATION"/>
    <x v="15"/>
  </r>
  <r>
    <n v="80029455"/>
    <d v="2012-08-13T00:00:00"/>
    <x v="49"/>
    <n v="25"/>
    <x v="7380"/>
    <s v="SYSTEM"/>
    <x v="1"/>
  </r>
  <r>
    <n v="80029456"/>
    <d v="2012-08-13T00:00:00"/>
    <x v="2"/>
    <n v="25"/>
    <x v="7381"/>
    <s v="FLAT RATE"/>
    <x v="1"/>
  </r>
  <r>
    <n v="80029458"/>
    <d v="2012-08-13T00:00:00"/>
    <x v="20"/>
    <n v="39"/>
    <x v="7382"/>
    <s v="BTU"/>
    <x v="332"/>
  </r>
  <r>
    <n v="80029458"/>
    <d v="2012-08-13T00:00:00"/>
    <x v="21"/>
    <n v="39"/>
    <x v="7382"/>
    <s v="BTU"/>
    <x v="332"/>
  </r>
  <r>
    <n v="80029458"/>
    <d v="2012-08-13T00:00:00"/>
    <x v="123"/>
    <n v="39"/>
    <x v="7382"/>
    <s v="BTU"/>
    <x v="332"/>
  </r>
  <r>
    <n v="80029458"/>
    <d v="2012-08-13T00:00:00"/>
    <x v="124"/>
    <n v="39"/>
    <x v="7382"/>
    <s v="BTU"/>
    <x v="332"/>
  </r>
  <r>
    <n v="80029458"/>
    <d v="2012-08-13T00:00:00"/>
    <x v="125"/>
    <n v="39"/>
    <x v="7382"/>
    <s v="BTU"/>
    <x v="332"/>
  </r>
  <r>
    <n v="80029458"/>
    <d v="2012-08-13T00:00:00"/>
    <x v="126"/>
    <n v="35"/>
    <x v="7382"/>
    <s v="BTU"/>
    <x v="332"/>
  </r>
  <r>
    <n v="80029458"/>
    <d v="2012-08-13T00:00:00"/>
    <x v="127"/>
    <n v="35"/>
    <x v="7382"/>
    <s v="BTU"/>
    <x v="332"/>
  </r>
  <r>
    <n v="80029458"/>
    <d v="2012-08-13T00:00:00"/>
    <x v="128"/>
    <n v="35"/>
    <x v="7382"/>
    <s v="BTU"/>
    <x v="332"/>
  </r>
  <r>
    <n v="80029458"/>
    <d v="2012-08-13T00:00:00"/>
    <x v="129"/>
    <n v="35"/>
    <x v="7382"/>
    <s v="BTU"/>
    <x v="332"/>
  </r>
  <r>
    <n v="80029458"/>
    <d v="2012-08-13T00:00:00"/>
    <x v="130"/>
    <n v="35"/>
    <x v="7382"/>
    <s v="BTU"/>
    <x v="332"/>
  </r>
  <r>
    <n v="80029458"/>
    <d v="2012-08-13T00:00:00"/>
    <x v="23"/>
    <n v="33"/>
    <x v="7382"/>
    <s v="BTU"/>
    <x v="332"/>
  </r>
  <r>
    <n v="80029458"/>
    <d v="2012-08-13T00:00:00"/>
    <x v="24"/>
    <n v="37"/>
    <x v="7382"/>
    <s v="BTU"/>
    <x v="332"/>
  </r>
  <r>
    <n v="80029458"/>
    <d v="2012-08-13T00:00:00"/>
    <x v="25"/>
    <n v="29"/>
    <x v="7382"/>
    <s v="BTU"/>
    <x v="332"/>
  </r>
  <r>
    <n v="80029458"/>
    <d v="2012-08-13T00:00:00"/>
    <x v="26"/>
    <n v="25"/>
    <x v="7382"/>
    <s v="BTU"/>
    <x v="332"/>
  </r>
  <r>
    <n v="80029458"/>
    <d v="2012-08-13T00:00:00"/>
    <x v="27"/>
    <n v="25"/>
    <x v="7382"/>
    <s v="BTU"/>
    <x v="332"/>
  </r>
  <r>
    <n v="80029458"/>
    <d v="2012-08-13T00:00:00"/>
    <x v="28"/>
    <n v="25"/>
    <x v="7382"/>
    <s v="BTU"/>
    <x v="332"/>
  </r>
  <r>
    <n v="80029458"/>
    <d v="2012-08-13T00:00:00"/>
    <x v="30"/>
    <n v="25"/>
    <x v="7382"/>
    <s v="BTU"/>
    <x v="332"/>
  </r>
  <r>
    <n v="80029458"/>
    <d v="2012-08-13T00:00:00"/>
    <x v="31"/>
    <n v="25"/>
    <x v="7382"/>
    <s v="BTU"/>
    <x v="332"/>
  </r>
  <r>
    <n v="80029458"/>
    <d v="2012-08-13T00:00:00"/>
    <x v="34"/>
    <n v="45"/>
    <x v="7382"/>
    <s v="TONS"/>
    <x v="332"/>
  </r>
  <r>
    <n v="80029458"/>
    <d v="2012-08-13T00:00:00"/>
    <x v="35"/>
    <n v="45"/>
    <x v="7382"/>
    <s v="TONS"/>
    <x v="332"/>
  </r>
  <r>
    <n v="80029458"/>
    <d v="2012-08-13T00:00:00"/>
    <x v="115"/>
    <n v="45"/>
    <x v="7382"/>
    <s v="TONS"/>
    <x v="332"/>
  </r>
  <r>
    <n v="80029458"/>
    <d v="2012-08-13T00:00:00"/>
    <x v="143"/>
    <n v="45"/>
    <x v="7382"/>
    <s v="TONS"/>
    <x v="332"/>
  </r>
  <r>
    <n v="80029458"/>
    <d v="2012-08-13T00:00:00"/>
    <x v="144"/>
    <n v="45"/>
    <x v="7382"/>
    <s v="TONS"/>
    <x v="332"/>
  </r>
  <r>
    <n v="80029458"/>
    <d v="2012-08-13T00:00:00"/>
    <x v="145"/>
    <n v="35"/>
    <x v="7382"/>
    <s v="TONS"/>
    <x v="332"/>
  </r>
  <r>
    <n v="80029458"/>
    <d v="2012-08-13T00:00:00"/>
    <x v="146"/>
    <n v="40"/>
    <x v="7382"/>
    <s v="TONS"/>
    <x v="332"/>
  </r>
  <r>
    <n v="80029458"/>
    <d v="2012-08-13T00:00:00"/>
    <x v="147"/>
    <n v="40"/>
    <x v="7382"/>
    <s v="TONS"/>
    <x v="332"/>
  </r>
  <r>
    <n v="80029458"/>
    <d v="2012-08-13T00:00:00"/>
    <x v="148"/>
    <n v="40"/>
    <x v="7382"/>
    <s v="TONS"/>
    <x v="332"/>
  </r>
  <r>
    <n v="80029458"/>
    <d v="2012-08-13T00:00:00"/>
    <x v="149"/>
    <n v="40"/>
    <x v="7382"/>
    <s v="TONS"/>
    <x v="332"/>
  </r>
  <r>
    <n v="80029458"/>
    <d v="2012-08-13T00:00:00"/>
    <x v="36"/>
    <n v="32"/>
    <x v="7382"/>
    <s v="TONS"/>
    <x v="332"/>
  </r>
  <r>
    <n v="80029458"/>
    <d v="2012-08-13T00:00:00"/>
    <x v="37"/>
    <n v="25"/>
    <x v="7382"/>
    <s v="TONS"/>
    <x v="332"/>
  </r>
  <r>
    <n v="80029458"/>
    <d v="2012-08-13T00:00:00"/>
    <x v="38"/>
    <n v="25"/>
    <x v="7382"/>
    <s v="TONS"/>
    <x v="332"/>
  </r>
  <r>
    <n v="80029458"/>
    <d v="2012-08-13T00:00:00"/>
    <x v="39"/>
    <n v="25"/>
    <x v="7382"/>
    <s v="TONS"/>
    <x v="332"/>
  </r>
  <r>
    <n v="80029458"/>
    <d v="2012-08-13T00:00:00"/>
    <x v="40"/>
    <n v="25"/>
    <x v="7382"/>
    <s v="TONS"/>
    <x v="332"/>
  </r>
  <r>
    <n v="80029458"/>
    <d v="2012-08-13T00:00:00"/>
    <x v="41"/>
    <n v="25"/>
    <x v="7382"/>
    <s v="TONS"/>
    <x v="332"/>
  </r>
  <r>
    <n v="80029458"/>
    <d v="2012-08-13T00:00:00"/>
    <x v="43"/>
    <n v="25"/>
    <x v="7382"/>
    <s v="TONS"/>
    <x v="332"/>
  </r>
  <r>
    <n v="80029458"/>
    <d v="2012-08-13T00:00:00"/>
    <x v="45"/>
    <n v="25"/>
    <x v="7382"/>
    <s v="TONS"/>
    <x v="332"/>
  </r>
  <r>
    <n v="80029458"/>
    <d v="2012-08-13T00:00:00"/>
    <x v="46"/>
    <n v="50"/>
    <x v="7382"/>
    <s v="PER UNIT"/>
    <x v="332"/>
  </r>
  <r>
    <n v="80029458"/>
    <d v="2012-08-13T00:00:00"/>
    <x v="20"/>
    <n v="25"/>
    <x v="7383"/>
    <s v="BTU"/>
    <x v="93"/>
  </r>
  <r>
    <n v="80029458"/>
    <d v="2012-08-13T00:00:00"/>
    <x v="21"/>
    <n v="25"/>
    <x v="7383"/>
    <s v="BTU"/>
    <x v="93"/>
  </r>
  <r>
    <n v="80029458"/>
    <d v="2012-08-13T00:00:00"/>
    <x v="23"/>
    <n v="25"/>
    <x v="7383"/>
    <s v="BTU"/>
    <x v="93"/>
  </r>
  <r>
    <n v="80029458"/>
    <d v="2012-08-13T00:00:00"/>
    <x v="24"/>
    <n v="25"/>
    <x v="7383"/>
    <s v="BTU"/>
    <x v="93"/>
  </r>
  <r>
    <n v="80029458"/>
    <d v="2012-08-13T00:00:00"/>
    <x v="25"/>
    <n v="25"/>
    <x v="7383"/>
    <s v="BTU"/>
    <x v="93"/>
  </r>
  <r>
    <n v="80029458"/>
    <d v="2012-08-13T00:00:00"/>
    <x v="26"/>
    <n v="25"/>
    <x v="7383"/>
    <s v="BTU"/>
    <x v="93"/>
  </r>
  <r>
    <n v="80029458"/>
    <d v="2012-08-13T00:00:00"/>
    <x v="27"/>
    <n v="25"/>
    <x v="7383"/>
    <s v="BTU"/>
    <x v="93"/>
  </r>
  <r>
    <n v="80029458"/>
    <d v="2012-08-13T00:00:00"/>
    <x v="28"/>
    <n v="25"/>
    <x v="7383"/>
    <s v="BTU"/>
    <x v="93"/>
  </r>
  <r>
    <n v="80029458"/>
    <d v="2012-08-13T00:00:00"/>
    <x v="30"/>
    <n v="25"/>
    <x v="7383"/>
    <s v="BTU"/>
    <x v="93"/>
  </r>
  <r>
    <n v="80029458"/>
    <d v="2012-08-13T00:00:00"/>
    <x v="31"/>
    <n v="25"/>
    <x v="7383"/>
    <s v="BTU"/>
    <x v="93"/>
  </r>
  <r>
    <n v="80029458"/>
    <d v="2012-08-13T00:00:00"/>
    <x v="34"/>
    <n v="25"/>
    <x v="7383"/>
    <s v="TONS"/>
    <x v="93"/>
  </r>
  <r>
    <n v="80029458"/>
    <d v="2012-08-13T00:00:00"/>
    <x v="36"/>
    <n v="25"/>
    <x v="7383"/>
    <s v="TONS"/>
    <x v="93"/>
  </r>
  <r>
    <n v="80029458"/>
    <d v="2012-08-13T00:00:00"/>
    <x v="37"/>
    <n v="25"/>
    <x v="7383"/>
    <s v="TONS"/>
    <x v="93"/>
  </r>
  <r>
    <n v="80029458"/>
    <d v="2012-08-13T00:00:00"/>
    <x v="38"/>
    <n v="25"/>
    <x v="7383"/>
    <s v="TONS"/>
    <x v="93"/>
  </r>
  <r>
    <n v="80029459"/>
    <d v="2012-08-13T00:00:00"/>
    <x v="49"/>
    <n v="25"/>
    <x v="7384"/>
    <s v="SYSTEM"/>
    <x v="1"/>
  </r>
  <r>
    <n v="80029460"/>
    <d v="2012-08-13T00:00:00"/>
    <x v="7"/>
    <n v="25"/>
    <x v="7385"/>
    <s v="PER POLE"/>
    <x v="76"/>
  </r>
  <r>
    <n v="80029461"/>
    <d v="2012-08-13T00:00:00"/>
    <x v="6"/>
    <n v="30"/>
    <x v="7386"/>
    <s v="AMPS"/>
    <x v="8"/>
  </r>
  <r>
    <n v="80029461"/>
    <d v="2012-08-13T00:00:00"/>
    <x v="7"/>
    <n v="35"/>
    <x v="7386"/>
    <s v="PER POLE"/>
    <x v="8"/>
  </r>
  <r>
    <n v="80029461"/>
    <d v="2012-08-13T00:00:00"/>
    <x v="49"/>
    <n v="25"/>
    <x v="7386"/>
    <s v="SYSTEM"/>
    <x v="8"/>
  </r>
  <r>
    <n v="80029461"/>
    <d v="2012-08-13T00:00:00"/>
    <x v="6"/>
    <n v="30"/>
    <x v="7387"/>
    <s v="AMPS"/>
    <x v="8"/>
  </r>
  <r>
    <n v="80029461"/>
    <d v="2012-08-13T00:00:00"/>
    <x v="7"/>
    <n v="35"/>
    <x v="7387"/>
    <s v="PER POLE"/>
    <x v="8"/>
  </r>
  <r>
    <n v="80029461"/>
    <d v="2012-08-13T00:00:00"/>
    <x v="49"/>
    <n v="25"/>
    <x v="7387"/>
    <s v="SYSTEM"/>
    <x v="8"/>
  </r>
  <r>
    <n v="80029461"/>
    <d v="2012-08-13T00:00:00"/>
    <x v="6"/>
    <n v="30"/>
    <x v="7388"/>
    <s v="AMPS"/>
    <x v="8"/>
  </r>
  <r>
    <n v="80029461"/>
    <d v="2012-08-13T00:00:00"/>
    <x v="7"/>
    <n v="35"/>
    <x v="7388"/>
    <s v="PER POLE"/>
    <x v="8"/>
  </r>
  <r>
    <n v="80029461"/>
    <d v="2012-08-13T00:00:00"/>
    <x v="49"/>
    <n v="25"/>
    <x v="7388"/>
    <s v="SYSTEM"/>
    <x v="8"/>
  </r>
  <r>
    <n v="80029457"/>
    <d v="2012-08-13T00:00:00"/>
    <x v="3"/>
    <n v="75"/>
    <x v="7389"/>
    <s v="PER SIGN"/>
    <x v="9"/>
  </r>
  <r>
    <n v="80029462"/>
    <d v="2012-08-13T00:00:00"/>
    <x v="20"/>
    <n v="27"/>
    <x v="7390"/>
    <s v="BTU"/>
    <x v="257"/>
  </r>
  <r>
    <n v="80029462"/>
    <d v="2012-08-13T00:00:00"/>
    <x v="23"/>
    <n v="25"/>
    <x v="7390"/>
    <s v="BTU"/>
    <x v="257"/>
  </r>
  <r>
    <n v="80029462"/>
    <d v="2012-08-13T00:00:00"/>
    <x v="34"/>
    <n v="25"/>
    <x v="7390"/>
    <s v="TONS"/>
    <x v="257"/>
  </r>
  <r>
    <n v="80029462"/>
    <d v="2012-08-13T00:00:00"/>
    <x v="36"/>
    <n v="25"/>
    <x v="7390"/>
    <s v="TONS"/>
    <x v="257"/>
  </r>
  <r>
    <n v="80029462"/>
    <d v="2012-08-13T00:00:00"/>
    <x v="20"/>
    <n v="27"/>
    <x v="7391"/>
    <s v="BTU"/>
    <x v="45"/>
  </r>
  <r>
    <n v="80029462"/>
    <d v="2012-08-13T00:00:00"/>
    <x v="23"/>
    <n v="25"/>
    <x v="7391"/>
    <s v="BTU"/>
    <x v="45"/>
  </r>
  <r>
    <n v="80029462"/>
    <d v="2012-08-13T00:00:00"/>
    <x v="34"/>
    <n v="25"/>
    <x v="7391"/>
    <s v="TONS"/>
    <x v="45"/>
  </r>
  <r>
    <n v="80029462"/>
    <d v="2012-08-13T00:00:00"/>
    <x v="36"/>
    <n v="25"/>
    <x v="7391"/>
    <s v="TONS"/>
    <x v="45"/>
  </r>
  <r>
    <n v="80029464"/>
    <d v="2012-08-13T00:00:00"/>
    <x v="12"/>
    <n v="50"/>
    <x v="7392"/>
    <s v="ACRE"/>
    <x v="137"/>
  </r>
  <r>
    <n v="80029463"/>
    <d v="2012-08-13T00:00:00"/>
    <x v="6"/>
    <n v="25"/>
    <x v="7393"/>
    <s v="AMPS"/>
    <x v="44"/>
  </r>
  <r>
    <n v="80029463"/>
    <d v="2012-08-13T00:00:00"/>
    <x v="7"/>
    <n v="5"/>
    <x v="7393"/>
    <s v="PER POLE"/>
    <x v="44"/>
  </r>
  <r>
    <n v="80029465"/>
    <d v="2012-08-14T00:00:00"/>
    <x v="5"/>
    <n v="80"/>
    <x v="7394"/>
    <s v="PER FIXTURES"/>
    <x v="76"/>
  </r>
  <r>
    <n v="80029465"/>
    <d v="2012-08-14T00:00:00"/>
    <x v="54"/>
    <n v="25"/>
    <x v="7394"/>
    <s v="PER SEWER"/>
    <x v="76"/>
  </r>
  <r>
    <n v="80029468"/>
    <d v="2012-08-14T00:00:00"/>
    <x v="29"/>
    <n v="250"/>
    <x v="7286"/>
    <s v="ACRES"/>
    <x v="137"/>
  </r>
  <r>
    <n v="80029468"/>
    <d v="2012-08-14T00:00:00"/>
    <x v="32"/>
    <n v="250"/>
    <x v="7286"/>
    <s v="ACRES"/>
    <x v="137"/>
  </r>
  <r>
    <n v="80029468"/>
    <d v="2012-08-14T00:00:00"/>
    <x v="29"/>
    <n v="250"/>
    <x v="7287"/>
    <s v="ACRES"/>
    <x v="179"/>
  </r>
  <r>
    <n v="80029468"/>
    <d v="2012-08-14T00:00:00"/>
    <x v="32"/>
    <n v="250"/>
    <x v="7287"/>
    <s v="ACRES"/>
    <x v="179"/>
  </r>
  <r>
    <n v="90001887"/>
    <d v="2012-08-14T00:00:00"/>
    <x v="122"/>
    <n v="200"/>
    <x v="7395"/>
    <s v="DOLLAR VALUE"/>
    <x v="1"/>
  </r>
  <r>
    <n v="80029465"/>
    <d v="2012-08-14T00:00:00"/>
    <x v="53"/>
    <n v="25"/>
    <x v="7394"/>
    <s v="PER WATER"/>
    <x v="76"/>
  </r>
  <r>
    <n v="80029466"/>
    <d v="2012-08-14T00:00:00"/>
    <x v="0"/>
    <n v="240"/>
    <x v="7396"/>
    <s v="VALUATION"/>
    <x v="126"/>
  </r>
  <r>
    <n v="80029466"/>
    <d v="2012-08-14T00:00:00"/>
    <x v="14"/>
    <n v="120"/>
    <x v="7396"/>
    <s v="VALUATION"/>
    <x v="126"/>
  </r>
  <r>
    <n v="80029467"/>
    <d v="2012-08-14T00:00:00"/>
    <x v="10"/>
    <n v="30"/>
    <x v="7397"/>
    <s v="AMPS"/>
    <x v="8"/>
  </r>
  <r>
    <n v="90001888"/>
    <d v="2012-08-14T00:00:00"/>
    <x v="15"/>
    <n v="50"/>
    <x v="7398"/>
    <s v="FLAT RATE"/>
    <x v="1"/>
  </r>
  <r>
    <n v="80029470"/>
    <d v="2012-08-14T00:00:00"/>
    <x v="3"/>
    <n v="75"/>
    <x v="7399"/>
    <s v="PER SIGN"/>
    <x v="9"/>
  </r>
  <r>
    <n v="80029470"/>
    <d v="2012-08-14T00:00:00"/>
    <x v="3"/>
    <n v="25"/>
    <x v="7400"/>
    <s v="PER SIGN"/>
    <x v="1"/>
  </r>
  <r>
    <n v="80029470"/>
    <d v="2012-08-14T00:00:00"/>
    <x v="3"/>
    <n v="25"/>
    <x v="7401"/>
    <s v="PER SIGN"/>
    <x v="1"/>
  </r>
  <r>
    <n v="80029477"/>
    <d v="2012-08-15T00:00:00"/>
    <x v="29"/>
    <n v="250"/>
    <x v="6943"/>
    <s v="ACRES"/>
    <x v="129"/>
  </r>
  <r>
    <n v="80029477"/>
    <d v="2012-08-15T00:00:00"/>
    <x v="107"/>
    <n v="54"/>
    <x v="6943"/>
    <s v="PAGE"/>
    <x v="129"/>
  </r>
  <r>
    <n v="80029477"/>
    <d v="2012-08-15T00:00:00"/>
    <x v="22"/>
    <n v="185"/>
    <x v="6943"/>
    <s v="ACRE"/>
    <x v="129"/>
  </r>
  <r>
    <n v="80029469"/>
    <d v="2012-08-14T00:00:00"/>
    <x v="57"/>
    <n v="15"/>
    <x v="7402"/>
    <s v="FLAT RATE"/>
    <x v="1"/>
  </r>
  <r>
    <n v="80029469"/>
    <d v="2012-08-14T00:00:00"/>
    <x v="59"/>
    <n v="75"/>
    <x v="7402"/>
    <s v="FLAT RATE"/>
    <x v="1"/>
  </r>
  <r>
    <n v="80029471"/>
    <d v="2012-08-15T00:00:00"/>
    <x v="0"/>
    <n v="60"/>
    <x v="7403"/>
    <s v="VALUATION"/>
    <x v="34"/>
  </r>
  <r>
    <n v="80029472"/>
    <d v="2012-08-15T00:00:00"/>
    <x v="10"/>
    <n v="30"/>
    <x v="7404"/>
    <s v="AMPS"/>
    <x v="8"/>
  </r>
  <r>
    <n v="80029472"/>
    <d v="2012-08-15T00:00:00"/>
    <x v="7"/>
    <n v="25"/>
    <x v="7404"/>
    <s v="PER POLE"/>
    <x v="8"/>
  </r>
  <r>
    <n v="80029472"/>
    <d v="2012-08-15T00:00:00"/>
    <x v="49"/>
    <n v="25"/>
    <x v="7404"/>
    <s v="SYSTEM"/>
    <x v="8"/>
  </r>
  <r>
    <n v="80029480"/>
    <d v="2012-08-15T00:00:00"/>
    <x v="16"/>
    <n v="59.93"/>
    <x v="7405"/>
    <s v="FLAT RATE"/>
    <x v="1"/>
  </r>
  <r>
    <n v="80029480"/>
    <d v="2012-08-15T00:00:00"/>
    <x v="17"/>
    <n v="533.02"/>
    <x v="7405"/>
    <s v="FLAT RATE"/>
    <x v="1"/>
  </r>
  <r>
    <n v="80029480"/>
    <d v="2012-08-15T00:00:00"/>
    <x v="18"/>
    <n v="1302.93"/>
    <x v="7405"/>
    <s v="FLAT RATE"/>
    <x v="1"/>
  </r>
  <r>
    <n v="80029480"/>
    <d v="2012-08-15T00:00:00"/>
    <x v="19"/>
    <n v="161.68"/>
    <x v="7405"/>
    <s v="FLAT RATE"/>
    <x v="1"/>
  </r>
  <r>
    <n v="80029472"/>
    <d v="2012-08-15T00:00:00"/>
    <x v="7"/>
    <n v="35"/>
    <x v="7406"/>
    <s v="PER POLE"/>
    <x v="258"/>
  </r>
  <r>
    <n v="80029474"/>
    <d v="2012-08-15T00:00:00"/>
    <x v="7"/>
    <n v="25"/>
    <x v="7407"/>
    <s v="PER POLE"/>
    <x v="1"/>
  </r>
  <r>
    <n v="80029475"/>
    <d v="2012-08-15T00:00:00"/>
    <x v="61"/>
    <n v="25"/>
    <x v="7408"/>
    <s v="FLAT RATE"/>
    <x v="1"/>
  </r>
  <r>
    <n v="80029479"/>
    <d v="2012-08-15T00:00:00"/>
    <x v="48"/>
    <n v="20"/>
    <x v="7409"/>
    <s v="FLAT RATE"/>
    <x v="1"/>
  </r>
  <r>
    <n v="80029479"/>
    <d v="2012-08-15T00:00:00"/>
    <x v="0"/>
    <n v="1576"/>
    <x v="7409"/>
    <s v="VALUATION"/>
    <x v="1"/>
  </r>
  <r>
    <n v="80029479"/>
    <d v="2012-08-15T00:00:00"/>
    <x v="16"/>
    <n v="59.93"/>
    <x v="7409"/>
    <s v="FLAT RATE"/>
    <x v="1"/>
  </r>
  <r>
    <n v="80029479"/>
    <d v="2012-08-15T00:00:00"/>
    <x v="17"/>
    <n v="533.02"/>
    <x v="7409"/>
    <s v="FLAT RATE"/>
    <x v="1"/>
  </r>
  <r>
    <n v="80029479"/>
    <d v="2012-08-15T00:00:00"/>
    <x v="18"/>
    <n v="1302.93"/>
    <x v="7409"/>
    <s v="FLAT RATE"/>
    <x v="1"/>
  </r>
  <r>
    <n v="80029479"/>
    <d v="2012-08-15T00:00:00"/>
    <x v="19"/>
    <n v="161.68"/>
    <x v="7409"/>
    <s v="FLAT RATE"/>
    <x v="1"/>
  </r>
  <r>
    <n v="80029480"/>
    <d v="2012-08-15T00:00:00"/>
    <x v="48"/>
    <n v="20"/>
    <x v="7405"/>
    <s v="FLAT RATE"/>
    <x v="1"/>
  </r>
  <r>
    <n v="80029480"/>
    <d v="2012-08-15T00:00:00"/>
    <x v="0"/>
    <n v="1174"/>
    <x v="7405"/>
    <s v="VALUATION"/>
    <x v="1"/>
  </r>
  <r>
    <n v="80029473"/>
    <d v="2012-08-15T00:00:00"/>
    <x v="3"/>
    <n v="25"/>
    <x v="7410"/>
    <s v="PER SIGN"/>
    <x v="1"/>
  </r>
  <r>
    <n v="80029476"/>
    <d v="2012-08-15T00:00:00"/>
    <x v="12"/>
    <n v="50"/>
    <x v="7411"/>
    <s v="ACRE"/>
    <x v="10"/>
  </r>
  <r>
    <n v="80029478"/>
    <d v="2012-08-15T00:00:00"/>
    <x v="3"/>
    <n v="25"/>
    <x v="7412"/>
    <s v="PER SIGN"/>
    <x v="1"/>
  </r>
  <r>
    <n v="80029481"/>
    <d v="2012-08-15T00:00:00"/>
    <x v="0"/>
    <n v="120"/>
    <x v="7413"/>
    <s v="VALUATION"/>
    <x v="12"/>
  </r>
  <r>
    <n v="80029491"/>
    <d v="2012-08-16T00:00:00"/>
    <x v="79"/>
    <n v="76.44"/>
    <x v="5830"/>
    <s v="LF"/>
    <x v="291"/>
  </r>
  <r>
    <n v="80029491"/>
    <d v="2012-08-16T00:00:00"/>
    <x v="81"/>
    <n v="75"/>
    <x v="5830"/>
    <s v="EA"/>
    <x v="291"/>
  </r>
  <r>
    <n v="80029491"/>
    <d v="2012-08-16T00:00:00"/>
    <x v="29"/>
    <n v="250"/>
    <x v="5830"/>
    <s v="ACRES"/>
    <x v="291"/>
  </r>
  <r>
    <n v="80029491"/>
    <d v="2012-08-16T00:00:00"/>
    <x v="82"/>
    <n v="264"/>
    <x v="5830"/>
    <s v="SY"/>
    <x v="291"/>
  </r>
  <r>
    <n v="80029491"/>
    <d v="2012-08-16T00:00:00"/>
    <x v="107"/>
    <n v="9"/>
    <x v="5830"/>
    <s v="PAGE"/>
    <x v="291"/>
  </r>
  <r>
    <n v="80029482"/>
    <d v="2012-08-15T00:00:00"/>
    <x v="5"/>
    <n v="25"/>
    <x v="7414"/>
    <s v="PER FIXTURES"/>
    <x v="1"/>
  </r>
  <r>
    <n v="80029483"/>
    <d v="2012-08-15T00:00:00"/>
    <x v="5"/>
    <n v="25"/>
    <x v="7415"/>
    <s v="PER FIXTURES"/>
    <x v="1"/>
  </r>
  <r>
    <n v="80029483"/>
    <d v="2012-08-15T00:00:00"/>
    <x v="5"/>
    <n v="25"/>
    <x v="7416"/>
    <s v="PER FIXTURES"/>
    <x v="1"/>
  </r>
  <r>
    <n v="80029483"/>
    <d v="2012-08-15T00:00:00"/>
    <x v="5"/>
    <n v="25"/>
    <x v="7417"/>
    <s v="PER FIXTURES"/>
    <x v="1"/>
  </r>
  <r>
    <n v="80029484"/>
    <d v="2012-08-16T00:00:00"/>
    <x v="0"/>
    <n v="170"/>
    <x v="256"/>
    <s v="VALUATION"/>
    <x v="24"/>
  </r>
  <r>
    <n v="80029485"/>
    <d v="2012-08-16T00:00:00"/>
    <x v="0"/>
    <n v="170"/>
    <x v="256"/>
    <s v="VALUATION"/>
    <x v="24"/>
  </r>
  <r>
    <n v="80029487"/>
    <d v="2012-08-16T00:00:00"/>
    <x v="7"/>
    <n v="26"/>
    <x v="7418"/>
    <s v="PER POLE"/>
    <x v="318"/>
  </r>
  <r>
    <n v="80029490"/>
    <d v="2012-08-16T00:00:00"/>
    <x v="48"/>
    <n v="20"/>
    <x v="7419"/>
    <s v="FLAT RATE"/>
    <x v="1"/>
  </r>
  <r>
    <n v="80029490"/>
    <d v="2012-08-16T00:00:00"/>
    <x v="16"/>
    <n v="59.93"/>
    <x v="7419"/>
    <s v="FLAT RATE"/>
    <x v="1"/>
  </r>
  <r>
    <n v="80029490"/>
    <d v="2012-08-16T00:00:00"/>
    <x v="0"/>
    <n v="1255"/>
    <x v="7419"/>
    <s v="VALUATION"/>
    <x v="1"/>
  </r>
  <r>
    <n v="80029492"/>
    <d v="2012-08-16T00:00:00"/>
    <x v="5"/>
    <n v="25"/>
    <x v="7420"/>
    <s v="PER FIXTURES"/>
    <x v="1"/>
  </r>
  <r>
    <n v="80029492"/>
    <d v="2012-08-16T00:00:00"/>
    <x v="5"/>
    <n v="25"/>
    <x v="7421"/>
    <s v="PER FIXTURES"/>
    <x v="1"/>
  </r>
  <r>
    <n v="80029493"/>
    <d v="2012-08-16T00:00:00"/>
    <x v="0"/>
    <n v="120"/>
    <x v="7422"/>
    <s v="VALUATION"/>
    <x v="12"/>
  </r>
  <r>
    <n v="80029486"/>
    <d v="2012-08-16T00:00:00"/>
    <x v="3"/>
    <n v="50"/>
    <x v="7423"/>
    <s v="PER SIGN"/>
    <x v="4"/>
  </r>
  <r>
    <n v="80029493"/>
    <d v="2012-08-16T00:00:00"/>
    <x v="14"/>
    <n v="60"/>
    <x v="7422"/>
    <s v="VALUATION"/>
    <x v="12"/>
  </r>
  <r>
    <n v="80029488"/>
    <d v="2012-08-16T00:00:00"/>
    <x v="3"/>
    <n v="50"/>
    <x v="7424"/>
    <s v="PER SIGN"/>
    <x v="4"/>
  </r>
  <r>
    <n v="80029489"/>
    <d v="2012-08-16T00:00:00"/>
    <x v="3"/>
    <n v="25"/>
    <x v="7425"/>
    <s v="PER SIGN"/>
    <x v="1"/>
  </r>
  <r>
    <n v="80029494"/>
    <d v="2012-08-16T00:00:00"/>
    <x v="6"/>
    <n v="15"/>
    <x v="7426"/>
    <s v="AMPS"/>
    <x v="44"/>
  </r>
  <r>
    <n v="80029494"/>
    <d v="2012-08-16T00:00:00"/>
    <x v="7"/>
    <n v="10"/>
    <x v="7426"/>
    <s v="PER POLE"/>
    <x v="44"/>
  </r>
  <r>
    <n v="80029496"/>
    <d v="2012-08-16T00:00:00"/>
    <x v="0"/>
    <n v="265"/>
    <x v="7427"/>
    <s v="VALUATION"/>
    <x v="168"/>
  </r>
  <r>
    <n v="80029495"/>
    <d v="2012-08-16T00:00:00"/>
    <x v="12"/>
    <n v="120"/>
    <x v="7428"/>
    <s v="ACRE"/>
    <x v="243"/>
  </r>
  <r>
    <n v="80029495"/>
    <d v="2012-08-16T00:00:00"/>
    <x v="12"/>
    <n v="120"/>
    <x v="7429"/>
    <s v="ACRE"/>
    <x v="243"/>
  </r>
  <r>
    <n v="80029497"/>
    <d v="2012-08-16T00:00:00"/>
    <x v="3"/>
    <n v="25"/>
    <x v="7430"/>
    <s v="PER SIGN"/>
    <x v="1"/>
  </r>
  <r>
    <n v="80029503"/>
    <d v="2012-08-17T00:00:00"/>
    <x v="22"/>
    <n v="235"/>
    <x v="6046"/>
    <s v="ACRE"/>
    <x v="194"/>
  </r>
  <r>
    <n v="80029496"/>
    <d v="2012-08-16T00:00:00"/>
    <x v="14"/>
    <n v="132.5"/>
    <x v="7427"/>
    <s v="VALUATION"/>
    <x v="168"/>
  </r>
  <r>
    <n v="80029498"/>
    <d v="2012-08-17T00:00:00"/>
    <x v="48"/>
    <n v="20"/>
    <x v="7431"/>
    <s v="FLAT RATE"/>
    <x v="1"/>
  </r>
  <r>
    <n v="80029498"/>
    <d v="2012-08-17T00:00:00"/>
    <x v="0"/>
    <n v="490"/>
    <x v="7431"/>
    <s v="VALUATION"/>
    <x v="1"/>
  </r>
  <r>
    <n v="80029498"/>
    <d v="2012-08-17T00:00:00"/>
    <x v="14"/>
    <n v="245"/>
    <x v="7431"/>
    <s v="VALUATION"/>
    <x v="1"/>
  </r>
  <r>
    <n v="80029503"/>
    <d v="2012-08-17T00:00:00"/>
    <x v="103"/>
    <n v="177.35"/>
    <x v="7432"/>
    <s v="FLAT RATE"/>
    <x v="47"/>
  </r>
  <r>
    <n v="80029503"/>
    <d v="2012-08-17T00:00:00"/>
    <x v="104"/>
    <n v="5408.91"/>
    <x v="7432"/>
    <s v="FLAT RATE"/>
    <x v="47"/>
  </r>
  <r>
    <n v="80029503"/>
    <d v="2012-08-17T00:00:00"/>
    <x v="105"/>
    <n v="502.72"/>
    <x v="7432"/>
    <s v="FLAT RATE"/>
    <x v="47"/>
  </r>
  <r>
    <n v="80029498"/>
    <d v="2012-08-17T00:00:00"/>
    <x v="48"/>
    <n v="20"/>
    <x v="7433"/>
    <s v="FLAT RATE"/>
    <x v="1"/>
  </r>
  <r>
    <n v="80029498"/>
    <d v="2012-08-17T00:00:00"/>
    <x v="0"/>
    <n v="490"/>
    <x v="7433"/>
    <s v="VALUATION"/>
    <x v="1"/>
  </r>
  <r>
    <n v="80029498"/>
    <d v="2012-08-17T00:00:00"/>
    <x v="14"/>
    <n v="245"/>
    <x v="7433"/>
    <s v="VALUATION"/>
    <x v="1"/>
  </r>
  <r>
    <n v="80029498"/>
    <d v="2012-08-17T00:00:00"/>
    <x v="48"/>
    <n v="20"/>
    <x v="7434"/>
    <s v="FLAT RATE"/>
    <x v="1"/>
  </r>
  <r>
    <n v="80029498"/>
    <d v="2012-08-17T00:00:00"/>
    <x v="0"/>
    <n v="490"/>
    <x v="7434"/>
    <s v="VALUATION"/>
    <x v="1"/>
  </r>
  <r>
    <n v="80029498"/>
    <d v="2012-08-17T00:00:00"/>
    <x v="14"/>
    <n v="245"/>
    <x v="7434"/>
    <s v="VALUATION"/>
    <x v="1"/>
  </r>
  <r>
    <n v="80029498"/>
    <d v="2012-08-17T00:00:00"/>
    <x v="109"/>
    <n v="53.24"/>
    <x v="7431"/>
    <s v="DWELLING UNITS"/>
    <x v="1"/>
  </r>
  <r>
    <n v="80029498"/>
    <d v="2012-08-17T00:00:00"/>
    <x v="110"/>
    <n v="362.15"/>
    <x v="7431"/>
    <s v="DWELLING UNITS"/>
    <x v="1"/>
  </r>
  <r>
    <n v="80029498"/>
    <d v="2012-08-17T00:00:00"/>
    <x v="111"/>
    <n v="1302.93"/>
    <x v="7431"/>
    <s v="DWELLING UNITS"/>
    <x v="1"/>
  </r>
  <r>
    <n v="80029498"/>
    <d v="2012-08-17T00:00:00"/>
    <x v="112"/>
    <n v="109.54"/>
    <x v="7431"/>
    <s v="DWELLING UNITS"/>
    <x v="1"/>
  </r>
  <r>
    <n v="80029498"/>
    <d v="2012-08-17T00:00:00"/>
    <x v="48"/>
    <n v="20"/>
    <x v="7435"/>
    <s v="FLAT RATE"/>
    <x v="1"/>
  </r>
  <r>
    <n v="80029498"/>
    <d v="2012-08-17T00:00:00"/>
    <x v="0"/>
    <n v="490"/>
    <x v="7435"/>
    <s v="VALUATION"/>
    <x v="1"/>
  </r>
  <r>
    <n v="80029498"/>
    <d v="2012-08-17T00:00:00"/>
    <x v="14"/>
    <n v="245"/>
    <x v="7435"/>
    <s v="VALUATION"/>
    <x v="1"/>
  </r>
  <r>
    <n v="80029498"/>
    <d v="2012-08-17T00:00:00"/>
    <x v="109"/>
    <n v="53.24"/>
    <x v="7433"/>
    <s v="DWELLING UNITS"/>
    <x v="1"/>
  </r>
  <r>
    <n v="80029498"/>
    <d v="2012-08-17T00:00:00"/>
    <x v="110"/>
    <n v="362.15"/>
    <x v="7433"/>
    <s v="DWELLING UNITS"/>
    <x v="1"/>
  </r>
  <r>
    <n v="80029498"/>
    <d v="2012-08-17T00:00:00"/>
    <x v="111"/>
    <n v="1302.93"/>
    <x v="7433"/>
    <s v="DWELLING UNITS"/>
    <x v="1"/>
  </r>
  <r>
    <n v="80029498"/>
    <d v="2012-08-17T00:00:00"/>
    <x v="112"/>
    <n v="109.54"/>
    <x v="7433"/>
    <s v="DWELLING UNITS"/>
    <x v="1"/>
  </r>
  <r>
    <n v="80029498"/>
    <d v="2012-08-17T00:00:00"/>
    <x v="48"/>
    <n v="20"/>
    <x v="7436"/>
    <s v="FLAT RATE"/>
    <x v="1"/>
  </r>
  <r>
    <n v="80029498"/>
    <d v="2012-08-17T00:00:00"/>
    <x v="0"/>
    <n v="490"/>
    <x v="7436"/>
    <s v="VALUATION"/>
    <x v="1"/>
  </r>
  <r>
    <n v="80029498"/>
    <d v="2012-08-17T00:00:00"/>
    <x v="14"/>
    <n v="245"/>
    <x v="7436"/>
    <s v="VALUATION"/>
    <x v="1"/>
  </r>
  <r>
    <n v="80029498"/>
    <d v="2012-08-17T00:00:00"/>
    <x v="109"/>
    <n v="53.24"/>
    <x v="7434"/>
    <s v="DWELLING UNITS"/>
    <x v="1"/>
  </r>
  <r>
    <n v="80029498"/>
    <d v="2012-08-17T00:00:00"/>
    <x v="110"/>
    <n v="362.15"/>
    <x v="7434"/>
    <s v="DWELLING UNITS"/>
    <x v="1"/>
  </r>
  <r>
    <n v="80029498"/>
    <d v="2012-08-17T00:00:00"/>
    <x v="111"/>
    <n v="1302.93"/>
    <x v="7434"/>
    <s v="DWELLING UNITS"/>
    <x v="1"/>
  </r>
  <r>
    <n v="80029498"/>
    <d v="2012-08-17T00:00:00"/>
    <x v="112"/>
    <n v="109.54"/>
    <x v="7434"/>
    <s v="DWELLING UNITS"/>
    <x v="1"/>
  </r>
  <r>
    <n v="80029498"/>
    <d v="2012-08-17T00:00:00"/>
    <x v="48"/>
    <n v="20"/>
    <x v="7437"/>
    <s v="FLAT RATE"/>
    <x v="1"/>
  </r>
  <r>
    <n v="80029498"/>
    <d v="2012-08-17T00:00:00"/>
    <x v="0"/>
    <n v="490"/>
    <x v="7437"/>
    <s v="VALUATION"/>
    <x v="1"/>
  </r>
  <r>
    <n v="80029498"/>
    <d v="2012-08-17T00:00:00"/>
    <x v="14"/>
    <n v="245"/>
    <x v="7437"/>
    <s v="VALUATION"/>
    <x v="1"/>
  </r>
  <r>
    <n v="80029498"/>
    <d v="2012-08-17T00:00:00"/>
    <x v="109"/>
    <n v="53.24"/>
    <x v="7435"/>
    <s v="DWELLING UNITS"/>
    <x v="1"/>
  </r>
  <r>
    <n v="80029498"/>
    <d v="2012-08-17T00:00:00"/>
    <x v="110"/>
    <n v="362.15"/>
    <x v="7435"/>
    <s v="DWELLING UNITS"/>
    <x v="1"/>
  </r>
  <r>
    <n v="80029498"/>
    <d v="2012-08-17T00:00:00"/>
    <x v="111"/>
    <n v="1302.93"/>
    <x v="7435"/>
    <s v="DWELLING UNITS"/>
    <x v="1"/>
  </r>
  <r>
    <n v="80029498"/>
    <d v="2012-08-17T00:00:00"/>
    <x v="112"/>
    <n v="109.54"/>
    <x v="7435"/>
    <s v="DWELLING UNITS"/>
    <x v="1"/>
  </r>
  <r>
    <n v="80029498"/>
    <d v="2012-08-17T00:00:00"/>
    <x v="48"/>
    <n v="20"/>
    <x v="7438"/>
    <s v="FLAT RATE"/>
    <x v="1"/>
  </r>
  <r>
    <n v="80029498"/>
    <d v="2012-08-17T00:00:00"/>
    <x v="0"/>
    <n v="490"/>
    <x v="7438"/>
    <s v="VALUATION"/>
    <x v="1"/>
  </r>
  <r>
    <n v="80029498"/>
    <d v="2012-08-17T00:00:00"/>
    <x v="14"/>
    <n v="245"/>
    <x v="7438"/>
    <s v="VALUATION"/>
    <x v="1"/>
  </r>
  <r>
    <n v="80029498"/>
    <d v="2012-08-17T00:00:00"/>
    <x v="109"/>
    <n v="53.24"/>
    <x v="7436"/>
    <s v="DWELLING UNITS"/>
    <x v="1"/>
  </r>
  <r>
    <n v="80029498"/>
    <d v="2012-08-17T00:00:00"/>
    <x v="110"/>
    <n v="362.15"/>
    <x v="7436"/>
    <s v="DWELLING UNITS"/>
    <x v="1"/>
  </r>
  <r>
    <n v="80029498"/>
    <d v="2012-08-17T00:00:00"/>
    <x v="111"/>
    <n v="1302.93"/>
    <x v="7436"/>
    <s v="DWELLING UNITS"/>
    <x v="1"/>
  </r>
  <r>
    <n v="80029498"/>
    <d v="2012-08-17T00:00:00"/>
    <x v="112"/>
    <n v="109.54"/>
    <x v="7436"/>
    <s v="DWELLING UNITS"/>
    <x v="1"/>
  </r>
  <r>
    <n v="80029499"/>
    <d v="2012-08-17T00:00:00"/>
    <x v="59"/>
    <n v="75"/>
    <x v="7439"/>
    <s v="FLAT RATE"/>
    <x v="1"/>
  </r>
  <r>
    <n v="80029500"/>
    <d v="2012-08-17T00:00:00"/>
    <x v="0"/>
    <n v="364"/>
    <x v="7440"/>
    <s v="VALUATION"/>
    <x v="127"/>
  </r>
  <r>
    <n v="80029500"/>
    <d v="2012-08-17T00:00:00"/>
    <x v="14"/>
    <n v="182"/>
    <x v="7440"/>
    <s v="VALUATION"/>
    <x v="127"/>
  </r>
  <r>
    <n v="80029503"/>
    <d v="2012-08-17T00:00:00"/>
    <x v="58"/>
    <n v="40"/>
    <x v="7432"/>
    <s v="SQUARE FEET"/>
    <x v="47"/>
  </r>
  <r>
    <n v="80029503"/>
    <d v="2012-08-17T00:00:00"/>
    <x v="0"/>
    <n v="709"/>
    <x v="7432"/>
    <s v="VALUATION"/>
    <x v="47"/>
  </r>
  <r>
    <n v="80029498"/>
    <d v="2012-08-17T00:00:00"/>
    <x v="109"/>
    <n v="53.24"/>
    <x v="7437"/>
    <s v="DWELLING UNITS"/>
    <x v="1"/>
  </r>
  <r>
    <n v="80029498"/>
    <d v="2012-08-17T00:00:00"/>
    <x v="110"/>
    <n v="362.15"/>
    <x v="7437"/>
    <s v="DWELLING UNITS"/>
    <x v="1"/>
  </r>
  <r>
    <n v="80029498"/>
    <d v="2012-08-17T00:00:00"/>
    <x v="111"/>
    <n v="1302.93"/>
    <x v="7437"/>
    <s v="DWELLING UNITS"/>
    <x v="1"/>
  </r>
  <r>
    <n v="80029498"/>
    <d v="2012-08-17T00:00:00"/>
    <x v="112"/>
    <n v="109.54"/>
    <x v="7437"/>
    <s v="DWELLING UNITS"/>
    <x v="1"/>
  </r>
  <r>
    <n v="80029503"/>
    <d v="2012-08-17T00:00:00"/>
    <x v="14"/>
    <n v="354.5"/>
    <x v="7432"/>
    <s v="VALUATION"/>
    <x v="47"/>
  </r>
  <r>
    <n v="80029505"/>
    <d v="2012-08-17T00:00:00"/>
    <x v="20"/>
    <n v="27"/>
    <x v="7441"/>
    <s v="BTU"/>
    <x v="40"/>
  </r>
  <r>
    <n v="80029505"/>
    <d v="2012-08-17T00:00:00"/>
    <x v="21"/>
    <n v="27"/>
    <x v="7441"/>
    <s v="BTU"/>
    <x v="40"/>
  </r>
  <r>
    <n v="80029505"/>
    <d v="2012-08-17T00:00:00"/>
    <x v="34"/>
    <n v="25"/>
    <x v="7441"/>
    <s v="TONS"/>
    <x v="40"/>
  </r>
  <r>
    <n v="80029498"/>
    <d v="2012-08-17T00:00:00"/>
    <x v="109"/>
    <n v="53.24"/>
    <x v="7438"/>
    <s v="DWELLING UNITS"/>
    <x v="1"/>
  </r>
  <r>
    <n v="80029498"/>
    <d v="2012-08-17T00:00:00"/>
    <x v="110"/>
    <n v="362.15"/>
    <x v="7438"/>
    <s v="DWELLING UNITS"/>
    <x v="1"/>
  </r>
  <r>
    <n v="80029498"/>
    <d v="2012-08-17T00:00:00"/>
    <x v="111"/>
    <n v="1302.93"/>
    <x v="7438"/>
    <s v="DWELLING UNITS"/>
    <x v="1"/>
  </r>
  <r>
    <n v="80029498"/>
    <d v="2012-08-17T00:00:00"/>
    <x v="112"/>
    <n v="109.54"/>
    <x v="7438"/>
    <s v="DWELLING UNITS"/>
    <x v="1"/>
  </r>
  <r>
    <n v="80029505"/>
    <d v="2012-08-17T00:00:00"/>
    <x v="36"/>
    <n v="25"/>
    <x v="7441"/>
    <s v="TONS"/>
    <x v="40"/>
  </r>
  <r>
    <n v="80029506"/>
    <d v="2012-08-17T00:00:00"/>
    <x v="0"/>
    <n v="376"/>
    <x v="7442"/>
    <s v="VALUATION"/>
    <x v="280"/>
  </r>
  <r>
    <n v="80029506"/>
    <d v="2012-08-17T00:00:00"/>
    <x v="14"/>
    <n v="188"/>
    <x v="7442"/>
    <s v="VALUATION"/>
    <x v="280"/>
  </r>
  <r>
    <n v="80029506"/>
    <d v="2012-08-17T00:00:00"/>
    <x v="0"/>
    <n v="320"/>
    <x v="7443"/>
    <s v="VALUATION"/>
    <x v="88"/>
  </r>
  <r>
    <n v="80029506"/>
    <d v="2012-08-17T00:00:00"/>
    <x v="14"/>
    <n v="160"/>
    <x v="7443"/>
    <s v="VALUATION"/>
    <x v="88"/>
  </r>
  <r>
    <n v="70018766"/>
    <d v="2012-08-17T00:00:00"/>
    <x v="3"/>
    <n v="75"/>
    <x v="7444"/>
    <s v="PER SIGN"/>
    <x v="9"/>
  </r>
  <r>
    <n v="17063"/>
    <d v="2012-08-17T00:00:00"/>
    <x v="3"/>
    <n v="75"/>
    <x v="7444"/>
    <s v="PER SIGN"/>
    <x v="9"/>
  </r>
  <r>
    <n v="80029501"/>
    <d v="2012-08-17T00:00:00"/>
    <x v="3"/>
    <n v="75"/>
    <x v="7444"/>
    <s v="PER SIGN"/>
    <x v="9"/>
  </r>
  <r>
    <n v="80029502"/>
    <d v="2012-08-17T00:00:00"/>
    <x v="3"/>
    <n v="25"/>
    <x v="7445"/>
    <s v="PER SIGN"/>
    <x v="1"/>
  </r>
  <r>
    <n v="80029504"/>
    <d v="2012-08-17T00:00:00"/>
    <x v="3"/>
    <n v="50"/>
    <x v="7446"/>
    <s v="PER SIGN"/>
    <x v="4"/>
  </r>
  <r>
    <n v="80029506"/>
    <d v="2012-08-17T00:00:00"/>
    <x v="2"/>
    <n v="25"/>
    <x v="7447"/>
    <s v="FLAT RATE"/>
    <x v="1"/>
  </r>
  <r>
    <n v="80029506"/>
    <d v="2012-08-17T00:00:00"/>
    <x v="2"/>
    <n v="25"/>
    <x v="7448"/>
    <s v="FLAT RATE"/>
    <x v="1"/>
  </r>
  <r>
    <n v="80029507"/>
    <d v="2012-08-17T00:00:00"/>
    <x v="1"/>
    <n v="25"/>
    <x v="7449"/>
    <s v="PER GAS LINE"/>
    <x v="1"/>
  </r>
  <r>
    <n v="80029507"/>
    <d v="2012-08-17T00:00:00"/>
    <x v="20"/>
    <n v="27"/>
    <x v="7450"/>
    <s v="BTU"/>
    <x v="48"/>
  </r>
  <r>
    <n v="80029507"/>
    <d v="2012-08-17T00:00:00"/>
    <x v="34"/>
    <n v="25"/>
    <x v="7450"/>
    <s v="TONS"/>
    <x v="48"/>
  </r>
  <r>
    <n v="80029507"/>
    <d v="2012-08-17T00:00:00"/>
    <x v="36"/>
    <n v="25"/>
    <x v="7450"/>
    <s v="TONS"/>
    <x v="48"/>
  </r>
  <r>
    <n v="80029507"/>
    <d v="2012-08-17T00:00:00"/>
    <x v="6"/>
    <n v="25"/>
    <x v="7451"/>
    <s v="AMPS"/>
    <x v="6"/>
  </r>
  <r>
    <n v="80029508"/>
    <d v="2012-08-17T00:00:00"/>
    <x v="0"/>
    <n v="340"/>
    <x v="7452"/>
    <s v="VALUATION"/>
    <x v="40"/>
  </r>
  <r>
    <n v="80029508"/>
    <d v="2012-08-17T00:00:00"/>
    <x v="14"/>
    <n v="170"/>
    <x v="7452"/>
    <s v="VALUATION"/>
    <x v="40"/>
  </r>
  <r>
    <n v="80029509"/>
    <d v="2012-08-17T00:00:00"/>
    <x v="0"/>
    <n v="85"/>
    <x v="7453"/>
    <s v="VALUATION"/>
    <x v="42"/>
  </r>
  <r>
    <n v="80029509"/>
    <d v="2012-08-17T00:00:00"/>
    <x v="49"/>
    <n v="25"/>
    <x v="7454"/>
    <s v="SYSTEM"/>
    <x v="1"/>
  </r>
  <r>
    <n v="80029510"/>
    <d v="2012-08-17T00:00:00"/>
    <x v="0"/>
    <n v="70"/>
    <x v="7455"/>
    <s v="VALUATION"/>
    <x v="51"/>
  </r>
  <r>
    <n v="80029511"/>
    <d v="2012-08-20T00:00:00"/>
    <x v="0"/>
    <n v="604"/>
    <x v="7456"/>
    <s v="VALUATION"/>
    <x v="333"/>
  </r>
  <r>
    <n v="80029511"/>
    <d v="2012-08-20T00:00:00"/>
    <x v="14"/>
    <n v="302"/>
    <x v="7456"/>
    <s v="VALUATION"/>
    <x v="333"/>
  </r>
  <r>
    <n v="80029512"/>
    <d v="2012-08-20T00:00:00"/>
    <x v="7"/>
    <n v="25"/>
    <x v="7457"/>
    <s v="PER POLE"/>
    <x v="9"/>
  </r>
  <r>
    <n v="80029513"/>
    <d v="2012-08-20T00:00:00"/>
    <x v="2"/>
    <n v="25"/>
    <x v="7458"/>
    <s v="FLAT RATE"/>
    <x v="1"/>
  </r>
  <r>
    <n v="80029514"/>
    <d v="2012-08-20T00:00:00"/>
    <x v="57"/>
    <n v="15"/>
    <x v="7459"/>
    <s v="FLAT RATE"/>
    <x v="1"/>
  </r>
  <r>
    <n v="80029515"/>
    <d v="2012-08-20T00:00:00"/>
    <x v="2"/>
    <n v="25"/>
    <x v="7460"/>
    <s v="FLAT RATE"/>
    <x v="1"/>
  </r>
  <r>
    <n v="80029516"/>
    <d v="2012-08-20T00:00:00"/>
    <x v="5"/>
    <n v="25"/>
    <x v="7461"/>
    <s v="PER FIXTURES"/>
    <x v="20"/>
  </r>
  <r>
    <n v="80029517"/>
    <d v="2012-08-20T00:00:00"/>
    <x v="5"/>
    <n v="36"/>
    <x v="7462"/>
    <s v="PER FIXTURES"/>
    <x v="70"/>
  </r>
  <r>
    <n v="80029518"/>
    <d v="2012-08-20T00:00:00"/>
    <x v="6"/>
    <n v="15"/>
    <x v="7463"/>
    <s v="AMPS"/>
    <x v="6"/>
  </r>
  <r>
    <n v="80029518"/>
    <d v="2012-08-20T00:00:00"/>
    <x v="7"/>
    <n v="18"/>
    <x v="7463"/>
    <s v="PER POLE"/>
    <x v="6"/>
  </r>
  <r>
    <n v="80029519"/>
    <d v="2012-08-20T00:00:00"/>
    <x v="48"/>
    <n v="20"/>
    <x v="7464"/>
    <s v="FLAT RATE"/>
    <x v="1"/>
  </r>
  <r>
    <n v="80029522"/>
    <d v="2012-08-20T00:00:00"/>
    <x v="103"/>
    <n v="3465.52"/>
    <x v="7465"/>
    <s v="FLAT RATE"/>
    <x v="16"/>
  </r>
  <r>
    <n v="80029522"/>
    <d v="2012-08-20T00:00:00"/>
    <x v="104"/>
    <n v="1771.12"/>
    <x v="7465"/>
    <s v="FLAT RATE"/>
    <x v="16"/>
  </r>
  <r>
    <n v="80029522"/>
    <d v="2012-08-20T00:00:00"/>
    <x v="105"/>
    <n v="127272.85"/>
    <x v="7465"/>
    <s v="FLAT RATE"/>
    <x v="16"/>
  </r>
  <r>
    <n v="80029519"/>
    <d v="2012-08-20T00:00:00"/>
    <x v="0"/>
    <n v="889"/>
    <x v="7464"/>
    <s v="VALUATION"/>
    <x v="1"/>
  </r>
  <r>
    <n v="80029520"/>
    <d v="2012-08-20T00:00:00"/>
    <x v="48"/>
    <n v="20"/>
    <x v="7466"/>
    <s v="FLAT RATE"/>
    <x v="1"/>
  </r>
  <r>
    <n v="80029520"/>
    <d v="2012-08-20T00:00:00"/>
    <x v="0"/>
    <n v="787"/>
    <x v="7466"/>
    <s v="VALUATION"/>
    <x v="1"/>
  </r>
  <r>
    <n v="80029522"/>
    <d v="2012-08-20T00:00:00"/>
    <x v="58"/>
    <n v="60"/>
    <x v="7465"/>
    <s v="SQUARE FEET"/>
    <x v="16"/>
  </r>
  <r>
    <n v="80029522"/>
    <d v="2012-08-20T00:00:00"/>
    <x v="0"/>
    <n v="2860"/>
    <x v="7465"/>
    <s v="VALUATION"/>
    <x v="16"/>
  </r>
  <r>
    <n v="80029519"/>
    <d v="2012-08-20T00:00:00"/>
    <x v="16"/>
    <n v="59.93"/>
    <x v="7464"/>
    <s v="FLAT RATE"/>
    <x v="1"/>
  </r>
  <r>
    <n v="80029519"/>
    <d v="2012-08-20T00:00:00"/>
    <x v="17"/>
    <n v="533.02"/>
    <x v="7464"/>
    <s v="FLAT RATE"/>
    <x v="1"/>
  </r>
  <r>
    <n v="80029519"/>
    <d v="2012-08-20T00:00:00"/>
    <x v="18"/>
    <n v="1302.93"/>
    <x v="7464"/>
    <s v="FLAT RATE"/>
    <x v="1"/>
  </r>
  <r>
    <n v="80029519"/>
    <d v="2012-08-20T00:00:00"/>
    <x v="19"/>
    <n v="161.68"/>
    <x v="7464"/>
    <s v="FLAT RATE"/>
    <x v="1"/>
  </r>
  <r>
    <n v="80029522"/>
    <d v="2012-08-20T00:00:00"/>
    <x v="14"/>
    <n v="1430"/>
    <x v="7465"/>
    <s v="VALUATION"/>
    <x v="16"/>
  </r>
  <r>
    <n v="80029524"/>
    <d v="2012-08-20T00:00:00"/>
    <x v="58"/>
    <n v="10"/>
    <x v="7467"/>
    <s v="SQUARE FEET"/>
    <x v="50"/>
  </r>
  <r>
    <n v="80029520"/>
    <d v="2012-08-20T00:00:00"/>
    <x v="16"/>
    <n v="59.93"/>
    <x v="7466"/>
    <s v="FLAT RATE"/>
    <x v="1"/>
  </r>
  <r>
    <n v="80029520"/>
    <d v="2012-08-20T00:00:00"/>
    <x v="17"/>
    <n v="533.02"/>
    <x v="7466"/>
    <s v="FLAT RATE"/>
    <x v="1"/>
  </r>
  <r>
    <n v="80029520"/>
    <d v="2012-08-20T00:00:00"/>
    <x v="18"/>
    <n v="1302.93"/>
    <x v="7466"/>
    <s v="FLAT RATE"/>
    <x v="1"/>
  </r>
  <r>
    <n v="80029520"/>
    <d v="2012-08-20T00:00:00"/>
    <x v="19"/>
    <n v="161.68"/>
    <x v="7466"/>
    <s v="FLAT RATE"/>
    <x v="1"/>
  </r>
  <r>
    <n v="80029524"/>
    <d v="2012-08-20T00:00:00"/>
    <x v="0"/>
    <n v="550"/>
    <x v="7467"/>
    <s v="VALUATION"/>
    <x v="50"/>
  </r>
  <r>
    <n v="80029524"/>
    <d v="2012-08-20T00:00:00"/>
    <x v="14"/>
    <n v="275"/>
    <x v="7467"/>
    <s v="VALUATION"/>
    <x v="50"/>
  </r>
  <r>
    <n v="80029521"/>
    <d v="2012-08-20T00:00:00"/>
    <x v="3"/>
    <n v="25"/>
    <x v="7468"/>
    <s v="PER SIGN"/>
    <x v="1"/>
  </r>
  <r>
    <n v="80029523"/>
    <d v="2012-08-20T00:00:00"/>
    <x v="3"/>
    <n v="25"/>
    <x v="7469"/>
    <s v="PER SIGN"/>
    <x v="1"/>
  </r>
  <r>
    <n v="80029525"/>
    <d v="2012-08-20T00:00:00"/>
    <x v="12"/>
    <n v="132.5"/>
    <x v="7470"/>
    <s v="ACRE"/>
    <x v="91"/>
  </r>
  <r>
    <n v="80029525"/>
    <d v="2012-08-20T00:00:00"/>
    <x v="12"/>
    <n v="132.5"/>
    <x v="7471"/>
    <s v="ACRE"/>
    <x v="91"/>
  </r>
  <r>
    <n v="80029526"/>
    <d v="2012-08-20T00:00:00"/>
    <x v="3"/>
    <n v="25"/>
    <x v="7472"/>
    <s v="PER SIGN"/>
    <x v="1"/>
  </r>
  <r>
    <n v="80029535"/>
    <d v="2012-08-21T00:00:00"/>
    <x v="12"/>
    <n v="50"/>
    <x v="7473"/>
    <s v="ACRE"/>
    <x v="137"/>
  </r>
  <r>
    <n v="80029527"/>
    <d v="2012-08-21T00:00:00"/>
    <x v="5"/>
    <n v="25"/>
    <x v="7474"/>
    <s v="PER FIXTURES"/>
    <x v="20"/>
  </r>
  <r>
    <n v="80029528"/>
    <d v="2012-08-21T00:00:00"/>
    <x v="0"/>
    <n v="90"/>
    <x v="7475"/>
    <s v="VALUATION"/>
    <x v="134"/>
  </r>
  <r>
    <n v="80029529"/>
    <d v="2012-08-21T00:00:00"/>
    <x v="10"/>
    <n v="30"/>
    <x v="7476"/>
    <s v="AMPS"/>
    <x v="8"/>
  </r>
  <r>
    <n v="80029529"/>
    <d v="2012-08-21T00:00:00"/>
    <x v="7"/>
    <n v="42"/>
    <x v="7476"/>
    <s v="PER POLE"/>
    <x v="8"/>
  </r>
  <r>
    <n v="80029529"/>
    <d v="2012-08-21T00:00:00"/>
    <x v="13"/>
    <n v="25"/>
    <x v="7476"/>
    <s v="PER T-POLE"/>
    <x v="8"/>
  </r>
  <r>
    <n v="80029529"/>
    <d v="2012-08-21T00:00:00"/>
    <x v="10"/>
    <n v="30"/>
    <x v="7477"/>
    <s v="AMPS"/>
    <x v="8"/>
  </r>
  <r>
    <n v="80029529"/>
    <d v="2012-08-21T00:00:00"/>
    <x v="7"/>
    <n v="42"/>
    <x v="7477"/>
    <s v="PER POLE"/>
    <x v="8"/>
  </r>
  <r>
    <n v="80029529"/>
    <d v="2012-08-21T00:00:00"/>
    <x v="13"/>
    <n v="25"/>
    <x v="7477"/>
    <s v="PER T-POLE"/>
    <x v="8"/>
  </r>
  <r>
    <n v="80029530"/>
    <d v="2012-08-21T00:00:00"/>
    <x v="46"/>
    <n v="25"/>
    <x v="7478"/>
    <s v="PER UNIT"/>
    <x v="1"/>
  </r>
  <r>
    <n v="80029531"/>
    <d v="2012-08-21T00:00:00"/>
    <x v="5"/>
    <n v="64"/>
    <x v="7479"/>
    <s v="PER FIXTURES"/>
    <x v="66"/>
  </r>
  <r>
    <n v="80029531"/>
    <d v="2012-08-21T00:00:00"/>
    <x v="54"/>
    <n v="25"/>
    <x v="7479"/>
    <s v="PER SEWER"/>
    <x v="66"/>
  </r>
  <r>
    <n v="80029531"/>
    <d v="2012-08-21T00:00:00"/>
    <x v="53"/>
    <n v="25"/>
    <x v="7479"/>
    <s v="PER WATER"/>
    <x v="66"/>
  </r>
  <r>
    <n v="80029531"/>
    <d v="2012-08-21T00:00:00"/>
    <x v="5"/>
    <n v="64"/>
    <x v="7480"/>
    <s v="PER FIXTURES"/>
    <x v="66"/>
  </r>
  <r>
    <n v="80029531"/>
    <d v="2012-08-21T00:00:00"/>
    <x v="54"/>
    <n v="25"/>
    <x v="7480"/>
    <s v="PER SEWER"/>
    <x v="66"/>
  </r>
  <r>
    <n v="80029531"/>
    <d v="2012-08-21T00:00:00"/>
    <x v="53"/>
    <n v="25"/>
    <x v="7480"/>
    <s v="PER WATER"/>
    <x v="66"/>
  </r>
  <r>
    <n v="80029531"/>
    <d v="2012-08-21T00:00:00"/>
    <x v="5"/>
    <n v="64"/>
    <x v="7481"/>
    <s v="PER FIXTURES"/>
    <x v="66"/>
  </r>
  <r>
    <n v="80029531"/>
    <d v="2012-08-21T00:00:00"/>
    <x v="54"/>
    <n v="25"/>
    <x v="7481"/>
    <s v="PER SEWER"/>
    <x v="66"/>
  </r>
  <r>
    <n v="80029531"/>
    <d v="2012-08-21T00:00:00"/>
    <x v="53"/>
    <n v="25"/>
    <x v="7481"/>
    <s v="PER WATER"/>
    <x v="66"/>
  </r>
  <r>
    <n v="80029531"/>
    <d v="2012-08-21T00:00:00"/>
    <x v="5"/>
    <n v="64"/>
    <x v="7482"/>
    <s v="PER FIXTURES"/>
    <x v="66"/>
  </r>
  <r>
    <n v="80029531"/>
    <d v="2012-08-21T00:00:00"/>
    <x v="54"/>
    <n v="25"/>
    <x v="7482"/>
    <s v="PER SEWER"/>
    <x v="66"/>
  </r>
  <r>
    <n v="80029531"/>
    <d v="2012-08-21T00:00:00"/>
    <x v="53"/>
    <n v="25"/>
    <x v="7482"/>
    <s v="PER WATER"/>
    <x v="66"/>
  </r>
  <r>
    <n v="80029531"/>
    <d v="2012-08-21T00:00:00"/>
    <x v="5"/>
    <n v="64"/>
    <x v="7483"/>
    <s v="PER FIXTURES"/>
    <x v="66"/>
  </r>
  <r>
    <n v="80029531"/>
    <d v="2012-08-21T00:00:00"/>
    <x v="54"/>
    <n v="25"/>
    <x v="7483"/>
    <s v="PER SEWER"/>
    <x v="66"/>
  </r>
  <r>
    <n v="80029531"/>
    <d v="2012-08-21T00:00:00"/>
    <x v="53"/>
    <n v="25"/>
    <x v="7483"/>
    <s v="PER WATER"/>
    <x v="66"/>
  </r>
  <r>
    <n v="80029531"/>
    <d v="2012-08-21T00:00:00"/>
    <x v="5"/>
    <n v="64"/>
    <x v="7484"/>
    <s v="PER FIXTURES"/>
    <x v="66"/>
  </r>
  <r>
    <n v="80029531"/>
    <d v="2012-08-21T00:00:00"/>
    <x v="54"/>
    <n v="25"/>
    <x v="7484"/>
    <s v="PER SEWER"/>
    <x v="66"/>
  </r>
  <r>
    <n v="80029531"/>
    <d v="2012-08-21T00:00:00"/>
    <x v="53"/>
    <n v="25"/>
    <x v="7484"/>
    <s v="PER WATER"/>
    <x v="66"/>
  </r>
  <r>
    <n v="80029531"/>
    <d v="2012-08-21T00:00:00"/>
    <x v="5"/>
    <n v="64"/>
    <x v="7485"/>
    <s v="PER FIXTURES"/>
    <x v="66"/>
  </r>
  <r>
    <n v="80029531"/>
    <d v="2012-08-21T00:00:00"/>
    <x v="54"/>
    <n v="25"/>
    <x v="7485"/>
    <s v="PER SEWER"/>
    <x v="66"/>
  </r>
  <r>
    <n v="80029531"/>
    <d v="2012-08-21T00:00:00"/>
    <x v="53"/>
    <n v="25"/>
    <x v="7485"/>
    <s v="PER WATER"/>
    <x v="66"/>
  </r>
  <r>
    <n v="80029532"/>
    <d v="2012-08-21T00:00:00"/>
    <x v="5"/>
    <n v="80"/>
    <x v="7486"/>
    <s v="PER FIXTURES"/>
    <x v="76"/>
  </r>
  <r>
    <n v="80029532"/>
    <d v="2012-08-21T00:00:00"/>
    <x v="54"/>
    <n v="25"/>
    <x v="7486"/>
    <s v="PER SEWER"/>
    <x v="76"/>
  </r>
  <r>
    <n v="80029532"/>
    <d v="2012-08-21T00:00:00"/>
    <x v="53"/>
    <n v="25"/>
    <x v="7486"/>
    <s v="PER WATER"/>
    <x v="76"/>
  </r>
  <r>
    <n v="80029532"/>
    <d v="2012-08-21T00:00:00"/>
    <x v="5"/>
    <n v="80"/>
    <x v="7487"/>
    <s v="PER FIXTURES"/>
    <x v="76"/>
  </r>
  <r>
    <n v="80029532"/>
    <d v="2012-08-21T00:00:00"/>
    <x v="54"/>
    <n v="25"/>
    <x v="7487"/>
    <s v="PER SEWER"/>
    <x v="76"/>
  </r>
  <r>
    <n v="80029532"/>
    <d v="2012-08-21T00:00:00"/>
    <x v="53"/>
    <n v="25"/>
    <x v="7487"/>
    <s v="PER WATER"/>
    <x v="76"/>
  </r>
  <r>
    <n v="80029533"/>
    <d v="2012-08-21T00:00:00"/>
    <x v="7"/>
    <n v="25"/>
    <x v="7488"/>
    <s v="PER POLE"/>
    <x v="4"/>
  </r>
  <r>
    <n v="80029534"/>
    <d v="2012-08-21T00:00:00"/>
    <x v="0"/>
    <n v="60"/>
    <x v="7489"/>
    <s v="VALUATION"/>
    <x v="34"/>
  </r>
  <r>
    <n v="80029536"/>
    <d v="2012-08-21T00:00:00"/>
    <x v="6"/>
    <n v="30"/>
    <x v="7490"/>
    <s v="AMPS"/>
    <x v="8"/>
  </r>
  <r>
    <n v="80029536"/>
    <d v="2012-08-21T00:00:00"/>
    <x v="7"/>
    <n v="30"/>
    <x v="7490"/>
    <s v="PER POLE"/>
    <x v="8"/>
  </r>
  <r>
    <n v="80029536"/>
    <d v="2012-08-21T00:00:00"/>
    <x v="13"/>
    <n v="25"/>
    <x v="7490"/>
    <s v="PER T-POLE"/>
    <x v="8"/>
  </r>
  <r>
    <n v="80029536"/>
    <d v="2012-08-21T00:00:00"/>
    <x v="6"/>
    <n v="30"/>
    <x v="7491"/>
    <s v="AMPS"/>
    <x v="8"/>
  </r>
  <r>
    <n v="80029536"/>
    <d v="2012-08-21T00:00:00"/>
    <x v="7"/>
    <n v="30"/>
    <x v="7491"/>
    <s v="PER POLE"/>
    <x v="8"/>
  </r>
  <r>
    <n v="80029536"/>
    <d v="2012-08-21T00:00:00"/>
    <x v="13"/>
    <n v="25"/>
    <x v="7491"/>
    <s v="PER T-POLE"/>
    <x v="8"/>
  </r>
  <r>
    <n v="80029536"/>
    <d v="2012-08-21T00:00:00"/>
    <x v="6"/>
    <n v="30"/>
    <x v="7492"/>
    <s v="AMPS"/>
    <x v="8"/>
  </r>
  <r>
    <n v="80029536"/>
    <d v="2012-08-21T00:00:00"/>
    <x v="7"/>
    <n v="30"/>
    <x v="7492"/>
    <s v="PER POLE"/>
    <x v="8"/>
  </r>
  <r>
    <n v="80029536"/>
    <d v="2012-08-21T00:00:00"/>
    <x v="6"/>
    <n v="30"/>
    <x v="7493"/>
    <s v="AMPS"/>
    <x v="8"/>
  </r>
  <r>
    <n v="80029536"/>
    <d v="2012-08-21T00:00:00"/>
    <x v="7"/>
    <n v="30"/>
    <x v="7493"/>
    <s v="PER POLE"/>
    <x v="8"/>
  </r>
  <r>
    <n v="80029536"/>
    <d v="2012-08-21T00:00:00"/>
    <x v="6"/>
    <n v="30"/>
    <x v="7494"/>
    <s v="AMPS"/>
    <x v="8"/>
  </r>
  <r>
    <n v="80029536"/>
    <d v="2012-08-21T00:00:00"/>
    <x v="7"/>
    <n v="30"/>
    <x v="7494"/>
    <s v="PER POLE"/>
    <x v="8"/>
  </r>
  <r>
    <n v="80029536"/>
    <d v="2012-08-21T00:00:00"/>
    <x v="6"/>
    <n v="30"/>
    <x v="7495"/>
    <s v="AMPS"/>
    <x v="8"/>
  </r>
  <r>
    <n v="80029536"/>
    <d v="2012-08-21T00:00:00"/>
    <x v="7"/>
    <n v="30"/>
    <x v="7495"/>
    <s v="PER POLE"/>
    <x v="8"/>
  </r>
  <r>
    <n v="80029536"/>
    <d v="2012-08-21T00:00:00"/>
    <x v="13"/>
    <n v="25"/>
    <x v="7495"/>
    <s v="PER T-POLE"/>
    <x v="8"/>
  </r>
  <r>
    <n v="80029536"/>
    <d v="2012-08-21T00:00:00"/>
    <x v="6"/>
    <n v="30"/>
    <x v="7496"/>
    <s v="AMPS"/>
    <x v="8"/>
  </r>
  <r>
    <n v="80029536"/>
    <d v="2012-08-21T00:00:00"/>
    <x v="7"/>
    <n v="30"/>
    <x v="7496"/>
    <s v="PER POLE"/>
    <x v="8"/>
  </r>
  <r>
    <n v="80029536"/>
    <d v="2012-08-21T00:00:00"/>
    <x v="13"/>
    <n v="25"/>
    <x v="7496"/>
    <s v="PER T-POLE"/>
    <x v="8"/>
  </r>
  <r>
    <n v="80029537"/>
    <d v="2012-08-21T00:00:00"/>
    <x v="3"/>
    <n v="25"/>
    <x v="7497"/>
    <s v="PER SIGN"/>
    <x v="1"/>
  </r>
  <r>
    <n v="80029538"/>
    <d v="2012-08-21T00:00:00"/>
    <x v="0"/>
    <n v="30"/>
    <x v="7498"/>
    <s v="VALUATION"/>
    <x v="72"/>
  </r>
  <r>
    <n v="80029539"/>
    <d v="2012-08-22T00:00:00"/>
    <x v="0"/>
    <n v="150"/>
    <x v="7499"/>
    <s v="VALUATION"/>
    <x v="102"/>
  </r>
  <r>
    <n v="80029542"/>
    <d v="2012-08-22T00:00:00"/>
    <x v="70"/>
    <n v="50"/>
    <x v="7500"/>
    <s v="FLAT RATE"/>
    <x v="1"/>
  </r>
  <r>
    <n v="80029543"/>
    <d v="2012-08-22T00:00:00"/>
    <x v="5"/>
    <n v="25"/>
    <x v="7501"/>
    <s v="PER FIXTURES"/>
    <x v="1"/>
  </r>
  <r>
    <n v="80029540"/>
    <d v="2012-08-22T00:00:00"/>
    <x v="8"/>
    <n v="50"/>
    <x v="7502"/>
    <s v="FLAT RATE"/>
    <x v="1"/>
  </r>
  <r>
    <n v="80029540"/>
    <d v="2012-08-22T00:00:00"/>
    <x v="8"/>
    <n v="50"/>
    <x v="7503"/>
    <s v="FLAT RATE"/>
    <x v="1"/>
  </r>
  <r>
    <n v="80029541"/>
    <d v="2012-08-22T00:00:00"/>
    <x v="3"/>
    <n v="25"/>
    <x v="7504"/>
    <s v="PER SIGN"/>
    <x v="1"/>
  </r>
  <r>
    <n v="80029544"/>
    <d v="2012-08-22T00:00:00"/>
    <x v="52"/>
    <n v="125"/>
    <x v="7505"/>
    <s v="FLAT RATE"/>
    <x v="1"/>
  </r>
  <r>
    <n v="80029546"/>
    <d v="2012-08-22T00:00:00"/>
    <x v="67"/>
    <n v="100"/>
    <x v="7506"/>
    <s v="FLAT RATE"/>
    <x v="1"/>
  </r>
  <r>
    <n v="80029545"/>
    <d v="2012-08-22T00:00:00"/>
    <x v="67"/>
    <n v="100"/>
    <x v="7507"/>
    <s v="FLAT RATE"/>
    <x v="1"/>
  </r>
  <r>
    <n v="80029547"/>
    <d v="2012-08-22T00:00:00"/>
    <x v="3"/>
    <n v="25"/>
    <x v="7508"/>
    <s v="PER SIGN"/>
    <x v="1"/>
  </r>
  <r>
    <n v="80029548"/>
    <d v="2012-08-22T00:00:00"/>
    <x v="34"/>
    <n v="25"/>
    <x v="7509"/>
    <s v="TONS"/>
    <x v="20"/>
  </r>
  <r>
    <n v="80029548"/>
    <d v="2012-08-22T00:00:00"/>
    <x v="36"/>
    <n v="25"/>
    <x v="7509"/>
    <s v="TONS"/>
    <x v="20"/>
  </r>
  <r>
    <n v="80029549"/>
    <d v="2012-08-22T00:00:00"/>
    <x v="57"/>
    <n v="15"/>
    <x v="7510"/>
    <s v="FLAT RATE"/>
    <x v="1"/>
  </r>
  <r>
    <n v="80029550"/>
    <d v="2012-08-22T00:00:00"/>
    <x v="5"/>
    <n v="25"/>
    <x v="7511"/>
    <s v="PER FIXTURES"/>
    <x v="1"/>
  </r>
  <r>
    <n v="80029551"/>
    <d v="2012-08-22T00:00:00"/>
    <x v="49"/>
    <n v="25"/>
    <x v="7512"/>
    <s v="SYSTEM"/>
    <x v="1"/>
  </r>
  <r>
    <n v="80029552"/>
    <d v="2012-08-22T00:00:00"/>
    <x v="6"/>
    <n v="30"/>
    <x v="7513"/>
    <s v="AMPS"/>
    <x v="8"/>
  </r>
  <r>
    <n v="80029552"/>
    <d v="2012-08-22T00:00:00"/>
    <x v="10"/>
    <n v="30"/>
    <x v="7513"/>
    <s v="AMPS"/>
    <x v="8"/>
  </r>
  <r>
    <n v="80029552"/>
    <d v="2012-08-22T00:00:00"/>
    <x v="7"/>
    <n v="12"/>
    <x v="7513"/>
    <s v="PER POLE"/>
    <x v="8"/>
  </r>
  <r>
    <n v="80029552"/>
    <d v="2012-08-22T00:00:00"/>
    <x v="50"/>
    <n v="12"/>
    <x v="7513"/>
    <s v="PER POLE"/>
    <x v="8"/>
  </r>
  <r>
    <n v="80029553"/>
    <d v="2012-08-22T00:00:00"/>
    <x v="3"/>
    <n v="25"/>
    <x v="7514"/>
    <s v="PER SIGN"/>
    <x v="1"/>
  </r>
  <r>
    <n v="80029555"/>
    <d v="2012-08-22T00:00:00"/>
    <x v="5"/>
    <n v="25"/>
    <x v="7515"/>
    <s v="PER FIXTURES"/>
    <x v="1"/>
  </r>
  <r>
    <n v="80029555"/>
    <d v="2012-08-22T00:00:00"/>
    <x v="5"/>
    <n v="25"/>
    <x v="7516"/>
    <s v="PER FIXTURES"/>
    <x v="1"/>
  </r>
  <r>
    <n v="80029555"/>
    <d v="2012-08-22T00:00:00"/>
    <x v="5"/>
    <n v="25"/>
    <x v="7517"/>
    <s v="PER FIXTURES"/>
    <x v="1"/>
  </r>
  <r>
    <n v="80029555"/>
    <d v="2012-08-22T00:00:00"/>
    <x v="5"/>
    <n v="25"/>
    <x v="7518"/>
    <s v="PER FIXTURES"/>
    <x v="1"/>
  </r>
  <r>
    <n v="80029555"/>
    <d v="2012-08-22T00:00:00"/>
    <x v="5"/>
    <n v="25"/>
    <x v="7519"/>
    <s v="PER FIXTURES"/>
    <x v="1"/>
  </r>
  <r>
    <n v="80029556"/>
    <d v="2012-08-22T00:00:00"/>
    <x v="5"/>
    <n v="25"/>
    <x v="7520"/>
    <s v="PER FIXTURES"/>
    <x v="1"/>
  </r>
  <r>
    <n v="80029557"/>
    <d v="2012-08-22T00:00:00"/>
    <x v="20"/>
    <n v="29"/>
    <x v="7521"/>
    <s v="BTU"/>
    <x v="96"/>
  </r>
  <r>
    <n v="80029557"/>
    <d v="2012-08-22T00:00:00"/>
    <x v="23"/>
    <n v="25"/>
    <x v="7521"/>
    <s v="BTU"/>
    <x v="96"/>
  </r>
  <r>
    <n v="80029554"/>
    <d v="2012-08-22T00:00:00"/>
    <x v="3"/>
    <n v="50"/>
    <x v="7522"/>
    <s v="PER SIGN"/>
    <x v="4"/>
  </r>
  <r>
    <n v="80029557"/>
    <d v="2012-08-22T00:00:00"/>
    <x v="24"/>
    <n v="25"/>
    <x v="7521"/>
    <s v="BTU"/>
    <x v="96"/>
  </r>
  <r>
    <n v="80029557"/>
    <d v="2012-08-22T00:00:00"/>
    <x v="34"/>
    <n v="25"/>
    <x v="7521"/>
    <s v="TONS"/>
    <x v="96"/>
  </r>
  <r>
    <n v="80029557"/>
    <d v="2012-08-22T00:00:00"/>
    <x v="36"/>
    <n v="25"/>
    <x v="7521"/>
    <s v="TONS"/>
    <x v="96"/>
  </r>
  <r>
    <n v="80029557"/>
    <d v="2012-08-22T00:00:00"/>
    <x v="37"/>
    <n v="25"/>
    <x v="7521"/>
    <s v="TONS"/>
    <x v="96"/>
  </r>
  <r>
    <n v="80029558"/>
    <d v="2012-08-22T00:00:00"/>
    <x v="20"/>
    <n v="27"/>
    <x v="7523"/>
    <s v="BTU"/>
    <x v="40"/>
  </r>
  <r>
    <n v="80029558"/>
    <d v="2012-08-22T00:00:00"/>
    <x v="23"/>
    <n v="29"/>
    <x v="7523"/>
    <s v="BTU"/>
    <x v="40"/>
  </r>
  <r>
    <n v="80029558"/>
    <d v="2012-08-22T00:00:00"/>
    <x v="34"/>
    <n v="25"/>
    <x v="7523"/>
    <s v="TONS"/>
    <x v="40"/>
  </r>
  <r>
    <n v="80029558"/>
    <d v="2012-08-22T00:00:00"/>
    <x v="36"/>
    <n v="25"/>
    <x v="7523"/>
    <s v="TONS"/>
    <x v="40"/>
  </r>
  <r>
    <n v="80029559"/>
    <d v="2012-08-22T00:00:00"/>
    <x v="52"/>
    <n v="125"/>
    <x v="7524"/>
    <s v="FLAT RATE"/>
    <x v="1"/>
  </r>
  <r>
    <n v="80029560"/>
    <d v="2012-08-22T00:00:00"/>
    <x v="52"/>
    <n v="125"/>
    <x v="7525"/>
    <s v="FLAT RATE"/>
    <x v="1"/>
  </r>
  <r>
    <n v="80029561"/>
    <d v="2012-08-23T00:00:00"/>
    <x v="7"/>
    <n v="25"/>
    <x v="7526"/>
    <s v="PER POLE"/>
    <x v="4"/>
  </r>
  <r>
    <n v="80029562"/>
    <d v="2012-08-23T00:00:00"/>
    <x v="20"/>
    <n v="25"/>
    <x v="7527"/>
    <s v="BTU"/>
    <x v="334"/>
  </r>
  <r>
    <n v="80029562"/>
    <d v="2012-08-23T00:00:00"/>
    <x v="34"/>
    <n v="25"/>
    <x v="7527"/>
    <s v="TONS"/>
    <x v="334"/>
  </r>
  <r>
    <n v="80029564"/>
    <d v="2012-08-23T00:00:00"/>
    <x v="5"/>
    <n v="25"/>
    <x v="7528"/>
    <s v="PER FIXTURES"/>
    <x v="1"/>
  </r>
  <r>
    <n v="80029565"/>
    <d v="2012-08-23T00:00:00"/>
    <x v="6"/>
    <n v="30"/>
    <x v="2891"/>
    <s v="AMPS"/>
    <x v="8"/>
  </r>
  <r>
    <n v="80029572"/>
    <d v="2012-08-23T00:00:00"/>
    <x v="44"/>
    <n v="124"/>
    <x v="6371"/>
    <s v="ACRES"/>
    <x v="1"/>
  </r>
  <r>
    <n v="80029565"/>
    <d v="2012-08-23T00:00:00"/>
    <x v="72"/>
    <n v="30"/>
    <x v="2891"/>
    <s v="AMPS"/>
    <x v="8"/>
  </r>
  <r>
    <n v="80029565"/>
    <d v="2012-08-23T00:00:00"/>
    <x v="10"/>
    <n v="30"/>
    <x v="2891"/>
    <s v="AMPS"/>
    <x v="8"/>
  </r>
  <r>
    <n v="80029566"/>
    <d v="2012-08-23T00:00:00"/>
    <x v="48"/>
    <n v="20"/>
    <x v="7529"/>
    <s v="FLAT RATE"/>
    <x v="1"/>
  </r>
  <r>
    <n v="80029566"/>
    <d v="2012-08-23T00:00:00"/>
    <x v="0"/>
    <n v="135"/>
    <x v="7529"/>
    <s v="VALUATION"/>
    <x v="1"/>
  </r>
  <r>
    <n v="80029567"/>
    <d v="2012-08-23T00:00:00"/>
    <x v="5"/>
    <n v="25"/>
    <x v="7530"/>
    <s v="PER FIXTURES"/>
    <x v="1"/>
  </r>
  <r>
    <n v="80029568"/>
    <d v="2012-08-23T00:00:00"/>
    <x v="7"/>
    <n v="25"/>
    <x v="7531"/>
    <s v="PER POLE"/>
    <x v="31"/>
  </r>
  <r>
    <n v="80029563"/>
    <d v="2012-08-23T00:00:00"/>
    <x v="12"/>
    <n v="50"/>
    <x v="7532"/>
    <s v="ACRE"/>
    <x v="133"/>
  </r>
  <r>
    <n v="80029571"/>
    <d v="2012-08-23T00:00:00"/>
    <x v="59"/>
    <n v="75"/>
    <x v="7533"/>
    <s v="FLAT RATE"/>
    <x v="1"/>
  </r>
  <r>
    <n v="80029571"/>
    <d v="2012-08-23T00:00:00"/>
    <x v="52"/>
    <n v="125"/>
    <x v="7534"/>
    <s v="FLAT RATE"/>
    <x v="1"/>
  </r>
  <r>
    <n v="80029574"/>
    <d v="2012-08-23T00:00:00"/>
    <x v="48"/>
    <n v="20"/>
    <x v="7535"/>
    <s v="FLAT RATE"/>
    <x v="1"/>
  </r>
  <r>
    <n v="90001889"/>
    <d v="2012-08-23T00:00:00"/>
    <x v="120"/>
    <n v="350"/>
    <x v="7536"/>
    <s v="FLAT RATE"/>
    <x v="1"/>
  </r>
  <r>
    <n v="80029569"/>
    <d v="2012-08-23T00:00:00"/>
    <x v="67"/>
    <n v="100"/>
    <x v="7537"/>
    <s v="FLAT RATE"/>
    <x v="1"/>
  </r>
  <r>
    <n v="80029570"/>
    <d v="2012-08-23T00:00:00"/>
    <x v="3"/>
    <n v="25"/>
    <x v="7538"/>
    <s v="PER SIGN"/>
    <x v="1"/>
  </r>
  <r>
    <n v="80029573"/>
    <d v="2012-08-23T00:00:00"/>
    <x v="3"/>
    <n v="50"/>
    <x v="7539"/>
    <s v="PER SIGN"/>
    <x v="4"/>
  </r>
  <r>
    <n v="80029574"/>
    <d v="2012-08-23T00:00:00"/>
    <x v="0"/>
    <n v="220"/>
    <x v="7535"/>
    <s v="VALUATION"/>
    <x v="1"/>
  </r>
  <r>
    <n v="80029576"/>
    <d v="2012-08-23T00:00:00"/>
    <x v="20"/>
    <n v="25"/>
    <x v="7540"/>
    <s v="BTU"/>
    <x v="0"/>
  </r>
  <r>
    <n v="80029576"/>
    <d v="2012-08-23T00:00:00"/>
    <x v="34"/>
    <n v="25"/>
    <x v="7540"/>
    <s v="TONS"/>
    <x v="0"/>
  </r>
  <r>
    <n v="80029576"/>
    <d v="2012-08-23T00:00:00"/>
    <x v="36"/>
    <n v="25"/>
    <x v="7540"/>
    <s v="TONS"/>
    <x v="0"/>
  </r>
  <r>
    <n v="80029576"/>
    <d v="2012-08-23T00:00:00"/>
    <x v="20"/>
    <n v="27"/>
    <x v="7541"/>
    <s v="BTU"/>
    <x v="3"/>
  </r>
  <r>
    <n v="80029576"/>
    <d v="2012-08-23T00:00:00"/>
    <x v="34"/>
    <n v="25"/>
    <x v="7541"/>
    <s v="TONS"/>
    <x v="3"/>
  </r>
  <r>
    <n v="80029576"/>
    <d v="2012-08-23T00:00:00"/>
    <x v="20"/>
    <n v="25"/>
    <x v="7542"/>
    <s v="BTU"/>
    <x v="0"/>
  </r>
  <r>
    <n v="80029576"/>
    <d v="2012-08-23T00:00:00"/>
    <x v="36"/>
    <n v="25"/>
    <x v="7542"/>
    <s v="TONS"/>
    <x v="0"/>
  </r>
  <r>
    <n v="80029576"/>
    <d v="2012-08-23T00:00:00"/>
    <x v="20"/>
    <n v="27"/>
    <x v="7543"/>
    <s v="BTU"/>
    <x v="40"/>
  </r>
  <r>
    <n v="80029576"/>
    <d v="2012-08-23T00:00:00"/>
    <x v="34"/>
    <n v="25"/>
    <x v="7543"/>
    <s v="TONS"/>
    <x v="40"/>
  </r>
  <r>
    <n v="80029576"/>
    <d v="2012-08-23T00:00:00"/>
    <x v="34"/>
    <n v="25"/>
    <x v="7544"/>
    <s v="TONS"/>
    <x v="4"/>
  </r>
  <r>
    <n v="80029576"/>
    <d v="2012-08-23T00:00:00"/>
    <x v="36"/>
    <n v="25"/>
    <x v="7544"/>
    <s v="TONS"/>
    <x v="4"/>
  </r>
  <r>
    <n v="80029575"/>
    <d v="2012-08-23T00:00:00"/>
    <x v="67"/>
    <n v="250"/>
    <x v="7545"/>
    <s v="FLAT RATE"/>
    <x v="1"/>
  </r>
  <r>
    <n v="80029576"/>
    <d v="2012-08-23T00:00:00"/>
    <x v="37"/>
    <n v="25"/>
    <x v="7544"/>
    <s v="TONS"/>
    <x v="4"/>
  </r>
  <r>
    <n v="80029576"/>
    <d v="2012-08-23T00:00:00"/>
    <x v="34"/>
    <n v="25"/>
    <x v="7546"/>
    <s v="TONS"/>
    <x v="9"/>
  </r>
  <r>
    <n v="80029576"/>
    <d v="2012-08-23T00:00:00"/>
    <x v="34"/>
    <n v="25"/>
    <x v="7547"/>
    <s v="TONS"/>
    <x v="35"/>
  </r>
  <r>
    <n v="80029576"/>
    <d v="2012-08-23T00:00:00"/>
    <x v="34"/>
    <n v="25"/>
    <x v="7548"/>
    <s v="TONS"/>
    <x v="4"/>
  </r>
  <r>
    <n v="80029576"/>
    <d v="2012-08-23T00:00:00"/>
    <x v="34"/>
    <n v="25"/>
    <x v="7549"/>
    <s v="TONS"/>
    <x v="4"/>
  </r>
  <r>
    <n v="80029576"/>
    <d v="2012-08-23T00:00:00"/>
    <x v="34"/>
    <n v="25"/>
    <x v="7550"/>
    <s v="TONS"/>
    <x v="4"/>
  </r>
  <r>
    <n v="80029576"/>
    <d v="2012-08-23T00:00:00"/>
    <x v="34"/>
    <n v="25"/>
    <x v="7551"/>
    <s v="TONS"/>
    <x v="9"/>
  </r>
  <r>
    <n v="80029576"/>
    <d v="2012-08-23T00:00:00"/>
    <x v="34"/>
    <n v="25"/>
    <x v="7552"/>
    <s v="TONS"/>
    <x v="9"/>
  </r>
  <r>
    <n v="80029577"/>
    <d v="2012-08-24T00:00:00"/>
    <x v="0"/>
    <n v="95"/>
    <x v="7553"/>
    <s v="VALUATION"/>
    <x v="14"/>
  </r>
  <r>
    <n v="80029578"/>
    <d v="2012-08-24T00:00:00"/>
    <x v="20"/>
    <n v="25"/>
    <x v="7554"/>
    <s v="BTU"/>
    <x v="54"/>
  </r>
  <r>
    <n v="80029578"/>
    <d v="2012-08-24T00:00:00"/>
    <x v="34"/>
    <n v="25"/>
    <x v="7554"/>
    <s v="TONS"/>
    <x v="54"/>
  </r>
  <r>
    <n v="80029579"/>
    <d v="2012-08-24T00:00:00"/>
    <x v="34"/>
    <n v="25"/>
    <x v="7555"/>
    <s v="TONS"/>
    <x v="4"/>
  </r>
  <r>
    <n v="80029580"/>
    <d v="2012-08-24T00:00:00"/>
    <x v="0"/>
    <n v="115"/>
    <x v="7556"/>
    <s v="VALUATION"/>
    <x v="2"/>
  </r>
  <r>
    <n v="80029580"/>
    <d v="2012-08-24T00:00:00"/>
    <x v="14"/>
    <n v="57.5"/>
    <x v="7556"/>
    <s v="VALUATION"/>
    <x v="2"/>
  </r>
  <r>
    <n v="80029581"/>
    <d v="2012-08-24T00:00:00"/>
    <x v="58"/>
    <n v="50"/>
    <x v="7557"/>
    <s v="SQUARE FEET"/>
    <x v="124"/>
  </r>
  <r>
    <n v="80029581"/>
    <d v="2012-08-24T00:00:00"/>
    <x v="0"/>
    <n v="1090"/>
    <x v="7557"/>
    <s v="VALUATION"/>
    <x v="124"/>
  </r>
  <r>
    <n v="80029581"/>
    <d v="2012-08-24T00:00:00"/>
    <x v="14"/>
    <n v="545"/>
    <x v="7557"/>
    <s v="VALUATION"/>
    <x v="124"/>
  </r>
  <r>
    <n v="90001890"/>
    <d v="2012-08-24T00:00:00"/>
    <x v="42"/>
    <n v="50"/>
    <x v="7558"/>
    <s v="FLAT RATE"/>
    <x v="1"/>
  </r>
  <r>
    <n v="80029584"/>
    <d v="2012-08-24T00:00:00"/>
    <x v="8"/>
    <n v="150"/>
    <x v="7559"/>
    <s v="FLAT RATE"/>
    <x v="1"/>
  </r>
  <r>
    <n v="80029582"/>
    <d v="2012-08-24T00:00:00"/>
    <x v="0"/>
    <n v="50"/>
    <x v="7560"/>
    <s v="VALUATION"/>
    <x v="16"/>
  </r>
  <r>
    <n v="80029583"/>
    <d v="2012-08-24T00:00:00"/>
    <x v="0"/>
    <n v="145"/>
    <x v="7561"/>
    <s v="VALUATION"/>
    <x v="74"/>
  </r>
  <r>
    <n v="80029585"/>
    <d v="2012-08-24T00:00:00"/>
    <x v="0"/>
    <n v="220"/>
    <x v="7562"/>
    <s v="VALUATION"/>
    <x v="57"/>
  </r>
  <r>
    <n v="80029586"/>
    <d v="2012-08-27T00:00:00"/>
    <x v="0"/>
    <n v="55"/>
    <x v="7563"/>
    <s v="VALUATION"/>
    <x v="71"/>
  </r>
  <r>
    <n v="80029587"/>
    <d v="2012-08-27T00:00:00"/>
    <x v="5"/>
    <n v="84"/>
    <x v="7564"/>
    <s v="PER FIXTURES"/>
    <x v="78"/>
  </r>
  <r>
    <n v="80029591"/>
    <d v="2012-08-27T00:00:00"/>
    <x v="3"/>
    <n v="25"/>
    <x v="7565"/>
    <s v="PER SIGN"/>
    <x v="1"/>
  </r>
  <r>
    <n v="80029588"/>
    <d v="2012-08-27T00:00:00"/>
    <x v="0"/>
    <n v="50"/>
    <x v="7566"/>
    <s v="VALUATION"/>
    <x v="16"/>
  </r>
  <r>
    <n v="80029589"/>
    <d v="2012-08-27T00:00:00"/>
    <x v="7"/>
    <n v="25"/>
    <x v="7567"/>
    <s v="PER POLE"/>
    <x v="4"/>
  </r>
  <r>
    <n v="80029590"/>
    <d v="2012-08-27T00:00:00"/>
    <x v="7"/>
    <n v="25"/>
    <x v="7568"/>
    <s v="PER POLE"/>
    <x v="9"/>
  </r>
  <r>
    <n v="80029592"/>
    <d v="2012-08-27T00:00:00"/>
    <x v="20"/>
    <n v="25"/>
    <x v="7569"/>
    <s v="BTU"/>
    <x v="54"/>
  </r>
  <r>
    <n v="80029592"/>
    <d v="2012-08-27T00:00:00"/>
    <x v="34"/>
    <n v="25"/>
    <x v="7569"/>
    <s v="TONS"/>
    <x v="54"/>
  </r>
  <r>
    <n v="80029593"/>
    <d v="2012-08-27T00:00:00"/>
    <x v="5"/>
    <n v="25"/>
    <x v="7570"/>
    <s v="PER FIXTURES"/>
    <x v="20"/>
  </r>
  <r>
    <n v="80029593"/>
    <d v="2012-08-27T00:00:00"/>
    <x v="61"/>
    <n v="25"/>
    <x v="7571"/>
    <s v="FLAT RATE"/>
    <x v="1"/>
  </r>
  <r>
    <n v="80029594"/>
    <d v="2012-08-27T00:00:00"/>
    <x v="49"/>
    <n v="25"/>
    <x v="7572"/>
    <s v="SYSTEM"/>
    <x v="1"/>
  </r>
  <r>
    <n v="80029595"/>
    <d v="2012-08-28T00:00:00"/>
    <x v="6"/>
    <n v="25"/>
    <x v="7573"/>
    <s v="AMPS"/>
    <x v="335"/>
  </r>
  <r>
    <n v="80029595"/>
    <d v="2012-08-28T00:00:00"/>
    <x v="7"/>
    <n v="42"/>
    <x v="7573"/>
    <s v="PER POLE"/>
    <x v="335"/>
  </r>
  <r>
    <n v="80029596"/>
    <d v="2012-08-28T00:00:00"/>
    <x v="20"/>
    <n v="27"/>
    <x v="7574"/>
    <s v="BTU"/>
    <x v="40"/>
  </r>
  <r>
    <n v="80029596"/>
    <d v="2012-08-28T00:00:00"/>
    <x v="23"/>
    <n v="27"/>
    <x v="7574"/>
    <s v="BTU"/>
    <x v="40"/>
  </r>
  <r>
    <n v="80029596"/>
    <d v="2012-08-28T00:00:00"/>
    <x v="34"/>
    <n v="25"/>
    <x v="7574"/>
    <s v="TONS"/>
    <x v="40"/>
  </r>
  <r>
    <n v="80029596"/>
    <d v="2012-08-28T00:00:00"/>
    <x v="36"/>
    <n v="25"/>
    <x v="7574"/>
    <s v="TONS"/>
    <x v="40"/>
  </r>
  <r>
    <n v="80029597"/>
    <d v="2012-08-28T00:00:00"/>
    <x v="0"/>
    <n v="80"/>
    <x v="7575"/>
    <s v="VALUATION"/>
    <x v="93"/>
  </r>
  <r>
    <n v="80029598"/>
    <d v="2012-08-28T00:00:00"/>
    <x v="0"/>
    <n v="60"/>
    <x v="7576"/>
    <s v="VALUATION"/>
    <x v="34"/>
  </r>
  <r>
    <n v="80029599"/>
    <d v="2012-08-28T00:00:00"/>
    <x v="2"/>
    <n v="25"/>
    <x v="7577"/>
    <s v="FLAT RATE"/>
    <x v="1"/>
  </r>
  <r>
    <n v="80029600"/>
    <d v="2012-08-28T00:00:00"/>
    <x v="56"/>
    <n v="25"/>
    <x v="7578"/>
    <s v="FLAT RATE"/>
    <x v="1"/>
  </r>
  <r>
    <n v="80029601"/>
    <d v="2012-08-28T00:00:00"/>
    <x v="5"/>
    <n v="25"/>
    <x v="7579"/>
    <s v="PER FIXTURES"/>
    <x v="1"/>
  </r>
  <r>
    <n v="80029601"/>
    <d v="2012-08-28T00:00:00"/>
    <x v="5"/>
    <n v="25"/>
    <x v="7580"/>
    <s v="PER FIXTURES"/>
    <x v="1"/>
  </r>
  <r>
    <n v="80029602"/>
    <d v="2012-08-28T00:00:00"/>
    <x v="6"/>
    <n v="22.5"/>
    <x v="7581"/>
    <s v="AMPS"/>
    <x v="67"/>
  </r>
  <r>
    <n v="80029602"/>
    <d v="2012-08-28T00:00:00"/>
    <x v="7"/>
    <n v="30"/>
    <x v="7581"/>
    <s v="PER POLE"/>
    <x v="67"/>
  </r>
  <r>
    <n v="80029602"/>
    <d v="2012-08-28T00:00:00"/>
    <x v="13"/>
    <n v="25"/>
    <x v="7581"/>
    <s v="PER T-POLE"/>
    <x v="67"/>
  </r>
  <r>
    <n v="80029602"/>
    <d v="2012-08-28T00:00:00"/>
    <x v="49"/>
    <n v="25"/>
    <x v="7581"/>
    <s v="SYSTEM"/>
    <x v="67"/>
  </r>
  <r>
    <n v="80029602"/>
    <d v="2012-08-28T00:00:00"/>
    <x v="6"/>
    <n v="22.5"/>
    <x v="7582"/>
    <s v="AMPS"/>
    <x v="67"/>
  </r>
  <r>
    <n v="80029602"/>
    <d v="2012-08-28T00:00:00"/>
    <x v="7"/>
    <n v="30"/>
    <x v="7582"/>
    <s v="PER POLE"/>
    <x v="67"/>
  </r>
  <r>
    <n v="80029602"/>
    <d v="2012-08-28T00:00:00"/>
    <x v="13"/>
    <n v="25"/>
    <x v="7582"/>
    <s v="PER T-POLE"/>
    <x v="67"/>
  </r>
  <r>
    <n v="80029602"/>
    <d v="2012-08-28T00:00:00"/>
    <x v="49"/>
    <n v="25"/>
    <x v="7582"/>
    <s v="SYSTEM"/>
    <x v="67"/>
  </r>
  <r>
    <n v="80029602"/>
    <d v="2012-08-28T00:00:00"/>
    <x v="6"/>
    <n v="22.5"/>
    <x v="7583"/>
    <s v="AMPS"/>
    <x v="67"/>
  </r>
  <r>
    <n v="80029602"/>
    <d v="2012-08-28T00:00:00"/>
    <x v="7"/>
    <n v="30"/>
    <x v="7583"/>
    <s v="PER POLE"/>
    <x v="67"/>
  </r>
  <r>
    <n v="80029602"/>
    <d v="2012-08-28T00:00:00"/>
    <x v="13"/>
    <n v="25"/>
    <x v="7583"/>
    <s v="PER T-POLE"/>
    <x v="67"/>
  </r>
  <r>
    <n v="80029602"/>
    <d v="2012-08-28T00:00:00"/>
    <x v="49"/>
    <n v="25"/>
    <x v="7583"/>
    <s v="SYSTEM"/>
    <x v="67"/>
  </r>
  <r>
    <n v="80029602"/>
    <d v="2012-08-28T00:00:00"/>
    <x v="6"/>
    <n v="22.5"/>
    <x v="7584"/>
    <s v="AMPS"/>
    <x v="67"/>
  </r>
  <r>
    <n v="80029602"/>
    <d v="2012-08-28T00:00:00"/>
    <x v="7"/>
    <n v="30"/>
    <x v="7584"/>
    <s v="PER POLE"/>
    <x v="67"/>
  </r>
  <r>
    <n v="80029602"/>
    <d v="2012-08-28T00:00:00"/>
    <x v="13"/>
    <n v="25"/>
    <x v="7584"/>
    <s v="PER T-POLE"/>
    <x v="67"/>
  </r>
  <r>
    <n v="80029602"/>
    <d v="2012-08-28T00:00:00"/>
    <x v="49"/>
    <n v="25"/>
    <x v="7584"/>
    <s v="SYSTEM"/>
    <x v="67"/>
  </r>
  <r>
    <n v="80029605"/>
    <d v="2012-08-28T00:00:00"/>
    <x v="5"/>
    <n v="120"/>
    <x v="7585"/>
    <s v="PER FIXTURES"/>
    <x v="23"/>
  </r>
  <r>
    <n v="80029606"/>
    <d v="2012-08-28T00:00:00"/>
    <x v="0"/>
    <n v="195"/>
    <x v="7586"/>
    <s v="VALUATION"/>
    <x v="49"/>
  </r>
  <r>
    <n v="80029606"/>
    <d v="2012-08-28T00:00:00"/>
    <x v="14"/>
    <n v="97.5"/>
    <x v="7586"/>
    <s v="VALUATION"/>
    <x v="49"/>
  </r>
  <r>
    <n v="80029603"/>
    <d v="2012-08-28T00:00:00"/>
    <x v="67"/>
    <n v="100"/>
    <x v="7587"/>
    <s v="FLAT RATE"/>
    <x v="1"/>
  </r>
  <r>
    <n v="80029604"/>
    <d v="2012-08-28T00:00:00"/>
    <x v="42"/>
    <n v="50"/>
    <x v="7588"/>
    <s v="FLAT RATE"/>
    <x v="1"/>
  </r>
  <r>
    <n v="90001891"/>
    <d v="2012-08-28T00:00:00"/>
    <x v="42"/>
    <n v="50"/>
    <x v="7589"/>
    <s v="FLAT RATE"/>
    <x v="1"/>
  </r>
  <r>
    <n v="80029608"/>
    <d v="2012-08-28T00:00:00"/>
    <x v="22"/>
    <n v="50"/>
    <x v="7590"/>
    <s v="ACRE"/>
    <x v="1"/>
  </r>
  <r>
    <n v="80029607"/>
    <d v="2012-08-28T00:00:00"/>
    <x v="6"/>
    <n v="30"/>
    <x v="7591"/>
    <s v="AMPS"/>
    <x v="8"/>
  </r>
  <r>
    <n v="80029610"/>
    <d v="2012-08-29T00:00:00"/>
    <x v="52"/>
    <n v="125"/>
    <x v="7592"/>
    <s v="FLAT RATE"/>
    <x v="1"/>
  </r>
  <r>
    <n v="80029610"/>
    <d v="2012-08-29T00:00:00"/>
    <x v="59"/>
    <n v="75"/>
    <x v="7593"/>
    <s v="FLAT RATE"/>
    <x v="1"/>
  </r>
  <r>
    <n v="80029611"/>
    <d v="2012-08-29T00:00:00"/>
    <x v="59"/>
    <n v="75"/>
    <x v="7594"/>
    <s v="FLAT RATE"/>
    <x v="1"/>
  </r>
  <r>
    <n v="80029611"/>
    <d v="2012-08-29T00:00:00"/>
    <x v="57"/>
    <n v="15"/>
    <x v="7595"/>
    <s v="FLAT RATE"/>
    <x v="1"/>
  </r>
  <r>
    <n v="80029612"/>
    <d v="2012-08-29T00:00:00"/>
    <x v="59"/>
    <n v="75"/>
    <x v="7596"/>
    <s v="FLAT RATE"/>
    <x v="1"/>
  </r>
  <r>
    <n v="80029612"/>
    <d v="2012-08-29T00:00:00"/>
    <x v="57"/>
    <n v="15"/>
    <x v="7597"/>
    <s v="FLAT RATE"/>
    <x v="1"/>
  </r>
  <r>
    <n v="80029613"/>
    <d v="2012-08-29T00:00:00"/>
    <x v="57"/>
    <n v="15"/>
    <x v="7598"/>
    <s v="FLAT RATE"/>
    <x v="1"/>
  </r>
  <r>
    <n v="80029614"/>
    <d v="2012-08-29T00:00:00"/>
    <x v="0"/>
    <n v="220"/>
    <x v="7599"/>
    <s v="VALUATION"/>
    <x v="57"/>
  </r>
  <r>
    <n v="90001892"/>
    <d v="2012-08-29T00:00:00"/>
    <x v="106"/>
    <n v="350"/>
    <x v="7600"/>
    <s v="FLAT RATE"/>
    <x v="1"/>
  </r>
  <r>
    <n v="80029609"/>
    <d v="2012-08-29T00:00:00"/>
    <x v="67"/>
    <n v="100"/>
    <x v="7601"/>
    <s v="FLAT RATE"/>
    <x v="1"/>
  </r>
  <r>
    <n v="80029614"/>
    <d v="2012-08-29T00:00:00"/>
    <x v="14"/>
    <n v="110"/>
    <x v="7599"/>
    <s v="VALUATION"/>
    <x v="57"/>
  </r>
  <r>
    <n v="80029615"/>
    <d v="2012-08-29T00:00:00"/>
    <x v="34"/>
    <n v="25"/>
    <x v="7602"/>
    <s v="TONS"/>
    <x v="20"/>
  </r>
  <r>
    <n v="80029616"/>
    <d v="2012-08-29T00:00:00"/>
    <x v="20"/>
    <n v="25"/>
    <x v="7603"/>
    <s v="BTU"/>
    <x v="36"/>
  </r>
  <r>
    <n v="80029616"/>
    <d v="2012-08-29T00:00:00"/>
    <x v="34"/>
    <n v="25"/>
    <x v="7603"/>
    <s v="TONS"/>
    <x v="36"/>
  </r>
  <r>
    <n v="80029617"/>
    <d v="2012-08-29T00:00:00"/>
    <x v="5"/>
    <n v="25"/>
    <x v="257"/>
    <s v="PER FIXTURES"/>
    <x v="1"/>
  </r>
  <r>
    <n v="80029617"/>
    <d v="2012-08-29T00:00:00"/>
    <x v="1"/>
    <n v="25"/>
    <x v="257"/>
    <s v="PER GAS LINE"/>
    <x v="1"/>
  </r>
  <r>
    <n v="80029618"/>
    <d v="2012-08-29T00:00:00"/>
    <x v="5"/>
    <n v="25"/>
    <x v="257"/>
    <s v="PER FIXTURES"/>
    <x v="1"/>
  </r>
  <r>
    <n v="80029619"/>
    <d v="2012-08-29T00:00:00"/>
    <x v="0"/>
    <n v="170"/>
    <x v="7604"/>
    <s v="VALUATION"/>
    <x v="24"/>
  </r>
  <r>
    <n v="80029620"/>
    <d v="2012-08-29T00:00:00"/>
    <x v="13"/>
    <n v="25"/>
    <x v="7605"/>
    <s v="PER T-POLE"/>
    <x v="1"/>
  </r>
  <r>
    <n v="80029621"/>
    <d v="2012-08-29T00:00:00"/>
    <x v="13"/>
    <n v="25"/>
    <x v="7606"/>
    <s v="PER T-POLE"/>
    <x v="1"/>
  </r>
  <r>
    <n v="80029628"/>
    <d v="2012-08-30T00:00:00"/>
    <x v="58"/>
    <n v="40"/>
    <x v="7607"/>
    <s v="SQUARE FEET"/>
    <x v="47"/>
  </r>
  <r>
    <n v="80029622"/>
    <d v="2012-08-29T00:00:00"/>
    <x v="3"/>
    <n v="25"/>
    <x v="7608"/>
    <s v="PER SIGN"/>
    <x v="1"/>
  </r>
  <r>
    <n v="80029623"/>
    <d v="2012-08-29T00:00:00"/>
    <x v="12"/>
    <n v="50"/>
    <x v="7609"/>
    <s v="ACRE"/>
    <x v="174"/>
  </r>
  <r>
    <n v="80029624"/>
    <d v="2012-08-29T00:00:00"/>
    <x v="3"/>
    <n v="25"/>
    <x v="7610"/>
    <s v="PER SIGN"/>
    <x v="1"/>
  </r>
  <r>
    <n v="80029626"/>
    <d v="2012-08-29T00:00:00"/>
    <x v="12"/>
    <n v="65"/>
    <x v="7611"/>
    <s v="ACRE"/>
    <x v="188"/>
  </r>
  <r>
    <n v="80029625"/>
    <d v="2012-08-29T00:00:00"/>
    <x v="22"/>
    <n v="50"/>
    <x v="7612"/>
    <s v="ACRE"/>
    <x v="1"/>
  </r>
  <r>
    <n v="80029628"/>
    <d v="2012-08-30T00:00:00"/>
    <x v="0"/>
    <n v="1780"/>
    <x v="7607"/>
    <s v="VALUATION"/>
    <x v="47"/>
  </r>
  <r>
    <n v="80029628"/>
    <d v="2012-08-30T00:00:00"/>
    <x v="14"/>
    <n v="890"/>
    <x v="7607"/>
    <s v="VALUATION"/>
    <x v="47"/>
  </r>
  <r>
    <n v="80029629"/>
    <d v="2012-08-30T00:00:00"/>
    <x v="2"/>
    <n v="25"/>
    <x v="7613"/>
    <s v="FLAT RATE"/>
    <x v="1"/>
  </r>
  <r>
    <n v="80029628"/>
    <d v="2012-08-30T00:00:00"/>
    <x v="103"/>
    <n v="1754.52"/>
    <x v="7607"/>
    <s v="FLAT RATE"/>
    <x v="47"/>
  </r>
  <r>
    <n v="80029628"/>
    <d v="2012-08-30T00:00:00"/>
    <x v="104"/>
    <n v="8097.4"/>
    <x v="7607"/>
    <s v="FLAT RATE"/>
    <x v="47"/>
  </r>
  <r>
    <n v="80029628"/>
    <d v="2012-08-30T00:00:00"/>
    <x v="105"/>
    <n v="50385.96"/>
    <x v="7607"/>
    <s v="FLAT RATE"/>
    <x v="47"/>
  </r>
  <r>
    <n v="80029632"/>
    <d v="2012-08-30T00:00:00"/>
    <x v="49"/>
    <n v="25"/>
    <x v="7614"/>
    <s v="SYSTEM"/>
    <x v="1"/>
  </r>
  <r>
    <n v="80029633"/>
    <d v="2012-08-30T00:00:00"/>
    <x v="34"/>
    <n v="25"/>
    <x v="7615"/>
    <s v="TONS"/>
    <x v="4"/>
  </r>
  <r>
    <n v="80029627"/>
    <d v="2012-08-30T00:00:00"/>
    <x v="3"/>
    <n v="25"/>
    <x v="7616"/>
    <s v="PER SIGN"/>
    <x v="1"/>
  </r>
  <r>
    <n v="80029627"/>
    <d v="2012-08-30T00:00:00"/>
    <x v="3"/>
    <n v="25"/>
    <x v="7617"/>
    <s v="PER SIGN"/>
    <x v="1"/>
  </r>
  <r>
    <n v="80029636"/>
    <d v="2012-08-30T00:00:00"/>
    <x v="2"/>
    <n v="25"/>
    <x v="7618"/>
    <s v="FLAT RATE"/>
    <x v="1"/>
  </r>
  <r>
    <n v="80029630"/>
    <d v="2012-08-30T00:00:00"/>
    <x v="3"/>
    <n v="25"/>
    <x v="7619"/>
    <s v="PER SIGN"/>
    <x v="1"/>
  </r>
  <r>
    <n v="80029631"/>
    <d v="2012-08-30T00:00:00"/>
    <x v="3"/>
    <n v="25"/>
    <x v="7620"/>
    <s v="PER SIGN"/>
    <x v="1"/>
  </r>
  <r>
    <n v="80029638"/>
    <d v="2012-08-30T00:00:00"/>
    <x v="7"/>
    <n v="25"/>
    <x v="7621"/>
    <s v="PER POLE"/>
    <x v="1"/>
  </r>
  <r>
    <n v="80029639"/>
    <d v="2012-08-30T00:00:00"/>
    <x v="0"/>
    <n v="696"/>
    <x v="7622"/>
    <s v="VALUATION"/>
    <x v="155"/>
  </r>
  <r>
    <n v="80029634"/>
    <d v="2012-08-30T00:00:00"/>
    <x v="3"/>
    <n v="25"/>
    <x v="7623"/>
    <s v="PER SIGN"/>
    <x v="1"/>
  </r>
  <r>
    <n v="80029635"/>
    <d v="2012-08-30T00:00:00"/>
    <x v="67"/>
    <n v="100"/>
    <x v="7624"/>
    <s v="FLAT RATE"/>
    <x v="1"/>
  </r>
  <r>
    <n v="80029640"/>
    <d v="2012-08-30T00:00:00"/>
    <x v="2"/>
    <n v="25"/>
    <x v="7625"/>
    <s v="FLAT RATE"/>
    <x v="1"/>
  </r>
  <r>
    <n v="90001893"/>
    <d v="2012-08-30T00:00:00"/>
    <x v="11"/>
    <n v="350"/>
    <x v="7626"/>
    <s v="DOLLAR VALUE"/>
    <x v="1"/>
  </r>
  <r>
    <n v="80029641"/>
    <d v="2012-08-31T00:00:00"/>
    <x v="0"/>
    <n v="140"/>
    <x v="7627"/>
    <s v="VALUATION"/>
    <x v="61"/>
  </r>
  <r>
    <n v="80029641"/>
    <d v="2012-08-31T00:00:00"/>
    <x v="14"/>
    <n v="70"/>
    <x v="7627"/>
    <s v="VALUATION"/>
    <x v="61"/>
  </r>
  <r>
    <n v="80029642"/>
    <d v="2012-08-31T00:00:00"/>
    <x v="5"/>
    <n v="25"/>
    <x v="7628"/>
    <s v="PER FIXTURES"/>
    <x v="20"/>
  </r>
  <r>
    <n v="80029644"/>
    <d v="2012-08-31T00:00:00"/>
    <x v="5"/>
    <n v="88"/>
    <x v="7629"/>
    <s v="PER FIXTURES"/>
    <x v="26"/>
  </r>
  <r>
    <n v="80029644"/>
    <d v="2012-08-31T00:00:00"/>
    <x v="54"/>
    <n v="25"/>
    <x v="7629"/>
    <s v="PER SEWER"/>
    <x v="26"/>
  </r>
  <r>
    <n v="80029643"/>
    <d v="2012-08-31T00:00:00"/>
    <x v="3"/>
    <n v="25"/>
    <x v="7630"/>
    <s v="PER SIGN"/>
    <x v="1"/>
  </r>
  <r>
    <n v="80029644"/>
    <d v="2012-08-31T00:00:00"/>
    <x v="53"/>
    <n v="25"/>
    <x v="7629"/>
    <s v="PER WATER"/>
    <x v="26"/>
  </r>
  <r>
    <n v="80029644"/>
    <d v="2012-08-31T00:00:00"/>
    <x v="5"/>
    <n v="80"/>
    <x v="7631"/>
    <s v="PER FIXTURES"/>
    <x v="76"/>
  </r>
  <r>
    <n v="80029644"/>
    <d v="2012-08-31T00:00:00"/>
    <x v="54"/>
    <n v="25"/>
    <x v="7631"/>
    <s v="PER SEWER"/>
    <x v="76"/>
  </r>
  <r>
    <n v="80029644"/>
    <d v="2012-08-31T00:00:00"/>
    <x v="53"/>
    <n v="25"/>
    <x v="7631"/>
    <s v="PER WATER"/>
    <x v="76"/>
  </r>
  <r>
    <n v="80029644"/>
    <d v="2012-08-31T00:00:00"/>
    <x v="5"/>
    <n v="80"/>
    <x v="7632"/>
    <s v="PER FIXTURES"/>
    <x v="76"/>
  </r>
  <r>
    <n v="80029644"/>
    <d v="2012-08-31T00:00:00"/>
    <x v="54"/>
    <n v="25"/>
    <x v="7632"/>
    <s v="PER SEWER"/>
    <x v="76"/>
  </r>
  <r>
    <n v="80029644"/>
    <d v="2012-08-31T00:00:00"/>
    <x v="53"/>
    <n v="25"/>
    <x v="7632"/>
    <s v="PER WATER"/>
    <x v="76"/>
  </r>
  <r>
    <n v="80029646"/>
    <d v="2012-08-31T00:00:00"/>
    <x v="0"/>
    <n v="165"/>
    <x v="7633"/>
    <s v="VALUATION"/>
    <x v="146"/>
  </r>
  <r>
    <n v="80029646"/>
    <d v="2012-08-31T00:00:00"/>
    <x v="14"/>
    <n v="82.5"/>
    <x v="7633"/>
    <s v="VALUATION"/>
    <x v="146"/>
  </r>
  <r>
    <n v="80029647"/>
    <d v="2012-08-31T00:00:00"/>
    <x v="6"/>
    <n v="25"/>
    <x v="7634"/>
    <s v="AMPS"/>
    <x v="37"/>
  </r>
  <r>
    <n v="80029645"/>
    <d v="2012-08-31T00:00:00"/>
    <x v="3"/>
    <n v="25"/>
    <x v="7635"/>
    <s v="PER SIGN"/>
    <x v="1"/>
  </r>
  <r>
    <n v="80029647"/>
    <d v="2012-08-31T00:00:00"/>
    <x v="7"/>
    <n v="25"/>
    <x v="7634"/>
    <s v="PER POLE"/>
    <x v="37"/>
  </r>
  <r>
    <n v="80029647"/>
    <d v="2012-08-31T00:00:00"/>
    <x v="33"/>
    <n v="25"/>
    <x v="7636"/>
    <s v="FLAT RATE"/>
    <x v="1"/>
  </r>
  <r>
    <n v="90001829"/>
    <d v="2012-02-10T00:00:00"/>
    <x v="0"/>
    <n v="85"/>
    <x v="218"/>
    <s v="VALUATION"/>
    <x v="42"/>
  </r>
  <r>
    <m/>
    <m/>
    <x v="150"/>
    <m/>
    <x v="7637"/>
    <m/>
    <x v="3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D149" firstHeaderRow="0" firstDataRow="1" firstDataCol="1" rowPageCount="2" colPageCount="1"/>
  <pivotFields count="7">
    <pivotField showAll="0"/>
    <pivotField axis="axisPage" showAll="0">
      <items count="2633">
        <item m="1" x="1149"/>
        <item m="1" x="725"/>
        <item m="1" x="1931"/>
        <item m="1" x="843"/>
        <item m="1" x="893"/>
        <item m="1" x="586"/>
        <item m="1" x="1698"/>
        <item m="1" x="610"/>
        <item m="1" x="1747"/>
        <item m="1" x="660"/>
        <item m="1" x="1777"/>
        <item m="1" x="691"/>
        <item m="1" x="1812"/>
        <item m="1" x="763"/>
        <item m="1" x="1891"/>
        <item m="1" x="808"/>
        <item m="1" x="1934"/>
        <item m="1" x="846"/>
        <item m="1" x="2028"/>
        <item m="1" x="938"/>
        <item m="1" x="2073"/>
        <item m="1" x="982"/>
        <item m="1" x="2116"/>
        <item m="1" x="1677"/>
        <item m="1" x="590"/>
        <item m="1" x="1702"/>
        <item m="1" x="613"/>
        <item m="1" x="1723"/>
        <item m="1" x="665"/>
        <item m="1" x="1781"/>
        <item m="1" x="696"/>
        <item m="1" x="1816"/>
        <item m="1" x="731"/>
        <item m="1" x="1896"/>
        <item m="1" x="812"/>
        <item m="1" x="1939"/>
        <item m="1" x="850"/>
        <item m="1" x="1985"/>
        <item m="1" x="940"/>
        <item m="1" x="2075"/>
        <item m="1" x="984"/>
        <item m="1" x="2118"/>
        <item m="1" x="1025"/>
        <item m="1" x="2217"/>
        <item m="1" x="1119"/>
        <item m="1" x="1729"/>
        <item m="1" x="641"/>
        <item m="1" x="701"/>
        <item m="1" x="1822"/>
        <item m="1" x="737"/>
        <item m="1" x="1857"/>
        <item m="1" x="774"/>
        <item m="1" x="1944"/>
        <item m="1" x="857"/>
        <item m="1" x="1991"/>
        <item m="1" x="901"/>
        <item m="1" x="2033"/>
        <item m="1" x="987"/>
        <item m="1" x="2122"/>
        <item m="1" x="1028"/>
        <item m="1" x="2170"/>
        <item m="1" x="1074"/>
        <item m="1" x="1170"/>
        <item m="1" x="2312"/>
        <item m="1" x="1215"/>
        <item m="1" x="2363"/>
        <item m="1" x="1829"/>
        <item m="1" x="745"/>
        <item m="1" x="1864"/>
        <item m="1" x="779"/>
        <item m="1" x="1907"/>
        <item m="1" x="864"/>
        <item m="1" x="1999"/>
        <item m="1" x="907"/>
        <item m="1" x="2037"/>
        <item m="1" x="946"/>
        <item m="1" x="2127"/>
        <item m="1" x="1034"/>
        <item m="1" x="2175"/>
        <item m="1" x="1077"/>
        <item m="1" x="2221"/>
        <item m="1" x="1172"/>
        <item m="1" x="2314"/>
        <item m="1" x="1217"/>
        <item m="1" x="2364"/>
        <item m="1" x="1265"/>
        <item m="1" x="1871"/>
        <item m="1" x="786"/>
        <item m="1" x="1913"/>
        <item m="1" x="1958"/>
        <item m="1" x="914"/>
        <item m="1" x="2044"/>
        <item m="1" x="951"/>
        <item m="1" x="2086"/>
        <item m="1" x="997"/>
        <item m="1" x="2182"/>
        <item m="1" x="1082"/>
        <item m="1" x="2224"/>
        <item m="1" x="1125"/>
        <item m="1" x="2271"/>
        <item m="1" x="1219"/>
        <item m="1" x="2367"/>
        <item m="1" x="1266"/>
        <item m="1" x="2412"/>
        <item m="1" x="1310"/>
        <item m="1" x="2491"/>
        <item m="1" x="1392"/>
        <item m="1" x="2530"/>
        <item m="1" x="1963"/>
        <item m="1" x="875"/>
        <item m="1" x="960"/>
        <item m="1" x="2093"/>
        <item m="1" x="1002"/>
        <item m="1" x="2137"/>
        <item m="1" x="1089"/>
        <item m="1" x="2232"/>
        <item m="1" x="1132"/>
        <item m="1" x="2274"/>
        <item m="1" x="1177"/>
        <item m="1" x="2372"/>
        <item m="1" x="1270"/>
        <item m="1" x="2416"/>
        <item m="1" x="1313"/>
        <item m="1" x="2456"/>
        <item m="1" x="1394"/>
        <item m="1" x="2532"/>
        <item m="1" x="1432"/>
        <item m="1" x="2568"/>
        <item m="1" x="1464"/>
        <item m="1" x="2101"/>
        <item m="1" x="1009"/>
        <item m="1" x="2142"/>
        <item m="1" x="1050"/>
        <item m="1" x="2237"/>
        <item m="1" x="1139"/>
        <item m="1" x="2281"/>
        <item m="1" x="1182"/>
        <item m="1" x="2324"/>
        <item m="1" x="1274"/>
        <item m="1" x="2421"/>
        <item m="1" x="1318"/>
        <item m="1" x="2459"/>
        <item m="1" x="1357"/>
        <item m="1" x="2534"/>
        <item m="1" x="1434"/>
        <item m="1" x="2570"/>
        <item m="1" x="1465"/>
        <item m="1" x="2600"/>
        <item m="1" x="1521"/>
        <item m="1" x="2151"/>
        <item m="1" x="1056"/>
        <item m="1" x="2199"/>
        <item m="1" x="1101"/>
        <item m="1" x="2289"/>
        <item m="1" x="1191"/>
        <item m="1" x="2330"/>
        <item m="1" x="1233"/>
        <item m="1" x="2382"/>
        <item m="1" x="1325"/>
        <item m="1" x="2465"/>
        <item m="1" x="1361"/>
        <item m="1" x="2498"/>
        <item m="1" x="1401"/>
        <item m="1" x="2573"/>
        <item m="1" x="1469"/>
        <item m="1" x="2603"/>
        <item m="1" x="1496"/>
        <item m="1" x="421"/>
        <item m="1" x="1546"/>
        <item m="1" x="463"/>
        <item m="1" x="1564"/>
        <item m="1" x="483"/>
        <item m="1" x="2249"/>
        <item m="1" x="1198"/>
        <item m="1" x="2339"/>
        <item m="1" x="1240"/>
        <item m="1" x="2387"/>
        <item m="1" x="1285"/>
        <item m="1" x="2471"/>
        <item m="1" x="1369"/>
        <item m="1" x="2505"/>
        <item m="1" x="1406"/>
        <item m="1" x="2544"/>
        <item m="1" x="1474"/>
        <item m="1" x="2609"/>
        <item m="1" x="1500"/>
        <item m="1" x="424"/>
        <item m="1" x="1525"/>
        <item m="1" x="465"/>
        <item m="1" x="1566"/>
        <item m="1" x="485"/>
        <item m="1" x="1248"/>
        <item m="1" x="2395"/>
        <item m="1" x="1290"/>
        <item m="1" x="2437"/>
        <item m="1" x="1337"/>
        <item m="1" x="2513"/>
        <item m="1" x="1414"/>
        <item m="1" x="2549"/>
        <item m="1" x="1445"/>
        <item m="1" x="2583"/>
        <item m="1" x="1505"/>
        <item m="1" x="429"/>
        <item m="1" x="1528"/>
        <item m="1" x="449"/>
        <item m="1" x="1551"/>
        <item m="1" x="487"/>
        <item m="1" x="1586"/>
        <item m="1" x="1603"/>
        <item m="1" x="520"/>
        <item m="1" x="1647"/>
        <item m="1" x="562"/>
        <item m="1" x="480"/>
        <item m="1" x="1581"/>
        <item m="1" x="509"/>
        <item m="1" x="1612"/>
        <item m="1" x="526"/>
        <item m="1" x="1630"/>
        <item m="1" x="545"/>
        <item m="1" x="1670"/>
        <item m="1" x="582"/>
        <item m="1" x="1695"/>
        <item m="1" x="607"/>
        <item m="1" x="1718"/>
        <item m="1" x="1773"/>
        <item m="1" x="688"/>
        <item m="1" x="1809"/>
        <item m="1" x="724"/>
        <item m="1" x="1888"/>
        <item m="1" x="804"/>
        <item m="1" x="1930"/>
        <item m="1" x="842"/>
        <item m="1" x="1979"/>
        <item m="1" x="1614"/>
        <item m="1" x="528"/>
        <item m="1" x="1632"/>
        <item m="1" x="546"/>
        <item m="1" x="1654"/>
        <item m="1" x="584"/>
        <item m="1" x="1697"/>
        <item m="1" x="609"/>
        <item m="1" x="1719"/>
        <item m="1" x="630"/>
        <item m="1" x="1775"/>
        <item m="1" x="690"/>
        <item m="1" x="1811"/>
        <item m="1" x="726"/>
        <item m="1" x="1846"/>
        <item m="1" x="806"/>
        <item m="1" x="1933"/>
        <item m="1" x="845"/>
        <item m="1" x="1980"/>
        <item m="1" x="894"/>
        <item m="1" x="568"/>
        <item m="1" x="1675"/>
        <item m="1" x="588"/>
        <item m="1" x="1700"/>
        <item m="1" x="633"/>
        <item m="1" x="1749"/>
        <item m="1" x="663"/>
        <item m="1" x="1779"/>
        <item m="1" x="693"/>
        <item m="1" x="1849"/>
        <item m="1" x="765"/>
        <item m="1" x="1894"/>
        <item m="1" x="810"/>
        <item m="1" x="1936"/>
        <item m="1" x="895"/>
        <item m="1" x="2029"/>
        <item m="1" x="939"/>
        <item m="1" x="2074"/>
        <item m="1" x="983"/>
        <item m="1" x="2117"/>
        <item m="1" x="2167"/>
        <item m="1" x="1680"/>
        <item m="1" x="593"/>
        <item m="1" x="1704"/>
        <item m="1" x="616"/>
        <item m="1" x="1754"/>
        <item m="1" x="668"/>
        <item m="1" x="1783"/>
        <item m="1" x="698"/>
        <item m="1" x="1819"/>
        <item m="1" x="770"/>
        <item m="1" x="1899"/>
        <item m="1" x="815"/>
        <item m="1" x="1941"/>
        <item m="1" x="853"/>
        <item m="1" x="2031"/>
        <item m="1" x="942"/>
        <item m="1" x="2076"/>
        <item m="1" x="985"/>
        <item m="1" x="2120"/>
        <item m="1" x="1073"/>
        <item m="1" x="2218"/>
        <item m="1" x="1120"/>
        <item m="1" x="1733"/>
        <item m="1" x="645"/>
        <item m="1" x="704"/>
        <item m="1" x="1825"/>
        <item m="1" x="741"/>
        <item m="1" x="1862"/>
        <item m="1" x="820"/>
        <item m="1" x="1948"/>
        <item m="1" x="860"/>
        <item m="1" x="1995"/>
        <item m="1" x="905"/>
        <item m="1" x="2079"/>
        <item m="1" x="989"/>
        <item m="1" x="2124"/>
        <item m="1" x="1031"/>
        <item m="1" x="2173"/>
        <item m="1" x="2267"/>
        <item m="1" x="1171"/>
        <item m="1" x="2313"/>
        <item m="1" x="1216"/>
        <item m="1" x="711"/>
        <item m="1" x="1833"/>
        <item m="1" x="747"/>
        <item m="1" x="1867"/>
        <item m="1" x="783"/>
        <item m="1" x="1955"/>
        <item m="1" x="868"/>
        <item m="1" x="2001"/>
        <item m="1" x="910"/>
        <item m="1" x="2041"/>
        <item m="1" x="994"/>
        <item m="1" x="2130"/>
        <item m="1" x="1036"/>
        <item m="1" x="2178"/>
        <item m="1" x="1080"/>
        <item m="1" x="2269"/>
        <item m="1" x="1174"/>
        <item m="1" x="2315"/>
        <item m="1" x="1218"/>
        <item m="1" x="2365"/>
        <item m="1" x="1309"/>
        <item m="1" x="1874"/>
        <item m="1" x="790"/>
        <item m="1" x="1918"/>
        <item m="1" x="2007"/>
        <item m="1" x="917"/>
        <item m="1" x="2048"/>
        <item m="1" x="956"/>
        <item m="1" x="2090"/>
        <item m="1" x="1042"/>
        <item m="1" x="2185"/>
        <item m="1" x="1085"/>
        <item m="1" x="2228"/>
        <item m="1" x="1129"/>
        <item m="1" x="2317"/>
        <item m="1" x="1221"/>
        <item m="1" x="2369"/>
        <item m="1" x="1268"/>
        <item m="1" x="2414"/>
        <item m="1" x="1353"/>
        <item m="1" x="2492"/>
        <item m="1" x="1393"/>
        <item m="1" x="2531"/>
        <item m="1" x="1966"/>
        <item m="1" x="924"/>
        <item m="1" x="2055"/>
        <item m="1" x="963"/>
        <item m="1" x="2097"/>
        <item m="1" x="1006"/>
        <item m="1" x="2192"/>
        <item m="1" x="1093"/>
        <item m="1" x="2235"/>
        <item m="1" x="1135"/>
        <item m="1" x="2278"/>
        <item m="1" x="1226"/>
        <item m="1" x="2375"/>
        <item m="1" x="1272"/>
        <item m="1" x="2418"/>
        <item m="1" x="1316"/>
        <item m="1" x="1355"/>
        <item m="1" x="2494"/>
        <item m="1" x="1396"/>
        <item m="1" x="2533"/>
        <item m="1" x="1433"/>
        <item m="1" x="2569"/>
        <item m="1" x="1013"/>
        <item m="1" x="2147"/>
        <item m="1" x="1098"/>
        <item m="1" x="2241"/>
        <item m="1" x="1142"/>
        <item m="1" x="2285"/>
        <item m="1" x="1187"/>
        <item m="1" x="2379"/>
        <item m="1" x="1277"/>
        <item m="1" x="2423"/>
        <item m="1" x="1321"/>
        <item m="1" x="2462"/>
        <item m="1" x="1398"/>
        <item m="1" x="2537"/>
        <item m="1" x="1435"/>
        <item m="1" x="2571"/>
        <item m="1" x="1467"/>
        <item m="1" x="420"/>
        <item m="1" x="1522"/>
        <item m="1" x="2154"/>
        <item m="1" x="1060"/>
        <item m="1" x="2203"/>
        <item m="1" x="1150"/>
        <item m="1" x="2292"/>
        <item m="1" x="1194"/>
        <item m="1" x="2335"/>
        <item m="1" x="1237"/>
        <item m="1" x="2430"/>
        <item m="1" x="1328"/>
        <item m="1" x="2467"/>
        <item m="1" x="1365"/>
        <item m="1" x="2502"/>
        <item m="1" x="1438"/>
        <item m="1" x="2575"/>
        <item m="1" x="1471"/>
        <item m="1" x="2606"/>
        <item m="1" x="1498"/>
        <item m="1" x="446"/>
        <item m="1" x="1547"/>
        <item m="1" x="464"/>
        <item m="1" x="1565"/>
        <item m="1" x="484"/>
        <item m="1" x="2298"/>
        <item m="1" x="1202"/>
        <item m="1" x="2342"/>
        <item m="1" x="1244"/>
        <item m="1" x="2392"/>
        <item m="1" x="1334"/>
        <item m="1" x="2475"/>
        <item m="1" x="1372"/>
        <item m="1" x="2509"/>
        <item m="1" x="1411"/>
        <item m="1" x="2580"/>
        <item m="1" x="1477"/>
        <item m="1" x="2611"/>
        <item m="1" x="1502"/>
        <item m="1" x="427"/>
        <item m="1" x="1549"/>
        <item m="1" x="467"/>
        <item m="1" x="1567"/>
        <item m="1" x="2348"/>
        <item m="1" x="1251"/>
        <item m="1" x="2399"/>
        <item m="1" x="1295"/>
        <item m="1" x="2441"/>
        <item m="1" x="1378"/>
        <item m="1" x="2516"/>
        <item m="1" x="1418"/>
        <item m="1" x="2554"/>
        <item m="1" x="1449"/>
        <item m="1" x="2617"/>
        <item m="1" x="1507"/>
        <item m="1" x="432"/>
        <item m="1" x="1532"/>
        <item m="1" x="452"/>
        <item m="1" x="1569"/>
        <item m="1" x="489"/>
        <item m="1" x="1587"/>
        <item m="1" x="538"/>
        <item m="1" x="1648"/>
        <item m="1" x="563"/>
        <item m="1" x="1592"/>
        <item m="1" x="510"/>
        <item m="1" x="1613"/>
        <item m="1" x="527"/>
        <item m="1" x="1631"/>
        <item m="1" x="565"/>
        <item m="1" x="1671"/>
        <item m="1" x="583"/>
        <item m="1" x="1696"/>
        <item m="1" x="608"/>
        <item m="1" x="658"/>
        <item m="1" x="1774"/>
        <item m="1" x="689"/>
        <item m="1" x="1810"/>
        <item m="1" x="761"/>
        <item m="1" x="1889"/>
        <item m="1" x="805"/>
        <item m="1" x="1932"/>
        <item m="1" x="844"/>
        <item m="1" x="512"/>
        <item m="1" x="1616"/>
        <item m="1" x="529"/>
        <item m="1" x="1633"/>
        <item m="1" x="548"/>
        <item m="1" x="1673"/>
        <item m="1" x="587"/>
        <item m="1" x="1699"/>
        <item m="1" x="611"/>
        <item m="1" x="1720"/>
        <item m="1" x="661"/>
        <item m="1" x="1778"/>
        <item m="1" x="692"/>
        <item m="1" x="1813"/>
        <item m="1" x="728"/>
        <item m="1" x="1892"/>
        <item m="1" x="809"/>
        <item m="1" x="1935"/>
        <item m="1" x="847"/>
        <item m="1" x="1982"/>
        <item m="1" x="1636"/>
        <item m="1" x="551"/>
        <item m="1" x="1659"/>
        <item m="1" x="571"/>
        <item m="1" x="1678"/>
        <item m="1" x="614"/>
        <item m="1" x="1724"/>
        <item m="1" x="636"/>
        <item m="1" x="1752"/>
        <item m="1" x="666"/>
        <item m="1" x="1817"/>
        <item m="1" x="732"/>
        <item m="1" x="1852"/>
        <item m="1" x="768"/>
        <item m="1" x="1897"/>
        <item m="1" x="851"/>
        <item m="1" x="1986"/>
        <item m="1" x="897"/>
        <item m="1" x="2030"/>
        <item m="1" x="941"/>
        <item m="1" x="2119"/>
        <item m="1" x="1026"/>
        <item m="1" x="2168"/>
        <item m="1" x="1683"/>
        <item m="1" x="595"/>
        <item m="1" x="1730"/>
        <item m="1" x="642"/>
        <item m="1" x="1757"/>
        <item m="1" x="671"/>
        <item m="1" x="1785"/>
        <item m="1" x="738"/>
        <item m="1" x="1858"/>
        <item m="1" x="775"/>
        <item m="1" x="1902"/>
        <item m="1" x="817"/>
        <item m="1" x="1992"/>
        <item m="1" x="902"/>
        <item m="1" x="2034"/>
        <item m="1" x="943"/>
        <item m="1" x="2077"/>
        <item m="1" x="1029"/>
        <item m="1" x="2171"/>
        <item m="1" x="1075"/>
        <item m="1" x="2219"/>
        <item m="1" x="1121"/>
        <item m="1" x="1761"/>
        <item m="1" x="675"/>
        <item m="1" x="1790"/>
        <item m="1" x="707"/>
        <item m="1" x="1830"/>
        <item m="1" x="780"/>
        <item m="1" x="1908"/>
        <item m="1" x="823"/>
        <item m="1" x="1951"/>
        <item m="1" x="865"/>
        <item m="1" x="2038"/>
        <item m="1" x="947"/>
        <item m="1" x="2081"/>
        <item m="1" x="991"/>
        <item m="1" x="2128"/>
        <item m="1" x="1078"/>
        <item m="1" x="2222"/>
        <item m="1" x="1122"/>
        <item m="1" x="2268"/>
        <item m="1" x="1173"/>
        <item m="1" x="1796"/>
        <item m="1" x="1835"/>
        <item m="1" x="750"/>
        <item m="1" x="1914"/>
        <item m="1" x="829"/>
        <item m="1" x="1959"/>
        <item m="1" x="870"/>
        <item m="1" x="2004"/>
        <item m="1" x="952"/>
        <item m="1" x="2087"/>
        <item m="1" x="998"/>
        <item m="1" x="2132"/>
        <item m="1" x="1039"/>
        <item m="1" x="2225"/>
        <item m="1" x="1126"/>
        <item m="1" x="2272"/>
        <item m="1" x="1175"/>
        <item m="1" x="2316"/>
        <item m="1" x="1267"/>
        <item m="1" x="2413"/>
        <item m="1" x="1311"/>
        <item m="1" x="1877"/>
        <item m="1" x="794"/>
        <item m="1" x="876"/>
        <item m="1" x="2009"/>
        <item m="1" x="920"/>
        <item m="1" x="2052"/>
        <item m="1" x="1003"/>
        <item m="1" x="2138"/>
        <item m="1" x="1044"/>
        <item m="1" x="2188"/>
        <item m="1" x="1090"/>
        <item m="1" x="2275"/>
        <item m="1" x="1178"/>
        <item m="1" x="2319"/>
        <item m="1" x="1223"/>
        <item m="1" x="2373"/>
        <item m="1" x="1314"/>
        <item m="1" x="2457"/>
        <item m="1" x="1354"/>
        <item m="1" x="2493"/>
        <item m="1" x="1395"/>
        <item m="1" x="880"/>
        <item m="1" x="2015"/>
        <item m="1" x="927"/>
        <item m="1" x="2057"/>
        <item m="1" x="966"/>
        <item m="1" x="2143"/>
        <item m="1" x="1051"/>
        <item m="1" x="2195"/>
        <item m="1" x="1095"/>
        <item m="1" x="2238"/>
        <item m="1" x="1183"/>
        <item m="1" x="2325"/>
        <item m="1" x="1229"/>
        <item m="1" x="2377"/>
        <item m="1" x="1275"/>
        <item m="1" x="2460"/>
        <item m="1" x="1358"/>
        <item m="1" x="2496"/>
        <item m="1" x="1397"/>
        <item m="1" x="2535"/>
        <item m="1" x="1466"/>
        <item m="1" x="2601"/>
        <item m="1" x="2062"/>
        <item m="1" x="970"/>
        <item m="1" x="2106"/>
        <item m="1" x="2200"/>
        <item m="1" x="1102"/>
        <item m="1" x="2243"/>
        <item m="1" x="1145"/>
        <item m="1" x="2331"/>
        <item m="1" x="1234"/>
        <item m="1" x="2383"/>
        <item m="1" x="1279"/>
        <item m="1" x="2426"/>
        <item m="1" x="1362"/>
        <item m="1" x="2499"/>
        <item m="1" x="1402"/>
        <item m="1" x="2539"/>
        <item m="1" x="1436"/>
        <item m="1" x="2604"/>
        <item m="1" x="1497"/>
        <item m="1" x="422"/>
        <item m="1" x="1523"/>
        <item m="1" x="2157"/>
        <item m="1" x="1106"/>
        <item m="1" x="2250"/>
        <item m="1" x="1152"/>
        <item m="1" x="2294"/>
        <item m="1" x="1199"/>
        <item m="1" x="2388"/>
        <item m="1" x="1286"/>
        <item m="1" x="2432"/>
        <item m="1" x="1330"/>
        <item m="1" x="2472"/>
        <item m="1" x="1407"/>
        <item m="1" x="2545"/>
        <item m="1" x="1440"/>
        <item m="1" x="2577"/>
        <item m="1" x="1475"/>
        <item m="1" x="425"/>
        <item m="1" x="1526"/>
        <item m="1" x="447"/>
        <item m="1" x="1548"/>
        <item m="1" x="466"/>
        <item m="1" x="2254"/>
        <item m="1" x="1157"/>
        <item m="1" x="2301"/>
        <item m="1" x="1204"/>
        <item m="1" x="2345"/>
        <item m="1" x="1291"/>
        <item m="1" x="2438"/>
        <item m="1" x="1338"/>
        <item m="1" x="2477"/>
        <item m="1" x="1375"/>
        <item m="1" x="2550"/>
        <item m="1" x="1446"/>
        <item m="1" x="2584"/>
        <item m="1" x="1479"/>
        <item m="1" x="2614"/>
        <item m="1" x="1529"/>
        <item m="1" x="450"/>
        <item m="1" x="1552"/>
        <item m="1" x="504"/>
        <item m="1" x="1604"/>
        <item m="1" x="2350"/>
        <item m="1" x="1254"/>
        <item m="1" x="1342"/>
        <item m="1" x="2482"/>
        <item m="1" x="1380"/>
        <item m="1" x="2519"/>
        <item m="1" x="1422"/>
        <item m="1" x="2588"/>
        <item m="1" x="1484"/>
        <item m="1" x="2619"/>
        <item m="1" x="1510"/>
        <item m="1" x="436"/>
        <item m="1" x="1553"/>
        <item m="1" x="469"/>
        <item m="1" x="1571"/>
        <item m="1" x="491"/>
        <item m="1" x="521"/>
        <item m="1" x="1624"/>
        <item m="1" x="539"/>
        <item m="1" x="1649"/>
        <item m="1" x="1582"/>
        <item m="1" x="499"/>
        <item m="1" x="1593"/>
        <item m="1" x="511"/>
        <item m="1" x="1615"/>
        <item m="1" x="547"/>
        <item m="1" x="1655"/>
        <item m="1" x="566"/>
        <item m="1" x="1672"/>
        <item m="1" x="585"/>
        <item m="1" x="631"/>
        <item m="1" x="1746"/>
        <item m="1" x="659"/>
        <item m="1" x="1776"/>
        <item m="1" x="727"/>
        <item m="1" x="1847"/>
        <item m="1" x="762"/>
        <item m="1" x="1890"/>
        <item m="1" x="807"/>
        <item m="1" x="1981"/>
        <item m="1" x="1595"/>
        <item m="1" x="1617"/>
        <item m="1" x="530"/>
        <item m="1" x="1657"/>
        <item m="1" x="569"/>
        <item m="1" x="1676"/>
        <item m="1" x="589"/>
        <item m="1" x="1701"/>
        <item m="1" x="634"/>
        <item m="1" x="1750"/>
        <item m="1" x="664"/>
        <item m="1" x="1780"/>
        <item m="1" x="694"/>
        <item m="1" x="1850"/>
        <item m="1" x="766"/>
        <item m="1" x="1895"/>
        <item m="1" x="811"/>
        <item m="1" x="1937"/>
        <item m="1" x="896"/>
        <item m="1" x="1638"/>
        <item m="1" x="554"/>
        <item m="1" x="1662"/>
        <item m="1" x="573"/>
        <item m="1" x="1705"/>
        <item m="1" x="617"/>
        <item m="1" x="1727"/>
        <item m="1" x="639"/>
        <item m="1" x="1755"/>
        <item m="1" x="699"/>
        <item m="1" x="1820"/>
        <item m="1" x="735"/>
        <item m="1" x="1855"/>
        <item m="1" x="771"/>
        <item m="1" x="1942"/>
        <item m="1" x="854"/>
        <item m="1" x="1989"/>
        <item m="1" x="899"/>
        <item m="1" x="2032"/>
        <item m="1" x="986"/>
        <item m="1" x="2121"/>
        <item m="1" x="1027"/>
        <item m="1" x="2169"/>
        <item m="1" x="1685"/>
        <item m="1" x="622"/>
        <item m="1" x="1734"/>
        <item m="1" x="646"/>
        <item m="1" x="1760"/>
        <item m="1" x="673"/>
        <item m="1" x="1826"/>
        <item m="1" x="742"/>
        <item m="1" x="1863"/>
        <item m="1" x="778"/>
        <item m="1" x="1904"/>
        <item m="1" x="861"/>
        <item m="1" x="1996"/>
        <item m="1" x="906"/>
        <item m="1" x="2036"/>
        <item m="1" x="944"/>
        <item m="1" x="2125"/>
        <item m="1" x="1032"/>
        <item m="1" x="2174"/>
        <item m="1" x="1076"/>
        <item m="1" x="2220"/>
        <item m="1" x="649"/>
        <item m="1" x="1764"/>
        <item m="1" x="678"/>
        <item m="1" x="1793"/>
        <item m="1" x="712"/>
        <item m="1" x="1868"/>
        <item m="1" x="784"/>
        <item m="1" x="1911"/>
        <item m="1" x="826"/>
        <item m="1" x="1956"/>
        <item m="1" x="911"/>
        <item m="1" x="2042"/>
        <item m="1" x="949"/>
        <item m="1" x="2083"/>
        <item m="1" x="995"/>
        <item m="1" x="2179"/>
        <item m="1" x="1081"/>
        <item m="1" x="2223"/>
        <item m="1" x="1123"/>
        <item m="1" x="2270"/>
        <item m="1" x="2366"/>
        <item m="1" x="1799"/>
        <item m="1" x="715"/>
        <item m="1" x="1838"/>
        <item m="1" x="791"/>
        <item m="1" x="1919"/>
        <item m="1" x="832"/>
        <item m="1" x="1961"/>
        <item m="1" x="873"/>
        <item m="1" x="2049"/>
        <item m="1" x="957"/>
        <item m="1" x="2091"/>
        <item m="1" x="1000"/>
        <item m="1" x="2135"/>
        <item m="1" x="1086"/>
        <item m="1" x="2229"/>
        <item m="1" x="1130"/>
        <item m="1" x="2273"/>
        <item m="1" x="1176"/>
        <item m="1" x="2370"/>
        <item m="1" x="1269"/>
        <item m="1" x="2415"/>
        <item m="1" x="1312"/>
        <item m="1" x="1881"/>
        <item m="1" x="1967"/>
        <item m="1" x="878"/>
        <item m="1" x="2012"/>
        <item m="1" x="925"/>
        <item m="1" x="2098"/>
        <item m="1" x="1007"/>
        <item m="1" x="2140"/>
        <item m="1" x="1047"/>
        <item m="1" x="2193"/>
        <item m="1" x="1136"/>
        <item m="1" x="2279"/>
        <item m="1" x="1180"/>
        <item m="1" x="2321"/>
        <item m="1" x="1227"/>
        <item m="1" x="2419"/>
        <item m="1" x="1317"/>
        <item m="1" x="2458"/>
        <item m="1" x="1356"/>
        <item m="1" x="2495"/>
        <item m="1" x="1972"/>
        <item m="1" x="884"/>
        <item m="1" x="2018"/>
        <item m="1" x="929"/>
        <item m="1" x="2060"/>
        <item m="1" x="1014"/>
        <item m="1" x="2148"/>
        <item m="1" x="1054"/>
        <item m="1" x="2197"/>
        <item m="1" x="1099"/>
        <item m="1" x="2286"/>
        <item m="1" x="1188"/>
        <item m="1" x="2328"/>
        <item m="1" x="1231"/>
        <item m="1" x="2380"/>
        <item m="1" x="1322"/>
        <item m="1" x="2463"/>
        <item m="1" x="1360"/>
        <item m="1" x="2497"/>
        <item m="1" x="1399"/>
        <item m="1" x="2572"/>
        <item m="1" x="1468"/>
        <item m="1" x="2602"/>
        <item m="1" x="2064"/>
        <item m="1" x="973"/>
        <item m="1" x="1061"/>
        <item m="1" x="2204"/>
        <item m="1" x="1104"/>
        <item m="1" x="2246"/>
        <item m="1" x="1195"/>
        <item m="1" x="2336"/>
        <item m="1" x="1238"/>
        <item m="1" x="2385"/>
        <item m="1" x="1282"/>
        <item m="1" x="2468"/>
        <item m="1" x="1366"/>
        <item m="1" x="2503"/>
        <item m="1" x="1404"/>
        <item m="1" x="2541"/>
        <item m="1" x="1472"/>
        <item m="1" x="2607"/>
        <item m="1" x="1499"/>
        <item m="1" x="423"/>
        <item m="1" x="1524"/>
        <item m="1" x="2209"/>
        <item m="1" x="1110"/>
        <item m="1" x="2252"/>
        <item m="1" x="1154"/>
        <item m="1" x="2299"/>
        <item m="1" x="1245"/>
        <item m="1" x="2393"/>
        <item m="1" x="1288"/>
        <item m="1" x="2434"/>
        <item m="1" x="1335"/>
        <item m="1" x="2510"/>
        <item m="1" x="1412"/>
        <item m="1" x="2547"/>
        <item m="1" x="1442"/>
        <item m="1" x="2581"/>
        <item m="1" x="1503"/>
        <item m="1" x="428"/>
        <item m="1" x="1527"/>
        <item m="1" x="448"/>
        <item m="1" x="1550"/>
        <item m="1" x="486"/>
        <item m="1" x="2258"/>
        <item m="1" x="1160"/>
        <item m="1" x="2303"/>
        <item m="1" x="1207"/>
        <item m="1" x="2400"/>
        <item m="1" x="1296"/>
        <item m="1" x="2442"/>
        <item m="1" x="1340"/>
        <item m="1" x="2480"/>
        <item m="1" x="1419"/>
        <item m="1" x="2555"/>
        <item m="1" x="1450"/>
        <item m="1" x="2586"/>
        <item m="1" x="1482"/>
        <item m="1" x="433"/>
        <item m="1" x="1533"/>
        <item m="1" x="453"/>
        <item m="1" x="1588"/>
        <item m="1" x="505"/>
        <item m="1" x="1605"/>
        <item m="1" x="2353"/>
        <item m="1" x="1258"/>
        <item m="1" x="2447"/>
        <item m="1" x="1344"/>
        <item m="1" x="2484"/>
        <item m="1" x="1383"/>
        <item m="1" x="2523"/>
        <item m="1" x="1455"/>
        <item m="1" x="2591"/>
        <item m="1" x="1486"/>
        <item m="1" x="2622"/>
        <item m="1" x="1514"/>
        <item m="1" x="455"/>
        <item m="1" x="1555"/>
        <item m="1" x="471"/>
        <item m="1" x="1573"/>
        <item m="1" x="494"/>
        <item m="1" x="522"/>
        <item m="1" x="1625"/>
        <item m="1" x="540"/>
        <item m="1" x="1650"/>
        <item m="1" x="1583"/>
        <item m="1" x="500"/>
        <item m="1" x="1594"/>
        <item m="1" x="513"/>
        <item m="1" x="1634"/>
        <item m="1" x="549"/>
        <item m="1" x="1656"/>
        <item m="1" x="567"/>
        <item m="1" x="1674"/>
        <item m="1" x="1721"/>
        <item m="1" x="632"/>
        <item m="1" x="1748"/>
        <item m="1" x="662"/>
        <item m="1" x="1814"/>
        <item m="1" x="729"/>
        <item m="1" x="1848"/>
        <item m="1" x="764"/>
        <item m="1" x="1893"/>
        <item m="1" x="848"/>
        <item m="1" x="1983"/>
        <item m="1" x="1597"/>
        <item m="1" x="514"/>
        <item m="1" x="1618"/>
        <item m="1" x="552"/>
        <item m="1" x="1660"/>
        <item m="1" x="572"/>
        <item m="1" x="1679"/>
        <item m="1" x="591"/>
        <item m="1" x="1725"/>
        <item m="1" x="637"/>
        <item m="1" x="1753"/>
        <item m="1" x="667"/>
        <item m="1" x="1782"/>
        <item m="1" x="733"/>
        <item m="1" x="1853"/>
        <item m="1" x="769"/>
        <item m="1" x="1898"/>
        <item m="1" x="813"/>
        <item m="1" x="1987"/>
        <item m="1" x="898"/>
        <item m="1" x="1641"/>
        <item m="1" x="556"/>
        <item m="1" x="1664"/>
        <item m="1" x="596"/>
        <item m="1" x="1707"/>
        <item m="1" x="620"/>
        <item m="1" x="1731"/>
        <item m="1" x="643"/>
        <item m="1" x="1786"/>
        <item m="1" x="702"/>
        <item m="1" x="1823"/>
        <item m="1" x="739"/>
        <item m="1" x="1859"/>
        <item m="1" x="818"/>
        <item m="1" x="1945"/>
        <item m="1" x="858"/>
        <item m="1" x="1993"/>
        <item m="1" x="903"/>
        <item m="1" x="2078"/>
        <item m="1" x="988"/>
        <item m="1" x="2123"/>
        <item m="1" x="1030"/>
        <item m="1" x="2172"/>
        <item m="1" x="1712"/>
        <item m="1" x="625"/>
        <item m="1" x="1737"/>
        <item m="1" x="647"/>
        <item m="1" x="1762"/>
        <item m="1" x="708"/>
        <item m="1" x="1831"/>
        <item m="1" x="746"/>
        <item m="1" x="1865"/>
        <item m="1" x="1952"/>
        <item m="1" x="866"/>
        <item m="1" x="2000"/>
        <item m="1" x="908"/>
        <item m="1" x="2039"/>
        <item m="1" x="992"/>
        <item m="1" x="2129"/>
        <item m="1" x="1035"/>
        <item m="1" x="2176"/>
        <item m="1" x="1079"/>
        <item m="1" x="1740"/>
        <item m="1" x="652"/>
        <item m="1" x="1766"/>
        <item m="1" x="680"/>
        <item m="1" x="1797"/>
        <item m="1" x="751"/>
        <item m="1" x="1872"/>
        <item m="1" x="787"/>
        <item m="1" x="1915"/>
        <item m="1" x="830"/>
        <item m="1" x="2005"/>
        <item m="1" x="915"/>
        <item m="1" x="2045"/>
        <item m="1" x="953"/>
        <item m="1" x="2088"/>
        <item m="1" x="1040"/>
        <item m="1" x="2183"/>
        <item m="1" x="1083"/>
        <item m="1" x="2226"/>
        <item m="1" x="1127"/>
        <item m="1" x="1220"/>
        <item m="1" x="2368"/>
        <item m="1" x="1801"/>
        <item m="1" x="717"/>
        <item m="1" x="1878"/>
        <item m="1" x="795"/>
        <item m="1" x="1922"/>
        <item m="1" x="834"/>
        <item m="1" x="1964"/>
        <item m="1" x="921"/>
        <item m="1" x="2053"/>
        <item m="1" x="961"/>
        <item m="1" x="2094"/>
        <item m="1" x="1004"/>
        <item m="1" x="2189"/>
        <item m="1" x="1091"/>
        <item m="1" x="2233"/>
        <item m="1" x="1133"/>
        <item m="1" x="2276"/>
        <item m="1" x="1224"/>
        <item m="1" x="2374"/>
        <item m="1" x="1271"/>
        <item m="1" x="2417"/>
        <item m="1" x="1315"/>
        <item m="1" x="1969"/>
        <item m="1" x="881"/>
        <item m="1" x="2016"/>
        <item m="1" x="967"/>
        <item m="1" x="2102"/>
        <item m="1" x="1010"/>
        <item m="1" x="2144"/>
        <item m="1" x="1052"/>
        <item m="1" x="2239"/>
        <item m="1" x="1140"/>
        <item m="1" x="2282"/>
        <item m="1" x="1184"/>
        <item m="1" x="2326"/>
        <item m="1" x="1276"/>
        <item m="1" x="2422"/>
        <item m="1" x="1319"/>
        <item m="1" x="2461"/>
        <item m="1" x="1359"/>
        <item m="1" x="2536"/>
        <item m="1" x="1975"/>
        <item m="1" x="887"/>
        <item m="1" x="2020"/>
        <item m="1" x="931"/>
        <item m="1" x="2107"/>
        <item m="1" x="1017"/>
        <item m="1" x="2152"/>
        <item m="1" x="1057"/>
        <item m="1" x="2201"/>
        <item m="1" x="1146"/>
        <item m="1" x="2290"/>
        <item m="1" x="1192"/>
        <item m="1" x="2332"/>
        <item m="1" x="1235"/>
        <item m="1" x="2427"/>
        <item m="1" x="1326"/>
        <item m="1" x="2466"/>
        <item m="1" x="1363"/>
        <item m="1" x="2500"/>
        <item m="1" x="1437"/>
        <item m="1" x="2574"/>
        <item m="1" x="1470"/>
        <item m="1" x="2605"/>
        <item m="1" x="2066"/>
        <item m="1" x="2158"/>
        <item m="1" x="1064"/>
        <item m="1" x="2206"/>
        <item m="1" x="1107"/>
        <item m="1" x="2295"/>
        <item m="1" x="1200"/>
        <item m="1" x="2340"/>
        <item m="1" x="1241"/>
        <item m="1" x="2389"/>
        <item m="1" x="1331"/>
        <item m="1" x="2473"/>
        <item m="1" x="1370"/>
        <item m="1" x="2506"/>
        <item m="1" x="1408"/>
        <item m="1" x="2578"/>
        <item m="1" x="1476"/>
        <item m="1" x="2610"/>
        <item m="1" x="1501"/>
        <item m="1" x="426"/>
        <item m="1" x="1068"/>
        <item m="1" x="2212"/>
        <item m="1" x="1112"/>
        <item m="1" x="2255"/>
        <item m="1" x="1158"/>
        <item m="1" x="2346"/>
        <item m="1" x="1249"/>
        <item m="1" x="2396"/>
        <item m="1" x="1292"/>
        <item m="1" x="2439"/>
        <item m="1" x="1376"/>
        <item m="1" x="2514"/>
        <item m="1" x="1415"/>
        <item m="1" x="2551"/>
        <item m="1" x="1447"/>
        <item m="1" x="2615"/>
        <item m="1" x="1506"/>
        <item m="1" x="430"/>
        <item m="1" x="1530"/>
        <item m="1" x="451"/>
        <item m="1" x="1568"/>
        <item m="1" x="488"/>
        <item m="1" x="2261"/>
        <item m="1" x="1162"/>
        <item m="1" x="2305"/>
        <item m="1" x="1255"/>
        <item m="1" x="2403"/>
        <item m="1" x="1299"/>
        <item m="1" x="2444"/>
        <item m="1" x="2520"/>
        <item m="1" x="1423"/>
        <item m="1" x="2558"/>
        <item m="1" x="1452"/>
        <item m="1" x="2589"/>
        <item m="1" x="1511"/>
        <item m="1" x="437"/>
        <item m="1" x="1536"/>
        <item m="1" x="492"/>
        <item m="1" x="1589"/>
        <item m="1" x="506"/>
        <item m="1" x="1606"/>
        <item m="1" x="2356"/>
        <item m="1" x="1303"/>
        <item m="1" x="2450"/>
        <item m="1" x="1346"/>
        <item m="1" x="2486"/>
        <item m="1" x="1385"/>
        <item m="1" x="2562"/>
        <item m="1" x="1458"/>
        <item m="1" x="2593"/>
        <item m="1" x="1488"/>
        <item m="1" x="2625"/>
        <item m="1" x="1539"/>
        <item m="1" x="457"/>
        <item m="1" x="1557"/>
        <item m="1" x="473"/>
        <item m="1" x="1576"/>
        <item m="1" x="1608"/>
        <item m="1" x="523"/>
        <item m="1" x="1626"/>
        <item m="1" x="541"/>
        <item m="1" x="481"/>
        <item m="1" x="1584"/>
        <item m="1" x="501"/>
        <item m="1" x="1596"/>
        <item m="1" x="531"/>
        <item m="1" x="1635"/>
        <item m="1" x="550"/>
        <item m="1" x="1658"/>
        <item m="1" x="570"/>
        <item m="1" x="612"/>
        <item m="1" x="1722"/>
        <item m="1" x="635"/>
        <item m="1" x="1751"/>
        <item m="1" x="695"/>
        <item m="1" x="1815"/>
        <item m="1" x="730"/>
        <item m="1" x="1851"/>
        <item m="1" x="767"/>
        <item m="1" x="1938"/>
        <item m="1" x="849"/>
        <item m="1" x="1984"/>
        <item m="1" x="1598"/>
        <item m="1" x="515"/>
        <item m="1" x="1639"/>
        <item m="1" x="555"/>
        <item m="1" x="1663"/>
        <item m="1" x="574"/>
        <item m="1" x="1681"/>
        <item m="1" x="618"/>
        <item m="1" x="1728"/>
        <item m="1" x="640"/>
        <item m="1" x="1756"/>
        <item m="1" x="669"/>
        <item m="1" x="736"/>
        <item m="1" x="1856"/>
        <item m="1" x="772"/>
        <item m="1" x="1900"/>
        <item m="1" x="855"/>
        <item m="1" x="1990"/>
        <item m="1" x="900"/>
        <item m="1" x="1643"/>
        <item m="1" x="558"/>
        <item m="1" x="1686"/>
        <item m="1" x="598"/>
        <item m="1" x="1710"/>
        <item m="1" x="623"/>
        <item m="1" x="1735"/>
        <item m="1" x="674"/>
        <item m="1" x="1788"/>
        <item m="1" x="705"/>
        <item m="1" x="1827"/>
        <item m="1" x="743"/>
        <item m="1" x="1905"/>
        <item m="1" x="821"/>
        <item m="1" x="1949"/>
        <item m="1" x="862"/>
        <item m="1" x="1997"/>
        <item m="1" x="945"/>
        <item m="1" x="2080"/>
        <item m="1" x="990"/>
        <item m="1" x="2126"/>
        <item m="1" x="1033"/>
        <item m="1" x="602"/>
        <item m="1" x="1715"/>
        <item m="1" x="627"/>
        <item m="1" x="1738"/>
        <item m="1" x="650"/>
        <item m="1" x="1794"/>
        <item m="1" x="713"/>
        <item m="1" x="1834"/>
        <item m="1" x="748"/>
        <item m="1" x="1869"/>
        <item m="1" x="827"/>
        <item m="1" x="1957"/>
        <item m="1" x="869"/>
        <item m="1" x="2002"/>
        <item m="1" x="912"/>
        <item m="1" x="2084"/>
        <item m="1" x="996"/>
        <item m="1" x="2131"/>
        <item m="1" x="1037"/>
        <item m="1" x="2180"/>
        <item m="1" x="1124"/>
        <item m="1" x="1742"/>
        <item m="1" x="654"/>
        <item m="1" x="1769"/>
        <item m="1" x="683"/>
        <item m="1" x="1839"/>
        <item m="1" x="753"/>
        <item m="1" x="1875"/>
        <item m="1" x="792"/>
        <item m="1" x="1920"/>
        <item m="1" x="874"/>
        <item m="1" x="2008"/>
        <item m="1" x="918"/>
        <item m="1" x="2050"/>
        <item m="1" x="958"/>
        <item m="1" x="2136"/>
        <item m="1" x="1043"/>
        <item m="1" x="2186"/>
        <item m="1" x="1087"/>
        <item m="1" x="2230"/>
        <item m="1" x="2318"/>
        <item m="1" x="1222"/>
        <item m="1" x="2371"/>
        <item m="1" x="1804"/>
        <item m="1" x="756"/>
        <item m="1" x="1882"/>
        <item m="1" x="797"/>
        <item m="1" x="1924"/>
        <item m="1" x="837"/>
        <item m="1" x="2013"/>
        <item m="1" x="926"/>
        <item m="1" x="2056"/>
        <item m="1" x="964"/>
        <item m="1" x="2099"/>
        <item m="1" x="1048"/>
        <item m="1" x="2194"/>
        <item m="1" x="1094"/>
        <item m="1" x="2236"/>
        <item m="1" x="1137"/>
        <item m="1" x="2322"/>
        <item m="1" x="1228"/>
        <item m="1" x="2376"/>
        <item m="1" x="1273"/>
        <item m="1" x="2420"/>
        <item m="1" x="800"/>
        <item m="1" x="1927"/>
        <item m="1" x="1973"/>
        <item m="1" x="885"/>
        <item m="1" x="2061"/>
        <item m="1" x="969"/>
        <item m="1" x="2104"/>
        <item m="1" x="1015"/>
        <item m="1" x="2149"/>
        <item m="1" x="1100"/>
        <item m="1" x="2242"/>
        <item m="1" x="1143"/>
        <item m="1" x="2287"/>
        <item m="1" x="1189"/>
        <item m="1" x="2381"/>
        <item m="1" x="1278"/>
        <item m="1" x="2424"/>
        <item m="1" x="1323"/>
        <item m="1" x="2464"/>
        <item m="1" x="1400"/>
        <item m="1" x="2538"/>
        <item m="1" x="1977"/>
        <item m="1" x="889"/>
        <item m="1" x="2023"/>
        <item m="1" x="974"/>
        <item m="1" x="2110"/>
        <item m="1" x="1019"/>
        <item m="1" x="2155"/>
        <item m="1" x="1062"/>
        <item m="1" x="2247"/>
        <item m="1" x="1151"/>
        <item m="1" x="2293"/>
        <item m="1" x="1196"/>
        <item m="1" x="2337"/>
        <item m="1" x="1283"/>
        <item m="1" x="2431"/>
        <item m="1" x="1329"/>
        <item m="1" x="2469"/>
        <item m="1" x="1367"/>
        <item m="1" x="2542"/>
        <item m="1" x="1439"/>
        <item m="1" x="2576"/>
        <item m="1" x="1473"/>
        <item m="1" x="2608"/>
        <item m="1" x="1022"/>
        <item m="1" x="2160"/>
        <item m="1" x="1066"/>
        <item m="1" x="2210"/>
        <item m="1" x="1155"/>
        <item m="1" x="2300"/>
        <item m="1" x="1203"/>
        <item m="1" x="2343"/>
        <item m="1" x="1246"/>
        <item m="1" x="2435"/>
        <item m="1" x="1336"/>
        <item m="1" x="2476"/>
        <item m="1" x="1373"/>
        <item m="1" x="2511"/>
        <item m="1" x="1443"/>
        <item m="1" x="2582"/>
        <item m="1" x="1478"/>
        <item m="1" x="2612"/>
        <item m="1" x="1504"/>
        <item m="1" x="2163"/>
        <item m="1" x="1070"/>
        <item m="1" x="2214"/>
        <item m="1" x="1115"/>
        <item m="1" x="2259"/>
        <item m="1" x="1208"/>
        <item m="1" x="2349"/>
        <item m="1" x="1252"/>
        <item m="1" x="2401"/>
        <item m="1" x="1297"/>
        <item m="1" x="2481"/>
        <item m="1" x="1379"/>
        <item m="1" x="2517"/>
        <item m="1" x="1420"/>
        <item m="1" x="2556"/>
        <item m="1" x="1483"/>
        <item m="1" x="2618"/>
        <item m="1" x="1508"/>
        <item m="1" x="434"/>
        <item m="1" x="1534"/>
        <item m="1" x="468"/>
        <item m="1" x="1570"/>
        <item m="1" x="490"/>
        <item m="1" x="2263"/>
        <item m="1" x="1165"/>
        <item m="1" x="2354"/>
        <item m="1" x="1259"/>
        <item m="1" x="2405"/>
        <item m="1" x="1301"/>
        <item m="1" x="2448"/>
        <item m="1" x="2524"/>
        <item m="1" x="1425"/>
        <item m="1" x="2560"/>
        <item m="1" x="1456"/>
        <item m="1" x="2623"/>
        <item m="1" x="1515"/>
        <item m="1" x="439"/>
        <item m="1" x="1574"/>
        <item m="1" x="495"/>
        <item m="1" x="1590"/>
        <item m="1" x="507"/>
        <item m="1" x="1607"/>
        <item m="1" x="2408"/>
        <item m="1" x="1305"/>
        <item m="1" x="2452"/>
        <item m="1" x="1349"/>
        <item m="1" x="2488"/>
        <item m="1" x="1428"/>
        <item m="1" x="2564"/>
        <item m="1" x="1460"/>
        <item m="1" x="2596"/>
        <item m="1" x="1491"/>
        <item m="1" x="442"/>
        <item m="1" x="1542"/>
        <item m="1" x="459"/>
        <item m="1" x="1560"/>
        <item m="1" x="476"/>
        <item m="1" x="1609"/>
        <item m="1" x="524"/>
        <item m="1" x="1627"/>
        <item m="1" x="482"/>
        <item m="1" x="1585"/>
        <item m="1" x="502"/>
        <item m="1" x="1619"/>
        <item m="1" x="532"/>
        <item m="1" x="1637"/>
        <item m="1" x="553"/>
        <item m="1" x="1661"/>
        <item m="1" x="592"/>
        <item m="1" x="1703"/>
        <item m="1" x="615"/>
        <item m="1" x="1726"/>
        <item m="1" x="638"/>
        <item m="1" x="697"/>
        <item m="1" x="1818"/>
        <item m="1" x="734"/>
        <item m="1" x="1854"/>
        <item m="1" x="814"/>
        <item m="1" x="1940"/>
        <item m="1" x="852"/>
        <item m="1" x="1988"/>
        <item m="1" x="1600"/>
        <item m="1" x="534"/>
        <item m="1" x="1642"/>
        <item m="1" x="557"/>
        <item m="1" x="1665"/>
        <item m="1" x="576"/>
        <item m="1" x="1708"/>
        <item m="1" x="621"/>
        <item m="1" x="1732"/>
        <item m="1" x="644"/>
        <item m="1" x="1758"/>
        <item m="1" x="1824"/>
        <item m="1" x="740"/>
        <item m="1" x="1860"/>
        <item m="1" x="776"/>
        <item m="1" x="1946"/>
        <item m="1" x="859"/>
        <item m="1" x="1994"/>
        <item m="1" x="904"/>
        <item m="1" x="2035"/>
        <item m="1" x="1667"/>
        <item m="1" x="578"/>
        <item m="1" x="1688"/>
        <item m="1" x="600"/>
        <item m="1" x="1713"/>
        <item m="1" x="648"/>
        <item m="1" x="1763"/>
        <item m="1" x="676"/>
        <item m="1" x="1791"/>
        <item m="1" x="709"/>
        <item m="1" x="1866"/>
        <item m="1" x="781"/>
        <item m="1" x="1909"/>
        <item m="1" x="824"/>
        <item m="1" x="1953"/>
        <item m="1" x="909"/>
        <item m="1" x="2040"/>
        <item m="1" x="948"/>
        <item m="1" x="2082"/>
        <item m="1" x="993"/>
        <item m="1" x="2177"/>
        <item m="1" x="1691"/>
        <item m="1" x="604"/>
        <item m="1" x="1716"/>
        <item m="1" x="628"/>
        <item m="1" x="1767"/>
        <item m="1" x="681"/>
        <item m="1" x="1798"/>
        <item m="1" x="714"/>
        <item m="1" x="1836"/>
        <item m="1" x="788"/>
        <item m="1" x="1916"/>
        <item m="1" x="831"/>
        <item m="1" x="1960"/>
        <item m="1" x="871"/>
        <item m="1" x="2046"/>
        <item m="1" x="954"/>
        <item m="1" x="2089"/>
        <item m="1" x="999"/>
        <item m="1" x="2133"/>
        <item m="1" x="1084"/>
        <item m="1" x="2227"/>
        <item m="1" x="1128"/>
        <item m="1" x="1743"/>
        <item m="1" x="656"/>
        <item m="1" x="1802"/>
        <item m="1" x="718"/>
        <item m="1" x="1840"/>
        <item m="1" x="754"/>
        <item m="1" x="1879"/>
        <item m="1" x="835"/>
        <item m="1" x="1965"/>
        <item m="1" x="877"/>
        <item m="1" x="2010"/>
        <item m="1" x="922"/>
        <item m="1" x="2095"/>
        <item m="1" x="1005"/>
        <item m="1" x="2139"/>
        <item m="1" x="1045"/>
        <item m="1" x="2190"/>
        <item m="1" x="2277"/>
        <item m="1" x="1179"/>
        <item m="1" x="2320"/>
        <item m="1" x="1225"/>
        <item m="1" x="720"/>
        <item m="1" x="1842"/>
        <item m="1" x="758"/>
        <item m="1" x="1883"/>
        <item m="1" x="798"/>
        <item m="1" x="1970"/>
        <item m="1" x="882"/>
        <item m="1" x="2017"/>
        <item m="1" x="928"/>
        <item m="1" x="2058"/>
        <item m="1" x="1011"/>
        <item m="1" x="2145"/>
        <item m="1" x="1053"/>
        <item m="1" x="2196"/>
        <item m="1" x="1096"/>
        <item m="1" x="2283"/>
        <item m="1" x="1185"/>
        <item m="1" x="2327"/>
        <item m="1" x="1230"/>
        <item m="1" x="2378"/>
        <item m="1" x="1320"/>
        <item m="1" x="1885"/>
        <item m="1" x="801"/>
        <item m="1" x="1928"/>
        <item m="1" x="2021"/>
        <item m="1" x="932"/>
        <item m="1" x="2063"/>
        <item m="1" x="971"/>
        <item m="1" x="2108"/>
        <item m="1" x="1058"/>
        <item m="1" x="2202"/>
        <item m="1" x="1103"/>
        <item m="1" x="2244"/>
        <item m="1" x="1147"/>
        <item m="1" x="2333"/>
        <item m="1" x="1236"/>
        <item m="1" x="2384"/>
        <item m="1" x="1280"/>
        <item m="1" x="2428"/>
        <item m="1" x="1364"/>
        <item m="1" x="2501"/>
        <item m="1" x="1403"/>
        <item m="1" x="2540"/>
        <item m="1" x="1978"/>
        <item m="1" x="934"/>
        <item m="1" x="2067"/>
        <item m="1" x="976"/>
        <item m="1" x="2111"/>
        <item m="1" x="1020"/>
        <item m="1" x="2207"/>
        <item m="1" x="1108"/>
        <item m="1" x="2251"/>
        <item m="1" x="1153"/>
        <item m="1" x="2296"/>
        <item m="1" x="1242"/>
        <item m="1" x="2390"/>
        <item m="1" x="1287"/>
        <item m="1" x="2433"/>
        <item m="1" x="1332"/>
        <item m="1" x="2507"/>
        <item m="1" x="1409"/>
        <item m="1" x="2546"/>
        <item m="1" x="1441"/>
        <item m="1" x="2579"/>
        <item m="1" x="978"/>
        <item m="1" x="2113"/>
        <item m="1" x="1023"/>
        <item m="1" x="2161"/>
        <item m="1" x="1113"/>
        <item m="1" x="2256"/>
        <item m="1" x="1159"/>
        <item m="1" x="2302"/>
        <item m="1" x="1205"/>
        <item m="1" x="2397"/>
        <item m="1" x="1293"/>
        <item m="1" x="2440"/>
        <item m="1" x="1339"/>
        <item m="1" x="2478"/>
        <item m="1" x="1416"/>
        <item m="1" x="2552"/>
        <item m="1" x="1448"/>
        <item m="1" x="2585"/>
        <item m="1" x="1480"/>
        <item m="1" x="431"/>
        <item m="1" x="1531"/>
        <item m="1" x="2164"/>
        <item m="1" x="1071"/>
        <item m="1" x="2215"/>
        <item m="1" x="1163"/>
        <item m="1" x="2306"/>
        <item m="1" x="1209"/>
        <item m="1" x="2351"/>
        <item m="1" x="1256"/>
        <item m="1" x="2445"/>
        <item m="1" x="1343"/>
        <item m="1" x="2483"/>
        <item m="1" x="1381"/>
        <item m="1" x="2521"/>
        <item m="1" x="1453"/>
        <item m="1" x="2590"/>
        <item m="1" x="1485"/>
        <item m="1" x="2620"/>
        <item m="1" x="1512"/>
        <item m="1" x="454"/>
        <item m="1" x="1554"/>
        <item m="1" x="470"/>
        <item m="1" x="1572"/>
        <item m="1" x="493"/>
        <item m="1" x="2308"/>
        <item m="1" x="1211"/>
        <item m="1" x="2357"/>
        <item m="1" x="1260"/>
        <item m="1" x="2406"/>
        <item m="1" x="1347"/>
        <item m="1" x="1386"/>
        <item m="1" x="2525"/>
        <item m="1" x="1426"/>
        <item m="1" x="2594"/>
        <item m="1" x="1489"/>
        <item m="1" x="2626"/>
        <item m="1" x="1516"/>
        <item m="1" x="440"/>
        <item m="1" x="1540"/>
        <item m="1" x="1558"/>
        <item m="1" x="474"/>
        <item m="1" x="1577"/>
        <item m="1" x="2359"/>
        <item m="1" x="1262"/>
        <item m="1" x="2409"/>
        <item m="1" x="1306"/>
        <item m="1" x="2454"/>
        <item m="1" x="1388"/>
        <item m="1" x="2527"/>
        <item m="1" x="1429"/>
        <item m="1" x="2565"/>
        <item m="1" x="1462"/>
        <item m="1" x="2628"/>
        <item m="1" x="1518"/>
        <item m="1" x="443"/>
        <item m="1" x="1543"/>
        <item m="1" x="461"/>
        <item m="1" x="1578"/>
        <item m="1" x="496"/>
        <item m="1" x="1591"/>
        <item m="1" x="542"/>
        <item m="1" x="1651"/>
        <item m="1" x="564"/>
        <item m="1" x="1599"/>
        <item m="1" x="516"/>
        <item m="1" x="1620"/>
        <item m="1" x="533"/>
        <item m="1" x="1640"/>
        <item m="1" x="575"/>
        <item m="1" x="1682"/>
        <item m="1" x="594"/>
        <item m="1" x="1706"/>
        <item m="1" x="619"/>
        <item m="1" x="670"/>
        <item m="1" x="1784"/>
        <item m="1" x="700"/>
        <item m="1" x="1821"/>
        <item m="1" x="773"/>
        <item m="1" x="1901"/>
        <item m="1" x="816"/>
        <item m="1" x="1943"/>
        <item m="1" x="856"/>
        <item m="1" x="518"/>
        <item m="1" x="1622"/>
        <item m="1" x="536"/>
        <item m="1" x="1644"/>
        <item m="1" x="559"/>
        <item m="1" x="1687"/>
        <item m="1" x="599"/>
        <item m="1" x="1711"/>
        <item m="1" x="624"/>
        <item m="1" x="1736"/>
        <item m="1" x="1789"/>
        <item m="1" x="706"/>
        <item m="1" x="1828"/>
        <item m="1" x="744"/>
        <item m="1" x="1906"/>
        <item m="1" x="822"/>
        <item m="1" x="1950"/>
        <item m="1" x="863"/>
        <item m="1" x="1998"/>
        <item m="1" x="560"/>
        <item m="1" x="1668"/>
        <item m="1" x="580"/>
        <item m="1" x="1690"/>
        <item m="1" x="603"/>
        <item m="1" x="1739"/>
        <item m="1" x="651"/>
        <item m="1" x="1765"/>
        <item m="1" x="679"/>
        <item m="1" x="1795"/>
        <item m="1" x="749"/>
        <item m="1" x="1870"/>
        <item m="1" x="785"/>
        <item m="1" x="1912"/>
        <item m="1" x="828"/>
        <item m="1" x="2003"/>
        <item m="1" x="913"/>
        <item m="1" x="2043"/>
        <item m="1" x="950"/>
        <item m="1" x="2085"/>
        <item m="1" x="1038"/>
        <item m="1" x="2181"/>
        <item m="1" x="1693"/>
        <item m="1" x="605"/>
        <item m="1" x="1717"/>
        <item m="1" x="655"/>
        <item m="1" x="1770"/>
        <item m="1" x="684"/>
        <item m="1" x="1800"/>
        <item m="1" x="716"/>
        <item m="1" x="1876"/>
        <item m="1" x="793"/>
        <item m="1" x="1921"/>
        <item m="1" x="833"/>
        <item m="1" x="1962"/>
        <item m="1" x="919"/>
        <item m="1" x="2051"/>
        <item m="1" x="959"/>
        <item m="1" x="2092"/>
        <item m="1" x="1001"/>
        <item m="1" x="2187"/>
        <item m="1" x="1088"/>
        <item m="1" x="2231"/>
        <item m="1" x="1131"/>
        <item m="1" x="1745"/>
        <item m="1" x="686"/>
        <item m="1" x="1805"/>
        <item m="1" x="719"/>
        <item m="1" x="1841"/>
        <item m="1" x="757"/>
        <item m="1" x="1925"/>
        <item m="1" x="838"/>
        <item m="1" x="1968"/>
        <item m="1" x="879"/>
        <item m="1" x="2014"/>
        <item m="1" x="965"/>
        <item m="1" x="2100"/>
        <item m="1" x="1008"/>
        <item m="1" x="2141"/>
        <item m="1" x="1049"/>
        <item m="1" x="1138"/>
        <item m="1" x="2280"/>
        <item m="1" x="1181"/>
        <item m="1" x="2323"/>
        <item m="1" x="1807"/>
        <item m="1" x="722"/>
        <item m="1" x="1844"/>
        <item m="1" x="759"/>
        <item m="1" x="1884"/>
        <item m="1" x="840"/>
        <item m="1" x="1974"/>
        <item m="1" x="886"/>
        <item m="1" x="2019"/>
        <item m="1" x="930"/>
        <item m="1" x="2105"/>
        <item m="1" x="1016"/>
        <item m="1" x="2150"/>
        <item m="1" x="1055"/>
        <item m="1" x="2198"/>
        <item m="1" x="1144"/>
        <item m="1" x="2288"/>
        <item m="1" x="1190"/>
        <item m="1" x="2329"/>
        <item m="1" x="1232"/>
        <item m="1" x="2425"/>
        <item m="1" x="1324"/>
        <item m="1" x="1886"/>
        <item m="1" x="802"/>
        <item m="1" x="890"/>
        <item m="1" x="2024"/>
        <item m="1" x="933"/>
        <item m="1" x="2065"/>
        <item m="1" x="975"/>
        <item m="1" x="2156"/>
        <item m="1" x="1063"/>
        <item m="1" x="2205"/>
        <item m="1" x="1105"/>
        <item m="1" x="2248"/>
        <item m="1" x="1197"/>
        <item m="1" x="2338"/>
        <item m="1" x="1239"/>
        <item m="1" x="2386"/>
        <item m="1" x="1284"/>
        <item m="1" x="2470"/>
        <item m="1" x="1368"/>
        <item m="1" x="2504"/>
        <item m="1" x="1405"/>
        <item m="1" x="2543"/>
        <item m="1" x="2026"/>
        <item m="1" x="936"/>
        <item m="1" x="2069"/>
        <item m="1" x="977"/>
        <item m="1" x="2112"/>
        <item m="1" x="1067"/>
        <item m="1" x="2211"/>
        <item m="1" x="1111"/>
        <item m="1" x="2253"/>
        <item m="1" x="1156"/>
        <item m="1" x="2344"/>
        <item m="1" x="1247"/>
        <item m="1" x="2394"/>
        <item m="1" x="1289"/>
        <item m="1" x="2436"/>
        <item m="1" x="1374"/>
        <item m="1" x="2512"/>
        <item m="1" x="1413"/>
        <item m="1" x="2548"/>
        <item m="1" x="1444"/>
        <item m="1" x="2613"/>
        <item m="1" x="2071"/>
        <item m="1" x="980"/>
        <item m="1" x="2114"/>
        <item m="1" x="1024"/>
        <item m="1" x="1116"/>
        <item m="1" x="2260"/>
        <item m="1" x="1161"/>
        <item m="1" x="2304"/>
        <item m="1" x="1253"/>
        <item m="1" x="2402"/>
        <item m="1" x="1298"/>
        <item m="1" x="2443"/>
        <item m="1" x="1341"/>
        <item m="1" x="2518"/>
        <item m="1" x="1421"/>
        <item m="1" x="2557"/>
        <item m="1" x="1451"/>
        <item m="1" x="2587"/>
        <item m="1" x="1509"/>
        <item m="1" x="435"/>
        <item m="1" x="1535"/>
        <item m="1" x="2165"/>
        <item m="1" x="1072"/>
        <item m="1" x="2264"/>
        <item m="1" x="1166"/>
        <item m="1" x="2307"/>
        <item m="1" x="1210"/>
        <item m="1" x="2355"/>
        <item m="1" x="1302"/>
        <item m="1" x="2449"/>
        <item m="1" x="1345"/>
        <item m="1" x="2485"/>
        <item m="1" x="1384"/>
        <item m="1" x="2561"/>
        <item m="1" x="1457"/>
        <item m="1" x="2592"/>
        <item m="1" x="1487"/>
        <item m="1" x="2624"/>
        <item m="1" x="1538"/>
        <item m="1" x="456"/>
        <item m="1" x="1556"/>
        <item m="1" x="472"/>
        <item m="1" x="1575"/>
        <item m="1" x="1168"/>
        <item m="1" x="2310"/>
        <item m="1" x="1213"/>
        <item m="1" x="2358"/>
        <item m="1" x="1261"/>
        <item m="1" x="2453"/>
        <item m="1" x="1350"/>
        <item m="1" x="1387"/>
        <item m="1" x="2526"/>
        <item m="1" x="1461"/>
        <item m="1" x="2597"/>
        <item m="1" x="1492"/>
        <item m="1" x="2627"/>
        <item m="1" x="1517"/>
        <item m="1" x="460"/>
        <item m="1" x="1561"/>
        <item m="1" x="477"/>
        <item m="1" x="1610"/>
        <item m="1" x="2361"/>
        <item m="1" x="1263"/>
        <item m="1" x="2410"/>
        <item m="1" x="1308"/>
        <item m="1" x="2489"/>
        <item m="1" x="1390"/>
        <item m="1" x="2528"/>
        <item m="1" x="1430"/>
        <item m="1" x="2567"/>
        <item m="1" x="1494"/>
        <item m="1" x="2630"/>
        <item m="1" x="1519"/>
        <item m="1" x="444"/>
        <item m="1" x="1545"/>
        <item m="1" x="478"/>
        <item m="1" x="1579"/>
        <item m="1" x="497"/>
        <item m="1" x="1628"/>
        <item m="1" x="543"/>
        <item m="1" x="1652"/>
        <item m="1" x="503"/>
        <item m="1" x="1601"/>
        <item m="1" x="517"/>
        <item m="1" x="1621"/>
        <item m="1" x="535"/>
        <item m="1" x="1666"/>
        <item m="1" x="577"/>
        <item m="1" x="1684"/>
        <item m="1" x="597"/>
        <item m="1" x="1709"/>
        <item m="1" x="1759"/>
        <item m="1" x="672"/>
        <item m="1" x="1787"/>
        <item m="1" x="703"/>
        <item m="1" x="1861"/>
        <item m="1" x="777"/>
        <item m="1" x="1903"/>
        <item m="1" x="819"/>
        <item m="1" x="1947"/>
        <item m="1" x="1602"/>
        <item m="1" x="519"/>
        <item m="1" x="1623"/>
        <item m="1" x="537"/>
        <item m="1" x="1645"/>
        <item m="1" x="579"/>
        <item m="1" x="1689"/>
        <item m="1" x="601"/>
        <item m="1" x="1714"/>
        <item m="1" x="626"/>
        <item m="1" x="677"/>
        <item m="1" x="1792"/>
        <item m="1" x="710"/>
        <item m="1" x="1832"/>
        <item m="1" x="782"/>
        <item m="1" x="1910"/>
        <item m="1" x="825"/>
        <item m="1" x="1954"/>
        <item m="1" x="867"/>
        <item m="1" x="1646"/>
        <item m="1" x="561"/>
        <item m="1" x="1669"/>
        <item m="1" x="581"/>
        <item m="1" x="1692"/>
        <item m="1" x="629"/>
        <item m="1" x="1741"/>
        <item m="1" x="653"/>
        <item m="1" x="1768"/>
        <item m="1" x="682"/>
        <item m="1" x="1837"/>
        <item m="1" x="752"/>
        <item m="1" x="1873"/>
        <item m="1" x="789"/>
        <item m="1" x="1917"/>
        <item m="1" x="872"/>
        <item m="1" x="2006"/>
        <item m="1" x="916"/>
        <item m="1" x="2047"/>
        <item m="1" x="955"/>
        <item m="1" x="2134"/>
        <item m="1" x="1041"/>
        <item m="1" x="2184"/>
        <item m="1" x="1694"/>
        <item m="1" x="606"/>
        <item m="1" x="1744"/>
        <item m="1" x="657"/>
        <item m="1" x="1771"/>
        <item m="1" x="685"/>
        <item m="1" x="1803"/>
        <item m="1" x="755"/>
        <item m="1" x="1880"/>
        <item m="1" x="796"/>
        <item m="1" x="1923"/>
        <item m="1" x="836"/>
        <item m="1" x="2011"/>
        <item m="1" x="923"/>
        <item m="1" x="2054"/>
        <item m="1" x="962"/>
        <item m="1" x="2096"/>
        <item m="1" x="1046"/>
        <item m="1" x="2191"/>
        <item m="1" x="1092"/>
        <item m="1" x="2234"/>
        <item m="1" x="1134"/>
        <item m="1" x="1772"/>
        <item m="1" x="687"/>
        <item m="1" x="1806"/>
        <item m="1" x="721"/>
        <item m="1" x="1843"/>
        <item m="1" x="799"/>
        <item m="1" x="1926"/>
        <item m="1" x="839"/>
        <item m="1" x="1971"/>
        <item m="1" x="883"/>
        <item m="1" x="2059"/>
        <item m="1" x="968"/>
        <item m="1" x="2103"/>
        <item m="1" x="1012"/>
        <item m="1" x="2146"/>
        <item m="1" x="1097"/>
        <item m="1" x="2240"/>
        <item m="1" x="1141"/>
        <item m="1" x="2284"/>
        <item m="1" x="1186"/>
        <item m="1" x="1808"/>
        <item m="1" x="723"/>
        <item m="1" x="1845"/>
        <item m="1" x="760"/>
        <item m="1" x="1929"/>
        <item m="1" x="841"/>
        <item m="1" x="1976"/>
        <item m="1" x="888"/>
        <item m="1" x="2022"/>
        <item m="1" x="972"/>
        <item m="1" x="2109"/>
        <item m="1" x="1018"/>
        <item m="1" x="2153"/>
        <item m="1" x="1059"/>
        <item m="1" x="2245"/>
        <item m="1" x="1148"/>
        <item m="1" x="2291"/>
        <item m="1" x="1193"/>
        <item m="1" x="2334"/>
        <item m="1" x="1281"/>
        <item m="1" x="2429"/>
        <item m="1" x="1327"/>
        <item m="1" x="1887"/>
        <item m="1" x="803"/>
        <item m="1" x="891"/>
        <item m="1" x="2025"/>
        <item m="1" x="935"/>
        <item m="1" x="2068"/>
        <item m="1" x="1021"/>
        <item m="1" x="2159"/>
        <item m="1" x="1065"/>
        <item m="1" x="2208"/>
        <item m="1" x="1109"/>
        <item m="1" x="2297"/>
        <item m="1" x="1201"/>
        <item m="1" x="2341"/>
        <item m="1" x="1243"/>
        <item m="1" x="2391"/>
        <item m="1" x="1333"/>
        <item m="1" x="2474"/>
        <item m="1" x="1371"/>
        <item m="1" x="2508"/>
        <item m="1" x="1410"/>
        <item m="1" x="892"/>
        <item m="1" x="2027"/>
        <item m="1" x="937"/>
        <item m="1" x="2070"/>
        <item m="1" x="979"/>
        <item m="1" x="2162"/>
        <item m="1" x="1069"/>
        <item m="1" x="2213"/>
        <item m="1" x="1114"/>
        <item m="1" x="2257"/>
        <item m="1" x="1206"/>
        <item m="1" x="2347"/>
        <item m="1" x="1250"/>
        <item m="1" x="2398"/>
        <item m="1" x="1294"/>
        <item m="1" x="2479"/>
        <item m="1" x="1377"/>
        <item m="1" x="2515"/>
        <item m="1" x="1417"/>
        <item m="1" x="2553"/>
        <item m="1" x="1481"/>
        <item m="1" x="2616"/>
        <item m="1" x="2072"/>
        <item m="1" x="981"/>
        <item m="1" x="2115"/>
        <item m="1" x="2216"/>
        <item m="1" x="1117"/>
        <item m="1" x="2262"/>
        <item m="1" x="1164"/>
        <item m="1" x="2352"/>
        <item m="1" x="1257"/>
        <item m="1" x="2404"/>
        <item m="1" x="1300"/>
        <item m="1" x="2446"/>
        <item m="1" x="1382"/>
        <item m="1" x="2522"/>
        <item m="1" x="1424"/>
        <item m="1" x="2559"/>
        <item m="1" x="1454"/>
        <item m="1" x="2621"/>
        <item m="1" x="1513"/>
        <item m="1" x="438"/>
        <item m="1" x="1537"/>
        <item m="1" x="2166"/>
        <item m="1" x="1118"/>
        <item m="1" x="2265"/>
        <item m="1" x="1167"/>
        <item m="1" x="2309"/>
        <item m="1" x="1212"/>
        <item m="1" x="2407"/>
        <item m="1" x="1304"/>
        <item m="1" x="2451"/>
        <item m="1" x="1348"/>
        <item m="1" x="2487"/>
        <item m="1" x="1427"/>
        <item m="1" x="2563"/>
        <item m="1" x="1459"/>
        <item m="1" x="2595"/>
        <item m="1" x="1490"/>
        <item m="1" x="441"/>
        <item m="1" x="1541"/>
        <item m="1" x="458"/>
        <item m="1" x="1559"/>
        <item m="1" x="475"/>
        <item m="1" x="2266"/>
        <item m="1" x="1169"/>
        <item m="1" x="2311"/>
        <item m="1" x="1214"/>
        <item m="1" x="2360"/>
        <item m="1" x="1307"/>
        <item m="1" x="2455"/>
        <item m="1" x="1351"/>
        <item m="1" x="1389"/>
        <item m="1" x="2566"/>
        <item m="1" x="1463"/>
        <item m="1" x="2598"/>
        <item m="1" x="1493"/>
        <item m="1" x="2629"/>
        <item m="1" x="1544"/>
        <item m="1" x="462"/>
        <item m="1" x="1562"/>
        <item m="1" x="508"/>
        <item m="1" x="1611"/>
        <item m="1" x="2362"/>
        <item m="1" x="1264"/>
        <item m="1" x="2411"/>
        <item m="1" x="1352"/>
        <item m="1" x="2490"/>
        <item m="1" x="1391"/>
        <item m="1" x="2529"/>
        <item m="1" x="1431"/>
        <item m="1" x="2599"/>
        <item m="1" x="1495"/>
        <item m="1" x="2631"/>
        <item m="1" x="1520"/>
        <item m="1" x="445"/>
        <item m="1" x="1563"/>
        <item m="1" x="479"/>
        <item m="1" x="1580"/>
        <item m="1" x="498"/>
        <item m="1" x="525"/>
        <item m="1" x="1629"/>
        <item m="1" x="544"/>
        <item m="1" x="1653"/>
        <item x="2"/>
        <item x="7"/>
        <item x="9"/>
        <item x="17"/>
        <item x="0"/>
        <item x="19"/>
        <item x="20"/>
        <item x="21"/>
        <item x="22"/>
        <item x="1"/>
        <item x="3"/>
        <item x="23"/>
        <item x="24"/>
        <item x="4"/>
        <item x="28"/>
        <item x="5"/>
        <item x="33"/>
        <item x="49"/>
        <item x="54"/>
        <item x="58"/>
        <item x="70"/>
        <item x="73"/>
        <item x="103"/>
        <item x="107"/>
        <item x="6"/>
        <item x="111"/>
        <item x="112"/>
        <item x="113"/>
        <item x="114"/>
        <item x="8"/>
        <item x="115"/>
        <item x="126"/>
        <item x="10"/>
        <item x="116"/>
        <item x="117"/>
        <item x="11"/>
        <item x="118"/>
        <item x="119"/>
        <item x="120"/>
        <item x="12"/>
        <item x="13"/>
        <item x="121"/>
        <item x="14"/>
        <item x="122"/>
        <item x="15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6"/>
        <item x="18"/>
        <item x="138"/>
        <item x="25"/>
        <item x="139"/>
        <item x="140"/>
        <item x="26"/>
        <item x="27"/>
        <item x="141"/>
        <item x="142"/>
        <item x="143"/>
        <item x="144"/>
        <item x="145"/>
        <item x="146"/>
        <item x="147"/>
        <item x="148"/>
        <item x="149"/>
        <item x="29"/>
        <item x="150"/>
        <item x="30"/>
        <item x="31"/>
        <item x="151"/>
        <item x="32"/>
        <item x="34"/>
        <item x="152"/>
        <item x="153"/>
        <item x="154"/>
        <item x="35"/>
        <item x="36"/>
        <item x="155"/>
        <item x="156"/>
        <item x="157"/>
        <item x="37"/>
        <item x="158"/>
        <item x="38"/>
        <item x="159"/>
        <item x="39"/>
        <item x="160"/>
        <item x="4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41"/>
        <item x="173"/>
        <item x="174"/>
        <item x="175"/>
        <item x="176"/>
        <item x="177"/>
        <item x="178"/>
        <item x="42"/>
        <item x="179"/>
        <item x="43"/>
        <item x="44"/>
        <item x="180"/>
        <item x="185"/>
        <item x="45"/>
        <item x="181"/>
        <item x="182"/>
        <item x="46"/>
        <item x="183"/>
        <item x="47"/>
        <item x="48"/>
        <item x="184"/>
        <item x="50"/>
        <item x="51"/>
        <item x="186"/>
        <item x="187"/>
        <item x="52"/>
        <item x="188"/>
        <item x="189"/>
        <item x="190"/>
        <item x="191"/>
        <item x="192"/>
        <item x="53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55"/>
        <item x="211"/>
        <item x="212"/>
        <item x="213"/>
        <item x="214"/>
        <item x="215"/>
        <item x="216"/>
        <item x="217"/>
        <item x="218"/>
        <item x="219"/>
        <item x="56"/>
        <item x="57"/>
        <item x="220"/>
        <item x="221"/>
        <item x="59"/>
        <item x="222"/>
        <item x="223"/>
        <item x="224"/>
        <item x="225"/>
        <item x="226"/>
        <item x="227"/>
        <item x="228"/>
        <item x="229"/>
        <item x="60"/>
        <item x="230"/>
        <item x="61"/>
        <item x="231"/>
        <item x="232"/>
        <item x="233"/>
        <item x="62"/>
        <item x="234"/>
        <item x="235"/>
        <item x="63"/>
        <item x="64"/>
        <item x="236"/>
        <item x="65"/>
        <item x="6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67"/>
        <item x="249"/>
        <item x="68"/>
        <item x="250"/>
        <item x="251"/>
        <item x="69"/>
        <item x="252"/>
        <item x="253"/>
        <item x="71"/>
        <item x="72"/>
        <item x="254"/>
        <item x="255"/>
        <item x="256"/>
        <item x="257"/>
        <item x="258"/>
        <item x="259"/>
        <item x="74"/>
        <item x="260"/>
        <item x="261"/>
        <item x="262"/>
        <item x="75"/>
        <item x="263"/>
        <item x="264"/>
        <item x="265"/>
        <item x="76"/>
        <item x="77"/>
        <item x="266"/>
        <item x="78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79"/>
        <item x="283"/>
        <item x="284"/>
        <item x="285"/>
        <item x="80"/>
        <item x="81"/>
        <item x="82"/>
        <item x="83"/>
        <item x="286"/>
        <item x="287"/>
        <item x="288"/>
        <item x="289"/>
        <item x="290"/>
        <item x="291"/>
        <item x="292"/>
        <item x="84"/>
        <item x="293"/>
        <item x="85"/>
        <item x="294"/>
        <item x="295"/>
        <item x="296"/>
        <item x="297"/>
        <item x="298"/>
        <item x="86"/>
        <item x="299"/>
        <item x="87"/>
        <item x="88"/>
        <item x="300"/>
        <item x="301"/>
        <item x="89"/>
        <item x="302"/>
        <item x="303"/>
        <item x="304"/>
        <item x="90"/>
        <item x="305"/>
        <item x="91"/>
        <item x="306"/>
        <item x="307"/>
        <item x="308"/>
        <item x="92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93"/>
        <item x="324"/>
        <item x="325"/>
        <item x="326"/>
        <item x="327"/>
        <item x="328"/>
        <item x="329"/>
        <item x="330"/>
        <item x="94"/>
        <item x="95"/>
        <item x="331"/>
        <item x="332"/>
        <item x="333"/>
        <item x="334"/>
        <item x="335"/>
        <item x="336"/>
        <item x="96"/>
        <item x="337"/>
        <item x="338"/>
        <item x="339"/>
        <item x="340"/>
        <item x="341"/>
        <item x="342"/>
        <item x="343"/>
        <item x="97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98"/>
        <item x="355"/>
        <item x="356"/>
        <item x="357"/>
        <item x="358"/>
        <item x="359"/>
        <item x="360"/>
        <item x="361"/>
        <item x="362"/>
        <item x="363"/>
        <item x="99"/>
        <item x="100"/>
        <item x="364"/>
        <item x="365"/>
        <item x="366"/>
        <item x="367"/>
        <item x="368"/>
        <item x="369"/>
        <item x="370"/>
        <item x="371"/>
        <item x="372"/>
        <item x="101"/>
        <item x="102"/>
        <item x="373"/>
        <item x="374"/>
        <item x="375"/>
        <item x="376"/>
        <item x="377"/>
        <item x="378"/>
        <item x="379"/>
        <item x="380"/>
        <item x="381"/>
        <item x="104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105"/>
        <item x="400"/>
        <item x="401"/>
        <item x="106"/>
        <item x="402"/>
        <item x="403"/>
        <item x="108"/>
        <item x="404"/>
        <item x="405"/>
        <item x="406"/>
        <item x="407"/>
        <item x="408"/>
        <item x="109"/>
        <item x="409"/>
        <item x="410"/>
        <item x="411"/>
        <item x="412"/>
        <item x="413"/>
        <item x="414"/>
        <item x="415"/>
        <item x="416"/>
        <item x="110"/>
        <item x="417"/>
        <item x="418"/>
        <item x="419"/>
        <item t="default"/>
      </items>
    </pivotField>
    <pivotField axis="axisPage" showAll="0">
      <items count="232">
        <item m="1" x="199"/>
        <item m="1" x="188"/>
        <item x="69"/>
        <item x="58"/>
        <item x="48"/>
        <item x="131"/>
        <item m="1" x="154"/>
        <item m="1" x="206"/>
        <item m="1" x="195"/>
        <item m="1" x="224"/>
        <item m="1" x="190"/>
        <item m="1" x="179"/>
        <item m="1" x="170"/>
        <item m="1" x="223"/>
        <item m="1" x="178"/>
        <item m="1" x="186"/>
        <item m="1" x="194"/>
        <item m="1" x="200"/>
        <item m="1" x="209"/>
        <item m="1" x="215"/>
        <item m="1" x="220"/>
        <item m="1" x="225"/>
        <item m="1" x="229"/>
        <item m="1" x="218"/>
        <item m="1" x="187"/>
        <item m="1" x="201"/>
        <item m="1" x="175"/>
        <item x="2"/>
        <item m="1" x="196"/>
        <item x="6"/>
        <item x="72"/>
        <item x="73"/>
        <item x="74"/>
        <item x="85"/>
        <item x="86"/>
        <item x="87"/>
        <item x="132"/>
        <item x="10"/>
        <item x="7"/>
        <item m="1" x="204"/>
        <item x="13"/>
        <item x="49"/>
        <item m="1" x="164"/>
        <item x="113"/>
        <item x="50"/>
        <item x="75"/>
        <item x="76"/>
        <item x="77"/>
        <item x="88"/>
        <item x="89"/>
        <item x="90"/>
        <item x="133"/>
        <item m="1" x="162"/>
        <item m="1" x="155"/>
        <item m="1" x="227"/>
        <item m="1" x="221"/>
        <item m="1" x="216"/>
        <item m="1" x="208"/>
        <item m="1" x="198"/>
        <item m="1" x="191"/>
        <item m="1" x="182"/>
        <item m="1" x="173"/>
        <item m="1" x="166"/>
        <item m="1" x="157"/>
        <item m="1" x="214"/>
        <item m="1" x="219"/>
        <item x="84"/>
        <item m="1" x="160"/>
        <item m="1" x="151"/>
        <item m="1" x="228"/>
        <item m="1" x="156"/>
        <item m="1" x="158"/>
        <item m="1" x="161"/>
        <item m="1" x="167"/>
        <item m="1" x="168"/>
        <item m="1" x="174"/>
        <item m="1" x="176"/>
        <item m="1" x="180"/>
        <item m="1" x="152"/>
        <item x="20"/>
        <item x="21"/>
        <item x="123"/>
        <item x="124"/>
        <item x="125"/>
        <item x="126"/>
        <item x="127"/>
        <item x="128"/>
        <item x="129"/>
        <item x="130"/>
        <item x="23"/>
        <item x="24"/>
        <item x="25"/>
        <item x="26"/>
        <item x="27"/>
        <item x="28"/>
        <item x="30"/>
        <item x="31"/>
        <item x="33"/>
        <item m="1" x="181"/>
        <item m="1" x="153"/>
        <item m="1" x="189"/>
        <item x="62"/>
        <item x="9"/>
        <item x="61"/>
        <item x="34"/>
        <item x="35"/>
        <item x="115"/>
        <item x="143"/>
        <item x="144"/>
        <item x="145"/>
        <item x="146"/>
        <item x="147"/>
        <item x="148"/>
        <item x="149"/>
        <item x="36"/>
        <item x="37"/>
        <item x="38"/>
        <item x="39"/>
        <item x="40"/>
        <item x="41"/>
        <item x="43"/>
        <item x="45"/>
        <item m="1" x="165"/>
        <item x="46"/>
        <item x="47"/>
        <item x="91"/>
        <item m="1" x="230"/>
        <item m="1" x="163"/>
        <item x="0"/>
        <item x="14"/>
        <item m="1" x="207"/>
        <item m="1" x="177"/>
        <item m="1" x="171"/>
        <item m="1" x="183"/>
        <item m="1" x="169"/>
        <item m="1" x="159"/>
        <item x="5"/>
        <item x="1"/>
        <item x="4"/>
        <item x="56"/>
        <item x="54"/>
        <item x="53"/>
        <item m="1" x="192"/>
        <item m="1" x="203"/>
        <item x="60"/>
        <item m="1" x="222"/>
        <item m="1" x="212"/>
        <item x="66"/>
        <item x="52"/>
        <item x="57"/>
        <item x="59"/>
        <item x="70"/>
        <item x="116"/>
        <item x="79"/>
        <item x="134"/>
        <item x="80"/>
        <item x="81"/>
        <item x="29"/>
        <item x="12"/>
        <item x="98"/>
        <item x="82"/>
        <item x="32"/>
        <item m="1" x="210"/>
        <item x="83"/>
        <item m="1" x="193"/>
        <item x="117"/>
        <item m="1" x="197"/>
        <item x="99"/>
        <item m="1" x="217"/>
        <item x="102"/>
        <item x="94"/>
        <item x="95"/>
        <item x="100"/>
        <item x="96"/>
        <item x="139"/>
        <item m="1" x="226"/>
        <item x="103"/>
        <item x="104"/>
        <item m="1" x="184"/>
        <item x="105"/>
        <item x="109"/>
        <item x="16"/>
        <item x="110"/>
        <item x="17"/>
        <item x="111"/>
        <item x="18"/>
        <item x="112"/>
        <item m="1" x="185"/>
        <item x="19"/>
        <item x="44"/>
        <item x="51"/>
        <item x="140"/>
        <item x="71"/>
        <item m="1" x="211"/>
        <item x="101"/>
        <item x="78"/>
        <item m="1" x="213"/>
        <item x="106"/>
        <item x="135"/>
        <item x="55"/>
        <item x="15"/>
        <item x="92"/>
        <item x="11"/>
        <item x="136"/>
        <item x="97"/>
        <item x="141"/>
        <item x="65"/>
        <item x="122"/>
        <item x="121"/>
        <item x="118"/>
        <item m="1" x="205"/>
        <item x="67"/>
        <item x="108"/>
        <item x="120"/>
        <item x="107"/>
        <item x="93"/>
        <item x="68"/>
        <item x="8"/>
        <item x="63"/>
        <item x="3"/>
        <item m="1" x="202"/>
        <item x="22"/>
        <item x="114"/>
        <item x="119"/>
        <item x="64"/>
        <item x="137"/>
        <item x="138"/>
        <item m="1" x="172"/>
        <item x="142"/>
        <item x="42"/>
        <item x="150"/>
        <item t="default"/>
      </items>
    </pivotField>
    <pivotField dataField="1" showAll="0"/>
    <pivotField showAll="0"/>
    <pivotField showAll="0"/>
    <pivotField axis="axisRow" dataField="1" showAll="0">
      <items count="627">
        <item x="0"/>
        <item x="1"/>
        <item x="2"/>
        <item x="3"/>
        <item x="4"/>
        <item x="5"/>
        <item x="6"/>
        <item x="60"/>
        <item x="7"/>
        <item x="8"/>
        <item x="23"/>
        <item x="9"/>
        <item x="10"/>
        <item x="11"/>
        <item x="12"/>
        <item x="13"/>
        <item x="14"/>
        <item x="15"/>
        <item x="16"/>
        <item m="1" x="414"/>
        <item x="17"/>
        <item x="27"/>
        <item x="141"/>
        <item x="292"/>
        <item x="101"/>
        <item m="1" x="565"/>
        <item x="204"/>
        <item x="20"/>
        <item x="18"/>
        <item m="1" x="447"/>
        <item m="1" x="475"/>
        <item x="19"/>
        <item x="329"/>
        <item m="1" x="563"/>
        <item m="1" x="535"/>
        <item x="110"/>
        <item x="50"/>
        <item m="1" x="481"/>
        <item m="1" x="402"/>
        <item x="21"/>
        <item x="22"/>
        <item x="25"/>
        <item m="1" x="541"/>
        <item m="1" x="428"/>
        <item x="76"/>
        <item x="72"/>
        <item x="116"/>
        <item x="103"/>
        <item m="1" x="593"/>
        <item x="24"/>
        <item x="26"/>
        <item m="1" x="496"/>
        <item x="28"/>
        <item x="34"/>
        <item x="29"/>
        <item x="30"/>
        <item x="88"/>
        <item x="31"/>
        <item x="70"/>
        <item x="32"/>
        <item x="57"/>
        <item x="215"/>
        <item m="1" x="406"/>
        <item m="1" x="622"/>
        <item m="1" x="523"/>
        <item m="1" x="567"/>
        <item m="1" x="389"/>
        <item m="1" x="598"/>
        <item x="33"/>
        <item m="1" x="471"/>
        <item m="1" x="616"/>
        <item m="1" x="423"/>
        <item m="1" x="524"/>
        <item x="35"/>
        <item m="1" x="446"/>
        <item m="1" x="354"/>
        <item m="1" x="450"/>
        <item m="1" x="373"/>
        <item m="1" x="548"/>
        <item m="1" x="569"/>
        <item x="36"/>
        <item m="1" x="619"/>
        <item x="37"/>
        <item x="38"/>
        <item m="1" x="508"/>
        <item x="39"/>
        <item x="40"/>
        <item m="1" x="606"/>
        <item x="41"/>
        <item x="42"/>
        <item m="1" x="502"/>
        <item x="95"/>
        <item x="83"/>
        <item x="43"/>
        <item x="44"/>
        <item x="45"/>
        <item x="75"/>
        <item x="46"/>
        <item x="47"/>
        <item m="1" x="455"/>
        <item m="1" x="546"/>
        <item m="1" x="405"/>
        <item m="1" x="351"/>
        <item x="48"/>
        <item x="258"/>
        <item m="1" x="350"/>
        <item m="1" x="358"/>
        <item x="49"/>
        <item x="51"/>
        <item x="52"/>
        <item x="53"/>
        <item x="54"/>
        <item x="55"/>
        <item x="56"/>
        <item x="58"/>
        <item x="107"/>
        <item m="1" x="415"/>
        <item x="59"/>
        <item m="1" x="489"/>
        <item m="1" x="498"/>
        <item m="1" x="378"/>
        <item m="1" x="431"/>
        <item m="1" x="426"/>
        <item m="1" x="572"/>
        <item x="61"/>
        <item x="89"/>
        <item x="131"/>
        <item m="1" x="436"/>
        <item x="62"/>
        <item x="63"/>
        <item x="64"/>
        <item x="65"/>
        <item x="66"/>
        <item x="67"/>
        <item x="68"/>
        <item x="69"/>
        <item x="71"/>
        <item x="123"/>
        <item x="73"/>
        <item m="1" x="488"/>
        <item m="1" x="592"/>
        <item x="74"/>
        <item m="1" x="595"/>
        <item x="77"/>
        <item x="78"/>
        <item x="79"/>
        <item x="80"/>
        <item x="81"/>
        <item x="82"/>
        <item x="84"/>
        <item x="85"/>
        <item x="86"/>
        <item m="1" x="409"/>
        <item m="1" x="510"/>
        <item x="109"/>
        <item x="248"/>
        <item m="1" x="561"/>
        <item m="1" x="507"/>
        <item x="87"/>
        <item m="1" x="359"/>
        <item m="1" x="608"/>
        <item m="1" x="485"/>
        <item m="1" x="566"/>
        <item m="1" x="601"/>
        <item x="90"/>
        <item x="271"/>
        <item x="91"/>
        <item x="92"/>
        <item x="104"/>
        <item x="282"/>
        <item x="106"/>
        <item x="93"/>
        <item m="1" x="425"/>
        <item x="94"/>
        <item m="1" x="459"/>
        <item x="96"/>
        <item x="97"/>
        <item x="211"/>
        <item x="98"/>
        <item x="99"/>
        <item x="100"/>
        <item x="102"/>
        <item x="105"/>
        <item m="1" x="443"/>
        <item m="1" x="491"/>
        <item x="313"/>
        <item x="108"/>
        <item m="1" x="587"/>
        <item m="1" x="399"/>
        <item m="1" x="386"/>
        <item m="1" x="547"/>
        <item m="1" x="534"/>
        <item x="117"/>
        <item m="1" x="396"/>
        <item x="111"/>
        <item x="112"/>
        <item x="113"/>
        <item x="114"/>
        <item x="115"/>
        <item x="118"/>
        <item x="119"/>
        <item x="120"/>
        <item x="121"/>
        <item x="122"/>
        <item x="124"/>
        <item x="125"/>
        <item x="126"/>
        <item x="127"/>
        <item m="1" x="525"/>
        <item x="128"/>
        <item x="146"/>
        <item m="1" x="607"/>
        <item x="138"/>
        <item x="143"/>
        <item x="129"/>
        <item x="130"/>
        <item m="1" x="442"/>
        <item x="272"/>
        <item m="1" x="521"/>
        <item m="1" x="536"/>
        <item x="136"/>
        <item m="1" x="430"/>
        <item m="1" x="377"/>
        <item m="1" x="527"/>
        <item x="132"/>
        <item m="1" x="513"/>
        <item x="133"/>
        <item x="152"/>
        <item x="322"/>
        <item x="134"/>
        <item x="135"/>
        <item x="295"/>
        <item m="1" x="617"/>
        <item x="137"/>
        <item x="202"/>
        <item m="1" x="437"/>
        <item m="1" x="404"/>
        <item x="201"/>
        <item m="1" x="472"/>
        <item m="1" x="603"/>
        <item m="1" x="456"/>
        <item x="139"/>
        <item x="140"/>
        <item m="1" x="577"/>
        <item m="1" x="346"/>
        <item m="1" x="594"/>
        <item x="186"/>
        <item m="1" x="393"/>
        <item m="1" x="564"/>
        <item m="1" x="585"/>
        <item m="1" x="339"/>
        <item m="1" x="470"/>
        <item m="1" x="517"/>
        <item x="195"/>
        <item m="1" x="366"/>
        <item x="142"/>
        <item x="293"/>
        <item m="1" x="344"/>
        <item x="144"/>
        <item m="1" x="357"/>
        <item x="145"/>
        <item m="1" x="448"/>
        <item x="239"/>
        <item m="1" x="518"/>
        <item x="147"/>
        <item x="218"/>
        <item x="148"/>
        <item m="1" x="469"/>
        <item x="149"/>
        <item x="150"/>
        <item x="151"/>
        <item x="153"/>
        <item x="154"/>
        <item x="155"/>
        <item m="1" x="555"/>
        <item x="156"/>
        <item x="157"/>
        <item x="158"/>
        <item m="1" x="369"/>
        <item x="197"/>
        <item x="159"/>
        <item x="160"/>
        <item x="192"/>
        <item m="1" x="438"/>
        <item m="1" x="550"/>
        <item m="1" x="620"/>
        <item x="257"/>
        <item m="1" x="562"/>
        <item m="1" x="337"/>
        <item m="1" x="500"/>
        <item m="1" x="591"/>
        <item m="1" x="501"/>
        <item x="161"/>
        <item x="189"/>
        <item x="162"/>
        <item x="315"/>
        <item x="163"/>
        <item x="164"/>
        <item m="1" x="544"/>
        <item x="167"/>
        <item x="165"/>
        <item m="1" x="610"/>
        <item m="1" x="454"/>
        <item x="166"/>
        <item x="207"/>
        <item x="168"/>
        <item x="169"/>
        <item m="1" x="531"/>
        <item m="1" x="467"/>
        <item m="1" x="621"/>
        <item m="1" x="506"/>
        <item m="1" x="520"/>
        <item m="1" x="560"/>
        <item m="1" x="461"/>
        <item x="170"/>
        <item x="171"/>
        <item m="1" x="512"/>
        <item x="250"/>
        <item x="172"/>
        <item x="173"/>
        <item x="174"/>
        <item m="1" x="556"/>
        <item x="175"/>
        <item x="176"/>
        <item x="177"/>
        <item x="178"/>
        <item m="1" x="484"/>
        <item x="179"/>
        <item x="180"/>
        <item m="1" x="422"/>
        <item x="181"/>
        <item x="182"/>
        <item x="183"/>
        <item x="184"/>
        <item x="187"/>
        <item m="1" x="590"/>
        <item m="1" x="408"/>
        <item m="1" x="482"/>
        <item x="185"/>
        <item m="1" x="363"/>
        <item x="188"/>
        <item m="1" x="372"/>
        <item m="1" x="427"/>
        <item m="1" x="605"/>
        <item x="267"/>
        <item x="190"/>
        <item x="191"/>
        <item x="193"/>
        <item x="194"/>
        <item m="1" x="407"/>
        <item m="1" x="623"/>
        <item x="196"/>
        <item x="198"/>
        <item m="1" x="493"/>
        <item x="199"/>
        <item x="200"/>
        <item m="1" x="371"/>
        <item m="1" x="444"/>
        <item m="1" x="584"/>
        <item m="1" x="435"/>
        <item x="203"/>
        <item m="1" x="573"/>
        <item x="205"/>
        <item m="1" x="473"/>
        <item m="1" x="383"/>
        <item x="206"/>
        <item m="1" x="515"/>
        <item m="1" x="540"/>
        <item m="1" x="533"/>
        <item m="1" x="614"/>
        <item m="1" x="463"/>
        <item x="208"/>
        <item m="1" x="361"/>
        <item m="1" x="413"/>
        <item m="1" x="387"/>
        <item m="1" x="549"/>
        <item m="1" x="356"/>
        <item m="1" x="624"/>
        <item x="209"/>
        <item x="210"/>
        <item x="212"/>
        <item x="213"/>
        <item m="1" x="342"/>
        <item m="1" x="552"/>
        <item m="1" x="419"/>
        <item m="1" x="596"/>
        <item m="1" x="588"/>
        <item m="1" x="487"/>
        <item m="1" x="417"/>
        <item x="214"/>
        <item m="1" x="353"/>
        <item m="1" x="462"/>
        <item m="1" x="490"/>
        <item x="216"/>
        <item m="1" x="625"/>
        <item x="217"/>
        <item m="1" x="348"/>
        <item x="219"/>
        <item x="220"/>
        <item m="1" x="604"/>
        <item x="249"/>
        <item m="1" x="433"/>
        <item x="221"/>
        <item m="1" x="432"/>
        <item m="1" x="557"/>
        <item m="1" x="529"/>
        <item m="1" x="394"/>
        <item m="1" x="381"/>
        <item m="1" x="492"/>
        <item x="222"/>
        <item x="223"/>
        <item m="1" x="388"/>
        <item m="1" x="397"/>
        <item x="224"/>
        <item x="225"/>
        <item x="226"/>
        <item m="1" x="526"/>
        <item x="227"/>
        <item x="228"/>
        <item m="1" x="418"/>
        <item m="1" x="474"/>
        <item m="1" x="570"/>
        <item x="229"/>
        <item m="1" x="345"/>
        <item x="294"/>
        <item m="1" x="441"/>
        <item m="1" x="509"/>
        <item m="1" x="568"/>
        <item m="1" x="528"/>
        <item x="230"/>
        <item m="1" x="362"/>
        <item m="1" x="497"/>
        <item m="1" x="612"/>
        <item m="1" x="421"/>
        <item x="232"/>
        <item x="231"/>
        <item m="1" x="553"/>
        <item m="1" x="340"/>
        <item m="1" x="420"/>
        <item m="1" x="468"/>
        <item x="233"/>
        <item x="234"/>
        <item x="235"/>
        <item m="1" x="504"/>
        <item m="1" x="586"/>
        <item m="1" x="374"/>
        <item x="236"/>
        <item x="237"/>
        <item x="238"/>
        <item m="1" x="349"/>
        <item m="1" x="530"/>
        <item x="277"/>
        <item m="1" x="365"/>
        <item x="240"/>
        <item m="1" x="424"/>
        <item m="1" x="411"/>
        <item x="241"/>
        <item m="1" x="375"/>
        <item m="1" x="400"/>
        <item x="242"/>
        <item x="243"/>
        <item x="266"/>
        <item m="1" x="618"/>
        <item m="1" x="580"/>
        <item x="244"/>
        <item m="1" x="451"/>
        <item x="245"/>
        <item m="1" x="597"/>
        <item m="1" x="600"/>
        <item m="1" x="578"/>
        <item x="246"/>
        <item x="247"/>
        <item m="1" x="559"/>
        <item m="1" x="453"/>
        <item m="1" x="355"/>
        <item x="251"/>
        <item x="252"/>
        <item x="253"/>
        <item x="254"/>
        <item x="255"/>
        <item x="256"/>
        <item m="1" x="539"/>
        <item m="1" x="571"/>
        <item x="259"/>
        <item x="260"/>
        <item x="261"/>
        <item x="262"/>
        <item m="1" x="452"/>
        <item x="263"/>
        <item x="264"/>
        <item x="265"/>
        <item m="1" x="476"/>
        <item x="268"/>
        <item x="269"/>
        <item m="1" x="477"/>
        <item m="1" x="615"/>
        <item m="1" x="558"/>
        <item m="1" x="505"/>
        <item m="1" x="347"/>
        <item x="270"/>
        <item m="1" x="458"/>
        <item m="1" x="385"/>
        <item m="1" x="543"/>
        <item m="1" x="486"/>
        <item x="273"/>
        <item x="274"/>
        <item m="1" x="379"/>
        <item m="1" x="532"/>
        <item m="1" x="494"/>
        <item m="1" x="410"/>
        <item m="1" x="412"/>
        <item m="1" x="575"/>
        <item m="1" x="416"/>
        <item x="275"/>
        <item x="323"/>
        <item x="276"/>
        <item m="1" x="401"/>
        <item m="1" x="380"/>
        <item m="1" x="538"/>
        <item m="1" x="429"/>
        <item x="332"/>
        <item m="1" x="341"/>
        <item x="278"/>
        <item x="279"/>
        <item x="280"/>
        <item m="1" x="611"/>
        <item x="281"/>
        <item x="283"/>
        <item m="1" x="511"/>
        <item x="284"/>
        <item x="285"/>
        <item m="1" x="440"/>
        <item m="1" x="460"/>
        <item x="286"/>
        <item x="287"/>
        <item x="288"/>
        <item x="289"/>
        <item m="1" x="574"/>
        <item m="1" x="449"/>
        <item x="290"/>
        <item m="1" x="545"/>
        <item x="291"/>
        <item m="1" x="390"/>
        <item m="1" x="465"/>
        <item m="1" x="360"/>
        <item m="1" x="368"/>
        <item m="1" x="370"/>
        <item x="296"/>
        <item x="297"/>
        <item m="1" x="338"/>
        <item m="1" x="583"/>
        <item x="298"/>
        <item m="1" x="516"/>
        <item x="299"/>
        <item x="300"/>
        <item x="301"/>
        <item x="302"/>
        <item m="1" x="439"/>
        <item m="1" x="384"/>
        <item m="1" x="392"/>
        <item x="303"/>
        <item m="1" x="554"/>
        <item x="304"/>
        <item m="1" x="434"/>
        <item x="305"/>
        <item m="1" x="613"/>
        <item x="306"/>
        <item x="307"/>
        <item m="1" x="479"/>
        <item m="1" x="352"/>
        <item m="1" x="483"/>
        <item m="1" x="364"/>
        <item m="1" x="542"/>
        <item m="1" x="537"/>
        <item x="308"/>
        <item x="309"/>
        <item x="310"/>
        <item m="1" x="519"/>
        <item x="311"/>
        <item x="312"/>
        <item m="1" x="551"/>
        <item m="1" x="503"/>
        <item x="314"/>
        <item m="1" x="376"/>
        <item x="316"/>
        <item x="317"/>
        <item x="318"/>
        <item m="1" x="581"/>
        <item m="1" x="466"/>
        <item x="319"/>
        <item m="1" x="403"/>
        <item x="320"/>
        <item m="1" x="382"/>
        <item m="1" x="478"/>
        <item m="1" x="445"/>
        <item x="321"/>
        <item m="1" x="514"/>
        <item m="1" x="582"/>
        <item x="324"/>
        <item m="1" x="576"/>
        <item m="1" x="589"/>
        <item m="1" x="395"/>
        <item x="325"/>
        <item x="326"/>
        <item x="327"/>
        <item m="1" x="464"/>
        <item m="1" x="522"/>
        <item x="328"/>
        <item m="1" x="391"/>
        <item x="330"/>
        <item x="331"/>
        <item m="1" x="499"/>
        <item m="1" x="480"/>
        <item m="1" x="367"/>
        <item m="1" x="495"/>
        <item m="1" x="599"/>
        <item m="1" x="457"/>
        <item m="1" x="398"/>
        <item m="1" x="602"/>
        <item m="1" x="579"/>
        <item x="333"/>
        <item m="1" x="609"/>
        <item x="334"/>
        <item x="335"/>
        <item m="1" x="343"/>
        <item x="336"/>
        <item t="default"/>
      </items>
    </pivotField>
  </pivotFields>
  <rowFields count="1">
    <field x="6"/>
  </rowFields>
  <rowItems count="145">
    <i>
      <x/>
    </i>
    <i>
      <x v="1"/>
    </i>
    <i>
      <x v="2"/>
    </i>
    <i>
      <x v="3"/>
    </i>
    <i>
      <x v="5"/>
    </i>
    <i>
      <x v="9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35"/>
    </i>
    <i>
      <x v="36"/>
    </i>
    <i>
      <x v="45"/>
    </i>
    <i>
      <x v="49"/>
    </i>
    <i>
      <x v="52"/>
    </i>
    <i>
      <x v="53"/>
    </i>
    <i>
      <x v="55"/>
    </i>
    <i>
      <x v="56"/>
    </i>
    <i>
      <x v="59"/>
    </i>
    <i>
      <x v="60"/>
    </i>
    <i>
      <x v="68"/>
    </i>
    <i>
      <x v="80"/>
    </i>
    <i>
      <x v="85"/>
    </i>
    <i>
      <x v="86"/>
    </i>
    <i>
      <x v="88"/>
    </i>
    <i>
      <x v="89"/>
    </i>
    <i>
      <x v="91"/>
    </i>
    <i>
      <x v="93"/>
    </i>
    <i>
      <x v="95"/>
    </i>
    <i>
      <x v="96"/>
    </i>
    <i>
      <x v="97"/>
    </i>
    <i>
      <x v="98"/>
    </i>
    <i>
      <x v="103"/>
    </i>
    <i>
      <x v="107"/>
    </i>
    <i>
      <x v="108"/>
    </i>
    <i>
      <x v="109"/>
    </i>
    <i>
      <x v="110"/>
    </i>
    <i>
      <x v="111"/>
    </i>
    <i>
      <x v="114"/>
    </i>
    <i>
      <x v="124"/>
    </i>
    <i>
      <x v="125"/>
    </i>
    <i>
      <x v="128"/>
    </i>
    <i>
      <x v="131"/>
    </i>
    <i>
      <x v="134"/>
    </i>
    <i>
      <x v="136"/>
    </i>
    <i>
      <x v="141"/>
    </i>
    <i>
      <x v="143"/>
    </i>
    <i>
      <x v="146"/>
    </i>
    <i>
      <x v="150"/>
    </i>
    <i>
      <x v="154"/>
    </i>
    <i>
      <x v="155"/>
    </i>
    <i>
      <x v="168"/>
    </i>
    <i>
      <x v="170"/>
    </i>
    <i>
      <x v="171"/>
    </i>
    <i>
      <x v="173"/>
    </i>
    <i>
      <x v="175"/>
    </i>
    <i>
      <x v="179"/>
    </i>
    <i>
      <x v="180"/>
    </i>
    <i>
      <x v="181"/>
    </i>
    <i>
      <x v="182"/>
    </i>
    <i>
      <x v="186"/>
    </i>
    <i>
      <x v="192"/>
    </i>
    <i>
      <x v="197"/>
    </i>
    <i>
      <x v="198"/>
    </i>
    <i>
      <x v="203"/>
    </i>
    <i>
      <x v="204"/>
    </i>
    <i>
      <x v="205"/>
    </i>
    <i>
      <x v="206"/>
    </i>
    <i>
      <x v="207"/>
    </i>
    <i>
      <x v="209"/>
    </i>
    <i>
      <x v="210"/>
    </i>
    <i>
      <x v="229"/>
    </i>
    <i>
      <x v="231"/>
    </i>
    <i>
      <x v="241"/>
    </i>
    <i>
      <x v="256"/>
    </i>
    <i>
      <x v="258"/>
    </i>
    <i>
      <x v="260"/>
    </i>
    <i>
      <x v="262"/>
    </i>
    <i>
      <x v="265"/>
    </i>
    <i>
      <x v="268"/>
    </i>
    <i>
      <x v="273"/>
    </i>
    <i>
      <x v="279"/>
    </i>
    <i>
      <x v="280"/>
    </i>
    <i>
      <x v="286"/>
    </i>
    <i>
      <x v="292"/>
    </i>
    <i>
      <x v="295"/>
    </i>
    <i>
      <x v="304"/>
    </i>
    <i>
      <x v="305"/>
    </i>
    <i>
      <x v="314"/>
    </i>
    <i>
      <x v="318"/>
    </i>
    <i>
      <x v="319"/>
    </i>
    <i>
      <x v="322"/>
    </i>
    <i>
      <x v="330"/>
    </i>
    <i>
      <x v="331"/>
    </i>
    <i>
      <x v="332"/>
    </i>
    <i>
      <x v="345"/>
    </i>
    <i>
      <x v="347"/>
    </i>
    <i>
      <x v="351"/>
    </i>
    <i>
      <x v="352"/>
    </i>
    <i>
      <x v="354"/>
    </i>
    <i>
      <x v="362"/>
    </i>
    <i>
      <x v="365"/>
    </i>
    <i>
      <x v="378"/>
    </i>
    <i>
      <x v="380"/>
    </i>
    <i>
      <x v="393"/>
    </i>
    <i>
      <x v="397"/>
    </i>
    <i>
      <x v="409"/>
    </i>
    <i>
      <x v="413"/>
    </i>
    <i>
      <x v="415"/>
    </i>
    <i>
      <x v="422"/>
    </i>
    <i>
      <x v="424"/>
    </i>
    <i>
      <x v="440"/>
    </i>
    <i>
      <x v="441"/>
    </i>
    <i>
      <x v="442"/>
    </i>
    <i>
      <x v="453"/>
    </i>
    <i>
      <x v="475"/>
    </i>
    <i>
      <x v="478"/>
    </i>
    <i>
      <x v="480"/>
    </i>
    <i>
      <x v="492"/>
    </i>
    <i>
      <x v="499"/>
    </i>
    <i>
      <x v="513"/>
    </i>
    <i>
      <x v="514"/>
    </i>
    <i>
      <x v="515"/>
    </i>
    <i>
      <x v="522"/>
    </i>
    <i>
      <x v="524"/>
    </i>
    <i>
      <x v="529"/>
    </i>
    <i>
      <x v="530"/>
    </i>
    <i>
      <x v="533"/>
    </i>
    <i>
      <x v="536"/>
    </i>
    <i>
      <x v="554"/>
    </i>
    <i>
      <x v="555"/>
    </i>
    <i>
      <x v="560"/>
    </i>
    <i>
      <x v="562"/>
    </i>
    <i>
      <x v="566"/>
    </i>
    <i>
      <x v="575"/>
    </i>
    <i>
      <x v="585"/>
    </i>
    <i>
      <x v="595"/>
    </i>
    <i>
      <x v="607"/>
    </i>
    <i>
      <x v="62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item="128" hier="-1"/>
    <pageField fld="1" hier="-1"/>
  </pageFields>
  <dataFields count="3">
    <dataField name="Count of Quant" fld="6" subtotal="count" baseField="0" baseItem="0"/>
    <dataField name="Sum of Fee Amt" fld="3" baseField="0" baseItem="0" numFmtId="164"/>
    <dataField name="Average of Fee Amt2" fld="3" subtotal="average" baseField="6" baseItem="2" numFmtId="164"/>
  </dataFields>
  <formats count="5"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dataOnly="0" labelOnly="1" outline="0" fieldPosition="0">
        <references count="1">
          <reference field="2" count="1">
            <x v="128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37" firstHeaderRow="0" firstDataRow="1" firstDataCol="1" rowPageCount="1" colPageCount="1"/>
  <pivotFields count="8">
    <pivotField showAll="0"/>
    <pivotField showAll="0"/>
    <pivotField axis="axisPage" multipleItemSelectionAllowed="1" showAll="0">
      <items count="152">
        <item h="1" x="69"/>
        <item h="1" x="58"/>
        <item h="1" x="48"/>
        <item h="1" x="131"/>
        <item h="1" x="2"/>
        <item h="1" x="6"/>
        <item h="1" x="72"/>
        <item h="1" x="73"/>
        <item h="1" x="74"/>
        <item h="1" x="85"/>
        <item h="1" x="86"/>
        <item h="1" x="87"/>
        <item h="1" x="132"/>
        <item h="1" x="10"/>
        <item h="1" x="7"/>
        <item h="1" x="13"/>
        <item h="1" x="49"/>
        <item h="1" x="113"/>
        <item h="1" x="50"/>
        <item h="1" x="75"/>
        <item h="1" x="76"/>
        <item h="1" x="77"/>
        <item h="1" x="88"/>
        <item h="1" x="89"/>
        <item h="1" x="90"/>
        <item h="1" x="133"/>
        <item h="1" x="84"/>
        <item h="1" x="20"/>
        <item h="1" x="21"/>
        <item h="1" x="123"/>
        <item h="1" x="124"/>
        <item h="1" x="125"/>
        <item h="1" x="126"/>
        <item h="1" x="127"/>
        <item h="1" x="128"/>
        <item h="1" x="129"/>
        <item h="1" x="130"/>
        <item h="1" x="23"/>
        <item h="1" x="24"/>
        <item h="1" x="25"/>
        <item h="1" x="26"/>
        <item h="1" x="27"/>
        <item h="1" x="28"/>
        <item h="1" x="30"/>
        <item h="1" x="31"/>
        <item h="1" x="33"/>
        <item h="1" x="62"/>
        <item h="1" x="9"/>
        <item h="1" x="61"/>
        <item h="1" x="34"/>
        <item h="1" x="35"/>
        <item h="1" x="115"/>
        <item h="1" x="143"/>
        <item h="1" x="144"/>
        <item h="1" x="145"/>
        <item h="1" x="146"/>
        <item h="1" x="147"/>
        <item h="1" x="148"/>
        <item h="1" x="149"/>
        <item h="1" x="36"/>
        <item h="1" x="37"/>
        <item h="1" x="38"/>
        <item h="1" x="39"/>
        <item h="1" x="40"/>
        <item h="1" x="41"/>
        <item h="1" x="43"/>
        <item h="1" x="45"/>
        <item h="1" x="46"/>
        <item h="1" x="47"/>
        <item h="1" x="91"/>
        <item x="0"/>
        <item h="1" x="14"/>
        <item h="1" x="5"/>
        <item h="1" x="1"/>
        <item h="1" x="4"/>
        <item h="1" x="56"/>
        <item h="1" x="54"/>
        <item h="1" x="53"/>
        <item h="1" x="60"/>
        <item h="1" x="66"/>
        <item h="1" x="52"/>
        <item h="1" x="57"/>
        <item h="1" x="59"/>
        <item h="1" x="70"/>
        <item h="1" x="116"/>
        <item h="1" x="79"/>
        <item h="1" x="134"/>
        <item h="1" x="80"/>
        <item h="1" x="81"/>
        <item h="1" x="29"/>
        <item h="1" x="12"/>
        <item h="1" x="98"/>
        <item h="1" x="82"/>
        <item h="1" x="32"/>
        <item h="1" x="83"/>
        <item h="1" x="117"/>
        <item h="1" x="99"/>
        <item h="1" x="102"/>
        <item h="1" x="94"/>
        <item h="1" x="95"/>
        <item h="1" x="100"/>
        <item h="1" x="96"/>
        <item h="1" x="139"/>
        <item h="1" x="103"/>
        <item h="1" x="104"/>
        <item h="1" x="105"/>
        <item h="1" x="109"/>
        <item h="1" x="16"/>
        <item h="1" x="110"/>
        <item h="1" x="17"/>
        <item h="1" x="111"/>
        <item h="1" x="18"/>
        <item h="1" x="112"/>
        <item h="1" x="19"/>
        <item h="1" x="44"/>
        <item h="1" x="51"/>
        <item h="1" x="140"/>
        <item h="1" x="71"/>
        <item h="1" x="101"/>
        <item h="1" x="78"/>
        <item h="1" x="106"/>
        <item h="1" x="135"/>
        <item h="1" x="55"/>
        <item h="1" x="15"/>
        <item h="1" x="92"/>
        <item h="1" x="11"/>
        <item h="1" x="136"/>
        <item h="1" x="97"/>
        <item h="1" x="141"/>
        <item h="1" x="65"/>
        <item h="1" x="122"/>
        <item h="1" x="121"/>
        <item h="1" x="118"/>
        <item h="1" x="67"/>
        <item h="1" x="108"/>
        <item h="1" x="120"/>
        <item h="1" x="107"/>
        <item h="1" x="93"/>
        <item h="1" x="68"/>
        <item h="1" x="8"/>
        <item h="1" x="63"/>
        <item h="1" x="3"/>
        <item h="1" x="22"/>
        <item h="1" x="114"/>
        <item h="1" x="119"/>
        <item h="1" x="64"/>
        <item h="1" x="137"/>
        <item h="1" x="138"/>
        <item h="1" x="142"/>
        <item h="1" x="42"/>
        <item h="1" x="150"/>
        <item t="default"/>
      </items>
    </pivotField>
    <pivotField dataField="1" showAll="0"/>
    <pivotField axis="axisRow" dataField="1" showAll="0">
      <items count="7640">
        <item m="1" x="7638"/>
        <item x="4987"/>
        <item x="1937"/>
        <item x="5458"/>
        <item x="535"/>
        <item x="4442"/>
        <item x="723"/>
        <item x="6762"/>
        <item x="672"/>
        <item x="696"/>
        <item x="579"/>
        <item x="307"/>
        <item x="1130"/>
        <item x="490"/>
        <item x="602"/>
        <item x="641"/>
        <item x="619"/>
        <item x="620"/>
        <item x="621"/>
        <item x="1271"/>
        <item x="694"/>
        <item x="275"/>
        <item x="671"/>
        <item x="1437"/>
        <item x="604"/>
        <item x="370"/>
        <item x="1484"/>
        <item x="1563"/>
        <item x="675"/>
        <item x="714"/>
        <item x="383"/>
        <item x="879"/>
        <item x="6"/>
        <item x="141"/>
        <item x="2975"/>
        <item x="48"/>
        <item x="4806"/>
        <item x="1053"/>
        <item x="274"/>
        <item x="670"/>
        <item x="669"/>
        <item x="1301"/>
        <item x="15"/>
        <item x="255"/>
        <item x="3739"/>
        <item x="404"/>
        <item x="142"/>
        <item x="273"/>
        <item x="68"/>
        <item x="109"/>
        <item x="35"/>
        <item x="38"/>
        <item x="143"/>
        <item x="144"/>
        <item x="283"/>
        <item x="145"/>
        <item x="49"/>
        <item x="146"/>
        <item x="286"/>
        <item x="287"/>
        <item x="469"/>
        <item x="607"/>
        <item x="280"/>
        <item x="278"/>
        <item x="284"/>
        <item x="4"/>
        <item x="264"/>
        <item x="265"/>
        <item x="7"/>
        <item x="268"/>
        <item x="11"/>
        <item x="272"/>
        <item x="12"/>
        <item x="276"/>
        <item x="13"/>
        <item x="14"/>
        <item x="277"/>
        <item x="18"/>
        <item x="19"/>
        <item x="279"/>
        <item x="495"/>
        <item x="496"/>
        <item x="20"/>
        <item x="21"/>
        <item x="396"/>
        <item x="22"/>
        <item x="281"/>
        <item x="282"/>
        <item x="2005"/>
        <item x="24"/>
        <item x="150"/>
        <item x="285"/>
        <item x="288"/>
        <item x="470"/>
        <item x="26"/>
        <item x="292"/>
        <item x="291"/>
        <item x="293"/>
        <item x="289"/>
        <item x="290"/>
        <item x="294"/>
        <item x="295"/>
        <item x="296"/>
        <item x="298"/>
        <item x="300"/>
        <item x="430"/>
        <item x="0"/>
        <item x="301"/>
        <item x="39"/>
        <item x="302"/>
        <item x="40"/>
        <item x="303"/>
        <item x="304"/>
        <item x="41"/>
        <item x="321"/>
        <item x="326"/>
        <item x="325"/>
        <item x="324"/>
        <item x="331"/>
        <item x="332"/>
        <item x="333"/>
        <item x="597"/>
        <item x="305"/>
        <item x="306"/>
        <item x="308"/>
        <item x="313"/>
        <item x="315"/>
        <item x="393"/>
        <item x="318"/>
        <item x="320"/>
        <item x="319"/>
        <item x="46"/>
        <item x="343"/>
        <item x="344"/>
        <item x="350"/>
        <item x="42"/>
        <item x="43"/>
        <item x="351"/>
        <item x="44"/>
        <item x="1"/>
        <item x="352"/>
        <item x="353"/>
        <item x="354"/>
        <item x="355"/>
        <item x="356"/>
        <item x="390"/>
        <item x="45"/>
        <item x="429"/>
        <item x="538"/>
        <item x="357"/>
        <item x="47"/>
        <item x="361"/>
        <item x="359"/>
        <item x="360"/>
        <item x="358"/>
        <item x="363"/>
        <item x="50"/>
        <item x="365"/>
        <item x="2"/>
        <item x="397"/>
        <item x="366"/>
        <item x="51"/>
        <item x="367"/>
        <item x="435"/>
        <item x="369"/>
        <item x="368"/>
        <item x="2009"/>
        <item x="2012"/>
        <item x="2022"/>
        <item x="2033"/>
        <item x="2035"/>
        <item x="2047"/>
        <item x="7175"/>
        <item x="7181"/>
        <item x="7197"/>
        <item x="7199"/>
        <item x="432"/>
        <item x="52"/>
        <item x="405"/>
        <item x="53"/>
        <item x="391"/>
        <item x="704"/>
        <item x="54"/>
        <item x="372"/>
        <item x="371"/>
        <item x="373"/>
        <item x="374"/>
        <item x="375"/>
        <item x="55"/>
        <item x="376"/>
        <item x="377"/>
        <item x="436"/>
        <item x="378"/>
        <item x="649"/>
        <item x="3"/>
        <item x="56"/>
        <item x="57"/>
        <item x="58"/>
        <item x="59"/>
        <item x="541"/>
        <item x="560"/>
        <item x="379"/>
        <item x="60"/>
        <item x="61"/>
        <item x="384"/>
        <item x="62"/>
        <item x="152"/>
        <item x="63"/>
        <item x="385"/>
        <item x="386"/>
        <item x="387"/>
        <item x="388"/>
        <item x="389"/>
        <item x="5"/>
        <item x="64"/>
        <item x="259"/>
        <item x="65"/>
        <item x="66"/>
        <item x="392"/>
        <item x="394"/>
        <item x="395"/>
        <item x="67"/>
        <item x="660"/>
        <item x="1321"/>
        <item x="661"/>
        <item x="662"/>
        <item x="507"/>
        <item x="398"/>
        <item x="69"/>
        <item x="70"/>
        <item x="71"/>
        <item x="403"/>
        <item x="72"/>
        <item x="73"/>
        <item x="407"/>
        <item x="406"/>
        <item x="408"/>
        <item x="537"/>
        <item x="422"/>
        <item x="74"/>
        <item x="75"/>
        <item x="416"/>
        <item x="421"/>
        <item x="424"/>
        <item x="76"/>
        <item x="409"/>
        <item x="412"/>
        <item x="413"/>
        <item x="557"/>
        <item x="425"/>
        <item x="426"/>
        <item x="427"/>
        <item x="428"/>
        <item x="77"/>
        <item x="713"/>
        <item x="431"/>
        <item x="651"/>
        <item x="502"/>
        <item x="79"/>
        <item x="451"/>
        <item x="452"/>
        <item x="455"/>
        <item x="454"/>
        <item x="456"/>
        <item x="440"/>
        <item x="442"/>
        <item x="443"/>
        <item x="444"/>
        <item x="445"/>
        <item x="446"/>
        <item x="447"/>
        <item x="448"/>
        <item x="449"/>
        <item x="450"/>
        <item x="437"/>
        <item x="8"/>
        <item x="457"/>
        <item x="458"/>
        <item x="459"/>
        <item x="460"/>
        <item x="438"/>
        <item x="439"/>
        <item x="555"/>
        <item x="82"/>
        <item x="1112"/>
        <item x="461"/>
        <item x="84"/>
        <item x="462"/>
        <item x="86"/>
        <item x="87"/>
        <item x="88"/>
        <item x="89"/>
        <item x="90"/>
        <item x="91"/>
        <item x="463"/>
        <item x="464"/>
        <item x="465"/>
        <item x="467"/>
        <item x="468"/>
        <item x="98"/>
        <item x="471"/>
        <item x="492"/>
        <item x="99"/>
        <item x="100"/>
        <item x="706"/>
        <item x="472"/>
        <item x="101"/>
        <item x="473"/>
        <item x="103"/>
        <item x="475"/>
        <item x="476"/>
        <item x="477"/>
        <item x="478"/>
        <item x="474"/>
        <item x="106"/>
        <item x="479"/>
        <item x="107"/>
        <item x="9"/>
        <item x="108"/>
        <item x="480"/>
        <item x="484"/>
        <item x="481"/>
        <item x="485"/>
        <item x="487"/>
        <item x="120"/>
        <item x="121"/>
        <item x="122"/>
        <item x="123"/>
        <item x="124"/>
        <item x="488"/>
        <item x="489"/>
        <item x="491"/>
        <item x="133"/>
        <item x="134"/>
        <item x="493"/>
        <item x="497"/>
        <item x="494"/>
        <item x="498"/>
        <item x="504"/>
        <item x="508"/>
        <item x="140"/>
        <item x="509"/>
        <item x="510"/>
        <item x="511"/>
        <item x="512"/>
        <item x="518"/>
        <item x="520"/>
        <item x="523"/>
        <item x="524"/>
        <item x="525"/>
        <item x="536"/>
        <item x="529"/>
        <item x="532"/>
        <item x="534"/>
        <item x="526"/>
        <item x="527"/>
        <item x="528"/>
        <item x="710"/>
        <item x="711"/>
        <item x="539"/>
        <item x="154"/>
        <item x="540"/>
        <item x="155"/>
        <item x="156"/>
        <item x="157"/>
        <item x="952"/>
        <item x="158"/>
        <item x="159"/>
        <item x="561"/>
        <item x="562"/>
        <item x="563"/>
        <item x="564"/>
        <item x="565"/>
        <item x="566"/>
        <item x="568"/>
        <item x="569"/>
        <item x="570"/>
        <item x="571"/>
        <item x="576"/>
        <item x="577"/>
        <item x="578"/>
        <item x="556"/>
        <item x="169"/>
        <item x="558"/>
        <item x="559"/>
        <item x="567"/>
        <item x="589"/>
        <item x="590"/>
        <item x="591"/>
        <item x="580"/>
        <item x="172"/>
        <item x="676"/>
        <item x="173"/>
        <item x="583"/>
        <item x="592"/>
        <item x="176"/>
        <item x="177"/>
        <item x="178"/>
        <item x="1500"/>
        <item x="179"/>
        <item x="180"/>
        <item x="593"/>
        <item x="594"/>
        <item x="595"/>
        <item x="596"/>
        <item x="189"/>
        <item x="190"/>
        <item x="191"/>
        <item x="192"/>
        <item x="193"/>
        <item x="599"/>
        <item x="195"/>
        <item x="600"/>
        <item x="196"/>
        <item x="601"/>
        <item x="197"/>
        <item x="198"/>
        <item x="199"/>
        <item x="603"/>
        <item x="605"/>
        <item x="608"/>
        <item x="612"/>
        <item x="618"/>
        <item x="623"/>
        <item x="16"/>
        <item x="624"/>
        <item x="622"/>
        <item x="206"/>
        <item x="207"/>
        <item x="625"/>
        <item x="626"/>
        <item x="627"/>
        <item x="628"/>
        <item x="705"/>
        <item x="653"/>
        <item x="630"/>
        <item x="238"/>
        <item x="239"/>
        <item x="656"/>
        <item x="646"/>
        <item x="642"/>
        <item x="643"/>
        <item x="644"/>
        <item x="645"/>
        <item x="364"/>
        <item x="715"/>
        <item x="414"/>
        <item x="246"/>
        <item x="647"/>
        <item x="648"/>
        <item x="659"/>
        <item x="719"/>
        <item x="720"/>
        <item x="721"/>
        <item x="650"/>
        <item x="652"/>
        <item x="657"/>
        <item x="423"/>
        <item x="249"/>
        <item x="250"/>
        <item x="654"/>
        <item x="655"/>
        <item x="703"/>
        <item x="702"/>
        <item x="700"/>
        <item x="322"/>
        <item x="323"/>
        <item x="258"/>
        <item x="10"/>
        <item x="297"/>
        <item x="658"/>
        <item x="699"/>
        <item x="663"/>
        <item x="664"/>
        <item x="666"/>
        <item x="667"/>
        <item x="668"/>
        <item x="665"/>
        <item x="260"/>
        <item x="261"/>
        <item x="262"/>
        <item x="673"/>
        <item x="674"/>
        <item x="263"/>
        <item x="678"/>
        <item x="677"/>
        <item x="266"/>
        <item x="722"/>
        <item x="267"/>
        <item x="693"/>
        <item x="269"/>
        <item x="270"/>
        <item x="271"/>
        <item x="299"/>
        <item x="794"/>
        <item x="695"/>
        <item x="697"/>
        <item x="698"/>
        <item x="309"/>
        <item x="701"/>
        <item x="310"/>
        <item x="311"/>
        <item x="708"/>
        <item x="312"/>
        <item x="707"/>
        <item x="314"/>
        <item x="883"/>
        <item x="885"/>
        <item x="709"/>
        <item x="712"/>
        <item x="841"/>
        <item x="843"/>
        <item x="316"/>
        <item x="581"/>
        <item x="3891"/>
        <item x="736"/>
        <item x="317"/>
        <item x="716"/>
        <item x="717"/>
        <item x="718"/>
        <item x="741"/>
        <item x="327"/>
        <item x="328"/>
        <item x="976"/>
        <item x="329"/>
        <item x="330"/>
        <item x="724"/>
        <item x="774"/>
        <item x="725"/>
        <item x="334"/>
        <item x="335"/>
        <item x="336"/>
        <item x="337"/>
        <item x="338"/>
        <item x="339"/>
        <item x="340"/>
        <item x="341"/>
        <item x="342"/>
        <item x="728"/>
        <item x="726"/>
        <item x="727"/>
        <item x="345"/>
        <item x="795"/>
        <item x="1049"/>
        <item x="346"/>
        <item x="729"/>
        <item x="730"/>
        <item x="731"/>
        <item x="732"/>
        <item x="733"/>
        <item x="756"/>
        <item x="347"/>
        <item x="348"/>
        <item x="349"/>
        <item x="17"/>
        <item x="23"/>
        <item x="734"/>
        <item x="362"/>
        <item x="735"/>
        <item x="737"/>
        <item x="739"/>
        <item x="738"/>
        <item x="740"/>
        <item x="742"/>
        <item x="743"/>
        <item x="744"/>
        <item x="745"/>
        <item x="746"/>
        <item x="747"/>
        <item x="748"/>
        <item x="749"/>
        <item x="750"/>
        <item x="778"/>
        <item x="751"/>
        <item x="380"/>
        <item x="381"/>
        <item x="753"/>
        <item x="754"/>
        <item x="755"/>
        <item x="752"/>
        <item x="382"/>
        <item x="758"/>
        <item x="759"/>
        <item x="760"/>
        <item x="766"/>
        <item x="767"/>
        <item x="768"/>
        <item x="769"/>
        <item x="771"/>
        <item x="896"/>
        <item x="772"/>
        <item x="815"/>
        <item x="773"/>
        <item x="776"/>
        <item x="777"/>
        <item x="25"/>
        <item x="775"/>
        <item x="1818"/>
        <item x="399"/>
        <item x="1820"/>
        <item x="400"/>
        <item x="401"/>
        <item x="402"/>
        <item x="796"/>
        <item x="3879"/>
        <item x="798"/>
        <item x="799"/>
        <item x="801"/>
        <item x="857"/>
        <item x="410"/>
        <item x="800"/>
        <item x="411"/>
        <item x="852"/>
        <item x="415"/>
        <item x="807"/>
        <item x="808"/>
        <item x="417"/>
        <item x="809"/>
        <item x="1026"/>
        <item x="1027"/>
        <item x="418"/>
        <item x="851"/>
        <item x="419"/>
        <item x="420"/>
        <item x="983"/>
        <item x="810"/>
        <item x="811"/>
        <item x="812"/>
        <item x="813"/>
        <item x="814"/>
        <item x="824"/>
        <item x="826"/>
        <item x="823"/>
        <item x="816"/>
        <item x="817"/>
        <item x="433"/>
        <item x="434"/>
        <item x="819"/>
        <item x="820"/>
        <item x="822"/>
        <item x="441"/>
        <item x="828"/>
        <item x="453"/>
        <item x="836"/>
        <item x="837"/>
        <item x="873"/>
        <item x="838"/>
        <item x="839"/>
        <item x="840"/>
        <item x="844"/>
        <item x="845"/>
        <item x="846"/>
        <item x="466"/>
        <item x="850"/>
        <item x="1202"/>
        <item x="853"/>
        <item x="854"/>
        <item x="855"/>
        <item x="856"/>
        <item x="904"/>
        <item x="27"/>
        <item x="864"/>
        <item x="482"/>
        <item x="779"/>
        <item x="483"/>
        <item x="582"/>
        <item x="927"/>
        <item x="880"/>
        <item x="889"/>
        <item x="858"/>
        <item x="859"/>
        <item x="860"/>
        <item x="486"/>
        <item x="991"/>
        <item x="861"/>
        <item x="862"/>
        <item x="863"/>
        <item x="629"/>
        <item x="499"/>
        <item x="631"/>
        <item x="500"/>
        <item x="632"/>
        <item x="501"/>
        <item x="866"/>
        <item x="867"/>
        <item x="868"/>
        <item x="503"/>
        <item x="869"/>
        <item x="870"/>
        <item x="871"/>
        <item x="505"/>
        <item x="506"/>
        <item x="83"/>
        <item x="1183"/>
        <item x="872"/>
        <item x="513"/>
        <item x="514"/>
        <item x="515"/>
        <item x="946"/>
        <item x="1456"/>
        <item x="516"/>
        <item x="1078"/>
        <item x="517"/>
        <item x="874"/>
        <item x="905"/>
        <item x="519"/>
        <item x="875"/>
        <item x="521"/>
        <item x="522"/>
        <item x="876"/>
        <item x="878"/>
        <item x="104"/>
        <item x="530"/>
        <item x="531"/>
        <item x="881"/>
        <item x="533"/>
        <item x="882"/>
        <item x="884"/>
        <item x="886"/>
        <item x="897"/>
        <item x="987"/>
        <item x="542"/>
        <item x="890"/>
        <item x="891"/>
        <item x="543"/>
        <item x="895"/>
        <item x="894"/>
        <item x="892"/>
        <item x="780"/>
        <item x="544"/>
        <item x="545"/>
        <item x="1136"/>
        <item x="1480"/>
        <item x="1481"/>
        <item x="898"/>
        <item x="546"/>
        <item x="899"/>
        <item x="900"/>
        <item x="28"/>
        <item x="943"/>
        <item x="901"/>
        <item x="1057"/>
        <item x="547"/>
        <item x="1125"/>
        <item x="548"/>
        <item x="549"/>
        <item x="29"/>
        <item x="550"/>
        <item x="1039"/>
        <item x="1040"/>
        <item x="908"/>
        <item x="551"/>
        <item x="1041"/>
        <item x="1042"/>
        <item x="906"/>
        <item x="907"/>
        <item x="552"/>
        <item x="553"/>
        <item x="554"/>
        <item x="980"/>
        <item x="909"/>
        <item x="910"/>
        <item x="911"/>
        <item x="912"/>
        <item x="914"/>
        <item x="970"/>
        <item x="915"/>
        <item x="926"/>
        <item x="928"/>
        <item x="1175"/>
        <item x="929"/>
        <item x="930"/>
        <item x="935"/>
        <item x="938"/>
        <item x="572"/>
        <item x="887"/>
        <item x="573"/>
        <item x="888"/>
        <item x="574"/>
        <item x="893"/>
        <item x="575"/>
        <item x="939"/>
        <item x="1375"/>
        <item x="940"/>
        <item x="913"/>
        <item x="941"/>
        <item x="584"/>
        <item x="1153"/>
        <item x="585"/>
        <item x="1154"/>
        <item x="586"/>
        <item x="587"/>
        <item x="588"/>
        <item x="942"/>
        <item x="984"/>
        <item x="944"/>
        <item x="945"/>
        <item x="1036"/>
        <item x="31"/>
        <item x="953"/>
        <item x="954"/>
        <item x="956"/>
        <item x="947"/>
        <item x="955"/>
        <item x="958"/>
        <item x="950"/>
        <item x="598"/>
        <item x="957"/>
        <item x="30"/>
        <item x="960"/>
        <item x="961"/>
        <item x="1033"/>
        <item x="1032"/>
        <item x="606"/>
        <item x="638"/>
        <item x="967"/>
        <item x="968"/>
        <item x="969"/>
        <item x="972"/>
        <item x="971"/>
        <item x="973"/>
        <item x="975"/>
        <item x="609"/>
        <item x="610"/>
        <item x="611"/>
        <item x="974"/>
        <item x="613"/>
        <item x="990"/>
        <item x="977"/>
        <item x="978"/>
        <item x="979"/>
        <item x="614"/>
        <item x="981"/>
        <item x="615"/>
        <item x="616"/>
        <item x="617"/>
        <item x="633"/>
        <item x="1094"/>
        <item x="634"/>
        <item x="982"/>
        <item x="635"/>
        <item x="1051"/>
        <item x="636"/>
        <item x="1246"/>
        <item x="637"/>
        <item x="117"/>
        <item x="996"/>
        <item x="1241"/>
        <item x="1045"/>
        <item x="1046"/>
        <item x="985"/>
        <item x="986"/>
        <item x="988"/>
        <item x="639"/>
        <item x="640"/>
        <item x="989"/>
        <item x="679"/>
        <item x="680"/>
        <item x="681"/>
        <item x="682"/>
        <item x="683"/>
        <item x="992"/>
        <item x="684"/>
        <item x="993"/>
        <item x="1367"/>
        <item x="685"/>
        <item x="686"/>
        <item x="687"/>
        <item x="688"/>
        <item x="994"/>
        <item x="995"/>
        <item x="998"/>
        <item x="997"/>
        <item x="999"/>
        <item x="689"/>
        <item x="1000"/>
        <item x="690"/>
        <item x="691"/>
        <item x="1161"/>
        <item x="692"/>
        <item x="1162"/>
        <item x="110"/>
        <item x="1001"/>
        <item x="1002"/>
        <item x="1003"/>
        <item x="1004"/>
        <item x="1005"/>
        <item x="757"/>
        <item x="1006"/>
        <item x="1007"/>
        <item x="1008"/>
        <item x="1009"/>
        <item x="761"/>
        <item x="762"/>
        <item x="763"/>
        <item x="764"/>
        <item x="1010"/>
        <item x="1084"/>
        <item x="765"/>
        <item x="1011"/>
        <item x="1012"/>
        <item x="1013"/>
        <item x="1014"/>
        <item x="1015"/>
        <item x="770"/>
        <item x="1016"/>
        <item x="1017"/>
        <item x="1018"/>
        <item x="1019"/>
        <item x="1020"/>
        <item x="1022"/>
        <item x="1023"/>
        <item x="1024"/>
        <item x="1021"/>
        <item x="1025"/>
        <item x="865"/>
        <item x="1073"/>
        <item x="1074"/>
        <item x="781"/>
        <item x="782"/>
        <item x="1028"/>
        <item x="1029"/>
        <item x="1030"/>
        <item x="1031"/>
        <item x="783"/>
        <item x="1044"/>
        <item x="784"/>
        <item x="785"/>
        <item x="1099"/>
        <item x="1800"/>
        <item x="33"/>
        <item x="786"/>
        <item x="787"/>
        <item x="1034"/>
        <item x="1035"/>
        <item x="1118"/>
        <item x="1119"/>
        <item x="2636"/>
        <item x="788"/>
        <item x="1090"/>
        <item x="789"/>
        <item x="1037"/>
        <item x="1122"/>
        <item x="790"/>
        <item x="1038"/>
        <item x="791"/>
        <item x="1106"/>
        <item x="1043"/>
        <item x="792"/>
        <item x="1050"/>
        <item x="793"/>
        <item x="797"/>
        <item x="1047"/>
        <item x="1048"/>
        <item x="1054"/>
        <item x="1055"/>
        <item x="1056"/>
        <item x="1653"/>
        <item x="802"/>
        <item x="803"/>
        <item x="1907"/>
        <item x="1076"/>
        <item x="1052"/>
        <item x="1082"/>
        <item x="825"/>
        <item x="1068"/>
        <item x="1058"/>
        <item x="804"/>
        <item x="805"/>
        <item x="806"/>
        <item x="1059"/>
        <item x="1101"/>
        <item x="1060"/>
        <item x="1061"/>
        <item x="1062"/>
        <item x="1063"/>
        <item x="818"/>
        <item x="1064"/>
        <item x="821"/>
        <item x="1065"/>
        <item x="1066"/>
        <item x="1067"/>
        <item x="1069"/>
        <item x="827"/>
        <item x="1176"/>
        <item x="1275"/>
        <item x="1075"/>
        <item x="1081"/>
        <item x="1120"/>
        <item x="1077"/>
        <item x="829"/>
        <item x="1070"/>
        <item x="830"/>
        <item x="1071"/>
        <item x="1102"/>
        <item x="1072"/>
        <item x="831"/>
        <item x="832"/>
        <item x="833"/>
        <item x="834"/>
        <item x="835"/>
        <item x="842"/>
        <item x="1410"/>
        <item x="1079"/>
        <item x="1080"/>
        <item x="1083"/>
        <item x="847"/>
        <item x="848"/>
        <item x="849"/>
        <item x="1085"/>
        <item x="1091"/>
        <item x="1088"/>
        <item x="1089"/>
        <item x="1086"/>
        <item x="1092"/>
        <item x="1100"/>
        <item x="1093"/>
        <item x="1087"/>
        <item x="1097"/>
        <item x="1095"/>
        <item x="1096"/>
        <item x="877"/>
        <item x="1098"/>
        <item x="80"/>
        <item x="1506"/>
        <item x="78"/>
        <item x="902"/>
        <item x="903"/>
        <item x="1103"/>
        <item x="1117"/>
        <item x="1104"/>
        <item x="1105"/>
        <item x="1107"/>
        <item x="1108"/>
        <item x="1109"/>
        <item x="1110"/>
        <item x="1111"/>
        <item x="1113"/>
        <item x="1114"/>
        <item x="1115"/>
        <item x="1116"/>
        <item x="916"/>
        <item x="1322"/>
        <item x="917"/>
        <item x="1324"/>
        <item x="918"/>
        <item x="1382"/>
        <item x="919"/>
        <item x="1343"/>
        <item x="920"/>
        <item x="921"/>
        <item x="922"/>
        <item x="1121"/>
        <item x="1123"/>
        <item x="923"/>
        <item x="924"/>
        <item x="1242"/>
        <item x="925"/>
        <item x="1211"/>
        <item x="1124"/>
        <item x="1126"/>
        <item x="1127"/>
        <item x="1231"/>
        <item x="1208"/>
        <item x="1128"/>
        <item x="1131"/>
        <item x="1129"/>
        <item x="931"/>
        <item x="1311"/>
        <item x="932"/>
        <item x="1244"/>
        <item x="933"/>
        <item x="934"/>
        <item x="1132"/>
        <item x="936"/>
        <item x="937"/>
        <item x="1249"/>
        <item x="1133"/>
        <item x="948"/>
        <item x="949"/>
        <item x="1134"/>
        <item x="951"/>
        <item x="36"/>
        <item x="1210"/>
        <item x="1135"/>
        <item x="959"/>
        <item x="1137"/>
        <item x="1212"/>
        <item x="34"/>
        <item x="32"/>
        <item x="962"/>
        <item x="1139"/>
        <item x="1140"/>
        <item x="1141"/>
        <item x="1142"/>
        <item x="963"/>
        <item x="964"/>
        <item x="965"/>
        <item x="966"/>
        <item x="1138"/>
        <item x="1656"/>
        <item x="37"/>
        <item x="1314"/>
        <item x="1548"/>
        <item x="1201"/>
        <item x="1143"/>
        <item x="1207"/>
        <item x="1209"/>
        <item x="97"/>
        <item x="1144"/>
        <item x="1657"/>
        <item x="1658"/>
        <item x="1286"/>
        <item x="1145"/>
        <item x="1253"/>
        <item x="1146"/>
        <item x="1147"/>
        <item x="1213"/>
        <item x="1214"/>
        <item x="1215"/>
        <item x="1216"/>
        <item x="1217"/>
        <item x="1218"/>
        <item x="85"/>
        <item x="1509"/>
        <item x="1470"/>
        <item x="1148"/>
        <item x="1219"/>
        <item x="1149"/>
        <item x="1150"/>
        <item x="1151"/>
        <item x="1152"/>
        <item x="1542"/>
        <item x="1223"/>
        <item x="1155"/>
        <item x="1230"/>
        <item x="1232"/>
        <item x="1156"/>
        <item x="1233"/>
        <item x="1234"/>
        <item x="1157"/>
        <item x="1235"/>
        <item x="1158"/>
        <item x="1236"/>
        <item x="1247"/>
        <item x="1159"/>
        <item x="1160"/>
        <item x="1168"/>
        <item x="1163"/>
        <item x="1964"/>
        <item x="1965"/>
        <item x="1971"/>
        <item x="1978"/>
        <item x="1986"/>
        <item x="1993"/>
        <item x="1164"/>
        <item x="1243"/>
        <item x="1245"/>
        <item x="1248"/>
        <item x="1312"/>
        <item x="1165"/>
        <item x="1250"/>
        <item x="1266"/>
        <item x="1340"/>
        <item x="1166"/>
        <item x="1177"/>
        <item x="1167"/>
        <item x="1254"/>
        <item x="1169"/>
        <item x="1260"/>
        <item x="1261"/>
        <item x="1262"/>
        <item x="1627"/>
        <item x="1170"/>
        <item x="1171"/>
        <item x="1172"/>
        <item x="1263"/>
        <item x="1173"/>
        <item x="1265"/>
        <item x="1264"/>
        <item x="1174"/>
        <item x="81"/>
        <item x="1274"/>
        <item x="1413"/>
        <item x="1178"/>
        <item x="1276"/>
        <item x="1570"/>
        <item x="1179"/>
        <item x="129"/>
        <item x="1180"/>
        <item x="95"/>
        <item x="1434"/>
        <item x="1181"/>
        <item x="1278"/>
        <item x="1446"/>
        <item x="1182"/>
        <item x="1277"/>
        <item x="1279"/>
        <item x="1280"/>
        <item x="1184"/>
        <item x="3712"/>
        <item x="1281"/>
        <item x="1282"/>
        <item x="1283"/>
        <item x="1284"/>
        <item x="1185"/>
        <item x="1186"/>
        <item x="1285"/>
        <item x="1288"/>
        <item x="1187"/>
        <item x="1188"/>
        <item x="1899"/>
        <item x="1291"/>
        <item x="1292"/>
        <item x="1293"/>
        <item x="1294"/>
        <item x="1396"/>
        <item x="1296"/>
        <item x="1189"/>
        <item x="1405"/>
        <item x="1190"/>
        <item x="1406"/>
        <item x="1297"/>
        <item x="1298"/>
        <item x="1299"/>
        <item x="1191"/>
        <item x="1459"/>
        <item x="1302"/>
        <item x="1192"/>
        <item x="1512"/>
        <item x="1193"/>
        <item x="1194"/>
        <item x="1303"/>
        <item x="1833"/>
        <item x="1407"/>
        <item x="1464"/>
        <item x="1195"/>
        <item x="1304"/>
        <item x="1305"/>
        <item x="1306"/>
        <item x="1307"/>
        <item x="1308"/>
        <item x="1309"/>
        <item x="1310"/>
        <item x="1444"/>
        <item x="1313"/>
        <item x="1196"/>
        <item x="1315"/>
        <item x="1316"/>
        <item x="1317"/>
        <item x="1323"/>
        <item x="1197"/>
        <item x="1328"/>
        <item x="1404"/>
        <item x="1331"/>
        <item x="1333"/>
        <item x="1335"/>
        <item x="1338"/>
        <item x="1339"/>
        <item x="1326"/>
        <item x="1198"/>
        <item x="1341"/>
        <item x="1443"/>
        <item x="1902"/>
        <item x="1342"/>
        <item x="1344"/>
        <item x="1345"/>
        <item x="1421"/>
        <item x="1346"/>
        <item x="1199"/>
        <item x="1347"/>
        <item x="1348"/>
        <item x="1349"/>
        <item x="1350"/>
        <item x="1363"/>
        <item x="1366"/>
        <item x="1200"/>
        <item x="1374"/>
        <item x="1376"/>
        <item x="1205"/>
        <item x="1373"/>
        <item x="1203"/>
        <item x="1377"/>
        <item x="1378"/>
        <item x="1602"/>
        <item x="1204"/>
        <item x="1379"/>
        <item x="1380"/>
        <item x="1614"/>
        <item x="1381"/>
        <item x="1383"/>
        <item x="1418"/>
        <item x="1206"/>
        <item x="1384"/>
        <item x="1385"/>
        <item x="1386"/>
        <item x="1387"/>
        <item x="1388"/>
        <item x="1389"/>
        <item x="1220"/>
        <item x="1520"/>
        <item x="1517"/>
        <item x="1221"/>
        <item x="1222"/>
        <item x="1391"/>
        <item x="1390"/>
        <item x="1392"/>
        <item x="1325"/>
        <item x="1224"/>
        <item x="1327"/>
        <item x="1225"/>
        <item x="1329"/>
        <item x="1226"/>
        <item x="1498"/>
        <item x="1395"/>
        <item x="1227"/>
        <item x="1426"/>
        <item x="1427"/>
        <item x="1400"/>
        <item x="1402"/>
        <item x="1228"/>
        <item x="1403"/>
        <item x="1425"/>
        <item x="1408"/>
        <item x="1409"/>
        <item x="1229"/>
        <item x="1237"/>
        <item x="1414"/>
        <item x="1238"/>
        <item x="1419"/>
        <item x="1239"/>
        <item x="1420"/>
        <item x="1594"/>
        <item x="1572"/>
        <item x="1240"/>
        <item x="1422"/>
        <item x="1424"/>
        <item x="1423"/>
        <item x="1433"/>
        <item x="1488"/>
        <item x="1536"/>
        <item x="1251"/>
        <item x="1252"/>
        <item x="1435"/>
        <item x="1436"/>
        <item x="1442"/>
        <item x="1550"/>
        <item x="1255"/>
        <item x="1445"/>
        <item x="1256"/>
        <item x="1257"/>
        <item x="1258"/>
        <item x="1259"/>
        <item x="1511"/>
        <item x="1450"/>
        <item x="1451"/>
        <item x="1453"/>
        <item x="1455"/>
        <item x="1267"/>
        <item x="1268"/>
        <item x="1269"/>
        <item x="1270"/>
        <item x="1460"/>
        <item x="1461"/>
        <item x="1462"/>
        <item x="1463"/>
        <item x="1272"/>
        <item x="1273"/>
        <item x="2644"/>
        <item x="1595"/>
        <item x="1465"/>
        <item x="1479"/>
        <item x="1482"/>
        <item x="1483"/>
        <item x="1485"/>
        <item x="1486"/>
        <item x="1487"/>
        <item x="1287"/>
        <item x="1565"/>
        <item x="1289"/>
        <item x="1489"/>
        <item x="1540"/>
        <item x="2403"/>
        <item x="102"/>
        <item x="1499"/>
        <item x="1490"/>
        <item x="1290"/>
        <item x="1491"/>
        <item x="1739"/>
        <item x="1740"/>
        <item x="1492"/>
        <item x="1493"/>
        <item x="1494"/>
        <item x="1495"/>
        <item x="1496"/>
        <item x="1497"/>
        <item x="1502"/>
        <item x="1503"/>
        <item x="1576"/>
        <item x="1547"/>
        <item x="1507"/>
        <item x="1508"/>
        <item x="1295"/>
        <item x="1510"/>
        <item x="1522"/>
        <item x="1530"/>
        <item x="1300"/>
        <item x="1513"/>
        <item x="1523"/>
        <item x="1514"/>
        <item x="1516"/>
        <item x="1553"/>
        <item x="92"/>
        <item x="1518"/>
        <item x="2141"/>
        <item x="1519"/>
        <item x="1528"/>
        <item x="1529"/>
        <item x="1531"/>
        <item x="1524"/>
        <item x="1525"/>
        <item x="1526"/>
        <item x="1527"/>
        <item x="1532"/>
        <item x="1318"/>
        <item x="1533"/>
        <item x="1534"/>
        <item x="1319"/>
        <item x="1615"/>
        <item x="1320"/>
        <item x="1535"/>
        <item x="1537"/>
        <item x="1538"/>
        <item x="1569"/>
        <item x="1539"/>
        <item x="1545"/>
        <item x="1330"/>
        <item x="96"/>
        <item x="1546"/>
        <item x="1332"/>
        <item x="1596"/>
        <item x="1551"/>
        <item x="1556"/>
        <item x="1559"/>
        <item x="1557"/>
        <item x="1558"/>
        <item x="1561"/>
        <item x="1555"/>
        <item x="1334"/>
        <item x="93"/>
        <item x="94"/>
        <item x="1609"/>
        <item x="1336"/>
        <item x="1812"/>
        <item x="1552"/>
        <item x="1554"/>
        <item x="1767"/>
        <item x="1560"/>
        <item x="1337"/>
        <item x="1351"/>
        <item x="1352"/>
        <item x="1353"/>
        <item x="1354"/>
        <item x="1562"/>
        <item x="1355"/>
        <item x="1356"/>
        <item x="1357"/>
        <item x="1358"/>
        <item x="1566"/>
        <item x="1359"/>
        <item x="1360"/>
        <item x="1361"/>
        <item x="1362"/>
        <item x="1715"/>
        <item x="1598"/>
        <item x="1364"/>
        <item x="1571"/>
        <item x="1646"/>
        <item x="1365"/>
        <item x="1573"/>
        <item x="1864"/>
        <item x="1574"/>
        <item x="1575"/>
        <item x="1581"/>
        <item x="1580"/>
        <item x="1577"/>
        <item x="1368"/>
        <item x="1706"/>
        <item x="1369"/>
        <item x="2021"/>
        <item x="1860"/>
        <item x="1370"/>
        <item x="1371"/>
        <item x="1372"/>
        <item x="1578"/>
        <item x="1579"/>
        <item x="1650"/>
        <item x="1582"/>
        <item x="105"/>
        <item x="1393"/>
        <item x="1394"/>
        <item x="1587"/>
        <item x="1588"/>
        <item x="1397"/>
        <item x="1808"/>
        <item x="1398"/>
        <item x="1687"/>
        <item x="1597"/>
        <item x="1399"/>
        <item x="1599"/>
        <item x="1600"/>
        <item x="1601"/>
        <item x="1401"/>
        <item x="1898"/>
        <item x="1411"/>
        <item x="3469"/>
        <item x="1671"/>
        <item x="1412"/>
        <item x="1603"/>
        <item x="1604"/>
        <item x="1605"/>
        <item x="1606"/>
        <item x="1415"/>
        <item x="1416"/>
        <item x="1720"/>
        <item x="1417"/>
        <item x="1610"/>
        <item x="1613"/>
        <item x="1428"/>
        <item x="1429"/>
        <item x="1430"/>
        <item x="1431"/>
        <item x="1432"/>
        <item x="1616"/>
        <item x="1640"/>
        <item x="1617"/>
        <item x="1620"/>
        <item x="1619"/>
        <item x="2552"/>
        <item x="1948"/>
        <item x="1651"/>
        <item x="1438"/>
        <item x="1439"/>
        <item x="1629"/>
        <item x="1440"/>
        <item x="1441"/>
        <item x="1631"/>
        <item x="1632"/>
        <item x="1633"/>
        <item x="1447"/>
        <item x="1856"/>
        <item x="1448"/>
        <item x="1790"/>
        <item x="1449"/>
        <item x="1772"/>
        <item x="1775"/>
        <item x="1793"/>
        <item x="1635"/>
        <item x="1638"/>
        <item x="1452"/>
        <item x="1639"/>
        <item x="1636"/>
        <item x="1637"/>
        <item x="1454"/>
        <item x="1705"/>
        <item x="1652"/>
        <item x="1457"/>
        <item x="1647"/>
        <item x="1458"/>
        <item x="1641"/>
        <item x="1466"/>
        <item x="1709"/>
        <item x="1467"/>
        <item x="1642"/>
        <item x="1714"/>
        <item x="1468"/>
        <item x="1469"/>
        <item x="1688"/>
        <item x="1694"/>
        <item x="1471"/>
        <item x="1472"/>
        <item x="1648"/>
        <item x="1649"/>
        <item x="1762"/>
        <item x="4508"/>
        <item x="1473"/>
        <item x="1474"/>
        <item x="2336"/>
        <item x="1475"/>
        <item x="1476"/>
        <item x="1477"/>
        <item x="1742"/>
        <item x="1743"/>
        <item x="1659"/>
        <item x="1678"/>
        <item x="1871"/>
        <item x="1654"/>
        <item x="1693"/>
        <item x="1655"/>
        <item x="1786"/>
        <item x="1718"/>
        <item x="111"/>
        <item x="112"/>
        <item x="113"/>
        <item x="1721"/>
        <item x="2378"/>
        <item x="1710"/>
        <item x="1686"/>
        <item x="1733"/>
        <item x="114"/>
        <item x="1478"/>
        <item x="1660"/>
        <item x="1666"/>
        <item x="1749"/>
        <item x="1663"/>
        <item x="1661"/>
        <item x="1667"/>
        <item x="1662"/>
        <item x="1759"/>
        <item x="1734"/>
        <item x="1708"/>
        <item x="1668"/>
        <item x="1501"/>
        <item x="1669"/>
        <item x="1504"/>
        <item x="1505"/>
        <item x="1738"/>
        <item x="1515"/>
        <item x="1670"/>
        <item x="1684"/>
        <item x="1685"/>
        <item x="1521"/>
        <item x="1679"/>
        <item x="1680"/>
        <item x="1682"/>
        <item x="1683"/>
        <item x="1674"/>
        <item x="1801"/>
        <item x="1806"/>
        <item x="1807"/>
        <item x="1541"/>
        <item x="1802"/>
        <item x="1803"/>
        <item x="1768"/>
        <item x="1672"/>
        <item x="1673"/>
        <item x="1543"/>
        <item x="1544"/>
        <item x="1780"/>
        <item x="1634"/>
        <item x="1781"/>
        <item x="1549"/>
        <item x="1689"/>
        <item x="1564"/>
        <item x="1690"/>
        <item x="1691"/>
        <item x="1713"/>
        <item x="1692"/>
        <item x="1695"/>
        <item x="1567"/>
        <item x="1980"/>
        <item x="1696"/>
        <item x="1697"/>
        <item x="1765"/>
        <item x="1698"/>
        <item x="1568"/>
        <item x="2072"/>
        <item x="1699"/>
        <item x="1700"/>
        <item x="1701"/>
        <item x="1702"/>
        <item x="1703"/>
        <item x="1704"/>
        <item x="1707"/>
        <item x="1583"/>
        <item x="1811"/>
        <item x="1711"/>
        <item x="1712"/>
        <item x="1584"/>
        <item x="1777"/>
        <item x="1716"/>
        <item x="1717"/>
        <item x="1585"/>
        <item x="1952"/>
        <item x="1719"/>
        <item x="1831"/>
        <item x="1586"/>
        <item x="1730"/>
        <item x="1757"/>
        <item x="1727"/>
        <item x="1729"/>
        <item x="1589"/>
        <item x="1731"/>
        <item x="2685"/>
        <item x="1590"/>
        <item x="1722"/>
        <item x="1866"/>
        <item x="1591"/>
        <item x="115"/>
        <item x="1724"/>
        <item x="1725"/>
        <item x="1726"/>
        <item x="1732"/>
        <item x="1592"/>
        <item x="1723"/>
        <item x="1947"/>
        <item x="1593"/>
        <item x="1782"/>
        <item x="1607"/>
        <item x="1761"/>
        <item x="1789"/>
        <item x="1794"/>
        <item x="1805"/>
        <item x="1608"/>
        <item x="1737"/>
        <item x="1735"/>
        <item x="2310"/>
        <item x="1611"/>
        <item x="1741"/>
        <item x="1612"/>
        <item x="1910"/>
        <item x="1618"/>
        <item x="1758"/>
        <item x="1621"/>
        <item x="1973"/>
        <item x="116"/>
        <item x="1770"/>
        <item x="1769"/>
        <item x="1622"/>
        <item x="2056"/>
        <item x="1623"/>
        <item x="1624"/>
        <item x="1760"/>
        <item x="1955"/>
        <item x="1625"/>
        <item x="1626"/>
        <item x="1771"/>
        <item x="1628"/>
        <item x="1785"/>
        <item x="1776"/>
        <item x="1778"/>
        <item x="1779"/>
        <item x="1630"/>
        <item x="1784"/>
        <item x="1783"/>
        <item x="1882"/>
        <item x="1643"/>
        <item x="1788"/>
        <item x="1644"/>
        <item x="1645"/>
        <item x="1791"/>
        <item x="1792"/>
        <item x="1796"/>
        <item x="1795"/>
        <item x="1797"/>
        <item x="1799"/>
        <item x="1664"/>
        <item x="2006"/>
        <item x="1804"/>
        <item x="1665"/>
        <item x="2153"/>
        <item x="1815"/>
        <item x="2094"/>
        <item x="1810"/>
        <item x="1828"/>
        <item x="1822"/>
        <item x="1817"/>
        <item x="1819"/>
        <item x="1821"/>
        <item x="1813"/>
        <item x="1814"/>
        <item x="1816"/>
        <item x="1675"/>
        <item x="1676"/>
        <item x="1829"/>
        <item x="2124"/>
        <item x="1677"/>
        <item x="2128"/>
        <item x="1830"/>
        <item x="2149"/>
        <item x="1990"/>
        <item x="1832"/>
        <item x="1681"/>
        <item x="1834"/>
        <item x="1835"/>
        <item x="132"/>
        <item x="1859"/>
        <item x="1728"/>
        <item x="1863"/>
        <item x="1865"/>
        <item x="2202"/>
        <item x="1870"/>
        <item x="1874"/>
        <item x="1878"/>
        <item x="1879"/>
        <item x="1872"/>
        <item x="1873"/>
        <item x="1736"/>
        <item x="1744"/>
        <item x="1745"/>
        <item x="1746"/>
        <item x="1897"/>
        <item x="1747"/>
        <item x="1748"/>
        <item x="1972"/>
        <item x="1880"/>
        <item x="1881"/>
        <item x="2116"/>
        <item x="1883"/>
        <item x="1750"/>
        <item x="1927"/>
        <item x="2220"/>
        <item x="1751"/>
        <item x="1752"/>
        <item x="1753"/>
        <item x="118"/>
        <item x="1754"/>
        <item x="1755"/>
        <item x="2093"/>
        <item x="1756"/>
        <item x="1763"/>
        <item x="1764"/>
        <item x="2579"/>
        <item x="1944"/>
        <item x="1979"/>
        <item x="1884"/>
        <item x="1766"/>
        <item x="1890"/>
        <item x="1891"/>
        <item x="1900"/>
        <item x="1773"/>
        <item x="1774"/>
        <item x="1969"/>
        <item x="1901"/>
        <item x="1998"/>
        <item x="1923"/>
        <item x="1906"/>
        <item x="1922"/>
        <item x="1921"/>
        <item x="1920"/>
        <item x="1919"/>
        <item x="1787"/>
        <item x="1928"/>
        <item x="1908"/>
        <item x="1912"/>
        <item x="1916"/>
        <item x="1917"/>
        <item x="1918"/>
        <item x="1911"/>
        <item x="1798"/>
        <item x="1929"/>
        <item x="1930"/>
        <item x="1943"/>
        <item x="1989"/>
        <item x="1956"/>
        <item x="1985"/>
        <item x="1945"/>
        <item x="1946"/>
        <item x="1957"/>
        <item x="2103"/>
        <item x="1809"/>
        <item x="1949"/>
        <item x="1950"/>
        <item x="1951"/>
        <item x="1953"/>
        <item x="1954"/>
        <item x="2214"/>
        <item x="2051"/>
        <item x="2007"/>
        <item x="1823"/>
        <item x="1824"/>
        <item x="1825"/>
        <item x="1958"/>
        <item x="1826"/>
        <item x="1827"/>
        <item x="1962"/>
        <item x="1959"/>
        <item x="1836"/>
        <item x="1837"/>
        <item x="1961"/>
        <item x="1966"/>
        <item x="2311"/>
        <item x="1838"/>
        <item x="1983"/>
        <item x="1839"/>
        <item x="1967"/>
        <item x="2332"/>
        <item x="1840"/>
        <item x="2191"/>
        <item x="2011"/>
        <item x="1841"/>
        <item x="1968"/>
        <item x="2154"/>
        <item x="2091"/>
        <item x="2013"/>
        <item x="1842"/>
        <item x="1970"/>
        <item x="1975"/>
        <item x="1974"/>
        <item x="2306"/>
        <item x="2028"/>
        <item x="2233"/>
        <item x="1976"/>
        <item x="1977"/>
        <item x="2018"/>
        <item x="2002"/>
        <item x="1981"/>
        <item x="1843"/>
        <item x="1982"/>
        <item x="1844"/>
        <item x="1984"/>
        <item x="2104"/>
        <item x="1987"/>
        <item x="2125"/>
        <item x="1992"/>
        <item x="1845"/>
        <item x="2185"/>
        <item x="1994"/>
        <item x="1988"/>
        <item x="1991"/>
        <item x="1846"/>
        <item x="1995"/>
        <item x="1996"/>
        <item x="1997"/>
        <item x="2023"/>
        <item x="2024"/>
        <item x="2433"/>
        <item x="2381"/>
        <item x="1847"/>
        <item x="1999"/>
        <item x="2001"/>
        <item x="1848"/>
        <item x="2003"/>
        <item x="1849"/>
        <item x="2030"/>
        <item x="2004"/>
        <item x="1850"/>
        <item x="1851"/>
        <item x="1852"/>
        <item x="1853"/>
        <item x="1854"/>
        <item x="2163"/>
        <item x="1855"/>
        <item x="2145"/>
        <item x="2039"/>
        <item x="2008"/>
        <item x="1857"/>
        <item x="1858"/>
        <item x="1861"/>
        <item x="1862"/>
        <item x="2010"/>
        <item x="1867"/>
        <item x="2259"/>
        <item x="2014"/>
        <item x="1868"/>
        <item x="2016"/>
        <item x="2015"/>
        <item x="1869"/>
        <item x="2017"/>
        <item x="2019"/>
        <item x="2020"/>
        <item x="2533"/>
        <item x="2277"/>
        <item x="1875"/>
        <item x="2025"/>
        <item x="2100"/>
        <item x="2026"/>
        <item x="1876"/>
        <item x="2242"/>
        <item x="2333"/>
        <item x="2027"/>
        <item x="1877"/>
        <item x="2029"/>
        <item x="2031"/>
        <item x="2101"/>
        <item x="2032"/>
        <item x="2034"/>
        <item x="2036"/>
        <item x="1885"/>
        <item x="2037"/>
        <item x="1886"/>
        <item x="2089"/>
        <item x="2064"/>
        <item x="2038"/>
        <item x="1887"/>
        <item x="1888"/>
        <item x="2043"/>
        <item x="1889"/>
        <item x="2041"/>
        <item x="2042"/>
        <item x="2044"/>
        <item x="2045"/>
        <item x="2046"/>
        <item x="2278"/>
        <item x="1892"/>
        <item x="1893"/>
        <item x="1894"/>
        <item x="1903"/>
        <item x="1895"/>
        <item x="1896"/>
        <item x="2040"/>
        <item x="2150"/>
        <item x="2151"/>
        <item x="2048"/>
        <item x="1904"/>
        <item x="1905"/>
        <item x="2052"/>
        <item x="2081"/>
        <item x="2053"/>
        <item x="2054"/>
        <item x="2055"/>
        <item x="1909"/>
        <item x="2057"/>
        <item x="2058"/>
        <item x="2059"/>
        <item x="2062"/>
        <item x="2063"/>
        <item x="1913"/>
        <item x="1914"/>
        <item x="1915"/>
        <item x="2368"/>
        <item x="2957"/>
        <item x="1938"/>
        <item x="2066"/>
        <item x="2067"/>
        <item x="2068"/>
        <item x="2069"/>
        <item x="2070"/>
        <item x="2071"/>
        <item x="2078"/>
        <item x="2181"/>
        <item x="2079"/>
        <item x="2080"/>
        <item x="2082"/>
        <item x="2085"/>
        <item x="2086"/>
        <item x="2087"/>
        <item x="1924"/>
        <item x="2088"/>
        <item x="2083"/>
        <item x="2179"/>
        <item x="1925"/>
        <item x="2084"/>
        <item x="1926"/>
        <item x="2152"/>
        <item x="2251"/>
        <item x="2090"/>
        <item x="2092"/>
        <item x="1931"/>
        <item x="1932"/>
        <item x="1933"/>
        <item x="1934"/>
        <item x="3333"/>
        <item x="2131"/>
        <item x="2099"/>
        <item x="2098"/>
        <item x="2095"/>
        <item x="1935"/>
        <item x="1936"/>
        <item x="2164"/>
        <item x="1939"/>
        <item x="1940"/>
        <item x="2102"/>
        <item x="2000"/>
        <item x="2415"/>
        <item x="1941"/>
        <item x="1942"/>
        <item x="2762"/>
        <item x="2106"/>
        <item x="2107"/>
        <item x="2126"/>
        <item x="2127"/>
        <item x="2117"/>
        <item x="2119"/>
        <item x="2129"/>
        <item x="2130"/>
        <item x="119"/>
        <item x="1960"/>
        <item x="2118"/>
        <item x="1963"/>
        <item x="2137"/>
        <item x="2155"/>
        <item x="2142"/>
        <item x="2143"/>
        <item x="2144"/>
        <item x="2146"/>
        <item x="2147"/>
        <item x="2148"/>
        <item x="2221"/>
        <item x="2228"/>
        <item x="2049"/>
        <item x="2050"/>
        <item x="2230"/>
        <item x="2231"/>
        <item x="2232"/>
        <item x="2303"/>
        <item x="2165"/>
        <item x="2166"/>
        <item x="2170"/>
        <item x="2171"/>
        <item x="2172"/>
        <item x="2173"/>
        <item x="2174"/>
        <item x="2244"/>
        <item x="2175"/>
        <item x="2218"/>
        <item x="2176"/>
        <item x="2177"/>
        <item x="2405"/>
        <item x="2526"/>
        <item x="2178"/>
        <item x="2060"/>
        <item x="2061"/>
        <item x="2182"/>
        <item x="2183"/>
        <item x="2184"/>
        <item x="2065"/>
        <item x="2186"/>
        <item x="2187"/>
        <item x="2189"/>
        <item x="2188"/>
        <item x="2190"/>
        <item x="2073"/>
        <item x="2074"/>
        <item x="2075"/>
        <item x="2076"/>
        <item x="2476"/>
        <item x="2077"/>
        <item x="2192"/>
        <item x="2193"/>
        <item x="2194"/>
        <item x="2195"/>
        <item x="2196"/>
        <item x="2197"/>
        <item x="2198"/>
        <item x="2199"/>
        <item x="2201"/>
        <item x="2096"/>
        <item x="2097"/>
        <item x="2203"/>
        <item x="6510"/>
        <item x="2312"/>
        <item x="2209"/>
        <item x="2207"/>
        <item x="2204"/>
        <item x="2205"/>
        <item x="2105"/>
        <item x="2108"/>
        <item x="2109"/>
        <item x="2110"/>
        <item x="2211"/>
        <item x="2212"/>
        <item x="2213"/>
        <item x="2329"/>
        <item x="2216"/>
        <item x="2217"/>
        <item x="2215"/>
        <item x="2111"/>
        <item x="2112"/>
        <item x="2113"/>
        <item x="2219"/>
        <item x="2371"/>
        <item x="2114"/>
        <item x="2223"/>
        <item x="2222"/>
        <item x="2224"/>
        <item x="127"/>
        <item x="2115"/>
        <item x="2575"/>
        <item x="2455"/>
        <item x="2229"/>
        <item x="2392"/>
        <item x="2120"/>
        <item x="2234"/>
        <item x="2235"/>
        <item x="2236"/>
        <item x="2245"/>
        <item x="2338"/>
        <item x="2240"/>
        <item x="2121"/>
        <item x="2246"/>
        <item x="2247"/>
        <item x="2248"/>
        <item x="2249"/>
        <item x="2250"/>
        <item x="2241"/>
        <item x="2243"/>
        <item x="2122"/>
        <item x="2123"/>
        <item x="2252"/>
        <item x="2254"/>
        <item x="2253"/>
        <item x="2255"/>
        <item x="2132"/>
        <item x="2456"/>
        <item x="2133"/>
        <item x="2380"/>
        <item x="2256"/>
        <item x="2471"/>
        <item x="2134"/>
        <item x="125"/>
        <item x="2257"/>
        <item x="2258"/>
        <item x="2135"/>
        <item x="2136"/>
        <item x="2156"/>
        <item x="2260"/>
        <item x="2265"/>
        <item x="2266"/>
        <item x="2268"/>
        <item x="2269"/>
        <item x="2270"/>
        <item x="2598"/>
        <item x="2271"/>
        <item x="2272"/>
        <item x="2138"/>
        <item x="2771"/>
        <item x="2273"/>
        <item x="2459"/>
        <item x="2139"/>
        <item x="2274"/>
        <item x="2275"/>
        <item x="2276"/>
        <item x="2279"/>
        <item x="2280"/>
        <item x="2281"/>
        <item x="2282"/>
        <item x="2140"/>
        <item x="2645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376"/>
        <item x="2295"/>
        <item x="2296"/>
        <item x="2298"/>
        <item x="2157"/>
        <item x="126"/>
        <item x="2304"/>
        <item x="2323"/>
        <item x="2305"/>
        <item x="2158"/>
        <item x="2159"/>
        <item x="2160"/>
        <item x="2161"/>
        <item x="2307"/>
        <item x="2313"/>
        <item x="2321"/>
        <item x="2320"/>
        <item x="128"/>
        <item x="2370"/>
        <item x="2162"/>
        <item x="2322"/>
        <item x="2324"/>
        <item x="2325"/>
        <item x="2328"/>
        <item x="2347"/>
        <item x="2167"/>
        <item x="2168"/>
        <item x="2330"/>
        <item x="2169"/>
        <item x="2331"/>
        <item x="2504"/>
        <item x="2334"/>
        <item x="2335"/>
        <item x="2340"/>
        <item x="2180"/>
        <item x="2337"/>
        <item x="2339"/>
        <item x="2342"/>
        <item x="2345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506"/>
        <item x="2369"/>
        <item x="2507"/>
        <item x="2508"/>
        <item x="2360"/>
        <item x="2421"/>
        <item x="2389"/>
        <item x="2361"/>
        <item x="2362"/>
        <item x="2363"/>
        <item x="2587"/>
        <item x="2364"/>
        <item x="2200"/>
        <item x="2365"/>
        <item x="2366"/>
        <item x="2367"/>
        <item x="2206"/>
        <item x="2377"/>
        <item x="2208"/>
        <item x="2372"/>
        <item x="2500"/>
        <item x="2210"/>
        <item x="2373"/>
        <item x="2374"/>
        <item x="2375"/>
        <item x="2379"/>
        <item x="2560"/>
        <item x="2225"/>
        <item x="2564"/>
        <item x="2226"/>
        <item x="2227"/>
        <item x="2499"/>
        <item x="3114"/>
        <item x="2384"/>
        <item x="2385"/>
        <item x="2386"/>
        <item x="2387"/>
        <item x="2383"/>
        <item x="2382"/>
        <item x="2388"/>
        <item x="2472"/>
        <item x="2390"/>
        <item x="2443"/>
        <item x="2237"/>
        <item x="2639"/>
        <item x="2238"/>
        <item x="2239"/>
        <item x="2391"/>
        <item x="2393"/>
        <item x="2394"/>
        <item x="2404"/>
        <item x="2406"/>
        <item x="2395"/>
        <item x="2396"/>
        <item x="2397"/>
        <item x="2398"/>
        <item x="130"/>
        <item x="2409"/>
        <item x="2588"/>
        <item x="2261"/>
        <item x="2594"/>
        <item x="2262"/>
        <item x="2263"/>
        <item x="2413"/>
        <item x="2414"/>
        <item x="2502"/>
        <item x="2264"/>
        <item x="2495"/>
        <item x="2418"/>
        <item x="2416"/>
        <item x="2419"/>
        <item x="2420"/>
        <item x="2425"/>
        <item x="2426"/>
        <item x="2427"/>
        <item x="2267"/>
        <item x="2546"/>
        <item x="2547"/>
        <item x="2422"/>
        <item x="2423"/>
        <item x="2424"/>
        <item x="2430"/>
        <item x="2431"/>
        <item x="2432"/>
        <item x="2608"/>
        <item x="2438"/>
        <item x="2297"/>
        <item x="2444"/>
        <item x="2441"/>
        <item x="2442"/>
        <item x="2445"/>
        <item x="2571"/>
        <item x="2299"/>
        <item x="2300"/>
        <item x="3046"/>
        <item x="2301"/>
        <item x="2845"/>
        <item x="2302"/>
        <item x="2736"/>
        <item x="2451"/>
        <item x="131"/>
        <item x="2308"/>
        <item x="2446"/>
        <item x="2448"/>
        <item x="2450"/>
        <item x="2951"/>
        <item x="2309"/>
        <item x="2452"/>
        <item x="2453"/>
        <item x="2454"/>
        <item x="2314"/>
        <item x="2510"/>
        <item x="2541"/>
        <item x="2407"/>
        <item x="2315"/>
        <item x="2316"/>
        <item x="2317"/>
        <item x="2318"/>
        <item x="2319"/>
        <item x="2467"/>
        <item x="2465"/>
        <item x="2466"/>
        <item x="2468"/>
        <item x="2469"/>
        <item x="2470"/>
        <item x="2326"/>
        <item x="2545"/>
        <item x="2576"/>
        <item x="2327"/>
        <item x="2487"/>
        <item x="2486"/>
        <item x="2485"/>
        <item x="2484"/>
        <item x="2482"/>
        <item x="2483"/>
        <item x="2478"/>
        <item x="2480"/>
        <item x="2492"/>
        <item x="2490"/>
        <item x="2341"/>
        <item x="2493"/>
        <item x="2494"/>
        <item x="2514"/>
        <item x="2515"/>
        <item x="2781"/>
        <item x="2496"/>
        <item x="2501"/>
        <item x="2503"/>
        <item x="2760"/>
        <item x="2505"/>
        <item x="2509"/>
        <item x="135"/>
        <item x="2555"/>
        <item x="2511"/>
        <item x="2343"/>
        <item x="2344"/>
        <item x="2976"/>
        <item x="2512"/>
        <item x="2513"/>
        <item x="2516"/>
        <item x="2517"/>
        <item x="2518"/>
        <item x="2346"/>
        <item x="2519"/>
        <item x="2520"/>
        <item x="2348"/>
        <item x="2521"/>
        <item x="2580"/>
        <item x="2534"/>
        <item x="2535"/>
        <item x="2536"/>
        <item x="2537"/>
        <item x="2532"/>
        <item x="2531"/>
        <item x="136"/>
        <item x="2558"/>
        <item x="2566"/>
        <item x="2538"/>
        <item x="2539"/>
        <item x="2540"/>
        <item x="2399"/>
        <item x="2549"/>
        <item x="2548"/>
        <item x="2550"/>
        <item x="2400"/>
        <item x="2542"/>
        <item x="2543"/>
        <item x="2544"/>
        <item x="2616"/>
        <item x="2401"/>
        <item x="2402"/>
        <item x="2563"/>
        <item x="2708"/>
        <item x="147"/>
        <item x="2551"/>
        <item x="2553"/>
        <item x="2554"/>
        <item x="2573"/>
        <item x="2556"/>
        <item x="2408"/>
        <item x="2557"/>
        <item x="2559"/>
        <item x="2410"/>
        <item x="2928"/>
        <item x="2411"/>
        <item x="2929"/>
        <item x="2412"/>
        <item x="2561"/>
        <item x="2562"/>
        <item x="2417"/>
        <item x="2772"/>
        <item x="2773"/>
        <item x="2428"/>
        <item x="2429"/>
        <item x="2570"/>
        <item x="3160"/>
        <item x="2565"/>
        <item x="2567"/>
        <item x="2568"/>
        <item x="2434"/>
        <item x="2604"/>
        <item x="2435"/>
        <item x="2848"/>
        <item x="2436"/>
        <item x="2437"/>
        <item x="137"/>
        <item x="2569"/>
        <item x="2439"/>
        <item x="138"/>
        <item x="2440"/>
        <item x="2638"/>
        <item x="2602"/>
        <item x="2572"/>
        <item x="2727"/>
        <item x="3346"/>
        <item x="2574"/>
        <item x="2447"/>
        <item x="2578"/>
        <item x="2577"/>
        <item x="2449"/>
        <item x="2601"/>
        <item x="2610"/>
        <item x="2581"/>
        <item x="2618"/>
        <item x="2582"/>
        <item x="2584"/>
        <item x="2696"/>
        <item x="2761"/>
        <item x="2589"/>
        <item x="2585"/>
        <item x="2590"/>
        <item x="2591"/>
        <item x="2592"/>
        <item x="2593"/>
        <item x="2603"/>
        <item x="2457"/>
        <item x="3012"/>
        <item x="2458"/>
        <item x="2595"/>
        <item x="2460"/>
        <item x="2461"/>
        <item x="2462"/>
        <item x="2597"/>
        <item x="2596"/>
        <item x="2473"/>
        <item x="2463"/>
        <item x="2847"/>
        <item x="2481"/>
        <item x="2464"/>
        <item x="2775"/>
        <item x="2605"/>
        <item x="2474"/>
        <item x="2808"/>
        <item x="2607"/>
        <item x="2475"/>
        <item x="2611"/>
        <item x="2477"/>
        <item x="2614"/>
        <item x="2649"/>
        <item x="2479"/>
        <item x="2734"/>
        <item x="2865"/>
        <item x="2617"/>
        <item x="4018"/>
        <item x="2619"/>
        <item x="2620"/>
        <item x="2488"/>
        <item x="2621"/>
        <item x="2622"/>
        <item x="2967"/>
        <item x="2489"/>
        <item x="2820"/>
        <item x="2827"/>
        <item x="2623"/>
        <item x="2491"/>
        <item x="2624"/>
        <item x="2628"/>
        <item x="2627"/>
        <item x="2626"/>
        <item x="2625"/>
        <item x="2629"/>
        <item x="2632"/>
        <item x="2497"/>
        <item x="2730"/>
        <item x="2498"/>
        <item x="2633"/>
        <item x="2637"/>
        <item x="2640"/>
        <item x="2522"/>
        <item x="2523"/>
        <item x="2646"/>
        <item x="2647"/>
        <item x="2648"/>
        <item x="2650"/>
        <item x="2524"/>
        <item x="2525"/>
        <item x="2653"/>
        <item x="2654"/>
        <item x="2655"/>
        <item x="2656"/>
        <item x="2657"/>
        <item x="2658"/>
        <item x="2710"/>
        <item x="2527"/>
        <item x="2663"/>
        <item x="2528"/>
        <item x="2529"/>
        <item x="2530"/>
        <item x="2664"/>
        <item x="2754"/>
        <item x="139"/>
        <item x="2689"/>
        <item x="2583"/>
        <item x="2691"/>
        <item x="2692"/>
        <item x="2693"/>
        <item x="2586"/>
        <item x="2746"/>
        <item x="2599"/>
        <item x="2600"/>
        <item x="2695"/>
        <item x="2697"/>
        <item x="2606"/>
        <item x="2701"/>
        <item x="2702"/>
        <item x="3614"/>
        <item x="2609"/>
        <item x="2821"/>
        <item x="3240"/>
        <item x="2703"/>
        <item x="2704"/>
        <item x="2705"/>
        <item x="2706"/>
        <item x="2612"/>
        <item x="2613"/>
        <item x="2732"/>
        <item x="2709"/>
        <item x="3085"/>
        <item x="2615"/>
        <item x="2712"/>
        <item x="2713"/>
        <item x="2876"/>
        <item x="2717"/>
        <item x="2902"/>
        <item x="2903"/>
        <item x="2905"/>
        <item x="2906"/>
        <item x="2908"/>
        <item x="2910"/>
        <item x="2911"/>
        <item x="2912"/>
        <item x="2913"/>
        <item x="2719"/>
        <item x="2723"/>
        <item x="2630"/>
        <item x="2631"/>
        <item x="2726"/>
        <item x="2728"/>
        <item x="2862"/>
        <item x="2729"/>
        <item x="2634"/>
        <item x="2635"/>
        <item x="2731"/>
        <item x="2733"/>
        <item x="2641"/>
        <item x="2735"/>
        <item x="2795"/>
        <item x="2737"/>
        <item x="2738"/>
        <item x="2796"/>
        <item x="3066"/>
        <item x="2739"/>
        <item x="2740"/>
        <item x="2933"/>
        <item x="2741"/>
        <item x="2742"/>
        <item x="2743"/>
        <item x="2642"/>
        <item x="2744"/>
        <item x="2745"/>
        <item x="2643"/>
        <item x="2747"/>
        <item x="2749"/>
        <item x="2748"/>
        <item x="2798"/>
        <item x="2753"/>
        <item x="2651"/>
        <item x="2652"/>
        <item x="2937"/>
        <item x="3137"/>
        <item x="2814"/>
        <item x="2788"/>
        <item x="2763"/>
        <item x="2764"/>
        <item x="2765"/>
        <item x="2839"/>
        <item x="2770"/>
        <item x="2769"/>
        <item x="2766"/>
        <item x="2767"/>
        <item x="2768"/>
        <item x="2659"/>
        <item x="2660"/>
        <item x="2661"/>
        <item x="2662"/>
        <item x="2880"/>
        <item x="2881"/>
        <item x="2824"/>
        <item x="2665"/>
        <item x="2934"/>
        <item x="2774"/>
        <item x="2778"/>
        <item x="2779"/>
        <item x="2780"/>
        <item x="2837"/>
        <item x="2787"/>
        <item x="2790"/>
        <item x="2791"/>
        <item x="2792"/>
        <item x="2789"/>
        <item x="2785"/>
        <item x="2786"/>
        <item x="2793"/>
        <item x="2794"/>
        <item x="2875"/>
        <item x="2666"/>
        <item x="2878"/>
        <item x="2667"/>
        <item x="2668"/>
        <item x="2830"/>
        <item x="2831"/>
        <item x="2669"/>
        <item x="2807"/>
        <item x="2904"/>
        <item x="168"/>
        <item x="148"/>
        <item x="2969"/>
        <item x="2797"/>
        <item x="2799"/>
        <item x="2803"/>
        <item x="2670"/>
        <item x="2671"/>
        <item x="2802"/>
        <item x="2801"/>
        <item x="2800"/>
        <item x="2804"/>
        <item x="2805"/>
        <item x="2806"/>
        <item x="2892"/>
        <item x="2672"/>
        <item x="2813"/>
        <item x="2809"/>
        <item x="2812"/>
        <item x="2811"/>
        <item x="2673"/>
        <item x="2674"/>
        <item x="2675"/>
        <item x="2676"/>
        <item x="2810"/>
        <item x="2966"/>
        <item x="2677"/>
        <item x="2718"/>
        <item x="2815"/>
        <item x="2816"/>
        <item x="2817"/>
        <item x="2818"/>
        <item x="2819"/>
        <item x="2678"/>
        <item x="3113"/>
        <item x="2679"/>
        <item x="2680"/>
        <item x="2681"/>
        <item x="2947"/>
        <item x="2822"/>
        <item x="2823"/>
        <item x="2682"/>
        <item x="2825"/>
        <item x="2683"/>
        <item x="2826"/>
        <item x="2828"/>
        <item x="2684"/>
        <item x="2829"/>
        <item x="2832"/>
        <item x="2833"/>
        <item x="3134"/>
        <item x="2686"/>
        <item x="2889"/>
        <item x="2836"/>
        <item x="2835"/>
        <item x="2834"/>
        <item x="2873"/>
        <item x="2838"/>
        <item x="3047"/>
        <item x="2687"/>
        <item x="3049"/>
        <item x="2688"/>
        <item x="2840"/>
        <item x="2841"/>
        <item x="2843"/>
        <item x="2844"/>
        <item x="2690"/>
        <item x="2846"/>
        <item x="2694"/>
        <item x="2850"/>
        <item x="2851"/>
        <item x="2852"/>
        <item x="2853"/>
        <item x="2854"/>
        <item x="2855"/>
        <item x="2698"/>
        <item x="2699"/>
        <item x="2700"/>
        <item x="2707"/>
        <item x="2857"/>
        <item x="2858"/>
        <item x="3164"/>
        <item x="2859"/>
        <item x="2860"/>
        <item x="2711"/>
        <item x="4006"/>
        <item x="2861"/>
        <item x="2863"/>
        <item x="2918"/>
        <item x="2970"/>
        <item x="2714"/>
        <item x="2715"/>
        <item x="2716"/>
        <item x="2971"/>
        <item x="2972"/>
        <item x="2973"/>
        <item x="2977"/>
        <item x="2978"/>
        <item x="2982"/>
        <item x="2981"/>
        <item x="2922"/>
        <item x="2864"/>
        <item x="2867"/>
        <item x="3091"/>
        <item x="2868"/>
        <item x="2870"/>
        <item x="2720"/>
        <item x="2872"/>
        <item x="2721"/>
        <item x="2722"/>
        <item x="2874"/>
        <item x="2924"/>
        <item x="2724"/>
        <item x="3100"/>
        <item x="2725"/>
        <item x="2941"/>
        <item x="2877"/>
        <item x="2750"/>
        <item x="2879"/>
        <item x="3107"/>
        <item x="2751"/>
        <item x="2752"/>
        <item x="2882"/>
        <item x="2883"/>
        <item x="2919"/>
        <item x="2755"/>
        <item x="2756"/>
        <item x="2757"/>
        <item x="2758"/>
        <item x="2884"/>
        <item x="2759"/>
        <item x="2885"/>
        <item x="2886"/>
        <item x="2887"/>
        <item x="2888"/>
        <item x="2890"/>
        <item x="149"/>
        <item x="2891"/>
        <item x="151"/>
        <item x="153"/>
        <item x="160"/>
        <item x="2893"/>
        <item x="2894"/>
        <item x="2895"/>
        <item x="2896"/>
        <item x="3124"/>
        <item x="2776"/>
        <item x="2901"/>
        <item x="3025"/>
        <item x="2777"/>
        <item x="3169"/>
        <item x="2914"/>
        <item x="2916"/>
        <item x="2917"/>
        <item x="2782"/>
        <item x="2920"/>
        <item x="2921"/>
        <item x="2783"/>
        <item x="2923"/>
        <item x="3015"/>
        <item x="2949"/>
        <item x="2988"/>
        <item x="2784"/>
        <item x="2925"/>
        <item x="2842"/>
        <item x="2849"/>
        <item x="2932"/>
        <item x="3126"/>
        <item x="3051"/>
        <item x="2856"/>
        <item x="2935"/>
        <item x="2936"/>
        <item x="2938"/>
        <item x="2939"/>
        <item x="3003"/>
        <item x="3079"/>
        <item x="2866"/>
        <item x="3097"/>
        <item x="2940"/>
        <item x="3087"/>
        <item x="2942"/>
        <item x="2869"/>
        <item x="2943"/>
        <item x="2944"/>
        <item x="2945"/>
        <item x="2946"/>
        <item x="2871"/>
        <item x="3090"/>
        <item x="2956"/>
        <item x="2958"/>
        <item x="2959"/>
        <item x="2960"/>
        <item x="2961"/>
        <item x="2962"/>
        <item x="2948"/>
        <item x="2950"/>
        <item x="2953"/>
        <item x="2955"/>
        <item x="2897"/>
        <item x="2907"/>
        <item x="2898"/>
        <item x="2963"/>
        <item x="3218"/>
        <item x="2899"/>
        <item x="2991"/>
        <item x="2900"/>
        <item x="2964"/>
        <item x="3108"/>
        <item x="3089"/>
        <item x="3050"/>
        <item x="3052"/>
        <item x="3065"/>
        <item x="2965"/>
        <item x="2909"/>
        <item x="3514"/>
        <item x="2984"/>
        <item x="2986"/>
        <item x="2987"/>
        <item x="2915"/>
        <item x="2989"/>
        <item x="3024"/>
        <item x="3096"/>
        <item x="2990"/>
        <item x="2992"/>
        <item x="2993"/>
        <item x="3011"/>
        <item x="3010"/>
        <item x="2926"/>
        <item x="3009"/>
        <item x="3008"/>
        <item x="3007"/>
        <item x="3005"/>
        <item x="3004"/>
        <item x="2927"/>
        <item x="3006"/>
        <item x="3014"/>
        <item x="3078"/>
        <item x="2930"/>
        <item x="3016"/>
        <item x="3021"/>
        <item x="3022"/>
        <item x="3023"/>
        <item x="3026"/>
        <item x="3027"/>
        <item x="3028"/>
        <item x="2931"/>
        <item x="3029"/>
        <item x="3048"/>
        <item x="3053"/>
        <item x="3055"/>
        <item x="3112"/>
        <item x="3063"/>
        <item x="3062"/>
        <item x="3319"/>
        <item x="3201"/>
        <item x="3099"/>
        <item x="2952"/>
        <item x="3067"/>
        <item x="3068"/>
        <item x="3069"/>
        <item x="3070"/>
        <item x="2954"/>
        <item x="3071"/>
        <item x="3073"/>
        <item x="3074"/>
        <item x="3075"/>
        <item x="3076"/>
        <item x="3077"/>
        <item x="2968"/>
        <item x="3080"/>
        <item x="3159"/>
        <item x="3083"/>
        <item x="3084"/>
        <item x="3086"/>
        <item x="3220"/>
        <item x="3088"/>
        <item x="3139"/>
        <item x="3094"/>
        <item x="3095"/>
        <item x="3092"/>
        <item x="3093"/>
        <item x="2974"/>
        <item x="2979"/>
        <item x="3166"/>
        <item x="2980"/>
        <item x="3098"/>
        <item x="3133"/>
        <item x="2983"/>
        <item x="3101"/>
        <item x="3104"/>
        <item x="3102"/>
        <item x="3103"/>
        <item x="3167"/>
        <item x="3168"/>
        <item x="2985"/>
        <item x="3105"/>
        <item x="2994"/>
        <item x="2995"/>
        <item x="3106"/>
        <item x="2996"/>
        <item x="3119"/>
        <item x="2997"/>
        <item x="2998"/>
        <item x="2999"/>
        <item x="3000"/>
        <item x="3001"/>
        <item x="3002"/>
        <item x="3109"/>
        <item x="3110"/>
        <item x="3111"/>
        <item x="3127"/>
        <item x="3116"/>
        <item x="3117"/>
        <item x="3118"/>
        <item x="3013"/>
        <item x="3115"/>
        <item x="3120"/>
        <item x="3570"/>
        <item x="3571"/>
        <item x="3121"/>
        <item x="3122"/>
        <item x="3017"/>
        <item x="3123"/>
        <item x="3018"/>
        <item x="3281"/>
        <item x="3019"/>
        <item x="3405"/>
        <item x="3406"/>
        <item x="3407"/>
        <item x="3125"/>
        <item x="3128"/>
        <item x="3130"/>
        <item x="3131"/>
        <item x="3129"/>
        <item x="3132"/>
        <item x="3020"/>
        <item x="3197"/>
        <item x="3030"/>
        <item x="3254"/>
        <item x="3135"/>
        <item x="3136"/>
        <item x="3031"/>
        <item x="3138"/>
        <item x="3032"/>
        <item x="3033"/>
        <item x="3140"/>
        <item x="3144"/>
        <item x="4905"/>
        <item x="3146"/>
        <item x="3148"/>
        <item x="3153"/>
        <item x="3154"/>
        <item x="3155"/>
        <item x="3156"/>
        <item x="3157"/>
        <item x="3158"/>
        <item x="3239"/>
        <item x="3892"/>
        <item x="3161"/>
        <item x="3162"/>
        <item x="3163"/>
        <item x="3034"/>
        <item x="3165"/>
        <item x="3394"/>
        <item x="3035"/>
        <item x="3402"/>
        <item x="3403"/>
        <item x="3036"/>
        <item x="3219"/>
        <item x="3199"/>
        <item x="3037"/>
        <item x="3172"/>
        <item x="3171"/>
        <item x="3170"/>
        <item x="3038"/>
        <item x="3039"/>
        <item x="3040"/>
        <item x="3173"/>
        <item x="3041"/>
        <item x="3042"/>
        <item x="3043"/>
        <item x="3044"/>
        <item x="3179"/>
        <item x="3180"/>
        <item x="3181"/>
        <item x="3182"/>
        <item x="3175"/>
        <item x="3176"/>
        <item x="3177"/>
        <item x="3178"/>
        <item x="3045"/>
        <item x="3174"/>
        <item x="3072"/>
        <item x="3183"/>
        <item x="3184"/>
        <item x="3185"/>
        <item x="3186"/>
        <item x="3192"/>
        <item x="3193"/>
        <item x="3194"/>
        <item x="3054"/>
        <item x="3195"/>
        <item x="3196"/>
        <item x="3242"/>
        <item x="3056"/>
        <item x="3057"/>
        <item x="3200"/>
        <item x="3337"/>
        <item x="3058"/>
        <item x="3059"/>
        <item x="3060"/>
        <item x="3203"/>
        <item x="3061"/>
        <item x="3064"/>
        <item x="175"/>
        <item x="3204"/>
        <item x="3206"/>
        <item x="3207"/>
        <item x="3208"/>
        <item x="3209"/>
        <item x="3211"/>
        <item x="3213"/>
        <item x="3212"/>
        <item x="3081"/>
        <item x="3082"/>
        <item x="3210"/>
        <item x="3214"/>
        <item x="3229"/>
        <item x="3215"/>
        <item x="3216"/>
        <item x="3217"/>
        <item x="3141"/>
        <item x="3142"/>
        <item x="3355"/>
        <item x="3221"/>
        <item x="3222"/>
        <item x="3223"/>
        <item x="3292"/>
        <item x="3143"/>
        <item x="3312"/>
        <item x="3145"/>
        <item x="3224"/>
        <item x="3285"/>
        <item x="3225"/>
        <item x="3147"/>
        <item x="3226"/>
        <item x="3227"/>
        <item x="3149"/>
        <item x="3228"/>
        <item x="3233"/>
        <item x="3230"/>
        <item x="3150"/>
        <item x="3231"/>
        <item x="3151"/>
        <item x="3232"/>
        <item x="3440"/>
        <item x="3152"/>
        <item x="3234"/>
        <item x="3238"/>
        <item x="3187"/>
        <item x="3311"/>
        <item x="3278"/>
        <item x="3188"/>
        <item x="3189"/>
        <item x="3190"/>
        <item x="3191"/>
        <item x="3243"/>
        <item x="3282"/>
        <item x="3244"/>
        <item x="3245"/>
        <item x="3246"/>
        <item x="3253"/>
        <item x="3255"/>
        <item x="3256"/>
        <item x="3339"/>
        <item x="3257"/>
        <item x="3332"/>
        <item x="3258"/>
        <item x="3198"/>
        <item x="3778"/>
        <item x="3411"/>
        <item x="3202"/>
        <item x="3268"/>
        <item x="3205"/>
        <item x="3266"/>
        <item x="161"/>
        <item x="3265"/>
        <item x="3267"/>
        <item x="3345"/>
        <item x="3342"/>
        <item x="3259"/>
        <item x="3326"/>
        <item x="3325"/>
        <item x="3277"/>
        <item x="3279"/>
        <item x="3280"/>
        <item x="3235"/>
        <item x="3804"/>
        <item x="3236"/>
        <item x="3512"/>
        <item x="3283"/>
        <item x="3247"/>
        <item x="3422"/>
        <item x="3284"/>
        <item x="3237"/>
        <item x="3305"/>
        <item x="3306"/>
        <item x="3307"/>
        <item x="3308"/>
        <item x="3241"/>
        <item x="3309"/>
        <item x="3331"/>
        <item x="3310"/>
        <item x="3317"/>
        <item x="3316"/>
        <item x="3248"/>
        <item x="3318"/>
        <item x="3249"/>
        <item x="3320"/>
        <item x="3322"/>
        <item x="3323"/>
        <item x="3250"/>
        <item x="3324"/>
        <item x="3392"/>
        <item x="3393"/>
        <item x="3327"/>
        <item x="3328"/>
        <item x="3329"/>
        <item x="3330"/>
        <item x="3251"/>
        <item x="3458"/>
        <item x="3344"/>
        <item x="3252"/>
        <item x="3401"/>
        <item x="3260"/>
        <item x="3341"/>
        <item x="3359"/>
        <item x="3261"/>
        <item x="3262"/>
        <item x="3263"/>
        <item x="3264"/>
        <item x="3334"/>
        <item x="3446"/>
        <item x="3335"/>
        <item x="3500"/>
        <item x="3374"/>
        <item x="3336"/>
        <item x="3399"/>
        <item x="3269"/>
        <item x="3484"/>
        <item x="3442"/>
        <item x="3343"/>
        <item x="3270"/>
        <item x="3271"/>
        <item x="3272"/>
        <item x="3505"/>
        <item x="3348"/>
        <item x="3349"/>
        <item x="3350"/>
        <item x="3273"/>
        <item x="3507"/>
        <item x="3274"/>
        <item x="4123"/>
        <item x="3275"/>
        <item x="3518"/>
        <item x="3276"/>
        <item x="3356"/>
        <item x="3357"/>
        <item x="3358"/>
        <item x="3495"/>
        <item x="3496"/>
        <item x="165"/>
        <item x="166"/>
        <item x="3616"/>
        <item x="3360"/>
        <item x="3365"/>
        <item x="3367"/>
        <item x="3363"/>
        <item x="3361"/>
        <item x="3362"/>
        <item x="3370"/>
        <item x="3286"/>
        <item x="3693"/>
        <item x="3373"/>
        <item x="3375"/>
        <item x="3376"/>
        <item x="3377"/>
        <item x="3287"/>
        <item x="3288"/>
        <item x="3378"/>
        <item x="3379"/>
        <item x="3289"/>
        <item x="3380"/>
        <item x="3290"/>
        <item x="3534"/>
        <item x="3383"/>
        <item x="3389"/>
        <item x="3390"/>
        <item x="3515"/>
        <item x="3391"/>
        <item x="3291"/>
        <item x="203"/>
        <item x="3395"/>
        <item x="3397"/>
        <item x="3398"/>
        <item x="3293"/>
        <item x="3400"/>
        <item x="3294"/>
        <item x="3404"/>
        <item x="3409"/>
        <item x="3410"/>
        <item x="3295"/>
        <item x="3296"/>
        <item x="3297"/>
        <item x="3298"/>
        <item x="3413"/>
        <item x="3299"/>
        <item x="3300"/>
        <item x="3301"/>
        <item x="3414"/>
        <item x="3420"/>
        <item x="3421"/>
        <item x="3302"/>
        <item x="3828"/>
        <item x="3303"/>
        <item x="3304"/>
        <item x="3459"/>
        <item x="162"/>
        <item x="3429"/>
        <item x="3468"/>
        <item x="3430"/>
        <item x="3431"/>
        <item x="3437"/>
        <item x="3483"/>
        <item x="3438"/>
        <item x="3313"/>
        <item x="3439"/>
        <item x="3314"/>
        <item x="3463"/>
        <item x="3535"/>
        <item x="3441"/>
        <item x="3462"/>
        <item x="3443"/>
        <item x="3315"/>
        <item x="3551"/>
        <item x="3321"/>
        <item x="3452"/>
        <item x="3454"/>
        <item x="3457"/>
        <item x="3338"/>
        <item x="3460"/>
        <item x="3461"/>
        <item x="3662"/>
        <item x="3467"/>
        <item x="3464"/>
        <item x="3465"/>
        <item x="3466"/>
        <item x="3340"/>
        <item x="3525"/>
        <item x="3384"/>
        <item x="3579"/>
        <item x="163"/>
        <item x="3470"/>
        <item x="3471"/>
        <item x="3472"/>
        <item x="3347"/>
        <item x="3473"/>
        <item x="3351"/>
        <item x="3502"/>
        <item x="3352"/>
        <item x="3353"/>
        <item x="3474"/>
        <item x="3475"/>
        <item x="3354"/>
        <item x="3779"/>
        <item x="3476"/>
        <item x="3477"/>
        <item x="3497"/>
        <item x="3478"/>
        <item x="3364"/>
        <item x="3737"/>
        <item x="3485"/>
        <item x="3366"/>
        <item x="4451"/>
        <item x="3498"/>
        <item x="3499"/>
        <item x="3501"/>
        <item x="3368"/>
        <item x="3503"/>
        <item x="3509"/>
        <item x="3369"/>
        <item x="3504"/>
        <item x="3371"/>
        <item x="3372"/>
        <item x="3508"/>
        <item x="3510"/>
        <item x="3511"/>
        <item x="3506"/>
        <item x="3381"/>
        <item x="3382"/>
        <item x="3561"/>
        <item x="3513"/>
        <item x="3794"/>
        <item x="3611"/>
        <item x="3516"/>
        <item x="3610"/>
        <item x="3544"/>
        <item x="3625"/>
        <item x="3385"/>
        <item x="3552"/>
        <item x="3386"/>
        <item x="3517"/>
        <item x="3387"/>
        <item x="3388"/>
        <item x="3520"/>
        <item x="3519"/>
        <item x="3396"/>
        <item x="3521"/>
        <item x="3613"/>
        <item x="3537"/>
        <item x="3538"/>
        <item x="3539"/>
        <item x="3541"/>
        <item x="3522"/>
        <item x="3540"/>
        <item x="3408"/>
        <item x="3523"/>
        <item x="3524"/>
        <item x="3526"/>
        <item x="3533"/>
        <item x="3412"/>
        <item x="164"/>
        <item x="3415"/>
        <item x="3536"/>
        <item x="3416"/>
        <item x="3417"/>
        <item x="3542"/>
        <item x="3418"/>
        <item x="3419"/>
        <item x="3543"/>
        <item x="3423"/>
        <item x="3846"/>
        <item x="3574"/>
        <item x="3545"/>
        <item x="3569"/>
        <item x="3424"/>
        <item x="3425"/>
        <item x="3651"/>
        <item x="3546"/>
        <item x="3426"/>
        <item x="3547"/>
        <item x="3427"/>
        <item x="3665"/>
        <item x="3428"/>
        <item x="3621"/>
        <item x="3553"/>
        <item x="4565"/>
        <item x="3558"/>
        <item x="3559"/>
        <item x="3560"/>
        <item x="3556"/>
        <item x="3557"/>
        <item x="3624"/>
        <item x="3563"/>
        <item x="3432"/>
        <item x="3564"/>
        <item x="3433"/>
        <item x="4086"/>
        <item x="5109"/>
        <item x="3434"/>
        <item x="3435"/>
        <item x="5111"/>
        <item x="3594"/>
        <item x="3436"/>
        <item x="3565"/>
        <item x="3566"/>
        <item x="3595"/>
        <item x="3596"/>
        <item x="3598"/>
        <item x="3600"/>
        <item x="3444"/>
        <item x="3445"/>
        <item x="3567"/>
        <item x="3568"/>
        <item x="3447"/>
        <item x="3873"/>
        <item x="3448"/>
        <item x="3449"/>
        <item x="3450"/>
        <item x="3451"/>
        <item x="3572"/>
        <item x="3453"/>
        <item x="3576"/>
        <item x="3455"/>
        <item x="3456"/>
        <item x="3698"/>
        <item x="3583"/>
        <item x="3584"/>
        <item x="3585"/>
        <item x="3479"/>
        <item x="3480"/>
        <item x="3782"/>
        <item x="3740"/>
        <item x="3586"/>
        <item x="3587"/>
        <item x="3701"/>
        <item x="3702"/>
        <item x="3481"/>
        <item x="167"/>
        <item x="3601"/>
        <item x="3602"/>
        <item x="3606"/>
        <item x="3607"/>
        <item x="3482"/>
        <item x="3486"/>
        <item x="174"/>
        <item x="3487"/>
        <item x="3941"/>
        <item x="3488"/>
        <item x="3948"/>
        <item x="3489"/>
        <item x="3612"/>
        <item x="3490"/>
        <item x="3617"/>
        <item x="3491"/>
        <item x="3492"/>
        <item x="3493"/>
        <item x="3618"/>
        <item x="3619"/>
        <item x="3494"/>
        <item x="3620"/>
        <item x="3827"/>
        <item x="3577"/>
        <item x="3622"/>
        <item x="3783"/>
        <item x="3626"/>
        <item x="3527"/>
        <item x="3528"/>
        <item x="3791"/>
        <item x="3529"/>
        <item x="3530"/>
        <item x="3709"/>
        <item x="3531"/>
        <item x="171"/>
        <item x="3532"/>
        <item x="3656"/>
        <item x="3652"/>
        <item x="3548"/>
        <item x="3549"/>
        <item x="3550"/>
        <item x="3659"/>
        <item x="3661"/>
        <item x="3660"/>
        <item x="3801"/>
        <item x="3810"/>
        <item x="3813"/>
        <item x="3554"/>
        <item x="3555"/>
        <item x="3562"/>
        <item x="3573"/>
        <item x="3680"/>
        <item x="3682"/>
        <item x="170"/>
        <item x="3685"/>
        <item x="3683"/>
        <item x="3575"/>
        <item x="3684"/>
        <item x="3578"/>
        <item x="3686"/>
        <item x="3687"/>
        <item x="3580"/>
        <item x="3581"/>
        <item x="3809"/>
        <item x="3860"/>
        <item x="3582"/>
        <item x="3703"/>
        <item x="3704"/>
        <item x="3696"/>
        <item x="3697"/>
        <item x="3705"/>
        <item x="3588"/>
        <item x="3803"/>
        <item x="3744"/>
        <item x="3934"/>
        <item x="3589"/>
        <item x="3590"/>
        <item x="3706"/>
        <item x="3591"/>
        <item x="3592"/>
        <item x="3593"/>
        <item x="3597"/>
        <item x="3710"/>
        <item x="3599"/>
        <item x="3815"/>
        <item x="3711"/>
        <item x="3603"/>
        <item x="3604"/>
        <item x="3605"/>
        <item x="183"/>
        <item x="184"/>
        <item x="3724"/>
        <item x="3725"/>
        <item x="3726"/>
        <item x="3865"/>
        <item x="3608"/>
        <item x="3609"/>
        <item x="3859"/>
        <item x="3731"/>
        <item x="3736"/>
        <item x="3615"/>
        <item x="3727"/>
        <item x="3728"/>
        <item x="3729"/>
        <item x="3733"/>
        <item x="3730"/>
        <item x="3738"/>
        <item x="3991"/>
        <item x="3623"/>
        <item x="3741"/>
        <item x="3742"/>
        <item x="3743"/>
        <item x="3745"/>
        <item x="3746"/>
        <item x="3747"/>
        <item x="3627"/>
        <item x="3748"/>
        <item x="3749"/>
        <item x="3628"/>
        <item x="3629"/>
        <item x="3766"/>
        <item x="3630"/>
        <item x="3631"/>
        <item x="3632"/>
        <item x="3750"/>
        <item x="3797"/>
        <item x="3751"/>
        <item x="3752"/>
        <item x="3753"/>
        <item x="3754"/>
        <item x="3755"/>
        <item x="3756"/>
        <item x="3757"/>
        <item x="3759"/>
        <item x="3767"/>
        <item x="3633"/>
        <item x="3634"/>
        <item x="3768"/>
        <item x="4344"/>
        <item x="3769"/>
        <item x="3771"/>
        <item x="3635"/>
        <item x="3909"/>
        <item x="3636"/>
        <item x="185"/>
        <item x="186"/>
        <item x="187"/>
        <item x="3637"/>
        <item x="3816"/>
        <item x="3780"/>
        <item x="3638"/>
        <item x="3781"/>
        <item x="3639"/>
        <item x="3640"/>
        <item x="3914"/>
        <item x="3788"/>
        <item x="3641"/>
        <item x="3786"/>
        <item x="3785"/>
        <item x="3784"/>
        <item x="3787"/>
        <item x="3789"/>
        <item x="3642"/>
        <item x="3643"/>
        <item x="3644"/>
        <item x="3790"/>
        <item x="3645"/>
        <item x="3646"/>
        <item x="3793"/>
        <item x="3647"/>
        <item x="3796"/>
        <item x="3648"/>
        <item x="3792"/>
        <item x="3922"/>
        <item x="3799"/>
        <item x="3798"/>
        <item x="4082"/>
        <item x="5170"/>
        <item x="5069"/>
        <item x="3649"/>
        <item x="3650"/>
        <item x="3795"/>
        <item x="3933"/>
        <item x="3800"/>
        <item x="3802"/>
        <item x="3653"/>
        <item x="4399"/>
        <item x="3654"/>
        <item x="3655"/>
        <item x="3805"/>
        <item x="3808"/>
        <item x="3820"/>
        <item x="3811"/>
        <item x="3812"/>
        <item x="3657"/>
        <item x="3658"/>
        <item x="3814"/>
        <item x="3966"/>
        <item x="3967"/>
        <item x="3893"/>
        <item x="3864"/>
        <item x="3663"/>
        <item x="204"/>
        <item x="3664"/>
        <item x="3817"/>
        <item x="3818"/>
        <item x="3666"/>
        <item x="3667"/>
        <item x="3976"/>
        <item x="3668"/>
        <item x="3819"/>
        <item x="3669"/>
        <item x="3670"/>
        <item x="3671"/>
        <item x="3881"/>
        <item x="3672"/>
        <item x="3673"/>
        <item x="3863"/>
        <item x="3674"/>
        <item x="3675"/>
        <item x="3676"/>
        <item x="3880"/>
        <item x="4287"/>
        <item x="3677"/>
        <item x="3678"/>
        <item x="3821"/>
        <item x="3679"/>
        <item x="3845"/>
        <item x="3833"/>
        <item x="3822"/>
        <item x="3681"/>
        <item x="3823"/>
        <item x="3824"/>
        <item x="3825"/>
        <item x="3883"/>
        <item x="3826"/>
        <item x="3837"/>
        <item x="5399"/>
        <item x="3688"/>
        <item x="3689"/>
        <item x="4262"/>
        <item x="3870"/>
        <item x="3838"/>
        <item x="4080"/>
        <item x="3690"/>
        <item x="3691"/>
        <item x="3839"/>
        <item x="3692"/>
        <item x="3840"/>
        <item x="3841"/>
        <item x="3842"/>
        <item x="3843"/>
        <item x="3694"/>
        <item x="3897"/>
        <item x="3695"/>
        <item x="3844"/>
        <item x="3867"/>
        <item x="3699"/>
        <item x="3700"/>
        <item x="3896"/>
        <item x="3847"/>
        <item x="3850"/>
        <item x="3851"/>
        <item x="3852"/>
        <item x="3853"/>
        <item x="3848"/>
        <item x="3849"/>
        <item x="3854"/>
        <item x="3855"/>
        <item x="3857"/>
        <item x="3707"/>
        <item x="3708"/>
        <item x="3858"/>
        <item x="3862"/>
        <item x="4198"/>
        <item x="3866"/>
        <item x="3713"/>
        <item x="3714"/>
        <item x="3715"/>
        <item x="3716"/>
        <item x="3717"/>
        <item x="3954"/>
        <item x="3955"/>
        <item x="194"/>
        <item x="3957"/>
        <item x="3958"/>
        <item x="3969"/>
        <item x="3977"/>
        <item x="3868"/>
        <item x="3718"/>
        <item x="3719"/>
        <item x="3872"/>
        <item x="3869"/>
        <item x="3720"/>
        <item x="3721"/>
        <item x="3908"/>
        <item x="3871"/>
        <item x="3722"/>
        <item x="3902"/>
        <item x="3723"/>
        <item x="3875"/>
        <item x="3874"/>
        <item x="3732"/>
        <item x="3878"/>
        <item x="3734"/>
        <item x="3735"/>
        <item x="3882"/>
        <item x="3898"/>
        <item x="3964"/>
        <item x="6372"/>
        <item x="3884"/>
        <item x="3758"/>
        <item x="205"/>
        <item x="3885"/>
        <item x="3886"/>
        <item x="3887"/>
        <item x="3888"/>
        <item x="3760"/>
        <item x="3761"/>
        <item x="3762"/>
        <item x="3901"/>
        <item x="3889"/>
        <item x="3890"/>
        <item x="3763"/>
        <item x="3764"/>
        <item x="3999"/>
        <item x="3765"/>
        <item x="3965"/>
        <item x="3894"/>
        <item x="3770"/>
        <item x="3895"/>
        <item x="3918"/>
        <item x="3772"/>
        <item x="3992"/>
        <item x="3773"/>
        <item x="3935"/>
        <item x="3774"/>
        <item x="3775"/>
        <item x="3985"/>
        <item x="4266"/>
        <item x="4202"/>
        <item x="3776"/>
        <item x="3899"/>
        <item x="3990"/>
        <item x="3777"/>
        <item x="3900"/>
        <item x="4000"/>
        <item x="3806"/>
        <item x="3807"/>
        <item x="3903"/>
        <item x="4003"/>
        <item x="3829"/>
        <item x="3830"/>
        <item x="3831"/>
        <item x="3832"/>
        <item x="3904"/>
        <item x="3905"/>
        <item x="3906"/>
        <item x="188"/>
        <item x="3907"/>
        <item x="3913"/>
        <item x="3834"/>
        <item x="3835"/>
        <item x="3836"/>
        <item x="3910"/>
        <item x="3911"/>
        <item x="3856"/>
        <item x="3912"/>
        <item x="3861"/>
        <item x="3915"/>
        <item x="3916"/>
        <item x="4653"/>
        <item x="4096"/>
        <item x="3986"/>
        <item x="3917"/>
        <item x="3876"/>
        <item x="3877"/>
        <item x="4019"/>
        <item x="3919"/>
        <item x="3920"/>
        <item x="3921"/>
        <item x="181"/>
        <item x="182"/>
        <item x="3931"/>
        <item x="3923"/>
        <item x="3932"/>
        <item x="3930"/>
        <item x="3929"/>
        <item x="3928"/>
        <item x="3927"/>
        <item x="3926"/>
        <item x="3925"/>
        <item x="3924"/>
        <item x="4729"/>
        <item x="3936"/>
        <item x="3960"/>
        <item x="3961"/>
        <item x="3962"/>
        <item x="3963"/>
        <item x="3956"/>
        <item x="3959"/>
        <item x="3937"/>
        <item x="4100"/>
        <item x="3938"/>
        <item x="4102"/>
        <item x="4054"/>
        <item x="3968"/>
        <item x="3970"/>
        <item x="3971"/>
        <item x="4147"/>
        <item x="4127"/>
        <item x="3939"/>
        <item x="3940"/>
        <item x="3942"/>
        <item x="3972"/>
        <item x="3973"/>
        <item x="3943"/>
        <item x="3944"/>
        <item x="3974"/>
        <item x="3945"/>
        <item x="3975"/>
        <item x="4150"/>
        <item x="3946"/>
        <item x="3947"/>
        <item x="3995"/>
        <item x="3996"/>
        <item x="3997"/>
        <item x="3998"/>
        <item x="3978"/>
        <item x="4119"/>
        <item x="3949"/>
        <item x="3950"/>
        <item x="4305"/>
        <item x="3981"/>
        <item x="3982"/>
        <item x="3983"/>
        <item x="3984"/>
        <item x="4180"/>
        <item x="3951"/>
        <item x="3987"/>
        <item x="3988"/>
        <item x="3989"/>
        <item x="3952"/>
        <item x="3993"/>
        <item x="3994"/>
        <item x="202"/>
        <item x="4001"/>
        <item x="3953"/>
        <item x="4114"/>
        <item x="4002"/>
        <item x="4004"/>
        <item x="3979"/>
        <item x="4005"/>
        <item x="4046"/>
        <item x="3980"/>
        <item x="4028"/>
        <item x="4033"/>
        <item x="4034"/>
        <item x="4035"/>
        <item x="4021"/>
        <item x="4022"/>
        <item x="4027"/>
        <item x="4007"/>
        <item x="4008"/>
        <item x="4009"/>
        <item x="4044"/>
        <item x="4045"/>
        <item x="4041"/>
        <item x="4010"/>
        <item x="4011"/>
        <item x="4012"/>
        <item x="4088"/>
        <item x="4020"/>
        <item x="4103"/>
        <item x="4013"/>
        <item x="4014"/>
        <item x="4050"/>
        <item x="4051"/>
        <item x="4052"/>
        <item x="4053"/>
        <item x="4015"/>
        <item x="4146"/>
        <item x="4016"/>
        <item x="4017"/>
        <item x="4055"/>
        <item x="4165"/>
        <item x="4056"/>
        <item x="4058"/>
        <item x="4059"/>
        <item x="4060"/>
        <item x="4061"/>
        <item x="4062"/>
        <item x="4063"/>
        <item x="4064"/>
        <item x="4072"/>
        <item x="4074"/>
        <item x="4075"/>
        <item x="4076"/>
        <item x="4078"/>
        <item x="4079"/>
        <item x="4312"/>
        <item x="4023"/>
        <item x="4081"/>
        <item x="4024"/>
        <item x="4025"/>
        <item x="4026"/>
        <item x="4083"/>
        <item x="4090"/>
        <item x="4497"/>
        <item x="4084"/>
        <item x="4029"/>
        <item x="4236"/>
        <item x="4085"/>
        <item x="4030"/>
        <item x="4031"/>
        <item x="4032"/>
        <item x="4288"/>
        <item x="4087"/>
        <item x="4036"/>
        <item x="4037"/>
        <item x="4038"/>
        <item x="4089"/>
        <item x="4226"/>
        <item x="4039"/>
        <item x="4091"/>
        <item x="4040"/>
        <item x="4306"/>
        <item x="4092"/>
        <item x="4093"/>
        <item x="4042"/>
        <item x="4094"/>
        <item x="4095"/>
        <item x="4097"/>
        <item x="4099"/>
        <item x="4101"/>
        <item x="4104"/>
        <item x="4043"/>
        <item x="4105"/>
        <item x="4112"/>
        <item x="4057"/>
        <item x="4113"/>
        <item x="4047"/>
        <item x="4048"/>
        <item x="4424"/>
        <item x="4507"/>
        <item x="4049"/>
        <item x="4292"/>
        <item x="4184"/>
        <item x="4115"/>
        <item x="4210"/>
        <item x="4116"/>
        <item x="4135"/>
        <item x="4136"/>
        <item x="4137"/>
        <item x="4138"/>
        <item x="4139"/>
        <item x="4140"/>
        <item x="4141"/>
        <item x="4142"/>
        <item x="4065"/>
        <item x="4066"/>
        <item x="4823"/>
        <item x="4067"/>
        <item x="4117"/>
        <item x="4348"/>
        <item x="4068"/>
        <item x="4351"/>
        <item x="4069"/>
        <item x="4118"/>
        <item x="4070"/>
        <item x="4355"/>
        <item x="4071"/>
        <item x="4120"/>
        <item x="4121"/>
        <item x="4122"/>
        <item x="4073"/>
        <item x="4125"/>
        <item x="4124"/>
        <item x="4126"/>
        <item x="4128"/>
        <item x="4129"/>
        <item x="4134"/>
        <item x="4376"/>
        <item x="4077"/>
        <item x="4143"/>
        <item x="4250"/>
        <item x="4144"/>
        <item x="4145"/>
        <item x="4252"/>
        <item x="4148"/>
        <item x="4149"/>
        <item x="4194"/>
        <item x="4161"/>
        <item x="4151"/>
        <item x="4338"/>
        <item x="4152"/>
        <item x="4153"/>
        <item x="4154"/>
        <item x="4155"/>
        <item x="4158"/>
        <item x="4159"/>
        <item x="4181"/>
        <item x="4098"/>
        <item x="4106"/>
        <item x="4160"/>
        <item x="4107"/>
        <item x="4234"/>
        <item x="4164"/>
        <item x="4108"/>
        <item x="4167"/>
        <item x="4168"/>
        <item x="4169"/>
        <item x="4172"/>
        <item x="4176"/>
        <item x="4177"/>
        <item x="4178"/>
        <item x="4179"/>
        <item x="4195"/>
        <item x="200"/>
        <item x="4185"/>
        <item x="4196"/>
        <item x="4373"/>
        <item x="4513"/>
        <item x="4109"/>
        <item x="4182"/>
        <item x="4110"/>
        <item x="4260"/>
        <item x="4183"/>
        <item x="4111"/>
        <item x="4186"/>
        <item x="4197"/>
        <item x="4277"/>
        <item x="4199"/>
        <item x="4200"/>
        <item x="4289"/>
        <item x="4284"/>
        <item x="4130"/>
        <item x="4131"/>
        <item x="4201"/>
        <item x="4132"/>
        <item x="4133"/>
        <item x="4347"/>
        <item x="4261"/>
        <item x="4203"/>
        <item x="4204"/>
        <item x="4283"/>
        <item x="4293"/>
        <item x="4211"/>
        <item x="4212"/>
        <item x="4291"/>
        <item x="4214"/>
        <item x="4213"/>
        <item x="4215"/>
        <item x="4216"/>
        <item x="4217"/>
        <item x="4218"/>
        <item x="4219"/>
        <item x="4156"/>
        <item x="4220"/>
        <item x="4157"/>
        <item x="4222"/>
        <item x="4310"/>
        <item x="4371"/>
        <item x="4227"/>
        <item x="4229"/>
        <item x="4230"/>
        <item x="4636"/>
        <item x="4231"/>
        <item x="4232"/>
        <item x="4233"/>
        <item x="4235"/>
        <item x="4237"/>
        <item x="4238"/>
        <item x="4239"/>
        <item x="4240"/>
        <item x="4242"/>
        <item x="4243"/>
        <item x="4244"/>
        <item x="4245"/>
        <item x="4246"/>
        <item x="4414"/>
        <item x="4564"/>
        <item x="4162"/>
        <item x="4425"/>
        <item x="4247"/>
        <item x="4248"/>
        <item x="4249"/>
        <item x="4163"/>
        <item x="4166"/>
        <item x="4278"/>
        <item x="4251"/>
        <item x="4253"/>
        <item x="201"/>
        <item x="4170"/>
        <item x="4171"/>
        <item x="4254"/>
        <item x="4173"/>
        <item x="4174"/>
        <item x="4389"/>
        <item x="4175"/>
        <item x="4378"/>
        <item x="4255"/>
        <item x="4256"/>
        <item x="4257"/>
        <item x="4258"/>
        <item x="4187"/>
        <item x="4188"/>
        <item x="4259"/>
        <item x="4285"/>
        <item x="4594"/>
        <item x="4189"/>
        <item x="4190"/>
        <item x="4191"/>
        <item x="4192"/>
        <item x="4193"/>
        <item x="4404"/>
        <item x="4584"/>
        <item x="4319"/>
        <item x="4270"/>
        <item x="4263"/>
        <item x="4269"/>
        <item x="4275"/>
        <item x="4276"/>
        <item x="4268"/>
        <item x="4374"/>
        <item x="4267"/>
        <item x="4375"/>
        <item x="4264"/>
        <item x="4271"/>
        <item x="4265"/>
        <item x="4273"/>
        <item x="4274"/>
        <item x="4279"/>
        <item x="4282"/>
        <item x="4286"/>
        <item x="4309"/>
        <item x="4345"/>
        <item x="4290"/>
        <item x="4473"/>
        <item x="4205"/>
        <item x="4856"/>
        <item x="5058"/>
        <item x="4206"/>
        <item x="4207"/>
        <item x="4208"/>
        <item x="4209"/>
        <item x="4481"/>
        <item x="4294"/>
        <item x="4295"/>
        <item x="4296"/>
        <item x="4297"/>
        <item x="4298"/>
        <item x="4299"/>
        <item x="4307"/>
        <item x="4221"/>
        <item x="4308"/>
        <item x="4223"/>
        <item x="4568"/>
        <item x="4224"/>
        <item x="4225"/>
        <item x="4311"/>
        <item x="4313"/>
        <item x="4515"/>
        <item x="4228"/>
        <item x="4315"/>
        <item x="4317"/>
        <item x="4550"/>
        <item x="4318"/>
        <item x="4241"/>
        <item x="4323"/>
        <item x="4324"/>
        <item x="4327"/>
        <item x="4320"/>
        <item x="4321"/>
        <item x="4322"/>
        <item x="4328"/>
        <item x="4332"/>
        <item x="4341"/>
        <item x="4342"/>
        <item x="4343"/>
        <item x="4599"/>
        <item x="4346"/>
        <item x="4272"/>
        <item x="4570"/>
        <item x="4349"/>
        <item x="4350"/>
        <item x="4352"/>
        <item x="4353"/>
        <item x="4354"/>
        <item x="4356"/>
        <item x="4357"/>
        <item x="4358"/>
        <item x="4359"/>
        <item x="4406"/>
        <item x="4410"/>
        <item x="4360"/>
        <item x="4361"/>
        <item x="4362"/>
        <item x="4363"/>
        <item x="4364"/>
        <item x="4411"/>
        <item x="4280"/>
        <item x="4281"/>
        <item x="4367"/>
        <item x="4372"/>
        <item x="4402"/>
        <item x="4300"/>
        <item x="4301"/>
        <item x="4302"/>
        <item x="4383"/>
        <item x="4377"/>
        <item x="4303"/>
        <item x="4381"/>
        <item x="4379"/>
        <item x="4380"/>
        <item x="4427"/>
        <item x="4304"/>
        <item x="4569"/>
        <item x="4578"/>
        <item x="4582"/>
        <item x="4590"/>
        <item x="4596"/>
        <item x="4388"/>
        <item x="4390"/>
        <item x="4314"/>
        <item x="4391"/>
        <item x="4316"/>
        <item x="4395"/>
        <item x="4396"/>
        <item x="4397"/>
        <item x="4398"/>
        <item x="4392"/>
        <item x="4713"/>
        <item x="4325"/>
        <item x="4326"/>
        <item x="4493"/>
        <item x="4329"/>
        <item x="4330"/>
        <item x="4331"/>
        <item x="4581"/>
        <item x="4400"/>
        <item x="4401"/>
        <item x="4333"/>
        <item x="5134"/>
        <item x="4489"/>
        <item x="4334"/>
        <item x="4403"/>
        <item x="4649"/>
        <item x="4405"/>
        <item x="4335"/>
        <item x="4336"/>
        <item x="4444"/>
        <item x="4337"/>
        <item x="4407"/>
        <item x="4408"/>
        <item x="4409"/>
        <item x="208"/>
        <item x="4630"/>
        <item x="4631"/>
        <item x="4412"/>
        <item x="4413"/>
        <item x="4547"/>
        <item x="4548"/>
        <item x="4339"/>
        <item x="4340"/>
        <item x="4566"/>
        <item x="4415"/>
        <item x="4416"/>
        <item x="4551"/>
        <item x="4445"/>
        <item x="4417"/>
        <item x="4418"/>
        <item x="4365"/>
        <item x="4585"/>
        <item x="4366"/>
        <item x="4368"/>
        <item x="4369"/>
        <item x="4514"/>
        <item x="4510"/>
        <item x="4426"/>
        <item x="4490"/>
        <item x="4370"/>
        <item x="4429"/>
        <item x="4430"/>
        <item x="4583"/>
        <item x="4432"/>
        <item x="4433"/>
        <item x="4434"/>
        <item x="4437"/>
        <item x="4438"/>
        <item x="4516"/>
        <item x="4684"/>
        <item x="4439"/>
        <item x="4440"/>
        <item x="4382"/>
        <item x="4446"/>
        <item x="4447"/>
        <item x="4448"/>
        <item x="4443"/>
        <item x="4573"/>
        <item x="5270"/>
        <item x="4384"/>
        <item x="4385"/>
        <item x="4386"/>
        <item x="4387"/>
        <item x="4449"/>
        <item x="4393"/>
        <item x="4394"/>
        <item x="4549"/>
        <item x="4450"/>
        <item x="4453"/>
        <item x="4458"/>
        <item x="4459"/>
        <item x="4460"/>
        <item x="4468"/>
        <item x="4654"/>
        <item x="4469"/>
        <item x="4471"/>
        <item x="4472"/>
        <item x="4419"/>
        <item x="4420"/>
        <item x="4421"/>
        <item x="4480"/>
        <item x="4488"/>
        <item x="4422"/>
        <item x="4545"/>
        <item x="4423"/>
        <item x="4492"/>
        <item x="4542"/>
        <item x="4505"/>
        <item x="4506"/>
        <item x="4509"/>
        <item x="4511"/>
        <item x="4629"/>
        <item x="4512"/>
        <item x="4592"/>
        <item x="4540"/>
        <item x="4541"/>
        <item x="4526"/>
        <item x="4519"/>
        <item x="4520"/>
        <item x="4521"/>
        <item x="4522"/>
        <item x="4517"/>
        <item x="4518"/>
        <item x="4885"/>
        <item x="4575"/>
        <item x="7046"/>
        <item x="4543"/>
        <item x="4544"/>
        <item x="4428"/>
        <item x="4546"/>
        <item x="4431"/>
        <item x="4634"/>
        <item x="4769"/>
        <item x="4552"/>
        <item x="4554"/>
        <item x="4435"/>
        <item x="4798"/>
        <item x="4555"/>
        <item x="4556"/>
        <item x="4557"/>
        <item x="4436"/>
        <item x="4558"/>
        <item x="4633"/>
        <item x="4690"/>
        <item x="4441"/>
        <item x="4452"/>
        <item x="4567"/>
        <item x="4572"/>
        <item x="4571"/>
        <item x="4454"/>
        <item x="4455"/>
        <item x="4622"/>
        <item x="4456"/>
        <item x="4457"/>
        <item x="4574"/>
        <item x="4589"/>
        <item x="4576"/>
        <item x="4577"/>
        <item x="4842"/>
        <item x="4579"/>
        <item x="4580"/>
        <item x="4461"/>
        <item x="4835"/>
        <item x="4462"/>
        <item x="4463"/>
        <item x="4464"/>
        <item x="4763"/>
        <item x="4601"/>
        <item x="4465"/>
        <item x="4466"/>
        <item x="4467"/>
        <item x="4586"/>
        <item x="4587"/>
        <item x="4588"/>
        <item x="4591"/>
        <item x="4593"/>
        <item x="4470"/>
        <item x="4595"/>
        <item x="4597"/>
        <item x="4659"/>
        <item x="4598"/>
        <item x="4600"/>
        <item x="4474"/>
        <item x="4736"/>
        <item x="4475"/>
        <item x="4476"/>
        <item x="4477"/>
        <item x="4478"/>
        <item x="4479"/>
        <item x="4669"/>
        <item x="4687"/>
        <item x="4783"/>
        <item x="4602"/>
        <item x="4482"/>
        <item x="4772"/>
        <item x="4483"/>
        <item x="4484"/>
        <item x="4485"/>
        <item x="4603"/>
        <item x="4486"/>
        <item x="4604"/>
        <item x="4605"/>
        <item x="4487"/>
        <item x="4670"/>
        <item x="4606"/>
        <item x="4610"/>
        <item x="4615"/>
        <item x="4491"/>
        <item x="4616"/>
        <item x="4617"/>
        <item x="4494"/>
        <item x="4495"/>
        <item x="4496"/>
        <item x="4618"/>
        <item x="4619"/>
        <item x="4498"/>
        <item x="4499"/>
        <item x="4620"/>
        <item x="4621"/>
        <item x="4635"/>
        <item x="4686"/>
        <item x="4500"/>
        <item x="4501"/>
        <item x="4502"/>
        <item x="4503"/>
        <item x="4943"/>
        <item x="4504"/>
        <item x="4624"/>
        <item x="4625"/>
        <item x="4626"/>
        <item x="5533"/>
        <item x="4920"/>
        <item x="4523"/>
        <item x="4524"/>
        <item x="4525"/>
        <item x="4632"/>
        <item x="4527"/>
        <item x="4528"/>
        <item x="4644"/>
        <item x="4696"/>
        <item x="4529"/>
        <item x="5037"/>
        <item x="4530"/>
        <item x="4531"/>
        <item x="4532"/>
        <item x="4533"/>
        <item x="4534"/>
        <item x="4535"/>
        <item x="4536"/>
        <item x="4537"/>
        <item x="4657"/>
        <item x="4538"/>
        <item x="4651"/>
        <item x="4539"/>
        <item x="4637"/>
        <item x="4553"/>
        <item x="4638"/>
        <item x="4642"/>
        <item x="4643"/>
        <item x="4559"/>
        <item x="4645"/>
        <item x="4646"/>
        <item x="4647"/>
        <item x="4560"/>
        <item x="4561"/>
        <item x="4562"/>
        <item x="4648"/>
        <item x="4650"/>
        <item x="4563"/>
        <item x="4753"/>
        <item x="4860"/>
        <item x="4652"/>
        <item x="4607"/>
        <item x="4608"/>
        <item x="4658"/>
        <item x="4660"/>
        <item x="4688"/>
        <item x="4661"/>
        <item x="4662"/>
        <item x="4663"/>
        <item x="4664"/>
        <item x="4609"/>
        <item x="4671"/>
        <item x="5234"/>
        <item x="4672"/>
        <item x="4611"/>
        <item x="4612"/>
        <item x="5185"/>
        <item x="4613"/>
        <item x="4762"/>
        <item x="5294"/>
        <item x="4906"/>
        <item x="4614"/>
        <item x="4673"/>
        <item x="4674"/>
        <item x="4623"/>
        <item x="4839"/>
        <item x="4678"/>
        <item x="209"/>
        <item x="4680"/>
        <item x="4961"/>
        <item x="4679"/>
        <item x="4681"/>
        <item x="4682"/>
        <item x="4683"/>
        <item x="5019"/>
        <item x="4749"/>
        <item x="4627"/>
        <item x="4628"/>
        <item x="4685"/>
        <item x="4691"/>
        <item x="4692"/>
        <item x="4693"/>
        <item x="4694"/>
        <item x="4639"/>
        <item x="4695"/>
        <item x="4640"/>
        <item x="4968"/>
        <item x="4641"/>
        <item x="4698"/>
        <item x="4701"/>
        <item x="4702"/>
        <item x="4699"/>
        <item x="4700"/>
        <item x="4703"/>
        <item x="4704"/>
        <item x="4711"/>
        <item x="4655"/>
        <item x="4656"/>
        <item x="4980"/>
        <item x="4712"/>
        <item x="5168"/>
        <item x="4716"/>
        <item x="4714"/>
        <item x="4715"/>
        <item x="4748"/>
        <item x="4717"/>
        <item x="4665"/>
        <item x="4990"/>
        <item x="4666"/>
        <item x="4724"/>
        <item x="4725"/>
        <item x="4726"/>
        <item x="4727"/>
        <item x="4728"/>
        <item x="4718"/>
        <item x="4719"/>
        <item x="4720"/>
        <item x="4721"/>
        <item x="4722"/>
        <item x="4723"/>
        <item x="5007"/>
        <item x="4787"/>
        <item x="4788"/>
        <item x="4789"/>
        <item x="4970"/>
        <item x="4730"/>
        <item x="4979"/>
        <item x="4667"/>
        <item x="4731"/>
        <item x="4858"/>
        <item x="4668"/>
        <item x="4732"/>
        <item x="4733"/>
        <item x="4901"/>
        <item x="4734"/>
        <item x="4735"/>
        <item x="4675"/>
        <item x="4676"/>
        <item x="4677"/>
        <item x="4737"/>
        <item x="4738"/>
        <item x="4739"/>
        <item x="4740"/>
        <item x="4741"/>
        <item x="4742"/>
        <item x="4743"/>
        <item x="4744"/>
        <item x="4745"/>
        <item x="4746"/>
        <item x="4689"/>
        <item x="4747"/>
        <item x="4778"/>
        <item x="4750"/>
        <item x="4751"/>
        <item x="4752"/>
        <item x="4697"/>
        <item x="4757"/>
        <item x="4758"/>
        <item x="4759"/>
        <item x="4760"/>
        <item x="4754"/>
        <item x="4755"/>
        <item x="4756"/>
        <item x="210"/>
        <item x="4705"/>
        <item x="4706"/>
        <item x="4707"/>
        <item x="4708"/>
        <item x="5002"/>
        <item x="4944"/>
        <item x="211"/>
        <item x="4709"/>
        <item x="4761"/>
        <item x="5015"/>
        <item x="4853"/>
        <item x="4710"/>
        <item x="4764"/>
        <item x="4770"/>
        <item x="4766"/>
        <item x="4767"/>
        <item x="4773"/>
        <item x="4768"/>
        <item x="4895"/>
        <item x="4765"/>
        <item x="4889"/>
        <item x="4774"/>
        <item x="5016"/>
        <item x="4775"/>
        <item x="4776"/>
        <item x="4777"/>
        <item x="212"/>
        <item x="213"/>
        <item x="4779"/>
        <item x="4780"/>
        <item x="4771"/>
        <item x="4862"/>
        <item x="4781"/>
        <item x="4883"/>
        <item x="4782"/>
        <item x="4785"/>
        <item x="4786"/>
        <item x="4784"/>
        <item x="214"/>
        <item x="4882"/>
        <item x="4790"/>
        <item x="4897"/>
        <item x="4891"/>
        <item x="4894"/>
        <item x="4791"/>
        <item x="4792"/>
        <item x="4793"/>
        <item x="4794"/>
        <item x="4795"/>
        <item x="4831"/>
        <item x="4830"/>
        <item x="4796"/>
        <item x="4832"/>
        <item x="4833"/>
        <item x="4834"/>
        <item x="4859"/>
        <item x="4797"/>
        <item x="5917"/>
        <item x="5916"/>
        <item x="5918"/>
        <item x="4836"/>
        <item x="4799"/>
        <item x="4800"/>
        <item x="4837"/>
        <item x="4801"/>
        <item x="4838"/>
        <item x="4925"/>
        <item x="4926"/>
        <item x="4840"/>
        <item x="4841"/>
        <item x="4843"/>
        <item x="4802"/>
        <item x="215"/>
        <item x="4847"/>
        <item x="4848"/>
        <item x="4803"/>
        <item x="5459"/>
        <item x="4857"/>
        <item x="4854"/>
        <item x="4855"/>
        <item x="5130"/>
        <item x="4890"/>
        <item x="4804"/>
        <item x="4805"/>
        <item x="5003"/>
        <item x="4871"/>
        <item x="4872"/>
        <item x="4873"/>
        <item x="4874"/>
        <item x="4875"/>
        <item x="4876"/>
        <item x="4877"/>
        <item x="4878"/>
        <item x="4870"/>
        <item x="4863"/>
        <item x="4864"/>
        <item x="4865"/>
        <item x="4866"/>
        <item x="4869"/>
        <item x="4807"/>
        <item x="4902"/>
        <item x="4808"/>
        <item x="4879"/>
        <item x="5023"/>
        <item x="4880"/>
        <item x="4881"/>
        <item x="4809"/>
        <item x="4810"/>
        <item x="5291"/>
        <item x="4811"/>
        <item x="4884"/>
        <item x="4812"/>
        <item x="216"/>
        <item x="5022"/>
        <item x="4813"/>
        <item x="4814"/>
        <item x="4896"/>
        <item x="5437"/>
        <item x="5222"/>
        <item x="4815"/>
        <item x="4900"/>
        <item x="4982"/>
        <item x="4899"/>
        <item x="4898"/>
        <item x="4903"/>
        <item x="4904"/>
        <item x="4816"/>
        <item x="4915"/>
        <item x="4914"/>
        <item x="4916"/>
        <item x="4917"/>
        <item x="4817"/>
        <item x="4918"/>
        <item x="4818"/>
        <item x="4819"/>
        <item x="4820"/>
        <item x="4919"/>
        <item x="4821"/>
        <item x="4822"/>
        <item x="5173"/>
        <item x="4922"/>
        <item x="4924"/>
        <item x="4824"/>
        <item x="4923"/>
        <item x="4825"/>
        <item x="4826"/>
        <item x="5070"/>
        <item x="5071"/>
        <item x="5072"/>
        <item x="5073"/>
        <item x="4945"/>
        <item x="4934"/>
        <item x="4827"/>
        <item x="4828"/>
        <item x="4936"/>
        <item x="4829"/>
        <item x="4940"/>
        <item x="5050"/>
        <item x="4949"/>
        <item x="4953"/>
        <item x="4956"/>
        <item x="5014"/>
        <item x="4957"/>
        <item x="4844"/>
        <item x="4845"/>
        <item x="4846"/>
        <item x="4958"/>
        <item x="4959"/>
        <item x="4960"/>
        <item x="4962"/>
        <item x="4964"/>
        <item x="5035"/>
        <item x="4849"/>
        <item x="4850"/>
        <item x="4963"/>
        <item x="4965"/>
        <item x="4967"/>
        <item x="4851"/>
        <item x="4852"/>
        <item x="4966"/>
        <item x="4861"/>
        <item x="4969"/>
        <item x="4974"/>
        <item x="4975"/>
        <item x="4867"/>
        <item x="5090"/>
        <item x="4868"/>
        <item x="4981"/>
        <item x="5067"/>
        <item x="4988"/>
        <item x="4985"/>
        <item x="4984"/>
        <item x="4989"/>
        <item x="4983"/>
        <item x="4886"/>
        <item x="4887"/>
        <item x="4888"/>
        <item x="4907"/>
        <item x="4998"/>
        <item x="4892"/>
        <item x="4893"/>
        <item x="5000"/>
        <item x="5001"/>
        <item x="4999"/>
        <item x="5027"/>
        <item x="5167"/>
        <item x="4935"/>
        <item x="4908"/>
        <item x="5486"/>
        <item x="5031"/>
        <item x="4909"/>
        <item x="5009"/>
        <item x="5008"/>
        <item x="4910"/>
        <item x="5012"/>
        <item x="4911"/>
        <item x="5101"/>
        <item x="4912"/>
        <item x="5384"/>
        <item x="4913"/>
        <item x="5013"/>
        <item x="5033"/>
        <item x="4921"/>
        <item x="5017"/>
        <item x="4927"/>
        <item x="5102"/>
        <item x="5018"/>
        <item x="4928"/>
        <item x="4929"/>
        <item x="4930"/>
        <item x="217"/>
        <item x="5024"/>
        <item x="5025"/>
        <item x="4931"/>
        <item x="5026"/>
        <item x="4932"/>
        <item x="5063"/>
        <item x="5795"/>
        <item x="4933"/>
        <item x="5079"/>
        <item x="4937"/>
        <item x="5028"/>
        <item x="5029"/>
        <item x="5030"/>
        <item x="4938"/>
        <item x="5077"/>
        <item x="4939"/>
        <item x="219"/>
        <item x="5032"/>
        <item x="5937"/>
        <item x="4941"/>
        <item x="4942"/>
        <item x="5088"/>
        <item x="4991"/>
        <item x="4992"/>
        <item x="4946"/>
        <item x="5195"/>
        <item x="4947"/>
        <item x="4948"/>
        <item x="5034"/>
        <item x="4950"/>
        <item x="5036"/>
        <item x="4951"/>
        <item x="5048"/>
        <item x="5093"/>
        <item x="4952"/>
        <item x="4954"/>
        <item x="5159"/>
        <item x="5039"/>
        <item x="4955"/>
        <item x="5040"/>
        <item x="5038"/>
        <item x="5041"/>
        <item x="5047"/>
        <item x="5049"/>
        <item x="5132"/>
        <item x="5367"/>
        <item x="4971"/>
        <item x="221"/>
        <item x="4972"/>
        <item x="5220"/>
        <item x="4973"/>
        <item x="5051"/>
        <item x="4976"/>
        <item x="4977"/>
        <item x="4978"/>
        <item x="4993"/>
        <item x="5052"/>
        <item x="4986"/>
        <item x="5053"/>
        <item x="5054"/>
        <item x="6373"/>
        <item x="4994"/>
        <item x="5055"/>
        <item x="5056"/>
        <item x="5057"/>
        <item x="5160"/>
        <item x="4995"/>
        <item x="4996"/>
        <item x="5121"/>
        <item x="218"/>
        <item x="5059"/>
        <item x="4997"/>
        <item x="5060"/>
        <item x="5061"/>
        <item x="5004"/>
        <item x="5162"/>
        <item x="5136"/>
        <item x="5078"/>
        <item x="5068"/>
        <item x="5298"/>
        <item x="5074"/>
        <item x="5005"/>
        <item x="5006"/>
        <item x="5075"/>
        <item x="5010"/>
        <item x="5011"/>
        <item x="5076"/>
        <item x="5229"/>
        <item x="5236"/>
        <item x="5241"/>
        <item x="5246"/>
        <item x="5251"/>
        <item x="5020"/>
        <item x="5080"/>
        <item x="5082"/>
        <item x="5021"/>
        <item x="5084"/>
        <item x="5086"/>
        <item x="5087"/>
        <item x="5089"/>
        <item x="5042"/>
        <item x="5043"/>
        <item x="5475"/>
        <item x="5044"/>
        <item x="5091"/>
        <item x="5092"/>
        <item x="233"/>
        <item x="5045"/>
        <item x="5094"/>
        <item x="5097"/>
        <item x="5098"/>
        <item x="5046"/>
        <item x="6183"/>
        <item x="5125"/>
        <item x="6267"/>
        <item x="5099"/>
        <item x="5100"/>
        <item x="5249"/>
        <item x="5103"/>
        <item x="5104"/>
        <item x="5105"/>
        <item x="5107"/>
        <item x="5108"/>
        <item x="5110"/>
        <item x="5112"/>
        <item x="5113"/>
        <item x="5118"/>
        <item x="5186"/>
        <item x="5119"/>
        <item x="5120"/>
        <item x="5062"/>
        <item x="5122"/>
        <item x="5123"/>
        <item x="5124"/>
        <item x="5064"/>
        <item x="5065"/>
        <item x="5066"/>
        <item x="5081"/>
        <item x="5126"/>
        <item x="5083"/>
        <item x="5127"/>
        <item x="5129"/>
        <item x="5966"/>
        <item x="5085"/>
        <item x="5131"/>
        <item x="5219"/>
        <item x="220"/>
        <item x="5135"/>
        <item x="5095"/>
        <item x="5176"/>
        <item x="5137"/>
        <item x="5096"/>
        <item x="5153"/>
        <item x="5138"/>
        <item x="5151"/>
        <item x="5154"/>
        <item x="5155"/>
        <item x="5156"/>
        <item x="5157"/>
        <item x="5158"/>
        <item x="5144"/>
        <item x="5260"/>
        <item x="5401"/>
        <item x="5106"/>
        <item x="5152"/>
        <item x="5317"/>
        <item x="5145"/>
        <item x="5146"/>
        <item x="5161"/>
        <item x="5245"/>
        <item x="5199"/>
        <item x="5114"/>
        <item x="223"/>
        <item x="5169"/>
        <item x="5115"/>
        <item x="5193"/>
        <item x="5171"/>
        <item x="5116"/>
        <item x="5117"/>
        <item x="5242"/>
        <item x="5265"/>
        <item x="5175"/>
        <item x="5128"/>
        <item x="5182"/>
        <item x="5183"/>
        <item x="5184"/>
        <item x="5243"/>
        <item x="5187"/>
        <item x="5290"/>
        <item x="5133"/>
        <item x="5319"/>
        <item x="5215"/>
        <item x="5188"/>
        <item x="5189"/>
        <item x="5190"/>
        <item x="5228"/>
        <item x="5299"/>
        <item x="5191"/>
        <item x="5192"/>
        <item x="5194"/>
        <item x="5200"/>
        <item x="5197"/>
        <item x="5139"/>
        <item x="5216"/>
        <item x="5198"/>
        <item x="5140"/>
        <item x="5141"/>
        <item x="225"/>
        <item x="5142"/>
        <item x="5143"/>
        <item x="5201"/>
        <item x="5204"/>
        <item x="5202"/>
        <item x="5203"/>
        <item x="5210"/>
        <item x="5209"/>
        <item x="5208"/>
        <item x="5211"/>
        <item x="5259"/>
        <item x="5147"/>
        <item x="5148"/>
        <item x="5149"/>
        <item x="5247"/>
        <item x="5150"/>
        <item x="5214"/>
        <item x="5376"/>
        <item x="5163"/>
        <item x="5164"/>
        <item x="5226"/>
        <item x="5217"/>
        <item x="5218"/>
        <item x="5165"/>
        <item x="5166"/>
        <item x="5227"/>
        <item x="5373"/>
        <item x="5172"/>
        <item x="5221"/>
        <item x="5174"/>
        <item x="5223"/>
        <item x="5262"/>
        <item x="5263"/>
        <item x="5264"/>
        <item x="5224"/>
        <item x="5225"/>
        <item x="5177"/>
        <item x="5178"/>
        <item x="5405"/>
        <item x="5179"/>
        <item x="5180"/>
        <item x="5181"/>
        <item x="5377"/>
        <item x="5378"/>
        <item x="5230"/>
        <item x="5231"/>
        <item x="5232"/>
        <item x="5233"/>
        <item x="5248"/>
        <item x="5235"/>
        <item x="5408"/>
        <item x="5237"/>
        <item x="5624"/>
        <item x="5625"/>
        <item x="5626"/>
        <item x="5240"/>
        <item x="5239"/>
        <item x="5238"/>
        <item x="5196"/>
        <item x="5244"/>
        <item x="222"/>
        <item x="5205"/>
        <item x="5206"/>
        <item x="5253"/>
        <item x="5375"/>
        <item x="5207"/>
        <item x="5250"/>
        <item x="5254"/>
        <item x="5266"/>
        <item x="5261"/>
        <item x="5267"/>
        <item x="5349"/>
        <item x="5268"/>
        <item x="5212"/>
        <item x="5271"/>
        <item x="5269"/>
        <item x="5213"/>
        <item x="5272"/>
        <item x="5274"/>
        <item x="5277"/>
        <item x="5278"/>
        <item x="5279"/>
        <item x="5282"/>
        <item x="5283"/>
        <item x="5285"/>
        <item x="5286"/>
        <item x="5284"/>
        <item x="5287"/>
        <item x="5288"/>
        <item x="5289"/>
        <item x="5297"/>
        <item x="5296"/>
        <item x="5252"/>
        <item x="7132"/>
        <item x="5300"/>
        <item x="5301"/>
        <item x="5302"/>
        <item x="224"/>
        <item x="5255"/>
        <item x="5303"/>
        <item x="5256"/>
        <item x="5462"/>
        <item x="5463"/>
        <item x="5464"/>
        <item x="5257"/>
        <item x="5258"/>
        <item x="5307"/>
        <item x="6953"/>
        <item x="5308"/>
        <item x="5423"/>
        <item x="5273"/>
        <item x="5309"/>
        <item x="5310"/>
        <item x="5311"/>
        <item x="5275"/>
        <item x="5276"/>
        <item x="5315"/>
        <item x="5883"/>
        <item x="5968"/>
        <item x="5280"/>
        <item x="5281"/>
        <item x="5654"/>
        <item x="5338"/>
        <item x="5334"/>
        <item x="5335"/>
        <item x="5320"/>
        <item x="5292"/>
        <item x="5340"/>
        <item x="5339"/>
        <item x="5341"/>
        <item x="5343"/>
        <item x="5347"/>
        <item x="5348"/>
        <item x="5350"/>
        <item x="5351"/>
        <item x="5352"/>
        <item x="5293"/>
        <item x="5353"/>
        <item x="5564"/>
        <item x="5355"/>
        <item x="5441"/>
        <item x="5356"/>
        <item x="5366"/>
        <item x="5368"/>
        <item x="5295"/>
        <item x="5371"/>
        <item x="5370"/>
        <item x="5369"/>
        <item x="5374"/>
        <item x="5304"/>
        <item x="5305"/>
        <item x="5372"/>
        <item x="5306"/>
        <item x="5383"/>
        <item x="5379"/>
        <item x="5382"/>
        <item x="5312"/>
        <item x="5313"/>
        <item x="5587"/>
        <item x="5794"/>
        <item x="5314"/>
        <item x="5387"/>
        <item x="6259"/>
        <item x="5316"/>
        <item x="5406"/>
        <item x="5388"/>
        <item x="5390"/>
        <item x="5318"/>
        <item x="5396"/>
        <item x="5397"/>
        <item x="5398"/>
        <item x="5321"/>
        <item x="5443"/>
        <item x="5322"/>
        <item x="5435"/>
        <item x="5436"/>
        <item x="5323"/>
        <item x="5324"/>
        <item x="5325"/>
        <item x="5326"/>
        <item x="5327"/>
        <item x="5328"/>
        <item x="5329"/>
        <item x="5680"/>
        <item x="5330"/>
        <item x="5400"/>
        <item x="5331"/>
        <item x="5332"/>
        <item x="5333"/>
        <item x="5431"/>
        <item x="5433"/>
        <item x="5434"/>
        <item x="5402"/>
        <item x="5403"/>
        <item x="5404"/>
        <item x="5336"/>
        <item x="5337"/>
        <item x="5407"/>
        <item x="5543"/>
        <item x="5342"/>
        <item x="5409"/>
        <item x="5344"/>
        <item x="5345"/>
        <item x="5411"/>
        <item x="5346"/>
        <item x="5410"/>
        <item x="5412"/>
        <item x="5413"/>
        <item x="5414"/>
        <item x="5354"/>
        <item x="5415"/>
        <item x="5416"/>
        <item x="5427"/>
        <item x="5420"/>
        <item x="5421"/>
        <item x="5357"/>
        <item x="5493"/>
        <item x="5358"/>
        <item x="5422"/>
        <item x="5429"/>
        <item x="5424"/>
        <item x="5425"/>
        <item x="5426"/>
        <item x="5428"/>
        <item x="5359"/>
        <item x="5360"/>
        <item x="5361"/>
        <item x="5485"/>
        <item x="5362"/>
        <item x="5430"/>
        <item x="5363"/>
        <item x="5921"/>
        <item x="5432"/>
        <item x="5364"/>
        <item x="5365"/>
        <item x="5380"/>
        <item x="5381"/>
        <item x="5482"/>
        <item x="5439"/>
        <item x="5438"/>
        <item x="5534"/>
        <item x="5440"/>
        <item x="5385"/>
        <item x="5386"/>
        <item x="5442"/>
        <item x="5389"/>
        <item x="5446"/>
        <item x="5391"/>
        <item x="5392"/>
        <item x="5393"/>
        <item x="5394"/>
        <item x="5395"/>
        <item x="5565"/>
        <item x="5444"/>
        <item x="5445"/>
        <item x="5548"/>
        <item x="5447"/>
        <item x="5448"/>
        <item x="5449"/>
        <item x="5450"/>
        <item x="5417"/>
        <item x="5418"/>
        <item x="5419"/>
        <item x="5451"/>
        <item x="5452"/>
        <item x="5453"/>
        <item x="5454"/>
        <item x="5455"/>
        <item x="5473"/>
        <item x="5456"/>
        <item x="5663"/>
        <item x="5474"/>
        <item x="5457"/>
        <item x="5476"/>
        <item x="5480"/>
        <item x="5481"/>
        <item x="5477"/>
        <item x="5478"/>
        <item x="5479"/>
        <item x="5540"/>
        <item x="5554"/>
        <item x="5556"/>
        <item x="6353"/>
        <item x="5843"/>
        <item x="5483"/>
        <item x="5460"/>
        <item x="5461"/>
        <item x="5484"/>
        <item x="5489"/>
        <item x="5491"/>
        <item x="5492"/>
        <item x="5494"/>
        <item x="5638"/>
        <item x="5503"/>
        <item x="5495"/>
        <item x="5496"/>
        <item x="5497"/>
        <item x="5498"/>
        <item x="5517"/>
        <item x="5518"/>
        <item x="5465"/>
        <item x="5525"/>
        <item x="5524"/>
        <item x="5522"/>
        <item x="5523"/>
        <item x="5521"/>
        <item x="5520"/>
        <item x="5519"/>
        <item x="5466"/>
        <item x="5526"/>
        <item x="5467"/>
        <item x="5700"/>
        <item x="5527"/>
        <item x="5468"/>
        <item x="5655"/>
        <item x="5528"/>
        <item x="5529"/>
        <item x="5650"/>
        <item x="5469"/>
        <item x="5470"/>
        <item x="5471"/>
        <item x="5532"/>
        <item x="5535"/>
        <item x="5643"/>
        <item x="5472"/>
        <item x="5536"/>
        <item x="5537"/>
        <item x="5538"/>
        <item x="5539"/>
        <item x="5541"/>
        <item x="5542"/>
        <item x="5487"/>
        <item x="5653"/>
        <item x="5544"/>
        <item x="5488"/>
        <item x="5545"/>
        <item x="5546"/>
        <item x="5547"/>
        <item x="5575"/>
        <item x="5549"/>
        <item x="5550"/>
        <item x="5551"/>
        <item x="5552"/>
        <item x="5490"/>
        <item x="6946"/>
        <item x="5558"/>
        <item x="5553"/>
        <item x="5555"/>
        <item x="5557"/>
        <item x="5499"/>
        <item x="5500"/>
        <item x="5560"/>
        <item x="5559"/>
        <item x="5501"/>
        <item x="5502"/>
        <item x="5562"/>
        <item x="5561"/>
        <item x="5563"/>
        <item x="5644"/>
        <item x="5504"/>
        <item x="5505"/>
        <item x="5506"/>
        <item x="5507"/>
        <item x="5508"/>
        <item x="5509"/>
        <item x="5510"/>
        <item x="5511"/>
        <item x="6290"/>
        <item x="5735"/>
        <item x="5512"/>
        <item x="5513"/>
        <item x="5566"/>
        <item x="5514"/>
        <item x="5515"/>
        <item x="5922"/>
        <item x="5516"/>
        <item x="5567"/>
        <item x="5569"/>
        <item x="5570"/>
        <item x="5572"/>
        <item x="5576"/>
        <item x="5578"/>
        <item x="5581"/>
        <item x="5530"/>
        <item x="5586"/>
        <item x="5649"/>
        <item x="5658"/>
        <item x="5588"/>
        <item x="5531"/>
        <item x="5589"/>
        <item x="5595"/>
        <item x="5699"/>
        <item x="5596"/>
        <item x="5590"/>
        <item x="5627"/>
        <item x="5591"/>
        <item x="5592"/>
        <item x="5593"/>
        <item x="5594"/>
        <item x="5599"/>
        <item x="5605"/>
        <item x="5606"/>
        <item x="5613"/>
        <item x="5614"/>
        <item x="5615"/>
        <item x="5616"/>
        <item x="5617"/>
        <item x="5620"/>
        <item x="5621"/>
        <item x="5568"/>
        <item x="5812"/>
        <item x="5622"/>
        <item x="5623"/>
        <item x="5571"/>
        <item x="5628"/>
        <item x="5630"/>
        <item x="5631"/>
        <item x="5632"/>
        <item x="5633"/>
        <item x="5635"/>
        <item x="5634"/>
        <item x="5706"/>
        <item x="5636"/>
        <item x="5573"/>
        <item x="5574"/>
        <item x="5637"/>
        <item x="6255"/>
        <item x="5577"/>
        <item x="5715"/>
        <item x="5639"/>
        <item x="5673"/>
        <item x="5674"/>
        <item x="5675"/>
        <item x="5677"/>
        <item x="5678"/>
        <item x="5679"/>
        <item x="5579"/>
        <item x="5580"/>
        <item x="5640"/>
        <item x="5641"/>
        <item x="5582"/>
        <item x="5583"/>
        <item x="5584"/>
        <item x="5585"/>
        <item x="5657"/>
        <item x="226"/>
        <item x="5787"/>
        <item x="5642"/>
        <item x="5998"/>
        <item x="6099"/>
        <item x="5645"/>
        <item x="5659"/>
        <item x="5597"/>
        <item x="5598"/>
        <item x="5708"/>
        <item x="5646"/>
        <item x="5755"/>
        <item x="5647"/>
        <item x="5648"/>
        <item x="5600"/>
        <item x="5601"/>
        <item x="5602"/>
        <item x="5762"/>
        <item x="5603"/>
        <item x="5604"/>
        <item x="5651"/>
        <item x="5652"/>
        <item x="5607"/>
        <item x="5608"/>
        <item x="5609"/>
        <item x="7300"/>
        <item x="5881"/>
        <item x="5610"/>
        <item x="5656"/>
        <item x="5832"/>
        <item x="5611"/>
        <item x="5612"/>
        <item x="5707"/>
        <item x="5660"/>
        <item x="5618"/>
        <item x="5734"/>
        <item x="5761"/>
        <item x="5619"/>
        <item x="5661"/>
        <item x="5662"/>
        <item x="5670"/>
        <item x="5669"/>
        <item x="5667"/>
        <item x="5668"/>
        <item x="5666"/>
        <item x="5664"/>
        <item x="5665"/>
        <item x="5629"/>
        <item x="5671"/>
        <item x="5672"/>
        <item x="5744"/>
        <item x="5722"/>
        <item x="5676"/>
        <item x="5681"/>
        <item x="5683"/>
        <item x="5691"/>
        <item x="5692"/>
        <item x="5693"/>
        <item x="5694"/>
        <item x="5695"/>
        <item x="5696"/>
        <item x="5697"/>
        <item x="5682"/>
        <item x="5698"/>
        <item x="5684"/>
        <item x="5792"/>
        <item x="5685"/>
        <item x="5686"/>
        <item x="5702"/>
        <item x="5703"/>
        <item x="5704"/>
        <item x="5687"/>
        <item x="5705"/>
        <item x="5688"/>
        <item x="5689"/>
        <item x="5690"/>
        <item x="5723"/>
        <item x="5709"/>
        <item x="5710"/>
        <item x="5711"/>
        <item x="5745"/>
        <item x="5716"/>
        <item x="5718"/>
        <item x="5717"/>
        <item x="5721"/>
        <item x="6154"/>
        <item x="5861"/>
        <item x="5896"/>
        <item x="5701"/>
        <item x="5746"/>
        <item x="5727"/>
        <item x="5724"/>
        <item x="5730"/>
        <item x="5728"/>
        <item x="5731"/>
        <item x="5732"/>
        <item x="5733"/>
        <item x="5712"/>
        <item x="5874"/>
        <item x="5764"/>
        <item x="5713"/>
        <item x="5714"/>
        <item x="5789"/>
        <item x="5736"/>
        <item x="5747"/>
        <item x="5748"/>
        <item x="5752"/>
        <item x="5753"/>
        <item x="5754"/>
        <item x="5915"/>
        <item x="5719"/>
        <item x="5756"/>
        <item x="5757"/>
        <item x="5720"/>
        <item x="6327"/>
        <item x="227"/>
        <item x="5725"/>
        <item x="6810"/>
        <item x="5726"/>
        <item x="5759"/>
        <item x="5760"/>
        <item x="5763"/>
        <item x="5765"/>
        <item x="5766"/>
        <item x="5767"/>
        <item x="5768"/>
        <item x="5769"/>
        <item x="5770"/>
        <item x="5969"/>
        <item x="5729"/>
        <item x="5994"/>
        <item x="5773"/>
        <item x="5772"/>
        <item x="228"/>
        <item x="5775"/>
        <item x="5776"/>
        <item x="5737"/>
        <item x="5738"/>
        <item x="5785"/>
        <item x="5838"/>
        <item x="5786"/>
        <item x="5739"/>
        <item x="5740"/>
        <item x="5741"/>
        <item x="5742"/>
        <item x="5743"/>
        <item x="5788"/>
        <item x="5749"/>
        <item x="5750"/>
        <item x="5751"/>
        <item x="5790"/>
        <item x="5908"/>
        <item x="5911"/>
        <item x="6093"/>
        <item x="6094"/>
        <item x="5793"/>
        <item x="6089"/>
        <item x="6090"/>
        <item x="5862"/>
        <item x="5758"/>
        <item x="5863"/>
        <item x="5796"/>
        <item x="5771"/>
        <item x="5797"/>
        <item x="5799"/>
        <item x="5802"/>
        <item x="5946"/>
        <item x="5880"/>
        <item x="5774"/>
        <item x="5807"/>
        <item x="5810"/>
        <item x="5811"/>
        <item x="5777"/>
        <item x="5778"/>
        <item x="6826"/>
        <item x="5779"/>
        <item x="5780"/>
        <item x="5781"/>
        <item x="5782"/>
        <item x="5783"/>
        <item x="5784"/>
        <item x="5813"/>
        <item x="5823"/>
        <item x="5822"/>
        <item x="5821"/>
        <item x="5791"/>
        <item x="5824"/>
        <item x="5798"/>
        <item x="5833"/>
        <item x="5867"/>
        <item x="5834"/>
        <item x="5866"/>
        <item x="5800"/>
        <item x="5835"/>
        <item x="5801"/>
        <item x="5836"/>
        <item x="5803"/>
        <item x="5804"/>
        <item x="5805"/>
        <item x="5806"/>
        <item x="5837"/>
        <item x="5839"/>
        <item x="5952"/>
        <item x="6033"/>
        <item x="6034"/>
        <item x="6035"/>
        <item x="5844"/>
        <item x="5845"/>
        <item x="5808"/>
        <item x="5809"/>
        <item x="5848"/>
        <item x="5859"/>
        <item x="5858"/>
        <item x="5853"/>
        <item x="5852"/>
        <item x="5851"/>
        <item x="5849"/>
        <item x="5850"/>
        <item x="6147"/>
        <item x="5814"/>
        <item x="5815"/>
        <item x="5816"/>
        <item x="6029"/>
        <item x="5817"/>
        <item x="5818"/>
        <item x="5819"/>
        <item x="5820"/>
        <item x="5860"/>
        <item x="5864"/>
        <item x="5825"/>
        <item x="6074"/>
        <item x="6118"/>
        <item x="5865"/>
        <item x="5826"/>
        <item x="5827"/>
        <item x="6002"/>
        <item x="5828"/>
        <item x="5868"/>
        <item x="5940"/>
        <item x="5869"/>
        <item x="5870"/>
        <item x="5924"/>
        <item x="5925"/>
        <item x="5829"/>
        <item x="5830"/>
        <item x="5871"/>
        <item x="5872"/>
        <item x="5873"/>
        <item x="5879"/>
        <item x="5878"/>
        <item x="5875"/>
        <item x="5876"/>
        <item x="5877"/>
        <item x="5831"/>
        <item x="5882"/>
        <item x="5893"/>
        <item x="5898"/>
        <item x="5840"/>
        <item x="5841"/>
        <item x="5842"/>
        <item x="231"/>
        <item x="5899"/>
        <item x="5900"/>
        <item x="5986"/>
        <item x="5903"/>
        <item x="5904"/>
        <item x="5901"/>
        <item x="5902"/>
        <item x="6157"/>
        <item x="5846"/>
        <item x="5847"/>
        <item x="5912"/>
        <item x="5913"/>
        <item x="5914"/>
        <item x="5854"/>
        <item x="6280"/>
        <item x="6036"/>
        <item x="5855"/>
        <item x="5856"/>
        <item x="6556"/>
        <item x="5997"/>
        <item x="5857"/>
        <item x="6069"/>
        <item x="5920"/>
        <item x="5919"/>
        <item x="229"/>
        <item x="5923"/>
        <item x="5926"/>
        <item x="5927"/>
        <item x="6039"/>
        <item x="5884"/>
        <item x="5928"/>
        <item x="5885"/>
        <item x="5886"/>
        <item x="5929"/>
        <item x="5931"/>
        <item x="5887"/>
        <item x="5888"/>
        <item x="5889"/>
        <item x="5932"/>
        <item x="6031"/>
        <item x="5890"/>
        <item x="5891"/>
        <item x="5892"/>
        <item x="5933"/>
        <item x="5934"/>
        <item x="5935"/>
        <item x="5936"/>
        <item x="5894"/>
        <item x="5895"/>
        <item x="5938"/>
        <item x="5897"/>
        <item x="5939"/>
        <item x="5941"/>
        <item x="5943"/>
        <item x="5942"/>
        <item x="5944"/>
        <item x="6650"/>
        <item x="5905"/>
        <item x="5906"/>
        <item x="5995"/>
        <item x="5907"/>
        <item x="5987"/>
        <item x="5945"/>
        <item x="7633"/>
        <item x="6027"/>
        <item x="5909"/>
        <item x="230"/>
        <item x="5977"/>
        <item x="5947"/>
        <item x="5910"/>
        <item x="5948"/>
        <item x="5950"/>
        <item x="5951"/>
        <item x="5953"/>
        <item x="5930"/>
        <item x="5954"/>
        <item x="5955"/>
        <item x="5967"/>
        <item x="5972"/>
        <item x="5973"/>
        <item x="5976"/>
        <item x="5949"/>
        <item x="235"/>
        <item x="6357"/>
        <item x="6078"/>
        <item x="6028"/>
        <item x="5978"/>
        <item x="5979"/>
        <item x="5980"/>
        <item x="5982"/>
        <item x="5956"/>
        <item x="5992"/>
        <item x="6073"/>
        <item x="5957"/>
        <item x="6334"/>
        <item x="6083"/>
        <item x="6158"/>
        <item x="5958"/>
        <item x="5993"/>
        <item x="6231"/>
        <item x="6143"/>
        <item x="5959"/>
        <item x="5960"/>
        <item x="5996"/>
        <item x="5961"/>
        <item x="5962"/>
        <item x="5963"/>
        <item x="5964"/>
        <item x="5965"/>
        <item x="6086"/>
        <item x="6087"/>
        <item x="5999"/>
        <item x="6000"/>
        <item x="6001"/>
        <item x="6003"/>
        <item x="6009"/>
        <item x="6004"/>
        <item x="6005"/>
        <item x="6006"/>
        <item x="6007"/>
        <item x="6008"/>
        <item x="6010"/>
        <item x="6011"/>
        <item x="6012"/>
        <item x="5970"/>
        <item x="6013"/>
        <item x="6014"/>
        <item x="6015"/>
        <item x="6064"/>
        <item x="6168"/>
        <item x="5971"/>
        <item x="6016"/>
        <item x="6024"/>
        <item x="6025"/>
        <item x="6026"/>
        <item x="5974"/>
        <item x="5975"/>
        <item x="6257"/>
        <item x="5981"/>
        <item x="6030"/>
        <item x="5983"/>
        <item x="5984"/>
        <item x="5985"/>
        <item x="6032"/>
        <item x="6104"/>
        <item x="6037"/>
        <item x="6038"/>
        <item x="6040"/>
        <item x="6041"/>
        <item x="6051"/>
        <item x="6055"/>
        <item x="5988"/>
        <item x="5989"/>
        <item x="5990"/>
        <item x="5991"/>
        <item x="6056"/>
        <item x="6057"/>
        <item x="6058"/>
        <item x="6059"/>
        <item x="6060"/>
        <item x="6017"/>
        <item x="6122"/>
        <item x="6068"/>
        <item x="6429"/>
        <item x="6018"/>
        <item x="6019"/>
        <item x="6304"/>
        <item x="6020"/>
        <item x="6075"/>
        <item x="6021"/>
        <item x="6022"/>
        <item x="6023"/>
        <item x="6079"/>
        <item x="6081"/>
        <item x="6082"/>
        <item x="6080"/>
        <item x="6212"/>
        <item x="6210"/>
        <item x="6084"/>
        <item x="6211"/>
        <item x="6085"/>
        <item x="6088"/>
        <item x="6184"/>
        <item x="6042"/>
        <item x="6043"/>
        <item x="6044"/>
        <item x="6045"/>
        <item x="6046"/>
        <item x="6226"/>
        <item x="6047"/>
        <item x="6114"/>
        <item x="6048"/>
        <item x="6049"/>
        <item x="6050"/>
        <item x="6091"/>
        <item x="6052"/>
        <item x="6293"/>
        <item x="6053"/>
        <item x="6054"/>
        <item x="6092"/>
        <item x="6095"/>
        <item x="6189"/>
        <item x="6492"/>
        <item x="6096"/>
        <item x="6097"/>
        <item x="6098"/>
        <item x="6061"/>
        <item x="6103"/>
        <item x="6062"/>
        <item x="6277"/>
        <item x="6213"/>
        <item x="6100"/>
        <item x="6101"/>
        <item x="6102"/>
        <item x="6063"/>
        <item x="6222"/>
        <item x="6065"/>
        <item x="6066"/>
        <item x="6456"/>
        <item x="6067"/>
        <item x="6105"/>
        <item x="6070"/>
        <item x="6115"/>
        <item x="6116"/>
        <item x="6265"/>
        <item x="6117"/>
        <item x="6071"/>
        <item x="6072"/>
        <item x="6119"/>
        <item x="6076"/>
        <item x="6077"/>
        <item x="6269"/>
        <item x="6121"/>
        <item x="6138"/>
        <item x="6120"/>
        <item x="6139"/>
        <item x="6308"/>
        <item x="6106"/>
        <item x="6107"/>
        <item x="6144"/>
        <item x="6145"/>
        <item x="6221"/>
        <item x="6108"/>
        <item x="6146"/>
        <item x="6539"/>
        <item x="6172"/>
        <item x="6109"/>
        <item x="6110"/>
        <item x="6208"/>
        <item x="6148"/>
        <item x="6111"/>
        <item x="6149"/>
        <item x="6112"/>
        <item x="6113"/>
        <item x="6300"/>
        <item x="6151"/>
        <item x="6150"/>
        <item x="6152"/>
        <item x="6153"/>
        <item x="6123"/>
        <item x="6124"/>
        <item x="6125"/>
        <item x="6156"/>
        <item x="6126"/>
        <item x="6302"/>
        <item x="6301"/>
        <item x="6127"/>
        <item x="6128"/>
        <item x="232"/>
        <item x="6159"/>
        <item x="6129"/>
        <item x="6160"/>
        <item x="6161"/>
        <item x="6162"/>
        <item x="6163"/>
        <item x="6233"/>
        <item x="6164"/>
        <item x="6241"/>
        <item x="6130"/>
        <item x="6165"/>
        <item x="6131"/>
        <item x="6335"/>
        <item x="6166"/>
        <item x="6204"/>
        <item x="6167"/>
        <item x="6132"/>
        <item x="6133"/>
        <item x="6169"/>
        <item x="6171"/>
        <item x="6170"/>
        <item x="6134"/>
        <item x="6135"/>
        <item x="6173"/>
        <item x="6136"/>
        <item x="6174"/>
        <item x="6175"/>
        <item x="6176"/>
        <item x="6177"/>
        <item x="6178"/>
        <item x="6137"/>
        <item x="6182"/>
        <item x="6908"/>
        <item x="6140"/>
        <item x="6141"/>
        <item x="6192"/>
        <item x="6195"/>
        <item x="6234"/>
        <item x="6196"/>
        <item x="6198"/>
        <item x="6142"/>
        <item x="6201"/>
        <item x="6202"/>
        <item x="6203"/>
        <item x="6155"/>
        <item x="6205"/>
        <item x="6264"/>
        <item x="6206"/>
        <item x="6207"/>
        <item x="6253"/>
        <item x="6209"/>
        <item x="6179"/>
        <item x="6180"/>
        <item x="6181"/>
        <item x="6214"/>
        <item x="6258"/>
        <item x="6185"/>
        <item x="6186"/>
        <item x="6187"/>
        <item x="6188"/>
        <item x="6215"/>
        <item x="6216"/>
        <item x="6217"/>
        <item x="6218"/>
        <item x="6219"/>
        <item x="6864"/>
        <item x="6220"/>
        <item x="6190"/>
        <item x="6223"/>
        <item x="6191"/>
        <item x="6278"/>
        <item x="6224"/>
        <item x="6225"/>
        <item x="6227"/>
        <item x="6193"/>
        <item x="6194"/>
        <item x="6228"/>
        <item x="6197"/>
        <item x="6229"/>
        <item x="6338"/>
        <item x="6230"/>
        <item x="6738"/>
        <item x="6232"/>
        <item x="6199"/>
        <item x="6200"/>
        <item x="6489"/>
        <item x="6235"/>
        <item x="6236"/>
        <item x="6254"/>
        <item x="6256"/>
        <item x="6279"/>
        <item x="6237"/>
        <item x="7465"/>
        <item x="6266"/>
        <item x="7467"/>
        <item x="6285"/>
        <item x="6238"/>
        <item x="6239"/>
        <item x="6274"/>
        <item x="6270"/>
        <item x="6271"/>
        <item x="6273"/>
        <item x="6268"/>
        <item x="6240"/>
        <item x="6281"/>
        <item x="6242"/>
        <item x="7050"/>
        <item x="6243"/>
        <item x="6530"/>
        <item x="6244"/>
        <item x="6245"/>
        <item x="6332"/>
        <item x="6246"/>
        <item x="6286"/>
        <item x="6291"/>
        <item x="6247"/>
        <item x="6292"/>
        <item x="6295"/>
        <item x="6605"/>
        <item x="6299"/>
        <item x="6471"/>
        <item x="6390"/>
        <item x="6248"/>
        <item x="6303"/>
        <item x="6249"/>
        <item x="6250"/>
        <item x="6881"/>
        <item x="6419"/>
        <item x="6416"/>
        <item x="6404"/>
        <item x="6305"/>
        <item x="6251"/>
        <item x="6306"/>
        <item x="6252"/>
        <item x="6307"/>
        <item x="6260"/>
        <item x="6317"/>
        <item x="6318"/>
        <item x="6261"/>
        <item x="6324"/>
        <item x="6262"/>
        <item x="6319"/>
        <item x="6263"/>
        <item x="6320"/>
        <item x="6401"/>
        <item x="6341"/>
        <item x="6948"/>
        <item x="6321"/>
        <item x="6325"/>
        <item x="6272"/>
        <item x="6322"/>
        <item x="6323"/>
        <item x="6275"/>
        <item x="6276"/>
        <item x="6326"/>
        <item x="6375"/>
        <item x="6328"/>
        <item x="6282"/>
        <item x="6329"/>
        <item x="6330"/>
        <item x="6283"/>
        <item x="6561"/>
        <item x="6427"/>
        <item x="6983"/>
        <item x="6284"/>
        <item x="6432"/>
        <item x="6331"/>
        <item x="6333"/>
        <item x="6839"/>
        <item x="6287"/>
        <item x="6288"/>
        <item x="6289"/>
        <item x="6336"/>
        <item x="6337"/>
        <item x="6604"/>
        <item x="6376"/>
        <item x="6294"/>
        <item x="6339"/>
        <item x="6296"/>
        <item x="6518"/>
        <item x="6297"/>
        <item x="6298"/>
        <item x="6430"/>
        <item x="6428"/>
        <item x="6342"/>
        <item x="6343"/>
        <item x="6345"/>
        <item x="6346"/>
        <item x="6347"/>
        <item x="6348"/>
        <item x="6349"/>
        <item x="6350"/>
        <item x="6351"/>
        <item x="6352"/>
        <item x="6309"/>
        <item x="6356"/>
        <item x="6409"/>
        <item x="6310"/>
        <item x="6311"/>
        <item x="6582"/>
        <item x="6358"/>
        <item x="6446"/>
        <item x="6312"/>
        <item x="6313"/>
        <item x="6314"/>
        <item x="6547"/>
        <item x="6315"/>
        <item x="6316"/>
        <item x="6360"/>
        <item x="6361"/>
        <item x="6362"/>
        <item x="6365"/>
        <item x="6374"/>
        <item x="6359"/>
        <item x="6340"/>
        <item x="6444"/>
        <item x="6445"/>
        <item x="236"/>
        <item x="6344"/>
        <item x="6377"/>
        <item x="6378"/>
        <item x="6379"/>
        <item x="6380"/>
        <item x="6354"/>
        <item x="6355"/>
        <item x="6381"/>
        <item x="6387"/>
        <item x="6389"/>
        <item x="6509"/>
        <item x="6488"/>
        <item x="6382"/>
        <item x="6392"/>
        <item x="6363"/>
        <item x="6364"/>
        <item x="6393"/>
        <item x="6396"/>
        <item x="6395"/>
        <item x="6394"/>
        <item x="7033"/>
        <item x="6402"/>
        <item x="6403"/>
        <item x="6892"/>
        <item x="6366"/>
        <item x="6899"/>
        <item x="6367"/>
        <item x="6405"/>
        <item x="6368"/>
        <item x="6406"/>
        <item x="6369"/>
        <item x="6407"/>
        <item x="6370"/>
        <item x="6408"/>
        <item x="6371"/>
        <item x="6410"/>
        <item x="6411"/>
        <item x="6412"/>
        <item x="6413"/>
        <item x="6414"/>
        <item x="6415"/>
        <item x="6383"/>
        <item x="6431"/>
        <item x="6433"/>
        <item x="6434"/>
        <item x="6439"/>
        <item x="6438"/>
        <item x="6440"/>
        <item x="6441"/>
        <item x="6442"/>
        <item x="6443"/>
        <item x="6384"/>
        <item x="6491"/>
        <item x="6435"/>
        <item x="6385"/>
        <item x="6436"/>
        <item x="6647"/>
        <item x="6659"/>
        <item x="6386"/>
        <item x="6437"/>
        <item x="6568"/>
        <item x="6388"/>
        <item x="6596"/>
        <item x="6447"/>
        <item x="6448"/>
        <item x="6391"/>
        <item x="6454"/>
        <item x="6455"/>
        <item x="6397"/>
        <item x="6398"/>
        <item x="237"/>
        <item x="6399"/>
        <item x="240"/>
        <item x="6400"/>
        <item x="241"/>
        <item x="6457"/>
        <item x="6458"/>
        <item x="6459"/>
        <item x="6460"/>
        <item x="6463"/>
        <item x="6461"/>
        <item x="6462"/>
        <item x="6417"/>
        <item x="6418"/>
        <item x="6464"/>
        <item x="6882"/>
        <item x="6465"/>
        <item x="6468"/>
        <item x="6469"/>
        <item x="6559"/>
        <item x="6470"/>
        <item x="6609"/>
        <item x="6420"/>
        <item x="6664"/>
        <item x="6421"/>
        <item x="6422"/>
        <item x="6423"/>
        <item x="6424"/>
        <item x="6425"/>
        <item x="6426"/>
        <item x="6472"/>
        <item x="6473"/>
        <item x="6485"/>
        <item x="6554"/>
        <item x="6536"/>
        <item x="6537"/>
        <item x="6538"/>
        <item x="6449"/>
        <item x="6450"/>
        <item x="6451"/>
        <item x="6452"/>
        <item x="6453"/>
        <item x="6497"/>
        <item x="6499"/>
        <item x="6500"/>
        <item x="6501"/>
        <item x="6504"/>
        <item x="6505"/>
        <item x="6506"/>
        <item x="6507"/>
        <item x="6466"/>
        <item x="6495"/>
        <item x="6674"/>
        <item x="6496"/>
        <item x="6494"/>
        <item x="6493"/>
        <item x="6467"/>
        <item x="6993"/>
        <item x="6508"/>
        <item x="6589"/>
        <item x="6642"/>
        <item x="6474"/>
        <item x="6475"/>
        <item x="6476"/>
        <item x="6529"/>
        <item x="6512"/>
        <item x="6511"/>
        <item x="6477"/>
        <item x="6513"/>
        <item x="234"/>
        <item x="6514"/>
        <item x="6478"/>
        <item x="6479"/>
        <item x="6516"/>
        <item x="6480"/>
        <item x="6481"/>
        <item x="6576"/>
        <item x="6482"/>
        <item x="6517"/>
        <item x="6519"/>
        <item x="6520"/>
        <item x="6521"/>
        <item x="6522"/>
        <item x="6523"/>
        <item x="6483"/>
        <item x="6524"/>
        <item x="6526"/>
        <item x="6484"/>
        <item x="6527"/>
        <item x="6486"/>
        <item x="6730"/>
        <item x="6487"/>
        <item x="6532"/>
        <item x="6533"/>
        <item x="6490"/>
        <item x="6528"/>
        <item x="6531"/>
        <item x="6790"/>
        <item x="6785"/>
        <item x="6534"/>
        <item x="6498"/>
        <item x="6535"/>
        <item x="6579"/>
        <item x="6580"/>
        <item x="6541"/>
        <item x="6644"/>
        <item x="6583"/>
        <item x="6502"/>
        <item x="6551"/>
        <item x="6698"/>
        <item x="6552"/>
        <item x="6553"/>
        <item x="6503"/>
        <item x="6557"/>
        <item x="6558"/>
        <item x="6620"/>
        <item x="6560"/>
        <item x="6515"/>
        <item x="6565"/>
        <item x="6566"/>
        <item x="6569"/>
        <item x="6570"/>
        <item x="6571"/>
        <item x="6572"/>
        <item x="6525"/>
        <item x="7607"/>
        <item x="6787"/>
        <item x="6573"/>
        <item x="6574"/>
        <item x="6652"/>
        <item x="6575"/>
        <item x="6540"/>
        <item x="6578"/>
        <item x="6602"/>
        <item x="6676"/>
        <item x="6678"/>
        <item x="6581"/>
        <item x="6542"/>
        <item x="6732"/>
        <item x="6733"/>
        <item x="6734"/>
        <item x="6741"/>
        <item x="6584"/>
        <item x="6585"/>
        <item x="6593"/>
        <item x="6543"/>
        <item x="6544"/>
        <item x="6586"/>
        <item x="6587"/>
        <item x="6588"/>
        <item x="6623"/>
        <item x="6545"/>
        <item x="6546"/>
        <item x="6590"/>
        <item x="6594"/>
        <item x="6595"/>
        <item x="6548"/>
        <item x="6549"/>
        <item x="6550"/>
        <item x="6850"/>
        <item x="6597"/>
        <item x="6657"/>
        <item x="6600"/>
        <item x="6601"/>
        <item x="6555"/>
        <item x="6562"/>
        <item x="6603"/>
        <item x="6563"/>
        <item x="6564"/>
        <item x="6610"/>
        <item x="6611"/>
        <item x="6612"/>
        <item x="6618"/>
        <item x="6606"/>
        <item x="6607"/>
        <item x="6567"/>
        <item x="6608"/>
        <item x="6619"/>
        <item x="6616"/>
        <item x="6615"/>
        <item x="6577"/>
        <item x="6613"/>
        <item x="6614"/>
        <item x="6617"/>
        <item x="6591"/>
        <item x="6592"/>
        <item x="7419"/>
        <item x="6649"/>
        <item x="6621"/>
        <item x="6648"/>
        <item x="6622"/>
        <item x="6955"/>
        <item x="6598"/>
        <item x="6624"/>
        <item x="6599"/>
        <item x="6625"/>
        <item x="6626"/>
        <item x="6699"/>
        <item x="6627"/>
        <item x="6643"/>
        <item x="6628"/>
        <item x="6808"/>
        <item x="6629"/>
        <item x="6812"/>
        <item x="6638"/>
        <item x="6630"/>
        <item x="6645"/>
        <item x="6646"/>
        <item x="6631"/>
        <item x="6693"/>
        <item x="6632"/>
        <item x="6633"/>
        <item x="6634"/>
        <item x="6772"/>
        <item x="6635"/>
        <item x="7036"/>
        <item x="6651"/>
        <item x="6677"/>
        <item x="6636"/>
        <item x="6746"/>
        <item x="6798"/>
        <item x="6637"/>
        <item x="6782"/>
        <item x="6783"/>
        <item x="6665"/>
        <item x="6653"/>
        <item x="6654"/>
        <item x="6639"/>
        <item x="6695"/>
        <item x="6640"/>
        <item x="7352"/>
        <item x="6655"/>
        <item x="6658"/>
        <item x="6656"/>
        <item x="6641"/>
        <item x="6660"/>
        <item x="6661"/>
        <item x="6662"/>
        <item x="6663"/>
        <item x="6666"/>
        <item x="6667"/>
        <item x="6669"/>
        <item x="6668"/>
        <item x="6675"/>
        <item x="6670"/>
        <item x="6671"/>
        <item x="6679"/>
        <item x="6680"/>
        <item x="6672"/>
        <item x="6681"/>
        <item x="6794"/>
        <item x="6673"/>
        <item x="6692"/>
        <item x="6949"/>
        <item x="6682"/>
        <item x="6683"/>
        <item x="7464"/>
        <item x="7466"/>
        <item x="6684"/>
        <item x="6685"/>
        <item x="6686"/>
        <item x="6907"/>
        <item x="6700"/>
        <item x="6784"/>
        <item x="6757"/>
        <item x="6687"/>
        <item x="6688"/>
        <item x="6689"/>
        <item x="6690"/>
        <item x="6701"/>
        <item x="6702"/>
        <item x="6691"/>
        <item x="6781"/>
        <item x="6703"/>
        <item x="6705"/>
        <item x="6704"/>
        <item x="6706"/>
        <item x="6707"/>
        <item x="6708"/>
        <item x="6694"/>
        <item x="6710"/>
        <item x="6711"/>
        <item x="6712"/>
        <item x="6713"/>
        <item x="6696"/>
        <item x="6924"/>
        <item x="6697"/>
        <item x="6791"/>
        <item x="6731"/>
        <item x="6717"/>
        <item x="6723"/>
        <item x="6725"/>
        <item x="6726"/>
        <item x="6727"/>
        <item x="6923"/>
        <item x="6709"/>
        <item x="6728"/>
        <item x="6714"/>
        <item x="6715"/>
        <item x="6716"/>
        <item x="6729"/>
        <item x="6718"/>
        <item x="6719"/>
        <item x="6720"/>
        <item x="6721"/>
        <item x="6722"/>
        <item x="6735"/>
        <item x="6863"/>
        <item x="6724"/>
        <item x="6736"/>
        <item x="6788"/>
        <item x="6747"/>
        <item x="6737"/>
        <item x="6739"/>
        <item x="6740"/>
        <item x="6742"/>
        <item x="6743"/>
        <item x="6744"/>
        <item x="6745"/>
        <item x="6752"/>
        <item x="6800"/>
        <item x="6753"/>
        <item x="6754"/>
        <item x="6748"/>
        <item x="6756"/>
        <item x="6749"/>
        <item x="6758"/>
        <item x="6750"/>
        <item x="6751"/>
        <item x="7308"/>
        <item x="6759"/>
        <item x="6763"/>
        <item x="6764"/>
        <item x="6822"/>
        <item x="6766"/>
        <item x="6779"/>
        <item x="6755"/>
        <item x="6780"/>
        <item x="6760"/>
        <item x="6761"/>
        <item x="6807"/>
        <item x="6765"/>
        <item x="6890"/>
        <item x="6786"/>
        <item x="6767"/>
        <item x="6792"/>
        <item x="6793"/>
        <item x="6842"/>
        <item x="6768"/>
        <item x="6967"/>
        <item x="6968"/>
        <item x="6970"/>
        <item x="254"/>
        <item x="6769"/>
        <item x="6770"/>
        <item x="6771"/>
        <item x="6795"/>
        <item x="6814"/>
        <item x="6820"/>
        <item x="6773"/>
        <item x="6774"/>
        <item x="6775"/>
        <item x="6776"/>
        <item x="6796"/>
        <item x="6861"/>
        <item x="6891"/>
        <item x="6777"/>
        <item x="6778"/>
        <item x="7063"/>
        <item x="6927"/>
        <item x="6928"/>
        <item x="6797"/>
        <item x="6789"/>
        <item x="6804"/>
        <item x="6805"/>
        <item x="7041"/>
        <item x="6806"/>
        <item x="6809"/>
        <item x="6799"/>
        <item x="7146"/>
        <item x="6811"/>
        <item x="6801"/>
        <item x="6815"/>
        <item x="6932"/>
        <item x="6802"/>
        <item x="7019"/>
        <item x="6803"/>
        <item x="6816"/>
        <item x="6817"/>
        <item x="6819"/>
        <item x="6821"/>
        <item x="6841"/>
        <item x="6889"/>
        <item x="6823"/>
        <item x="6825"/>
        <item x="6879"/>
        <item x="6880"/>
        <item x="6813"/>
        <item x="6840"/>
        <item x="242"/>
        <item x="6818"/>
        <item x="6994"/>
        <item x="6995"/>
        <item x="7432"/>
        <item x="6827"/>
        <item x="6828"/>
        <item x="6829"/>
        <item x="6830"/>
        <item x="6831"/>
        <item x="6832"/>
        <item x="6824"/>
        <item x="6833"/>
        <item x="6838"/>
        <item x="6834"/>
        <item x="6835"/>
        <item x="6836"/>
        <item x="6837"/>
        <item x="6843"/>
        <item x="6844"/>
        <item x="7190"/>
        <item x="6845"/>
        <item x="6846"/>
        <item x="6847"/>
        <item x="6848"/>
        <item x="6849"/>
        <item x="6996"/>
        <item x="6862"/>
        <item x="6851"/>
        <item x="6852"/>
        <item x="6853"/>
        <item x="6854"/>
        <item x="6855"/>
        <item x="6856"/>
        <item x="6878"/>
        <item x="6857"/>
        <item x="6965"/>
        <item x="6858"/>
        <item x="6859"/>
        <item x="6883"/>
        <item x="6884"/>
        <item x="6860"/>
        <item x="6885"/>
        <item x="6886"/>
        <item x="6888"/>
        <item x="6865"/>
        <item x="6873"/>
        <item x="6866"/>
        <item x="7053"/>
        <item x="6867"/>
        <item x="6868"/>
        <item x="6869"/>
        <item x="6870"/>
        <item x="6871"/>
        <item x="7065"/>
        <item x="6944"/>
        <item x="6900"/>
        <item x="6898"/>
        <item x="6897"/>
        <item x="6950"/>
        <item x="6894"/>
        <item x="6895"/>
        <item x="6896"/>
        <item x="7028"/>
        <item x="7037"/>
        <item x="7003"/>
        <item x="6893"/>
        <item x="6872"/>
        <item x="7221"/>
        <item x="7070"/>
        <item x="6901"/>
        <item x="7149"/>
        <item x="6874"/>
        <item x="7051"/>
        <item x="6902"/>
        <item x="6954"/>
        <item x="6903"/>
        <item x="6904"/>
        <item x="6875"/>
        <item x="6876"/>
        <item x="6877"/>
        <item x="6905"/>
        <item x="6952"/>
        <item x="6906"/>
        <item x="6887"/>
        <item x="6909"/>
        <item x="6916"/>
        <item x="6910"/>
        <item x="6915"/>
        <item x="6917"/>
        <item x="7557"/>
        <item x="6920"/>
        <item x="6997"/>
        <item x="6911"/>
        <item x="7338"/>
        <item x="6912"/>
        <item x="7002"/>
        <item x="6913"/>
        <item x="6925"/>
        <item x="6914"/>
        <item x="6926"/>
        <item x="6929"/>
        <item x="6930"/>
        <item x="7038"/>
        <item x="6931"/>
        <item x="6918"/>
        <item x="6971"/>
        <item x="6919"/>
        <item x="6936"/>
        <item x="6937"/>
        <item x="6938"/>
        <item x="6939"/>
        <item x="6941"/>
        <item x="6945"/>
        <item x="6921"/>
        <item x="7067"/>
        <item x="6922"/>
        <item x="7015"/>
        <item x="6933"/>
        <item x="6934"/>
        <item x="6973"/>
        <item x="6935"/>
        <item x="6972"/>
        <item x="7005"/>
        <item x="6956"/>
        <item x="6958"/>
        <item x="6963"/>
        <item x="6964"/>
        <item x="6940"/>
        <item x="7097"/>
        <item x="6966"/>
        <item x="6942"/>
        <item x="6943"/>
        <item x="7045"/>
        <item x="7014"/>
        <item x="6947"/>
        <item x="6974"/>
        <item x="6975"/>
        <item x="6976"/>
        <item x="6977"/>
        <item x="6978"/>
        <item x="6979"/>
        <item x="6980"/>
        <item x="6984"/>
        <item x="7073"/>
        <item x="6985"/>
        <item x="6951"/>
        <item x="6990"/>
        <item x="6991"/>
        <item x="6957"/>
        <item x="7042"/>
        <item x="6992"/>
        <item x="6959"/>
        <item x="6960"/>
        <item x="6961"/>
        <item x="6962"/>
        <item x="7029"/>
        <item x="7208"/>
        <item x="7209"/>
        <item x="7220"/>
        <item x="7226"/>
        <item x="7227"/>
        <item x="7228"/>
        <item x="6969"/>
        <item x="6998"/>
        <item x="6999"/>
        <item x="7000"/>
        <item x="7001"/>
        <item x="7004"/>
        <item x="6981"/>
        <item x="7235"/>
        <item x="6982"/>
        <item x="7006"/>
        <item x="6986"/>
        <item x="6987"/>
        <item x="7016"/>
        <item x="7059"/>
        <item x="6988"/>
        <item x="7017"/>
        <item x="6989"/>
        <item x="7018"/>
        <item x="7143"/>
        <item x="7193"/>
        <item x="7022"/>
        <item x="7026"/>
        <item x="7310"/>
        <item x="7007"/>
        <item x="7008"/>
        <item x="7027"/>
        <item x="7009"/>
        <item x="7010"/>
        <item x="7136"/>
        <item x="7439"/>
        <item x="7011"/>
        <item x="7012"/>
        <item x="7013"/>
        <item x="7131"/>
        <item x="7020"/>
        <item x="7021"/>
        <item x="7134"/>
        <item x="7030"/>
        <item x="7031"/>
        <item x="7032"/>
        <item x="7023"/>
        <item x="7024"/>
        <item x="7025"/>
        <item x="7034"/>
        <item x="7043"/>
        <item x="7048"/>
        <item x="7489"/>
        <item x="7044"/>
        <item x="7047"/>
        <item x="7035"/>
        <item x="7049"/>
        <item x="7039"/>
        <item x="7040"/>
        <item x="7052"/>
        <item x="7054"/>
        <item x="7055"/>
        <item x="7056"/>
        <item x="7057"/>
        <item x="7058"/>
        <item x="7060"/>
        <item x="7064"/>
        <item x="7369"/>
        <item x="7066"/>
        <item x="7061"/>
        <item x="7068"/>
        <item x="7062"/>
        <item x="7069"/>
        <item x="7071"/>
        <item x="7082"/>
        <item x="7072"/>
        <item x="7083"/>
        <item x="7074"/>
        <item x="7512"/>
        <item x="7075"/>
        <item x="7076"/>
        <item x="7084"/>
        <item x="7077"/>
        <item x="7151"/>
        <item x="7148"/>
        <item x="7085"/>
        <item x="7329"/>
        <item x="7086"/>
        <item x="7087"/>
        <item x="7078"/>
        <item x="7079"/>
        <item x="7080"/>
        <item x="7081"/>
        <item x="7088"/>
        <item x="7121"/>
        <item x="7125"/>
        <item x="7126"/>
        <item x="7124"/>
        <item x="7123"/>
        <item x="7089"/>
        <item x="7216"/>
        <item x="7127"/>
        <item x="7128"/>
        <item x="7147"/>
        <item x="7225"/>
        <item x="7090"/>
        <item x="7091"/>
        <item x="7156"/>
        <item x="7092"/>
        <item x="7093"/>
        <item x="7129"/>
        <item x="7499"/>
        <item x="7130"/>
        <item x="7133"/>
        <item x="7094"/>
        <item x="7239"/>
        <item x="7095"/>
        <item x="7096"/>
        <item x="7098"/>
        <item x="7137"/>
        <item x="7138"/>
        <item x="7139"/>
        <item x="7099"/>
        <item x="7140"/>
        <item x="7100"/>
        <item x="7101"/>
        <item x="7102"/>
        <item x="7103"/>
        <item x="7104"/>
        <item x="7105"/>
        <item x="7106"/>
        <item x="7107"/>
        <item x="7141"/>
        <item x="7108"/>
        <item x="7109"/>
        <item x="7110"/>
        <item x="7111"/>
        <item x="7142"/>
        <item x="7112"/>
        <item x="7113"/>
        <item x="7114"/>
        <item x="7115"/>
        <item x="7116"/>
        <item x="7117"/>
        <item x="7118"/>
        <item x="7119"/>
        <item x="7328"/>
        <item x="7120"/>
        <item x="7144"/>
        <item x="7145"/>
        <item x="7252"/>
        <item x="7198"/>
        <item x="7150"/>
        <item x="7122"/>
        <item x="7194"/>
        <item x="7152"/>
        <item x="7153"/>
        <item x="7154"/>
        <item x="7223"/>
        <item x="7162"/>
        <item x="7135"/>
        <item x="7166"/>
        <item x="7168"/>
        <item x="7222"/>
        <item x="7155"/>
        <item x="7157"/>
        <item x="7158"/>
        <item x="7161"/>
        <item x="7159"/>
        <item x="7160"/>
        <item x="7336"/>
        <item x="7254"/>
        <item x="7163"/>
        <item x="7164"/>
        <item x="7165"/>
        <item x="7176"/>
        <item x="7177"/>
        <item x="7178"/>
        <item x="7179"/>
        <item x="7167"/>
        <item x="7180"/>
        <item x="7255"/>
        <item x="7182"/>
        <item x="7183"/>
        <item x="7184"/>
        <item x="7185"/>
        <item x="7456"/>
        <item x="7169"/>
        <item x="7170"/>
        <item x="7171"/>
        <item x="7186"/>
        <item x="7187"/>
        <item x="7188"/>
        <item x="7189"/>
        <item x="7455"/>
        <item x="7191"/>
        <item x="7192"/>
        <item x="7172"/>
        <item x="7402"/>
        <item x="7195"/>
        <item x="243"/>
        <item x="7196"/>
        <item x="244"/>
        <item x="7173"/>
        <item x="7174"/>
        <item x="7211"/>
        <item x="7210"/>
        <item x="7200"/>
        <item x="7201"/>
        <item x="7212"/>
        <item x="7334"/>
        <item x="7213"/>
        <item x="7214"/>
        <item x="7215"/>
        <item x="7202"/>
        <item x="7452"/>
        <item x="7217"/>
        <item x="7218"/>
        <item x="7203"/>
        <item x="7510"/>
        <item x="7204"/>
        <item x="7205"/>
        <item x="7206"/>
        <item x="7405"/>
        <item x="7207"/>
        <item x="7409"/>
        <item x="7219"/>
        <item x="7224"/>
        <item x="7229"/>
        <item x="7382"/>
        <item x="7240"/>
        <item x="7241"/>
        <item x="7242"/>
        <item x="7243"/>
        <item x="7244"/>
        <item x="7245"/>
        <item x="7246"/>
        <item x="7247"/>
        <item x="7248"/>
        <item x="7230"/>
        <item x="7231"/>
        <item x="7232"/>
        <item x="7249"/>
        <item x="7383"/>
        <item x="7233"/>
        <item x="7250"/>
        <item x="7251"/>
        <item x="7253"/>
        <item x="7260"/>
        <item x="7234"/>
        <item x="7236"/>
        <item x="7237"/>
        <item x="7238"/>
        <item x="7315"/>
        <item x="245"/>
        <item x="247"/>
        <item x="248"/>
        <item x="251"/>
        <item x="252"/>
        <item x="253"/>
        <item x="7259"/>
        <item x="7379"/>
        <item x="7261"/>
        <item x="7262"/>
        <item x="7256"/>
        <item x="7263"/>
        <item x="7257"/>
        <item x="7258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9"/>
        <item x="7278"/>
        <item x="7277"/>
        <item x="7396"/>
        <item x="7384"/>
        <item x="7280"/>
        <item x="7592"/>
        <item x="7593"/>
        <item x="7281"/>
        <item x="7282"/>
        <item x="7283"/>
        <item x="7284"/>
        <item x="7285"/>
        <item x="7289"/>
        <item x="7290"/>
        <item x="7286"/>
        <item x="7287"/>
        <item x="7288"/>
        <item x="7293"/>
        <item x="7294"/>
        <item x="7295"/>
        <item x="7291"/>
        <item x="7292"/>
        <item x="7296"/>
        <item x="7297"/>
        <item x="7298"/>
        <item x="7299"/>
        <item x="7301"/>
        <item x="7302"/>
        <item x="7304"/>
        <item x="7303"/>
        <item x="7305"/>
        <item x="7306"/>
        <item x="7307"/>
        <item x="7309"/>
        <item x="7311"/>
        <item x="7313"/>
        <item x="7314"/>
        <item x="7320"/>
        <item x="7312"/>
        <item x="7318"/>
        <item x="7316"/>
        <item x="7317"/>
        <item x="7440"/>
        <item x="7321"/>
        <item x="7322"/>
        <item x="7323"/>
        <item x="7324"/>
        <item x="7319"/>
        <item x="7403"/>
        <item x="7422"/>
        <item x="7325"/>
        <item x="7330"/>
        <item x="7326"/>
        <item x="7331"/>
        <item x="7327"/>
        <item x="7332"/>
        <item x="7363"/>
        <item x="7364"/>
        <item x="7365"/>
        <item x="7333"/>
        <item x="7453"/>
        <item x="7340"/>
        <item x="7335"/>
        <item x="7341"/>
        <item x="7342"/>
        <item x="7337"/>
        <item x="7413"/>
        <item x="7339"/>
        <item x="7343"/>
        <item x="7344"/>
        <item x="7345"/>
        <item x="7346"/>
        <item x="7347"/>
        <item x="7348"/>
        <item x="7349"/>
        <item x="7350"/>
        <item x="7427"/>
        <item x="7533"/>
        <item x="7534"/>
        <item x="7353"/>
        <item x="7354"/>
        <item x="7355"/>
        <item x="7356"/>
        <item x="7357"/>
        <item x="7358"/>
        <item x="7359"/>
        <item x="7431"/>
        <item x="7433"/>
        <item x="7434"/>
        <item x="7435"/>
        <item x="7436"/>
        <item x="7437"/>
        <item x="7438"/>
        <item x="7351"/>
        <item x="7360"/>
        <item x="7361"/>
        <item x="7586"/>
        <item x="7362"/>
        <item x="7367"/>
        <item x="7366"/>
        <item x="7368"/>
        <item x="7370"/>
        <item x="7596"/>
        <item x="7597"/>
        <item x="7371"/>
        <item x="7372"/>
        <item x="7373"/>
        <item x="7498"/>
        <item x="7378"/>
        <item x="7374"/>
        <item x="7375"/>
        <item x="7376"/>
        <item x="7390"/>
        <item x="7377"/>
        <item x="7391"/>
        <item x="7529"/>
        <item x="7380"/>
        <item x="7381"/>
        <item x="7389"/>
        <item x="7385"/>
        <item x="7386"/>
        <item x="7387"/>
        <item x="7388"/>
        <item x="7599"/>
        <item x="7393"/>
        <item x="7392"/>
        <item x="7395"/>
        <item x="256"/>
        <item x="7394"/>
        <item x="7397"/>
        <item x="7556"/>
        <item x="7459"/>
        <item x="7398"/>
        <item x="7399"/>
        <item x="7400"/>
        <item x="7401"/>
        <item x="7442"/>
        <item x="7443"/>
        <item x="7414"/>
        <item x="7404"/>
        <item x="7406"/>
        <item x="7410"/>
        <item x="7407"/>
        <item x="7408"/>
        <item x="7411"/>
        <item x="7412"/>
        <item x="7415"/>
        <item x="7416"/>
        <item x="7417"/>
        <item x="7594"/>
        <item x="7595"/>
        <item x="7423"/>
        <item x="7598"/>
        <item x="7418"/>
        <item x="7500"/>
        <item x="7424"/>
        <item x="7425"/>
        <item x="7535"/>
        <item x="7420"/>
        <item x="7421"/>
        <item x="7426"/>
        <item x="7428"/>
        <item x="7429"/>
        <item x="7430"/>
        <item x="7561"/>
        <item x="7444"/>
        <item x="7445"/>
        <item x="7446"/>
        <item x="7447"/>
        <item x="7441"/>
        <item x="7448"/>
        <item x="7449"/>
        <item x="7450"/>
        <item x="7451"/>
        <item x="7505"/>
        <item x="7454"/>
        <item x="7553"/>
        <item x="7457"/>
        <item x="7458"/>
        <item x="7560"/>
        <item x="7461"/>
        <item x="7460"/>
        <item x="7462"/>
        <item x="7463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90"/>
        <item x="7491"/>
        <item x="7492"/>
        <item x="7493"/>
        <item x="7494"/>
        <item x="7495"/>
        <item x="7496"/>
        <item x="7497"/>
        <item x="7562"/>
        <item x="7575"/>
        <item x="7524"/>
        <item x="7502"/>
        <item x="7503"/>
        <item x="7504"/>
        <item x="7501"/>
        <item x="7506"/>
        <item x="7507"/>
        <item x="7508"/>
        <item x="7509"/>
        <item x="7511"/>
        <item x="7513"/>
        <item x="7514"/>
        <item x="7576"/>
        <item x="7523"/>
        <item x="7522"/>
        <item x="7521"/>
        <item x="7520"/>
        <item x="7515"/>
        <item x="7516"/>
        <item x="7517"/>
        <item x="7518"/>
        <item x="7519"/>
        <item x="7525"/>
        <item x="7566"/>
        <item x="7526"/>
        <item x="7527"/>
        <item x="7532"/>
        <item x="7528"/>
        <item x="7555"/>
        <item x="7530"/>
        <item x="7627"/>
        <item x="7531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4"/>
        <item x="7558"/>
        <item x="7563"/>
        <item x="7559"/>
        <item x="7564"/>
        <item x="7567"/>
        <item x="7568"/>
        <item x="7565"/>
        <item x="7604"/>
        <item x="7569"/>
        <item x="7570"/>
        <item x="7571"/>
        <item x="7572"/>
        <item x="7573"/>
        <item x="7574"/>
        <item x="7577"/>
        <item x="7578"/>
        <item x="7579"/>
        <item x="7580"/>
        <item x="7581"/>
        <item x="7582"/>
        <item x="7583"/>
        <item x="7584"/>
        <item x="7587"/>
        <item x="7588"/>
        <item x="7589"/>
        <item x="7585"/>
        <item x="7591"/>
        <item x="7590"/>
        <item x="7600"/>
        <item x="7601"/>
        <item x="7602"/>
        <item x="7603"/>
        <item x="257"/>
        <item x="7605"/>
        <item x="7606"/>
        <item x="7608"/>
        <item x="7622"/>
        <item x="7609"/>
        <item x="7610"/>
        <item x="7611"/>
        <item x="7612"/>
        <item x="7625"/>
        <item x="7616"/>
        <item x="7617"/>
        <item x="7613"/>
        <item x="7619"/>
        <item x="7620"/>
        <item x="7614"/>
        <item x="7615"/>
        <item x="7623"/>
        <item x="7624"/>
        <item x="7618"/>
        <item x="7626"/>
        <item x="7621"/>
        <item x="7628"/>
        <item x="7630"/>
        <item x="7629"/>
        <item x="7631"/>
        <item x="7632"/>
        <item x="7635"/>
        <item x="7634"/>
        <item x="7636"/>
        <item x="7637"/>
        <item t="default"/>
      </items>
    </pivotField>
    <pivotField showAll="0"/>
    <pivotField axis="axisRow" showAll="0">
      <items count="170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sd="0" x="516"/>
        <item sd="0" x="517"/>
        <item sd="0" x="518"/>
        <item sd="0" x="519"/>
        <item sd="0" x="520"/>
        <item sd="0" x="521"/>
        <item sd="0" x="522"/>
        <item sd="0" x="523"/>
        <item sd="0" x="524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536"/>
        <item sd="0" x="537"/>
        <item sd="0" x="538"/>
        <item sd="0" x="539"/>
        <item sd="0" x="540"/>
        <item sd="0" x="541"/>
        <item sd="0" x="542"/>
        <item sd="0" x="543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sd="0" x="582"/>
        <item sd="0" x="583"/>
        <item sd="0" x="584"/>
        <item sd="0" x="585"/>
        <item sd="0" x="586"/>
        <item sd="0" x="587"/>
        <item sd="0" x="588"/>
        <item sd="0" x="589"/>
        <item sd="0" x="590"/>
        <item sd="0" x="591"/>
        <item sd="0" x="592"/>
        <item sd="0" x="593"/>
        <item sd="0" x="594"/>
        <item sd="0" x="595"/>
        <item sd="0" x="596"/>
        <item sd="0" x="597"/>
        <item sd="0" x="598"/>
        <item sd="0" x="599"/>
        <item sd="0" x="600"/>
        <item sd="0" x="601"/>
        <item sd="0" x="602"/>
        <item sd="0" x="603"/>
        <item sd="0" x="604"/>
        <item sd="0" x="605"/>
        <item sd="0" x="606"/>
        <item sd="0" x="607"/>
        <item sd="0" x="608"/>
        <item sd="0" x="609"/>
        <item sd="0" x="610"/>
        <item sd="0" x="611"/>
        <item sd="0" x="612"/>
        <item sd="0" x="613"/>
        <item sd="0" x="614"/>
        <item sd="0" x="615"/>
        <item sd="0" x="616"/>
        <item sd="0" x="617"/>
        <item sd="0" x="618"/>
        <item sd="0" x="619"/>
        <item sd="0" x="620"/>
        <item sd="0" x="621"/>
        <item sd="0" x="622"/>
        <item sd="0" x="623"/>
        <item sd="0" x="624"/>
        <item sd="0" x="625"/>
        <item sd="0" x="626"/>
        <item sd="0" x="627"/>
        <item sd="0" x="628"/>
        <item sd="0" x="629"/>
        <item sd="0" x="630"/>
        <item sd="0" x="631"/>
        <item sd="0" x="632"/>
        <item sd="0" x="633"/>
        <item sd="0" x="634"/>
        <item sd="0" x="635"/>
        <item sd="0" x="636"/>
        <item sd="0" x="637"/>
        <item sd="0" x="638"/>
        <item sd="0" x="639"/>
        <item sd="0" x="640"/>
        <item sd="0" x="641"/>
        <item sd="0" x="642"/>
        <item sd="0" x="643"/>
        <item sd="0" x="644"/>
        <item sd="0" x="645"/>
        <item sd="0" x="646"/>
        <item sd="0" x="647"/>
        <item sd="0" x="648"/>
        <item sd="0" x="649"/>
        <item sd="0" x="650"/>
        <item sd="0" x="651"/>
        <item sd="0" x="652"/>
        <item sd="0" x="653"/>
        <item sd="0" x="654"/>
        <item sd="0" x="655"/>
        <item sd="0" x="656"/>
        <item sd="0" x="657"/>
        <item sd="0" x="658"/>
        <item sd="0" x="659"/>
        <item sd="0" x="660"/>
        <item sd="0" x="661"/>
        <item sd="0" x="662"/>
        <item sd="0" x="663"/>
        <item sd="0" x="664"/>
        <item sd="0" x="665"/>
        <item sd="0" x="666"/>
        <item sd="0" x="667"/>
        <item sd="0" x="668"/>
        <item sd="0" x="669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sd="0" x="680"/>
        <item sd="0" x="681"/>
        <item sd="0" x="682"/>
        <item sd="0" x="683"/>
        <item sd="0" x="684"/>
        <item sd="0" x="685"/>
        <item sd="0" x="686"/>
        <item sd="0" x="687"/>
        <item sd="0" x="688"/>
        <item sd="0" x="689"/>
        <item sd="0" x="690"/>
        <item sd="0" x="691"/>
        <item sd="0" x="692"/>
        <item sd="0" x="693"/>
        <item sd="0" x="694"/>
        <item sd="0" x="695"/>
        <item sd="0" x="696"/>
        <item sd="0" x="697"/>
        <item sd="0" x="698"/>
        <item sd="0" x="699"/>
        <item sd="0" x="700"/>
        <item x="701"/>
        <item sd="0" x="702"/>
        <item sd="0" x="703"/>
        <item sd="0" x="704"/>
        <item sd="0" x="705"/>
        <item sd="0" x="706"/>
        <item sd="0" x="707"/>
        <item sd="0" x="708"/>
        <item sd="0" x="709"/>
        <item sd="0" x="710"/>
        <item sd="0" x="711"/>
        <item sd="0" x="712"/>
        <item sd="0" x="713"/>
        <item sd="0" x="714"/>
        <item sd="0" x="715"/>
        <item sd="0" x="716"/>
        <item sd="0" x="717"/>
        <item sd="0" x="718"/>
        <item sd="0" x="719"/>
        <item sd="0" x="720"/>
        <item sd="0" x="721"/>
        <item sd="0" x="722"/>
        <item sd="0" x="723"/>
        <item sd="0" x="724"/>
        <item sd="0" x="725"/>
        <item sd="0" x="726"/>
        <item sd="0" x="727"/>
        <item sd="0" x="728"/>
        <item sd="0" x="729"/>
        <item sd="0" x="730"/>
        <item sd="0" x="731"/>
        <item sd="0" x="732"/>
        <item sd="0" x="733"/>
        <item sd="0" x="734"/>
        <item sd="0" x="735"/>
        <item sd="0" x="736"/>
        <item sd="0" x="737"/>
        <item sd="0" x="738"/>
        <item sd="0" x="739"/>
        <item sd="0" x="740"/>
        <item sd="0" x="741"/>
        <item sd="0" x="742"/>
        <item sd="0" x="743"/>
        <item sd="0" x="744"/>
        <item sd="0" x="745"/>
        <item sd="0" x="746"/>
        <item sd="0" x="747"/>
        <item sd="0" x="748"/>
        <item sd="0" x="749"/>
        <item sd="0" x="750"/>
        <item sd="0" x="751"/>
        <item sd="0" x="752"/>
        <item sd="0" x="753"/>
        <item sd="0" x="754"/>
        <item sd="0" x="755"/>
        <item sd="0" x="756"/>
        <item sd="0" x="757"/>
        <item sd="0" x="758"/>
        <item sd="0" x="759"/>
        <item sd="0" x="760"/>
        <item sd="0" x="761"/>
        <item sd="0" x="762"/>
        <item sd="0" x="763"/>
        <item sd="0" x="764"/>
        <item sd="0" x="765"/>
        <item sd="0" x="766"/>
        <item sd="0" x="767"/>
        <item sd="0" x="768"/>
        <item sd="0" x="769"/>
        <item sd="0" x="770"/>
        <item sd="0" x="771"/>
        <item sd="0" x="772"/>
        <item sd="0" x="773"/>
        <item sd="0" x="774"/>
        <item sd="0" x="775"/>
        <item sd="0" x="776"/>
        <item sd="0" x="777"/>
        <item sd="0" x="778"/>
        <item sd="0" x="779"/>
        <item sd="0" x="780"/>
        <item sd="0" x="781"/>
        <item sd="0" x="782"/>
        <item sd="0" x="783"/>
        <item sd="0" x="784"/>
        <item sd="0" x="785"/>
        <item sd="0" x="786"/>
        <item sd="0" x="787"/>
        <item sd="0" x="788"/>
        <item sd="0" x="789"/>
        <item sd="0" x="790"/>
        <item sd="0" x="791"/>
        <item sd="0" x="792"/>
        <item sd="0" x="793"/>
        <item sd="0" x="794"/>
        <item sd="0" x="795"/>
        <item sd="0" x="796"/>
        <item sd="0" x="797"/>
        <item sd="0" x="798"/>
        <item sd="0" x="799"/>
        <item sd="0" x="800"/>
        <item sd="0" x="801"/>
        <item sd="0" x="802"/>
        <item sd="0" x="803"/>
        <item sd="0" x="804"/>
        <item sd="0" x="805"/>
        <item sd="0" x="806"/>
        <item sd="0" x="807"/>
        <item sd="0" x="808"/>
        <item sd="0" x="809"/>
        <item sd="0" x="810"/>
        <item sd="0" x="811"/>
        <item sd="0" x="812"/>
        <item sd="0" x="813"/>
        <item sd="0" x="814"/>
        <item sd="0" x="815"/>
        <item sd="0" x="816"/>
        <item sd="0" x="817"/>
        <item sd="0" x="818"/>
        <item sd="0" x="819"/>
        <item sd="0" x="820"/>
        <item sd="0" x="821"/>
        <item sd="0" x="822"/>
        <item sd="0" x="823"/>
        <item sd="0" x="824"/>
        <item sd="0" x="825"/>
        <item sd="0" x="826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860"/>
        <item sd="0" x="861"/>
        <item sd="0" x="862"/>
        <item sd="0" x="863"/>
        <item sd="0" x="864"/>
        <item sd="0" x="865"/>
        <item sd="0" x="866"/>
        <item sd="0" x="867"/>
        <item sd="0" x="868"/>
        <item sd="0" x="869"/>
        <item sd="0" x="870"/>
        <item sd="0" x="871"/>
        <item sd="0" x="872"/>
        <item sd="0" x="873"/>
        <item sd="0" x="874"/>
        <item sd="0" x="875"/>
        <item sd="0" x="876"/>
        <item sd="0" x="877"/>
        <item sd="0" x="878"/>
        <item sd="0" x="879"/>
        <item sd="0" x="880"/>
        <item sd="0" x="881"/>
        <item sd="0" x="882"/>
        <item sd="0" x="883"/>
        <item sd="0" x="884"/>
        <item sd="0" x="885"/>
        <item sd="0" x="886"/>
        <item sd="0" x="887"/>
        <item sd="0" x="888"/>
        <item sd="0" x="889"/>
        <item sd="0" x="890"/>
        <item sd="0" x="891"/>
        <item sd="0" x="892"/>
        <item sd="0" x="893"/>
        <item sd="0" x="894"/>
        <item sd="0" x="895"/>
        <item sd="0" x="896"/>
        <item sd="0" x="897"/>
        <item sd="0" x="898"/>
        <item sd="0" x="899"/>
        <item sd="0" x="900"/>
        <item sd="0" x="901"/>
        <item sd="0" x="902"/>
        <item sd="0" x="903"/>
        <item sd="0" x="904"/>
        <item sd="0" x="905"/>
        <item sd="0" x="906"/>
        <item sd="0" x="907"/>
        <item sd="0" x="908"/>
        <item sd="0" x="909"/>
        <item sd="0" x="910"/>
        <item sd="0" x="911"/>
        <item sd="0" x="912"/>
        <item sd="0" x="913"/>
        <item sd="0" x="914"/>
        <item sd="0" x="915"/>
        <item sd="0" x="916"/>
        <item sd="0" x="917"/>
        <item sd="0" x="918"/>
        <item sd="0" x="919"/>
        <item sd="0" x="920"/>
        <item sd="0" x="921"/>
        <item sd="0" x="922"/>
        <item sd="0" x="923"/>
        <item sd="0" x="924"/>
        <item sd="0" x="925"/>
        <item sd="0" x="926"/>
        <item sd="0" x="927"/>
        <item sd="0" x="928"/>
        <item sd="0" x="929"/>
        <item sd="0" x="930"/>
        <item sd="0" x="931"/>
        <item sd="0" x="932"/>
        <item sd="0" x="933"/>
        <item sd="0" x="934"/>
        <item sd="0" x="935"/>
        <item sd="0" x="936"/>
        <item sd="0" x="937"/>
        <item sd="0" x="938"/>
        <item sd="0" x="939"/>
        <item sd="0" x="940"/>
        <item sd="0" x="941"/>
        <item sd="0" x="942"/>
        <item sd="0" x="943"/>
        <item sd="0" x="944"/>
        <item sd="0" x="945"/>
        <item sd="0" x="946"/>
        <item sd="0" x="947"/>
        <item sd="0" x="948"/>
        <item sd="0" x="949"/>
        <item sd="0" x="950"/>
        <item sd="0" x="951"/>
        <item sd="0" x="952"/>
        <item sd="0" x="953"/>
        <item sd="0" x="954"/>
        <item sd="0" x="955"/>
        <item sd="0" x="956"/>
        <item sd="0" x="957"/>
        <item sd="0" x="958"/>
        <item sd="0" x="959"/>
        <item sd="0" x="960"/>
        <item sd="0" x="961"/>
        <item sd="0" x="962"/>
        <item sd="0" x="963"/>
        <item sd="0" x="964"/>
        <item sd="0" x="965"/>
        <item sd="0" x="966"/>
        <item sd="0" x="967"/>
        <item sd="0" x="968"/>
        <item sd="0" x="969"/>
        <item sd="0" x="970"/>
        <item sd="0" x="971"/>
        <item sd="0" x="972"/>
        <item sd="0" x="973"/>
        <item sd="0" x="974"/>
        <item sd="0" x="975"/>
        <item sd="0" x="976"/>
        <item sd="0" x="977"/>
        <item sd="0" x="978"/>
        <item sd="0" x="979"/>
        <item sd="0" x="980"/>
        <item sd="0" x="981"/>
        <item sd="0" x="982"/>
        <item sd="0" x="983"/>
        <item sd="0" x="984"/>
        <item sd="0" x="985"/>
        <item sd="0" x="986"/>
        <item sd="0" x="987"/>
        <item sd="0" x="988"/>
        <item sd="0" x="989"/>
        <item sd="0" x="990"/>
        <item sd="0" x="991"/>
        <item sd="0" x="992"/>
        <item sd="0" x="993"/>
        <item sd="0" x="994"/>
        <item sd="0" x="995"/>
        <item sd="0" x="996"/>
        <item sd="0" x="997"/>
        <item sd="0" x="998"/>
        <item sd="0" x="999"/>
        <item sd="0" x="1000"/>
        <item sd="0" x="1001"/>
        <item x="1002"/>
        <item sd="0" x="1003"/>
        <item sd="0" x="1004"/>
        <item sd="0" x="1005"/>
        <item sd="0" x="1006"/>
        <item sd="0" x="1007"/>
        <item sd="0" x="1008"/>
        <item sd="0" x="1009"/>
        <item sd="0" x="1010"/>
        <item sd="0" x="1011"/>
        <item sd="0" x="1012"/>
        <item sd="0" x="1013"/>
        <item sd="0" x="1014"/>
        <item sd="0" x="1015"/>
        <item sd="0" x="1016"/>
        <item sd="0" x="1017"/>
        <item sd="0" x="1018"/>
        <item sd="0" x="1019"/>
        <item sd="0" x="1020"/>
        <item sd="0" x="1021"/>
        <item sd="0" x="1022"/>
        <item sd="0" x="1023"/>
        <item sd="0" x="1024"/>
        <item sd="0" x="1025"/>
        <item sd="0" x="1026"/>
        <item sd="0" x="1027"/>
        <item sd="0" x="1028"/>
        <item sd="0" x="1029"/>
        <item x="1030"/>
        <item sd="0" x="1031"/>
        <item sd="0" x="1032"/>
        <item sd="0" x="1033"/>
        <item sd="0" x="1034"/>
        <item sd="0" x="1035"/>
        <item sd="0" x="1036"/>
        <item sd="0" x="1037"/>
        <item sd="0" x="1038"/>
        <item sd="0" x="1039"/>
        <item sd="0" x="1040"/>
        <item sd="0" x="1041"/>
        <item sd="0" x="1042"/>
        <item sd="0" x="1043"/>
        <item sd="0" x="1044"/>
        <item sd="0" x="1045"/>
        <item sd="0" x="1046"/>
        <item sd="0" x="1047"/>
        <item sd="0" x="1048"/>
        <item sd="0" x="1049"/>
        <item sd="0" x="1050"/>
        <item sd="0" x="1051"/>
        <item sd="0" x="1052"/>
        <item sd="0" x="1053"/>
        <item sd="0" x="1054"/>
        <item sd="0" x="1055"/>
        <item sd="0" x="1056"/>
        <item sd="0" x="1057"/>
        <item sd="0" x="1058"/>
        <item sd="0" x="1059"/>
        <item sd="0" x="1060"/>
        <item sd="0" x="1061"/>
        <item sd="0" x="1062"/>
        <item sd="0" x="1063"/>
        <item sd="0" x="1064"/>
        <item sd="0" x="1065"/>
        <item sd="0" x="1066"/>
        <item sd="0" x="1067"/>
        <item sd="0" x="1068"/>
        <item sd="0" x="1069"/>
        <item sd="0" x="1070"/>
        <item sd="0" x="1071"/>
        <item sd="0" x="1072"/>
        <item sd="0" x="1073"/>
        <item sd="0" x="1074"/>
        <item sd="0" x="1075"/>
        <item sd="0" x="1076"/>
        <item sd="0" x="1077"/>
        <item sd="0" x="1078"/>
        <item sd="0" x="1079"/>
        <item sd="0" x="1080"/>
        <item sd="0" x="1081"/>
        <item sd="0" x="1082"/>
        <item sd="0" x="1083"/>
        <item sd="0" x="1084"/>
        <item sd="0" x="1085"/>
        <item sd="0" x="1086"/>
        <item sd="0" x="1087"/>
        <item sd="0" x="1088"/>
        <item sd="0" x="1089"/>
        <item sd="0" x="1090"/>
        <item sd="0" x="1091"/>
        <item sd="0" x="1092"/>
        <item sd="0" x="1093"/>
        <item sd="0" x="1094"/>
        <item sd="0" x="1095"/>
        <item sd="0" x="1096"/>
        <item sd="0" x="1097"/>
        <item sd="0" x="1098"/>
        <item sd="0" x="1099"/>
        <item sd="0" x="1100"/>
        <item sd="0" x="1101"/>
        <item sd="0" x="1102"/>
        <item sd="0" x="1103"/>
        <item sd="0" x="1104"/>
        <item sd="0" x="1105"/>
        <item sd="0" x="1106"/>
        <item sd="0" x="1107"/>
        <item sd="0" x="1108"/>
        <item sd="0" x="1109"/>
        <item sd="0" x="1110"/>
        <item sd="0" x="1111"/>
        <item sd="0" x="1112"/>
        <item sd="0" x="1113"/>
        <item sd="0" x="1114"/>
        <item sd="0" x="1115"/>
        <item sd="0" x="1116"/>
        <item sd="0" x="1117"/>
        <item sd="0" x="1118"/>
        <item sd="0" x="1119"/>
        <item sd="0" x="1120"/>
        <item sd="0" x="1121"/>
        <item sd="0" x="1122"/>
        <item sd="0" x="1123"/>
        <item sd="0" x="1124"/>
        <item sd="0" x="1125"/>
        <item sd="0" x="1126"/>
        <item sd="0" x="1127"/>
        <item sd="0" x="1128"/>
        <item sd="0" x="1129"/>
        <item sd="0" x="1130"/>
        <item sd="0" x="1131"/>
        <item sd="0" x="1132"/>
        <item sd="0" x="1133"/>
        <item sd="0" x="1134"/>
        <item sd="0" x="1135"/>
        <item sd="0" x="1136"/>
        <item sd="0" x="1137"/>
        <item sd="0" x="1138"/>
        <item sd="0" x="1139"/>
        <item sd="0" x="1140"/>
        <item sd="0" x="1141"/>
        <item sd="0" x="1142"/>
        <item sd="0" x="1143"/>
        <item sd="0" x="1144"/>
        <item sd="0" x="1145"/>
        <item sd="0" x="1146"/>
        <item sd="0" x="1147"/>
        <item sd="0" x="1148"/>
        <item sd="0" x="1149"/>
        <item sd="0" x="1150"/>
        <item sd="0" x="1151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1163"/>
        <item sd="0" x="1164"/>
        <item sd="0" x="1165"/>
        <item sd="0" x="1166"/>
        <item sd="0" x="1167"/>
        <item sd="0" x="1168"/>
        <item sd="0" x="1169"/>
        <item sd="0" x="1170"/>
        <item sd="0" x="1171"/>
        <item sd="0" x="1172"/>
        <item sd="0" x="1173"/>
        <item sd="0" x="1174"/>
        <item sd="0" x="1175"/>
        <item sd="0" x="1176"/>
        <item sd="0" x="1177"/>
        <item sd="0" x="1178"/>
        <item sd="0" x="1179"/>
        <item sd="0" x="1180"/>
        <item sd="0" x="1181"/>
        <item sd="0" x="1182"/>
        <item sd="0" x="1183"/>
        <item sd="0" x="1184"/>
        <item sd="0" x="1185"/>
        <item sd="0" x="1186"/>
        <item sd="0" x="1187"/>
        <item sd="0" x="1188"/>
        <item sd="0" x="1189"/>
        <item sd="0" x="1190"/>
        <item sd="0" x="1191"/>
        <item sd="0" x="1192"/>
        <item sd="0" x="1193"/>
        <item sd="0" x="1194"/>
        <item sd="0" x="1195"/>
        <item sd="0" x="1196"/>
        <item sd="0" x="1197"/>
        <item sd="0" x="1198"/>
        <item sd="0" x="1199"/>
        <item sd="0" x="1200"/>
        <item sd="0" x="1201"/>
        <item sd="0" x="1202"/>
        <item sd="0" x="1203"/>
        <item sd="0" x="1204"/>
        <item sd="0" x="1205"/>
        <item sd="0" x="1206"/>
        <item sd="0" x="1207"/>
        <item sd="0" x="1208"/>
        <item sd="0" x="1209"/>
        <item sd="0" x="1210"/>
        <item sd="0" x="1211"/>
        <item sd="0" x="1212"/>
        <item sd="0" x="1213"/>
        <item sd="0" x="1214"/>
        <item sd="0" x="1215"/>
        <item sd="0" x="1216"/>
        <item sd="0" x="1217"/>
        <item sd="0" x="1218"/>
        <item sd="0" x="1219"/>
        <item sd="0" x="1220"/>
        <item sd="0" x="1221"/>
        <item sd="0" x="1222"/>
        <item sd="0" x="1223"/>
        <item sd="0" x="1224"/>
        <item sd="0" x="1225"/>
        <item sd="0" x="1226"/>
        <item sd="0" x="1227"/>
        <item sd="0" x="1228"/>
        <item sd="0" x="1229"/>
        <item sd="0" x="1230"/>
        <item sd="0" x="1231"/>
        <item sd="0" x="1232"/>
        <item sd="0" x="1233"/>
        <item sd="0" x="1234"/>
        <item sd="0" x="1235"/>
        <item sd="0" x="1236"/>
        <item sd="0" x="1237"/>
        <item sd="0" x="1238"/>
        <item sd="0" x="1239"/>
        <item sd="0" x="1240"/>
        <item sd="0" x="1241"/>
        <item sd="0" x="1242"/>
        <item sd="0" x="1243"/>
        <item sd="0" x="1244"/>
        <item sd="0" x="1245"/>
        <item sd="0" x="1246"/>
        <item sd="0" x="1247"/>
        <item sd="0" x="1248"/>
        <item sd="0" x="1249"/>
        <item sd="0" x="1250"/>
        <item sd="0" x="1251"/>
        <item sd="0" x="1252"/>
        <item sd="0" x="1253"/>
        <item sd="0" x="1254"/>
        <item sd="0" x="1255"/>
        <item sd="0" x="1256"/>
        <item sd="0" x="1257"/>
        <item sd="0" x="1258"/>
        <item sd="0" x="1259"/>
        <item sd="0" x="1260"/>
        <item sd="0" x="1261"/>
        <item sd="0" x="1262"/>
        <item sd="0" x="1263"/>
        <item sd="0" x="1264"/>
        <item sd="0" x="1265"/>
        <item sd="0" x="1266"/>
        <item sd="0" x="1267"/>
        <item sd="0" x="1268"/>
        <item sd="0" x="1269"/>
        <item sd="0" x="1270"/>
        <item sd="0" x="1271"/>
        <item sd="0" x="1272"/>
        <item sd="0" x="1273"/>
        <item sd="0" x="1274"/>
        <item sd="0" x="1275"/>
        <item sd="0" x="1276"/>
        <item sd="0" x="1277"/>
        <item sd="0" x="1278"/>
        <item sd="0" x="1279"/>
        <item sd="0" x="1280"/>
        <item sd="0" x="1281"/>
        <item sd="0" x="1282"/>
        <item sd="0" x="1283"/>
        <item sd="0" x="1284"/>
        <item sd="0" x="1285"/>
        <item sd="0" x="1286"/>
        <item sd="0" x="1287"/>
        <item sd="0" x="1288"/>
        <item sd="0" x="1289"/>
        <item sd="0" x="1290"/>
        <item sd="0" x="1291"/>
        <item sd="0" x="1292"/>
        <item sd="0" x="1293"/>
        <item sd="0" x="1294"/>
        <item sd="0" x="1295"/>
        <item sd="0" x="1296"/>
        <item sd="0" x="1297"/>
        <item sd="0" x="1298"/>
        <item sd="0" x="1299"/>
        <item sd="0" x="1300"/>
        <item sd="0" x="1301"/>
        <item sd="0" x="1302"/>
        <item sd="0" x="1303"/>
        <item sd="0" x="1304"/>
        <item sd="0" x="1305"/>
        <item sd="0" x="1306"/>
        <item sd="0" x="1307"/>
        <item sd="0" x="1308"/>
        <item sd="0" x="1309"/>
        <item sd="0" x="1310"/>
        <item sd="0" x="1311"/>
        <item sd="0" x="1312"/>
        <item sd="0" x="1313"/>
        <item sd="0" x="1314"/>
        <item sd="0" x="1315"/>
        <item sd="0" x="1316"/>
        <item sd="0" x="1317"/>
        <item sd="0" x="1318"/>
        <item sd="0" x="1319"/>
        <item sd="0" x="1320"/>
        <item sd="0" x="1321"/>
        <item sd="0" x="1322"/>
        <item sd="0" x="1323"/>
        <item sd="0" x="1324"/>
        <item sd="0" x="1325"/>
        <item sd="0" x="1326"/>
        <item sd="0" x="1327"/>
        <item sd="0" x="1328"/>
        <item sd="0" x="1329"/>
        <item sd="0" x="1330"/>
        <item sd="0" x="1331"/>
        <item sd="0" x="1332"/>
        <item sd="0" x="1333"/>
        <item sd="0" x="1334"/>
        <item sd="0" x="1335"/>
        <item sd="0" x="1336"/>
        <item sd="0" x="1337"/>
        <item sd="0" x="1338"/>
        <item sd="0" x="1339"/>
        <item sd="0" x="1340"/>
        <item sd="0" x="1341"/>
        <item sd="0" x="1342"/>
        <item sd="0" x="1343"/>
        <item sd="0" x="1344"/>
        <item sd="0" x="1345"/>
        <item sd="0" x="1346"/>
        <item sd="0" x="1347"/>
        <item sd="0" x="1348"/>
        <item sd="0" x="1349"/>
        <item sd="0" x="1350"/>
        <item sd="0" x="1351"/>
        <item sd="0" x="1352"/>
        <item sd="0" x="1353"/>
        <item sd="0" x="1354"/>
        <item sd="0" x="1355"/>
        <item sd="0" x="1356"/>
        <item sd="0" x="1357"/>
        <item sd="0" x="1358"/>
        <item sd="0" x="1359"/>
        <item sd="0" x="1360"/>
        <item sd="0" x="1361"/>
        <item sd="0" x="1362"/>
        <item sd="0" x="1363"/>
        <item sd="0" x="1364"/>
        <item sd="0" x="1365"/>
        <item sd="0" x="1366"/>
        <item sd="0" x="1367"/>
        <item sd="0" x="1368"/>
        <item sd="0" x="1369"/>
        <item sd="0" x="1370"/>
        <item sd="0" x="1371"/>
        <item sd="0" x="1372"/>
        <item sd="0" x="1373"/>
        <item sd="0" x="1374"/>
        <item sd="0" x="1375"/>
        <item sd="0" x="1376"/>
        <item sd="0" x="1377"/>
        <item sd="0" x="1378"/>
        <item sd="0" x="1379"/>
        <item sd="0" x="1380"/>
        <item sd="0" x="1381"/>
        <item sd="0" x="1382"/>
        <item sd="0" x="1383"/>
        <item sd="0" x="1384"/>
        <item sd="0" x="1385"/>
        <item sd="0" x="1386"/>
        <item sd="0" x="1387"/>
        <item sd="0" x="1388"/>
        <item sd="0" x="1389"/>
        <item sd="0" x="1390"/>
        <item sd="0" x="1391"/>
        <item sd="0" x="1392"/>
        <item sd="0" x="1393"/>
        <item sd="0" x="1394"/>
        <item sd="0" x="1395"/>
        <item sd="0" x="1396"/>
        <item sd="0" x="1397"/>
        <item sd="0" x="1398"/>
        <item sd="0" x="1399"/>
        <item sd="0" x="1400"/>
        <item sd="0" x="1401"/>
        <item sd="0" x="1402"/>
        <item sd="0" x="1403"/>
        <item sd="0" x="1404"/>
        <item sd="0" x="1405"/>
        <item sd="0" x="1406"/>
        <item sd="0" x="1407"/>
        <item sd="0" x="1408"/>
        <item sd="0" x="1409"/>
        <item sd="0" x="1410"/>
        <item sd="0" x="1411"/>
        <item sd="0" x="1412"/>
        <item sd="0" x="1413"/>
        <item sd="0" x="1414"/>
        <item sd="0" x="1415"/>
        <item sd="0" x="1416"/>
        <item sd="0" x="1417"/>
        <item sd="0" x="1418"/>
        <item sd="0" x="1419"/>
        <item sd="0" x="1420"/>
        <item sd="0" x="1421"/>
        <item sd="0" x="1422"/>
        <item sd="0" x="1423"/>
        <item sd="0" x="1424"/>
        <item sd="0" x="1425"/>
        <item sd="0" x="1426"/>
        <item sd="0" x="1427"/>
        <item sd="0" x="1428"/>
        <item sd="0" x="1429"/>
        <item sd="0" x="1430"/>
        <item sd="0" x="1431"/>
        <item sd="0" x="1432"/>
        <item sd="0" x="1433"/>
        <item sd="0" x="1434"/>
        <item sd="0" x="1435"/>
        <item sd="0" x="1436"/>
        <item sd="0" x="1437"/>
        <item sd="0" x="1438"/>
        <item sd="0" x="1439"/>
        <item sd="0" x="1440"/>
        <item sd="0" x="1441"/>
        <item sd="0" x="1442"/>
        <item sd="0" x="1443"/>
        <item sd="0" x="1444"/>
        <item sd="0" x="1445"/>
        <item sd="0" x="1446"/>
        <item sd="0" x="1447"/>
        <item sd="0" x="1448"/>
        <item sd="0" x="1449"/>
        <item sd="0" x="1450"/>
        <item sd="0" x="1451"/>
        <item sd="0" x="1452"/>
        <item sd="0" x="1453"/>
        <item sd="0" x="1454"/>
        <item sd="0" x="1455"/>
        <item sd="0" x="1456"/>
        <item sd="0" x="1457"/>
        <item sd="0" x="1458"/>
        <item sd="0" x="1459"/>
        <item sd="0" x="1460"/>
        <item sd="0" x="1461"/>
        <item sd="0" x="1462"/>
        <item sd="0" x="1463"/>
        <item sd="0" x="1464"/>
        <item sd="0" x="1465"/>
        <item sd="0" x="1466"/>
        <item sd="0" x="1467"/>
        <item sd="0" x="1468"/>
        <item sd="0" x="1469"/>
        <item sd="0" x="1470"/>
        <item sd="0" x="1471"/>
        <item sd="0" x="1472"/>
        <item sd="0" x="1473"/>
        <item sd="0" x="1474"/>
        <item sd="0" x="1475"/>
        <item sd="0" x="1476"/>
        <item sd="0" x="1477"/>
        <item sd="0" x="1478"/>
        <item sd="0" x="1479"/>
        <item sd="0" x="1480"/>
        <item sd="0" x="1481"/>
        <item sd="0" x="1482"/>
        <item sd="0" x="1483"/>
        <item sd="0" x="1484"/>
        <item sd="0" x="1485"/>
        <item sd="0" x="1486"/>
        <item sd="0" x="1487"/>
        <item sd="0" x="1488"/>
        <item sd="0" x="1489"/>
        <item sd="0" x="1490"/>
        <item sd="0" x="1491"/>
        <item sd="0" x="1492"/>
        <item sd="0" x="1493"/>
        <item sd="0" x="1494"/>
        <item sd="0" x="1495"/>
        <item sd="0" x="1496"/>
        <item sd="0" x="1497"/>
        <item sd="0" x="1498"/>
        <item sd="0" x="1499"/>
        <item sd="0" x="1500"/>
        <item sd="0" x="1501"/>
        <item sd="0" x="1502"/>
        <item sd="0" x="1503"/>
        <item sd="0" x="1504"/>
        <item sd="0" x="1505"/>
        <item sd="0" x="1506"/>
        <item sd="0" x="1507"/>
        <item sd="0" x="1508"/>
        <item sd="0" x="1509"/>
        <item sd="0" x="1510"/>
        <item sd="0" x="1511"/>
        <item sd="0" x="1512"/>
        <item sd="0" x="1513"/>
        <item sd="0" x="1514"/>
        <item sd="0" x="1515"/>
        <item sd="0" x="1516"/>
        <item sd="0" x="1517"/>
        <item sd="0" x="1518"/>
        <item sd="0" x="1519"/>
        <item sd="0" x="1520"/>
        <item sd="0" x="1521"/>
        <item sd="0" x="1522"/>
        <item sd="0" x="1523"/>
        <item sd="0" x="1524"/>
        <item sd="0" x="1525"/>
        <item sd="0" x="1526"/>
        <item sd="0" x="1527"/>
        <item sd="0" x="1528"/>
        <item sd="0" x="1529"/>
        <item sd="0" x="1530"/>
        <item sd="0" x="1531"/>
        <item sd="0" x="1532"/>
        <item sd="0" x="1533"/>
        <item sd="0" x="1534"/>
        <item sd="0" x="1535"/>
        <item sd="0" x="1536"/>
        <item sd="0" x="1537"/>
        <item sd="0" x="1538"/>
        <item sd="0" x="1539"/>
        <item sd="0" x="1540"/>
        <item sd="0" x="1541"/>
        <item sd="0" x="1542"/>
        <item sd="0" x="1543"/>
        <item sd="0" x="1544"/>
        <item sd="0" x="1545"/>
        <item sd="0" x="1546"/>
        <item sd="0" x="1547"/>
        <item sd="0" x="1548"/>
        <item sd="0" x="1549"/>
        <item sd="0" x="1550"/>
        <item sd="0" x="1551"/>
        <item sd="0" x="1552"/>
        <item sd="0" x="1553"/>
        <item sd="0" x="1554"/>
        <item sd="0" x="1555"/>
        <item sd="0" x="1556"/>
        <item sd="0" x="1557"/>
        <item sd="0" x="1558"/>
        <item sd="0" x="1559"/>
        <item sd="0" x="1560"/>
        <item sd="0" x="1561"/>
        <item sd="0" x="1562"/>
        <item sd="0" x="1563"/>
        <item sd="0" x="1564"/>
        <item sd="0" x="1565"/>
        <item sd="0" x="1566"/>
        <item sd="0" x="1567"/>
        <item sd="0" x="1568"/>
        <item sd="0" x="1569"/>
        <item sd="0" x="1570"/>
        <item sd="0" x="1571"/>
        <item sd="0" x="1572"/>
        <item sd="0" x="1573"/>
        <item sd="0" x="1574"/>
        <item sd="0" x="1575"/>
        <item sd="0" x="1576"/>
        <item sd="0" x="1577"/>
        <item sd="0" x="1578"/>
        <item sd="0" x="1579"/>
        <item sd="0" x="1580"/>
        <item sd="0" x="1581"/>
        <item sd="0" x="1582"/>
        <item sd="0" x="1583"/>
        <item sd="0" x="1584"/>
        <item sd="0" x="1585"/>
        <item sd="0" x="1586"/>
        <item sd="0" x="1587"/>
        <item sd="0" x="1588"/>
        <item sd="0" x="1589"/>
        <item sd="0" x="1590"/>
        <item sd="0" x="1591"/>
        <item sd="0" x="1592"/>
        <item sd="0" x="1593"/>
        <item sd="0" x="1594"/>
        <item sd="0" x="1595"/>
        <item sd="0" x="1596"/>
        <item sd="0" x="1597"/>
        <item sd="0" x="1598"/>
        <item sd="0" x="1599"/>
        <item sd="0" x="1600"/>
        <item sd="0" x="1601"/>
        <item sd="0" x="1602"/>
        <item sd="0" x="1603"/>
        <item sd="0" x="1604"/>
        <item sd="0" x="1605"/>
        <item sd="0" x="1606"/>
        <item sd="0" x="1607"/>
        <item sd="0" x="1608"/>
        <item sd="0" x="1609"/>
        <item sd="0" x="1610"/>
        <item sd="0" x="1611"/>
        <item sd="0" x="1612"/>
        <item sd="0" x="1613"/>
        <item sd="0" x="1614"/>
        <item sd="0" x="1615"/>
        <item sd="0" x="1616"/>
        <item sd="0" x="1617"/>
        <item sd="0" x="1618"/>
        <item sd="0" x="1619"/>
        <item sd="0" x="1620"/>
        <item sd="0" x="1621"/>
        <item sd="0" x="1622"/>
        <item sd="0" x="1623"/>
        <item sd="0" x="1624"/>
        <item sd="0" x="1625"/>
        <item sd="0" x="1626"/>
        <item sd="0" x="1627"/>
        <item sd="0" x="1628"/>
        <item sd="0" x="1629"/>
        <item sd="0" x="1630"/>
        <item sd="0" x="1631"/>
        <item sd="0" x="1632"/>
        <item sd="0" x="1633"/>
        <item sd="0" x="1634"/>
        <item sd="0" x="1635"/>
        <item sd="0" x="1636"/>
        <item sd="0" x="1637"/>
        <item sd="0" x="1638"/>
        <item sd="0" x="1639"/>
        <item sd="0" x="1640"/>
        <item sd="0" x="1641"/>
        <item sd="0" x="1642"/>
        <item sd="0" x="1643"/>
        <item sd="0" x="1644"/>
        <item sd="0" x="1645"/>
        <item sd="0" x="1646"/>
        <item sd="0" x="1647"/>
        <item sd="0" x="1648"/>
        <item sd="0" x="1649"/>
        <item sd="0" x="1650"/>
        <item sd="0" x="1651"/>
        <item sd="0" x="1652"/>
        <item sd="0" x="1653"/>
        <item sd="0" x="1654"/>
        <item sd="0" x="1655"/>
        <item sd="0" x="1656"/>
        <item sd="0" x="1657"/>
        <item sd="0" x="1658"/>
        <item sd="0" x="1659"/>
        <item sd="0" x="1660"/>
        <item sd="0" x="1661"/>
        <item sd="0" x="1662"/>
        <item sd="0" x="1663"/>
        <item sd="0" x="1664"/>
        <item sd="0" x="1665"/>
        <item sd="0" x="1666"/>
        <item sd="0" x="1667"/>
        <item sd="0" x="1668"/>
        <item sd="0" x="1669"/>
        <item sd="0" x="1670"/>
        <item sd="0" x="1671"/>
        <item sd="0" x="1672"/>
        <item sd="0" x="1673"/>
        <item sd="0" x="1674"/>
        <item sd="0" x="1675"/>
        <item sd="0" x="1676"/>
        <item sd="0" x="1677"/>
        <item sd="0" x="1678"/>
        <item sd="0" x="1679"/>
        <item sd="0" x="1680"/>
        <item sd="0" x="1681"/>
        <item sd="0" x="1682"/>
        <item sd="0" x="1683"/>
        <item sd="0" x="1684"/>
        <item sd="0" x="1685"/>
        <item sd="0" x="1686"/>
        <item sd="0" x="1687"/>
        <item sd="0" x="1688"/>
        <item sd="0" x="1689"/>
        <item sd="0" x="1690"/>
        <item sd="0" x="1691"/>
        <item sd="0" x="1692"/>
        <item sd="0" x="1693"/>
        <item sd="0" x="1694"/>
        <item sd="0" x="1695"/>
        <item sd="0" x="1696"/>
        <item sd="0" x="1697"/>
        <item sd="0" x="1698"/>
        <item sd="0" x="1699"/>
        <item sd="0" x="1700"/>
        <item sd="0" x="1701"/>
        <item t="default" sd="0"/>
      </items>
    </pivotField>
    <pivotField dragToRow="0" dragToCol="0" dragToPage="0" showAll="0" defaultSubtotal="0"/>
  </pivotFields>
  <rowFields count="2">
    <field x="6"/>
    <field x="4"/>
  </rowFields>
  <rowItems count="13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4"/>
    </i>
    <i>
      <x v="65"/>
    </i>
    <i>
      <x v="66"/>
    </i>
    <i>
      <x v="67"/>
    </i>
    <i>
      <x v="69"/>
    </i>
    <i>
      <x v="71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3"/>
    </i>
    <i>
      <x v="84"/>
    </i>
    <i>
      <x v="91"/>
    </i>
    <i>
      <x v="93"/>
    </i>
    <i>
      <x v="96"/>
    </i>
    <i>
      <x v="100"/>
    </i>
    <i>
      <x v="101"/>
    </i>
    <i>
      <x v="106"/>
    </i>
    <i>
      <x v="111"/>
    </i>
    <i>
      <x v="121"/>
    </i>
    <i>
      <x v="123"/>
    </i>
    <i>
      <x v="131"/>
    </i>
    <i>
      <x v="139"/>
    </i>
    <i>
      <x v="141"/>
    </i>
    <i>
      <x v="147"/>
    </i>
    <i>
      <x v="149"/>
    </i>
    <i>
      <x v="150"/>
    </i>
    <i>
      <x v="151"/>
    </i>
    <i>
      <x v="160"/>
    </i>
    <i>
      <x v="163"/>
    </i>
    <i>
      <x v="169"/>
    </i>
    <i>
      <x v="176"/>
    </i>
    <i>
      <x v="186"/>
    </i>
    <i>
      <x v="189"/>
    </i>
    <i>
      <x v="193"/>
    </i>
    <i>
      <x v="201"/>
    </i>
    <i>
      <x v="206"/>
    </i>
    <i>
      <x v="216"/>
    </i>
    <i>
      <x v="223"/>
    </i>
    <i>
      <x v="226"/>
    </i>
    <i>
      <x v="228"/>
    </i>
    <i>
      <x v="241"/>
    </i>
    <i>
      <x v="244"/>
    </i>
    <i>
      <x v="251"/>
    </i>
    <i>
      <x v="265"/>
    </i>
    <i>
      <x v="281"/>
    </i>
    <i>
      <x v="291"/>
    </i>
    <i>
      <x v="301"/>
    </i>
    <i>
      <x v="341"/>
    </i>
    <i>
      <x v="376"/>
    </i>
    <i>
      <x v="401"/>
    </i>
    <i>
      <x v="437"/>
    </i>
    <i>
      <x v="501"/>
    </i>
    <i>
      <x v="621"/>
    </i>
    <i>
      <x v="639"/>
    </i>
    <i>
      <x v="751"/>
    </i>
    <i>
      <x v="801"/>
    </i>
    <i>
      <x v="816"/>
    </i>
    <i>
      <x v="901"/>
    </i>
    <i>
      <x v="941"/>
    </i>
    <i>
      <x v="960"/>
    </i>
    <i>
      <x v="1002"/>
    </i>
    <i r="1">
      <x v="6098"/>
    </i>
    <i>
      <x v="1030"/>
    </i>
    <i r="1">
      <x v="2212"/>
    </i>
    <i>
      <x v="1281"/>
    </i>
    <i>
      <x v="1700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Count of Permit No" fld="4" subtotal="count" baseField="0" baseItem="0"/>
    <dataField name="Sum of Fee Am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Roswell">
      <a:dk1>
        <a:sysClr val="windowText" lastClr="000000"/>
      </a:dk1>
      <a:lt1>
        <a:sysClr val="window" lastClr="FFFFFF"/>
      </a:lt1>
      <a:dk2>
        <a:srgbClr val="353C59"/>
      </a:dk2>
      <a:lt2>
        <a:srgbClr val="EEECE1"/>
      </a:lt2>
      <a:accent1>
        <a:srgbClr val="1E599A"/>
      </a:accent1>
      <a:accent2>
        <a:srgbClr val="DFC375"/>
      </a:accent2>
      <a:accent3>
        <a:srgbClr val="41915A"/>
      </a:accent3>
      <a:accent4>
        <a:srgbClr val="DB7575"/>
      </a:accent4>
      <a:accent5>
        <a:srgbClr val="6D9FC1"/>
      </a:accent5>
      <a:accent6>
        <a:srgbClr val="8A7CB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7"/>
  <sheetViews>
    <sheetView workbookViewId="0">
      <selection activeCell="E3367" activeCellId="632" sqref="E1:E5 E7:E8 E10:E12 E14 E21:E23 E29:E32 E34:E35 E37:E47 E52:E54 E60 E63:E67 E71 E75 E85 E90 E92 E101:E105 E110:E111 E115 E126:E127 E129 E131:E132 E134:E141 E143 E145:E146 E153:E162 E167:E168 E170:E172 E174:E176 E180:E192 E198:E208 E211:E215 E217:E219 E224 E229:E230 E235 E240 E245 E250:E253 E258:E259 E264:E265 E271 E273:E287 E289:E291 E294:E296 E302:E313 E319 E322 E326:E336 E341:E387 E390:E400 E402:E408 E411:E420 E425:E427 E429:E450 E453:E455 E457:E468 E470:E502 E505 E509:E541 E543 E545:E557 E561 E565:E568 E570 E574:E581 E586:E588 E593:E595 E600:E603 E613:E614 E617:E620 E626:E645 E647:E652 E654:E677 E681:E716 E721:E729 E731 E733:E736 E742 E744 E748:E751 E757:E770 E773:E782 E784:E796 E798:E817 E819:E839 E842:E847 E849:E861 E865:E866 E868 E870 E872:E878 E884 E886 E889:E895 E898 E900:E915 E918:E919 E923:E925 E929 E935:E964 E969:E976 E982:E983 E989:E1005 E1007:E1015 E1017 E1019:E1020 E1022:E1024 E1028 E1030 E1041:E1054 E1059:E1060 E1065 E1070:E1071 E1078 E1081:E1159 E1165 E1167 E1172:E1173 E1178:E1290 E1292:E1295 E1300 E1302:E1311 E1313:E1326 E1336 E1342 E1345 E1350 E1353:E1355 E1357:E1363 E1366:E1367 E1371:E1384 E1386:E1391 E1393:E1400 E1402 E1409 E1417:E1427 E1429:E1433 E1437:E1462 E1464:E1477 E1479 E1482:E1486 E1491:E1493 E1498:E1500 E1505:E1507 E1512:E1517 E1522:E1532 E1535:E1547 E1552:E1557 E1565 E1569:E1574 E1583:E1587 E1592 E1595:E1612 E1615 E1617:E1626 E1628:E1632 E1636 E1641:E1978 E1988 E1994 E1999 E2008 E2017:E2018 E2025 E2034 E2037 E2062 E2069:E2071 E2077:E2079 E2088 E2093 E2098:E2099 E2105 E2109 E2114:E2115 E2117:E2120 E2122:E2125 E2128:E2130 E2132:E2133 E2135 E2138 E2140:E2159 E2163:E2167 E2172 E2174 E2176:E2186 E2188 E2192:E2194 E2199:E2205 E2210:E2212 E2215:E2220 E2222 E2227:E2237 E2244:E2245 E2248:E2275 E2277:E2281 E2284:E2296 E2298:E2304 E2306:E2326 E2339:E2344 E2346:E2347 E2350:E2352 E2357:E2358 E2363:E2367 E2372:E2373 E2378:E2380 E2385 E2387:E2388 E2392:E2396 E2400:E2401 E2403 E2405:E2428 E2441:E2442 E2447 E2450:E2455 E2463 E2475:E2480 E2484:E2491 E2496:E2514 E2517:E2518 E2522:E2523 E2525:E2537 E2540:E2543 E2547:E2558 E2564:E2575 E2590 E2595:E2601 E2605:E2608 E2610:E2612 E2614:E2617 E2622 E2625:E2631 E2635 E2638 E2643 E2646:E2647 E2653:E2655 E2657:E2686 E2688:E2689 E2692:E2699 E2704:E2705 E2707:E2715 E2717:E2748 E2750 E2752 E2754:E2757 E2759:E2793 E2795:E2796 E2798:E2799 E2803:E2827 E2830 E2833 E2835:E2837 E2839 E2842 E2845:E2863 E2866:E2869 E2871 E2873:E2884 E2886:E2889 E2893:E2894 E2904 E2907:E2908 E2910:E2911 E2913:E2917 E2919:E2935 E2939:E2977 E2979 E2981:E2983 E2994:E3012 E3020:E3026 E3028:E3106 E3108:E3119 E3121:E3128 E3134:E3135 E3143:E3153 E3157:E3158 E3160:E3169 E3172:E3190 E3192:E3208 E3210 E3212 E3217 E3222:E3223 E3228:E3236 E3238:E3248 E3253:E3256 E3261:E3266 E3272:E3283 E3285 E3289 E3293:E3295 E3297 E3300 E3302:E3303 E3305 E3308 E3310:E3311 E3317:E3318 E3323 E3325:E3327 E3330:E3333 E3336 E3338:E3342 E3345:E3346 E3348:E3361 E3363 E3367 E3369:E3371 E3379:E3382 E3387:E3391 E3395:E3400 E3402:E3404 E3408:E3428 E3432 E3434:E3439 E3444 E3449:E3450 E3454 E3459:E3492 E3494:E3495 E3497:E3501 E3506:E3509 E1:E5 E7:E8 E10:E12 E14 E21:E23 E29:E32 E34:E35 E37:E47 E52:E54 E60 E63:E67 E71 E75 E85 E90 E92 E101:E105 E110:E111 E115 E126:E127 E129 E131:E132 E134:E141 E143 E145:E146 E153:E162 E167:E168 E170:E172 E174:E176 E180:E192 E198:E208 E211:E215 E217:E219 E224 E229:E230 E235 E240 E245 E250:E253 E258:E259 E264:E265 E271 E273:E287 E289:E291 E294:E296 E302:E313 E319 E322 E326:E336 E341:E387 E390:E400 E402:E408 E411:E420 E425:E427 E429:E450 E453:E455 E457:E468 E470:E502 E505 E509:E541 E543 E545:E557 E561 E565:E568 E570 E574:E581 E586:E588 E593:E595 E600:E603 E613:E614 E617:E620 E626:E645 E647:E652 E654:E677 E681:E716 E721:E729 E731 E733:E736 E742 E744 E748:E751 E757:E770 E773:E782 E784:E796 E798:E817 E819:E839 E842:E847 E849:E861 E865:E866 E868 E870 E872:E878 E884 E886 E889:E895 E898 E900:E915 E918:E919 E923:E925 E929 E935:E964 E969:E976 E982:E983 E989:E1005 E1007:E1015 E1017 E1019:E1020 E1022:E1024 E1028 E1030 E1041:E1054 E1059:E1060 E1065 E1070:E1071 E1078 E1081:E1159 E1165 E1167 E1172:E1173 E1178:E1290 E1292:E1295 E1300 E1302:E1311 E1313:E1326 E1336 E1342 E1345 E1350 E1353:E1355 E1357:E1363 E1366:E1367 E1371:E1384 E1386:E1391 E1393:E1400 E1402 E1409 E1417:E1427 E1429:E1433 E1437:E1462 E1464:E1477 E1479 E1482:E1486 E1491:E1493 E1498:E1500 E1505:E1507 E1512:E1517 E1522:E1532 E1535:E1547 E1552:E1557 E1565 E1569:E1574 E1583:E1587 E1592 E1595:E1612 E1615 E1617:E1626 E1628:E1632 E1636 E1641:E1978 E1988 E1994 E1999 E2008 E2017:E2018 E2025 E2034 E2037 E2062 E2069:E2071 E2077:E2079 E2088 E2093 E2098:E2099 E2105 E2109 E2114:E2115 E2117:E2120 E2122:E2125 E2128:E2130 E2132:E2133 E2135 E2138 E2140:E2159 E2163:E2167 E2172 E2174 E2176:E2186 E2188 E2192:E2194 E2199:E2205 E2210:E2212 E2215:E2220 E2222 E2227:E2237 E2244:E2245 E2248:E2275 E2277:E2281 E2284:E2296 E2298:E2304 E2306:E2326 E2339:E2344 E2346:E2347 E2350:E2352 E2357:E2358 E2363:E2367 E2372:E2373 E2378:E2380 E2385 E2387:E2388 E2392:E2396 E2400:E2401 E2403 E2405:E2428 E2441:E2442 E2447 E2450:E2455 E2463 E2475:E2480 E2484:E2491 E2496:E2514 E2517:E2518 E2522:E2523 E2525:E2537 E2540:E2543 E2547:E2558 E2564:E2575 E2590 E2595:E2601 E2605:E2608 E2610:E2612 E2614:E2617 E2622 E2625:E2631 E2635 E2638 E2643 E2646:E2647 E2653:E2655 E2657:E2686 E2688:E2689 E2692:E2699 E2704:E2705 E2707:E2715 E2717:E2748 E2750 E2752 E2754:E2757 E2759:E2793 E2795:E2796 E2798:E2799 E2803:E2827 E2830 E2833 E2835:E2837 E2839 E2842 E2845:E2863 E2866:E2869 E2871 E2873:E2884 E2886:E2889 E2893:E2894 E2904 E2907:E2908 E2910:E2911 E2913:E2917 E2919:E2935 E2939:E2977 E2979 E2981:E2983 E2994:E3012 E3020:E3026 E3028:E3106 E3108:E3119 E3121:E3128 E3134:E3135 E3143:E3153 E3157:E3158 E3160:E3169 E3172:E3190 E3192:E3208 E3210 E3212 E3217 E3222:E3223 E3228:E3236 E3238:E3248 E3253:E3256 E3261:E3266 E3272:E3283 E3285 E3289 E3293:E3295 E3297 E3300 E3302:E3303 E3305 E3308 E3310:E3311 E3317:E3318 E3323 E3325:E3327 E3330:E3333 E3336 E3338:E3342 E3345:E3346 E3348:E3361 E3363 E3367 E3369:E3371 E3379:E3382 E3387:E3391 E3395:E3400 E3402:E3404 E3408:E3428 E3432 E3434:E3439 E3444 E3449:E3450 E3454 E3459:E3492 E3494:E3495 E3497:E3501 E3506:E3509 E3514:E3521 E3526:E3534 E3539:E3549 E3554:E3561 E3566:E3579 E3586:E3597 E3602:E3607 E3612:E3617 E3622:E3633 E3638:E3650 E3655:E3659 E3664:E3677 E3682:E3683 E3686:E3701 E3704:E3708 E3710:E3718 E3725:E3755 E3758:E3767 E3769:E3771 E3775:E3776 E3781 E3783:E3791 E3793:E3795 E3797 E3800:E3801 E3806:E3810 E3815:E3821 E3825 E3828:E3840 E3843:E3844 E3846:E3866 E3868:E3870 E3872:E3876 E3878 E3882:E3890 E3892:E3902 E3906:E3921 E3923:E3959 E3961:E3969 E3971 E3973 E3975:E3989 E3993:E4006 E4010:E4050 E4054 E4056:E4061 E4063:E4118 E4120:E4124 E4136:E4148 E4150:E4153 E4155:E4162 E4169:E4180 E4183:E4194 E4199:E4206 E4210 E4212:E4218 E4221:E4224 E4226 E4228:E4303 E4305 E4327 E4329:E4330 E4333 E4335 E4339:E4348 E4353:E4361 E4366:E4367 E4372:E4373 E4378:E4379 E4382:E4388 E4393:E4395 E4398:E4409 E4411:E4412 E4414:E4416 E4423:E4436 E4439 E4445:E4459 E4461 E4464 E4466 E4468 E4470:E4475 E4477 E4479:E4481 E4483:E4488 E4494:E4498 E4500:E4531 E4534 E4537:E4538 E4547:E4645 E4647:E4650 E4652:E4654 E4659:E4664 E4669:E4673 E4676:E4681 E4683:E4685 E4687:E4690 E4693 E4695:E4715 E4718:E4719 E4722:E4728 E4730:E4734 E4737:E4738 E4743:E4744 E4749:E4755 E4758:E4764 E4775:E4781 E4783:E4786 E4791 E4794:E4796 E4798 E4803 E4805 E4810 E4814 E4819:E4820 E4822:E4823 E4826:E4829 E4831:E4841 E4843:E4850 E4854:E4864 E4866:E4869 E4871:E4872 E4876:E4878 E4880:E4881 E4883 E4886:E4888 E4891:E4900 E4905:E4930 E4934:E4936 E4944:E4966 E4969:E4974 E4976 E4979:E5064 E5066:E5069 E5074:E5076 E5081:E5085 E5087:E5103 E5105:E5116 E5118:E5120 E5122:E5123 E5125:E5128 E5133:E5135 E5140:E5173 E5178:E5180 E5198:E5199 E5201 E5203:E5207 E5209:E5220 E5222:E5224 E5226 E5231 E5236:E5237 E5239:E5242 E5244:E5291 E5296:E5297 E5299 E5301:E5307 E5312:E5321 E5326 E5328:E5333 E5349:E5350 E5353:E5354 E5356 E5358:E5363 E5365:E5367 E5370 E5378:E5402 E5404:E5410 E5412 E5415 E5417:E5425 E5430:E5434 E5461:E5462 E5464 E5475 E5477:E5478 E5483 E5488 E5493:E5495 E5500:E5503 E5505 E5511 E5513:E5514 E5519:E5531 E5533:E5547 E5550:E5554 E5559:E5568 E5573:E5583 E5588:E5598 E5603:E5609 E5614:E5618 E5623:E5630 E5635:E5640 E5645:E5652 E5657:E5670 E5675:E5686 E5689 E5691:E5693 E5695:E5697 E5699:E5701 E5703:E5704 E5708:E5752 E5758:E5771 E5773:E5777 E5779:E5783 E5785:E5860 E5864:E5869 E5871:E5877 E5879 E5882 E5886:E5888 E5893:E5900 E5906:E5913 E5915:E5921 E5929:E5943 E5945 E5948 E5951 E5954 E5957:E5963 E5972 E5975:E5987 E5993:E5997 E5999:E6017 E6019:E6021 E6023:E6029 E6031:E6034 E6039 E6044:E6062 E6064 E6066:E6067 E6072:E6073 E6076 E6079:E6089 E6092 E6094:E6095 E6100:E6107 E6109:E6123 E6125:E6136 E6138:E6139 E6141 E6146:E6148 E6150:E6153 E6156 E6160:E6167 E6175:E6187 E6190 E6196:E6197 E6199:E6203 E6206 E6219:E6247 E6250:E6251 E6253:E6254 E6269:E6275 E6285:E6292 E6297:E6304 E6309:E6318 E6323:E6349 E6356:E6365 E6370:E6383 E6387:E6389 E6392:E6401 E6403:E6415 E6417:E6420 E6422:E6427 E6430:E6431 E6435:E6440 E6444 E6448:E6455 E6457:E6461 E6464:E6470 E6474:E6476 E6479:E6484 E6486:E6499 E6502 E6504:E6507 E6514:E6515 E6518 E6522:E6523 E6528:E6529 E6537:E6539 E6542:E6546 E6550:E6551 E6554:E6561 E6564 E6566:E6568 E6574:E6578 E6588 E6590 E6592:E6599 E6606 E6608 E6611:E6614 E6617:E6624 E6627:E6632 E6637:E6639 E6647:E6649 E6657:E6658 E6663:E6673 E6675:E6679 E6682 E6684:E6687 E6692:E6693 E6698:E6702 E6707:E6716 E6721:E6725 E6727:E6728 E6735:E6739 E6741:E6742 E6749:E6750 E6755:E6757 E6762:E6776 E6781:E6784 E6789:E6797 E6800:E6838 E6843:E6844 E6848:E6868 E6870:E6873 E6877:E6886 E6889:E6893 E6896:E6906 E6909:E7033 E7038 E7043 E7050 E7055 E7060:E7062 E7067 E7069:E7071 E7076 E7081 E7086 E7091 E7096:E7097 E7102:E7105 E7110:E7121 E7126:E7135 E7140:E7143 E7145:E7147 E7149:E7199 E7201:E7204 E7207:E7214 E7220:E7221 E7224:E7226 E7229:E7230 E7232:E7246 E7251:E7257 E7262:E7270 E7275 E7284:E7286 E7288:E7293 E7295:E7309 E7313:E7325 E7327:E7335 E7341 E7344:E7347 E7349:E7356 E7358:E7396 E7398:E7401 E7406:E7409 E7414:E7418 E7422:E7424 E7428:E7459 E7464:E7487 E7489 E7491 E7502:E7519 E7522:E7525 E7527:E7530 E7536 E7540:E7556 E7558 E7566:E7585 E7591:E7609 E7611:E7613 E7617:E7619 E7621:E7637 E7639:E7670 E7675:E7679 E7684:E7688 E7693:E7700 E7705:E7709 E7711:E7726 E7729:E7752 E7756 E7758 E7766:E7767 E7773:E7774 E7776:E7781 E7783 E7785:E7798 E7801:E7804 E7808:E7809 E7812:E7813 E7817:E7818 E7821:E7826 E7831:E7837 E7842:E7845 E7850:E7855 E7860:E7874 E7877:E7879 E7883:E7903 E7905:E7906 E7911:E7923 E7926:E7967 E7970:E7973 E7977:E7987 E7989:E7994 E7996:E8002 E8004 E8006:E8014 E8017:E8024 E8029:E8030 E8032:E8034 E8039:E8046 E8054:E8061 E8063:E8067 E8074:E8076 E8084:E8088 E8090:E8093 E8097 E8100 E8108:E8111 E8113:E8118 E8123:E8133 E8137 E8153:E8168 E8170:E8177 E8179:E8181 E8186:E8194 E8199:E8209 E8214:E8219 E8224:E8232 E8237:E8244 E8249:E8262 E8265:E8266 E8268:E8269 E8278:E8286 E8288:E8292 E8295:E8312 E8316:E8336 E8339:E8353 E8356:E8362 E8364 E8367:E8379 E8383:E8399 E8401:E8411 E8413:E8426 E8431 E8433:E8434 E8436:E8555 E8557 E8562:E8621 E8624 E8632 E8634 E8654:E8655 E8659:E8660 E8667:E8668 E8676 E8688 E8694:E8709 E8715:E8719 E8722 E8725:E8737 E8739:E8745 E8748:E8768 E8772:E8775 E8780:E8798 E8803 E8813:E8821 E8825:E8834 E8839 E8845 E8847 E8849 E8852 E8855:E8858 E8862 E8866:E8869 E8871 E8873:E8894 E8898:E8899 E8903:E8912 E8914 E8916:E8920 E8935 E8937:E8952 E8954 E8957:E8959 E8962:E8967 E8972:E8977 E8980:E9002 E9007 E9009:E9012 E9014:E9020 E9025:E9029 E9034:E9055 E9057 E9061:E9065 E9070:E9078 E9083:E9089 E9091 E9093 E9095:E9107 E9112:E9117 E9119 E9121:E9137 E9139:E9143 E9148:E9151 E9156:E9160 E9162 E9180:E9195 E9197:E9206 E9210:E9212 E9217:E9222 E9228:E9237 E9244:E9255 E9258 E9261:E9263 E9268:E9272 E9274 E9276:E9279 E9285:E9309 E9311:E9321 E9324:E9325 E9327:E9333 E9335:E9336 E9338:E9348 E9350:E9359 E9364:E9373 E9378:E9384 E9389:E9395 E9400:E9408 E9413:E9415 E9417:E9420 E9422 E9432:E9444 E9449:E9452 E9454:E9455 E9458:E9460 E9463:E9478 E9484:E9487 E9489 E9491:E9497 E9499:E9511 E9515:E9522 E9526:E9528 E9530 E9532:E9537 E9551:E9556 E9559:E9564 E9566 E9569 E9571:E9584 E9586:E9589 E9592:E9594 E9600 E9603:E9611 E9617:E9622 E9625:E9629 E9632:E9636 E9638 E9644:E9677 E9681:E9782 E9785 E9791 E9796:E9797 E9802 E9807 E9812 E9816 E9822:E9842 E9845:E9846 E9848:E9863 E9868 E9880 E9884:E9903 E9905 E9907:E9918 E9925:E9930 E9935:E9948 E9953:E9958 E9963:E9978 E9980:E9984 E9986:E9990 E9993:E9994 E9996 E9999 E10008:E10025 E10028 E10046:E10053 E10062:E10066 E10069:E10080 E10082:E10160 E10162:E10170 E10172 E10176:E10177 E10182:E10198 E10203:E10204 E10206:E10229 E10233:E10243 E10246:E10251 E10254:E10262 E10264:E10279 E10284 E10290:E10293 E10296:E10297 E10301:E10311 E10313:E10338 E10340:E10348 E10350:E10354 E10357 E10364:E10369 E10371:E10388 E10390:E10391 E10395:E10397 E10402:E10405 E10408:E10415 E10423:E10426 E10435:E10436 E10439:E10441 E10443:E10456 E10460:E10462 E10465:E10473 E10478:E10503 E10506:E10514 E10521:E10523 E10530:E10533 E10536 E10538:E10548 E10552 E10555:E10569 E10574:E10576 E10581:E10583 E10588:E10589 E10594:E10598 E10601:E10630 E10632:E10641 E10643 E10648:E10649 E10653:E10655 E10661:E10662 E10666:E10668 E10672:E10673 E10678 E10681:E10687 E10690:E10697 E10699 E10703:E10706 E10711:E10725 E10730:E10746 E10756:E10765 E10769:E10787 E10801 E10805:E10814 E10817:E10818 E10820 E10824:E10827 E10829 E10832:E10836 E10839:E10885 E10889 E10893 E10896:E10907 E10916 E10918 E10922:E10924 E10928 E10930:E10935 E10938:E10941 E10943:E10958 E10960:E10989 E10993 E10997:E10999 E11004:E11006 E11009 E11012:E11016 E11018:E11020 E11023:E11079 E11084:E11086 E11091 E11098:E11099 E11105:E11109 E11114:E11117 E11122:E11132 E11134:E11135 E11138:E11141 E11146:E11149 E11153:E11155 E11159:E11164 E11170 E11174:E11190 E11192:E11193 E11201:E11234 E11237:E11240 E11242:E11252 E11255:E11274 E11277:E11279 E11283 E11286 E11292:E11306 E11309:E11312 E11314 E11317:E11320 E11322:E11325 E11327:E11332 E11337:E11355 E11358:E11359 E11367:E11384 E11386:E11391 E11393:E11396 E11398:E11401 E11407:E11426 E11428 E11430:E11436 E11441:E11442 E11451 E11453:E11454 E11456 E11459:E11460 E11463 E11465:E11479 E11482:E11486 E11488:E11489 E11491:E11499 E11501:E11507 E11509:E11517 E11519:E11525 E11530:E11539 E11541 E11543 E11546 E11549:E11552 E11556:E11561 E11564:E11570 E11575 E11577 E11580:E11582 E11584:E11593 E11595:E11610 E11616:E11617 E11620:E11626 E11629:E11690 E11701 E11706 E11708 E11712 E11717 E11726:E11728 E11733:E11740 E11745:E11747 E11752:E11753 E11758:E11762 E11767:E11771 E11776:E11782 E11787:E11794 E11799:E11802 E11807:E11809 E11813 E11815:E11824 E11826:E11828 E11830:E11833 E11843 E11845:E11853 E11855:E11856 E11859:E11882 E11884:E11887 E11891 E11897 E11899:E11908 E11913:E11914 E11919:E11921 E11926:E11934 E11939:E11944 E11950:E11952 E11955 E11959:E11970 E11972:E11975 E11980:E11987 E11989:E11990 E11996:E11997 E12008:E12024 E12026 E12028:E12040 E12043 E12047:E12054 E12059:E12064 E12070:E12074 E12076 E12080:E12087 E12089:E12114 E12119:E12133 E12137:E12138 E12148 E12150:E12156 E12168:E12170 E12178:E12180 E12184:E12186 E12190:E12199 E12201:E12208 E12213:E12219 E12229:E12238 E12243:E12249 E12254:E12261 E12264:E12269 E12272:E12282 E12285 E12287:E12290 E12292 E12295:E12298 E12303:E12304 E12306:E12309 E12311:E12316 E12318 E12323:E12329 E12331:E12341 E12344:E12349 E12354:E12380 E12383 E12395:E12402 E12407:E12408 E12411 E12415:E12436 E12438:E12439 E12444:E12447 E12451:E12484 E12487:E12531 E12537 E12539 E12548 E12550 E12552 E12575:E12576 E12578:E12591 E12593:E12633 E12637:E12641 E12643:E12644 E12648 E12650 E12653:E12655 E12660:E12667 E12672:E12689 E12694:E12699 E12722 E12724 E12731:E12733 E12738:E12740 E12745:E12756 E12761:E12769 E12774:E12776 E12781:E12783 E12788:E12790 E12792 E12797:E12799 E12801 E12806 E12810:E12870 E12872 E12875:E12886 E12890:E12911 E12915:E12932 E12934:E12952 E12954:E12969 E12971:E12973 E12976:E12980 E12985:E12987 E12992:E12994 E13004:E13010 E13012 E13014:E13026 E13030:E13057 E13065 E13068:E13076 E13097:E13163 E13165:E13172 E13174:E13177 E13183:E13186 E13194:E13199 E13204:E13208 E13213:E13214 E13218 E13224:E13231 E13233:E13236 E13238 E13241:E13243 E13248:E13251 E13255:E13260 E13265:E13267 E13272:E13274 E13279:E13281 E13286:E13288 E13293:E13297 E13302:E13305 E13310:E13314 E13320:E13342 E13346:E13350 E13355:E13356 E13361:E13362 E13369:E13424 E13426:E13429 E13433 E13437:E13445 E13447:E13454 E13456:E13470 E13472:E13477 E13479:E13481 E13486:E13497 E13499:E13515 E13518:E13522 E13524:E13562 E13567:E13575 E13578:E13588 E13594:E13596 E13600:E13601 E13604 E13607:E13608 E13611 E13613:E13617 E13619:E13628 E13630:E13632 E48296:E1048576 E3526:E3534 E3539:E3549 E3554:E3561 E3566:E3579 E3586:E3597 E3602:E3607 E3612:E3617 E3622:E3633 E3638:E3650 E3655:E3659 E3664:E3677 E3682:E3683 E3686:E3701 E3704:E3708 E3710:E3718 E3725:E3755 E3758:E3767 E3769:E3771 E3775:E3776 E3781 E3783:E3791 E3793:E3795 E3797 E3800:E3801 E3806:E3810 E3815:E3821 E3825 E3828:E3840 E3843:E3844 E3846:E3866 E3868:E3870 E3872:E3876 E3878 E3882:E3890 E3892:E3902 E3906:E3921 E3923:E3959 E3961:E3969 E3971 E3973 E3975:E3989 E3993:E4006 E4010:E4050 E4054 E4056:E4061 E4063:E4118 E4120:E4124 E4136:E4148 E4150:E4153 E4155:E4162 E4169:E4180 E4183:E4194 E4199:E4206 E4210 E4212:E4218 E4221:E4224 E4226 E4228:E4303 E4305 E4327 E4329:E4330 E4333 E4335 E4339:E4348 E4353:E4361 E4366:E4367 E4372:E4373 E4378:E4379 E4382:E4388 E4393:E4395 E4398:E4409 E4411:E4412 E4414:E4416 E4423:E4436 E4439 E4445:E4459 E4461 E4464 E4466 E4468 E4470:E4475 E4477 E4479:E4481 E4483:E4488 E4494:E4498 E4500:E4531 E4534 E4537:E4538 E4547:E4645 E4647:E4650 E4652:E4654 E4659:E4664 E4669:E4673 E4676:E4681 E4683:E4685 E4687:E4690 E4693 E4695:E4715 E4718:E4719 E4722:E4728 E4730:E4734 E4737:E4738 E4743:E4744 E4749:E4755 E4758:E4764 E4775:E4781 E4783:E4786 E4791 E4794:E4796 E4798 E4803 E4805 E4810 E4814 E4819:E4820 E4822:E4823 E4826:E4829 E4831:E4841 E4843:E4850 E4854:E4864 E4866:E4869 E4871:E4872 E4876:E4878 E4880:E4881 E4883 E4886:E4888 E4891:E4900 E4905:E4930 E4934:E4936 E4944:E4966 E4969:E4974 E4976 E4979:E5064 E5066:E5069 E5074:E5076 E5081:E5085 E5087:E5103 E5105:E5116 E5118:E5120 E5122:E5123 E5125:E5128 E5133:E5135 E5140:E5173 E5178:E5180 E5198:E5199 E5201 E5203:E5207 E5209:E5220 E5222:E5224 E5226 E5231 E5236:E5237 E5239:E5242 E5244:E5291 E5296:E5297 E5299 E5301:E5307 E5312:E5321 E5326 E5328:E5333 E5349:E5350 E5353:E5354 E5356 E5358:E5363 E5365:E5367 E5370 E5378:E5402 E5404:E5410 E5412 E5415 E5417:E5425 E5430:E5434 E5461:E5462 E5464 E5475 E5477:E5478 E5483 E5488 E5493:E5495 E5500:E5503 E5505 E5511 E5513:E5514 E5519:E5531 E5533:E5547 E5550:E5554 E5559:E5568 E5573:E5583 E5588:E5598 E5603:E5609 E5614:E5618 E5623:E5630 E5635:E5640 E5645:E5652 E5657:E5670 E5675:E5686 E5689 E5691:E5693 E5695:E5697 E5699:E5701 E5703:E5704 E5708:E5752 E5758:E5771 E5773:E5777 E5779:E5783 E5785:E5860 E5864:E5869 E5871:E5877 E5879 E5882 E5886:E5888 E5893:E5900 E5906:E5913 E5915:E5921 E5929:E5943 E5945 E5948 E5951 E5954 E5957:E5963 E5972 E5975:E5987 E5993:E5997 E5999:E6017 E6019:E6021 E6023:E6029 E6031:E6034 E6039 E6044:E6062 E6064 E6066:E6067 E6072:E6073 E6076 E6079:E6089 E6092 E6094:E6095 E6100:E6107 E6109:E6123 E6125:E6136 E6138:E6139 E6141 E6146:E6148 E6150:E6153 E6156 E6160:E6167 E6175:E6187 E6190 E6196:E6197 E6199:E6203 E6206 E6219:E6247 E6250:E6251 E6253:E6254 E6269:E6275 E6285:E6292 E6297:E6304 E6309:E6318 E6323:E6349 E6356:E6365 E6370:E6383 E6387:E6389 E6392:E6401 E6403:E6415 E6417:E6420 E6422:E6427 E6430:E6431 E6435:E6440 E6444 E6448:E6455 E6457:E6461 E6464:E6470 E6474:E6476 E6479:E6484 E6486:E6499 E6502 E6504:E6507 E6514:E6515 E6518 E6522:E6523 E6528:E6529 E6537:E6539 E6542:E6546 E6550:E6551 E6554:E6561 E6564 E6566:E6568 E6574:E6578 E6588 E6590 E6592:E6599 E6606 E6608 E6611:E6614 E6617:E6624 E6627:E6632 E6637:E6639 E6647:E6649 E6657:E6658 E6663:E6673 E6675:E6679 E6682 E6684:E6687 E6692:E6693 E6698:E6702 E6707:E6716 E6721:E6725 E6727:E6728 E6735:E6739 E6741:E6742 E6749:E6750 E6755:E6757 E6762:E6776 E6781:E6784 E6789:E6797 E6800:E6838 E6843:E6844 E6848:E6868 E6870:E6873 E6877:E6886 E6889:E6893 E6896:E6906 E6909:E7033 E7038 E7043 E7050 E7055 E7060:E7062 E7067 E7069:E7071 E7076 E7081 E7086 E7091 E7096:E7097 E7102:E7105 E7110:E7121 E7126:E7135 E7140:E7143 E7145:E7147 E7149:E7199 E7201:E7204 E7207:E7214 E7220:E7221 E7224:E7226 E7229:E7230 E7232:E7246 E7251:E7257 E7262:E7270 E7275 E7284:E7286 E7288:E7293 E7295:E7309 E7313:E7325 E7327:E7335 E7341 E7344:E7347 E7349:E7356 E7358:E7396 E7398:E7401 E7406:E7409 E7414:E7418 E7422:E7424 E7428:E7459 E7464:E7487 E7489 E7491 E7502:E7519 E7522:E7525 E7527:E7530 E7536 E7540:E7556 E7558 E7566:E7585 E7591:E7609 E7611:E7613 E7617:E7619 E7621:E7637 E7639:E7670 E7675:E7679 E7684:E7688 E7693:E7700 E7705:E7709 E7711:E7726 E7729:E7752 E7756 E7758 E7766:E7767 E7773:E7774 E7776:E7781 E7783 E7785:E7798 E7801:E7804 E7808:E7809 E7812:E7813 E7817:E7818 E7821:E7826 E7831:E7837 E7842:E7845 E7850:E7855 E7860:E7874 E7877:E7879 E7883:E7903 E7905:E7906 E7911:E7923 E7926:E7967 E7970:E7973 E7977:E7987 E7989:E7994 E7996:E8002 E8004 E8006:E8014 E8017:E8024 E8029:E8030 E8032:E8034 E8039:E8046 E8054:E8061 E8063:E8067 E8074:E8076 E8084:E8088 E8090:E8093 E8097 E8100 E8108:E8111 E8113:E8118 E8123:E8133 E8137 E8153:E8168 E8170:E8177 E8179:E8181 E8186:E8194 E8199:E8209 E8214:E8219 E8224:E8232 E8237:E8244 E8249:E8262 E8265:E8266 E8268:E8269 E8278:E8286 E8288:E8292 E8295:E8312 E8316:E8336 E8339:E8353 E8356:E8362 E8364 E8367:E8379 E8383:E8399 E8401:E8411 E8413:E8426 E8431 E8433:E8434 E8436:E8555 E8557 E8562:E8621 E8624 E8632 E8634 E8654:E8655 E8659:E8660 E8667:E8668 E8676 E8688 E8694:E8709 E8715:E8719 E8722 E8725:E8737 E8739:E8745 E8748:E8768 E8772:E8775 E8780:E8798 E8803 E8813:E8821 E8825:E8834 E8839 E8845 E8847 E8849 E8852 E8855:E8858 E8862 E8866:E8869 E8871 E8873:E8894 E8898:E8899 E8903:E8912 E8914 E8916:E8920 E8935 E8937:E8952 E8954 E8957:E8959 E8962:E8967 E8972:E8977 E8980:E9002 E9007 E9009:E9012 E9014:E9020 E9025:E9029 E9034:E9055 E9057 E9061:E9065 E9070:E9078 E9083:E9089 E9091 E9093 E9095:E9107 E9112:E9117 E9119 E9121:E9137 E9139:E9143 E9148:E9151 E9156:E9160 E9162 E9180:E9195 E9197:E9206 E9210:E9212 E9217:E9222 E9228:E9237 E9244:E9255 E9258 E9261:E9263 E9268:E9272 E9274 E9276:E9279 E9285:E9309 E9311:E9321 E9324:E9325 E9327:E9333 E9335:E9336 E9338:E9348 E9350:E9359 E9364:E9373 E9378:E9384 E9389:E9395 E9400:E9408 E9413:E9415 E9417:E9420 E9422 E9432:E9444 E9449:E9452 E9454:E9455 E9458:E9460 E9463:E9478 E9484:E9487 E9489 E9491:E9497 E9499:E9511 E9515:E9522 E9526:E9528 E9530 E9532:E9537 E9551:E9556 E9559:E9564 E9566 E9569 E9571:E9584 E9586:E9589 E9592:E9594 E9600 E9603:E9611 E9617:E9622 E9625:E9629 E9632:E9636 E9638 E9644:E9677 E9681:E9782 E9785 E9791 E9796:E9797 E9802 E9807 E9812 E9816 E9822:E9842 E9845:E9846 E9848:E9863 E9868 E9880 E9884:E9903 E9905 E9907:E9918 E9925:E9930 E9935:E9948 E9953:E9958 E9963:E9978 E9980:E9984 E9986:E9990 E9993:E9994 E9996 E9999 E10008:E10025 E10028 E10046:E10053 E10062:E10066 E10069:E10080 E10082:E10160 E10162:E10170 E10172 E10176:E10177 E10182:E10198 E10203:E10204 E10206:E10229 E10233:E10243 E10246:E10251 E10254:E10262 E10264:E10279 E10284 E10290:E10293 E10296:E10297 E10301:E10311 E10313:E10338 E10340:E10348 E10350:E10354 E10357 E10364:E10369 E10371:E10388 E10390:E10391 E10395:E10397 E10402:E10405 E10408:E10415 E10423:E10426 E10435:E10436 E10439:E10441 E10443:E10456 E10460:E10462 E10465:E10473 E10478:E10503 E10506:E10514 E10521:E10523 E10530:E10533 E10536 E10538:E10548 E10552 E10555:E10569 E10574:E10576 E10581:E10583 E10588:E10589 E10594:E10598 E10601:E10630 E10632:E10641 E10643 E10648:E10649 E10653:E10655 E10661:E10662 E10666:E10668 E10672:E10673 E10678 E10681:E10687 E10690:E10697 E10699 E10703:E10706 E10711:E10725 E10730:E10746 E10756:E10765 E10769:E10787 E10801 E10805:E10814 E10817:E10818 E10820 E10824:E10827 E10829 E10832:E10836 E10839:E10885 E10889 E10893 E10896:E10907 E10916 E10918 E10922:E10924 E10928 E10930:E10935 E10938:E10941 E10943:E10958 E10960:E10989 E10993 E10997:E10999 E11004:E11006 E11009 E11012:E11016 E11018:E11020 E11023:E11079 E11084:E11086 E11091 E11098:E11099 E11105:E11109 E11114:E11117 E11122:E11132 E11134:E11135 E11138:E11141 E11146:E11149 E11153:E11155 E11159:E11164 E11170 E11174:E11190 E11192:E11193 E11201:E11234 E11237:E11240 E11242:E11252 E11255:E11274 E11277:E11279 E11283 E11286 E11292:E11306 E11309:E11312 E11314 E11317:E11320 E11322:E11325 E11327:E11332 E11337:E11355 E11358:E11359 E11367:E11384 E11386:E11391 E11393:E11396 E11398:E11401 E11407:E11426 E11428 E11430:E11436 E11441:E11442 E11451 E11453:E11454 E11456 E11459:E11460 E11463 E11465:E11479 E11482:E11486 E11488:E11489 E11491:E11499 E11501:E11507 E11509:E11517 E11519:E11525 E11530:E11539 E11541 E11543 E11546 E11549:E11552 E11556:E11561 E11564:E11570 E11575 E11577 E11580:E11582 E11584:E11593 E11595:E11610 E11616:E11617 E11620:E11626 E11629:E11690 E11701 E11706 E11708 E11712 E11717 E11726:E11728 E11733:E11740 E11745:E11747 E11752:E11753 E11758:E11762 E11767:E11771 E11776:E11782 E11787:E11794 E11799:E11802 E11807:E11809 E11813 E11815:E11824 E11826:E11828 E11830:E11833 E11843 E11845:E11853 E11855:E11856 E11859:E11882 E11884:E11887 E11891 E11897 E11899:E11908 E11913:E11914 E11919:E11921 E11926:E11934 E11939:E11944 E11950:E11952 E11955 E11959:E11970 E11972:E11975 E11980:E11987 E11989:E11990 E11996:E11997 E12008:E12024 E12026 E12028:E12040 E12043 E12047:E12054 E12059:E12064 E12070:E12074 E12076 E12080:E12087 E12089:E12114 E12119:E12133 E12137:E12138 E12148 E12150:E12156 E12168:E12170 E12178:E12180 E12184:E12186 E12190:E12199 E12201:E12208 E12213:E12219 E12229:E12238 E12243:E12249 E12254:E12261 E12264:E12269 E12272:E12282 E12285 E12287:E12290 E12292 E12295:E12298 E12303:E12304 E12306:E12309 E12311:E12316 E12318 E12323:E12329 E12331:E12341 E12344:E12349 E12354:E12380 E12383 E12395:E12402 E12407:E12408 E12411 E12415:E12436 E12438:E12439 E12444:E12447 E12451:E12484 E12487:E12531 E12537 E12539 E12548 E12550 E12552 E12575:E12576 E12578:E12591 E12593:E12633 E12637:E12641 E12643:E12644 E12648 E12650 E12653:E12655 E12660:E12667 E12672:E12689 E12694:E12699 E12722 E12724 E12731:E12733 E12738:E12740 E12745:E12756 E12761:E12769 E12774:E12776 E12781:E12783 E12788:E12790 E12792 E12797:E12799 E12801 E12806 E12810:E12870 E12872 E12875:E12886 E12890:E12911 E12915:E12932 E12934:E12952 E12954:E12969 E12971:E12973 E12976:E12980 E12985:E12987 E12992:E12994 E13004:E13010 E13012 E13014:E13026 E13030:E13057 E13065 E13068:E13076 E13097:E13163 E13165:E13172 E13174:E13177 E13183:E13186 E13194:E13199 E13204:E13208 E13213:E13214 E13218 E13224:E13231 E13233:E13236 E13238 E13241:E13243 E13248:E13251 E13255:E13260 E13265:E13267 E13272:E13274 E13279:E13281 E13286:E13288 E13293:E13297 E13302:E13305 E13310:E13314 E13320:E13342 E13346:E13350 E13355:E13356 E13361:E13362 E13369:E13424 E13426:E13429 E13433 E13437:E13445 E13447:E13454 E13456:E13470 E13472:E13477 E13479:E13481 E13486:E13497 E13499:E13515 E13518:E13522 E13524:E13562 E13567:E13575 E13578:E13588 E13594:E13596 E13600:E13601 E13604 E13607:E13608 E13611 E13613:E13617 E13619:E13628 E13630:E13632 E48296:E1048576"/>
    </sheetView>
  </sheetViews>
  <sheetFormatPr defaultRowHeight="15" x14ac:dyDescent="0.25"/>
  <cols>
    <col min="1" max="1" width="13.140625" customWidth="1"/>
    <col min="2" max="2" width="14.5703125" style="6" customWidth="1"/>
    <col min="3" max="3" width="16.5703125" style="6" customWidth="1"/>
    <col min="4" max="4" width="21.140625" bestFit="1" customWidth="1"/>
  </cols>
  <sheetData>
    <row r="1" spans="1:4" x14ac:dyDescent="0.25">
      <c r="A1" s="2" t="s">
        <v>2</v>
      </c>
      <c r="B1" s="7" t="s">
        <v>7</v>
      </c>
    </row>
    <row r="2" spans="1:4" x14ac:dyDescent="0.25">
      <c r="A2" s="2" t="s">
        <v>1</v>
      </c>
      <c r="B2" t="s">
        <v>193</v>
      </c>
    </row>
    <row r="3" spans="1:4" x14ac:dyDescent="0.25">
      <c r="B3"/>
      <c r="C3"/>
    </row>
    <row r="4" spans="1:4" x14ac:dyDescent="0.25">
      <c r="A4" s="2" t="s">
        <v>194</v>
      </c>
      <c r="B4" t="s">
        <v>198</v>
      </c>
      <c r="C4" s="7" t="s">
        <v>196</v>
      </c>
      <c r="D4" s="7" t="s">
        <v>197</v>
      </c>
    </row>
    <row r="5" spans="1:4" x14ac:dyDescent="0.25">
      <c r="A5" s="3">
        <v>50000</v>
      </c>
      <c r="B5" s="4">
        <v>21</v>
      </c>
      <c r="C5" s="7">
        <v>5670</v>
      </c>
      <c r="D5" s="7">
        <v>270</v>
      </c>
    </row>
    <row r="6" spans="1:4" x14ac:dyDescent="0.25">
      <c r="A6" s="3">
        <v>1</v>
      </c>
      <c r="B6" s="4">
        <v>439</v>
      </c>
      <c r="C6" s="7">
        <v>308176</v>
      </c>
      <c r="D6" s="7">
        <v>701.99544419134395</v>
      </c>
    </row>
    <row r="7" spans="1:4" x14ac:dyDescent="0.25">
      <c r="A7" s="3">
        <v>19000</v>
      </c>
      <c r="B7" s="4">
        <v>14</v>
      </c>
      <c r="C7" s="7">
        <v>1535</v>
      </c>
      <c r="D7" s="7">
        <v>109.64285714285714</v>
      </c>
    </row>
    <row r="8" spans="1:4" x14ac:dyDescent="0.25">
      <c r="A8" s="3">
        <v>75000</v>
      </c>
      <c r="B8" s="4">
        <v>9</v>
      </c>
      <c r="C8" s="7">
        <v>3240</v>
      </c>
      <c r="D8" s="7">
        <v>360</v>
      </c>
    </row>
    <row r="9" spans="1:4" x14ac:dyDescent="0.25">
      <c r="A9" s="3">
        <v>240000</v>
      </c>
      <c r="B9" s="4">
        <v>5</v>
      </c>
      <c r="C9" s="7">
        <v>3950</v>
      </c>
      <c r="D9" s="7">
        <v>790</v>
      </c>
    </row>
    <row r="10" spans="1:4" x14ac:dyDescent="0.25">
      <c r="A10" s="3">
        <v>200</v>
      </c>
      <c r="B10" s="4">
        <v>1</v>
      </c>
      <c r="C10" s="7">
        <v>25</v>
      </c>
      <c r="D10" s="7">
        <v>25</v>
      </c>
    </row>
    <row r="11" spans="1:4" x14ac:dyDescent="0.25">
      <c r="A11" s="3">
        <v>20000</v>
      </c>
      <c r="B11" s="4">
        <v>47</v>
      </c>
      <c r="C11" s="7">
        <v>5640</v>
      </c>
      <c r="D11" s="7">
        <v>120</v>
      </c>
    </row>
    <row r="12" spans="1:4" x14ac:dyDescent="0.25">
      <c r="A12" s="3">
        <v>11000</v>
      </c>
      <c r="B12" s="4">
        <v>14</v>
      </c>
      <c r="C12" s="7">
        <v>1050</v>
      </c>
      <c r="D12" s="7">
        <v>75</v>
      </c>
    </row>
    <row r="13" spans="1:4" x14ac:dyDescent="0.25">
      <c r="A13" s="3">
        <v>15000</v>
      </c>
      <c r="B13" s="4">
        <v>40</v>
      </c>
      <c r="C13" s="7">
        <v>3800</v>
      </c>
      <c r="D13" s="7">
        <v>95</v>
      </c>
    </row>
    <row r="14" spans="1:4" x14ac:dyDescent="0.25">
      <c r="A14" s="3">
        <v>32000</v>
      </c>
      <c r="B14" s="4">
        <v>14</v>
      </c>
      <c r="C14" s="7">
        <v>2520</v>
      </c>
      <c r="D14" s="7">
        <v>180</v>
      </c>
    </row>
    <row r="15" spans="1:4" x14ac:dyDescent="0.25">
      <c r="A15" s="3">
        <v>6000</v>
      </c>
      <c r="B15" s="4">
        <v>31</v>
      </c>
      <c r="C15" s="7">
        <v>4580</v>
      </c>
      <c r="D15" s="7">
        <v>147.74193548387098</v>
      </c>
    </row>
    <row r="16" spans="1:4" x14ac:dyDescent="0.25">
      <c r="A16" s="3">
        <v>150000</v>
      </c>
      <c r="B16" s="4">
        <v>6</v>
      </c>
      <c r="C16" s="7">
        <v>3660</v>
      </c>
      <c r="D16" s="7">
        <v>610</v>
      </c>
    </row>
    <row r="17" spans="1:4" x14ac:dyDescent="0.25">
      <c r="A17" s="3">
        <v>100000</v>
      </c>
      <c r="B17" s="4">
        <v>16</v>
      </c>
      <c r="C17" s="7">
        <v>7360</v>
      </c>
      <c r="D17" s="7">
        <v>460</v>
      </c>
    </row>
    <row r="18" spans="1:4" x14ac:dyDescent="0.25">
      <c r="A18" s="3">
        <v>400000</v>
      </c>
      <c r="B18" s="4">
        <v>1</v>
      </c>
      <c r="C18" s="7">
        <v>1360</v>
      </c>
      <c r="D18" s="7">
        <v>1360</v>
      </c>
    </row>
    <row r="19" spans="1:4" x14ac:dyDescent="0.25">
      <c r="A19" s="3">
        <v>99000</v>
      </c>
      <c r="B19" s="4">
        <v>1</v>
      </c>
      <c r="C19" s="7">
        <v>456</v>
      </c>
      <c r="D19" s="7">
        <v>456</v>
      </c>
    </row>
    <row r="20" spans="1:4" x14ac:dyDescent="0.25">
      <c r="A20" s="3">
        <v>500</v>
      </c>
      <c r="B20" s="4">
        <v>2</v>
      </c>
      <c r="C20" s="7">
        <v>50</v>
      </c>
      <c r="D20" s="7">
        <v>25</v>
      </c>
    </row>
    <row r="21" spans="1:4" x14ac:dyDescent="0.25">
      <c r="A21" s="3">
        <v>0</v>
      </c>
      <c r="B21" s="4">
        <v>24</v>
      </c>
      <c r="C21" s="7">
        <v>16820</v>
      </c>
      <c r="D21" s="7">
        <v>700.83333333333337</v>
      </c>
    </row>
    <row r="22" spans="1:4" x14ac:dyDescent="0.25">
      <c r="A22" s="3">
        <v>2000</v>
      </c>
      <c r="B22" s="4">
        <v>34</v>
      </c>
      <c r="C22" s="7">
        <v>1765</v>
      </c>
      <c r="D22" s="7">
        <v>51.911764705882355</v>
      </c>
    </row>
    <row r="23" spans="1:4" x14ac:dyDescent="0.25">
      <c r="A23" s="3">
        <v>30000</v>
      </c>
      <c r="B23" s="4">
        <v>40</v>
      </c>
      <c r="C23" s="7">
        <v>6800</v>
      </c>
      <c r="D23" s="7">
        <v>170</v>
      </c>
    </row>
    <row r="24" spans="1:4" x14ac:dyDescent="0.25">
      <c r="A24" s="3">
        <v>28000</v>
      </c>
      <c r="B24" s="4">
        <v>20</v>
      </c>
      <c r="C24" s="7">
        <v>7980</v>
      </c>
      <c r="D24" s="7">
        <v>399</v>
      </c>
    </row>
    <row r="25" spans="1:4" x14ac:dyDescent="0.25">
      <c r="A25" s="3">
        <v>8000</v>
      </c>
      <c r="B25" s="4">
        <v>42</v>
      </c>
      <c r="C25" s="7">
        <v>2580</v>
      </c>
      <c r="D25" s="7">
        <v>61.428571428571431</v>
      </c>
    </row>
    <row r="26" spans="1:4" x14ac:dyDescent="0.25">
      <c r="A26" s="3">
        <v>620000</v>
      </c>
      <c r="B26" s="4">
        <v>3</v>
      </c>
      <c r="C26" s="7">
        <v>5700</v>
      </c>
      <c r="D26" s="7">
        <v>1900</v>
      </c>
    </row>
    <row r="27" spans="1:4" x14ac:dyDescent="0.25">
      <c r="A27" s="3">
        <v>65000</v>
      </c>
      <c r="B27" s="4">
        <v>4</v>
      </c>
      <c r="C27" s="7">
        <v>1280</v>
      </c>
      <c r="D27" s="7">
        <v>320</v>
      </c>
    </row>
    <row r="28" spans="1:4" x14ac:dyDescent="0.25">
      <c r="A28" s="3">
        <v>3000</v>
      </c>
      <c r="B28" s="4">
        <v>43</v>
      </c>
      <c r="C28" s="7">
        <v>2690</v>
      </c>
      <c r="D28" s="7">
        <v>62.558139534883722</v>
      </c>
    </row>
    <row r="29" spans="1:4" x14ac:dyDescent="0.25">
      <c r="A29" s="3">
        <v>40000</v>
      </c>
      <c r="B29" s="4">
        <v>17</v>
      </c>
      <c r="C29" s="7">
        <v>3665</v>
      </c>
      <c r="D29" s="7">
        <v>215.58823529411765</v>
      </c>
    </row>
    <row r="30" spans="1:4" x14ac:dyDescent="0.25">
      <c r="A30" s="3">
        <v>750</v>
      </c>
      <c r="B30" s="4">
        <v>3</v>
      </c>
      <c r="C30" s="7">
        <v>75</v>
      </c>
      <c r="D30" s="7">
        <v>25</v>
      </c>
    </row>
    <row r="31" spans="1:4" x14ac:dyDescent="0.25">
      <c r="A31" s="3">
        <v>18000</v>
      </c>
      <c r="B31" s="4">
        <v>22</v>
      </c>
      <c r="C31" s="7">
        <v>10670</v>
      </c>
      <c r="D31" s="7">
        <v>485</v>
      </c>
    </row>
    <row r="32" spans="1:4" x14ac:dyDescent="0.25">
      <c r="A32" s="3">
        <v>120000</v>
      </c>
      <c r="B32" s="4">
        <v>5</v>
      </c>
      <c r="C32" s="7">
        <v>2600</v>
      </c>
      <c r="D32" s="7">
        <v>520</v>
      </c>
    </row>
    <row r="33" spans="1:4" x14ac:dyDescent="0.25">
      <c r="A33" s="3">
        <v>70000</v>
      </c>
      <c r="B33" s="4">
        <v>4</v>
      </c>
      <c r="C33" s="7">
        <v>1360</v>
      </c>
      <c r="D33" s="7">
        <v>340</v>
      </c>
    </row>
    <row r="34" spans="1:4" x14ac:dyDescent="0.25">
      <c r="A34" s="3">
        <v>9000</v>
      </c>
      <c r="B34" s="4">
        <v>11</v>
      </c>
      <c r="C34" s="7">
        <v>715</v>
      </c>
      <c r="D34" s="7">
        <v>65</v>
      </c>
    </row>
    <row r="35" spans="1:4" x14ac:dyDescent="0.25">
      <c r="A35" s="3">
        <v>13000</v>
      </c>
      <c r="B35" s="4">
        <v>17</v>
      </c>
      <c r="C35" s="7">
        <v>1445</v>
      </c>
      <c r="D35" s="7">
        <v>85</v>
      </c>
    </row>
    <row r="36" spans="1:4" x14ac:dyDescent="0.25">
      <c r="A36" s="3">
        <v>175000</v>
      </c>
      <c r="B36" s="4">
        <v>2</v>
      </c>
      <c r="C36" s="7">
        <v>1370</v>
      </c>
      <c r="D36" s="7">
        <v>685</v>
      </c>
    </row>
    <row r="37" spans="1:4" x14ac:dyDescent="0.25">
      <c r="A37" s="3">
        <v>83000</v>
      </c>
      <c r="B37" s="4">
        <v>3</v>
      </c>
      <c r="C37" s="7">
        <v>1176</v>
      </c>
      <c r="D37" s="7">
        <v>392</v>
      </c>
    </row>
    <row r="38" spans="1:4" x14ac:dyDescent="0.25">
      <c r="A38" s="3">
        <v>45000</v>
      </c>
      <c r="B38" s="4">
        <v>11</v>
      </c>
      <c r="C38" s="7">
        <v>2670</v>
      </c>
      <c r="D38" s="7">
        <v>242.72727272727272</v>
      </c>
    </row>
    <row r="39" spans="1:4" x14ac:dyDescent="0.25">
      <c r="A39" s="3">
        <v>90000</v>
      </c>
      <c r="B39" s="4">
        <v>2</v>
      </c>
      <c r="C39" s="7">
        <v>840</v>
      </c>
      <c r="D39" s="7">
        <v>420</v>
      </c>
    </row>
    <row r="40" spans="1:4" x14ac:dyDescent="0.25">
      <c r="A40" s="3">
        <v>600</v>
      </c>
      <c r="B40" s="4">
        <v>4</v>
      </c>
      <c r="C40" s="7">
        <v>100</v>
      </c>
      <c r="D40" s="7">
        <v>25</v>
      </c>
    </row>
    <row r="41" spans="1:4" x14ac:dyDescent="0.25">
      <c r="A41" s="3">
        <v>4000</v>
      </c>
      <c r="B41" s="4">
        <v>34</v>
      </c>
      <c r="C41" s="7">
        <v>3769</v>
      </c>
      <c r="D41" s="7">
        <v>110.85294117647059</v>
      </c>
    </row>
    <row r="42" spans="1:4" x14ac:dyDescent="0.25">
      <c r="A42" s="3">
        <v>80000</v>
      </c>
      <c r="B42" s="4">
        <v>8</v>
      </c>
      <c r="C42" s="7">
        <v>3040</v>
      </c>
      <c r="D42" s="7">
        <v>380</v>
      </c>
    </row>
    <row r="43" spans="1:4" x14ac:dyDescent="0.25">
      <c r="A43" s="3">
        <v>35000</v>
      </c>
      <c r="B43" s="4">
        <v>10</v>
      </c>
      <c r="C43" s="7">
        <v>2145</v>
      </c>
      <c r="D43" s="7">
        <v>214.5</v>
      </c>
    </row>
    <row r="44" spans="1:4" x14ac:dyDescent="0.25">
      <c r="A44" s="3">
        <v>10000</v>
      </c>
      <c r="B44" s="4">
        <v>47</v>
      </c>
      <c r="C44" s="7">
        <v>4787</v>
      </c>
      <c r="D44" s="7">
        <v>101.85106382978724</v>
      </c>
    </row>
    <row r="45" spans="1:4" x14ac:dyDescent="0.25">
      <c r="A45" s="3">
        <v>21000</v>
      </c>
      <c r="B45" s="4">
        <v>4</v>
      </c>
      <c r="C45" s="7">
        <v>500</v>
      </c>
      <c r="D45" s="7">
        <v>125</v>
      </c>
    </row>
    <row r="46" spans="1:4" x14ac:dyDescent="0.25">
      <c r="A46" s="3">
        <v>138000</v>
      </c>
      <c r="B46" s="4">
        <v>2</v>
      </c>
      <c r="C46" s="7">
        <v>1148</v>
      </c>
      <c r="D46" s="7">
        <v>574</v>
      </c>
    </row>
    <row r="47" spans="1:4" x14ac:dyDescent="0.25">
      <c r="A47" s="3">
        <v>60000</v>
      </c>
      <c r="B47" s="4">
        <v>7</v>
      </c>
      <c r="C47" s="7">
        <v>2100</v>
      </c>
      <c r="D47" s="7">
        <v>300</v>
      </c>
    </row>
    <row r="48" spans="1:4" x14ac:dyDescent="0.25">
      <c r="A48" s="3">
        <v>105000</v>
      </c>
      <c r="B48" s="4">
        <v>5</v>
      </c>
      <c r="C48" s="7">
        <v>2375</v>
      </c>
      <c r="D48" s="7">
        <v>475</v>
      </c>
    </row>
    <row r="49" spans="1:4" x14ac:dyDescent="0.25">
      <c r="A49" s="3">
        <v>24000</v>
      </c>
      <c r="B49" s="4">
        <v>12</v>
      </c>
      <c r="C49" s="7">
        <v>1680</v>
      </c>
      <c r="D49" s="7">
        <v>140</v>
      </c>
    </row>
    <row r="50" spans="1:4" x14ac:dyDescent="0.25">
      <c r="A50" s="3">
        <v>36000</v>
      </c>
      <c r="B50" s="4">
        <v>4</v>
      </c>
      <c r="C50" s="7">
        <v>800</v>
      </c>
      <c r="D50" s="7">
        <v>200</v>
      </c>
    </row>
    <row r="51" spans="1:4" x14ac:dyDescent="0.25">
      <c r="A51" s="3">
        <v>42000</v>
      </c>
      <c r="B51" s="4">
        <v>3</v>
      </c>
      <c r="C51" s="7">
        <v>690</v>
      </c>
      <c r="D51" s="7">
        <v>230</v>
      </c>
    </row>
    <row r="52" spans="1:4" x14ac:dyDescent="0.25">
      <c r="A52" s="3">
        <v>55000</v>
      </c>
      <c r="B52" s="4">
        <v>2</v>
      </c>
      <c r="C52" s="7">
        <v>560</v>
      </c>
      <c r="D52" s="7">
        <v>280</v>
      </c>
    </row>
    <row r="53" spans="1:4" x14ac:dyDescent="0.25">
      <c r="A53" s="3">
        <v>63000</v>
      </c>
      <c r="B53" s="4">
        <v>1</v>
      </c>
      <c r="C53" s="7">
        <v>312</v>
      </c>
      <c r="D53" s="7">
        <v>312</v>
      </c>
    </row>
    <row r="54" spans="1:4" x14ac:dyDescent="0.25">
      <c r="A54" s="3">
        <v>7000</v>
      </c>
      <c r="B54" s="4">
        <v>22</v>
      </c>
      <c r="C54" s="7">
        <v>3615</v>
      </c>
      <c r="D54" s="7">
        <v>164.31818181818181</v>
      </c>
    </row>
    <row r="55" spans="1:4" x14ac:dyDescent="0.25">
      <c r="A55" s="3">
        <v>25000</v>
      </c>
      <c r="B55" s="4">
        <v>29</v>
      </c>
      <c r="C55" s="7">
        <v>4205</v>
      </c>
      <c r="D55" s="7">
        <v>145</v>
      </c>
    </row>
    <row r="56" spans="1:4" x14ac:dyDescent="0.25">
      <c r="A56" s="3">
        <v>57000</v>
      </c>
      <c r="B56" s="4">
        <v>1</v>
      </c>
      <c r="C56" s="7">
        <v>288</v>
      </c>
      <c r="D56" s="7">
        <v>288</v>
      </c>
    </row>
    <row r="57" spans="1:4" x14ac:dyDescent="0.25">
      <c r="A57" s="3">
        <v>1000</v>
      </c>
      <c r="B57" s="4">
        <v>14</v>
      </c>
      <c r="C57" s="7">
        <v>750</v>
      </c>
      <c r="D57" s="7">
        <v>53.571428571428569</v>
      </c>
    </row>
    <row r="58" spans="1:4" x14ac:dyDescent="0.25">
      <c r="A58" s="3">
        <v>225000</v>
      </c>
      <c r="B58" s="4">
        <v>1</v>
      </c>
      <c r="C58" s="7">
        <v>835</v>
      </c>
      <c r="D58" s="7">
        <v>835</v>
      </c>
    </row>
    <row r="59" spans="1:4" x14ac:dyDescent="0.25">
      <c r="A59" s="3">
        <v>17000</v>
      </c>
      <c r="B59" s="4">
        <v>6</v>
      </c>
      <c r="C59" s="7">
        <v>630</v>
      </c>
      <c r="D59" s="7">
        <v>105</v>
      </c>
    </row>
    <row r="60" spans="1:4" x14ac:dyDescent="0.25">
      <c r="A60" s="3">
        <v>350</v>
      </c>
      <c r="B60" s="4">
        <v>1</v>
      </c>
      <c r="C60" s="7">
        <v>25</v>
      </c>
      <c r="D60" s="7">
        <v>25</v>
      </c>
    </row>
    <row r="61" spans="1:4" x14ac:dyDescent="0.25">
      <c r="A61" s="3">
        <v>400</v>
      </c>
      <c r="B61" s="4">
        <v>2</v>
      </c>
      <c r="C61" s="7">
        <v>50</v>
      </c>
      <c r="D61" s="7">
        <v>25</v>
      </c>
    </row>
    <row r="62" spans="1:4" x14ac:dyDescent="0.25">
      <c r="A62" s="3">
        <v>22000</v>
      </c>
      <c r="B62" s="4">
        <v>7</v>
      </c>
      <c r="C62" s="7">
        <v>910</v>
      </c>
      <c r="D62" s="7">
        <v>130</v>
      </c>
    </row>
    <row r="63" spans="1:4" x14ac:dyDescent="0.25">
      <c r="A63" s="3">
        <v>12000</v>
      </c>
      <c r="B63" s="4">
        <v>22</v>
      </c>
      <c r="C63" s="7">
        <v>4474</v>
      </c>
      <c r="D63" s="7">
        <v>203.36363636363637</v>
      </c>
    </row>
    <row r="64" spans="1:4" x14ac:dyDescent="0.25">
      <c r="A64" s="3">
        <v>77000</v>
      </c>
      <c r="B64" s="4">
        <v>2</v>
      </c>
      <c r="C64" s="7">
        <v>736</v>
      </c>
      <c r="D64" s="7">
        <v>368</v>
      </c>
    </row>
    <row r="65" spans="1:4" x14ac:dyDescent="0.25">
      <c r="A65" s="3">
        <v>110000</v>
      </c>
      <c r="B65" s="4">
        <v>3</v>
      </c>
      <c r="C65" s="7">
        <v>1470</v>
      </c>
      <c r="D65" s="7">
        <v>490</v>
      </c>
    </row>
    <row r="66" spans="1:4" x14ac:dyDescent="0.25">
      <c r="A66" s="3">
        <v>3200</v>
      </c>
      <c r="B66" s="4">
        <v>1</v>
      </c>
      <c r="C66" s="7">
        <v>40</v>
      </c>
      <c r="D66" s="7">
        <v>40</v>
      </c>
    </row>
    <row r="67" spans="1:4" x14ac:dyDescent="0.25">
      <c r="A67" s="3">
        <v>95000</v>
      </c>
      <c r="B67" s="4">
        <v>1</v>
      </c>
      <c r="C67" s="7">
        <v>440</v>
      </c>
      <c r="D67" s="7">
        <v>440</v>
      </c>
    </row>
    <row r="68" spans="1:4" x14ac:dyDescent="0.25">
      <c r="A68" s="3">
        <v>26000</v>
      </c>
      <c r="B68" s="4">
        <v>7</v>
      </c>
      <c r="C68" s="7">
        <v>1010</v>
      </c>
      <c r="D68" s="7">
        <v>144.28571428571428</v>
      </c>
    </row>
    <row r="69" spans="1:4" x14ac:dyDescent="0.25">
      <c r="A69" s="3">
        <v>200000</v>
      </c>
      <c r="B69" s="4">
        <v>5</v>
      </c>
      <c r="C69" s="7">
        <v>3800</v>
      </c>
      <c r="D69" s="7">
        <v>760</v>
      </c>
    </row>
    <row r="70" spans="1:4" x14ac:dyDescent="0.25">
      <c r="A70" s="3">
        <v>300000</v>
      </c>
      <c r="B70" s="4">
        <v>1</v>
      </c>
      <c r="C70" s="7">
        <v>1060</v>
      </c>
      <c r="D70" s="7">
        <v>1060</v>
      </c>
    </row>
    <row r="71" spans="1:4" x14ac:dyDescent="0.25">
      <c r="A71" s="3">
        <v>33000</v>
      </c>
      <c r="B71" s="4">
        <v>4</v>
      </c>
      <c r="C71" s="7">
        <v>740</v>
      </c>
      <c r="D71" s="7">
        <v>185</v>
      </c>
    </row>
    <row r="72" spans="1:4" x14ac:dyDescent="0.25">
      <c r="A72" s="3">
        <v>38000</v>
      </c>
      <c r="B72" s="4">
        <v>7</v>
      </c>
      <c r="C72" s="7">
        <v>1470</v>
      </c>
      <c r="D72" s="7">
        <v>210</v>
      </c>
    </row>
    <row r="73" spans="1:4" x14ac:dyDescent="0.25">
      <c r="A73" s="3">
        <v>700</v>
      </c>
      <c r="B73" s="4">
        <v>1</v>
      </c>
      <c r="C73" s="7">
        <v>25</v>
      </c>
      <c r="D73" s="7">
        <v>25</v>
      </c>
    </row>
    <row r="74" spans="1:4" x14ac:dyDescent="0.25">
      <c r="A74" s="3">
        <v>39000</v>
      </c>
      <c r="B74" s="4">
        <v>5</v>
      </c>
      <c r="C74" s="7">
        <v>1075</v>
      </c>
      <c r="D74" s="7">
        <v>215</v>
      </c>
    </row>
    <row r="75" spans="1:4" x14ac:dyDescent="0.25">
      <c r="A75" s="3">
        <v>5000</v>
      </c>
      <c r="B75" s="4">
        <v>43</v>
      </c>
      <c r="C75" s="7">
        <v>5195</v>
      </c>
      <c r="D75" s="7">
        <v>120.81395348837209</v>
      </c>
    </row>
    <row r="76" spans="1:4" x14ac:dyDescent="0.25">
      <c r="A76" s="3">
        <v>27000</v>
      </c>
      <c r="B76" s="4">
        <v>7</v>
      </c>
      <c r="C76" s="7">
        <v>1065</v>
      </c>
      <c r="D76" s="7">
        <v>152.14285714285714</v>
      </c>
    </row>
    <row r="77" spans="1:4" x14ac:dyDescent="0.25">
      <c r="A77" s="3">
        <v>44000</v>
      </c>
      <c r="B77" s="4">
        <v>4</v>
      </c>
      <c r="C77" s="7">
        <v>960</v>
      </c>
      <c r="D77" s="7">
        <v>240</v>
      </c>
    </row>
    <row r="78" spans="1:4" x14ac:dyDescent="0.25">
      <c r="A78" s="3">
        <v>76000</v>
      </c>
      <c r="B78" s="4">
        <v>5</v>
      </c>
      <c r="C78" s="7">
        <v>1701</v>
      </c>
      <c r="D78" s="7">
        <v>340.2</v>
      </c>
    </row>
    <row r="79" spans="1:4" x14ac:dyDescent="0.25">
      <c r="A79" s="3">
        <v>168000</v>
      </c>
      <c r="B79" s="4">
        <v>2</v>
      </c>
      <c r="C79" s="7">
        <v>1328</v>
      </c>
      <c r="D79" s="7">
        <v>664</v>
      </c>
    </row>
    <row r="80" spans="1:4" x14ac:dyDescent="0.25">
      <c r="A80" s="3">
        <v>29000</v>
      </c>
      <c r="B80" s="4">
        <v>3</v>
      </c>
      <c r="C80" s="7">
        <v>495</v>
      </c>
      <c r="D80" s="7">
        <v>165</v>
      </c>
    </row>
    <row r="81" spans="1:4" x14ac:dyDescent="0.25">
      <c r="A81" s="3">
        <v>14000</v>
      </c>
      <c r="B81" s="4">
        <v>15</v>
      </c>
      <c r="C81" s="7">
        <v>1350</v>
      </c>
      <c r="D81" s="7">
        <v>90</v>
      </c>
    </row>
    <row r="82" spans="1:4" x14ac:dyDescent="0.25">
      <c r="A82" s="3">
        <v>290000</v>
      </c>
      <c r="B82" s="4">
        <v>1</v>
      </c>
      <c r="C82" s="7">
        <v>1030</v>
      </c>
      <c r="D82" s="7">
        <v>1030</v>
      </c>
    </row>
    <row r="83" spans="1:4" x14ac:dyDescent="0.25">
      <c r="A83" s="3">
        <v>940000</v>
      </c>
      <c r="B83" s="4">
        <v>2</v>
      </c>
      <c r="C83" s="7">
        <v>5080</v>
      </c>
      <c r="D83" s="7">
        <v>2540</v>
      </c>
    </row>
    <row r="84" spans="1:4" x14ac:dyDescent="0.25">
      <c r="A84" s="3">
        <v>900000</v>
      </c>
      <c r="B84" s="4">
        <v>1</v>
      </c>
      <c r="C84" s="7">
        <v>2460</v>
      </c>
      <c r="D84" s="7">
        <v>2460</v>
      </c>
    </row>
    <row r="85" spans="1:4" x14ac:dyDescent="0.25">
      <c r="A85" s="3">
        <v>52000</v>
      </c>
      <c r="B85" s="4">
        <v>3</v>
      </c>
      <c r="C85" s="7">
        <v>804</v>
      </c>
      <c r="D85" s="7">
        <v>268</v>
      </c>
    </row>
    <row r="86" spans="1:4" x14ac:dyDescent="0.25">
      <c r="A86" s="3">
        <v>750000</v>
      </c>
      <c r="B86" s="4">
        <v>1</v>
      </c>
      <c r="C86" s="7">
        <v>2160</v>
      </c>
      <c r="D86" s="7">
        <v>2160</v>
      </c>
    </row>
    <row r="87" spans="1:4" x14ac:dyDescent="0.25">
      <c r="A87" s="3">
        <v>250</v>
      </c>
      <c r="B87" s="4">
        <v>1</v>
      </c>
      <c r="C87" s="7">
        <v>25</v>
      </c>
      <c r="D87" s="7">
        <v>25</v>
      </c>
    </row>
    <row r="88" spans="1:4" x14ac:dyDescent="0.25">
      <c r="A88" s="3">
        <v>31000</v>
      </c>
      <c r="B88" s="4">
        <v>3</v>
      </c>
      <c r="C88" s="7">
        <v>525</v>
      </c>
      <c r="D88" s="7">
        <v>175</v>
      </c>
    </row>
    <row r="89" spans="1:4" x14ac:dyDescent="0.25">
      <c r="A89" s="3">
        <v>58000</v>
      </c>
      <c r="B89" s="4">
        <v>2</v>
      </c>
      <c r="C89" s="7">
        <v>584</v>
      </c>
      <c r="D89" s="7">
        <v>292</v>
      </c>
    </row>
    <row r="90" spans="1:4" x14ac:dyDescent="0.25">
      <c r="A90" s="3">
        <v>72000</v>
      </c>
      <c r="B90" s="4">
        <v>1</v>
      </c>
      <c r="C90" s="7">
        <v>696</v>
      </c>
      <c r="D90" s="7">
        <v>696</v>
      </c>
    </row>
    <row r="91" spans="1:4" x14ac:dyDescent="0.25">
      <c r="A91" s="3">
        <v>64000</v>
      </c>
      <c r="B91" s="4">
        <v>2</v>
      </c>
      <c r="C91" s="7">
        <v>632</v>
      </c>
      <c r="D91" s="7">
        <v>316</v>
      </c>
    </row>
    <row r="92" spans="1:4" x14ac:dyDescent="0.25">
      <c r="A92" s="3">
        <v>250000</v>
      </c>
      <c r="B92" s="4">
        <v>2</v>
      </c>
      <c r="C92" s="7">
        <v>1820</v>
      </c>
      <c r="D92" s="7">
        <v>910</v>
      </c>
    </row>
    <row r="93" spans="1:4" x14ac:dyDescent="0.25">
      <c r="A93" s="3">
        <v>48000</v>
      </c>
      <c r="B93" s="4">
        <v>4</v>
      </c>
      <c r="C93" s="7">
        <v>1040</v>
      </c>
      <c r="D93" s="7">
        <v>260</v>
      </c>
    </row>
    <row r="94" spans="1:4" x14ac:dyDescent="0.25">
      <c r="A94" s="3">
        <v>16000</v>
      </c>
      <c r="B94" s="4">
        <v>8</v>
      </c>
      <c r="C94" s="7">
        <v>800</v>
      </c>
      <c r="D94" s="7">
        <v>100</v>
      </c>
    </row>
    <row r="95" spans="1:4" x14ac:dyDescent="0.25">
      <c r="A95" s="3">
        <v>850</v>
      </c>
      <c r="B95" s="4">
        <v>1</v>
      </c>
      <c r="C95" s="7">
        <v>25</v>
      </c>
      <c r="D95" s="7">
        <v>25</v>
      </c>
    </row>
    <row r="96" spans="1:4" x14ac:dyDescent="0.25">
      <c r="A96" s="3">
        <v>130000</v>
      </c>
      <c r="B96" s="4">
        <v>3</v>
      </c>
      <c r="C96" s="7">
        <v>1650</v>
      </c>
      <c r="D96" s="7">
        <v>550</v>
      </c>
    </row>
    <row r="97" spans="1:4" x14ac:dyDescent="0.25">
      <c r="A97" s="3">
        <v>49000</v>
      </c>
      <c r="B97" s="4">
        <v>5</v>
      </c>
      <c r="C97" s="7">
        <v>1325</v>
      </c>
      <c r="D97" s="7">
        <v>265</v>
      </c>
    </row>
    <row r="98" spans="1:4" x14ac:dyDescent="0.25">
      <c r="A98" s="3">
        <v>73000</v>
      </c>
      <c r="B98" s="4">
        <v>1</v>
      </c>
      <c r="C98" s="7">
        <v>352</v>
      </c>
      <c r="D98" s="7">
        <v>352</v>
      </c>
    </row>
    <row r="99" spans="1:4" x14ac:dyDescent="0.25">
      <c r="A99" s="3">
        <v>34000</v>
      </c>
      <c r="B99" s="4">
        <v>3</v>
      </c>
      <c r="C99" s="7">
        <v>570</v>
      </c>
      <c r="D99" s="7">
        <v>190</v>
      </c>
    </row>
    <row r="100" spans="1:4" x14ac:dyDescent="0.25">
      <c r="A100" s="3">
        <v>37000</v>
      </c>
      <c r="B100" s="4">
        <v>7</v>
      </c>
      <c r="C100" s="7">
        <v>1435</v>
      </c>
      <c r="D100" s="7">
        <v>205</v>
      </c>
    </row>
    <row r="101" spans="1:4" x14ac:dyDescent="0.25">
      <c r="A101" s="3">
        <v>146000</v>
      </c>
      <c r="B101" s="4">
        <v>1</v>
      </c>
      <c r="C101" s="7">
        <v>598</v>
      </c>
      <c r="D101" s="7">
        <v>598</v>
      </c>
    </row>
    <row r="102" spans="1:4" x14ac:dyDescent="0.25">
      <c r="A102" s="3">
        <v>74000</v>
      </c>
      <c r="B102" s="4">
        <v>1</v>
      </c>
      <c r="C102" s="7">
        <v>356</v>
      </c>
      <c r="D102" s="7">
        <v>356</v>
      </c>
    </row>
    <row r="103" spans="1:4" x14ac:dyDescent="0.25">
      <c r="A103" s="3">
        <v>500000</v>
      </c>
      <c r="B103" s="4">
        <v>2</v>
      </c>
      <c r="C103" s="7">
        <v>3320</v>
      </c>
      <c r="D103" s="7">
        <v>1660</v>
      </c>
    </row>
    <row r="104" spans="1:4" x14ac:dyDescent="0.25">
      <c r="A104" s="3">
        <v>215000</v>
      </c>
      <c r="B104" s="4">
        <v>2</v>
      </c>
      <c r="C104" s="7">
        <v>1610</v>
      </c>
      <c r="D104" s="7">
        <v>805</v>
      </c>
    </row>
    <row r="105" spans="1:4" x14ac:dyDescent="0.25">
      <c r="A105" s="3">
        <v>375000</v>
      </c>
      <c r="B105" s="4">
        <v>1</v>
      </c>
      <c r="C105" s="7">
        <v>1285</v>
      </c>
      <c r="D105" s="7">
        <v>1285</v>
      </c>
    </row>
    <row r="106" spans="1:4" x14ac:dyDescent="0.25">
      <c r="A106" s="3">
        <v>66000</v>
      </c>
      <c r="B106" s="4">
        <v>1</v>
      </c>
      <c r="C106" s="7">
        <v>324</v>
      </c>
      <c r="D106" s="7">
        <v>324</v>
      </c>
    </row>
    <row r="107" spans="1:4" x14ac:dyDescent="0.25">
      <c r="A107" s="3">
        <v>959000</v>
      </c>
      <c r="B107" s="4">
        <v>1</v>
      </c>
      <c r="C107" s="7">
        <v>2578</v>
      </c>
      <c r="D107" s="7">
        <v>2578</v>
      </c>
    </row>
    <row r="108" spans="1:4" x14ac:dyDescent="0.25">
      <c r="A108" s="3">
        <v>23000</v>
      </c>
      <c r="B108" s="4">
        <v>5</v>
      </c>
      <c r="C108" s="7">
        <v>675</v>
      </c>
      <c r="D108" s="7">
        <v>135</v>
      </c>
    </row>
    <row r="109" spans="1:4" x14ac:dyDescent="0.25">
      <c r="A109" s="3">
        <v>1029000</v>
      </c>
      <c r="B109" s="4">
        <v>1</v>
      </c>
      <c r="C109" s="7">
        <v>2718</v>
      </c>
      <c r="D109" s="7">
        <v>2718</v>
      </c>
    </row>
    <row r="110" spans="1:4" x14ac:dyDescent="0.25">
      <c r="A110" s="3">
        <v>280000</v>
      </c>
      <c r="B110" s="4">
        <v>1</v>
      </c>
      <c r="C110" s="7">
        <v>1000</v>
      </c>
      <c r="D110" s="7">
        <v>1000</v>
      </c>
    </row>
    <row r="111" spans="1:4" x14ac:dyDescent="0.25">
      <c r="A111" s="3">
        <v>162000</v>
      </c>
      <c r="B111" s="4">
        <v>1</v>
      </c>
      <c r="C111" s="7">
        <v>646</v>
      </c>
      <c r="D111" s="7">
        <v>646</v>
      </c>
    </row>
    <row r="112" spans="1:4" x14ac:dyDescent="0.25">
      <c r="A112" s="3">
        <v>68000</v>
      </c>
      <c r="B112" s="4">
        <v>1</v>
      </c>
      <c r="C112" s="7">
        <v>332</v>
      </c>
      <c r="D112" s="7">
        <v>332</v>
      </c>
    </row>
    <row r="113" spans="1:4" x14ac:dyDescent="0.25">
      <c r="A113" s="3">
        <v>59000</v>
      </c>
      <c r="B113" s="4">
        <v>1</v>
      </c>
      <c r="C113" s="7">
        <v>296</v>
      </c>
      <c r="D113" s="7">
        <v>296</v>
      </c>
    </row>
    <row r="114" spans="1:4" x14ac:dyDescent="0.25">
      <c r="A114" s="3">
        <v>46000</v>
      </c>
      <c r="B114" s="4">
        <v>5</v>
      </c>
      <c r="C114" s="7">
        <v>1250</v>
      </c>
      <c r="D114" s="7">
        <v>250</v>
      </c>
    </row>
    <row r="115" spans="1:4" x14ac:dyDescent="0.25">
      <c r="A115" s="3">
        <v>185000</v>
      </c>
      <c r="B115" s="4">
        <v>1</v>
      </c>
      <c r="C115" s="7">
        <v>715</v>
      </c>
      <c r="D115" s="7">
        <v>715</v>
      </c>
    </row>
    <row r="116" spans="1:4" x14ac:dyDescent="0.25">
      <c r="A116" s="3">
        <v>122000</v>
      </c>
      <c r="B116" s="4">
        <v>1</v>
      </c>
      <c r="C116" s="7">
        <v>526</v>
      </c>
      <c r="D116" s="7">
        <v>526</v>
      </c>
    </row>
    <row r="117" spans="1:4" x14ac:dyDescent="0.25">
      <c r="A117" s="3">
        <v>264000</v>
      </c>
      <c r="B117" s="4">
        <v>1</v>
      </c>
      <c r="C117" s="7">
        <v>952</v>
      </c>
      <c r="D117" s="7">
        <v>952</v>
      </c>
    </row>
    <row r="118" spans="1:4" x14ac:dyDescent="0.25">
      <c r="A118" s="3">
        <v>1280000</v>
      </c>
      <c r="B118" s="4">
        <v>1</v>
      </c>
      <c r="C118" s="7">
        <v>3220</v>
      </c>
      <c r="D118" s="7">
        <v>3220</v>
      </c>
    </row>
    <row r="119" spans="1:4" x14ac:dyDescent="0.25">
      <c r="A119" s="3">
        <v>82000</v>
      </c>
      <c r="B119" s="4">
        <v>1</v>
      </c>
      <c r="C119" s="7">
        <v>12660</v>
      </c>
      <c r="D119" s="7">
        <v>12660</v>
      </c>
    </row>
    <row r="120" spans="1:4" x14ac:dyDescent="0.25">
      <c r="A120" s="3">
        <v>800000</v>
      </c>
      <c r="B120" s="4">
        <v>1</v>
      </c>
      <c r="C120" s="7">
        <v>2260</v>
      </c>
      <c r="D120" s="7">
        <v>2260</v>
      </c>
    </row>
    <row r="121" spans="1:4" x14ac:dyDescent="0.25">
      <c r="A121" s="3">
        <v>638000</v>
      </c>
      <c r="B121" s="4">
        <v>1</v>
      </c>
      <c r="C121" s="7">
        <v>1936</v>
      </c>
      <c r="D121" s="7">
        <v>1936</v>
      </c>
    </row>
    <row r="122" spans="1:4" x14ac:dyDescent="0.25">
      <c r="A122" s="3">
        <v>140000</v>
      </c>
      <c r="B122" s="4">
        <v>3</v>
      </c>
      <c r="C122" s="7">
        <v>1740</v>
      </c>
      <c r="D122" s="7">
        <v>580</v>
      </c>
    </row>
    <row r="123" spans="1:4" x14ac:dyDescent="0.25">
      <c r="A123" s="3">
        <v>436000</v>
      </c>
      <c r="B123" s="4">
        <v>1</v>
      </c>
      <c r="C123" s="7">
        <v>1468</v>
      </c>
      <c r="D123" s="7">
        <v>1468</v>
      </c>
    </row>
    <row r="124" spans="1:4" x14ac:dyDescent="0.25">
      <c r="A124" s="3">
        <v>41000</v>
      </c>
      <c r="B124" s="4">
        <v>2</v>
      </c>
      <c r="C124" s="7">
        <v>450</v>
      </c>
      <c r="D124" s="7">
        <v>225</v>
      </c>
    </row>
    <row r="125" spans="1:4" x14ac:dyDescent="0.25">
      <c r="A125" s="3">
        <v>54000</v>
      </c>
      <c r="B125" s="4">
        <v>1</v>
      </c>
      <c r="C125" s="7">
        <v>276</v>
      </c>
      <c r="D125" s="7">
        <v>276</v>
      </c>
    </row>
    <row r="126" spans="1:4" x14ac:dyDescent="0.25">
      <c r="A126" s="3">
        <v>53000</v>
      </c>
      <c r="B126" s="4">
        <v>2</v>
      </c>
      <c r="C126" s="7">
        <v>544</v>
      </c>
      <c r="D126" s="7">
        <v>272</v>
      </c>
    </row>
    <row r="127" spans="1:4" x14ac:dyDescent="0.25">
      <c r="A127" s="3">
        <v>56000</v>
      </c>
      <c r="B127" s="4">
        <v>1</v>
      </c>
      <c r="C127" s="7">
        <v>12154</v>
      </c>
      <c r="D127" s="7">
        <v>12154</v>
      </c>
    </row>
    <row r="128" spans="1:4" x14ac:dyDescent="0.25">
      <c r="A128" s="3">
        <v>149000</v>
      </c>
      <c r="B128" s="4">
        <v>1</v>
      </c>
      <c r="C128" s="7">
        <v>607</v>
      </c>
      <c r="D128" s="7">
        <v>607</v>
      </c>
    </row>
    <row r="129" spans="1:4" x14ac:dyDescent="0.25">
      <c r="A129" s="3">
        <v>47000</v>
      </c>
      <c r="B129" s="4">
        <v>2</v>
      </c>
      <c r="C129" s="7">
        <v>510</v>
      </c>
      <c r="D129" s="7">
        <v>255</v>
      </c>
    </row>
    <row r="130" spans="1:4" x14ac:dyDescent="0.25">
      <c r="A130" s="3">
        <v>61000</v>
      </c>
      <c r="B130" s="4">
        <v>1</v>
      </c>
      <c r="C130" s="7">
        <v>304</v>
      </c>
      <c r="D130" s="7">
        <v>304</v>
      </c>
    </row>
    <row r="131" spans="1:4" x14ac:dyDescent="0.25">
      <c r="A131" s="3">
        <v>222000</v>
      </c>
      <c r="B131" s="4">
        <v>1</v>
      </c>
      <c r="C131" s="7">
        <v>826</v>
      </c>
      <c r="D131" s="7">
        <v>826</v>
      </c>
    </row>
    <row r="132" spans="1:4" x14ac:dyDescent="0.25">
      <c r="A132" s="3">
        <v>92000</v>
      </c>
      <c r="B132" s="4">
        <v>1</v>
      </c>
      <c r="C132" s="7">
        <v>428</v>
      </c>
      <c r="D132" s="7">
        <v>428</v>
      </c>
    </row>
    <row r="133" spans="1:4" x14ac:dyDescent="0.25">
      <c r="A133" s="3">
        <v>78000</v>
      </c>
      <c r="B133" s="4">
        <v>1</v>
      </c>
      <c r="C133" s="7">
        <v>372</v>
      </c>
      <c r="D133" s="7">
        <v>372</v>
      </c>
    </row>
    <row r="134" spans="1:4" x14ac:dyDescent="0.25">
      <c r="A134" s="3">
        <v>79000</v>
      </c>
      <c r="B134" s="4">
        <v>2</v>
      </c>
      <c r="C134" s="7">
        <v>752</v>
      </c>
      <c r="D134" s="7">
        <v>376</v>
      </c>
    </row>
    <row r="135" spans="1:4" x14ac:dyDescent="0.25">
      <c r="A135" s="3">
        <v>188000</v>
      </c>
      <c r="B135" s="4">
        <v>1</v>
      </c>
      <c r="C135" s="7">
        <v>724</v>
      </c>
      <c r="D135" s="7">
        <v>724</v>
      </c>
    </row>
    <row r="136" spans="1:4" x14ac:dyDescent="0.25">
      <c r="A136" s="3">
        <v>20810</v>
      </c>
      <c r="B136" s="4">
        <v>1</v>
      </c>
      <c r="C136" s="7">
        <v>125</v>
      </c>
      <c r="D136" s="7">
        <v>125</v>
      </c>
    </row>
    <row r="137" spans="1:4" x14ac:dyDescent="0.25">
      <c r="A137" s="3">
        <v>227000</v>
      </c>
      <c r="B137" s="4">
        <v>1</v>
      </c>
      <c r="C137" s="7">
        <v>841</v>
      </c>
      <c r="D137" s="7">
        <v>841</v>
      </c>
    </row>
    <row r="138" spans="1:4" x14ac:dyDescent="0.25">
      <c r="A138" s="3">
        <v>43000</v>
      </c>
      <c r="B138" s="4">
        <v>2</v>
      </c>
      <c r="C138" s="7">
        <v>470</v>
      </c>
      <c r="D138" s="7">
        <v>235</v>
      </c>
    </row>
    <row r="139" spans="1:4" x14ac:dyDescent="0.25">
      <c r="A139" s="3">
        <v>192000</v>
      </c>
      <c r="B139" s="4">
        <v>2</v>
      </c>
      <c r="C139" s="7">
        <v>1472</v>
      </c>
      <c r="D139" s="7">
        <v>736</v>
      </c>
    </row>
    <row r="140" spans="1:4" x14ac:dyDescent="0.25">
      <c r="A140" s="3">
        <v>1001000</v>
      </c>
      <c r="B140" s="4">
        <v>1</v>
      </c>
      <c r="C140" s="7">
        <v>2662</v>
      </c>
      <c r="D140" s="7">
        <v>2662</v>
      </c>
    </row>
    <row r="141" spans="1:4" x14ac:dyDescent="0.25">
      <c r="A141" s="3">
        <v>550</v>
      </c>
      <c r="B141" s="4">
        <v>1</v>
      </c>
      <c r="C141" s="7">
        <v>25</v>
      </c>
      <c r="D141" s="7">
        <v>25</v>
      </c>
    </row>
    <row r="142" spans="1:4" x14ac:dyDescent="0.25">
      <c r="A142" s="3">
        <v>159000</v>
      </c>
      <c r="B142" s="4">
        <v>1</v>
      </c>
      <c r="C142" s="7">
        <v>637</v>
      </c>
      <c r="D142" s="7">
        <v>637</v>
      </c>
    </row>
    <row r="143" spans="1:4" x14ac:dyDescent="0.25">
      <c r="A143" s="3">
        <v>1700000</v>
      </c>
      <c r="B143" s="4">
        <v>1</v>
      </c>
      <c r="C143" s="7">
        <v>4060</v>
      </c>
      <c r="D143" s="7">
        <v>4060</v>
      </c>
    </row>
    <row r="144" spans="1:4" x14ac:dyDescent="0.25">
      <c r="A144" s="3">
        <v>205000</v>
      </c>
      <c r="B144" s="4">
        <v>1</v>
      </c>
      <c r="C144" s="7">
        <v>775</v>
      </c>
      <c r="D144" s="7">
        <v>775</v>
      </c>
    </row>
    <row r="145" spans="1:4" x14ac:dyDescent="0.25">
      <c r="A145" s="3">
        <v>340000</v>
      </c>
      <c r="B145" s="4">
        <v>1</v>
      </c>
      <c r="C145" s="7">
        <v>1180</v>
      </c>
      <c r="D145" s="7">
        <v>1180</v>
      </c>
    </row>
    <row r="146" spans="1:4" x14ac:dyDescent="0.25">
      <c r="A146" s="3">
        <v>243000</v>
      </c>
      <c r="B146" s="4">
        <v>1</v>
      </c>
      <c r="C146" s="7">
        <v>889</v>
      </c>
      <c r="D146" s="7">
        <v>889</v>
      </c>
    </row>
    <row r="147" spans="1:4" x14ac:dyDescent="0.25">
      <c r="A147" s="3">
        <v>815000</v>
      </c>
      <c r="B147" s="4">
        <v>1</v>
      </c>
      <c r="C147" s="7">
        <v>2290</v>
      </c>
      <c r="D147" s="7">
        <v>2290</v>
      </c>
    </row>
    <row r="148" spans="1:4" x14ac:dyDescent="0.25">
      <c r="A148" s="3">
        <v>148000</v>
      </c>
      <c r="B148" s="4">
        <v>1</v>
      </c>
      <c r="C148" s="7">
        <v>604</v>
      </c>
      <c r="D148" s="7">
        <v>604</v>
      </c>
    </row>
    <row r="149" spans="1:4" x14ac:dyDescent="0.25">
      <c r="A149" s="3" t="s">
        <v>195</v>
      </c>
      <c r="B149" s="4">
        <v>1449</v>
      </c>
      <c r="C149" s="7">
        <v>588476</v>
      </c>
      <c r="D149" s="7">
        <v>406.12560386473427</v>
      </c>
    </row>
    <row r="150" spans="1:4" x14ac:dyDescent="0.25">
      <c r="B150"/>
      <c r="C150"/>
    </row>
    <row r="151" spans="1:4" x14ac:dyDescent="0.25">
      <c r="B151"/>
      <c r="C151"/>
    </row>
    <row r="152" spans="1:4" x14ac:dyDescent="0.25">
      <c r="B152"/>
      <c r="C152"/>
    </row>
    <row r="153" spans="1:4" x14ac:dyDescent="0.25">
      <c r="B153"/>
      <c r="C153"/>
    </row>
    <row r="154" spans="1:4" x14ac:dyDescent="0.25">
      <c r="B154"/>
      <c r="C154"/>
    </row>
    <row r="155" spans="1:4" x14ac:dyDescent="0.25">
      <c r="B155"/>
      <c r="C155"/>
    </row>
    <row r="156" spans="1:4" x14ac:dyDescent="0.25">
      <c r="B156"/>
      <c r="C156"/>
    </row>
    <row r="157" spans="1:4" x14ac:dyDescent="0.25">
      <c r="B157"/>
      <c r="C157"/>
    </row>
    <row r="158" spans="1:4" x14ac:dyDescent="0.25">
      <c r="B158"/>
      <c r="C158"/>
    </row>
    <row r="159" spans="1:4" x14ac:dyDescent="0.25">
      <c r="B159"/>
      <c r="C159"/>
    </row>
    <row r="160" spans="1:4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  <row r="991" spans="2:3" x14ac:dyDescent="0.25">
      <c r="B991"/>
      <c r="C991"/>
    </row>
    <row r="992" spans="2:3" x14ac:dyDescent="0.25">
      <c r="B992"/>
      <c r="C992"/>
    </row>
    <row r="993" spans="2:3" x14ac:dyDescent="0.25">
      <c r="B993"/>
      <c r="C993"/>
    </row>
    <row r="994" spans="2:3" x14ac:dyDescent="0.25">
      <c r="B994"/>
      <c r="C994"/>
    </row>
    <row r="995" spans="2:3" x14ac:dyDescent="0.25">
      <c r="B995"/>
      <c r="C995"/>
    </row>
    <row r="996" spans="2:3" x14ac:dyDescent="0.25">
      <c r="B996"/>
      <c r="C996"/>
    </row>
    <row r="997" spans="2:3" x14ac:dyDescent="0.25">
      <c r="B997"/>
      <c r="C997"/>
    </row>
    <row r="998" spans="2:3" x14ac:dyDescent="0.25">
      <c r="B998"/>
      <c r="C998"/>
    </row>
    <row r="999" spans="2:3" x14ac:dyDescent="0.25">
      <c r="B999"/>
      <c r="C999"/>
    </row>
    <row r="1000" spans="2:3" x14ac:dyDescent="0.25">
      <c r="B1000"/>
      <c r="C1000"/>
    </row>
    <row r="1001" spans="2:3" x14ac:dyDescent="0.25">
      <c r="B1001"/>
      <c r="C1001"/>
    </row>
    <row r="1002" spans="2:3" x14ac:dyDescent="0.25">
      <c r="B1002"/>
      <c r="C1002"/>
    </row>
    <row r="1003" spans="2:3" x14ac:dyDescent="0.25">
      <c r="B1003"/>
      <c r="C1003"/>
    </row>
    <row r="1004" spans="2:3" x14ac:dyDescent="0.25">
      <c r="B1004"/>
      <c r="C1004"/>
    </row>
    <row r="1005" spans="2:3" x14ac:dyDescent="0.25">
      <c r="B1005"/>
      <c r="C1005"/>
    </row>
    <row r="1006" spans="2:3" x14ac:dyDescent="0.25">
      <c r="B1006"/>
      <c r="C1006"/>
    </row>
    <row r="1007" spans="2:3" x14ac:dyDescent="0.25">
      <c r="B1007"/>
      <c r="C1007"/>
    </row>
    <row r="1008" spans="2:3" x14ac:dyDescent="0.25">
      <c r="B1008"/>
      <c r="C1008"/>
    </row>
    <row r="1009" spans="2:3" x14ac:dyDescent="0.25">
      <c r="B1009"/>
      <c r="C1009"/>
    </row>
    <row r="1010" spans="2:3" x14ac:dyDescent="0.25">
      <c r="B1010"/>
      <c r="C1010"/>
    </row>
    <row r="1011" spans="2:3" x14ac:dyDescent="0.25">
      <c r="B1011"/>
      <c r="C1011"/>
    </row>
    <row r="1012" spans="2:3" x14ac:dyDescent="0.25">
      <c r="B1012"/>
      <c r="C1012"/>
    </row>
    <row r="1013" spans="2:3" x14ac:dyDescent="0.25">
      <c r="B1013"/>
      <c r="C1013"/>
    </row>
    <row r="1014" spans="2:3" x14ac:dyDescent="0.25">
      <c r="B1014"/>
      <c r="C1014"/>
    </row>
    <row r="1015" spans="2:3" x14ac:dyDescent="0.25">
      <c r="B1015"/>
      <c r="C1015"/>
    </row>
    <row r="1016" spans="2:3" x14ac:dyDescent="0.25">
      <c r="B1016"/>
      <c r="C1016"/>
    </row>
    <row r="1017" spans="2:3" x14ac:dyDescent="0.25">
      <c r="B1017"/>
      <c r="C1017"/>
    </row>
    <row r="1018" spans="2:3" x14ac:dyDescent="0.25">
      <c r="B1018"/>
      <c r="C1018"/>
    </row>
    <row r="1019" spans="2:3" x14ac:dyDescent="0.25">
      <c r="B1019"/>
      <c r="C1019"/>
    </row>
    <row r="1020" spans="2:3" x14ac:dyDescent="0.25">
      <c r="B1020"/>
      <c r="C1020"/>
    </row>
    <row r="1021" spans="2:3" x14ac:dyDescent="0.25">
      <c r="B1021"/>
      <c r="C1021"/>
    </row>
    <row r="1022" spans="2:3" x14ac:dyDescent="0.25">
      <c r="B1022"/>
      <c r="C1022"/>
    </row>
    <row r="1023" spans="2:3" x14ac:dyDescent="0.25">
      <c r="B1023"/>
      <c r="C1023"/>
    </row>
    <row r="1024" spans="2:3" x14ac:dyDescent="0.25">
      <c r="B1024"/>
      <c r="C1024"/>
    </row>
    <row r="1025" spans="2:3" x14ac:dyDescent="0.25">
      <c r="B1025"/>
      <c r="C1025"/>
    </row>
    <row r="1026" spans="2:3" x14ac:dyDescent="0.25">
      <c r="B1026"/>
      <c r="C1026"/>
    </row>
    <row r="1027" spans="2:3" x14ac:dyDescent="0.25">
      <c r="B1027"/>
      <c r="C1027"/>
    </row>
    <row r="1028" spans="2:3" x14ac:dyDescent="0.25">
      <c r="B1028"/>
      <c r="C1028"/>
    </row>
    <row r="1029" spans="2:3" x14ac:dyDescent="0.25">
      <c r="B1029"/>
      <c r="C1029"/>
    </row>
    <row r="1030" spans="2:3" x14ac:dyDescent="0.25">
      <c r="B1030"/>
      <c r="C1030"/>
    </row>
    <row r="1031" spans="2:3" x14ac:dyDescent="0.25">
      <c r="B1031"/>
      <c r="C1031"/>
    </row>
    <row r="1032" spans="2:3" x14ac:dyDescent="0.25">
      <c r="B1032"/>
      <c r="C1032"/>
    </row>
    <row r="1033" spans="2:3" x14ac:dyDescent="0.25">
      <c r="B1033"/>
      <c r="C1033"/>
    </row>
    <row r="1034" spans="2:3" x14ac:dyDescent="0.25">
      <c r="B1034"/>
      <c r="C1034"/>
    </row>
    <row r="1035" spans="2:3" x14ac:dyDescent="0.25">
      <c r="B1035"/>
      <c r="C1035"/>
    </row>
    <row r="1036" spans="2:3" x14ac:dyDescent="0.25">
      <c r="B1036"/>
      <c r="C1036"/>
    </row>
    <row r="1037" spans="2:3" x14ac:dyDescent="0.25">
      <c r="B1037"/>
      <c r="C1037"/>
    </row>
    <row r="1038" spans="2:3" x14ac:dyDescent="0.25">
      <c r="B1038"/>
      <c r="C1038"/>
    </row>
    <row r="1039" spans="2:3" x14ac:dyDescent="0.25">
      <c r="B1039"/>
      <c r="C1039"/>
    </row>
    <row r="1040" spans="2:3" x14ac:dyDescent="0.25">
      <c r="B1040"/>
      <c r="C1040"/>
    </row>
    <row r="1041" spans="2:3" x14ac:dyDescent="0.25">
      <c r="B1041"/>
      <c r="C1041"/>
    </row>
    <row r="1042" spans="2:3" x14ac:dyDescent="0.25">
      <c r="B1042"/>
      <c r="C1042"/>
    </row>
    <row r="1043" spans="2:3" x14ac:dyDescent="0.25">
      <c r="B1043"/>
      <c r="C1043"/>
    </row>
    <row r="1044" spans="2:3" x14ac:dyDescent="0.25">
      <c r="B1044"/>
      <c r="C1044"/>
    </row>
    <row r="1045" spans="2:3" x14ac:dyDescent="0.25">
      <c r="B1045"/>
      <c r="C1045"/>
    </row>
    <row r="1046" spans="2:3" x14ac:dyDescent="0.25">
      <c r="B1046"/>
      <c r="C1046"/>
    </row>
    <row r="1047" spans="2:3" x14ac:dyDescent="0.25">
      <c r="B1047"/>
      <c r="C1047"/>
    </row>
    <row r="1048" spans="2:3" x14ac:dyDescent="0.25">
      <c r="B1048"/>
      <c r="C1048"/>
    </row>
    <row r="1049" spans="2:3" x14ac:dyDescent="0.25">
      <c r="B1049"/>
      <c r="C1049"/>
    </row>
    <row r="1050" spans="2:3" x14ac:dyDescent="0.25">
      <c r="B1050"/>
      <c r="C1050"/>
    </row>
    <row r="1051" spans="2:3" x14ac:dyDescent="0.25">
      <c r="B1051"/>
      <c r="C1051"/>
    </row>
    <row r="1052" spans="2:3" x14ac:dyDescent="0.25">
      <c r="B1052"/>
      <c r="C1052"/>
    </row>
    <row r="1053" spans="2:3" x14ac:dyDescent="0.25">
      <c r="B1053"/>
      <c r="C1053"/>
    </row>
    <row r="1054" spans="2:3" x14ac:dyDescent="0.25">
      <c r="B1054"/>
      <c r="C1054"/>
    </row>
    <row r="1055" spans="2:3" x14ac:dyDescent="0.25">
      <c r="B1055"/>
      <c r="C1055"/>
    </row>
    <row r="1056" spans="2:3" x14ac:dyDescent="0.25">
      <c r="B1056"/>
      <c r="C1056"/>
    </row>
    <row r="1057" spans="2:3" x14ac:dyDescent="0.25">
      <c r="B1057"/>
      <c r="C1057"/>
    </row>
    <row r="1058" spans="2:3" x14ac:dyDescent="0.25">
      <c r="B1058"/>
      <c r="C1058"/>
    </row>
    <row r="1059" spans="2:3" x14ac:dyDescent="0.25">
      <c r="B1059"/>
      <c r="C1059"/>
    </row>
    <row r="1060" spans="2:3" x14ac:dyDescent="0.25">
      <c r="B1060"/>
      <c r="C1060"/>
    </row>
    <row r="1061" spans="2:3" x14ac:dyDescent="0.25">
      <c r="B1061"/>
      <c r="C1061"/>
    </row>
    <row r="1062" spans="2:3" x14ac:dyDescent="0.25">
      <c r="B1062"/>
      <c r="C1062"/>
    </row>
    <row r="1063" spans="2:3" x14ac:dyDescent="0.25">
      <c r="B1063"/>
      <c r="C1063"/>
    </row>
    <row r="1064" spans="2:3" x14ac:dyDescent="0.25">
      <c r="B1064"/>
      <c r="C1064"/>
    </row>
    <row r="1065" spans="2:3" x14ac:dyDescent="0.25">
      <c r="B1065"/>
      <c r="C1065"/>
    </row>
    <row r="1066" spans="2:3" x14ac:dyDescent="0.25">
      <c r="B1066"/>
      <c r="C1066"/>
    </row>
    <row r="1067" spans="2:3" x14ac:dyDescent="0.25">
      <c r="B1067"/>
      <c r="C1067"/>
    </row>
    <row r="1068" spans="2:3" x14ac:dyDescent="0.25">
      <c r="B1068"/>
      <c r="C1068"/>
    </row>
    <row r="1069" spans="2:3" x14ac:dyDescent="0.25">
      <c r="B1069"/>
      <c r="C1069"/>
    </row>
    <row r="1070" spans="2:3" x14ac:dyDescent="0.25">
      <c r="B1070"/>
      <c r="C1070"/>
    </row>
    <row r="1071" spans="2:3" x14ac:dyDescent="0.25">
      <c r="B1071"/>
      <c r="C1071"/>
    </row>
    <row r="1072" spans="2:3" x14ac:dyDescent="0.25">
      <c r="B1072"/>
      <c r="C1072"/>
    </row>
    <row r="1073" spans="2:3" x14ac:dyDescent="0.25">
      <c r="B1073"/>
      <c r="C1073"/>
    </row>
    <row r="1074" spans="2:3" x14ac:dyDescent="0.25">
      <c r="B1074"/>
      <c r="C1074"/>
    </row>
    <row r="1075" spans="2:3" x14ac:dyDescent="0.25">
      <c r="B1075"/>
      <c r="C1075"/>
    </row>
    <row r="1076" spans="2:3" x14ac:dyDescent="0.25">
      <c r="B1076"/>
      <c r="C1076"/>
    </row>
    <row r="1077" spans="2:3" x14ac:dyDescent="0.25">
      <c r="B1077"/>
      <c r="C1077"/>
    </row>
    <row r="1078" spans="2:3" x14ac:dyDescent="0.25">
      <c r="B1078"/>
      <c r="C1078"/>
    </row>
    <row r="1079" spans="2:3" x14ac:dyDescent="0.25">
      <c r="B1079"/>
      <c r="C1079"/>
    </row>
    <row r="1080" spans="2:3" x14ac:dyDescent="0.25">
      <c r="B1080"/>
      <c r="C1080"/>
    </row>
    <row r="1081" spans="2:3" x14ac:dyDescent="0.25">
      <c r="B1081"/>
      <c r="C1081"/>
    </row>
    <row r="1082" spans="2:3" x14ac:dyDescent="0.25">
      <c r="B1082"/>
      <c r="C1082"/>
    </row>
    <row r="1083" spans="2:3" x14ac:dyDescent="0.25">
      <c r="B1083"/>
      <c r="C1083"/>
    </row>
    <row r="1084" spans="2:3" x14ac:dyDescent="0.25">
      <c r="B1084"/>
      <c r="C1084"/>
    </row>
    <row r="1085" spans="2:3" x14ac:dyDescent="0.25">
      <c r="B1085"/>
      <c r="C1085"/>
    </row>
    <row r="1086" spans="2:3" x14ac:dyDescent="0.25">
      <c r="B1086"/>
      <c r="C1086"/>
    </row>
    <row r="1087" spans="2:3" x14ac:dyDescent="0.25">
      <c r="B1087"/>
      <c r="C1087"/>
    </row>
    <row r="1088" spans="2:3" x14ac:dyDescent="0.25">
      <c r="B1088"/>
      <c r="C1088"/>
    </row>
    <row r="1089" spans="2:3" x14ac:dyDescent="0.25">
      <c r="B1089"/>
      <c r="C1089"/>
    </row>
    <row r="1090" spans="2:3" x14ac:dyDescent="0.25">
      <c r="B1090"/>
      <c r="C1090"/>
    </row>
    <row r="1091" spans="2:3" x14ac:dyDescent="0.25">
      <c r="B1091"/>
      <c r="C1091"/>
    </row>
    <row r="1092" spans="2:3" x14ac:dyDescent="0.25">
      <c r="B1092"/>
      <c r="C1092"/>
    </row>
    <row r="1093" spans="2:3" x14ac:dyDescent="0.25">
      <c r="B1093"/>
      <c r="C1093"/>
    </row>
    <row r="1094" spans="2:3" x14ac:dyDescent="0.25">
      <c r="B1094"/>
      <c r="C1094"/>
    </row>
    <row r="1095" spans="2:3" x14ac:dyDescent="0.25">
      <c r="B1095"/>
      <c r="C1095"/>
    </row>
    <row r="1096" spans="2:3" x14ac:dyDescent="0.25">
      <c r="B1096"/>
      <c r="C1096"/>
    </row>
    <row r="1097" spans="2:3" x14ac:dyDescent="0.25">
      <c r="B1097"/>
      <c r="C1097"/>
    </row>
    <row r="1098" spans="2:3" x14ac:dyDescent="0.25">
      <c r="B1098"/>
      <c r="C1098"/>
    </row>
    <row r="1099" spans="2:3" x14ac:dyDescent="0.25">
      <c r="B1099"/>
      <c r="C1099"/>
    </row>
    <row r="1100" spans="2:3" x14ac:dyDescent="0.25">
      <c r="B1100"/>
      <c r="C1100"/>
    </row>
    <row r="1101" spans="2:3" x14ac:dyDescent="0.25">
      <c r="B1101"/>
      <c r="C1101"/>
    </row>
    <row r="1102" spans="2:3" x14ac:dyDescent="0.25">
      <c r="B1102"/>
      <c r="C1102"/>
    </row>
    <row r="1103" spans="2:3" x14ac:dyDescent="0.25">
      <c r="B1103"/>
      <c r="C1103"/>
    </row>
    <row r="1104" spans="2:3" x14ac:dyDescent="0.25">
      <c r="B1104"/>
      <c r="C1104"/>
    </row>
    <row r="1105" spans="2:3" x14ac:dyDescent="0.25">
      <c r="B1105"/>
      <c r="C1105"/>
    </row>
    <row r="1106" spans="2:3" x14ac:dyDescent="0.25">
      <c r="B1106"/>
      <c r="C1106"/>
    </row>
    <row r="1107" spans="2:3" x14ac:dyDescent="0.25">
      <c r="B1107"/>
      <c r="C1107"/>
    </row>
    <row r="1108" spans="2:3" x14ac:dyDescent="0.25">
      <c r="B1108"/>
      <c r="C1108"/>
    </row>
    <row r="1109" spans="2:3" x14ac:dyDescent="0.25">
      <c r="B1109"/>
      <c r="C1109"/>
    </row>
    <row r="1110" spans="2:3" x14ac:dyDescent="0.25">
      <c r="B1110"/>
      <c r="C1110"/>
    </row>
    <row r="1111" spans="2:3" x14ac:dyDescent="0.25">
      <c r="B1111"/>
      <c r="C1111"/>
    </row>
    <row r="1112" spans="2:3" x14ac:dyDescent="0.25">
      <c r="B1112"/>
      <c r="C1112"/>
    </row>
    <row r="1113" spans="2:3" x14ac:dyDescent="0.25">
      <c r="B1113"/>
      <c r="C1113"/>
    </row>
    <row r="1114" spans="2:3" x14ac:dyDescent="0.25">
      <c r="B1114"/>
      <c r="C1114"/>
    </row>
    <row r="1115" spans="2:3" x14ac:dyDescent="0.25">
      <c r="B1115"/>
      <c r="C1115"/>
    </row>
    <row r="1116" spans="2:3" x14ac:dyDescent="0.25">
      <c r="B1116"/>
      <c r="C1116"/>
    </row>
    <row r="1117" spans="2:3" x14ac:dyDescent="0.25">
      <c r="B1117"/>
      <c r="C1117"/>
    </row>
    <row r="1118" spans="2:3" x14ac:dyDescent="0.25">
      <c r="B1118"/>
      <c r="C1118"/>
    </row>
    <row r="1119" spans="2:3" x14ac:dyDescent="0.25">
      <c r="B1119"/>
      <c r="C1119"/>
    </row>
    <row r="1120" spans="2:3" x14ac:dyDescent="0.25">
      <c r="B1120"/>
      <c r="C1120"/>
    </row>
    <row r="1121" spans="2:3" x14ac:dyDescent="0.25">
      <c r="B1121"/>
      <c r="C1121"/>
    </row>
    <row r="1122" spans="2:3" x14ac:dyDescent="0.25">
      <c r="B1122"/>
      <c r="C1122"/>
    </row>
    <row r="1123" spans="2:3" x14ac:dyDescent="0.25">
      <c r="B1123"/>
      <c r="C1123"/>
    </row>
    <row r="1124" spans="2:3" x14ac:dyDescent="0.25">
      <c r="B1124"/>
      <c r="C1124"/>
    </row>
    <row r="1125" spans="2:3" x14ac:dyDescent="0.25">
      <c r="B1125"/>
      <c r="C1125"/>
    </row>
    <row r="1126" spans="2:3" x14ac:dyDescent="0.25">
      <c r="B1126"/>
      <c r="C1126"/>
    </row>
    <row r="1127" spans="2:3" x14ac:dyDescent="0.25">
      <c r="B1127"/>
      <c r="C1127"/>
    </row>
    <row r="1128" spans="2:3" x14ac:dyDescent="0.25">
      <c r="B1128"/>
      <c r="C1128"/>
    </row>
    <row r="1129" spans="2:3" x14ac:dyDescent="0.25">
      <c r="B1129"/>
      <c r="C1129"/>
    </row>
    <row r="1130" spans="2:3" x14ac:dyDescent="0.25">
      <c r="B1130"/>
      <c r="C1130"/>
    </row>
    <row r="1131" spans="2:3" x14ac:dyDescent="0.25">
      <c r="B1131"/>
      <c r="C1131"/>
    </row>
    <row r="1132" spans="2:3" x14ac:dyDescent="0.25">
      <c r="B1132"/>
      <c r="C1132"/>
    </row>
    <row r="1133" spans="2:3" x14ac:dyDescent="0.25">
      <c r="B1133"/>
      <c r="C1133"/>
    </row>
    <row r="1134" spans="2:3" x14ac:dyDescent="0.25">
      <c r="B1134"/>
      <c r="C1134"/>
    </row>
    <row r="1135" spans="2:3" x14ac:dyDescent="0.25">
      <c r="B1135"/>
      <c r="C1135"/>
    </row>
    <row r="1136" spans="2:3" x14ac:dyDescent="0.25">
      <c r="B1136"/>
      <c r="C1136"/>
    </row>
    <row r="1137" spans="2:3" x14ac:dyDescent="0.25">
      <c r="B1137"/>
      <c r="C1137"/>
    </row>
    <row r="1138" spans="2:3" x14ac:dyDescent="0.25">
      <c r="B1138"/>
      <c r="C1138"/>
    </row>
    <row r="1139" spans="2:3" x14ac:dyDescent="0.25">
      <c r="B1139"/>
      <c r="C1139"/>
    </row>
    <row r="1140" spans="2:3" x14ac:dyDescent="0.25">
      <c r="B1140"/>
      <c r="C1140"/>
    </row>
    <row r="1141" spans="2:3" x14ac:dyDescent="0.25">
      <c r="B1141"/>
      <c r="C1141"/>
    </row>
    <row r="1142" spans="2:3" x14ac:dyDescent="0.25">
      <c r="B1142"/>
      <c r="C1142"/>
    </row>
    <row r="1143" spans="2:3" x14ac:dyDescent="0.25">
      <c r="B1143"/>
      <c r="C1143"/>
    </row>
    <row r="1144" spans="2:3" x14ac:dyDescent="0.25">
      <c r="B1144"/>
      <c r="C1144"/>
    </row>
    <row r="1145" spans="2:3" x14ac:dyDescent="0.25">
      <c r="B1145"/>
      <c r="C1145"/>
    </row>
    <row r="1146" spans="2:3" x14ac:dyDescent="0.25">
      <c r="B1146"/>
      <c r="C1146"/>
    </row>
    <row r="1147" spans="2:3" x14ac:dyDescent="0.25">
      <c r="B1147"/>
      <c r="C1147"/>
    </row>
    <row r="1148" spans="2:3" x14ac:dyDescent="0.25">
      <c r="B1148"/>
      <c r="C1148"/>
    </row>
    <row r="1149" spans="2:3" x14ac:dyDescent="0.25">
      <c r="B1149"/>
      <c r="C1149"/>
    </row>
    <row r="1150" spans="2:3" x14ac:dyDescent="0.25">
      <c r="B1150"/>
      <c r="C1150"/>
    </row>
    <row r="1151" spans="2:3" x14ac:dyDescent="0.25">
      <c r="B1151"/>
      <c r="C1151"/>
    </row>
    <row r="1152" spans="2:3" x14ac:dyDescent="0.25">
      <c r="B1152"/>
      <c r="C1152"/>
    </row>
    <row r="1153" spans="2:3" x14ac:dyDescent="0.25">
      <c r="B1153"/>
      <c r="C1153"/>
    </row>
    <row r="1154" spans="2:3" x14ac:dyDescent="0.25">
      <c r="B1154"/>
      <c r="C1154"/>
    </row>
    <row r="1155" spans="2:3" x14ac:dyDescent="0.25">
      <c r="B1155"/>
      <c r="C1155"/>
    </row>
    <row r="1156" spans="2:3" x14ac:dyDescent="0.25">
      <c r="B1156"/>
      <c r="C1156"/>
    </row>
    <row r="1157" spans="2:3" x14ac:dyDescent="0.25">
      <c r="B1157"/>
      <c r="C1157"/>
    </row>
    <row r="1158" spans="2:3" x14ac:dyDescent="0.25">
      <c r="B1158"/>
      <c r="C1158"/>
    </row>
    <row r="1159" spans="2:3" x14ac:dyDescent="0.25">
      <c r="B1159"/>
      <c r="C1159"/>
    </row>
    <row r="1160" spans="2:3" x14ac:dyDescent="0.25">
      <c r="B1160"/>
      <c r="C1160"/>
    </row>
    <row r="1161" spans="2:3" x14ac:dyDescent="0.25">
      <c r="B1161"/>
      <c r="C1161"/>
    </row>
    <row r="1162" spans="2:3" x14ac:dyDescent="0.25">
      <c r="B1162"/>
      <c r="C1162"/>
    </row>
    <row r="1163" spans="2:3" x14ac:dyDescent="0.25">
      <c r="B1163"/>
      <c r="C1163"/>
    </row>
    <row r="1164" spans="2:3" x14ac:dyDescent="0.25">
      <c r="B1164"/>
      <c r="C1164"/>
    </row>
    <row r="1165" spans="2:3" x14ac:dyDescent="0.25">
      <c r="B1165"/>
      <c r="C1165"/>
    </row>
    <row r="1166" spans="2:3" x14ac:dyDescent="0.25">
      <c r="B1166"/>
      <c r="C1166"/>
    </row>
    <row r="1167" spans="2:3" x14ac:dyDescent="0.25">
      <c r="B1167"/>
      <c r="C1167"/>
    </row>
    <row r="1168" spans="2:3" x14ac:dyDescent="0.25">
      <c r="B1168"/>
      <c r="C1168"/>
    </row>
    <row r="1169" spans="2:3" x14ac:dyDescent="0.25">
      <c r="B1169"/>
      <c r="C1169"/>
    </row>
    <row r="1170" spans="2:3" x14ac:dyDescent="0.25">
      <c r="B1170"/>
      <c r="C1170"/>
    </row>
    <row r="1171" spans="2:3" x14ac:dyDescent="0.25">
      <c r="B1171"/>
      <c r="C1171"/>
    </row>
    <row r="1172" spans="2:3" x14ac:dyDescent="0.25">
      <c r="B1172"/>
      <c r="C1172"/>
    </row>
    <row r="1173" spans="2:3" x14ac:dyDescent="0.25">
      <c r="B1173"/>
      <c r="C1173"/>
    </row>
    <row r="1174" spans="2:3" x14ac:dyDescent="0.25">
      <c r="B1174"/>
      <c r="C1174"/>
    </row>
    <row r="1175" spans="2:3" x14ac:dyDescent="0.25">
      <c r="B1175"/>
      <c r="C1175"/>
    </row>
    <row r="1176" spans="2:3" x14ac:dyDescent="0.25">
      <c r="B1176"/>
      <c r="C1176"/>
    </row>
    <row r="1177" spans="2:3" x14ac:dyDescent="0.25">
      <c r="B1177"/>
      <c r="C1177"/>
    </row>
    <row r="1178" spans="2:3" x14ac:dyDescent="0.25">
      <c r="B1178"/>
      <c r="C1178"/>
    </row>
    <row r="1179" spans="2:3" x14ac:dyDescent="0.25">
      <c r="B1179"/>
      <c r="C1179"/>
    </row>
    <row r="1180" spans="2:3" x14ac:dyDescent="0.25">
      <c r="B1180"/>
      <c r="C1180"/>
    </row>
    <row r="1181" spans="2:3" x14ac:dyDescent="0.25">
      <c r="B1181"/>
      <c r="C1181"/>
    </row>
    <row r="1182" spans="2:3" x14ac:dyDescent="0.25">
      <c r="B1182"/>
      <c r="C1182"/>
    </row>
    <row r="1183" spans="2:3" x14ac:dyDescent="0.25">
      <c r="B1183"/>
      <c r="C1183"/>
    </row>
    <row r="1184" spans="2:3" x14ac:dyDescent="0.25">
      <c r="B1184"/>
      <c r="C1184"/>
    </row>
    <row r="1185" spans="2:3" x14ac:dyDescent="0.25">
      <c r="B1185"/>
      <c r="C1185"/>
    </row>
    <row r="1186" spans="2:3" x14ac:dyDescent="0.25">
      <c r="B1186"/>
      <c r="C1186"/>
    </row>
    <row r="1187" spans="2:3" x14ac:dyDescent="0.25">
      <c r="B1187"/>
      <c r="C1187"/>
    </row>
    <row r="1188" spans="2:3" x14ac:dyDescent="0.25">
      <c r="B1188"/>
      <c r="C1188"/>
    </row>
    <row r="1189" spans="2:3" x14ac:dyDescent="0.25">
      <c r="B1189"/>
      <c r="C1189"/>
    </row>
    <row r="1190" spans="2:3" x14ac:dyDescent="0.25">
      <c r="B1190"/>
      <c r="C1190"/>
    </row>
    <row r="1191" spans="2:3" x14ac:dyDescent="0.25">
      <c r="B1191"/>
      <c r="C1191"/>
    </row>
    <row r="1192" spans="2:3" x14ac:dyDescent="0.25">
      <c r="B1192"/>
      <c r="C1192"/>
    </row>
    <row r="1193" spans="2:3" x14ac:dyDescent="0.25">
      <c r="B1193"/>
      <c r="C1193"/>
    </row>
    <row r="1194" spans="2:3" x14ac:dyDescent="0.25">
      <c r="B1194"/>
      <c r="C1194"/>
    </row>
    <row r="1195" spans="2:3" x14ac:dyDescent="0.25">
      <c r="B1195"/>
      <c r="C1195"/>
    </row>
    <row r="1196" spans="2:3" x14ac:dyDescent="0.25">
      <c r="B1196"/>
      <c r="C1196"/>
    </row>
    <row r="1197" spans="2:3" x14ac:dyDescent="0.25">
      <c r="B1197"/>
      <c r="C1197"/>
    </row>
    <row r="1198" spans="2:3" x14ac:dyDescent="0.25">
      <c r="B1198"/>
      <c r="C1198"/>
    </row>
    <row r="1199" spans="2:3" x14ac:dyDescent="0.25">
      <c r="B1199"/>
      <c r="C1199"/>
    </row>
    <row r="1200" spans="2:3" x14ac:dyDescent="0.25">
      <c r="B1200"/>
      <c r="C1200"/>
    </row>
    <row r="1201" spans="2:3" x14ac:dyDescent="0.25">
      <c r="B1201"/>
      <c r="C1201"/>
    </row>
    <row r="1202" spans="2:3" x14ac:dyDescent="0.25">
      <c r="B1202"/>
      <c r="C1202"/>
    </row>
    <row r="1203" spans="2:3" x14ac:dyDescent="0.25">
      <c r="B1203"/>
      <c r="C1203"/>
    </row>
    <row r="1204" spans="2:3" x14ac:dyDescent="0.25">
      <c r="B1204"/>
      <c r="C1204"/>
    </row>
    <row r="1205" spans="2:3" x14ac:dyDescent="0.25">
      <c r="B1205"/>
      <c r="C1205"/>
    </row>
    <row r="1206" spans="2:3" x14ac:dyDescent="0.25">
      <c r="B1206"/>
      <c r="C1206"/>
    </row>
    <row r="1207" spans="2:3" x14ac:dyDescent="0.25">
      <c r="B1207"/>
      <c r="C1207"/>
    </row>
    <row r="1208" spans="2:3" x14ac:dyDescent="0.25">
      <c r="B1208"/>
      <c r="C1208"/>
    </row>
    <row r="1209" spans="2:3" x14ac:dyDescent="0.25">
      <c r="B1209"/>
      <c r="C1209"/>
    </row>
    <row r="1210" spans="2:3" x14ac:dyDescent="0.25">
      <c r="B1210"/>
      <c r="C1210"/>
    </row>
    <row r="1211" spans="2:3" x14ac:dyDescent="0.25">
      <c r="B1211"/>
      <c r="C1211"/>
    </row>
    <row r="1212" spans="2:3" x14ac:dyDescent="0.25">
      <c r="B1212"/>
      <c r="C1212"/>
    </row>
    <row r="1213" spans="2:3" x14ac:dyDescent="0.25">
      <c r="B1213"/>
      <c r="C1213"/>
    </row>
    <row r="1214" spans="2:3" x14ac:dyDescent="0.25">
      <c r="B1214"/>
      <c r="C1214"/>
    </row>
    <row r="1215" spans="2:3" x14ac:dyDescent="0.25">
      <c r="B1215"/>
      <c r="C1215"/>
    </row>
    <row r="1216" spans="2:3" x14ac:dyDescent="0.25">
      <c r="B1216"/>
      <c r="C1216"/>
    </row>
    <row r="1217" spans="2:3" x14ac:dyDescent="0.25">
      <c r="B1217"/>
      <c r="C1217"/>
    </row>
    <row r="1218" spans="2:3" x14ac:dyDescent="0.25">
      <c r="B1218"/>
      <c r="C1218"/>
    </row>
    <row r="1219" spans="2:3" x14ac:dyDescent="0.25">
      <c r="B1219"/>
      <c r="C1219"/>
    </row>
    <row r="1220" spans="2:3" x14ac:dyDescent="0.25">
      <c r="B1220"/>
      <c r="C1220"/>
    </row>
    <row r="1221" spans="2:3" x14ac:dyDescent="0.25">
      <c r="B1221"/>
      <c r="C1221"/>
    </row>
    <row r="1222" spans="2:3" x14ac:dyDescent="0.25">
      <c r="B1222"/>
      <c r="C1222"/>
    </row>
    <row r="1223" spans="2:3" x14ac:dyDescent="0.25">
      <c r="B1223"/>
      <c r="C1223"/>
    </row>
    <row r="1224" spans="2:3" x14ac:dyDescent="0.25">
      <c r="B1224"/>
      <c r="C1224"/>
    </row>
    <row r="1225" spans="2:3" x14ac:dyDescent="0.25">
      <c r="B1225"/>
      <c r="C1225"/>
    </row>
    <row r="1226" spans="2:3" x14ac:dyDescent="0.25">
      <c r="B1226"/>
      <c r="C1226"/>
    </row>
    <row r="1227" spans="2:3" x14ac:dyDescent="0.25">
      <c r="B1227"/>
      <c r="C1227"/>
    </row>
    <row r="1228" spans="2:3" x14ac:dyDescent="0.25">
      <c r="B1228"/>
      <c r="C1228"/>
    </row>
    <row r="1229" spans="2:3" x14ac:dyDescent="0.25">
      <c r="B1229"/>
      <c r="C1229"/>
    </row>
    <row r="1230" spans="2:3" x14ac:dyDescent="0.25">
      <c r="B1230"/>
      <c r="C1230"/>
    </row>
    <row r="1231" spans="2:3" x14ac:dyDescent="0.25">
      <c r="B1231"/>
      <c r="C1231"/>
    </row>
    <row r="1232" spans="2:3" x14ac:dyDescent="0.25">
      <c r="B1232"/>
      <c r="C1232"/>
    </row>
    <row r="1233" spans="2:3" x14ac:dyDescent="0.25">
      <c r="B1233"/>
      <c r="C1233"/>
    </row>
    <row r="1234" spans="2:3" x14ac:dyDescent="0.25">
      <c r="B1234"/>
      <c r="C1234"/>
    </row>
    <row r="1235" spans="2:3" x14ac:dyDescent="0.25">
      <c r="B1235"/>
      <c r="C1235"/>
    </row>
    <row r="1236" spans="2:3" x14ac:dyDescent="0.25">
      <c r="B1236"/>
      <c r="C1236"/>
    </row>
    <row r="1237" spans="2:3" x14ac:dyDescent="0.25">
      <c r="B1237"/>
      <c r="C1237"/>
    </row>
    <row r="1238" spans="2:3" x14ac:dyDescent="0.25">
      <c r="B1238"/>
      <c r="C1238"/>
    </row>
    <row r="1239" spans="2:3" x14ac:dyDescent="0.25">
      <c r="B1239"/>
      <c r="C1239"/>
    </row>
    <row r="1240" spans="2:3" x14ac:dyDescent="0.25">
      <c r="B1240"/>
      <c r="C1240"/>
    </row>
    <row r="1241" spans="2:3" x14ac:dyDescent="0.25">
      <c r="B1241"/>
      <c r="C1241"/>
    </row>
    <row r="1242" spans="2:3" x14ac:dyDescent="0.25">
      <c r="B1242"/>
      <c r="C1242"/>
    </row>
    <row r="1243" spans="2:3" x14ac:dyDescent="0.25">
      <c r="B1243"/>
      <c r="C1243"/>
    </row>
    <row r="1244" spans="2:3" x14ac:dyDescent="0.25">
      <c r="B1244"/>
      <c r="C1244"/>
    </row>
    <row r="1245" spans="2:3" x14ac:dyDescent="0.25">
      <c r="B1245"/>
      <c r="C1245"/>
    </row>
    <row r="1246" spans="2:3" x14ac:dyDescent="0.25">
      <c r="B1246"/>
      <c r="C1246"/>
    </row>
    <row r="1247" spans="2:3" x14ac:dyDescent="0.25">
      <c r="B1247"/>
      <c r="C1247"/>
    </row>
    <row r="1248" spans="2:3" x14ac:dyDescent="0.25">
      <c r="B1248"/>
      <c r="C1248"/>
    </row>
    <row r="1249" spans="2:3" x14ac:dyDescent="0.25">
      <c r="B1249"/>
      <c r="C1249"/>
    </row>
    <row r="1250" spans="2:3" x14ac:dyDescent="0.25">
      <c r="B1250"/>
      <c r="C1250"/>
    </row>
    <row r="1251" spans="2:3" x14ac:dyDescent="0.25">
      <c r="B1251"/>
      <c r="C1251"/>
    </row>
    <row r="1252" spans="2:3" x14ac:dyDescent="0.25">
      <c r="B1252"/>
      <c r="C1252"/>
    </row>
    <row r="1253" spans="2:3" x14ac:dyDescent="0.25">
      <c r="B1253"/>
      <c r="C1253"/>
    </row>
    <row r="1254" spans="2:3" x14ac:dyDescent="0.25">
      <c r="B1254"/>
      <c r="C1254"/>
    </row>
    <row r="1255" spans="2:3" x14ac:dyDescent="0.25">
      <c r="B1255"/>
      <c r="C1255"/>
    </row>
    <row r="1256" spans="2:3" x14ac:dyDescent="0.25">
      <c r="B1256"/>
      <c r="C1256"/>
    </row>
    <row r="1257" spans="2:3" x14ac:dyDescent="0.25">
      <c r="B1257"/>
      <c r="C1257"/>
    </row>
    <row r="1258" spans="2:3" x14ac:dyDescent="0.25">
      <c r="B1258"/>
      <c r="C1258"/>
    </row>
    <row r="1259" spans="2:3" x14ac:dyDescent="0.25">
      <c r="B1259"/>
      <c r="C1259"/>
    </row>
    <row r="1260" spans="2:3" x14ac:dyDescent="0.25">
      <c r="B1260"/>
      <c r="C1260"/>
    </row>
    <row r="1261" spans="2:3" x14ac:dyDescent="0.25">
      <c r="B1261"/>
      <c r="C1261"/>
    </row>
    <row r="1262" spans="2:3" x14ac:dyDescent="0.25">
      <c r="B1262"/>
      <c r="C1262"/>
    </row>
    <row r="1263" spans="2:3" x14ac:dyDescent="0.25">
      <c r="B1263"/>
      <c r="C1263"/>
    </row>
    <row r="1264" spans="2:3" x14ac:dyDescent="0.25">
      <c r="B1264"/>
      <c r="C1264"/>
    </row>
    <row r="1265" spans="2:3" x14ac:dyDescent="0.25">
      <c r="B1265"/>
      <c r="C1265"/>
    </row>
    <row r="1266" spans="2:3" x14ac:dyDescent="0.25">
      <c r="B1266"/>
      <c r="C1266"/>
    </row>
    <row r="1267" spans="2:3" x14ac:dyDescent="0.25">
      <c r="B1267"/>
      <c r="C1267"/>
    </row>
    <row r="1268" spans="2:3" x14ac:dyDescent="0.25">
      <c r="B1268"/>
      <c r="C1268"/>
    </row>
    <row r="1269" spans="2:3" x14ac:dyDescent="0.25">
      <c r="B1269"/>
      <c r="C1269"/>
    </row>
    <row r="1270" spans="2:3" x14ac:dyDescent="0.25">
      <c r="B1270"/>
      <c r="C1270"/>
    </row>
    <row r="1271" spans="2:3" x14ac:dyDescent="0.25">
      <c r="B1271"/>
      <c r="C1271"/>
    </row>
    <row r="1272" spans="2:3" x14ac:dyDescent="0.25">
      <c r="B1272"/>
      <c r="C1272"/>
    </row>
    <row r="1273" spans="2:3" x14ac:dyDescent="0.25">
      <c r="B1273"/>
      <c r="C1273"/>
    </row>
    <row r="1274" spans="2:3" x14ac:dyDescent="0.25">
      <c r="B1274"/>
      <c r="C1274"/>
    </row>
    <row r="1275" spans="2:3" x14ac:dyDescent="0.25">
      <c r="B1275"/>
      <c r="C1275"/>
    </row>
    <row r="1276" spans="2:3" x14ac:dyDescent="0.25">
      <c r="B1276"/>
      <c r="C1276"/>
    </row>
    <row r="1277" spans="2:3" x14ac:dyDescent="0.25">
      <c r="B1277"/>
      <c r="C1277"/>
    </row>
    <row r="1278" spans="2:3" x14ac:dyDescent="0.25">
      <c r="B1278"/>
      <c r="C1278"/>
    </row>
    <row r="1279" spans="2:3" x14ac:dyDescent="0.25">
      <c r="B1279"/>
      <c r="C1279"/>
    </row>
    <row r="1280" spans="2:3" x14ac:dyDescent="0.25">
      <c r="B1280"/>
      <c r="C1280"/>
    </row>
    <row r="1281" spans="2:3" x14ac:dyDescent="0.25">
      <c r="B1281"/>
      <c r="C1281"/>
    </row>
    <row r="1282" spans="2:3" x14ac:dyDescent="0.25">
      <c r="B1282"/>
      <c r="C1282"/>
    </row>
    <row r="1283" spans="2:3" x14ac:dyDescent="0.25">
      <c r="B1283"/>
      <c r="C1283"/>
    </row>
    <row r="1284" spans="2:3" x14ac:dyDescent="0.25">
      <c r="B1284"/>
      <c r="C1284"/>
    </row>
    <row r="1285" spans="2:3" x14ac:dyDescent="0.25">
      <c r="B1285"/>
      <c r="C1285"/>
    </row>
    <row r="1286" spans="2:3" x14ac:dyDescent="0.25">
      <c r="B1286"/>
      <c r="C1286"/>
    </row>
    <row r="1287" spans="2:3" x14ac:dyDescent="0.25">
      <c r="B1287"/>
      <c r="C1287"/>
    </row>
    <row r="1288" spans="2:3" x14ac:dyDescent="0.25">
      <c r="B1288"/>
      <c r="C1288"/>
    </row>
    <row r="1289" spans="2:3" x14ac:dyDescent="0.25">
      <c r="B1289"/>
      <c r="C1289"/>
    </row>
    <row r="1290" spans="2:3" x14ac:dyDescent="0.25">
      <c r="B1290"/>
      <c r="C1290"/>
    </row>
    <row r="1291" spans="2:3" x14ac:dyDescent="0.25">
      <c r="B1291"/>
      <c r="C1291"/>
    </row>
    <row r="1292" spans="2:3" x14ac:dyDescent="0.25">
      <c r="B1292"/>
      <c r="C1292"/>
    </row>
    <row r="1293" spans="2:3" x14ac:dyDescent="0.25">
      <c r="B1293"/>
      <c r="C1293"/>
    </row>
    <row r="1294" spans="2:3" x14ac:dyDescent="0.25">
      <c r="B1294"/>
      <c r="C1294"/>
    </row>
    <row r="1295" spans="2:3" x14ac:dyDescent="0.25">
      <c r="B1295"/>
      <c r="C1295"/>
    </row>
    <row r="1296" spans="2:3" x14ac:dyDescent="0.25">
      <c r="B1296"/>
      <c r="C1296"/>
    </row>
    <row r="1297" spans="2:3" x14ac:dyDescent="0.25">
      <c r="B1297"/>
      <c r="C1297"/>
    </row>
    <row r="1298" spans="2:3" x14ac:dyDescent="0.25">
      <c r="B1298"/>
      <c r="C1298"/>
    </row>
    <row r="1299" spans="2:3" x14ac:dyDescent="0.25">
      <c r="B1299"/>
      <c r="C1299"/>
    </row>
    <row r="1300" spans="2:3" x14ac:dyDescent="0.25">
      <c r="B1300"/>
      <c r="C1300"/>
    </row>
    <row r="1301" spans="2:3" x14ac:dyDescent="0.25">
      <c r="B1301"/>
      <c r="C1301"/>
    </row>
    <row r="1302" spans="2:3" x14ac:dyDescent="0.25">
      <c r="B1302"/>
      <c r="C1302"/>
    </row>
    <row r="1303" spans="2:3" x14ac:dyDescent="0.25">
      <c r="B1303"/>
      <c r="C1303"/>
    </row>
    <row r="1304" spans="2:3" x14ac:dyDescent="0.25">
      <c r="B1304"/>
      <c r="C1304"/>
    </row>
    <row r="1305" spans="2:3" x14ac:dyDescent="0.25">
      <c r="B1305"/>
      <c r="C1305"/>
    </row>
    <row r="1306" spans="2:3" x14ac:dyDescent="0.25">
      <c r="B1306"/>
      <c r="C1306"/>
    </row>
    <row r="1307" spans="2:3" x14ac:dyDescent="0.25">
      <c r="B1307"/>
      <c r="C1307"/>
    </row>
    <row r="1308" spans="2:3" x14ac:dyDescent="0.25">
      <c r="B1308"/>
      <c r="C1308"/>
    </row>
    <row r="1309" spans="2:3" x14ac:dyDescent="0.25">
      <c r="B1309"/>
      <c r="C1309"/>
    </row>
    <row r="1310" spans="2:3" x14ac:dyDescent="0.25">
      <c r="B1310"/>
      <c r="C1310"/>
    </row>
    <row r="1311" spans="2:3" x14ac:dyDescent="0.25">
      <c r="B1311"/>
      <c r="C1311"/>
    </row>
    <row r="1312" spans="2:3" x14ac:dyDescent="0.25">
      <c r="B1312"/>
      <c r="C1312"/>
    </row>
    <row r="1313" spans="2:3" x14ac:dyDescent="0.25">
      <c r="B1313"/>
      <c r="C1313"/>
    </row>
    <row r="1314" spans="2:3" x14ac:dyDescent="0.25">
      <c r="B1314"/>
      <c r="C1314"/>
    </row>
    <row r="1315" spans="2:3" x14ac:dyDescent="0.25">
      <c r="B1315"/>
      <c r="C1315"/>
    </row>
    <row r="1316" spans="2:3" x14ac:dyDescent="0.25">
      <c r="B1316"/>
      <c r="C1316"/>
    </row>
    <row r="1317" spans="2:3" x14ac:dyDescent="0.25">
      <c r="B1317"/>
      <c r="C1317"/>
    </row>
    <row r="1318" spans="2:3" x14ac:dyDescent="0.25">
      <c r="B1318"/>
      <c r="C1318"/>
    </row>
    <row r="1319" spans="2:3" x14ac:dyDescent="0.25">
      <c r="B1319"/>
      <c r="C1319"/>
    </row>
    <row r="1320" spans="2:3" x14ac:dyDescent="0.25">
      <c r="B1320"/>
      <c r="C1320"/>
    </row>
    <row r="1321" spans="2:3" x14ac:dyDescent="0.25">
      <c r="B1321"/>
      <c r="C1321"/>
    </row>
    <row r="1322" spans="2:3" x14ac:dyDescent="0.25">
      <c r="B1322"/>
      <c r="C1322"/>
    </row>
    <row r="1323" spans="2:3" x14ac:dyDescent="0.25">
      <c r="B1323"/>
      <c r="C1323"/>
    </row>
    <row r="1324" spans="2:3" x14ac:dyDescent="0.25">
      <c r="B1324"/>
      <c r="C1324"/>
    </row>
    <row r="1325" spans="2:3" x14ac:dyDescent="0.25">
      <c r="B1325"/>
      <c r="C1325"/>
    </row>
    <row r="1326" spans="2:3" x14ac:dyDescent="0.25">
      <c r="B1326"/>
      <c r="C1326"/>
    </row>
    <row r="1327" spans="2:3" x14ac:dyDescent="0.25">
      <c r="B1327"/>
      <c r="C1327"/>
    </row>
    <row r="1328" spans="2:3" x14ac:dyDescent="0.25">
      <c r="B1328"/>
      <c r="C1328"/>
    </row>
    <row r="1329" spans="2:3" x14ac:dyDescent="0.25">
      <c r="B1329"/>
      <c r="C1329"/>
    </row>
    <row r="1330" spans="2:3" x14ac:dyDescent="0.25">
      <c r="B1330"/>
      <c r="C1330"/>
    </row>
    <row r="1331" spans="2:3" x14ac:dyDescent="0.25">
      <c r="B1331"/>
      <c r="C1331"/>
    </row>
    <row r="1332" spans="2:3" x14ac:dyDescent="0.25">
      <c r="B1332"/>
      <c r="C1332"/>
    </row>
    <row r="1333" spans="2:3" x14ac:dyDescent="0.25">
      <c r="B1333"/>
      <c r="C1333"/>
    </row>
    <row r="1334" spans="2:3" x14ac:dyDescent="0.25">
      <c r="B1334"/>
      <c r="C1334"/>
    </row>
    <row r="1335" spans="2:3" x14ac:dyDescent="0.25">
      <c r="B1335"/>
      <c r="C1335"/>
    </row>
    <row r="1336" spans="2:3" x14ac:dyDescent="0.25">
      <c r="B1336"/>
      <c r="C1336"/>
    </row>
    <row r="1337" spans="2:3" x14ac:dyDescent="0.25">
      <c r="B1337"/>
      <c r="C1337"/>
    </row>
    <row r="1338" spans="2:3" x14ac:dyDescent="0.25">
      <c r="B1338"/>
      <c r="C1338"/>
    </row>
    <row r="1339" spans="2:3" x14ac:dyDescent="0.25">
      <c r="B1339"/>
      <c r="C1339"/>
    </row>
    <row r="1340" spans="2:3" x14ac:dyDescent="0.25">
      <c r="B1340"/>
      <c r="C1340"/>
    </row>
    <row r="1341" spans="2:3" x14ac:dyDescent="0.25">
      <c r="B1341"/>
      <c r="C1341"/>
    </row>
    <row r="1342" spans="2:3" x14ac:dyDescent="0.25">
      <c r="B1342"/>
      <c r="C1342"/>
    </row>
    <row r="1343" spans="2:3" x14ac:dyDescent="0.25">
      <c r="B1343"/>
      <c r="C1343"/>
    </row>
    <row r="1344" spans="2:3" x14ac:dyDescent="0.25">
      <c r="B1344"/>
      <c r="C1344"/>
    </row>
    <row r="1345" spans="2:3" x14ac:dyDescent="0.25">
      <c r="B1345"/>
      <c r="C1345"/>
    </row>
    <row r="1346" spans="2:3" x14ac:dyDescent="0.25">
      <c r="B1346"/>
      <c r="C1346"/>
    </row>
    <row r="1347" spans="2:3" x14ac:dyDescent="0.25">
      <c r="B1347"/>
      <c r="C1347"/>
    </row>
    <row r="1348" spans="2:3" x14ac:dyDescent="0.25">
      <c r="B1348"/>
      <c r="C1348"/>
    </row>
    <row r="1349" spans="2:3" x14ac:dyDescent="0.25">
      <c r="B1349"/>
      <c r="C1349"/>
    </row>
    <row r="1350" spans="2:3" x14ac:dyDescent="0.25">
      <c r="B1350"/>
      <c r="C1350"/>
    </row>
    <row r="1351" spans="2:3" x14ac:dyDescent="0.25">
      <c r="B1351"/>
      <c r="C1351"/>
    </row>
    <row r="1352" spans="2:3" x14ac:dyDescent="0.25">
      <c r="B1352"/>
      <c r="C1352"/>
    </row>
    <row r="1353" spans="2:3" x14ac:dyDescent="0.25">
      <c r="B1353"/>
      <c r="C1353"/>
    </row>
    <row r="1354" spans="2:3" x14ac:dyDescent="0.25">
      <c r="B1354"/>
      <c r="C1354"/>
    </row>
    <row r="1355" spans="2:3" x14ac:dyDescent="0.25">
      <c r="B1355"/>
      <c r="C1355"/>
    </row>
    <row r="1356" spans="2:3" x14ac:dyDescent="0.25">
      <c r="B1356"/>
      <c r="C1356"/>
    </row>
    <row r="1357" spans="2:3" x14ac:dyDescent="0.25">
      <c r="B1357"/>
      <c r="C1357"/>
    </row>
    <row r="1358" spans="2:3" x14ac:dyDescent="0.25">
      <c r="B1358"/>
      <c r="C1358"/>
    </row>
    <row r="1359" spans="2:3" x14ac:dyDescent="0.25">
      <c r="B1359"/>
      <c r="C1359"/>
    </row>
    <row r="1360" spans="2:3" x14ac:dyDescent="0.25">
      <c r="B1360"/>
      <c r="C1360"/>
    </row>
    <row r="1361" spans="2:3" x14ac:dyDescent="0.25">
      <c r="B1361"/>
      <c r="C1361"/>
    </row>
    <row r="1362" spans="2:3" x14ac:dyDescent="0.25">
      <c r="B1362"/>
      <c r="C1362"/>
    </row>
    <row r="1363" spans="2:3" x14ac:dyDescent="0.25">
      <c r="B1363"/>
      <c r="C1363"/>
    </row>
    <row r="1364" spans="2:3" x14ac:dyDescent="0.25">
      <c r="B1364"/>
      <c r="C1364"/>
    </row>
    <row r="1365" spans="2:3" x14ac:dyDescent="0.25">
      <c r="B1365"/>
      <c r="C1365"/>
    </row>
    <row r="1366" spans="2:3" x14ac:dyDescent="0.25">
      <c r="B1366"/>
      <c r="C1366"/>
    </row>
    <row r="1367" spans="2:3" x14ac:dyDescent="0.25">
      <c r="B1367"/>
      <c r="C1367"/>
    </row>
    <row r="1368" spans="2:3" x14ac:dyDescent="0.25">
      <c r="B1368"/>
      <c r="C1368"/>
    </row>
    <row r="1369" spans="2:3" x14ac:dyDescent="0.25">
      <c r="B1369"/>
      <c r="C1369"/>
    </row>
    <row r="1370" spans="2:3" x14ac:dyDescent="0.25">
      <c r="B1370"/>
      <c r="C1370"/>
    </row>
    <row r="1371" spans="2:3" x14ac:dyDescent="0.25">
      <c r="B1371"/>
      <c r="C1371"/>
    </row>
    <row r="1372" spans="2:3" x14ac:dyDescent="0.25">
      <c r="B1372"/>
      <c r="C1372"/>
    </row>
    <row r="1373" spans="2:3" x14ac:dyDescent="0.25">
      <c r="B1373"/>
      <c r="C1373"/>
    </row>
    <row r="1374" spans="2:3" x14ac:dyDescent="0.25">
      <c r="B1374"/>
      <c r="C1374"/>
    </row>
    <row r="1375" spans="2:3" x14ac:dyDescent="0.25">
      <c r="B1375"/>
      <c r="C1375"/>
    </row>
    <row r="1376" spans="2:3" x14ac:dyDescent="0.25">
      <c r="B1376"/>
      <c r="C1376"/>
    </row>
    <row r="1377" spans="2:3" x14ac:dyDescent="0.25">
      <c r="B1377"/>
      <c r="C1377"/>
    </row>
    <row r="1378" spans="2:3" x14ac:dyDescent="0.25">
      <c r="B1378"/>
      <c r="C1378"/>
    </row>
    <row r="1379" spans="2:3" x14ac:dyDescent="0.25">
      <c r="B1379"/>
      <c r="C1379"/>
    </row>
    <row r="1380" spans="2:3" x14ac:dyDescent="0.25">
      <c r="B1380"/>
      <c r="C1380"/>
    </row>
    <row r="1381" spans="2:3" x14ac:dyDescent="0.25">
      <c r="B1381"/>
      <c r="C1381"/>
    </row>
    <row r="1382" spans="2:3" x14ac:dyDescent="0.25">
      <c r="B1382"/>
      <c r="C1382"/>
    </row>
    <row r="1383" spans="2:3" x14ac:dyDescent="0.25">
      <c r="B1383"/>
      <c r="C1383"/>
    </row>
    <row r="1384" spans="2:3" x14ac:dyDescent="0.25">
      <c r="B1384"/>
      <c r="C1384"/>
    </row>
    <row r="1385" spans="2:3" x14ac:dyDescent="0.25">
      <c r="B1385"/>
      <c r="C1385"/>
    </row>
    <row r="1386" spans="2:3" x14ac:dyDescent="0.25">
      <c r="B1386"/>
      <c r="C1386"/>
    </row>
    <row r="1387" spans="2:3" x14ac:dyDescent="0.25">
      <c r="B1387"/>
      <c r="C1387"/>
    </row>
    <row r="1388" spans="2:3" x14ac:dyDescent="0.25">
      <c r="B1388"/>
      <c r="C1388"/>
    </row>
    <row r="1389" spans="2:3" x14ac:dyDescent="0.25">
      <c r="B1389"/>
      <c r="C1389"/>
    </row>
    <row r="1390" spans="2:3" x14ac:dyDescent="0.25">
      <c r="B1390"/>
      <c r="C1390"/>
    </row>
    <row r="1391" spans="2:3" x14ac:dyDescent="0.25">
      <c r="B1391"/>
      <c r="C1391"/>
    </row>
    <row r="1392" spans="2:3" x14ac:dyDescent="0.25">
      <c r="B1392"/>
      <c r="C1392"/>
    </row>
    <row r="1393" spans="2:3" x14ac:dyDescent="0.25">
      <c r="B1393"/>
      <c r="C1393"/>
    </row>
    <row r="1394" spans="2:3" x14ac:dyDescent="0.25">
      <c r="B1394"/>
      <c r="C1394"/>
    </row>
    <row r="1395" spans="2:3" x14ac:dyDescent="0.25">
      <c r="B1395"/>
      <c r="C1395"/>
    </row>
    <row r="1396" spans="2:3" x14ac:dyDescent="0.25">
      <c r="B1396"/>
      <c r="C1396"/>
    </row>
    <row r="1397" spans="2:3" x14ac:dyDescent="0.25">
      <c r="B1397"/>
      <c r="C1397"/>
    </row>
    <row r="1398" spans="2:3" x14ac:dyDescent="0.25">
      <c r="B1398"/>
      <c r="C1398"/>
    </row>
    <row r="1399" spans="2:3" x14ac:dyDescent="0.25">
      <c r="B1399"/>
      <c r="C1399"/>
    </row>
    <row r="1400" spans="2:3" x14ac:dyDescent="0.25">
      <c r="B1400"/>
      <c r="C1400"/>
    </row>
    <row r="1401" spans="2:3" x14ac:dyDescent="0.25">
      <c r="B1401"/>
      <c r="C1401"/>
    </row>
    <row r="1402" spans="2:3" x14ac:dyDescent="0.25">
      <c r="B1402"/>
      <c r="C1402"/>
    </row>
    <row r="1403" spans="2:3" x14ac:dyDescent="0.25">
      <c r="B1403"/>
      <c r="C1403"/>
    </row>
    <row r="1404" spans="2:3" x14ac:dyDescent="0.25">
      <c r="B1404"/>
      <c r="C1404"/>
    </row>
    <row r="1405" spans="2:3" x14ac:dyDescent="0.25">
      <c r="B1405"/>
      <c r="C1405"/>
    </row>
    <row r="1406" spans="2:3" x14ac:dyDescent="0.25">
      <c r="B1406"/>
      <c r="C1406"/>
    </row>
    <row r="1407" spans="2:3" x14ac:dyDescent="0.25">
      <c r="B1407"/>
      <c r="C1407"/>
    </row>
    <row r="1408" spans="2:3" x14ac:dyDescent="0.25">
      <c r="B1408"/>
      <c r="C1408"/>
    </row>
    <row r="1409" spans="2:3" x14ac:dyDescent="0.25">
      <c r="B1409"/>
      <c r="C1409"/>
    </row>
    <row r="1410" spans="2:3" x14ac:dyDescent="0.25">
      <c r="B1410"/>
      <c r="C1410"/>
    </row>
    <row r="1411" spans="2:3" x14ac:dyDescent="0.25">
      <c r="B1411"/>
      <c r="C1411"/>
    </row>
    <row r="1412" spans="2:3" x14ac:dyDescent="0.25">
      <c r="B1412"/>
      <c r="C1412"/>
    </row>
    <row r="1413" spans="2:3" x14ac:dyDescent="0.25">
      <c r="B1413"/>
      <c r="C1413"/>
    </row>
    <row r="1414" spans="2:3" x14ac:dyDescent="0.25">
      <c r="B1414"/>
      <c r="C1414"/>
    </row>
    <row r="1415" spans="2:3" x14ac:dyDescent="0.25">
      <c r="B1415"/>
      <c r="C1415"/>
    </row>
    <row r="1416" spans="2:3" x14ac:dyDescent="0.25">
      <c r="B1416"/>
      <c r="C1416"/>
    </row>
    <row r="1417" spans="2:3" x14ac:dyDescent="0.25">
      <c r="B1417"/>
      <c r="C1417"/>
    </row>
    <row r="1418" spans="2:3" x14ac:dyDescent="0.25">
      <c r="B1418"/>
      <c r="C1418"/>
    </row>
    <row r="1419" spans="2:3" x14ac:dyDescent="0.25">
      <c r="B1419"/>
      <c r="C1419"/>
    </row>
    <row r="1420" spans="2:3" x14ac:dyDescent="0.25">
      <c r="B1420"/>
      <c r="C1420"/>
    </row>
    <row r="1421" spans="2:3" x14ac:dyDescent="0.25">
      <c r="B1421"/>
      <c r="C1421"/>
    </row>
    <row r="1422" spans="2:3" x14ac:dyDescent="0.25">
      <c r="B1422"/>
      <c r="C1422"/>
    </row>
    <row r="1423" spans="2:3" x14ac:dyDescent="0.25">
      <c r="B1423"/>
      <c r="C1423"/>
    </row>
    <row r="1424" spans="2:3" x14ac:dyDescent="0.25">
      <c r="B1424"/>
      <c r="C1424"/>
    </row>
    <row r="1425" spans="2:3" x14ac:dyDescent="0.25">
      <c r="B1425"/>
      <c r="C1425"/>
    </row>
    <row r="1426" spans="2:3" x14ac:dyDescent="0.25">
      <c r="B1426"/>
      <c r="C1426"/>
    </row>
    <row r="1427" spans="2:3" x14ac:dyDescent="0.25">
      <c r="B1427"/>
      <c r="C1427"/>
    </row>
    <row r="1428" spans="2:3" x14ac:dyDescent="0.25">
      <c r="B1428"/>
      <c r="C1428"/>
    </row>
    <row r="1429" spans="2:3" x14ac:dyDescent="0.25">
      <c r="B1429"/>
      <c r="C1429"/>
    </row>
    <row r="1430" spans="2:3" x14ac:dyDescent="0.25">
      <c r="B1430"/>
      <c r="C1430"/>
    </row>
    <row r="1431" spans="2:3" x14ac:dyDescent="0.25">
      <c r="B1431"/>
      <c r="C1431"/>
    </row>
    <row r="1432" spans="2:3" x14ac:dyDescent="0.25">
      <c r="B1432"/>
      <c r="C1432"/>
    </row>
    <row r="1433" spans="2:3" x14ac:dyDescent="0.25">
      <c r="B1433"/>
      <c r="C1433"/>
    </row>
    <row r="1434" spans="2:3" x14ac:dyDescent="0.25">
      <c r="B1434"/>
      <c r="C1434"/>
    </row>
    <row r="1435" spans="2:3" x14ac:dyDescent="0.25">
      <c r="B1435"/>
      <c r="C1435"/>
    </row>
    <row r="1436" spans="2:3" x14ac:dyDescent="0.25">
      <c r="B1436"/>
      <c r="C1436"/>
    </row>
    <row r="1437" spans="2:3" x14ac:dyDescent="0.25">
      <c r="B1437"/>
      <c r="C1437"/>
    </row>
    <row r="1438" spans="2:3" x14ac:dyDescent="0.25">
      <c r="B1438"/>
      <c r="C1438"/>
    </row>
    <row r="1439" spans="2:3" x14ac:dyDescent="0.25">
      <c r="B1439"/>
      <c r="C1439"/>
    </row>
    <row r="1440" spans="2:3" x14ac:dyDescent="0.25">
      <c r="B1440"/>
      <c r="C1440"/>
    </row>
    <row r="1441" spans="2:3" x14ac:dyDescent="0.25">
      <c r="B1441"/>
      <c r="C1441"/>
    </row>
    <row r="1442" spans="2:3" x14ac:dyDescent="0.25">
      <c r="B1442"/>
      <c r="C1442"/>
    </row>
    <row r="1443" spans="2:3" x14ac:dyDescent="0.25">
      <c r="B1443"/>
      <c r="C1443"/>
    </row>
    <row r="1444" spans="2:3" x14ac:dyDescent="0.25">
      <c r="B1444"/>
      <c r="C1444"/>
    </row>
    <row r="1445" spans="2:3" x14ac:dyDescent="0.25">
      <c r="B1445"/>
      <c r="C1445"/>
    </row>
    <row r="1446" spans="2:3" x14ac:dyDescent="0.25">
      <c r="B1446"/>
      <c r="C1446"/>
    </row>
    <row r="1447" spans="2:3" x14ac:dyDescent="0.25">
      <c r="B1447"/>
      <c r="C1447"/>
    </row>
    <row r="1448" spans="2:3" x14ac:dyDescent="0.25">
      <c r="B1448"/>
      <c r="C1448"/>
    </row>
    <row r="1449" spans="2:3" x14ac:dyDescent="0.25">
      <c r="B1449"/>
      <c r="C1449"/>
    </row>
    <row r="1450" spans="2:3" x14ac:dyDescent="0.25">
      <c r="B1450"/>
      <c r="C1450"/>
    </row>
    <row r="1451" spans="2:3" x14ac:dyDescent="0.25">
      <c r="B1451"/>
      <c r="C1451"/>
    </row>
    <row r="1452" spans="2:3" x14ac:dyDescent="0.25">
      <c r="B1452"/>
      <c r="C1452"/>
    </row>
    <row r="1453" spans="2:3" x14ac:dyDescent="0.25">
      <c r="B1453"/>
      <c r="C1453"/>
    </row>
    <row r="1454" spans="2:3" x14ac:dyDescent="0.25">
      <c r="B1454"/>
      <c r="C1454"/>
    </row>
    <row r="1455" spans="2:3" x14ac:dyDescent="0.25">
      <c r="B1455"/>
      <c r="C1455"/>
    </row>
    <row r="1456" spans="2:3" x14ac:dyDescent="0.25">
      <c r="B1456"/>
      <c r="C1456"/>
    </row>
    <row r="1457" spans="2:3" x14ac:dyDescent="0.25">
      <c r="B1457"/>
      <c r="C1457"/>
    </row>
    <row r="1458" spans="2:3" x14ac:dyDescent="0.25">
      <c r="B1458"/>
      <c r="C1458"/>
    </row>
    <row r="1459" spans="2:3" x14ac:dyDescent="0.25">
      <c r="B1459"/>
      <c r="C1459"/>
    </row>
    <row r="1460" spans="2:3" x14ac:dyDescent="0.25">
      <c r="B1460"/>
      <c r="C1460"/>
    </row>
    <row r="1461" spans="2:3" x14ac:dyDescent="0.25">
      <c r="B1461"/>
      <c r="C1461"/>
    </row>
    <row r="1462" spans="2:3" x14ac:dyDescent="0.25">
      <c r="B1462"/>
      <c r="C1462"/>
    </row>
    <row r="1463" spans="2:3" x14ac:dyDescent="0.25">
      <c r="B1463"/>
      <c r="C1463"/>
    </row>
    <row r="1464" spans="2:3" x14ac:dyDescent="0.25">
      <c r="B1464"/>
      <c r="C1464"/>
    </row>
    <row r="1465" spans="2:3" x14ac:dyDescent="0.25">
      <c r="B1465"/>
      <c r="C1465"/>
    </row>
    <row r="1466" spans="2:3" x14ac:dyDescent="0.25">
      <c r="B1466"/>
      <c r="C1466"/>
    </row>
    <row r="1467" spans="2:3" x14ac:dyDescent="0.25">
      <c r="B1467"/>
      <c r="C1467"/>
    </row>
    <row r="1468" spans="2:3" x14ac:dyDescent="0.25">
      <c r="B1468"/>
      <c r="C1468"/>
    </row>
    <row r="1469" spans="2:3" x14ac:dyDescent="0.25">
      <c r="B1469"/>
      <c r="C1469"/>
    </row>
    <row r="1470" spans="2:3" x14ac:dyDescent="0.25">
      <c r="B1470"/>
      <c r="C1470"/>
    </row>
    <row r="1471" spans="2:3" x14ac:dyDescent="0.25">
      <c r="B1471"/>
      <c r="C1471"/>
    </row>
    <row r="1472" spans="2:3" x14ac:dyDescent="0.25">
      <c r="B1472"/>
      <c r="C1472"/>
    </row>
    <row r="1473" spans="2:3" x14ac:dyDescent="0.25">
      <c r="B1473"/>
      <c r="C1473"/>
    </row>
    <row r="1474" spans="2:3" x14ac:dyDescent="0.25">
      <c r="B1474"/>
      <c r="C1474"/>
    </row>
    <row r="1475" spans="2:3" x14ac:dyDescent="0.25">
      <c r="B1475"/>
      <c r="C1475"/>
    </row>
    <row r="1476" spans="2:3" x14ac:dyDescent="0.25">
      <c r="B1476"/>
      <c r="C1476"/>
    </row>
    <row r="1477" spans="2:3" x14ac:dyDescent="0.25">
      <c r="B1477"/>
      <c r="C1477"/>
    </row>
    <row r="1478" spans="2:3" x14ac:dyDescent="0.25">
      <c r="B1478"/>
      <c r="C1478"/>
    </row>
    <row r="1479" spans="2:3" x14ac:dyDescent="0.25">
      <c r="B1479"/>
      <c r="C1479"/>
    </row>
    <row r="1480" spans="2:3" x14ac:dyDescent="0.25">
      <c r="B1480"/>
      <c r="C1480"/>
    </row>
    <row r="1481" spans="2:3" x14ac:dyDescent="0.25">
      <c r="B1481"/>
      <c r="C1481"/>
    </row>
    <row r="1482" spans="2:3" x14ac:dyDescent="0.25">
      <c r="B1482"/>
      <c r="C1482"/>
    </row>
    <row r="1483" spans="2:3" x14ac:dyDescent="0.25">
      <c r="B1483"/>
      <c r="C1483"/>
    </row>
    <row r="1484" spans="2:3" x14ac:dyDescent="0.25">
      <c r="B1484"/>
      <c r="C1484"/>
    </row>
    <row r="1485" spans="2:3" x14ac:dyDescent="0.25">
      <c r="B1485"/>
      <c r="C1485"/>
    </row>
    <row r="1486" spans="2:3" x14ac:dyDescent="0.25">
      <c r="B1486"/>
      <c r="C1486"/>
    </row>
    <row r="1487" spans="2:3" x14ac:dyDescent="0.25">
      <c r="B1487"/>
      <c r="C1487"/>
    </row>
    <row r="1488" spans="2:3" x14ac:dyDescent="0.25">
      <c r="B1488"/>
      <c r="C1488"/>
    </row>
    <row r="1489" spans="2:3" x14ac:dyDescent="0.25">
      <c r="B1489"/>
      <c r="C1489"/>
    </row>
    <row r="1490" spans="2:3" x14ac:dyDescent="0.25">
      <c r="B1490"/>
      <c r="C1490"/>
    </row>
    <row r="1491" spans="2:3" x14ac:dyDescent="0.25">
      <c r="B1491"/>
      <c r="C1491"/>
    </row>
    <row r="1492" spans="2:3" x14ac:dyDescent="0.25">
      <c r="B1492"/>
      <c r="C1492"/>
    </row>
    <row r="1493" spans="2:3" x14ac:dyDescent="0.25">
      <c r="B1493"/>
      <c r="C1493"/>
    </row>
    <row r="1494" spans="2:3" x14ac:dyDescent="0.25">
      <c r="B1494"/>
      <c r="C1494"/>
    </row>
    <row r="1495" spans="2:3" x14ac:dyDescent="0.25">
      <c r="B1495"/>
      <c r="C1495"/>
    </row>
    <row r="1496" spans="2:3" x14ac:dyDescent="0.25">
      <c r="B1496"/>
      <c r="C1496"/>
    </row>
    <row r="1497" spans="2:3" x14ac:dyDescent="0.25">
      <c r="B1497"/>
      <c r="C1497"/>
    </row>
    <row r="1498" spans="2:3" x14ac:dyDescent="0.25">
      <c r="B1498"/>
      <c r="C1498"/>
    </row>
    <row r="1499" spans="2:3" x14ac:dyDescent="0.25">
      <c r="B1499"/>
      <c r="C1499"/>
    </row>
    <row r="1500" spans="2:3" x14ac:dyDescent="0.25">
      <c r="B1500"/>
      <c r="C1500"/>
    </row>
    <row r="1501" spans="2:3" x14ac:dyDescent="0.25">
      <c r="B1501"/>
      <c r="C1501"/>
    </row>
    <row r="1502" spans="2:3" x14ac:dyDescent="0.25">
      <c r="B1502"/>
      <c r="C1502"/>
    </row>
    <row r="1503" spans="2:3" x14ac:dyDescent="0.25">
      <c r="B1503"/>
      <c r="C1503"/>
    </row>
    <row r="1504" spans="2:3" x14ac:dyDescent="0.25">
      <c r="B1504"/>
      <c r="C1504"/>
    </row>
    <row r="1505" spans="2:3" x14ac:dyDescent="0.25">
      <c r="B1505"/>
      <c r="C1505"/>
    </row>
    <row r="1506" spans="2:3" x14ac:dyDescent="0.25">
      <c r="B1506"/>
      <c r="C1506"/>
    </row>
    <row r="1507" spans="2:3" x14ac:dyDescent="0.25">
      <c r="B1507"/>
      <c r="C1507"/>
    </row>
    <row r="1508" spans="2:3" x14ac:dyDescent="0.25">
      <c r="B1508"/>
      <c r="C1508"/>
    </row>
    <row r="1509" spans="2:3" x14ac:dyDescent="0.25">
      <c r="B1509"/>
      <c r="C1509"/>
    </row>
    <row r="1510" spans="2:3" x14ac:dyDescent="0.25">
      <c r="B1510"/>
      <c r="C1510"/>
    </row>
    <row r="1511" spans="2:3" x14ac:dyDescent="0.25">
      <c r="B1511"/>
      <c r="C1511"/>
    </row>
    <row r="1512" spans="2:3" x14ac:dyDescent="0.25">
      <c r="B1512"/>
      <c r="C1512"/>
    </row>
    <row r="1513" spans="2:3" x14ac:dyDescent="0.25">
      <c r="B1513"/>
      <c r="C1513"/>
    </row>
    <row r="1514" spans="2:3" x14ac:dyDescent="0.25">
      <c r="B1514"/>
      <c r="C1514"/>
    </row>
    <row r="1515" spans="2:3" x14ac:dyDescent="0.25">
      <c r="B1515"/>
      <c r="C1515"/>
    </row>
    <row r="1516" spans="2:3" x14ac:dyDescent="0.25">
      <c r="B1516"/>
      <c r="C1516"/>
    </row>
    <row r="1517" spans="2:3" x14ac:dyDescent="0.25">
      <c r="B1517"/>
      <c r="C1517"/>
    </row>
    <row r="1518" spans="2:3" x14ac:dyDescent="0.25">
      <c r="B1518"/>
      <c r="C1518"/>
    </row>
    <row r="1519" spans="2:3" x14ac:dyDescent="0.25">
      <c r="B1519"/>
      <c r="C1519"/>
    </row>
    <row r="1520" spans="2:3" x14ac:dyDescent="0.25">
      <c r="B1520"/>
      <c r="C1520"/>
    </row>
    <row r="1521" spans="2:3" x14ac:dyDescent="0.25">
      <c r="B1521"/>
      <c r="C1521"/>
    </row>
    <row r="1522" spans="2:3" x14ac:dyDescent="0.25">
      <c r="B1522"/>
      <c r="C1522"/>
    </row>
    <row r="1523" spans="2:3" x14ac:dyDescent="0.25">
      <c r="B1523"/>
      <c r="C1523"/>
    </row>
    <row r="1524" spans="2:3" x14ac:dyDescent="0.25">
      <c r="B1524"/>
      <c r="C1524"/>
    </row>
    <row r="1525" spans="2:3" x14ac:dyDescent="0.25">
      <c r="B1525"/>
      <c r="C1525"/>
    </row>
    <row r="1526" spans="2:3" x14ac:dyDescent="0.25">
      <c r="B1526"/>
      <c r="C1526"/>
    </row>
    <row r="1527" spans="2:3" x14ac:dyDescent="0.25">
      <c r="B1527"/>
      <c r="C1527"/>
    </row>
    <row r="1528" spans="2:3" x14ac:dyDescent="0.25">
      <c r="B1528"/>
      <c r="C1528"/>
    </row>
    <row r="1529" spans="2:3" x14ac:dyDescent="0.25">
      <c r="B1529"/>
      <c r="C1529"/>
    </row>
    <row r="1530" spans="2:3" x14ac:dyDescent="0.25">
      <c r="B1530"/>
      <c r="C1530"/>
    </row>
    <row r="1531" spans="2:3" x14ac:dyDescent="0.25">
      <c r="B1531"/>
      <c r="C1531"/>
    </row>
    <row r="1532" spans="2:3" x14ac:dyDescent="0.25">
      <c r="B1532"/>
      <c r="C1532"/>
    </row>
    <row r="1533" spans="2:3" x14ac:dyDescent="0.25">
      <c r="B1533"/>
      <c r="C1533"/>
    </row>
    <row r="1534" spans="2:3" x14ac:dyDescent="0.25">
      <c r="B1534"/>
      <c r="C1534"/>
    </row>
    <row r="1535" spans="2:3" x14ac:dyDescent="0.25">
      <c r="B1535"/>
      <c r="C1535"/>
    </row>
    <row r="1536" spans="2:3" x14ac:dyDescent="0.25">
      <c r="B1536"/>
      <c r="C1536"/>
    </row>
    <row r="1537" spans="2:3" x14ac:dyDescent="0.25">
      <c r="B1537"/>
      <c r="C1537"/>
    </row>
    <row r="1538" spans="2:3" x14ac:dyDescent="0.25">
      <c r="B1538"/>
      <c r="C1538"/>
    </row>
    <row r="1539" spans="2:3" x14ac:dyDescent="0.25">
      <c r="B1539"/>
      <c r="C1539"/>
    </row>
    <row r="1540" spans="2:3" x14ac:dyDescent="0.25">
      <c r="B1540"/>
      <c r="C1540"/>
    </row>
    <row r="1541" spans="2:3" x14ac:dyDescent="0.25">
      <c r="B1541"/>
      <c r="C1541"/>
    </row>
    <row r="1542" spans="2:3" x14ac:dyDescent="0.25">
      <c r="B1542"/>
      <c r="C1542"/>
    </row>
    <row r="1543" spans="2:3" x14ac:dyDescent="0.25">
      <c r="B1543"/>
      <c r="C1543"/>
    </row>
    <row r="1544" spans="2:3" x14ac:dyDescent="0.25">
      <c r="B1544"/>
      <c r="C1544"/>
    </row>
    <row r="1545" spans="2:3" x14ac:dyDescent="0.25">
      <c r="B1545"/>
      <c r="C1545"/>
    </row>
    <row r="1546" spans="2:3" x14ac:dyDescent="0.25">
      <c r="B1546"/>
      <c r="C1546"/>
    </row>
    <row r="1547" spans="2:3" x14ac:dyDescent="0.25">
      <c r="B1547"/>
      <c r="C1547"/>
    </row>
    <row r="1548" spans="2:3" x14ac:dyDescent="0.25">
      <c r="B1548"/>
      <c r="C1548"/>
    </row>
    <row r="1549" spans="2:3" x14ac:dyDescent="0.25">
      <c r="B1549"/>
      <c r="C1549"/>
    </row>
    <row r="1550" spans="2:3" x14ac:dyDescent="0.25">
      <c r="B1550"/>
      <c r="C1550"/>
    </row>
    <row r="1551" spans="2:3" x14ac:dyDescent="0.25">
      <c r="B1551"/>
      <c r="C1551"/>
    </row>
    <row r="1552" spans="2:3" x14ac:dyDescent="0.25">
      <c r="B1552"/>
      <c r="C1552"/>
    </row>
    <row r="1553" spans="2:3" x14ac:dyDescent="0.25">
      <c r="B1553"/>
      <c r="C1553"/>
    </row>
    <row r="1554" spans="2:3" x14ac:dyDescent="0.25">
      <c r="B1554"/>
      <c r="C1554"/>
    </row>
    <row r="1555" spans="2:3" x14ac:dyDescent="0.25">
      <c r="B1555"/>
      <c r="C1555"/>
    </row>
    <row r="1556" spans="2:3" x14ac:dyDescent="0.25">
      <c r="B1556"/>
      <c r="C1556"/>
    </row>
    <row r="1557" spans="2:3" x14ac:dyDescent="0.25">
      <c r="B1557"/>
      <c r="C1557"/>
    </row>
    <row r="1558" spans="2:3" x14ac:dyDescent="0.25">
      <c r="B1558"/>
      <c r="C1558"/>
    </row>
    <row r="1559" spans="2:3" x14ac:dyDescent="0.25">
      <c r="B1559"/>
      <c r="C1559"/>
    </row>
    <row r="1560" spans="2:3" x14ac:dyDescent="0.25">
      <c r="B1560"/>
      <c r="C1560"/>
    </row>
    <row r="1561" spans="2:3" x14ac:dyDescent="0.25">
      <c r="B1561"/>
      <c r="C1561"/>
    </row>
    <row r="1562" spans="2:3" x14ac:dyDescent="0.25">
      <c r="B1562"/>
      <c r="C1562"/>
    </row>
    <row r="1563" spans="2:3" x14ac:dyDescent="0.25">
      <c r="B1563"/>
      <c r="C1563"/>
    </row>
    <row r="1564" spans="2:3" x14ac:dyDescent="0.25">
      <c r="B1564"/>
      <c r="C1564"/>
    </row>
    <row r="1565" spans="2:3" x14ac:dyDescent="0.25">
      <c r="B1565"/>
      <c r="C1565"/>
    </row>
    <row r="1566" spans="2:3" x14ac:dyDescent="0.25">
      <c r="B1566"/>
      <c r="C1566"/>
    </row>
    <row r="1567" spans="2:3" x14ac:dyDescent="0.25">
      <c r="B1567"/>
      <c r="C1567"/>
    </row>
    <row r="1568" spans="2:3" x14ac:dyDescent="0.25">
      <c r="B1568"/>
      <c r="C1568"/>
    </row>
    <row r="1569" spans="2:3" x14ac:dyDescent="0.25">
      <c r="B1569"/>
      <c r="C1569"/>
    </row>
    <row r="1570" spans="2:3" x14ac:dyDescent="0.25">
      <c r="B1570"/>
      <c r="C1570"/>
    </row>
    <row r="1571" spans="2:3" x14ac:dyDescent="0.25">
      <c r="B1571"/>
      <c r="C1571"/>
    </row>
    <row r="1572" spans="2:3" x14ac:dyDescent="0.25">
      <c r="B1572"/>
      <c r="C1572"/>
    </row>
    <row r="1573" spans="2:3" x14ac:dyDescent="0.25">
      <c r="B1573"/>
      <c r="C1573"/>
    </row>
    <row r="1574" spans="2:3" x14ac:dyDescent="0.25">
      <c r="B1574"/>
      <c r="C1574"/>
    </row>
    <row r="1575" spans="2:3" x14ac:dyDescent="0.25">
      <c r="B1575"/>
      <c r="C1575"/>
    </row>
    <row r="1576" spans="2:3" x14ac:dyDescent="0.25">
      <c r="B1576"/>
      <c r="C1576"/>
    </row>
    <row r="1577" spans="2:3" x14ac:dyDescent="0.25">
      <c r="B1577"/>
      <c r="C1577"/>
    </row>
    <row r="1578" spans="2:3" x14ac:dyDescent="0.25">
      <c r="B1578"/>
      <c r="C1578"/>
    </row>
    <row r="1579" spans="2:3" x14ac:dyDescent="0.25">
      <c r="B1579"/>
      <c r="C1579"/>
    </row>
    <row r="1580" spans="2:3" x14ac:dyDescent="0.25">
      <c r="B1580"/>
      <c r="C1580"/>
    </row>
    <row r="1581" spans="2:3" x14ac:dyDescent="0.25">
      <c r="B1581"/>
      <c r="C1581"/>
    </row>
    <row r="1582" spans="2:3" x14ac:dyDescent="0.25">
      <c r="B1582"/>
      <c r="C1582"/>
    </row>
    <row r="1583" spans="2:3" x14ac:dyDescent="0.25">
      <c r="B1583"/>
      <c r="C1583"/>
    </row>
    <row r="1584" spans="2:3" x14ac:dyDescent="0.25">
      <c r="B1584"/>
      <c r="C1584"/>
    </row>
    <row r="1585" spans="2:3" x14ac:dyDescent="0.25">
      <c r="B1585"/>
      <c r="C1585"/>
    </row>
    <row r="1586" spans="2:3" x14ac:dyDescent="0.25">
      <c r="B1586"/>
      <c r="C1586"/>
    </row>
    <row r="1587" spans="2:3" x14ac:dyDescent="0.25">
      <c r="B1587"/>
      <c r="C1587"/>
    </row>
    <row r="1588" spans="2:3" x14ac:dyDescent="0.25">
      <c r="B1588"/>
      <c r="C1588"/>
    </row>
    <row r="1589" spans="2:3" x14ac:dyDescent="0.25">
      <c r="B1589"/>
      <c r="C1589"/>
    </row>
    <row r="1590" spans="2:3" x14ac:dyDescent="0.25">
      <c r="B1590"/>
      <c r="C1590"/>
    </row>
    <row r="1591" spans="2:3" x14ac:dyDescent="0.25">
      <c r="B1591"/>
      <c r="C1591"/>
    </row>
    <row r="1592" spans="2:3" x14ac:dyDescent="0.25">
      <c r="B1592"/>
      <c r="C1592"/>
    </row>
    <row r="1593" spans="2:3" x14ac:dyDescent="0.25">
      <c r="B1593"/>
      <c r="C1593"/>
    </row>
    <row r="1594" spans="2:3" x14ac:dyDescent="0.25">
      <c r="B1594"/>
      <c r="C1594"/>
    </row>
    <row r="1595" spans="2:3" x14ac:dyDescent="0.25">
      <c r="B1595"/>
      <c r="C1595"/>
    </row>
    <row r="1596" spans="2:3" x14ac:dyDescent="0.25">
      <c r="B1596"/>
      <c r="C1596"/>
    </row>
    <row r="1597" spans="2:3" x14ac:dyDescent="0.25">
      <c r="B1597"/>
      <c r="C1597"/>
    </row>
    <row r="1598" spans="2:3" x14ac:dyDescent="0.25">
      <c r="B1598"/>
      <c r="C1598"/>
    </row>
    <row r="1599" spans="2:3" x14ac:dyDescent="0.25">
      <c r="B1599"/>
      <c r="C1599"/>
    </row>
    <row r="1600" spans="2:3" x14ac:dyDescent="0.25">
      <c r="B1600"/>
      <c r="C1600"/>
    </row>
    <row r="1601" spans="2:3" x14ac:dyDescent="0.25">
      <c r="B1601"/>
      <c r="C1601"/>
    </row>
    <row r="1602" spans="2:3" x14ac:dyDescent="0.25">
      <c r="B1602"/>
      <c r="C1602"/>
    </row>
    <row r="1603" spans="2:3" x14ac:dyDescent="0.25">
      <c r="B1603"/>
      <c r="C1603"/>
    </row>
    <row r="1604" spans="2:3" x14ac:dyDescent="0.25">
      <c r="B1604"/>
      <c r="C1604"/>
    </row>
    <row r="1605" spans="2:3" x14ac:dyDescent="0.25">
      <c r="B1605"/>
      <c r="C1605"/>
    </row>
    <row r="1606" spans="2:3" x14ac:dyDescent="0.25">
      <c r="B1606"/>
      <c r="C1606"/>
    </row>
    <row r="1607" spans="2:3" x14ac:dyDescent="0.25">
      <c r="B1607"/>
      <c r="C1607"/>
    </row>
    <row r="1608" spans="2:3" x14ac:dyDescent="0.25">
      <c r="B1608"/>
      <c r="C1608"/>
    </row>
    <row r="1609" spans="2:3" x14ac:dyDescent="0.25">
      <c r="B1609"/>
      <c r="C1609"/>
    </row>
    <row r="1610" spans="2:3" x14ac:dyDescent="0.25">
      <c r="B1610"/>
      <c r="C1610"/>
    </row>
    <row r="1611" spans="2:3" x14ac:dyDescent="0.25">
      <c r="B1611"/>
      <c r="C1611"/>
    </row>
    <row r="1612" spans="2:3" x14ac:dyDescent="0.25">
      <c r="B1612"/>
      <c r="C1612"/>
    </row>
    <row r="1613" spans="2:3" x14ac:dyDescent="0.25">
      <c r="B1613"/>
      <c r="C1613"/>
    </row>
    <row r="1614" spans="2:3" x14ac:dyDescent="0.25">
      <c r="B1614"/>
      <c r="C1614"/>
    </row>
    <row r="1615" spans="2:3" x14ac:dyDescent="0.25">
      <c r="B1615"/>
      <c r="C1615"/>
    </row>
    <row r="1616" spans="2:3" x14ac:dyDescent="0.25">
      <c r="B1616"/>
      <c r="C1616"/>
    </row>
    <row r="1617" spans="2:3" x14ac:dyDescent="0.25">
      <c r="B1617"/>
      <c r="C1617"/>
    </row>
    <row r="1618" spans="2:3" x14ac:dyDescent="0.25">
      <c r="B1618"/>
      <c r="C1618"/>
    </row>
    <row r="1619" spans="2:3" x14ac:dyDescent="0.25">
      <c r="B1619"/>
      <c r="C1619"/>
    </row>
    <row r="1620" spans="2:3" x14ac:dyDescent="0.25">
      <c r="B1620"/>
      <c r="C1620"/>
    </row>
    <row r="1621" spans="2:3" x14ac:dyDescent="0.25">
      <c r="B1621"/>
      <c r="C1621"/>
    </row>
    <row r="1622" spans="2:3" x14ac:dyDescent="0.25">
      <c r="B1622"/>
      <c r="C1622"/>
    </row>
    <row r="1623" spans="2:3" x14ac:dyDescent="0.25">
      <c r="B1623"/>
      <c r="C1623"/>
    </row>
    <row r="1624" spans="2:3" x14ac:dyDescent="0.25">
      <c r="B1624"/>
      <c r="C1624"/>
    </row>
    <row r="1625" spans="2:3" x14ac:dyDescent="0.25">
      <c r="B1625"/>
      <c r="C1625"/>
    </row>
    <row r="1626" spans="2:3" x14ac:dyDescent="0.25">
      <c r="B1626"/>
      <c r="C1626"/>
    </row>
    <row r="1627" spans="2:3" x14ac:dyDescent="0.25">
      <c r="B1627"/>
      <c r="C1627"/>
    </row>
    <row r="1628" spans="2:3" x14ac:dyDescent="0.25">
      <c r="B1628"/>
      <c r="C1628"/>
    </row>
    <row r="1629" spans="2:3" x14ac:dyDescent="0.25">
      <c r="B1629"/>
      <c r="C1629"/>
    </row>
    <row r="1630" spans="2:3" x14ac:dyDescent="0.25">
      <c r="B1630"/>
      <c r="C1630"/>
    </row>
    <row r="1631" spans="2:3" x14ac:dyDescent="0.25">
      <c r="B1631"/>
      <c r="C1631"/>
    </row>
    <row r="1632" spans="2:3" x14ac:dyDescent="0.25">
      <c r="B1632"/>
      <c r="C1632"/>
    </row>
    <row r="1633" spans="2:3" x14ac:dyDescent="0.25">
      <c r="B1633"/>
      <c r="C1633"/>
    </row>
    <row r="1634" spans="2:3" x14ac:dyDescent="0.25">
      <c r="B1634"/>
      <c r="C1634"/>
    </row>
    <row r="1635" spans="2:3" x14ac:dyDescent="0.25">
      <c r="B1635"/>
      <c r="C1635"/>
    </row>
    <row r="1636" spans="2:3" x14ac:dyDescent="0.25">
      <c r="B1636"/>
      <c r="C1636"/>
    </row>
    <row r="1637" spans="2:3" x14ac:dyDescent="0.25">
      <c r="B1637"/>
      <c r="C1637"/>
    </row>
    <row r="1638" spans="2:3" x14ac:dyDescent="0.25">
      <c r="B1638"/>
      <c r="C1638"/>
    </row>
    <row r="1639" spans="2:3" x14ac:dyDescent="0.25">
      <c r="B1639"/>
      <c r="C1639"/>
    </row>
    <row r="1640" spans="2:3" x14ac:dyDescent="0.25">
      <c r="B1640"/>
      <c r="C1640"/>
    </row>
    <row r="1641" spans="2:3" x14ac:dyDescent="0.25">
      <c r="B1641"/>
      <c r="C1641"/>
    </row>
    <row r="1642" spans="2:3" x14ac:dyDescent="0.25">
      <c r="B1642"/>
      <c r="C1642"/>
    </row>
    <row r="1643" spans="2:3" x14ac:dyDescent="0.25">
      <c r="B1643"/>
      <c r="C1643"/>
    </row>
    <row r="1644" spans="2:3" x14ac:dyDescent="0.25">
      <c r="B1644"/>
      <c r="C1644"/>
    </row>
    <row r="1645" spans="2:3" x14ac:dyDescent="0.25">
      <c r="B1645"/>
      <c r="C1645"/>
    </row>
    <row r="1646" spans="2:3" x14ac:dyDescent="0.25">
      <c r="B1646"/>
      <c r="C1646"/>
    </row>
    <row r="1647" spans="2:3" x14ac:dyDescent="0.25">
      <c r="B1647"/>
      <c r="C1647"/>
    </row>
    <row r="1648" spans="2:3" x14ac:dyDescent="0.25">
      <c r="B1648"/>
      <c r="C1648"/>
    </row>
    <row r="1649" spans="2:3" x14ac:dyDescent="0.25">
      <c r="B1649"/>
      <c r="C1649"/>
    </row>
    <row r="1650" spans="2:3" x14ac:dyDescent="0.25">
      <c r="B1650"/>
      <c r="C1650"/>
    </row>
    <row r="1651" spans="2:3" x14ac:dyDescent="0.25">
      <c r="B1651"/>
      <c r="C1651"/>
    </row>
    <row r="1652" spans="2:3" x14ac:dyDescent="0.25">
      <c r="B1652"/>
      <c r="C1652"/>
    </row>
    <row r="1653" spans="2:3" x14ac:dyDescent="0.25">
      <c r="B1653"/>
      <c r="C1653"/>
    </row>
    <row r="1654" spans="2:3" x14ac:dyDescent="0.25">
      <c r="B1654"/>
      <c r="C1654"/>
    </row>
    <row r="1655" spans="2:3" x14ac:dyDescent="0.25">
      <c r="B1655"/>
      <c r="C1655"/>
    </row>
    <row r="1656" spans="2:3" x14ac:dyDescent="0.25">
      <c r="B1656"/>
      <c r="C1656"/>
    </row>
    <row r="1657" spans="2:3" x14ac:dyDescent="0.25">
      <c r="B1657"/>
      <c r="C1657"/>
    </row>
    <row r="1658" spans="2:3" x14ac:dyDescent="0.25">
      <c r="B1658"/>
      <c r="C1658"/>
    </row>
    <row r="1659" spans="2:3" x14ac:dyDescent="0.25">
      <c r="B1659"/>
      <c r="C1659"/>
    </row>
    <row r="1660" spans="2:3" x14ac:dyDescent="0.25">
      <c r="B1660"/>
      <c r="C1660"/>
    </row>
    <row r="1661" spans="2:3" x14ac:dyDescent="0.25">
      <c r="B1661"/>
      <c r="C1661"/>
    </row>
    <row r="1662" spans="2:3" x14ac:dyDescent="0.25">
      <c r="B1662"/>
      <c r="C1662"/>
    </row>
    <row r="1663" spans="2:3" x14ac:dyDescent="0.25">
      <c r="B1663"/>
      <c r="C1663"/>
    </row>
    <row r="1664" spans="2:3" x14ac:dyDescent="0.25">
      <c r="B1664"/>
      <c r="C1664"/>
    </row>
    <row r="1665" spans="2:3" x14ac:dyDescent="0.25">
      <c r="B1665"/>
      <c r="C1665"/>
    </row>
    <row r="1666" spans="2:3" x14ac:dyDescent="0.25">
      <c r="B1666"/>
      <c r="C1666"/>
    </row>
    <row r="1667" spans="2:3" x14ac:dyDescent="0.25">
      <c r="B1667"/>
      <c r="C1667"/>
    </row>
    <row r="1668" spans="2:3" x14ac:dyDescent="0.25">
      <c r="B1668"/>
      <c r="C1668"/>
    </row>
    <row r="1669" spans="2:3" x14ac:dyDescent="0.25">
      <c r="B1669"/>
      <c r="C1669"/>
    </row>
    <row r="1670" spans="2:3" x14ac:dyDescent="0.25">
      <c r="B1670"/>
      <c r="C1670"/>
    </row>
    <row r="1671" spans="2:3" x14ac:dyDescent="0.25">
      <c r="B1671"/>
      <c r="C1671"/>
    </row>
    <row r="1672" spans="2:3" x14ac:dyDescent="0.25">
      <c r="B1672"/>
      <c r="C1672"/>
    </row>
    <row r="1673" spans="2:3" x14ac:dyDescent="0.25">
      <c r="B1673"/>
      <c r="C1673"/>
    </row>
    <row r="1674" spans="2:3" x14ac:dyDescent="0.25">
      <c r="B1674"/>
      <c r="C1674"/>
    </row>
    <row r="1675" spans="2:3" x14ac:dyDescent="0.25">
      <c r="B1675"/>
      <c r="C1675"/>
    </row>
    <row r="1676" spans="2:3" x14ac:dyDescent="0.25">
      <c r="B1676"/>
      <c r="C1676"/>
    </row>
    <row r="1677" spans="2:3" x14ac:dyDescent="0.25">
      <c r="B1677"/>
      <c r="C1677"/>
    </row>
    <row r="1678" spans="2:3" x14ac:dyDescent="0.25">
      <c r="B1678"/>
      <c r="C1678"/>
    </row>
    <row r="1679" spans="2:3" x14ac:dyDescent="0.25">
      <c r="B1679"/>
      <c r="C1679"/>
    </row>
    <row r="1680" spans="2:3" x14ac:dyDescent="0.25">
      <c r="B1680"/>
      <c r="C1680"/>
    </row>
    <row r="1681" spans="2:3" x14ac:dyDescent="0.25">
      <c r="B1681"/>
      <c r="C1681"/>
    </row>
    <row r="1682" spans="2:3" x14ac:dyDescent="0.25">
      <c r="B1682"/>
      <c r="C1682"/>
    </row>
    <row r="1683" spans="2:3" x14ac:dyDescent="0.25">
      <c r="B1683"/>
      <c r="C1683"/>
    </row>
    <row r="1684" spans="2:3" x14ac:dyDescent="0.25">
      <c r="B1684"/>
      <c r="C1684"/>
    </row>
    <row r="1685" spans="2:3" x14ac:dyDescent="0.25">
      <c r="B1685"/>
      <c r="C1685"/>
    </row>
    <row r="1686" spans="2:3" x14ac:dyDescent="0.25">
      <c r="B1686"/>
      <c r="C1686"/>
    </row>
    <row r="1687" spans="2:3" x14ac:dyDescent="0.25">
      <c r="B1687"/>
      <c r="C1687"/>
    </row>
    <row r="1688" spans="2:3" x14ac:dyDescent="0.25">
      <c r="B1688"/>
      <c r="C1688"/>
    </row>
    <row r="1689" spans="2:3" x14ac:dyDescent="0.25">
      <c r="B1689"/>
      <c r="C1689"/>
    </row>
    <row r="1690" spans="2:3" x14ac:dyDescent="0.25">
      <c r="B1690"/>
      <c r="C1690"/>
    </row>
    <row r="1691" spans="2:3" x14ac:dyDescent="0.25">
      <c r="B1691"/>
      <c r="C1691"/>
    </row>
    <row r="1692" spans="2:3" x14ac:dyDescent="0.25">
      <c r="B1692"/>
      <c r="C1692"/>
    </row>
    <row r="1693" spans="2:3" x14ac:dyDescent="0.25">
      <c r="B1693"/>
      <c r="C1693"/>
    </row>
    <row r="1694" spans="2:3" x14ac:dyDescent="0.25">
      <c r="B1694"/>
      <c r="C1694"/>
    </row>
    <row r="1695" spans="2:3" x14ac:dyDescent="0.25">
      <c r="B1695"/>
      <c r="C1695"/>
    </row>
    <row r="1696" spans="2:3" x14ac:dyDescent="0.25">
      <c r="B1696"/>
      <c r="C1696"/>
    </row>
    <row r="1697" spans="2:3" x14ac:dyDescent="0.25">
      <c r="B1697"/>
      <c r="C1697"/>
    </row>
    <row r="1698" spans="2:3" x14ac:dyDescent="0.25">
      <c r="B1698"/>
      <c r="C1698"/>
    </row>
    <row r="1699" spans="2:3" x14ac:dyDescent="0.25">
      <c r="B1699"/>
      <c r="C1699"/>
    </row>
    <row r="1700" spans="2:3" x14ac:dyDescent="0.25">
      <c r="B1700"/>
      <c r="C1700"/>
    </row>
    <row r="1701" spans="2:3" x14ac:dyDescent="0.25">
      <c r="B1701"/>
      <c r="C1701"/>
    </row>
    <row r="1702" spans="2:3" x14ac:dyDescent="0.25">
      <c r="B1702"/>
      <c r="C1702"/>
    </row>
    <row r="1703" spans="2:3" x14ac:dyDescent="0.25">
      <c r="B1703"/>
      <c r="C1703"/>
    </row>
    <row r="1704" spans="2:3" x14ac:dyDescent="0.25">
      <c r="B1704"/>
      <c r="C1704"/>
    </row>
    <row r="1705" spans="2:3" x14ac:dyDescent="0.25">
      <c r="B1705"/>
      <c r="C1705"/>
    </row>
    <row r="1706" spans="2:3" x14ac:dyDescent="0.25">
      <c r="B1706"/>
      <c r="C1706"/>
    </row>
    <row r="1707" spans="2:3" x14ac:dyDescent="0.25">
      <c r="B1707"/>
      <c r="C1707"/>
    </row>
    <row r="1708" spans="2:3" x14ac:dyDescent="0.25">
      <c r="B1708"/>
      <c r="C1708"/>
    </row>
    <row r="1709" spans="2:3" x14ac:dyDescent="0.25">
      <c r="B1709"/>
      <c r="C1709"/>
    </row>
    <row r="1710" spans="2:3" x14ac:dyDescent="0.25">
      <c r="B1710"/>
      <c r="C1710"/>
    </row>
    <row r="1711" spans="2:3" x14ac:dyDescent="0.25">
      <c r="B1711"/>
      <c r="C1711"/>
    </row>
    <row r="1712" spans="2:3" x14ac:dyDescent="0.25">
      <c r="B1712"/>
      <c r="C1712"/>
    </row>
    <row r="1713" spans="2:3" x14ac:dyDescent="0.25">
      <c r="B1713"/>
      <c r="C1713"/>
    </row>
    <row r="1714" spans="2:3" x14ac:dyDescent="0.25">
      <c r="B1714"/>
      <c r="C1714"/>
    </row>
    <row r="1715" spans="2:3" x14ac:dyDescent="0.25">
      <c r="B1715"/>
      <c r="C1715"/>
    </row>
    <row r="1716" spans="2:3" x14ac:dyDescent="0.25">
      <c r="B1716"/>
      <c r="C1716"/>
    </row>
    <row r="1717" spans="2:3" x14ac:dyDescent="0.25">
      <c r="B1717"/>
      <c r="C1717"/>
    </row>
    <row r="1718" spans="2:3" x14ac:dyDescent="0.25">
      <c r="B1718"/>
      <c r="C1718"/>
    </row>
    <row r="1719" spans="2:3" x14ac:dyDescent="0.25">
      <c r="B1719"/>
      <c r="C1719"/>
    </row>
    <row r="1720" spans="2:3" x14ac:dyDescent="0.25">
      <c r="B1720"/>
      <c r="C1720"/>
    </row>
    <row r="1721" spans="2:3" x14ac:dyDescent="0.25">
      <c r="B1721"/>
      <c r="C1721"/>
    </row>
    <row r="1722" spans="2:3" x14ac:dyDescent="0.25">
      <c r="B1722"/>
      <c r="C1722"/>
    </row>
    <row r="1723" spans="2:3" x14ac:dyDescent="0.25">
      <c r="B1723"/>
      <c r="C1723"/>
    </row>
    <row r="1724" spans="2:3" x14ac:dyDescent="0.25">
      <c r="B1724"/>
      <c r="C1724"/>
    </row>
    <row r="1725" spans="2:3" x14ac:dyDescent="0.25">
      <c r="B1725"/>
      <c r="C1725"/>
    </row>
    <row r="1726" spans="2:3" x14ac:dyDescent="0.25">
      <c r="B1726"/>
      <c r="C1726"/>
    </row>
    <row r="1727" spans="2:3" x14ac:dyDescent="0.25">
      <c r="B1727"/>
      <c r="C1727"/>
    </row>
    <row r="1728" spans="2:3" x14ac:dyDescent="0.25">
      <c r="B1728"/>
      <c r="C1728"/>
    </row>
    <row r="1729" spans="2:3" x14ac:dyDescent="0.25">
      <c r="B1729"/>
      <c r="C1729"/>
    </row>
    <row r="1730" spans="2:3" x14ac:dyDescent="0.25">
      <c r="B1730"/>
      <c r="C1730"/>
    </row>
    <row r="1731" spans="2:3" x14ac:dyDescent="0.25">
      <c r="B1731"/>
      <c r="C1731"/>
    </row>
    <row r="1732" spans="2:3" x14ac:dyDescent="0.25">
      <c r="B1732"/>
      <c r="C1732"/>
    </row>
    <row r="1733" spans="2:3" x14ac:dyDescent="0.25">
      <c r="B1733"/>
      <c r="C1733"/>
    </row>
    <row r="1734" spans="2:3" x14ac:dyDescent="0.25">
      <c r="B1734"/>
      <c r="C1734"/>
    </row>
    <row r="1735" spans="2:3" x14ac:dyDescent="0.25">
      <c r="B1735"/>
      <c r="C1735"/>
    </row>
    <row r="1736" spans="2:3" x14ac:dyDescent="0.25">
      <c r="B1736"/>
      <c r="C1736"/>
    </row>
    <row r="1737" spans="2:3" x14ac:dyDescent="0.25">
      <c r="B1737"/>
      <c r="C1737"/>
    </row>
    <row r="1738" spans="2:3" x14ac:dyDescent="0.25">
      <c r="B1738"/>
      <c r="C1738"/>
    </row>
    <row r="1739" spans="2:3" x14ac:dyDescent="0.25">
      <c r="B1739"/>
      <c r="C1739"/>
    </row>
    <row r="1740" spans="2:3" x14ac:dyDescent="0.25">
      <c r="B1740"/>
      <c r="C1740"/>
    </row>
    <row r="1741" spans="2:3" x14ac:dyDescent="0.25">
      <c r="B1741"/>
      <c r="C1741"/>
    </row>
    <row r="1742" spans="2:3" x14ac:dyDescent="0.25">
      <c r="B1742"/>
      <c r="C1742"/>
    </row>
    <row r="1743" spans="2:3" x14ac:dyDescent="0.25">
      <c r="B1743"/>
      <c r="C1743"/>
    </row>
    <row r="1744" spans="2:3" x14ac:dyDescent="0.25">
      <c r="B1744"/>
      <c r="C1744"/>
    </row>
    <row r="1745" spans="2:3" x14ac:dyDescent="0.25">
      <c r="B1745"/>
      <c r="C1745"/>
    </row>
    <row r="1746" spans="2:3" x14ac:dyDescent="0.25">
      <c r="B1746"/>
      <c r="C1746"/>
    </row>
    <row r="1747" spans="2:3" x14ac:dyDescent="0.25">
      <c r="B1747"/>
      <c r="C1747"/>
    </row>
    <row r="1748" spans="2:3" x14ac:dyDescent="0.25">
      <c r="B1748"/>
      <c r="C1748"/>
    </row>
    <row r="1749" spans="2:3" x14ac:dyDescent="0.25">
      <c r="B1749"/>
      <c r="C1749"/>
    </row>
    <row r="1750" spans="2:3" x14ac:dyDescent="0.25">
      <c r="B1750"/>
      <c r="C1750"/>
    </row>
    <row r="1751" spans="2:3" x14ac:dyDescent="0.25">
      <c r="B1751"/>
      <c r="C1751"/>
    </row>
    <row r="1752" spans="2:3" x14ac:dyDescent="0.25">
      <c r="B1752"/>
      <c r="C1752"/>
    </row>
    <row r="1753" spans="2:3" x14ac:dyDescent="0.25">
      <c r="B1753"/>
      <c r="C1753"/>
    </row>
    <row r="1754" spans="2:3" x14ac:dyDescent="0.25">
      <c r="B1754"/>
      <c r="C1754"/>
    </row>
    <row r="1755" spans="2:3" x14ac:dyDescent="0.25">
      <c r="B1755"/>
      <c r="C1755"/>
    </row>
    <row r="1756" spans="2:3" x14ac:dyDescent="0.25">
      <c r="B1756"/>
      <c r="C1756"/>
    </row>
    <row r="1757" spans="2:3" x14ac:dyDescent="0.25">
      <c r="B1757"/>
      <c r="C1757"/>
    </row>
    <row r="1758" spans="2:3" x14ac:dyDescent="0.25">
      <c r="B1758"/>
      <c r="C1758"/>
    </row>
    <row r="1759" spans="2:3" x14ac:dyDescent="0.25">
      <c r="B1759"/>
      <c r="C1759"/>
    </row>
    <row r="1760" spans="2:3" x14ac:dyDescent="0.25">
      <c r="B1760"/>
      <c r="C1760"/>
    </row>
    <row r="1761" spans="2:3" x14ac:dyDescent="0.25">
      <c r="B1761"/>
      <c r="C1761"/>
    </row>
    <row r="1762" spans="2:3" x14ac:dyDescent="0.25">
      <c r="B1762"/>
      <c r="C1762"/>
    </row>
    <row r="1763" spans="2:3" x14ac:dyDescent="0.25">
      <c r="B1763"/>
      <c r="C1763"/>
    </row>
    <row r="1764" spans="2:3" x14ac:dyDescent="0.25">
      <c r="B1764"/>
      <c r="C1764"/>
    </row>
    <row r="1765" spans="2:3" x14ac:dyDescent="0.25">
      <c r="B1765"/>
      <c r="C1765"/>
    </row>
    <row r="1766" spans="2:3" x14ac:dyDescent="0.25">
      <c r="B1766"/>
      <c r="C1766"/>
    </row>
    <row r="1767" spans="2:3" x14ac:dyDescent="0.25">
      <c r="B1767"/>
      <c r="C1767"/>
    </row>
    <row r="1768" spans="2:3" x14ac:dyDescent="0.25">
      <c r="B1768"/>
      <c r="C1768"/>
    </row>
    <row r="1769" spans="2:3" x14ac:dyDescent="0.25">
      <c r="B1769"/>
      <c r="C1769"/>
    </row>
    <row r="1770" spans="2:3" x14ac:dyDescent="0.25">
      <c r="B1770"/>
      <c r="C1770"/>
    </row>
    <row r="1771" spans="2:3" x14ac:dyDescent="0.25">
      <c r="B1771"/>
      <c r="C1771"/>
    </row>
    <row r="1772" spans="2:3" x14ac:dyDescent="0.25">
      <c r="B1772"/>
      <c r="C1772"/>
    </row>
    <row r="1773" spans="2:3" x14ac:dyDescent="0.25">
      <c r="B1773"/>
      <c r="C1773"/>
    </row>
    <row r="1774" spans="2:3" x14ac:dyDescent="0.25">
      <c r="B1774"/>
      <c r="C1774"/>
    </row>
    <row r="1775" spans="2:3" x14ac:dyDescent="0.25">
      <c r="B1775"/>
      <c r="C1775"/>
    </row>
    <row r="1776" spans="2:3" x14ac:dyDescent="0.25">
      <c r="B1776"/>
      <c r="C1776"/>
    </row>
    <row r="1777" spans="2:3" x14ac:dyDescent="0.25">
      <c r="B1777"/>
      <c r="C1777"/>
    </row>
    <row r="1778" spans="2:3" x14ac:dyDescent="0.25">
      <c r="B1778"/>
      <c r="C1778"/>
    </row>
    <row r="1779" spans="2:3" x14ac:dyDescent="0.25">
      <c r="B1779"/>
      <c r="C1779"/>
    </row>
    <row r="1780" spans="2:3" x14ac:dyDescent="0.25">
      <c r="B1780"/>
      <c r="C1780"/>
    </row>
    <row r="1781" spans="2:3" x14ac:dyDescent="0.25">
      <c r="B1781"/>
      <c r="C1781"/>
    </row>
    <row r="1782" spans="2:3" x14ac:dyDescent="0.25">
      <c r="B1782"/>
      <c r="C1782"/>
    </row>
    <row r="1783" spans="2:3" x14ac:dyDescent="0.25">
      <c r="B1783"/>
      <c r="C1783"/>
    </row>
    <row r="1784" spans="2:3" x14ac:dyDescent="0.25">
      <c r="B1784"/>
      <c r="C1784"/>
    </row>
    <row r="1785" spans="2:3" x14ac:dyDescent="0.25">
      <c r="B1785"/>
      <c r="C1785"/>
    </row>
    <row r="1786" spans="2:3" x14ac:dyDescent="0.25">
      <c r="B1786"/>
      <c r="C1786"/>
    </row>
    <row r="1787" spans="2:3" x14ac:dyDescent="0.25">
      <c r="B1787"/>
      <c r="C1787"/>
    </row>
    <row r="1788" spans="2:3" x14ac:dyDescent="0.25">
      <c r="B1788"/>
      <c r="C1788"/>
    </row>
    <row r="1789" spans="2:3" x14ac:dyDescent="0.25">
      <c r="B1789"/>
      <c r="C1789"/>
    </row>
    <row r="1790" spans="2:3" x14ac:dyDescent="0.25">
      <c r="B1790"/>
      <c r="C1790"/>
    </row>
    <row r="1791" spans="2:3" x14ac:dyDescent="0.25">
      <c r="B1791"/>
      <c r="C1791"/>
    </row>
    <row r="1792" spans="2:3" x14ac:dyDescent="0.25">
      <c r="B1792"/>
      <c r="C1792"/>
    </row>
    <row r="1793" spans="2:3" x14ac:dyDescent="0.25">
      <c r="B1793"/>
      <c r="C1793"/>
    </row>
    <row r="1794" spans="2:3" x14ac:dyDescent="0.25">
      <c r="B1794"/>
      <c r="C1794"/>
    </row>
    <row r="1795" spans="2:3" x14ac:dyDescent="0.25">
      <c r="B1795"/>
      <c r="C1795"/>
    </row>
    <row r="1796" spans="2:3" x14ac:dyDescent="0.25">
      <c r="B1796"/>
      <c r="C1796"/>
    </row>
    <row r="1797" spans="2:3" x14ac:dyDescent="0.25">
      <c r="B1797"/>
      <c r="C1797"/>
    </row>
    <row r="1798" spans="2:3" x14ac:dyDescent="0.25">
      <c r="B1798"/>
      <c r="C1798"/>
    </row>
    <row r="1799" spans="2:3" x14ac:dyDescent="0.25">
      <c r="B1799"/>
      <c r="C1799"/>
    </row>
    <row r="1800" spans="2:3" x14ac:dyDescent="0.25">
      <c r="B1800"/>
      <c r="C1800"/>
    </row>
    <row r="1801" spans="2:3" x14ac:dyDescent="0.25">
      <c r="B1801"/>
      <c r="C1801"/>
    </row>
    <row r="1802" spans="2:3" x14ac:dyDescent="0.25">
      <c r="B1802"/>
      <c r="C1802"/>
    </row>
    <row r="1803" spans="2:3" x14ac:dyDescent="0.25">
      <c r="B1803"/>
      <c r="C1803"/>
    </row>
    <row r="1804" spans="2:3" x14ac:dyDescent="0.25">
      <c r="B1804"/>
      <c r="C1804"/>
    </row>
    <row r="1805" spans="2:3" x14ac:dyDescent="0.25">
      <c r="B1805"/>
      <c r="C1805"/>
    </row>
    <row r="1806" spans="2:3" x14ac:dyDescent="0.25">
      <c r="B1806"/>
      <c r="C1806"/>
    </row>
    <row r="1807" spans="2:3" x14ac:dyDescent="0.25">
      <c r="B1807"/>
      <c r="C1807"/>
    </row>
    <row r="1808" spans="2:3" x14ac:dyDescent="0.25">
      <c r="B1808"/>
      <c r="C1808"/>
    </row>
    <row r="1809" spans="2:3" x14ac:dyDescent="0.25">
      <c r="B1809"/>
      <c r="C1809"/>
    </row>
    <row r="1810" spans="2:3" x14ac:dyDescent="0.25">
      <c r="B1810"/>
      <c r="C1810"/>
    </row>
    <row r="1811" spans="2:3" x14ac:dyDescent="0.25">
      <c r="B1811"/>
      <c r="C1811"/>
    </row>
    <row r="1812" spans="2:3" x14ac:dyDescent="0.25">
      <c r="B1812"/>
      <c r="C1812"/>
    </row>
    <row r="1813" spans="2:3" x14ac:dyDescent="0.25">
      <c r="B1813"/>
      <c r="C1813"/>
    </row>
    <row r="1814" spans="2:3" x14ac:dyDescent="0.25">
      <c r="B1814"/>
      <c r="C1814"/>
    </row>
    <row r="1815" spans="2:3" x14ac:dyDescent="0.25">
      <c r="B1815"/>
      <c r="C1815"/>
    </row>
    <row r="1816" spans="2:3" x14ac:dyDescent="0.25">
      <c r="B1816"/>
      <c r="C1816"/>
    </row>
    <row r="1817" spans="2:3" x14ac:dyDescent="0.25">
      <c r="B1817"/>
      <c r="C1817"/>
    </row>
    <row r="1818" spans="2:3" x14ac:dyDescent="0.25">
      <c r="B1818"/>
      <c r="C1818"/>
    </row>
    <row r="1819" spans="2:3" x14ac:dyDescent="0.25">
      <c r="B1819"/>
      <c r="C1819"/>
    </row>
    <row r="1820" spans="2:3" x14ac:dyDescent="0.25">
      <c r="B1820"/>
      <c r="C1820"/>
    </row>
    <row r="1821" spans="2:3" x14ac:dyDescent="0.25">
      <c r="B1821"/>
      <c r="C1821"/>
    </row>
    <row r="1822" spans="2:3" x14ac:dyDescent="0.25">
      <c r="B1822"/>
      <c r="C1822"/>
    </row>
    <row r="1823" spans="2:3" x14ac:dyDescent="0.25">
      <c r="B1823"/>
      <c r="C1823"/>
    </row>
    <row r="1824" spans="2:3" x14ac:dyDescent="0.25">
      <c r="B1824"/>
      <c r="C1824"/>
    </row>
    <row r="1825" spans="2:3" x14ac:dyDescent="0.25">
      <c r="B1825"/>
      <c r="C1825"/>
    </row>
    <row r="1826" spans="2:3" x14ac:dyDescent="0.25">
      <c r="B1826"/>
      <c r="C1826"/>
    </row>
    <row r="1827" spans="2:3" x14ac:dyDescent="0.25">
      <c r="B1827"/>
      <c r="C1827"/>
    </row>
    <row r="1828" spans="2:3" x14ac:dyDescent="0.25">
      <c r="B1828"/>
      <c r="C1828"/>
    </row>
    <row r="1829" spans="2:3" x14ac:dyDescent="0.25">
      <c r="B1829"/>
      <c r="C1829"/>
    </row>
    <row r="1830" spans="2:3" x14ac:dyDescent="0.25">
      <c r="B1830"/>
      <c r="C1830"/>
    </row>
    <row r="1831" spans="2:3" x14ac:dyDescent="0.25">
      <c r="B1831"/>
      <c r="C1831"/>
    </row>
    <row r="1832" spans="2:3" x14ac:dyDescent="0.25">
      <c r="B1832"/>
      <c r="C1832"/>
    </row>
    <row r="1833" spans="2:3" x14ac:dyDescent="0.25">
      <c r="B1833"/>
      <c r="C1833"/>
    </row>
    <row r="1834" spans="2:3" x14ac:dyDescent="0.25">
      <c r="B1834"/>
      <c r="C1834"/>
    </row>
    <row r="1835" spans="2:3" x14ac:dyDescent="0.25">
      <c r="B1835"/>
      <c r="C1835"/>
    </row>
    <row r="1836" spans="2:3" x14ac:dyDescent="0.25">
      <c r="B1836"/>
      <c r="C1836"/>
    </row>
    <row r="1837" spans="2:3" x14ac:dyDescent="0.25">
      <c r="B1837"/>
      <c r="C1837"/>
    </row>
    <row r="1838" spans="2:3" x14ac:dyDescent="0.25">
      <c r="B1838"/>
      <c r="C1838"/>
    </row>
    <row r="1839" spans="2:3" x14ac:dyDescent="0.25">
      <c r="B1839"/>
      <c r="C1839"/>
    </row>
    <row r="1840" spans="2:3" x14ac:dyDescent="0.25">
      <c r="B1840"/>
      <c r="C1840"/>
    </row>
    <row r="1841" spans="2:3" x14ac:dyDescent="0.25">
      <c r="B1841"/>
      <c r="C1841"/>
    </row>
    <row r="1842" spans="2:3" x14ac:dyDescent="0.25">
      <c r="B1842"/>
      <c r="C1842"/>
    </row>
    <row r="1843" spans="2:3" x14ac:dyDescent="0.25">
      <c r="B1843"/>
      <c r="C1843"/>
    </row>
    <row r="1844" spans="2:3" x14ac:dyDescent="0.25">
      <c r="B1844"/>
      <c r="C1844"/>
    </row>
    <row r="1845" spans="2:3" x14ac:dyDescent="0.25">
      <c r="B1845"/>
      <c r="C1845"/>
    </row>
    <row r="1846" spans="2:3" x14ac:dyDescent="0.25">
      <c r="B1846"/>
      <c r="C1846"/>
    </row>
    <row r="1847" spans="2:3" x14ac:dyDescent="0.25">
      <c r="B1847"/>
      <c r="C1847"/>
    </row>
    <row r="1848" spans="2:3" x14ac:dyDescent="0.25">
      <c r="B1848"/>
      <c r="C1848"/>
    </row>
    <row r="1849" spans="2:3" x14ac:dyDescent="0.25">
      <c r="B1849"/>
      <c r="C1849"/>
    </row>
    <row r="1850" spans="2:3" x14ac:dyDescent="0.25">
      <c r="B1850"/>
      <c r="C1850"/>
    </row>
    <row r="1851" spans="2:3" x14ac:dyDescent="0.25">
      <c r="B1851"/>
      <c r="C1851"/>
    </row>
    <row r="1852" spans="2:3" x14ac:dyDescent="0.25">
      <c r="B1852"/>
      <c r="C1852"/>
    </row>
    <row r="1853" spans="2:3" x14ac:dyDescent="0.25">
      <c r="B1853"/>
      <c r="C1853"/>
    </row>
    <row r="1854" spans="2:3" x14ac:dyDescent="0.25">
      <c r="B1854"/>
      <c r="C1854"/>
    </row>
    <row r="1855" spans="2:3" x14ac:dyDescent="0.25">
      <c r="B1855"/>
      <c r="C1855"/>
    </row>
    <row r="1856" spans="2:3" x14ac:dyDescent="0.25">
      <c r="B1856"/>
      <c r="C1856"/>
    </row>
    <row r="1857" spans="2:3" x14ac:dyDescent="0.25">
      <c r="B1857"/>
      <c r="C1857"/>
    </row>
    <row r="1858" spans="2:3" x14ac:dyDescent="0.25">
      <c r="B1858"/>
      <c r="C1858"/>
    </row>
    <row r="1859" spans="2:3" x14ac:dyDescent="0.25">
      <c r="B1859"/>
      <c r="C1859"/>
    </row>
    <row r="1860" spans="2:3" x14ac:dyDescent="0.25">
      <c r="B1860"/>
      <c r="C1860"/>
    </row>
    <row r="1861" spans="2:3" x14ac:dyDescent="0.25">
      <c r="B1861"/>
      <c r="C1861"/>
    </row>
    <row r="1862" spans="2:3" x14ac:dyDescent="0.25">
      <c r="B1862"/>
      <c r="C1862"/>
    </row>
    <row r="1863" spans="2:3" x14ac:dyDescent="0.25">
      <c r="B1863"/>
      <c r="C1863"/>
    </row>
    <row r="1864" spans="2:3" x14ac:dyDescent="0.25">
      <c r="B1864"/>
      <c r="C1864"/>
    </row>
    <row r="1865" spans="2:3" x14ac:dyDescent="0.25">
      <c r="B1865"/>
      <c r="C1865"/>
    </row>
    <row r="1866" spans="2:3" x14ac:dyDescent="0.25">
      <c r="B1866"/>
      <c r="C1866"/>
    </row>
    <row r="1867" spans="2:3" x14ac:dyDescent="0.25">
      <c r="B1867"/>
      <c r="C1867"/>
    </row>
    <row r="1868" spans="2:3" x14ac:dyDescent="0.25">
      <c r="B1868"/>
      <c r="C1868"/>
    </row>
    <row r="1869" spans="2:3" x14ac:dyDescent="0.25">
      <c r="B1869"/>
      <c r="C1869"/>
    </row>
    <row r="1870" spans="2:3" x14ac:dyDescent="0.25">
      <c r="B1870"/>
      <c r="C1870"/>
    </row>
    <row r="1871" spans="2:3" x14ac:dyDescent="0.25">
      <c r="B1871"/>
      <c r="C1871"/>
    </row>
    <row r="1872" spans="2:3" x14ac:dyDescent="0.25">
      <c r="B1872"/>
      <c r="C1872"/>
    </row>
    <row r="1873" spans="2:3" x14ac:dyDescent="0.25">
      <c r="B1873"/>
      <c r="C1873"/>
    </row>
    <row r="1874" spans="2:3" x14ac:dyDescent="0.25">
      <c r="B1874"/>
      <c r="C1874"/>
    </row>
    <row r="1875" spans="2:3" x14ac:dyDescent="0.25">
      <c r="B1875"/>
      <c r="C1875"/>
    </row>
    <row r="1876" spans="2:3" x14ac:dyDescent="0.25">
      <c r="B1876"/>
      <c r="C1876"/>
    </row>
    <row r="1877" spans="2:3" x14ac:dyDescent="0.25">
      <c r="B1877"/>
      <c r="C1877"/>
    </row>
    <row r="1878" spans="2:3" x14ac:dyDescent="0.25">
      <c r="B1878"/>
      <c r="C1878"/>
    </row>
    <row r="1879" spans="2:3" x14ac:dyDescent="0.25">
      <c r="B1879"/>
      <c r="C1879"/>
    </row>
    <row r="1880" spans="2:3" x14ac:dyDescent="0.25">
      <c r="B1880"/>
      <c r="C1880"/>
    </row>
    <row r="1881" spans="2:3" x14ac:dyDescent="0.25">
      <c r="B1881"/>
      <c r="C1881"/>
    </row>
    <row r="1882" spans="2:3" x14ac:dyDescent="0.25">
      <c r="B1882"/>
      <c r="C1882"/>
    </row>
    <row r="1883" spans="2:3" x14ac:dyDescent="0.25">
      <c r="B1883"/>
      <c r="C1883"/>
    </row>
    <row r="1884" spans="2:3" x14ac:dyDescent="0.25">
      <c r="B1884"/>
      <c r="C1884"/>
    </row>
    <row r="1885" spans="2:3" x14ac:dyDescent="0.25">
      <c r="B1885"/>
      <c r="C1885"/>
    </row>
    <row r="1886" spans="2:3" x14ac:dyDescent="0.25">
      <c r="B1886"/>
      <c r="C1886"/>
    </row>
    <row r="1887" spans="2:3" x14ac:dyDescent="0.25">
      <c r="B1887"/>
      <c r="C1887"/>
    </row>
    <row r="1888" spans="2:3" x14ac:dyDescent="0.25">
      <c r="B1888"/>
      <c r="C1888"/>
    </row>
    <row r="1889" spans="2:3" x14ac:dyDescent="0.25">
      <c r="B1889"/>
      <c r="C1889"/>
    </row>
    <row r="1890" spans="2:3" x14ac:dyDescent="0.25">
      <c r="B1890"/>
      <c r="C1890"/>
    </row>
    <row r="1891" spans="2:3" x14ac:dyDescent="0.25">
      <c r="B1891"/>
      <c r="C1891"/>
    </row>
    <row r="1892" spans="2:3" x14ac:dyDescent="0.25">
      <c r="B1892"/>
      <c r="C1892"/>
    </row>
    <row r="1893" spans="2:3" x14ac:dyDescent="0.25">
      <c r="B1893"/>
      <c r="C1893"/>
    </row>
    <row r="1894" spans="2:3" x14ac:dyDescent="0.25">
      <c r="B1894"/>
      <c r="C1894"/>
    </row>
    <row r="1895" spans="2:3" x14ac:dyDescent="0.25">
      <c r="B1895"/>
      <c r="C1895"/>
    </row>
    <row r="1896" spans="2:3" x14ac:dyDescent="0.25">
      <c r="B1896"/>
      <c r="C1896"/>
    </row>
    <row r="1897" spans="2:3" x14ac:dyDescent="0.25">
      <c r="B1897"/>
      <c r="C1897"/>
    </row>
    <row r="1898" spans="2:3" x14ac:dyDescent="0.25">
      <c r="B1898"/>
      <c r="C1898"/>
    </row>
    <row r="1899" spans="2:3" x14ac:dyDescent="0.25">
      <c r="B1899"/>
      <c r="C1899"/>
    </row>
    <row r="1900" spans="2:3" x14ac:dyDescent="0.25">
      <c r="B1900"/>
      <c r="C1900"/>
    </row>
    <row r="1901" spans="2:3" x14ac:dyDescent="0.25">
      <c r="B1901"/>
      <c r="C1901"/>
    </row>
    <row r="1902" spans="2:3" x14ac:dyDescent="0.25">
      <c r="B1902"/>
      <c r="C1902"/>
    </row>
    <row r="1903" spans="2:3" x14ac:dyDescent="0.25">
      <c r="B1903"/>
      <c r="C1903"/>
    </row>
    <row r="1904" spans="2:3" x14ac:dyDescent="0.25">
      <c r="B1904"/>
      <c r="C1904"/>
    </row>
    <row r="1905" spans="2:3" x14ac:dyDescent="0.25">
      <c r="B1905"/>
      <c r="C1905"/>
    </row>
    <row r="1906" spans="2:3" x14ac:dyDescent="0.25">
      <c r="B1906"/>
      <c r="C1906"/>
    </row>
    <row r="1907" spans="2:3" x14ac:dyDescent="0.25">
      <c r="B1907"/>
      <c r="C1907"/>
    </row>
    <row r="1908" spans="2:3" x14ac:dyDescent="0.25">
      <c r="B1908"/>
      <c r="C1908"/>
    </row>
    <row r="1909" spans="2:3" x14ac:dyDescent="0.25">
      <c r="B1909"/>
      <c r="C1909"/>
    </row>
    <row r="1910" spans="2:3" x14ac:dyDescent="0.25">
      <c r="B1910"/>
      <c r="C1910"/>
    </row>
    <row r="1911" spans="2:3" x14ac:dyDescent="0.25">
      <c r="B1911"/>
      <c r="C1911"/>
    </row>
    <row r="1912" spans="2:3" x14ac:dyDescent="0.25">
      <c r="B1912"/>
      <c r="C1912"/>
    </row>
    <row r="1913" spans="2:3" x14ac:dyDescent="0.25">
      <c r="B1913"/>
      <c r="C1913"/>
    </row>
    <row r="1914" spans="2:3" x14ac:dyDescent="0.25">
      <c r="B1914"/>
      <c r="C1914"/>
    </row>
    <row r="1915" spans="2:3" x14ac:dyDescent="0.25">
      <c r="B1915"/>
      <c r="C1915"/>
    </row>
    <row r="1916" spans="2:3" x14ac:dyDescent="0.25">
      <c r="B1916"/>
      <c r="C1916"/>
    </row>
    <row r="1917" spans="2:3" x14ac:dyDescent="0.25">
      <c r="B1917"/>
      <c r="C1917"/>
    </row>
    <row r="1918" spans="2:3" x14ac:dyDescent="0.25">
      <c r="B1918"/>
      <c r="C1918"/>
    </row>
    <row r="1919" spans="2:3" x14ac:dyDescent="0.25">
      <c r="B1919"/>
      <c r="C1919"/>
    </row>
    <row r="1920" spans="2:3" x14ac:dyDescent="0.25">
      <c r="B1920"/>
      <c r="C1920"/>
    </row>
    <row r="1921" spans="2:3" x14ac:dyDescent="0.25">
      <c r="B1921"/>
      <c r="C1921"/>
    </row>
    <row r="1922" spans="2:3" x14ac:dyDescent="0.25">
      <c r="B1922"/>
      <c r="C1922"/>
    </row>
    <row r="1923" spans="2:3" x14ac:dyDescent="0.25">
      <c r="B1923"/>
      <c r="C1923"/>
    </row>
    <row r="1924" spans="2:3" x14ac:dyDescent="0.25">
      <c r="B1924"/>
      <c r="C1924"/>
    </row>
    <row r="1925" spans="2:3" x14ac:dyDescent="0.25">
      <c r="B1925"/>
      <c r="C1925"/>
    </row>
    <row r="1926" spans="2:3" x14ac:dyDescent="0.25">
      <c r="B1926"/>
      <c r="C1926"/>
    </row>
    <row r="1927" spans="2:3" x14ac:dyDescent="0.25">
      <c r="B1927"/>
      <c r="C1927"/>
    </row>
    <row r="1928" spans="2:3" x14ac:dyDescent="0.25">
      <c r="B1928"/>
      <c r="C1928"/>
    </row>
    <row r="1929" spans="2:3" x14ac:dyDescent="0.25">
      <c r="B1929"/>
      <c r="C1929"/>
    </row>
    <row r="1930" spans="2:3" x14ac:dyDescent="0.25">
      <c r="B1930"/>
      <c r="C1930"/>
    </row>
    <row r="1931" spans="2:3" x14ac:dyDescent="0.25">
      <c r="B1931"/>
      <c r="C1931"/>
    </row>
    <row r="1932" spans="2:3" x14ac:dyDescent="0.25">
      <c r="B1932"/>
      <c r="C1932"/>
    </row>
    <row r="1933" spans="2:3" x14ac:dyDescent="0.25">
      <c r="B1933"/>
      <c r="C1933"/>
    </row>
    <row r="1934" spans="2:3" x14ac:dyDescent="0.25">
      <c r="B1934"/>
      <c r="C1934"/>
    </row>
    <row r="1935" spans="2:3" x14ac:dyDescent="0.25">
      <c r="B1935"/>
      <c r="C1935"/>
    </row>
    <row r="1936" spans="2:3" x14ac:dyDescent="0.25">
      <c r="B1936"/>
      <c r="C1936"/>
    </row>
    <row r="1937" spans="2:3" x14ac:dyDescent="0.25">
      <c r="B1937"/>
      <c r="C1937"/>
    </row>
    <row r="1938" spans="2:3" x14ac:dyDescent="0.25">
      <c r="B1938"/>
      <c r="C1938"/>
    </row>
    <row r="1939" spans="2:3" x14ac:dyDescent="0.25">
      <c r="B1939"/>
      <c r="C1939"/>
    </row>
    <row r="1940" spans="2:3" x14ac:dyDescent="0.25">
      <c r="B1940"/>
      <c r="C1940"/>
    </row>
    <row r="1941" spans="2:3" x14ac:dyDescent="0.25">
      <c r="B1941"/>
      <c r="C1941"/>
    </row>
    <row r="1942" spans="2:3" x14ac:dyDescent="0.25">
      <c r="B1942"/>
      <c r="C1942"/>
    </row>
    <row r="1943" spans="2:3" x14ac:dyDescent="0.25">
      <c r="B1943"/>
      <c r="C1943"/>
    </row>
    <row r="1944" spans="2:3" x14ac:dyDescent="0.25">
      <c r="B1944"/>
      <c r="C1944"/>
    </row>
    <row r="1945" spans="2:3" x14ac:dyDescent="0.25">
      <c r="B1945"/>
      <c r="C1945"/>
    </row>
    <row r="1946" spans="2:3" x14ac:dyDescent="0.25">
      <c r="B1946"/>
      <c r="C1946"/>
    </row>
    <row r="1947" spans="2:3" x14ac:dyDescent="0.25">
      <c r="B1947"/>
      <c r="C1947"/>
    </row>
    <row r="1948" spans="2:3" x14ac:dyDescent="0.25">
      <c r="B1948"/>
      <c r="C1948"/>
    </row>
    <row r="1949" spans="2:3" x14ac:dyDescent="0.25">
      <c r="B1949"/>
      <c r="C1949"/>
    </row>
    <row r="1950" spans="2:3" x14ac:dyDescent="0.25">
      <c r="B1950"/>
      <c r="C1950"/>
    </row>
    <row r="1951" spans="2:3" x14ac:dyDescent="0.25">
      <c r="B1951"/>
      <c r="C1951"/>
    </row>
    <row r="1952" spans="2:3" x14ac:dyDescent="0.25">
      <c r="B1952"/>
      <c r="C1952"/>
    </row>
    <row r="1953" spans="2:3" x14ac:dyDescent="0.25">
      <c r="B1953"/>
      <c r="C1953"/>
    </row>
    <row r="1954" spans="2:3" x14ac:dyDescent="0.25">
      <c r="B1954"/>
      <c r="C1954"/>
    </row>
    <row r="1955" spans="2:3" x14ac:dyDescent="0.25">
      <c r="B1955"/>
      <c r="C1955"/>
    </row>
    <row r="1956" spans="2:3" x14ac:dyDescent="0.25">
      <c r="B1956"/>
      <c r="C1956"/>
    </row>
    <row r="1957" spans="2:3" x14ac:dyDescent="0.25">
      <c r="B1957"/>
      <c r="C1957"/>
    </row>
    <row r="1958" spans="2:3" x14ac:dyDescent="0.25">
      <c r="B1958"/>
      <c r="C1958"/>
    </row>
    <row r="1959" spans="2:3" x14ac:dyDescent="0.25">
      <c r="B1959"/>
      <c r="C1959"/>
    </row>
    <row r="1960" spans="2:3" x14ac:dyDescent="0.25">
      <c r="B1960"/>
      <c r="C1960"/>
    </row>
    <row r="1961" spans="2:3" x14ac:dyDescent="0.25">
      <c r="B1961"/>
      <c r="C1961"/>
    </row>
    <row r="1962" spans="2:3" x14ac:dyDescent="0.25">
      <c r="B1962"/>
      <c r="C1962"/>
    </row>
    <row r="1963" spans="2:3" x14ac:dyDescent="0.25">
      <c r="B1963"/>
      <c r="C1963"/>
    </row>
    <row r="1964" spans="2:3" x14ac:dyDescent="0.25">
      <c r="B1964"/>
      <c r="C1964"/>
    </row>
    <row r="1965" spans="2:3" x14ac:dyDescent="0.25">
      <c r="B1965"/>
      <c r="C1965"/>
    </row>
    <row r="1966" spans="2:3" x14ac:dyDescent="0.25">
      <c r="B1966"/>
      <c r="C1966"/>
    </row>
    <row r="1967" spans="2:3" x14ac:dyDescent="0.25">
      <c r="B1967"/>
      <c r="C1967"/>
    </row>
    <row r="1968" spans="2:3" x14ac:dyDescent="0.25">
      <c r="B1968"/>
      <c r="C1968"/>
    </row>
    <row r="1969" spans="2:3" x14ac:dyDescent="0.25">
      <c r="B1969"/>
      <c r="C1969"/>
    </row>
    <row r="1970" spans="2:3" x14ac:dyDescent="0.25">
      <c r="B1970"/>
      <c r="C1970"/>
    </row>
    <row r="1971" spans="2:3" x14ac:dyDescent="0.25">
      <c r="B1971"/>
      <c r="C1971"/>
    </row>
    <row r="1972" spans="2:3" x14ac:dyDescent="0.25">
      <c r="B1972"/>
      <c r="C1972"/>
    </row>
    <row r="1973" spans="2:3" x14ac:dyDescent="0.25">
      <c r="B1973"/>
      <c r="C1973"/>
    </row>
    <row r="1974" spans="2:3" x14ac:dyDescent="0.25">
      <c r="B1974"/>
      <c r="C1974"/>
    </row>
    <row r="1975" spans="2:3" x14ac:dyDescent="0.25">
      <c r="B1975"/>
      <c r="C1975"/>
    </row>
    <row r="1976" spans="2:3" x14ac:dyDescent="0.25">
      <c r="B1976"/>
      <c r="C1976"/>
    </row>
    <row r="1977" spans="2:3" x14ac:dyDescent="0.25">
      <c r="B1977"/>
      <c r="C1977"/>
    </row>
    <row r="1978" spans="2:3" x14ac:dyDescent="0.25">
      <c r="B1978"/>
      <c r="C1978"/>
    </row>
    <row r="1979" spans="2:3" x14ac:dyDescent="0.25">
      <c r="B1979"/>
      <c r="C1979"/>
    </row>
    <row r="1980" spans="2:3" x14ac:dyDescent="0.25">
      <c r="B1980"/>
      <c r="C1980"/>
    </row>
    <row r="1981" spans="2:3" x14ac:dyDescent="0.25">
      <c r="B1981"/>
      <c r="C1981"/>
    </row>
    <row r="1982" spans="2:3" x14ac:dyDescent="0.25">
      <c r="B1982"/>
      <c r="C1982"/>
    </row>
    <row r="1983" spans="2:3" x14ac:dyDescent="0.25">
      <c r="B1983"/>
      <c r="C1983"/>
    </row>
    <row r="1984" spans="2:3" x14ac:dyDescent="0.25">
      <c r="B1984"/>
      <c r="C1984"/>
    </row>
    <row r="1985" spans="2:3" x14ac:dyDescent="0.25">
      <c r="B1985"/>
      <c r="C1985"/>
    </row>
    <row r="1986" spans="2:3" x14ac:dyDescent="0.25">
      <c r="B1986"/>
      <c r="C1986"/>
    </row>
    <row r="1987" spans="2:3" x14ac:dyDescent="0.25">
      <c r="B1987"/>
      <c r="C1987"/>
    </row>
    <row r="1988" spans="2:3" x14ac:dyDescent="0.25">
      <c r="B1988"/>
      <c r="C1988"/>
    </row>
    <row r="1989" spans="2:3" x14ac:dyDescent="0.25">
      <c r="B1989"/>
      <c r="C1989"/>
    </row>
    <row r="1990" spans="2:3" x14ac:dyDescent="0.25">
      <c r="B1990"/>
      <c r="C1990"/>
    </row>
    <row r="1991" spans="2:3" x14ac:dyDescent="0.25">
      <c r="B1991"/>
      <c r="C1991"/>
    </row>
    <row r="1992" spans="2:3" x14ac:dyDescent="0.25">
      <c r="B1992"/>
      <c r="C1992"/>
    </row>
    <row r="1993" spans="2:3" x14ac:dyDescent="0.25">
      <c r="B1993"/>
      <c r="C1993"/>
    </row>
    <row r="1994" spans="2:3" x14ac:dyDescent="0.25">
      <c r="B1994"/>
      <c r="C1994"/>
    </row>
    <row r="1995" spans="2:3" x14ac:dyDescent="0.25">
      <c r="B1995"/>
      <c r="C1995"/>
    </row>
    <row r="1996" spans="2:3" x14ac:dyDescent="0.25">
      <c r="B1996"/>
      <c r="C1996"/>
    </row>
    <row r="1997" spans="2:3" x14ac:dyDescent="0.25">
      <c r="B1997"/>
      <c r="C1997"/>
    </row>
    <row r="1998" spans="2:3" x14ac:dyDescent="0.25">
      <c r="B1998"/>
      <c r="C1998"/>
    </row>
    <row r="1999" spans="2:3" x14ac:dyDescent="0.25">
      <c r="B1999"/>
      <c r="C1999"/>
    </row>
    <row r="2000" spans="2:3" x14ac:dyDescent="0.25">
      <c r="B2000"/>
      <c r="C2000"/>
    </row>
    <row r="2001" spans="2:3" x14ac:dyDescent="0.25">
      <c r="B2001"/>
      <c r="C2001"/>
    </row>
    <row r="2002" spans="2:3" x14ac:dyDescent="0.25">
      <c r="B2002"/>
      <c r="C2002"/>
    </row>
    <row r="2003" spans="2:3" x14ac:dyDescent="0.25">
      <c r="B2003"/>
      <c r="C2003"/>
    </row>
    <row r="2004" spans="2:3" x14ac:dyDescent="0.25">
      <c r="B2004"/>
      <c r="C2004"/>
    </row>
    <row r="2005" spans="2:3" x14ac:dyDescent="0.25">
      <c r="B2005"/>
      <c r="C2005"/>
    </row>
    <row r="2006" spans="2:3" x14ac:dyDescent="0.25">
      <c r="B2006"/>
      <c r="C2006"/>
    </row>
    <row r="2007" spans="2:3" x14ac:dyDescent="0.25">
      <c r="B2007"/>
      <c r="C2007"/>
    </row>
    <row r="2008" spans="2:3" x14ac:dyDescent="0.25">
      <c r="B2008"/>
      <c r="C2008"/>
    </row>
    <row r="2009" spans="2:3" x14ac:dyDescent="0.25">
      <c r="B2009"/>
      <c r="C2009"/>
    </row>
    <row r="2010" spans="2:3" x14ac:dyDescent="0.25">
      <c r="B2010"/>
      <c r="C2010"/>
    </row>
    <row r="2011" spans="2:3" x14ac:dyDescent="0.25">
      <c r="B2011"/>
      <c r="C2011"/>
    </row>
    <row r="2012" spans="2:3" x14ac:dyDescent="0.25">
      <c r="B2012"/>
      <c r="C2012"/>
    </row>
    <row r="2013" spans="2:3" x14ac:dyDescent="0.25">
      <c r="B2013"/>
      <c r="C2013"/>
    </row>
    <row r="2014" spans="2:3" x14ac:dyDescent="0.25">
      <c r="B2014"/>
      <c r="C2014"/>
    </row>
    <row r="2015" spans="2:3" x14ac:dyDescent="0.25">
      <c r="B2015"/>
      <c r="C2015"/>
    </row>
    <row r="2016" spans="2:3" x14ac:dyDescent="0.25">
      <c r="B2016"/>
      <c r="C2016"/>
    </row>
    <row r="2017" spans="2:3" x14ac:dyDescent="0.25">
      <c r="B2017"/>
      <c r="C2017"/>
    </row>
    <row r="2018" spans="2:3" x14ac:dyDescent="0.25">
      <c r="B2018"/>
      <c r="C2018"/>
    </row>
    <row r="2019" spans="2:3" x14ac:dyDescent="0.25">
      <c r="B2019"/>
      <c r="C2019"/>
    </row>
    <row r="2020" spans="2:3" x14ac:dyDescent="0.25">
      <c r="B2020"/>
      <c r="C2020"/>
    </row>
    <row r="2021" spans="2:3" x14ac:dyDescent="0.25">
      <c r="B2021"/>
      <c r="C2021"/>
    </row>
    <row r="2022" spans="2:3" x14ac:dyDescent="0.25">
      <c r="B2022"/>
      <c r="C2022"/>
    </row>
    <row r="2023" spans="2:3" x14ac:dyDescent="0.25">
      <c r="B2023"/>
      <c r="C2023"/>
    </row>
    <row r="2024" spans="2:3" x14ac:dyDescent="0.25">
      <c r="B2024"/>
      <c r="C2024"/>
    </row>
    <row r="2025" spans="2:3" x14ac:dyDescent="0.25">
      <c r="B2025"/>
      <c r="C2025"/>
    </row>
    <row r="2026" spans="2:3" x14ac:dyDescent="0.25">
      <c r="B2026"/>
      <c r="C2026"/>
    </row>
    <row r="2027" spans="2:3" x14ac:dyDescent="0.25">
      <c r="B2027"/>
      <c r="C2027"/>
    </row>
    <row r="2028" spans="2:3" x14ac:dyDescent="0.25">
      <c r="B2028"/>
      <c r="C2028"/>
    </row>
    <row r="2029" spans="2:3" x14ac:dyDescent="0.25">
      <c r="B2029"/>
      <c r="C2029"/>
    </row>
    <row r="2030" spans="2:3" x14ac:dyDescent="0.25">
      <c r="B2030"/>
      <c r="C2030"/>
    </row>
    <row r="2031" spans="2:3" x14ac:dyDescent="0.25">
      <c r="B2031"/>
      <c r="C2031"/>
    </row>
    <row r="2032" spans="2:3" x14ac:dyDescent="0.25">
      <c r="B2032"/>
      <c r="C2032"/>
    </row>
    <row r="2033" spans="2:3" x14ac:dyDescent="0.25">
      <c r="B2033"/>
      <c r="C2033"/>
    </row>
    <row r="2034" spans="2:3" x14ac:dyDescent="0.25">
      <c r="B2034"/>
      <c r="C2034"/>
    </row>
    <row r="2035" spans="2:3" x14ac:dyDescent="0.25">
      <c r="B2035"/>
      <c r="C2035"/>
    </row>
    <row r="2036" spans="2:3" x14ac:dyDescent="0.25">
      <c r="B2036"/>
      <c r="C2036"/>
    </row>
    <row r="2037" spans="2:3" x14ac:dyDescent="0.25">
      <c r="B2037"/>
      <c r="C2037"/>
    </row>
    <row r="2038" spans="2:3" x14ac:dyDescent="0.25">
      <c r="B2038"/>
      <c r="C2038"/>
    </row>
    <row r="2039" spans="2:3" x14ac:dyDescent="0.25">
      <c r="B2039"/>
      <c r="C2039"/>
    </row>
    <row r="2040" spans="2:3" x14ac:dyDescent="0.25">
      <c r="B2040"/>
      <c r="C2040"/>
    </row>
    <row r="2041" spans="2:3" x14ac:dyDescent="0.25">
      <c r="B2041"/>
      <c r="C2041"/>
    </row>
    <row r="2042" spans="2:3" x14ac:dyDescent="0.25">
      <c r="B2042"/>
      <c r="C2042"/>
    </row>
    <row r="2043" spans="2:3" x14ac:dyDescent="0.25">
      <c r="B2043"/>
      <c r="C2043"/>
    </row>
    <row r="2044" spans="2:3" x14ac:dyDescent="0.25">
      <c r="B2044"/>
      <c r="C2044"/>
    </row>
    <row r="2045" spans="2:3" x14ac:dyDescent="0.25">
      <c r="B2045"/>
      <c r="C2045"/>
    </row>
    <row r="2046" spans="2:3" x14ac:dyDescent="0.25">
      <c r="B2046"/>
      <c r="C2046"/>
    </row>
    <row r="2047" spans="2:3" x14ac:dyDescent="0.25">
      <c r="B2047"/>
      <c r="C2047"/>
    </row>
    <row r="2048" spans="2:3" x14ac:dyDescent="0.25">
      <c r="B2048"/>
      <c r="C2048"/>
    </row>
    <row r="2049" spans="2:3" x14ac:dyDescent="0.25">
      <c r="B2049"/>
      <c r="C2049"/>
    </row>
    <row r="2050" spans="2:3" x14ac:dyDescent="0.25">
      <c r="B2050"/>
      <c r="C2050"/>
    </row>
    <row r="2051" spans="2:3" x14ac:dyDescent="0.25">
      <c r="B2051"/>
      <c r="C2051"/>
    </row>
    <row r="2052" spans="2:3" x14ac:dyDescent="0.25">
      <c r="B2052"/>
      <c r="C2052"/>
    </row>
    <row r="2053" spans="2:3" x14ac:dyDescent="0.25">
      <c r="B2053"/>
      <c r="C2053"/>
    </row>
    <row r="2054" spans="2:3" x14ac:dyDescent="0.25">
      <c r="B2054"/>
      <c r="C2054"/>
    </row>
    <row r="2055" spans="2:3" x14ac:dyDescent="0.25">
      <c r="B2055"/>
      <c r="C2055"/>
    </row>
    <row r="2056" spans="2:3" x14ac:dyDescent="0.25">
      <c r="B2056"/>
      <c r="C2056"/>
    </row>
    <row r="2057" spans="2:3" x14ac:dyDescent="0.25">
      <c r="B2057"/>
      <c r="C2057"/>
    </row>
    <row r="2058" spans="2:3" x14ac:dyDescent="0.25">
      <c r="B2058"/>
      <c r="C2058"/>
    </row>
    <row r="2059" spans="2:3" x14ac:dyDescent="0.25">
      <c r="B2059"/>
      <c r="C2059"/>
    </row>
    <row r="2060" spans="2:3" x14ac:dyDescent="0.25">
      <c r="B2060"/>
      <c r="C2060"/>
    </row>
    <row r="2061" spans="2:3" x14ac:dyDescent="0.25">
      <c r="B2061"/>
      <c r="C2061"/>
    </row>
    <row r="2062" spans="2:3" x14ac:dyDescent="0.25">
      <c r="B2062"/>
      <c r="C2062"/>
    </row>
    <row r="2063" spans="2:3" x14ac:dyDescent="0.25">
      <c r="B2063"/>
      <c r="C2063"/>
    </row>
    <row r="2064" spans="2:3" x14ac:dyDescent="0.25">
      <c r="B2064"/>
      <c r="C2064"/>
    </row>
    <row r="2065" spans="2:3" x14ac:dyDescent="0.25">
      <c r="B2065"/>
      <c r="C2065"/>
    </row>
    <row r="2066" spans="2:3" x14ac:dyDescent="0.25">
      <c r="B2066"/>
      <c r="C2066"/>
    </row>
    <row r="2067" spans="2:3" x14ac:dyDescent="0.25">
      <c r="B2067"/>
      <c r="C2067"/>
    </row>
    <row r="2068" spans="2:3" x14ac:dyDescent="0.25">
      <c r="B2068"/>
      <c r="C2068"/>
    </row>
    <row r="2069" spans="2:3" x14ac:dyDescent="0.25">
      <c r="B2069"/>
      <c r="C2069"/>
    </row>
    <row r="2070" spans="2:3" x14ac:dyDescent="0.25">
      <c r="B2070"/>
      <c r="C2070"/>
    </row>
    <row r="2071" spans="2:3" x14ac:dyDescent="0.25">
      <c r="B2071"/>
      <c r="C2071"/>
    </row>
    <row r="2072" spans="2:3" x14ac:dyDescent="0.25">
      <c r="B2072"/>
      <c r="C2072"/>
    </row>
    <row r="2073" spans="2:3" x14ac:dyDescent="0.25">
      <c r="B2073"/>
      <c r="C2073"/>
    </row>
    <row r="2074" spans="2:3" x14ac:dyDescent="0.25">
      <c r="B2074"/>
      <c r="C2074"/>
    </row>
    <row r="2075" spans="2:3" x14ac:dyDescent="0.25">
      <c r="B2075"/>
      <c r="C2075"/>
    </row>
    <row r="2076" spans="2:3" x14ac:dyDescent="0.25">
      <c r="B2076"/>
      <c r="C2076"/>
    </row>
    <row r="2077" spans="2:3" x14ac:dyDescent="0.25">
      <c r="B2077"/>
      <c r="C2077"/>
    </row>
    <row r="2078" spans="2:3" x14ac:dyDescent="0.25">
      <c r="B2078"/>
      <c r="C2078"/>
    </row>
    <row r="2079" spans="2:3" x14ac:dyDescent="0.25">
      <c r="B2079"/>
      <c r="C2079"/>
    </row>
    <row r="2080" spans="2:3" x14ac:dyDescent="0.25">
      <c r="B2080"/>
      <c r="C2080"/>
    </row>
    <row r="2081" spans="2:3" x14ac:dyDescent="0.25">
      <c r="B2081"/>
      <c r="C2081"/>
    </row>
    <row r="2082" spans="2:3" x14ac:dyDescent="0.25">
      <c r="B2082"/>
      <c r="C2082"/>
    </row>
    <row r="2083" spans="2:3" x14ac:dyDescent="0.25">
      <c r="B2083"/>
      <c r="C2083"/>
    </row>
    <row r="2084" spans="2:3" x14ac:dyDescent="0.25">
      <c r="B2084"/>
      <c r="C2084"/>
    </row>
    <row r="2085" spans="2:3" x14ac:dyDescent="0.25">
      <c r="B2085"/>
      <c r="C2085"/>
    </row>
    <row r="2086" spans="2:3" x14ac:dyDescent="0.25">
      <c r="B2086"/>
      <c r="C2086"/>
    </row>
    <row r="2087" spans="2:3" x14ac:dyDescent="0.25">
      <c r="B2087"/>
      <c r="C2087"/>
    </row>
    <row r="2088" spans="2:3" x14ac:dyDescent="0.25">
      <c r="B2088"/>
      <c r="C2088"/>
    </row>
    <row r="2089" spans="2:3" x14ac:dyDescent="0.25">
      <c r="B2089"/>
      <c r="C2089"/>
    </row>
    <row r="2090" spans="2:3" x14ac:dyDescent="0.25">
      <c r="B2090"/>
      <c r="C2090"/>
    </row>
    <row r="2091" spans="2:3" x14ac:dyDescent="0.25">
      <c r="B2091"/>
      <c r="C2091"/>
    </row>
    <row r="2092" spans="2:3" x14ac:dyDescent="0.25">
      <c r="B2092"/>
      <c r="C2092"/>
    </row>
    <row r="2093" spans="2:3" x14ac:dyDescent="0.25">
      <c r="B2093"/>
      <c r="C2093"/>
    </row>
    <row r="2094" spans="2:3" x14ac:dyDescent="0.25">
      <c r="B2094"/>
      <c r="C2094"/>
    </row>
    <row r="2095" spans="2:3" x14ac:dyDescent="0.25">
      <c r="B2095"/>
      <c r="C2095"/>
    </row>
    <row r="2096" spans="2:3" x14ac:dyDescent="0.25">
      <c r="B2096"/>
      <c r="C2096"/>
    </row>
    <row r="2097" spans="2:3" x14ac:dyDescent="0.25">
      <c r="B2097"/>
      <c r="C2097"/>
    </row>
    <row r="2098" spans="2:3" x14ac:dyDescent="0.25">
      <c r="B2098"/>
      <c r="C2098"/>
    </row>
    <row r="2099" spans="2:3" x14ac:dyDescent="0.25">
      <c r="B2099"/>
      <c r="C2099"/>
    </row>
    <row r="2100" spans="2:3" x14ac:dyDescent="0.25">
      <c r="B2100"/>
      <c r="C2100"/>
    </row>
    <row r="2101" spans="2:3" x14ac:dyDescent="0.25">
      <c r="B2101"/>
      <c r="C2101"/>
    </row>
    <row r="2102" spans="2:3" x14ac:dyDescent="0.25">
      <c r="B2102"/>
      <c r="C2102"/>
    </row>
    <row r="2103" spans="2:3" x14ac:dyDescent="0.25">
      <c r="B2103"/>
      <c r="C2103"/>
    </row>
    <row r="2104" spans="2:3" x14ac:dyDescent="0.25">
      <c r="B2104"/>
      <c r="C2104"/>
    </row>
    <row r="2105" spans="2:3" x14ac:dyDescent="0.25">
      <c r="B2105"/>
      <c r="C2105"/>
    </row>
    <row r="2106" spans="2:3" x14ac:dyDescent="0.25">
      <c r="B2106"/>
      <c r="C2106"/>
    </row>
    <row r="2107" spans="2:3" x14ac:dyDescent="0.25">
      <c r="B2107"/>
      <c r="C2107"/>
    </row>
    <row r="2108" spans="2:3" x14ac:dyDescent="0.25">
      <c r="B2108"/>
      <c r="C2108"/>
    </row>
    <row r="2109" spans="2:3" x14ac:dyDescent="0.25">
      <c r="B2109"/>
      <c r="C2109"/>
    </row>
    <row r="2110" spans="2:3" x14ac:dyDescent="0.25">
      <c r="B2110"/>
      <c r="C2110"/>
    </row>
    <row r="2111" spans="2:3" x14ac:dyDescent="0.25">
      <c r="B2111"/>
      <c r="C2111"/>
    </row>
    <row r="2112" spans="2:3" x14ac:dyDescent="0.25">
      <c r="B2112"/>
      <c r="C2112"/>
    </row>
    <row r="2113" spans="2:3" x14ac:dyDescent="0.25">
      <c r="B2113"/>
      <c r="C2113"/>
    </row>
    <row r="2114" spans="2:3" x14ac:dyDescent="0.25">
      <c r="B2114"/>
      <c r="C2114"/>
    </row>
    <row r="2115" spans="2:3" x14ac:dyDescent="0.25">
      <c r="B2115"/>
      <c r="C2115"/>
    </row>
    <row r="2116" spans="2:3" x14ac:dyDescent="0.25">
      <c r="B2116"/>
      <c r="C2116"/>
    </row>
    <row r="2117" spans="2:3" x14ac:dyDescent="0.25">
      <c r="B2117"/>
      <c r="C2117"/>
    </row>
    <row r="2118" spans="2:3" x14ac:dyDescent="0.25">
      <c r="B2118"/>
      <c r="C2118"/>
    </row>
    <row r="2119" spans="2:3" x14ac:dyDescent="0.25">
      <c r="B2119"/>
      <c r="C2119"/>
    </row>
    <row r="2120" spans="2:3" x14ac:dyDescent="0.25">
      <c r="B2120"/>
      <c r="C2120"/>
    </row>
    <row r="2121" spans="2:3" x14ac:dyDescent="0.25">
      <c r="B2121"/>
      <c r="C2121"/>
    </row>
    <row r="2122" spans="2:3" x14ac:dyDescent="0.25">
      <c r="B2122"/>
      <c r="C2122"/>
    </row>
    <row r="2123" spans="2:3" x14ac:dyDescent="0.25">
      <c r="B2123"/>
      <c r="C2123"/>
    </row>
    <row r="2124" spans="2:3" x14ac:dyDescent="0.25">
      <c r="B2124"/>
      <c r="C2124"/>
    </row>
    <row r="2125" spans="2:3" x14ac:dyDescent="0.25">
      <c r="B2125"/>
      <c r="C2125"/>
    </row>
    <row r="2126" spans="2:3" x14ac:dyDescent="0.25">
      <c r="B2126"/>
      <c r="C2126"/>
    </row>
    <row r="2127" spans="2:3" x14ac:dyDescent="0.25">
      <c r="B2127"/>
      <c r="C2127"/>
    </row>
    <row r="2128" spans="2:3" x14ac:dyDescent="0.25">
      <c r="B2128"/>
      <c r="C2128"/>
    </row>
    <row r="2129" spans="2:3" x14ac:dyDescent="0.25">
      <c r="B2129"/>
      <c r="C2129"/>
    </row>
    <row r="2130" spans="2:3" x14ac:dyDescent="0.25">
      <c r="B2130"/>
      <c r="C2130"/>
    </row>
    <row r="2131" spans="2:3" x14ac:dyDescent="0.25">
      <c r="B2131"/>
      <c r="C2131"/>
    </row>
    <row r="2132" spans="2:3" x14ac:dyDescent="0.25">
      <c r="B2132"/>
      <c r="C2132"/>
    </row>
    <row r="2133" spans="2:3" x14ac:dyDescent="0.25">
      <c r="B2133"/>
      <c r="C2133"/>
    </row>
    <row r="2134" spans="2:3" x14ac:dyDescent="0.25">
      <c r="B2134"/>
      <c r="C2134"/>
    </row>
    <row r="2135" spans="2:3" x14ac:dyDescent="0.25">
      <c r="B2135"/>
      <c r="C2135"/>
    </row>
    <row r="2136" spans="2:3" x14ac:dyDescent="0.25">
      <c r="B2136"/>
      <c r="C2136"/>
    </row>
    <row r="2137" spans="2:3" x14ac:dyDescent="0.25">
      <c r="B2137"/>
      <c r="C2137"/>
    </row>
    <row r="2138" spans="2:3" x14ac:dyDescent="0.25">
      <c r="B2138"/>
      <c r="C2138"/>
    </row>
    <row r="2139" spans="2:3" x14ac:dyDescent="0.25">
      <c r="B2139"/>
      <c r="C2139"/>
    </row>
    <row r="2140" spans="2:3" x14ac:dyDescent="0.25">
      <c r="B2140"/>
      <c r="C2140"/>
    </row>
    <row r="2141" spans="2:3" x14ac:dyDescent="0.25">
      <c r="B2141"/>
      <c r="C2141"/>
    </row>
    <row r="2142" spans="2:3" x14ac:dyDescent="0.25">
      <c r="B2142"/>
      <c r="C2142"/>
    </row>
    <row r="2143" spans="2:3" x14ac:dyDescent="0.25">
      <c r="B2143"/>
      <c r="C2143"/>
    </row>
    <row r="2144" spans="2:3" x14ac:dyDescent="0.25">
      <c r="B2144"/>
      <c r="C2144"/>
    </row>
    <row r="2145" spans="2:3" x14ac:dyDescent="0.25">
      <c r="B2145"/>
      <c r="C2145"/>
    </row>
    <row r="2146" spans="2:3" x14ac:dyDescent="0.25">
      <c r="B2146"/>
      <c r="C2146"/>
    </row>
    <row r="2147" spans="2:3" x14ac:dyDescent="0.25">
      <c r="B2147"/>
      <c r="C2147"/>
    </row>
    <row r="2148" spans="2:3" x14ac:dyDescent="0.25">
      <c r="B2148"/>
      <c r="C2148"/>
    </row>
    <row r="2149" spans="2:3" x14ac:dyDescent="0.25">
      <c r="B2149"/>
      <c r="C2149"/>
    </row>
    <row r="2150" spans="2:3" x14ac:dyDescent="0.25">
      <c r="B2150"/>
      <c r="C2150"/>
    </row>
    <row r="2151" spans="2:3" x14ac:dyDescent="0.25">
      <c r="B2151"/>
      <c r="C2151"/>
    </row>
    <row r="2152" spans="2:3" x14ac:dyDescent="0.25">
      <c r="B2152"/>
      <c r="C2152"/>
    </row>
    <row r="2153" spans="2:3" x14ac:dyDescent="0.25">
      <c r="B2153"/>
      <c r="C2153"/>
    </row>
    <row r="2154" spans="2:3" x14ac:dyDescent="0.25">
      <c r="B2154"/>
      <c r="C2154"/>
    </row>
    <row r="2155" spans="2:3" x14ac:dyDescent="0.25">
      <c r="B2155"/>
      <c r="C2155"/>
    </row>
    <row r="2156" spans="2:3" x14ac:dyDescent="0.25">
      <c r="B2156"/>
      <c r="C2156"/>
    </row>
    <row r="2157" spans="2:3" x14ac:dyDescent="0.25">
      <c r="B2157"/>
      <c r="C2157"/>
    </row>
    <row r="2158" spans="2:3" x14ac:dyDescent="0.25">
      <c r="B2158"/>
      <c r="C2158"/>
    </row>
    <row r="2159" spans="2:3" x14ac:dyDescent="0.25">
      <c r="B2159"/>
      <c r="C2159"/>
    </row>
    <row r="2160" spans="2:3" x14ac:dyDescent="0.25">
      <c r="B2160"/>
      <c r="C2160"/>
    </row>
    <row r="2161" spans="2:3" x14ac:dyDescent="0.25">
      <c r="B2161"/>
      <c r="C2161"/>
    </row>
    <row r="2162" spans="2:3" x14ac:dyDescent="0.25">
      <c r="B2162"/>
      <c r="C2162"/>
    </row>
    <row r="2163" spans="2:3" x14ac:dyDescent="0.25">
      <c r="B2163"/>
      <c r="C2163"/>
    </row>
    <row r="2164" spans="2:3" x14ac:dyDescent="0.25">
      <c r="B2164"/>
      <c r="C2164"/>
    </row>
    <row r="2165" spans="2:3" x14ac:dyDescent="0.25">
      <c r="B2165"/>
      <c r="C2165"/>
    </row>
    <row r="2166" spans="2:3" x14ac:dyDescent="0.25">
      <c r="B2166"/>
      <c r="C2166"/>
    </row>
    <row r="2167" spans="2:3" x14ac:dyDescent="0.25">
      <c r="B2167"/>
      <c r="C2167"/>
    </row>
    <row r="2168" spans="2:3" x14ac:dyDescent="0.25">
      <c r="B2168"/>
      <c r="C2168"/>
    </row>
    <row r="2169" spans="2:3" x14ac:dyDescent="0.25">
      <c r="B2169"/>
      <c r="C2169"/>
    </row>
    <row r="2170" spans="2:3" x14ac:dyDescent="0.25">
      <c r="B2170"/>
      <c r="C2170"/>
    </row>
    <row r="2171" spans="2:3" x14ac:dyDescent="0.25">
      <c r="B2171"/>
      <c r="C2171"/>
    </row>
    <row r="2172" spans="2:3" x14ac:dyDescent="0.25">
      <c r="B2172"/>
      <c r="C2172"/>
    </row>
    <row r="2173" spans="2:3" x14ac:dyDescent="0.25">
      <c r="B2173"/>
      <c r="C2173"/>
    </row>
    <row r="2174" spans="2:3" x14ac:dyDescent="0.25">
      <c r="B2174"/>
      <c r="C2174"/>
    </row>
    <row r="2175" spans="2:3" x14ac:dyDescent="0.25">
      <c r="B2175"/>
      <c r="C2175"/>
    </row>
    <row r="2176" spans="2:3" x14ac:dyDescent="0.25">
      <c r="B2176"/>
      <c r="C2176"/>
    </row>
    <row r="2177" spans="2:3" x14ac:dyDescent="0.25">
      <c r="B2177"/>
      <c r="C2177"/>
    </row>
    <row r="2178" spans="2:3" x14ac:dyDescent="0.25">
      <c r="B2178"/>
      <c r="C2178"/>
    </row>
    <row r="2179" spans="2:3" x14ac:dyDescent="0.25">
      <c r="B2179"/>
      <c r="C2179"/>
    </row>
    <row r="2180" spans="2:3" x14ac:dyDescent="0.25">
      <c r="B2180"/>
      <c r="C2180"/>
    </row>
    <row r="2181" spans="2:3" x14ac:dyDescent="0.25">
      <c r="B2181"/>
      <c r="C2181"/>
    </row>
    <row r="2182" spans="2:3" x14ac:dyDescent="0.25">
      <c r="B2182"/>
      <c r="C2182"/>
    </row>
    <row r="2183" spans="2:3" x14ac:dyDescent="0.25">
      <c r="B2183"/>
      <c r="C2183"/>
    </row>
    <row r="2184" spans="2:3" x14ac:dyDescent="0.25">
      <c r="B2184"/>
      <c r="C2184"/>
    </row>
    <row r="2185" spans="2:3" x14ac:dyDescent="0.25">
      <c r="B2185"/>
      <c r="C2185"/>
    </row>
    <row r="2186" spans="2:3" x14ac:dyDescent="0.25">
      <c r="B2186"/>
      <c r="C2186"/>
    </row>
    <row r="2187" spans="2:3" x14ac:dyDescent="0.25">
      <c r="B2187"/>
      <c r="C2187"/>
    </row>
    <row r="2188" spans="2:3" x14ac:dyDescent="0.25">
      <c r="B2188"/>
      <c r="C2188"/>
    </row>
    <row r="2189" spans="2:3" x14ac:dyDescent="0.25">
      <c r="B2189"/>
      <c r="C2189"/>
    </row>
    <row r="2190" spans="2:3" x14ac:dyDescent="0.25">
      <c r="B2190"/>
      <c r="C2190"/>
    </row>
    <row r="2191" spans="2:3" x14ac:dyDescent="0.25">
      <c r="B2191"/>
      <c r="C2191"/>
    </row>
    <row r="2192" spans="2:3" x14ac:dyDescent="0.25">
      <c r="B2192"/>
      <c r="C2192"/>
    </row>
    <row r="2193" spans="2:3" x14ac:dyDescent="0.25">
      <c r="B2193"/>
      <c r="C2193"/>
    </row>
    <row r="2194" spans="2:3" x14ac:dyDescent="0.25">
      <c r="B2194"/>
      <c r="C2194"/>
    </row>
    <row r="2195" spans="2:3" x14ac:dyDescent="0.25">
      <c r="B2195"/>
      <c r="C2195"/>
    </row>
    <row r="2196" spans="2:3" x14ac:dyDescent="0.25">
      <c r="B2196"/>
      <c r="C2196"/>
    </row>
    <row r="2197" spans="2:3" x14ac:dyDescent="0.25">
      <c r="B2197"/>
      <c r="C2197"/>
    </row>
    <row r="2198" spans="2:3" x14ac:dyDescent="0.25">
      <c r="B2198"/>
      <c r="C2198"/>
    </row>
    <row r="2199" spans="2:3" x14ac:dyDescent="0.25">
      <c r="B2199"/>
      <c r="C2199"/>
    </row>
    <row r="2200" spans="2:3" x14ac:dyDescent="0.25">
      <c r="B2200"/>
      <c r="C2200"/>
    </row>
    <row r="2201" spans="2:3" x14ac:dyDescent="0.25">
      <c r="B2201"/>
      <c r="C2201"/>
    </row>
    <row r="2202" spans="2:3" x14ac:dyDescent="0.25">
      <c r="B2202"/>
      <c r="C2202"/>
    </row>
    <row r="2203" spans="2:3" x14ac:dyDescent="0.25">
      <c r="B2203"/>
      <c r="C2203"/>
    </row>
    <row r="2204" spans="2:3" x14ac:dyDescent="0.25">
      <c r="B2204"/>
      <c r="C2204"/>
    </row>
    <row r="2205" spans="2:3" x14ac:dyDescent="0.25">
      <c r="B2205"/>
      <c r="C2205"/>
    </row>
    <row r="2206" spans="2:3" x14ac:dyDescent="0.25">
      <c r="B2206"/>
      <c r="C2206"/>
    </row>
    <row r="2207" spans="2:3" x14ac:dyDescent="0.25">
      <c r="B2207"/>
      <c r="C2207"/>
    </row>
    <row r="2208" spans="2:3" x14ac:dyDescent="0.25">
      <c r="B2208"/>
      <c r="C2208"/>
    </row>
    <row r="2209" spans="2:3" x14ac:dyDescent="0.25">
      <c r="B2209"/>
      <c r="C2209"/>
    </row>
    <row r="2210" spans="2:3" x14ac:dyDescent="0.25">
      <c r="B2210"/>
      <c r="C2210"/>
    </row>
    <row r="2211" spans="2:3" x14ac:dyDescent="0.25">
      <c r="B2211"/>
      <c r="C2211"/>
    </row>
    <row r="2212" spans="2:3" x14ac:dyDescent="0.25">
      <c r="B2212"/>
      <c r="C2212"/>
    </row>
    <row r="2213" spans="2:3" x14ac:dyDescent="0.25">
      <c r="B2213"/>
      <c r="C2213"/>
    </row>
    <row r="2214" spans="2:3" x14ac:dyDescent="0.25">
      <c r="B2214"/>
      <c r="C2214"/>
    </row>
    <row r="2215" spans="2:3" x14ac:dyDescent="0.25">
      <c r="B2215"/>
      <c r="C2215"/>
    </row>
    <row r="2216" spans="2:3" x14ac:dyDescent="0.25">
      <c r="B2216"/>
      <c r="C2216"/>
    </row>
    <row r="2217" spans="2:3" x14ac:dyDescent="0.25">
      <c r="B2217"/>
      <c r="C2217"/>
    </row>
    <row r="2218" spans="2:3" x14ac:dyDescent="0.25">
      <c r="B2218"/>
      <c r="C2218"/>
    </row>
    <row r="2219" spans="2:3" x14ac:dyDescent="0.25">
      <c r="B2219"/>
      <c r="C2219"/>
    </row>
    <row r="2220" spans="2:3" x14ac:dyDescent="0.25">
      <c r="B2220"/>
      <c r="C2220"/>
    </row>
    <row r="2221" spans="2:3" x14ac:dyDescent="0.25">
      <c r="B2221"/>
      <c r="C2221"/>
    </row>
    <row r="2222" spans="2:3" x14ac:dyDescent="0.25">
      <c r="B2222"/>
      <c r="C2222"/>
    </row>
    <row r="2223" spans="2:3" x14ac:dyDescent="0.25">
      <c r="B2223"/>
      <c r="C2223"/>
    </row>
    <row r="2224" spans="2:3" x14ac:dyDescent="0.25">
      <c r="B2224"/>
      <c r="C2224"/>
    </row>
    <row r="2225" spans="2:3" x14ac:dyDescent="0.25">
      <c r="B2225"/>
      <c r="C2225"/>
    </row>
    <row r="2226" spans="2:3" x14ac:dyDescent="0.25">
      <c r="B2226"/>
      <c r="C2226"/>
    </row>
    <row r="2227" spans="2:3" x14ac:dyDescent="0.25">
      <c r="B2227"/>
      <c r="C2227"/>
    </row>
    <row r="2228" spans="2:3" x14ac:dyDescent="0.25">
      <c r="B2228"/>
      <c r="C2228"/>
    </row>
    <row r="2229" spans="2:3" x14ac:dyDescent="0.25">
      <c r="B2229"/>
      <c r="C2229"/>
    </row>
    <row r="2230" spans="2:3" x14ac:dyDescent="0.25">
      <c r="B2230"/>
      <c r="C2230"/>
    </row>
    <row r="2231" spans="2:3" x14ac:dyDescent="0.25">
      <c r="B2231"/>
      <c r="C2231"/>
    </row>
    <row r="2232" spans="2:3" x14ac:dyDescent="0.25">
      <c r="B2232"/>
      <c r="C2232"/>
    </row>
    <row r="2233" spans="2:3" x14ac:dyDescent="0.25">
      <c r="B2233"/>
      <c r="C2233"/>
    </row>
    <row r="2234" spans="2:3" x14ac:dyDescent="0.25">
      <c r="B2234"/>
      <c r="C2234"/>
    </row>
    <row r="2235" spans="2:3" x14ac:dyDescent="0.25">
      <c r="B2235"/>
      <c r="C2235"/>
    </row>
    <row r="2236" spans="2:3" x14ac:dyDescent="0.25">
      <c r="B2236"/>
      <c r="C2236"/>
    </row>
    <row r="2237" spans="2:3" x14ac:dyDescent="0.25">
      <c r="B2237"/>
      <c r="C2237"/>
    </row>
    <row r="2238" spans="2:3" x14ac:dyDescent="0.25">
      <c r="B2238"/>
      <c r="C2238"/>
    </row>
    <row r="2239" spans="2:3" x14ac:dyDescent="0.25">
      <c r="B2239"/>
      <c r="C2239"/>
    </row>
    <row r="2240" spans="2:3" x14ac:dyDescent="0.25">
      <c r="B2240"/>
      <c r="C2240"/>
    </row>
    <row r="2241" spans="2:3" x14ac:dyDescent="0.25">
      <c r="B2241"/>
      <c r="C2241"/>
    </row>
    <row r="2242" spans="2:3" x14ac:dyDescent="0.25">
      <c r="B2242"/>
      <c r="C2242"/>
    </row>
    <row r="2243" spans="2:3" x14ac:dyDescent="0.25">
      <c r="B2243"/>
      <c r="C2243"/>
    </row>
    <row r="2244" spans="2:3" x14ac:dyDescent="0.25">
      <c r="B2244"/>
      <c r="C2244"/>
    </row>
    <row r="2245" spans="2:3" x14ac:dyDescent="0.25">
      <c r="B2245"/>
      <c r="C2245"/>
    </row>
    <row r="2246" spans="2:3" x14ac:dyDescent="0.25">
      <c r="B2246"/>
      <c r="C2246"/>
    </row>
    <row r="2247" spans="2:3" x14ac:dyDescent="0.25">
      <c r="B2247"/>
      <c r="C2247"/>
    </row>
    <row r="2248" spans="2:3" x14ac:dyDescent="0.25">
      <c r="B2248"/>
      <c r="C2248"/>
    </row>
    <row r="2249" spans="2:3" x14ac:dyDescent="0.25">
      <c r="B2249"/>
      <c r="C2249"/>
    </row>
    <row r="2250" spans="2:3" x14ac:dyDescent="0.25">
      <c r="B2250"/>
      <c r="C2250"/>
    </row>
    <row r="2251" spans="2:3" x14ac:dyDescent="0.25">
      <c r="B2251"/>
      <c r="C2251"/>
    </row>
    <row r="2252" spans="2:3" x14ac:dyDescent="0.25">
      <c r="B2252"/>
      <c r="C2252"/>
    </row>
    <row r="2253" spans="2:3" x14ac:dyDescent="0.25">
      <c r="B2253"/>
      <c r="C2253"/>
    </row>
    <row r="2254" spans="2:3" x14ac:dyDescent="0.25">
      <c r="B2254"/>
      <c r="C2254"/>
    </row>
    <row r="2255" spans="2:3" x14ac:dyDescent="0.25">
      <c r="B2255"/>
      <c r="C2255"/>
    </row>
    <row r="2256" spans="2:3" x14ac:dyDescent="0.25">
      <c r="B2256"/>
      <c r="C2256"/>
    </row>
    <row r="2257" spans="2:3" x14ac:dyDescent="0.25">
      <c r="B2257"/>
      <c r="C2257"/>
    </row>
    <row r="2258" spans="2:3" x14ac:dyDescent="0.25">
      <c r="B2258"/>
      <c r="C2258"/>
    </row>
    <row r="2259" spans="2:3" x14ac:dyDescent="0.25">
      <c r="B2259"/>
      <c r="C2259"/>
    </row>
    <row r="2260" spans="2:3" x14ac:dyDescent="0.25">
      <c r="B2260"/>
      <c r="C2260"/>
    </row>
    <row r="2261" spans="2:3" x14ac:dyDescent="0.25">
      <c r="B2261"/>
      <c r="C2261"/>
    </row>
    <row r="2262" spans="2:3" x14ac:dyDescent="0.25">
      <c r="B2262"/>
      <c r="C2262"/>
    </row>
    <row r="2263" spans="2:3" x14ac:dyDescent="0.25">
      <c r="B2263"/>
      <c r="C2263"/>
    </row>
    <row r="2264" spans="2:3" x14ac:dyDescent="0.25">
      <c r="B2264"/>
      <c r="C2264"/>
    </row>
    <row r="2265" spans="2:3" x14ac:dyDescent="0.25">
      <c r="B2265"/>
      <c r="C2265"/>
    </row>
    <row r="2266" spans="2:3" x14ac:dyDescent="0.25">
      <c r="B2266"/>
      <c r="C2266"/>
    </row>
    <row r="2267" spans="2:3" x14ac:dyDescent="0.25">
      <c r="B2267"/>
      <c r="C2267"/>
    </row>
    <row r="2268" spans="2:3" x14ac:dyDescent="0.25">
      <c r="B2268"/>
      <c r="C2268"/>
    </row>
    <row r="2269" spans="2:3" x14ac:dyDescent="0.25">
      <c r="B2269"/>
      <c r="C2269"/>
    </row>
    <row r="2270" spans="2:3" x14ac:dyDescent="0.25">
      <c r="B2270"/>
      <c r="C2270"/>
    </row>
    <row r="2271" spans="2:3" x14ac:dyDescent="0.25">
      <c r="B2271"/>
      <c r="C2271"/>
    </row>
    <row r="2272" spans="2:3" x14ac:dyDescent="0.25">
      <c r="B2272"/>
      <c r="C2272"/>
    </row>
    <row r="2273" spans="2:3" x14ac:dyDescent="0.25">
      <c r="B2273"/>
      <c r="C2273"/>
    </row>
    <row r="2274" spans="2:3" x14ac:dyDescent="0.25">
      <c r="B2274"/>
      <c r="C2274"/>
    </row>
    <row r="2275" spans="2:3" x14ac:dyDescent="0.25">
      <c r="B2275"/>
      <c r="C2275"/>
    </row>
    <row r="2276" spans="2:3" x14ac:dyDescent="0.25">
      <c r="B2276"/>
      <c r="C2276"/>
    </row>
    <row r="2277" spans="2:3" x14ac:dyDescent="0.25">
      <c r="B2277"/>
      <c r="C2277"/>
    </row>
    <row r="2278" spans="2:3" x14ac:dyDescent="0.25">
      <c r="B2278"/>
      <c r="C2278"/>
    </row>
    <row r="2279" spans="2:3" x14ac:dyDescent="0.25">
      <c r="B2279"/>
      <c r="C2279"/>
    </row>
    <row r="2280" spans="2:3" x14ac:dyDescent="0.25">
      <c r="B2280"/>
      <c r="C2280"/>
    </row>
    <row r="2281" spans="2:3" x14ac:dyDescent="0.25">
      <c r="B2281"/>
      <c r="C2281"/>
    </row>
    <row r="2282" spans="2:3" x14ac:dyDescent="0.25">
      <c r="B2282"/>
      <c r="C2282"/>
    </row>
    <row r="2283" spans="2:3" x14ac:dyDescent="0.25">
      <c r="B2283"/>
      <c r="C2283"/>
    </row>
    <row r="2284" spans="2:3" x14ac:dyDescent="0.25">
      <c r="B2284"/>
      <c r="C2284"/>
    </row>
    <row r="2285" spans="2:3" x14ac:dyDescent="0.25">
      <c r="B2285"/>
      <c r="C2285"/>
    </row>
    <row r="2286" spans="2:3" x14ac:dyDescent="0.25">
      <c r="B2286"/>
      <c r="C2286"/>
    </row>
    <row r="2287" spans="2:3" x14ac:dyDescent="0.25">
      <c r="B2287"/>
      <c r="C2287"/>
    </row>
    <row r="2288" spans="2:3" x14ac:dyDescent="0.25">
      <c r="B2288"/>
      <c r="C2288"/>
    </row>
    <row r="2289" spans="2:3" x14ac:dyDescent="0.25">
      <c r="B2289"/>
      <c r="C2289"/>
    </row>
    <row r="2290" spans="2:3" x14ac:dyDescent="0.25">
      <c r="B2290"/>
      <c r="C2290"/>
    </row>
    <row r="2291" spans="2:3" x14ac:dyDescent="0.25">
      <c r="B2291"/>
      <c r="C2291"/>
    </row>
    <row r="2292" spans="2:3" x14ac:dyDescent="0.25">
      <c r="B2292"/>
      <c r="C2292"/>
    </row>
    <row r="2293" spans="2:3" x14ac:dyDescent="0.25">
      <c r="B2293"/>
      <c r="C2293"/>
    </row>
    <row r="2294" spans="2:3" x14ac:dyDescent="0.25">
      <c r="B2294"/>
      <c r="C2294"/>
    </row>
    <row r="2295" spans="2:3" x14ac:dyDescent="0.25">
      <c r="B2295"/>
      <c r="C2295"/>
    </row>
    <row r="2296" spans="2:3" x14ac:dyDescent="0.25">
      <c r="B2296"/>
      <c r="C2296"/>
    </row>
    <row r="2297" spans="2:3" x14ac:dyDescent="0.25">
      <c r="B2297"/>
      <c r="C2297"/>
    </row>
    <row r="2298" spans="2:3" x14ac:dyDescent="0.25">
      <c r="B2298"/>
      <c r="C2298"/>
    </row>
    <row r="2299" spans="2:3" x14ac:dyDescent="0.25">
      <c r="B2299"/>
      <c r="C2299"/>
    </row>
    <row r="2300" spans="2:3" x14ac:dyDescent="0.25">
      <c r="B2300"/>
      <c r="C2300"/>
    </row>
    <row r="2301" spans="2:3" x14ac:dyDescent="0.25">
      <c r="B2301"/>
      <c r="C2301"/>
    </row>
    <row r="2302" spans="2:3" x14ac:dyDescent="0.25">
      <c r="B2302"/>
      <c r="C2302"/>
    </row>
    <row r="2303" spans="2:3" x14ac:dyDescent="0.25">
      <c r="B2303"/>
      <c r="C2303"/>
    </row>
    <row r="2304" spans="2:3" x14ac:dyDescent="0.25">
      <c r="B2304"/>
      <c r="C2304"/>
    </row>
    <row r="2305" spans="2:3" x14ac:dyDescent="0.25">
      <c r="B2305"/>
      <c r="C2305"/>
    </row>
    <row r="2306" spans="2:3" x14ac:dyDescent="0.25">
      <c r="B2306"/>
      <c r="C2306"/>
    </row>
    <row r="2307" spans="2:3" x14ac:dyDescent="0.25">
      <c r="B2307"/>
      <c r="C2307"/>
    </row>
    <row r="2308" spans="2:3" x14ac:dyDescent="0.25">
      <c r="B2308"/>
      <c r="C2308"/>
    </row>
    <row r="2309" spans="2:3" x14ac:dyDescent="0.25">
      <c r="B2309"/>
      <c r="C2309"/>
    </row>
    <row r="2310" spans="2:3" x14ac:dyDescent="0.25">
      <c r="B2310"/>
      <c r="C2310"/>
    </row>
    <row r="2311" spans="2:3" x14ac:dyDescent="0.25">
      <c r="B2311"/>
      <c r="C2311"/>
    </row>
    <row r="2312" spans="2:3" x14ac:dyDescent="0.25">
      <c r="B2312"/>
      <c r="C2312"/>
    </row>
    <row r="2313" spans="2:3" x14ac:dyDescent="0.25">
      <c r="B2313"/>
      <c r="C2313"/>
    </row>
    <row r="2314" spans="2:3" x14ac:dyDescent="0.25">
      <c r="B2314"/>
      <c r="C2314"/>
    </row>
    <row r="2315" spans="2:3" x14ac:dyDescent="0.25">
      <c r="B2315"/>
      <c r="C2315"/>
    </row>
    <row r="2316" spans="2:3" x14ac:dyDescent="0.25">
      <c r="B2316"/>
      <c r="C2316"/>
    </row>
    <row r="2317" spans="2:3" x14ac:dyDescent="0.25">
      <c r="B2317"/>
      <c r="C2317"/>
    </row>
    <row r="2318" spans="2:3" x14ac:dyDescent="0.25">
      <c r="B2318"/>
      <c r="C2318"/>
    </row>
    <row r="2319" spans="2:3" x14ac:dyDescent="0.25">
      <c r="B2319"/>
      <c r="C2319"/>
    </row>
    <row r="2320" spans="2:3" x14ac:dyDescent="0.25">
      <c r="B2320"/>
      <c r="C2320"/>
    </row>
    <row r="2321" spans="2:3" x14ac:dyDescent="0.25">
      <c r="B2321"/>
      <c r="C2321"/>
    </row>
    <row r="2322" spans="2:3" x14ac:dyDescent="0.25">
      <c r="B2322"/>
      <c r="C2322"/>
    </row>
    <row r="2323" spans="2:3" x14ac:dyDescent="0.25">
      <c r="B2323"/>
      <c r="C2323"/>
    </row>
    <row r="2324" spans="2:3" x14ac:dyDescent="0.25">
      <c r="B2324"/>
      <c r="C2324"/>
    </row>
    <row r="2325" spans="2:3" x14ac:dyDescent="0.25">
      <c r="B2325"/>
      <c r="C2325"/>
    </row>
    <row r="2326" spans="2:3" x14ac:dyDescent="0.25">
      <c r="B2326"/>
      <c r="C2326"/>
    </row>
    <row r="2327" spans="2:3" x14ac:dyDescent="0.25">
      <c r="B2327"/>
      <c r="C2327"/>
    </row>
    <row r="2328" spans="2:3" x14ac:dyDescent="0.25">
      <c r="B2328"/>
      <c r="C2328"/>
    </row>
    <row r="2329" spans="2:3" x14ac:dyDescent="0.25">
      <c r="B2329"/>
      <c r="C2329"/>
    </row>
    <row r="2330" spans="2:3" x14ac:dyDescent="0.25">
      <c r="B2330"/>
      <c r="C2330"/>
    </row>
    <row r="2331" spans="2:3" x14ac:dyDescent="0.25">
      <c r="B2331"/>
      <c r="C2331"/>
    </row>
    <row r="2332" spans="2:3" x14ac:dyDescent="0.25">
      <c r="B2332"/>
      <c r="C2332"/>
    </row>
    <row r="2333" spans="2:3" x14ac:dyDescent="0.25">
      <c r="B2333"/>
      <c r="C2333"/>
    </row>
    <row r="2334" spans="2:3" x14ac:dyDescent="0.25">
      <c r="B2334"/>
      <c r="C2334"/>
    </row>
    <row r="2335" spans="2:3" x14ac:dyDescent="0.25">
      <c r="B2335"/>
      <c r="C2335"/>
    </row>
    <row r="2336" spans="2:3" x14ac:dyDescent="0.25">
      <c r="B2336"/>
      <c r="C2336"/>
    </row>
    <row r="2337" spans="2:3" x14ac:dyDescent="0.25">
      <c r="B2337"/>
      <c r="C2337"/>
    </row>
    <row r="2338" spans="2:3" x14ac:dyDescent="0.25">
      <c r="B2338"/>
      <c r="C2338"/>
    </row>
    <row r="2339" spans="2:3" x14ac:dyDescent="0.25">
      <c r="B2339"/>
      <c r="C2339"/>
    </row>
    <row r="2340" spans="2:3" x14ac:dyDescent="0.25">
      <c r="B2340"/>
      <c r="C2340"/>
    </row>
    <row r="2341" spans="2:3" x14ac:dyDescent="0.25">
      <c r="B2341"/>
      <c r="C2341"/>
    </row>
    <row r="2342" spans="2:3" x14ac:dyDescent="0.25">
      <c r="B2342"/>
      <c r="C2342"/>
    </row>
    <row r="2343" spans="2:3" x14ac:dyDescent="0.25">
      <c r="B2343"/>
      <c r="C2343"/>
    </row>
    <row r="2344" spans="2:3" x14ac:dyDescent="0.25">
      <c r="B2344"/>
      <c r="C2344"/>
    </row>
    <row r="2345" spans="2:3" x14ac:dyDescent="0.25">
      <c r="B2345"/>
      <c r="C2345"/>
    </row>
    <row r="2346" spans="2:3" x14ac:dyDescent="0.25">
      <c r="B2346"/>
      <c r="C2346"/>
    </row>
    <row r="2347" spans="2:3" x14ac:dyDescent="0.25">
      <c r="B2347"/>
      <c r="C2347"/>
    </row>
    <row r="2348" spans="2:3" x14ac:dyDescent="0.25">
      <c r="B2348"/>
      <c r="C2348"/>
    </row>
    <row r="2349" spans="2:3" x14ac:dyDescent="0.25">
      <c r="B2349"/>
      <c r="C2349"/>
    </row>
    <row r="2350" spans="2:3" x14ac:dyDescent="0.25">
      <c r="B2350"/>
      <c r="C2350"/>
    </row>
    <row r="2351" spans="2:3" x14ac:dyDescent="0.25">
      <c r="B2351"/>
      <c r="C2351"/>
    </row>
    <row r="2352" spans="2:3" x14ac:dyDescent="0.25">
      <c r="B2352"/>
      <c r="C2352"/>
    </row>
    <row r="2353" spans="2:3" x14ac:dyDescent="0.25">
      <c r="B2353"/>
      <c r="C2353"/>
    </row>
    <row r="2354" spans="2:3" x14ac:dyDescent="0.25">
      <c r="B2354"/>
      <c r="C2354"/>
    </row>
    <row r="2355" spans="2:3" x14ac:dyDescent="0.25">
      <c r="B2355"/>
      <c r="C2355"/>
    </row>
    <row r="2356" spans="2:3" x14ac:dyDescent="0.25">
      <c r="B2356"/>
      <c r="C2356"/>
    </row>
    <row r="2357" spans="2:3" x14ac:dyDescent="0.25">
      <c r="B2357"/>
      <c r="C2357"/>
    </row>
    <row r="2358" spans="2:3" x14ac:dyDescent="0.25">
      <c r="B2358"/>
      <c r="C2358"/>
    </row>
    <row r="2359" spans="2:3" x14ac:dyDescent="0.25">
      <c r="B2359"/>
      <c r="C2359"/>
    </row>
    <row r="2360" spans="2:3" x14ac:dyDescent="0.25">
      <c r="B2360"/>
      <c r="C2360"/>
    </row>
    <row r="2361" spans="2:3" x14ac:dyDescent="0.25">
      <c r="B2361"/>
      <c r="C2361"/>
    </row>
    <row r="2362" spans="2:3" x14ac:dyDescent="0.25">
      <c r="B2362"/>
      <c r="C2362"/>
    </row>
    <row r="2363" spans="2:3" x14ac:dyDescent="0.25">
      <c r="B2363"/>
      <c r="C2363"/>
    </row>
    <row r="2364" spans="2:3" x14ac:dyDescent="0.25">
      <c r="B2364"/>
      <c r="C2364"/>
    </row>
    <row r="2365" spans="2:3" x14ac:dyDescent="0.25">
      <c r="B2365"/>
      <c r="C2365"/>
    </row>
    <row r="2366" spans="2:3" x14ac:dyDescent="0.25">
      <c r="B2366"/>
      <c r="C2366"/>
    </row>
    <row r="2367" spans="2:3" x14ac:dyDescent="0.25">
      <c r="B2367"/>
      <c r="C2367"/>
    </row>
    <row r="2368" spans="2:3" x14ac:dyDescent="0.25">
      <c r="B2368"/>
      <c r="C2368"/>
    </row>
    <row r="2369" spans="2:3" x14ac:dyDescent="0.25">
      <c r="B2369"/>
      <c r="C2369"/>
    </row>
    <row r="2370" spans="2:3" x14ac:dyDescent="0.25">
      <c r="B2370"/>
      <c r="C2370"/>
    </row>
    <row r="2371" spans="2:3" x14ac:dyDescent="0.25">
      <c r="B2371"/>
      <c r="C2371"/>
    </row>
    <row r="2372" spans="2:3" x14ac:dyDescent="0.25">
      <c r="B2372"/>
      <c r="C2372"/>
    </row>
    <row r="2373" spans="2:3" x14ac:dyDescent="0.25">
      <c r="B2373"/>
      <c r="C2373"/>
    </row>
    <row r="2374" spans="2:3" x14ac:dyDescent="0.25">
      <c r="B2374"/>
      <c r="C2374"/>
    </row>
    <row r="2375" spans="2:3" x14ac:dyDescent="0.25">
      <c r="B2375"/>
      <c r="C2375"/>
    </row>
    <row r="2376" spans="2:3" x14ac:dyDescent="0.25">
      <c r="B2376"/>
      <c r="C2376"/>
    </row>
    <row r="2377" spans="2:3" x14ac:dyDescent="0.25">
      <c r="B2377"/>
      <c r="C2377"/>
    </row>
    <row r="2378" spans="2:3" x14ac:dyDescent="0.25">
      <c r="B2378"/>
      <c r="C2378"/>
    </row>
    <row r="2379" spans="2:3" x14ac:dyDescent="0.25">
      <c r="B2379"/>
      <c r="C2379"/>
    </row>
    <row r="2380" spans="2:3" x14ac:dyDescent="0.25">
      <c r="B2380"/>
      <c r="C2380"/>
    </row>
    <row r="2381" spans="2:3" x14ac:dyDescent="0.25">
      <c r="B2381"/>
      <c r="C2381"/>
    </row>
    <row r="2382" spans="2:3" x14ac:dyDescent="0.25">
      <c r="B2382"/>
      <c r="C2382"/>
    </row>
    <row r="2383" spans="2:3" x14ac:dyDescent="0.25">
      <c r="B2383"/>
      <c r="C2383"/>
    </row>
    <row r="2384" spans="2:3" x14ac:dyDescent="0.25">
      <c r="B2384"/>
      <c r="C2384"/>
    </row>
    <row r="2385" spans="2:3" x14ac:dyDescent="0.25">
      <c r="B2385"/>
      <c r="C2385"/>
    </row>
    <row r="2386" spans="2:3" x14ac:dyDescent="0.25">
      <c r="B2386"/>
      <c r="C2386"/>
    </row>
    <row r="2387" spans="2:3" x14ac:dyDescent="0.25">
      <c r="B2387"/>
      <c r="C2387"/>
    </row>
    <row r="2388" spans="2:3" x14ac:dyDescent="0.25">
      <c r="B2388"/>
      <c r="C2388"/>
    </row>
    <row r="2389" spans="2:3" x14ac:dyDescent="0.25">
      <c r="B2389"/>
      <c r="C2389"/>
    </row>
    <row r="2390" spans="2:3" x14ac:dyDescent="0.25">
      <c r="B2390"/>
      <c r="C2390"/>
    </row>
    <row r="2391" spans="2:3" x14ac:dyDescent="0.25">
      <c r="B2391"/>
      <c r="C2391"/>
    </row>
    <row r="2392" spans="2:3" x14ac:dyDescent="0.25">
      <c r="B2392"/>
      <c r="C2392"/>
    </row>
    <row r="2393" spans="2:3" x14ac:dyDescent="0.25">
      <c r="B2393"/>
      <c r="C2393"/>
    </row>
    <row r="2394" spans="2:3" x14ac:dyDescent="0.25">
      <c r="B2394"/>
      <c r="C2394"/>
    </row>
    <row r="2395" spans="2:3" x14ac:dyDescent="0.25">
      <c r="B2395"/>
      <c r="C2395"/>
    </row>
    <row r="2396" spans="2:3" x14ac:dyDescent="0.25">
      <c r="B2396"/>
      <c r="C2396"/>
    </row>
    <row r="2397" spans="2:3" x14ac:dyDescent="0.25">
      <c r="B2397"/>
      <c r="C2397"/>
    </row>
    <row r="2398" spans="2:3" x14ac:dyDescent="0.25">
      <c r="B2398"/>
      <c r="C2398"/>
    </row>
    <row r="2399" spans="2:3" x14ac:dyDescent="0.25">
      <c r="B2399"/>
      <c r="C2399"/>
    </row>
    <row r="2400" spans="2:3" x14ac:dyDescent="0.25">
      <c r="B2400"/>
      <c r="C2400"/>
    </row>
    <row r="2401" spans="2:3" x14ac:dyDescent="0.25">
      <c r="B2401"/>
      <c r="C2401"/>
    </row>
    <row r="2402" spans="2:3" x14ac:dyDescent="0.25">
      <c r="B2402"/>
      <c r="C2402"/>
    </row>
    <row r="2403" spans="2:3" x14ac:dyDescent="0.25">
      <c r="B2403"/>
      <c r="C2403"/>
    </row>
    <row r="2404" spans="2:3" x14ac:dyDescent="0.25">
      <c r="B2404"/>
      <c r="C2404"/>
    </row>
    <row r="2405" spans="2:3" x14ac:dyDescent="0.25">
      <c r="B2405"/>
      <c r="C2405"/>
    </row>
    <row r="2406" spans="2:3" x14ac:dyDescent="0.25">
      <c r="B2406"/>
      <c r="C2406"/>
    </row>
    <row r="2407" spans="2:3" x14ac:dyDescent="0.25">
      <c r="B2407"/>
      <c r="C2407"/>
    </row>
    <row r="2408" spans="2:3" x14ac:dyDescent="0.25">
      <c r="B2408"/>
      <c r="C2408"/>
    </row>
    <row r="2409" spans="2:3" x14ac:dyDescent="0.25">
      <c r="B2409"/>
      <c r="C2409"/>
    </row>
    <row r="2410" spans="2:3" x14ac:dyDescent="0.25">
      <c r="B2410"/>
      <c r="C2410"/>
    </row>
    <row r="2411" spans="2:3" x14ac:dyDescent="0.25">
      <c r="B2411"/>
      <c r="C2411"/>
    </row>
    <row r="2412" spans="2:3" x14ac:dyDescent="0.25">
      <c r="B2412"/>
      <c r="C2412"/>
    </row>
    <row r="2413" spans="2:3" x14ac:dyDescent="0.25">
      <c r="B2413"/>
      <c r="C2413"/>
    </row>
    <row r="2414" spans="2:3" x14ac:dyDescent="0.25">
      <c r="B2414"/>
      <c r="C2414"/>
    </row>
    <row r="2415" spans="2:3" x14ac:dyDescent="0.25">
      <c r="B2415"/>
      <c r="C2415"/>
    </row>
    <row r="2416" spans="2:3" x14ac:dyDescent="0.25">
      <c r="B2416"/>
      <c r="C2416"/>
    </row>
    <row r="2417" spans="2:3" x14ac:dyDescent="0.25">
      <c r="B2417"/>
      <c r="C2417"/>
    </row>
    <row r="2418" spans="2:3" x14ac:dyDescent="0.25">
      <c r="B2418"/>
      <c r="C2418"/>
    </row>
    <row r="2419" spans="2:3" x14ac:dyDescent="0.25">
      <c r="B2419"/>
      <c r="C2419"/>
    </row>
    <row r="2420" spans="2:3" x14ac:dyDescent="0.25">
      <c r="B2420"/>
      <c r="C2420"/>
    </row>
    <row r="2421" spans="2:3" x14ac:dyDescent="0.25">
      <c r="B2421"/>
      <c r="C2421"/>
    </row>
    <row r="2422" spans="2:3" x14ac:dyDescent="0.25">
      <c r="B2422"/>
      <c r="C2422"/>
    </row>
    <row r="2423" spans="2:3" x14ac:dyDescent="0.25">
      <c r="B2423"/>
      <c r="C2423"/>
    </row>
    <row r="2424" spans="2:3" x14ac:dyDescent="0.25">
      <c r="B2424"/>
      <c r="C2424"/>
    </row>
    <row r="2425" spans="2:3" x14ac:dyDescent="0.25">
      <c r="B2425"/>
      <c r="C2425"/>
    </row>
    <row r="2426" spans="2:3" x14ac:dyDescent="0.25">
      <c r="B2426"/>
      <c r="C2426"/>
    </row>
    <row r="2427" spans="2:3" x14ac:dyDescent="0.25">
      <c r="B2427"/>
      <c r="C2427"/>
    </row>
    <row r="2428" spans="2:3" x14ac:dyDescent="0.25">
      <c r="B2428"/>
      <c r="C2428"/>
    </row>
    <row r="2429" spans="2:3" x14ac:dyDescent="0.25">
      <c r="B2429"/>
      <c r="C2429"/>
    </row>
    <row r="2430" spans="2:3" x14ac:dyDescent="0.25">
      <c r="B2430"/>
      <c r="C2430"/>
    </row>
    <row r="2431" spans="2:3" x14ac:dyDescent="0.25">
      <c r="B2431"/>
      <c r="C2431"/>
    </row>
    <row r="2432" spans="2:3" x14ac:dyDescent="0.25">
      <c r="B2432"/>
      <c r="C2432"/>
    </row>
    <row r="2433" spans="2:3" x14ac:dyDescent="0.25">
      <c r="B2433"/>
      <c r="C2433"/>
    </row>
    <row r="2434" spans="2:3" x14ac:dyDescent="0.25">
      <c r="B2434"/>
      <c r="C2434"/>
    </row>
    <row r="2435" spans="2:3" x14ac:dyDescent="0.25">
      <c r="B2435"/>
      <c r="C2435"/>
    </row>
    <row r="2436" spans="2:3" x14ac:dyDescent="0.25">
      <c r="B2436"/>
      <c r="C2436"/>
    </row>
    <row r="2437" spans="2:3" x14ac:dyDescent="0.25">
      <c r="B2437"/>
      <c r="C2437"/>
    </row>
    <row r="2438" spans="2:3" x14ac:dyDescent="0.25">
      <c r="B2438"/>
      <c r="C2438"/>
    </row>
    <row r="2439" spans="2:3" x14ac:dyDescent="0.25">
      <c r="B2439"/>
      <c r="C2439"/>
    </row>
    <row r="2440" spans="2:3" x14ac:dyDescent="0.25">
      <c r="B2440"/>
      <c r="C2440"/>
    </row>
    <row r="2441" spans="2:3" x14ac:dyDescent="0.25">
      <c r="B2441"/>
      <c r="C2441"/>
    </row>
    <row r="2442" spans="2:3" x14ac:dyDescent="0.25">
      <c r="B2442"/>
      <c r="C2442"/>
    </row>
    <row r="2443" spans="2:3" x14ac:dyDescent="0.25">
      <c r="B2443"/>
      <c r="C2443"/>
    </row>
    <row r="2444" spans="2:3" x14ac:dyDescent="0.25">
      <c r="B2444"/>
      <c r="C2444"/>
    </row>
    <row r="2445" spans="2:3" x14ac:dyDescent="0.25">
      <c r="B2445"/>
      <c r="C2445"/>
    </row>
    <row r="2446" spans="2:3" x14ac:dyDescent="0.25">
      <c r="B2446"/>
      <c r="C2446"/>
    </row>
    <row r="2447" spans="2:3" x14ac:dyDescent="0.25">
      <c r="B2447"/>
      <c r="C2447"/>
    </row>
    <row r="2448" spans="2:3" x14ac:dyDescent="0.25">
      <c r="B2448"/>
      <c r="C2448"/>
    </row>
    <row r="2449" spans="2:3" x14ac:dyDescent="0.25">
      <c r="B2449"/>
      <c r="C2449"/>
    </row>
    <row r="2450" spans="2:3" x14ac:dyDescent="0.25">
      <c r="B2450"/>
      <c r="C2450"/>
    </row>
    <row r="2451" spans="2:3" x14ac:dyDescent="0.25">
      <c r="B2451"/>
      <c r="C2451"/>
    </row>
    <row r="2452" spans="2:3" x14ac:dyDescent="0.25">
      <c r="B2452"/>
      <c r="C2452"/>
    </row>
    <row r="2453" spans="2:3" x14ac:dyDescent="0.25">
      <c r="B2453"/>
      <c r="C2453"/>
    </row>
    <row r="2454" spans="2:3" x14ac:dyDescent="0.25">
      <c r="B2454"/>
      <c r="C2454"/>
    </row>
    <row r="2455" spans="2:3" x14ac:dyDescent="0.25">
      <c r="B2455"/>
      <c r="C2455"/>
    </row>
    <row r="2456" spans="2:3" x14ac:dyDescent="0.25">
      <c r="B2456"/>
      <c r="C2456"/>
    </row>
    <row r="2457" spans="2:3" x14ac:dyDescent="0.25">
      <c r="B2457"/>
      <c r="C2457"/>
    </row>
    <row r="2458" spans="2:3" x14ac:dyDescent="0.25">
      <c r="B2458"/>
      <c r="C2458"/>
    </row>
    <row r="2459" spans="2:3" x14ac:dyDescent="0.25">
      <c r="B2459"/>
      <c r="C2459"/>
    </row>
    <row r="2460" spans="2:3" x14ac:dyDescent="0.25">
      <c r="B2460"/>
      <c r="C2460"/>
    </row>
    <row r="2461" spans="2:3" x14ac:dyDescent="0.25">
      <c r="B2461"/>
      <c r="C2461"/>
    </row>
    <row r="2462" spans="2:3" x14ac:dyDescent="0.25">
      <c r="B2462"/>
      <c r="C2462"/>
    </row>
    <row r="2463" spans="2:3" x14ac:dyDescent="0.25">
      <c r="B2463"/>
      <c r="C2463"/>
    </row>
    <row r="2464" spans="2:3" x14ac:dyDescent="0.25">
      <c r="B2464"/>
      <c r="C2464"/>
    </row>
    <row r="2465" spans="2:3" x14ac:dyDescent="0.25">
      <c r="B2465"/>
      <c r="C2465"/>
    </row>
    <row r="2466" spans="2:3" x14ac:dyDescent="0.25">
      <c r="B2466"/>
      <c r="C2466"/>
    </row>
    <row r="2467" spans="2:3" x14ac:dyDescent="0.25">
      <c r="B2467"/>
      <c r="C2467"/>
    </row>
    <row r="2468" spans="2:3" x14ac:dyDescent="0.25">
      <c r="B2468"/>
      <c r="C2468"/>
    </row>
    <row r="2469" spans="2:3" x14ac:dyDescent="0.25">
      <c r="B2469"/>
      <c r="C2469"/>
    </row>
    <row r="2470" spans="2:3" x14ac:dyDescent="0.25">
      <c r="B2470"/>
      <c r="C2470"/>
    </row>
    <row r="2471" spans="2:3" x14ac:dyDescent="0.25">
      <c r="B2471"/>
      <c r="C2471"/>
    </row>
    <row r="2472" spans="2:3" x14ac:dyDescent="0.25">
      <c r="B2472"/>
      <c r="C2472"/>
    </row>
    <row r="2473" spans="2:3" x14ac:dyDescent="0.25">
      <c r="B2473"/>
      <c r="C2473"/>
    </row>
    <row r="2474" spans="2:3" x14ac:dyDescent="0.25">
      <c r="B2474"/>
      <c r="C2474"/>
    </row>
    <row r="2475" spans="2:3" x14ac:dyDescent="0.25">
      <c r="B2475"/>
      <c r="C2475"/>
    </row>
    <row r="2476" spans="2:3" x14ac:dyDescent="0.25">
      <c r="B2476"/>
      <c r="C2476"/>
    </row>
    <row r="2477" spans="2:3" x14ac:dyDescent="0.25">
      <c r="B2477"/>
      <c r="C2477"/>
    </row>
    <row r="2478" spans="2:3" x14ac:dyDescent="0.25">
      <c r="B2478"/>
      <c r="C2478"/>
    </row>
    <row r="2479" spans="2:3" x14ac:dyDescent="0.25">
      <c r="B2479"/>
      <c r="C2479"/>
    </row>
    <row r="2480" spans="2:3" x14ac:dyDescent="0.25">
      <c r="B2480"/>
      <c r="C2480"/>
    </row>
    <row r="2481" spans="2:3" x14ac:dyDescent="0.25">
      <c r="B2481"/>
      <c r="C2481"/>
    </row>
    <row r="2482" spans="2:3" x14ac:dyDescent="0.25">
      <c r="B2482"/>
      <c r="C2482"/>
    </row>
    <row r="2483" spans="2:3" x14ac:dyDescent="0.25">
      <c r="B2483"/>
      <c r="C2483"/>
    </row>
    <row r="2484" spans="2:3" x14ac:dyDescent="0.25">
      <c r="B2484"/>
      <c r="C2484"/>
    </row>
    <row r="2485" spans="2:3" x14ac:dyDescent="0.25">
      <c r="B2485"/>
      <c r="C2485"/>
    </row>
    <row r="2486" spans="2:3" x14ac:dyDescent="0.25">
      <c r="B2486"/>
      <c r="C2486"/>
    </row>
    <row r="2487" spans="2:3" x14ac:dyDescent="0.25">
      <c r="B2487"/>
      <c r="C2487"/>
    </row>
    <row r="2488" spans="2:3" x14ac:dyDescent="0.25">
      <c r="B2488"/>
      <c r="C2488"/>
    </row>
    <row r="2489" spans="2:3" x14ac:dyDescent="0.25">
      <c r="B2489"/>
      <c r="C2489"/>
    </row>
    <row r="2490" spans="2:3" x14ac:dyDescent="0.25">
      <c r="B2490"/>
      <c r="C2490"/>
    </row>
    <row r="2491" spans="2:3" x14ac:dyDescent="0.25">
      <c r="B2491"/>
      <c r="C2491"/>
    </row>
    <row r="2492" spans="2:3" x14ac:dyDescent="0.25">
      <c r="B2492"/>
      <c r="C2492"/>
    </row>
    <row r="2493" spans="2:3" x14ac:dyDescent="0.25">
      <c r="B2493"/>
      <c r="C2493"/>
    </row>
    <row r="2494" spans="2:3" x14ac:dyDescent="0.25">
      <c r="B2494"/>
      <c r="C2494"/>
    </row>
    <row r="2495" spans="2:3" x14ac:dyDescent="0.25">
      <c r="B2495"/>
      <c r="C2495"/>
    </row>
    <row r="2496" spans="2:3" x14ac:dyDescent="0.25">
      <c r="B2496"/>
      <c r="C2496"/>
    </row>
    <row r="2497" spans="2:3" x14ac:dyDescent="0.25">
      <c r="B2497"/>
      <c r="C2497"/>
    </row>
    <row r="2498" spans="2:3" x14ac:dyDescent="0.25">
      <c r="B2498"/>
      <c r="C2498"/>
    </row>
    <row r="2499" spans="2:3" x14ac:dyDescent="0.25">
      <c r="B2499"/>
      <c r="C2499"/>
    </row>
    <row r="2500" spans="2:3" x14ac:dyDescent="0.25">
      <c r="B2500"/>
      <c r="C2500"/>
    </row>
    <row r="2501" spans="2:3" x14ac:dyDescent="0.25">
      <c r="B2501"/>
      <c r="C2501"/>
    </row>
    <row r="2502" spans="2:3" x14ac:dyDescent="0.25">
      <c r="B2502"/>
      <c r="C2502"/>
    </row>
    <row r="2503" spans="2:3" x14ac:dyDescent="0.25">
      <c r="B2503"/>
      <c r="C2503"/>
    </row>
    <row r="2504" spans="2:3" x14ac:dyDescent="0.25">
      <c r="B2504"/>
      <c r="C2504"/>
    </row>
    <row r="2505" spans="2:3" x14ac:dyDescent="0.25">
      <c r="B2505"/>
      <c r="C2505"/>
    </row>
    <row r="2506" spans="2:3" x14ac:dyDescent="0.25">
      <c r="B2506"/>
      <c r="C2506"/>
    </row>
    <row r="2507" spans="2:3" x14ac:dyDescent="0.25">
      <c r="B2507"/>
      <c r="C2507"/>
    </row>
    <row r="2508" spans="2:3" x14ac:dyDescent="0.25">
      <c r="B2508"/>
      <c r="C2508"/>
    </row>
    <row r="2509" spans="2:3" x14ac:dyDescent="0.25">
      <c r="B2509"/>
      <c r="C2509"/>
    </row>
    <row r="2510" spans="2:3" x14ac:dyDescent="0.25">
      <c r="B2510"/>
      <c r="C2510"/>
    </row>
    <row r="2511" spans="2:3" x14ac:dyDescent="0.25">
      <c r="B2511"/>
      <c r="C2511"/>
    </row>
    <row r="2512" spans="2:3" x14ac:dyDescent="0.25">
      <c r="B2512"/>
      <c r="C2512"/>
    </row>
    <row r="2513" spans="2:3" x14ac:dyDescent="0.25">
      <c r="B2513"/>
      <c r="C2513"/>
    </row>
    <row r="2514" spans="2:3" x14ac:dyDescent="0.25">
      <c r="B2514"/>
      <c r="C2514"/>
    </row>
    <row r="2515" spans="2:3" x14ac:dyDescent="0.25">
      <c r="B2515"/>
      <c r="C2515"/>
    </row>
    <row r="2516" spans="2:3" x14ac:dyDescent="0.25">
      <c r="B2516"/>
      <c r="C2516"/>
    </row>
    <row r="2517" spans="2:3" x14ac:dyDescent="0.25">
      <c r="B2517"/>
      <c r="C2517"/>
    </row>
    <row r="2518" spans="2:3" x14ac:dyDescent="0.25">
      <c r="B2518"/>
      <c r="C2518"/>
    </row>
    <row r="2519" spans="2:3" x14ac:dyDescent="0.25">
      <c r="B2519"/>
      <c r="C2519"/>
    </row>
    <row r="2520" spans="2:3" x14ac:dyDescent="0.25">
      <c r="B2520"/>
      <c r="C2520"/>
    </row>
    <row r="2521" spans="2:3" x14ac:dyDescent="0.25">
      <c r="B2521"/>
      <c r="C2521"/>
    </row>
    <row r="2522" spans="2:3" x14ac:dyDescent="0.25">
      <c r="B2522"/>
      <c r="C2522"/>
    </row>
    <row r="2523" spans="2:3" x14ac:dyDescent="0.25">
      <c r="B2523"/>
      <c r="C2523"/>
    </row>
    <row r="2524" spans="2:3" x14ac:dyDescent="0.25">
      <c r="B2524"/>
      <c r="C2524"/>
    </row>
    <row r="2525" spans="2:3" x14ac:dyDescent="0.25">
      <c r="B2525"/>
      <c r="C2525"/>
    </row>
    <row r="2526" spans="2:3" x14ac:dyDescent="0.25">
      <c r="B2526"/>
      <c r="C2526"/>
    </row>
    <row r="2527" spans="2:3" x14ac:dyDescent="0.25">
      <c r="B2527"/>
      <c r="C2527"/>
    </row>
    <row r="2528" spans="2:3" x14ac:dyDescent="0.25">
      <c r="B2528"/>
      <c r="C2528"/>
    </row>
    <row r="2529" spans="2:3" x14ac:dyDescent="0.25">
      <c r="B2529"/>
      <c r="C2529"/>
    </row>
    <row r="2530" spans="2:3" x14ac:dyDescent="0.25">
      <c r="B2530"/>
      <c r="C2530"/>
    </row>
    <row r="2531" spans="2:3" x14ac:dyDescent="0.25">
      <c r="B2531"/>
      <c r="C2531"/>
    </row>
    <row r="2532" spans="2:3" x14ac:dyDescent="0.25">
      <c r="B2532"/>
      <c r="C2532"/>
    </row>
    <row r="2533" spans="2:3" x14ac:dyDescent="0.25">
      <c r="B2533"/>
      <c r="C2533"/>
    </row>
    <row r="2534" spans="2:3" x14ac:dyDescent="0.25">
      <c r="B2534"/>
      <c r="C2534"/>
    </row>
    <row r="2535" spans="2:3" x14ac:dyDescent="0.25">
      <c r="B2535"/>
      <c r="C2535"/>
    </row>
    <row r="2536" spans="2:3" x14ac:dyDescent="0.25">
      <c r="B2536"/>
      <c r="C2536"/>
    </row>
    <row r="2537" spans="2:3" x14ac:dyDescent="0.25">
      <c r="B2537"/>
      <c r="C2537"/>
    </row>
    <row r="2538" spans="2:3" x14ac:dyDescent="0.25">
      <c r="B2538"/>
      <c r="C2538"/>
    </row>
    <row r="2539" spans="2:3" x14ac:dyDescent="0.25">
      <c r="B2539"/>
      <c r="C2539"/>
    </row>
    <row r="2540" spans="2:3" x14ac:dyDescent="0.25">
      <c r="B2540"/>
      <c r="C2540"/>
    </row>
    <row r="2541" spans="2:3" x14ac:dyDescent="0.25">
      <c r="B2541"/>
      <c r="C2541"/>
    </row>
    <row r="2542" spans="2:3" x14ac:dyDescent="0.25">
      <c r="B2542"/>
      <c r="C2542"/>
    </row>
    <row r="2543" spans="2:3" x14ac:dyDescent="0.25">
      <c r="B2543"/>
      <c r="C2543"/>
    </row>
    <row r="2544" spans="2:3" x14ac:dyDescent="0.25">
      <c r="B2544"/>
      <c r="C2544"/>
    </row>
    <row r="2545" spans="2:3" x14ac:dyDescent="0.25">
      <c r="B2545"/>
      <c r="C2545"/>
    </row>
    <row r="2546" spans="2:3" x14ac:dyDescent="0.25">
      <c r="B2546"/>
      <c r="C2546"/>
    </row>
    <row r="2547" spans="2:3" x14ac:dyDescent="0.25">
      <c r="B2547"/>
      <c r="C2547"/>
    </row>
    <row r="2548" spans="2:3" x14ac:dyDescent="0.25">
      <c r="B2548"/>
      <c r="C2548"/>
    </row>
    <row r="2549" spans="2:3" x14ac:dyDescent="0.25">
      <c r="B2549"/>
      <c r="C2549"/>
    </row>
    <row r="2550" spans="2:3" x14ac:dyDescent="0.25">
      <c r="B2550"/>
      <c r="C2550"/>
    </row>
    <row r="2551" spans="2:3" x14ac:dyDescent="0.25">
      <c r="B2551"/>
      <c r="C2551"/>
    </row>
    <row r="2552" spans="2:3" x14ac:dyDescent="0.25">
      <c r="B2552"/>
      <c r="C2552"/>
    </row>
    <row r="2553" spans="2:3" x14ac:dyDescent="0.25">
      <c r="B2553"/>
      <c r="C2553"/>
    </row>
    <row r="2554" spans="2:3" x14ac:dyDescent="0.25">
      <c r="B2554"/>
      <c r="C2554"/>
    </row>
    <row r="2555" spans="2:3" x14ac:dyDescent="0.25">
      <c r="B2555"/>
      <c r="C2555"/>
    </row>
    <row r="2556" spans="2:3" x14ac:dyDescent="0.25">
      <c r="B2556"/>
      <c r="C2556"/>
    </row>
    <row r="2557" spans="2:3" x14ac:dyDescent="0.25">
      <c r="B2557"/>
      <c r="C2557"/>
    </row>
    <row r="2558" spans="2:3" x14ac:dyDescent="0.25">
      <c r="B2558"/>
      <c r="C2558"/>
    </row>
    <row r="2559" spans="2:3" x14ac:dyDescent="0.25">
      <c r="B2559"/>
      <c r="C2559"/>
    </row>
    <row r="2560" spans="2:3" x14ac:dyDescent="0.25">
      <c r="B2560"/>
      <c r="C2560"/>
    </row>
    <row r="2561" spans="2:3" x14ac:dyDescent="0.25">
      <c r="B2561"/>
      <c r="C2561"/>
    </row>
    <row r="2562" spans="2:3" x14ac:dyDescent="0.25">
      <c r="B2562"/>
      <c r="C2562"/>
    </row>
    <row r="2563" spans="2:3" x14ac:dyDescent="0.25">
      <c r="B2563"/>
      <c r="C2563"/>
    </row>
    <row r="2564" spans="2:3" x14ac:dyDescent="0.25">
      <c r="B2564"/>
      <c r="C2564"/>
    </row>
    <row r="2565" spans="2:3" x14ac:dyDescent="0.25">
      <c r="B2565"/>
      <c r="C2565"/>
    </row>
    <row r="2566" spans="2:3" x14ac:dyDescent="0.25">
      <c r="B2566"/>
      <c r="C2566"/>
    </row>
    <row r="2567" spans="2:3" x14ac:dyDescent="0.25">
      <c r="B2567"/>
      <c r="C2567"/>
    </row>
    <row r="2568" spans="2:3" x14ac:dyDescent="0.25">
      <c r="B2568"/>
      <c r="C2568"/>
    </row>
    <row r="2569" spans="2:3" x14ac:dyDescent="0.25">
      <c r="B2569"/>
      <c r="C2569"/>
    </row>
    <row r="2570" spans="2:3" x14ac:dyDescent="0.25">
      <c r="B2570"/>
      <c r="C2570"/>
    </row>
    <row r="2571" spans="2:3" x14ac:dyDescent="0.25">
      <c r="B2571"/>
      <c r="C2571"/>
    </row>
    <row r="2572" spans="2:3" x14ac:dyDescent="0.25">
      <c r="B2572"/>
      <c r="C2572"/>
    </row>
    <row r="2573" spans="2:3" x14ac:dyDescent="0.25">
      <c r="B2573"/>
      <c r="C2573"/>
    </row>
    <row r="2574" spans="2:3" x14ac:dyDescent="0.25">
      <c r="B2574"/>
      <c r="C2574"/>
    </row>
    <row r="2575" spans="2:3" x14ac:dyDescent="0.25">
      <c r="B2575"/>
      <c r="C2575"/>
    </row>
    <row r="2576" spans="2:3" x14ac:dyDescent="0.25">
      <c r="B2576"/>
      <c r="C2576"/>
    </row>
    <row r="2577" spans="2:3" x14ac:dyDescent="0.25">
      <c r="B2577"/>
      <c r="C2577"/>
    </row>
    <row r="2578" spans="2:3" x14ac:dyDescent="0.25">
      <c r="B2578"/>
      <c r="C2578"/>
    </row>
    <row r="2579" spans="2:3" x14ac:dyDescent="0.25">
      <c r="B2579"/>
      <c r="C2579"/>
    </row>
    <row r="2580" spans="2:3" x14ac:dyDescent="0.25">
      <c r="B2580"/>
      <c r="C2580"/>
    </row>
    <row r="2581" spans="2:3" x14ac:dyDescent="0.25">
      <c r="B2581"/>
      <c r="C2581"/>
    </row>
    <row r="2582" spans="2:3" x14ac:dyDescent="0.25">
      <c r="B2582"/>
      <c r="C2582"/>
    </row>
    <row r="2583" spans="2:3" x14ac:dyDescent="0.25">
      <c r="B2583"/>
      <c r="C2583"/>
    </row>
    <row r="2584" spans="2:3" x14ac:dyDescent="0.25">
      <c r="B2584"/>
      <c r="C2584"/>
    </row>
    <row r="2585" spans="2:3" x14ac:dyDescent="0.25">
      <c r="B2585"/>
      <c r="C2585"/>
    </row>
    <row r="2586" spans="2:3" x14ac:dyDescent="0.25">
      <c r="B2586"/>
      <c r="C2586"/>
    </row>
    <row r="2587" spans="2:3" x14ac:dyDescent="0.25">
      <c r="B2587"/>
      <c r="C2587"/>
    </row>
    <row r="2588" spans="2:3" x14ac:dyDescent="0.25">
      <c r="B2588"/>
      <c r="C2588"/>
    </row>
    <row r="2589" spans="2:3" x14ac:dyDescent="0.25">
      <c r="B2589"/>
      <c r="C2589"/>
    </row>
    <row r="2590" spans="2:3" x14ac:dyDescent="0.25">
      <c r="B2590"/>
      <c r="C2590"/>
    </row>
    <row r="2591" spans="2:3" x14ac:dyDescent="0.25">
      <c r="B2591"/>
      <c r="C2591"/>
    </row>
    <row r="2592" spans="2:3" x14ac:dyDescent="0.25">
      <c r="B2592"/>
      <c r="C2592"/>
    </row>
    <row r="2593" spans="2:3" x14ac:dyDescent="0.25">
      <c r="B2593"/>
      <c r="C2593"/>
    </row>
    <row r="2594" spans="2:3" x14ac:dyDescent="0.25">
      <c r="B2594"/>
      <c r="C2594"/>
    </row>
    <row r="2595" spans="2:3" x14ac:dyDescent="0.25">
      <c r="B2595"/>
      <c r="C2595"/>
    </row>
    <row r="2596" spans="2:3" x14ac:dyDescent="0.25">
      <c r="B2596"/>
      <c r="C2596"/>
    </row>
    <row r="2597" spans="2:3" x14ac:dyDescent="0.25">
      <c r="B2597"/>
      <c r="C2597"/>
    </row>
    <row r="2598" spans="2:3" x14ac:dyDescent="0.25">
      <c r="B2598"/>
      <c r="C2598"/>
    </row>
    <row r="2599" spans="2:3" x14ac:dyDescent="0.25">
      <c r="B2599"/>
      <c r="C2599"/>
    </row>
    <row r="2600" spans="2:3" x14ac:dyDescent="0.25">
      <c r="B2600"/>
      <c r="C2600"/>
    </row>
    <row r="2601" spans="2:3" x14ac:dyDescent="0.25">
      <c r="B2601"/>
      <c r="C2601"/>
    </row>
    <row r="2602" spans="2:3" x14ac:dyDescent="0.25">
      <c r="B2602"/>
      <c r="C2602"/>
    </row>
    <row r="2603" spans="2:3" x14ac:dyDescent="0.25">
      <c r="B2603"/>
      <c r="C2603"/>
    </row>
    <row r="2604" spans="2:3" x14ac:dyDescent="0.25">
      <c r="B2604"/>
      <c r="C2604"/>
    </row>
    <row r="2605" spans="2:3" x14ac:dyDescent="0.25">
      <c r="B2605"/>
      <c r="C2605"/>
    </row>
    <row r="2606" spans="2:3" x14ac:dyDescent="0.25">
      <c r="B2606"/>
      <c r="C2606"/>
    </row>
    <row r="2607" spans="2:3" x14ac:dyDescent="0.25">
      <c r="B2607"/>
      <c r="C2607"/>
    </row>
    <row r="2608" spans="2:3" x14ac:dyDescent="0.25">
      <c r="B2608"/>
      <c r="C2608"/>
    </row>
    <row r="2609" spans="2:3" x14ac:dyDescent="0.25">
      <c r="B2609"/>
      <c r="C2609"/>
    </row>
    <row r="2610" spans="2:3" x14ac:dyDescent="0.25">
      <c r="B2610"/>
      <c r="C2610"/>
    </row>
    <row r="2611" spans="2:3" x14ac:dyDescent="0.25">
      <c r="B2611"/>
      <c r="C2611"/>
    </row>
    <row r="2612" spans="2:3" x14ac:dyDescent="0.25">
      <c r="B2612"/>
      <c r="C2612"/>
    </row>
    <row r="2613" spans="2:3" x14ac:dyDescent="0.25">
      <c r="B2613"/>
      <c r="C2613"/>
    </row>
    <row r="2614" spans="2:3" x14ac:dyDescent="0.25">
      <c r="B2614"/>
      <c r="C2614"/>
    </row>
    <row r="2615" spans="2:3" x14ac:dyDescent="0.25">
      <c r="B2615"/>
      <c r="C2615"/>
    </row>
    <row r="2616" spans="2:3" x14ac:dyDescent="0.25">
      <c r="B2616"/>
      <c r="C2616"/>
    </row>
    <row r="2617" spans="2:3" x14ac:dyDescent="0.25">
      <c r="B2617"/>
      <c r="C2617"/>
    </row>
    <row r="2618" spans="2:3" x14ac:dyDescent="0.25">
      <c r="B2618"/>
      <c r="C2618"/>
    </row>
    <row r="2619" spans="2:3" x14ac:dyDescent="0.25">
      <c r="B2619"/>
      <c r="C2619"/>
    </row>
    <row r="2620" spans="2:3" x14ac:dyDescent="0.25">
      <c r="B2620"/>
      <c r="C2620"/>
    </row>
    <row r="2621" spans="2:3" x14ac:dyDescent="0.25">
      <c r="B2621"/>
      <c r="C2621"/>
    </row>
    <row r="2622" spans="2:3" x14ac:dyDescent="0.25">
      <c r="B2622"/>
      <c r="C2622"/>
    </row>
    <row r="2623" spans="2:3" x14ac:dyDescent="0.25">
      <c r="B2623"/>
      <c r="C2623"/>
    </row>
    <row r="2624" spans="2:3" x14ac:dyDescent="0.25">
      <c r="B2624"/>
      <c r="C2624"/>
    </row>
    <row r="2625" spans="2:3" x14ac:dyDescent="0.25">
      <c r="B2625"/>
      <c r="C2625"/>
    </row>
    <row r="2626" spans="2:3" x14ac:dyDescent="0.25">
      <c r="B2626"/>
      <c r="C2626"/>
    </row>
    <row r="2627" spans="2:3" x14ac:dyDescent="0.25">
      <c r="B2627"/>
      <c r="C2627"/>
    </row>
    <row r="2628" spans="2:3" x14ac:dyDescent="0.25">
      <c r="B2628"/>
      <c r="C2628"/>
    </row>
    <row r="2629" spans="2:3" x14ac:dyDescent="0.25">
      <c r="B2629"/>
      <c r="C2629"/>
    </row>
    <row r="2630" spans="2:3" x14ac:dyDescent="0.25">
      <c r="B2630"/>
      <c r="C2630"/>
    </row>
    <row r="2631" spans="2:3" x14ac:dyDescent="0.25">
      <c r="B2631"/>
      <c r="C2631"/>
    </row>
    <row r="2632" spans="2:3" x14ac:dyDescent="0.25">
      <c r="B2632"/>
      <c r="C2632"/>
    </row>
    <row r="2633" spans="2:3" x14ac:dyDescent="0.25">
      <c r="B2633"/>
      <c r="C2633"/>
    </row>
    <row r="2634" spans="2:3" x14ac:dyDescent="0.25">
      <c r="B2634"/>
      <c r="C2634"/>
    </row>
    <row r="2635" spans="2:3" x14ac:dyDescent="0.25">
      <c r="B2635"/>
      <c r="C2635"/>
    </row>
    <row r="2636" spans="2:3" x14ac:dyDescent="0.25">
      <c r="B2636"/>
      <c r="C2636"/>
    </row>
    <row r="2637" spans="2:3" x14ac:dyDescent="0.25">
      <c r="B2637"/>
      <c r="C2637"/>
    </row>
    <row r="2638" spans="2:3" x14ac:dyDescent="0.25">
      <c r="B2638"/>
      <c r="C2638"/>
    </row>
    <row r="2639" spans="2:3" x14ac:dyDescent="0.25">
      <c r="B2639"/>
      <c r="C2639"/>
    </row>
    <row r="2640" spans="2:3" x14ac:dyDescent="0.25">
      <c r="B2640"/>
      <c r="C2640"/>
    </row>
    <row r="2641" spans="2:3" x14ac:dyDescent="0.25">
      <c r="B2641"/>
      <c r="C2641"/>
    </row>
    <row r="2642" spans="2:3" x14ac:dyDescent="0.25">
      <c r="B2642"/>
      <c r="C2642"/>
    </row>
    <row r="2643" spans="2:3" x14ac:dyDescent="0.25">
      <c r="B2643"/>
      <c r="C2643"/>
    </row>
    <row r="2644" spans="2:3" x14ac:dyDescent="0.25">
      <c r="B2644"/>
      <c r="C2644"/>
    </row>
    <row r="2645" spans="2:3" x14ac:dyDescent="0.25">
      <c r="B2645"/>
      <c r="C2645"/>
    </row>
    <row r="2646" spans="2:3" x14ac:dyDescent="0.25">
      <c r="B2646"/>
      <c r="C2646"/>
    </row>
    <row r="2647" spans="2:3" x14ac:dyDescent="0.25">
      <c r="B2647"/>
      <c r="C2647"/>
    </row>
    <row r="2648" spans="2:3" x14ac:dyDescent="0.25">
      <c r="B2648"/>
      <c r="C2648"/>
    </row>
    <row r="2649" spans="2:3" x14ac:dyDescent="0.25">
      <c r="B2649"/>
      <c r="C2649"/>
    </row>
    <row r="2650" spans="2:3" x14ac:dyDescent="0.25">
      <c r="B2650"/>
      <c r="C2650"/>
    </row>
    <row r="2651" spans="2:3" x14ac:dyDescent="0.25">
      <c r="B2651"/>
      <c r="C2651"/>
    </row>
    <row r="2652" spans="2:3" x14ac:dyDescent="0.25">
      <c r="B2652"/>
      <c r="C2652"/>
    </row>
    <row r="2653" spans="2:3" x14ac:dyDescent="0.25">
      <c r="B2653"/>
      <c r="C2653"/>
    </row>
    <row r="2654" spans="2:3" x14ac:dyDescent="0.25">
      <c r="B2654"/>
      <c r="C2654"/>
    </row>
    <row r="2655" spans="2:3" x14ac:dyDescent="0.25">
      <c r="B2655"/>
      <c r="C2655"/>
    </row>
    <row r="2656" spans="2:3" x14ac:dyDescent="0.25">
      <c r="B2656"/>
      <c r="C2656"/>
    </row>
    <row r="2657" spans="2:3" x14ac:dyDescent="0.25">
      <c r="B2657"/>
      <c r="C2657"/>
    </row>
    <row r="2658" spans="2:3" x14ac:dyDescent="0.25">
      <c r="B2658"/>
      <c r="C2658"/>
    </row>
    <row r="2659" spans="2:3" x14ac:dyDescent="0.25">
      <c r="B2659"/>
      <c r="C2659"/>
    </row>
    <row r="2660" spans="2:3" x14ac:dyDescent="0.25">
      <c r="B2660"/>
      <c r="C2660"/>
    </row>
    <row r="2661" spans="2:3" x14ac:dyDescent="0.25">
      <c r="B2661"/>
      <c r="C2661"/>
    </row>
    <row r="2662" spans="2:3" x14ac:dyDescent="0.25">
      <c r="B2662"/>
      <c r="C2662"/>
    </row>
    <row r="2663" spans="2:3" x14ac:dyDescent="0.25">
      <c r="B2663"/>
      <c r="C2663"/>
    </row>
    <row r="2664" spans="2:3" x14ac:dyDescent="0.25">
      <c r="B2664"/>
      <c r="C2664"/>
    </row>
    <row r="2665" spans="2:3" x14ac:dyDescent="0.25">
      <c r="B2665"/>
      <c r="C2665"/>
    </row>
    <row r="2666" spans="2:3" x14ac:dyDescent="0.25">
      <c r="B2666"/>
      <c r="C2666"/>
    </row>
    <row r="2667" spans="2:3" x14ac:dyDescent="0.25">
      <c r="B2667"/>
      <c r="C2667"/>
    </row>
    <row r="2668" spans="2:3" x14ac:dyDescent="0.25">
      <c r="B2668"/>
      <c r="C2668"/>
    </row>
    <row r="2669" spans="2:3" x14ac:dyDescent="0.25">
      <c r="B2669"/>
      <c r="C2669"/>
    </row>
    <row r="2670" spans="2:3" x14ac:dyDescent="0.25">
      <c r="B2670"/>
      <c r="C2670"/>
    </row>
    <row r="2671" spans="2:3" x14ac:dyDescent="0.25">
      <c r="B2671"/>
      <c r="C2671"/>
    </row>
    <row r="2672" spans="2:3" x14ac:dyDescent="0.25">
      <c r="B2672"/>
      <c r="C2672"/>
    </row>
    <row r="2673" spans="2:3" x14ac:dyDescent="0.25">
      <c r="B2673"/>
      <c r="C2673"/>
    </row>
    <row r="2674" spans="2:3" x14ac:dyDescent="0.25">
      <c r="B2674"/>
      <c r="C2674"/>
    </row>
    <row r="2675" spans="2:3" x14ac:dyDescent="0.25">
      <c r="B2675"/>
      <c r="C2675"/>
    </row>
    <row r="2676" spans="2:3" x14ac:dyDescent="0.25">
      <c r="B2676"/>
      <c r="C2676"/>
    </row>
    <row r="2677" spans="2:3" x14ac:dyDescent="0.25">
      <c r="B2677"/>
      <c r="C2677"/>
    </row>
    <row r="2678" spans="2:3" x14ac:dyDescent="0.25">
      <c r="B2678"/>
      <c r="C2678"/>
    </row>
    <row r="2679" spans="2:3" x14ac:dyDescent="0.25">
      <c r="B2679"/>
      <c r="C2679"/>
    </row>
    <row r="2680" spans="2:3" x14ac:dyDescent="0.25">
      <c r="B2680"/>
      <c r="C2680"/>
    </row>
    <row r="2681" spans="2:3" x14ac:dyDescent="0.25">
      <c r="B2681"/>
      <c r="C2681"/>
    </row>
    <row r="2682" spans="2:3" x14ac:dyDescent="0.25">
      <c r="B2682"/>
      <c r="C2682"/>
    </row>
    <row r="2683" spans="2:3" x14ac:dyDescent="0.25">
      <c r="B2683"/>
      <c r="C2683"/>
    </row>
    <row r="2684" spans="2:3" x14ac:dyDescent="0.25">
      <c r="B2684"/>
      <c r="C2684"/>
    </row>
    <row r="2685" spans="2:3" x14ac:dyDescent="0.25">
      <c r="B2685"/>
      <c r="C2685"/>
    </row>
    <row r="2686" spans="2:3" x14ac:dyDescent="0.25">
      <c r="B2686"/>
      <c r="C2686"/>
    </row>
    <row r="2687" spans="2:3" x14ac:dyDescent="0.25">
      <c r="B2687"/>
      <c r="C2687"/>
    </row>
    <row r="2688" spans="2:3" x14ac:dyDescent="0.25">
      <c r="B2688"/>
      <c r="C2688"/>
    </row>
    <row r="2689" spans="2:3" x14ac:dyDescent="0.25">
      <c r="B2689"/>
      <c r="C2689"/>
    </row>
    <row r="2690" spans="2:3" x14ac:dyDescent="0.25">
      <c r="B2690"/>
      <c r="C2690"/>
    </row>
    <row r="2691" spans="2:3" x14ac:dyDescent="0.25">
      <c r="B2691"/>
      <c r="C2691"/>
    </row>
    <row r="2692" spans="2:3" x14ac:dyDescent="0.25">
      <c r="B2692"/>
      <c r="C2692"/>
    </row>
    <row r="2693" spans="2:3" x14ac:dyDescent="0.25">
      <c r="B2693"/>
      <c r="C2693"/>
    </row>
    <row r="2694" spans="2:3" x14ac:dyDescent="0.25">
      <c r="B2694"/>
      <c r="C2694"/>
    </row>
    <row r="2695" spans="2:3" x14ac:dyDescent="0.25">
      <c r="B2695"/>
      <c r="C2695"/>
    </row>
    <row r="2696" spans="2:3" x14ac:dyDescent="0.25">
      <c r="B2696"/>
      <c r="C2696"/>
    </row>
    <row r="2697" spans="2:3" x14ac:dyDescent="0.25">
      <c r="B2697"/>
      <c r="C2697"/>
    </row>
    <row r="2698" spans="2:3" x14ac:dyDescent="0.25">
      <c r="B2698"/>
      <c r="C2698"/>
    </row>
    <row r="2699" spans="2:3" x14ac:dyDescent="0.25">
      <c r="B2699"/>
      <c r="C2699"/>
    </row>
    <row r="2700" spans="2:3" x14ac:dyDescent="0.25">
      <c r="B2700"/>
      <c r="C2700"/>
    </row>
    <row r="2701" spans="2:3" x14ac:dyDescent="0.25">
      <c r="B2701"/>
      <c r="C2701"/>
    </row>
    <row r="2702" spans="2:3" x14ac:dyDescent="0.25">
      <c r="B2702"/>
      <c r="C2702"/>
    </row>
    <row r="2703" spans="2:3" x14ac:dyDescent="0.25">
      <c r="B2703"/>
      <c r="C2703"/>
    </row>
    <row r="2704" spans="2:3" x14ac:dyDescent="0.25">
      <c r="B2704"/>
      <c r="C2704"/>
    </row>
    <row r="2705" spans="2:3" x14ac:dyDescent="0.25">
      <c r="B2705"/>
      <c r="C2705"/>
    </row>
    <row r="2706" spans="2:3" x14ac:dyDescent="0.25">
      <c r="B2706"/>
      <c r="C2706"/>
    </row>
    <row r="2707" spans="2:3" x14ac:dyDescent="0.25">
      <c r="B2707"/>
      <c r="C2707"/>
    </row>
    <row r="2708" spans="2:3" x14ac:dyDescent="0.25">
      <c r="B2708"/>
      <c r="C2708"/>
    </row>
    <row r="2709" spans="2:3" x14ac:dyDescent="0.25">
      <c r="B2709"/>
      <c r="C2709"/>
    </row>
    <row r="2710" spans="2:3" x14ac:dyDescent="0.25">
      <c r="B2710"/>
      <c r="C2710"/>
    </row>
    <row r="2711" spans="2:3" x14ac:dyDescent="0.25">
      <c r="B2711"/>
      <c r="C2711"/>
    </row>
    <row r="2712" spans="2:3" x14ac:dyDescent="0.25">
      <c r="B2712"/>
      <c r="C2712"/>
    </row>
    <row r="2713" spans="2:3" x14ac:dyDescent="0.25">
      <c r="B2713"/>
      <c r="C2713"/>
    </row>
    <row r="2714" spans="2:3" x14ac:dyDescent="0.25">
      <c r="B2714"/>
      <c r="C2714"/>
    </row>
    <row r="2715" spans="2:3" x14ac:dyDescent="0.25">
      <c r="B2715"/>
      <c r="C2715"/>
    </row>
    <row r="2716" spans="2:3" x14ac:dyDescent="0.25">
      <c r="B2716"/>
      <c r="C2716"/>
    </row>
    <row r="2717" spans="2:3" x14ac:dyDescent="0.25">
      <c r="B2717"/>
      <c r="C2717"/>
    </row>
    <row r="2718" spans="2:3" x14ac:dyDescent="0.25">
      <c r="B2718"/>
      <c r="C2718"/>
    </row>
    <row r="2719" spans="2:3" x14ac:dyDescent="0.25">
      <c r="B2719"/>
      <c r="C2719"/>
    </row>
    <row r="2720" spans="2:3" x14ac:dyDescent="0.25">
      <c r="B2720"/>
      <c r="C2720"/>
    </row>
    <row r="2721" spans="2:3" x14ac:dyDescent="0.25">
      <c r="B2721"/>
      <c r="C2721"/>
    </row>
    <row r="2722" spans="2:3" x14ac:dyDescent="0.25">
      <c r="B2722"/>
      <c r="C2722"/>
    </row>
    <row r="2723" spans="2:3" x14ac:dyDescent="0.25">
      <c r="B2723"/>
      <c r="C2723"/>
    </row>
    <row r="2724" spans="2:3" x14ac:dyDescent="0.25">
      <c r="B2724"/>
      <c r="C2724"/>
    </row>
    <row r="2725" spans="2:3" x14ac:dyDescent="0.25">
      <c r="B2725"/>
      <c r="C2725"/>
    </row>
    <row r="2726" spans="2:3" x14ac:dyDescent="0.25">
      <c r="B2726"/>
      <c r="C2726"/>
    </row>
    <row r="2727" spans="2:3" x14ac:dyDescent="0.25">
      <c r="B2727"/>
      <c r="C2727"/>
    </row>
    <row r="2728" spans="2:3" x14ac:dyDescent="0.25">
      <c r="B2728"/>
      <c r="C2728"/>
    </row>
    <row r="2729" spans="2:3" x14ac:dyDescent="0.25">
      <c r="B2729"/>
      <c r="C2729"/>
    </row>
    <row r="2730" spans="2:3" x14ac:dyDescent="0.25">
      <c r="B2730"/>
      <c r="C2730"/>
    </row>
    <row r="2731" spans="2:3" x14ac:dyDescent="0.25">
      <c r="B2731"/>
      <c r="C2731"/>
    </row>
    <row r="2732" spans="2:3" x14ac:dyDescent="0.25">
      <c r="B2732"/>
      <c r="C2732"/>
    </row>
    <row r="2733" spans="2:3" x14ac:dyDescent="0.25">
      <c r="B2733"/>
      <c r="C2733"/>
    </row>
    <row r="2734" spans="2:3" x14ac:dyDescent="0.25">
      <c r="B2734"/>
      <c r="C2734"/>
    </row>
    <row r="2735" spans="2:3" x14ac:dyDescent="0.25">
      <c r="B2735"/>
      <c r="C2735"/>
    </row>
    <row r="2736" spans="2:3" x14ac:dyDescent="0.25">
      <c r="B2736"/>
      <c r="C2736"/>
    </row>
    <row r="2737" spans="2:3" x14ac:dyDescent="0.25">
      <c r="B2737"/>
      <c r="C2737"/>
    </row>
    <row r="2738" spans="2:3" x14ac:dyDescent="0.25">
      <c r="B2738"/>
      <c r="C2738"/>
    </row>
    <row r="2739" spans="2:3" x14ac:dyDescent="0.25">
      <c r="B2739"/>
      <c r="C2739"/>
    </row>
    <row r="2740" spans="2:3" x14ac:dyDescent="0.25">
      <c r="B2740"/>
      <c r="C2740"/>
    </row>
    <row r="2741" spans="2:3" x14ac:dyDescent="0.25">
      <c r="B2741"/>
      <c r="C2741"/>
    </row>
    <row r="2742" spans="2:3" x14ac:dyDescent="0.25">
      <c r="B2742"/>
      <c r="C2742"/>
    </row>
    <row r="2743" spans="2:3" x14ac:dyDescent="0.25">
      <c r="B2743"/>
      <c r="C2743"/>
    </row>
    <row r="2744" spans="2:3" x14ac:dyDescent="0.25">
      <c r="B2744"/>
      <c r="C2744"/>
    </row>
    <row r="2745" spans="2:3" x14ac:dyDescent="0.25">
      <c r="B2745"/>
      <c r="C2745"/>
    </row>
    <row r="2746" spans="2:3" x14ac:dyDescent="0.25">
      <c r="B2746"/>
      <c r="C2746"/>
    </row>
    <row r="2747" spans="2:3" x14ac:dyDescent="0.25">
      <c r="B2747"/>
      <c r="C2747"/>
    </row>
    <row r="2748" spans="2:3" x14ac:dyDescent="0.25">
      <c r="B2748"/>
      <c r="C2748"/>
    </row>
    <row r="2749" spans="2:3" x14ac:dyDescent="0.25">
      <c r="B2749"/>
      <c r="C2749"/>
    </row>
    <row r="2750" spans="2:3" x14ac:dyDescent="0.25">
      <c r="B2750"/>
      <c r="C2750"/>
    </row>
    <row r="2751" spans="2:3" x14ac:dyDescent="0.25">
      <c r="B2751"/>
      <c r="C2751"/>
    </row>
    <row r="2752" spans="2:3" x14ac:dyDescent="0.25">
      <c r="B2752"/>
      <c r="C2752"/>
    </row>
    <row r="2753" spans="2:3" x14ac:dyDescent="0.25">
      <c r="B2753"/>
      <c r="C2753"/>
    </row>
    <row r="2754" spans="2:3" x14ac:dyDescent="0.25">
      <c r="B2754"/>
      <c r="C2754"/>
    </row>
    <row r="2755" spans="2:3" x14ac:dyDescent="0.25">
      <c r="B2755"/>
      <c r="C2755"/>
    </row>
    <row r="2756" spans="2:3" x14ac:dyDescent="0.25">
      <c r="B2756"/>
      <c r="C2756"/>
    </row>
    <row r="2757" spans="2:3" x14ac:dyDescent="0.25">
      <c r="B2757"/>
      <c r="C2757"/>
    </row>
    <row r="2758" spans="2:3" x14ac:dyDescent="0.25">
      <c r="B2758"/>
      <c r="C2758"/>
    </row>
    <row r="2759" spans="2:3" x14ac:dyDescent="0.25">
      <c r="B2759"/>
      <c r="C2759"/>
    </row>
    <row r="2760" spans="2:3" x14ac:dyDescent="0.25">
      <c r="B2760"/>
      <c r="C2760"/>
    </row>
    <row r="2761" spans="2:3" x14ac:dyDescent="0.25">
      <c r="B2761"/>
      <c r="C2761"/>
    </row>
    <row r="2762" spans="2:3" x14ac:dyDescent="0.25">
      <c r="B2762"/>
      <c r="C2762"/>
    </row>
    <row r="2763" spans="2:3" x14ac:dyDescent="0.25">
      <c r="B2763"/>
      <c r="C2763"/>
    </row>
    <row r="2764" spans="2:3" x14ac:dyDescent="0.25">
      <c r="B2764"/>
      <c r="C2764"/>
    </row>
    <row r="2765" spans="2:3" x14ac:dyDescent="0.25">
      <c r="B2765"/>
      <c r="C2765"/>
    </row>
    <row r="2766" spans="2:3" x14ac:dyDescent="0.25">
      <c r="B2766"/>
      <c r="C2766"/>
    </row>
    <row r="2767" spans="2:3" x14ac:dyDescent="0.25">
      <c r="B2767"/>
      <c r="C27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07"/>
  <sheetViews>
    <sheetView topLeftCell="A124" workbookViewId="0">
      <selection activeCell="E3367" activeCellId="632" sqref="E1:E5 E7:E8 E10:E12 E14 E21:E23 E29:E32 E34:E35 E37:E47 E52:E54 E60 E63:E67 E71 E75 E85 E90 E92 E101:E105 E110:E111 E115 E126:E127 E129 E131:E132 E134:E141 E143 E145:E146 E153:E162 E167:E168 E170:E172 E174:E176 E180:E192 E198:E208 E211:E215 E217:E219 E224 E229:E230 E235 E240 E245 E250:E253 E258:E259 E264:E265 E271 E273:E287 E289:E291 E294:E296 E302:E313 E319 E322 E326:E336 E341:E387 E390:E400 E402:E408 E411:E420 E425:E427 E429:E450 E453:E455 E457:E468 E470:E502 E505 E509:E541 E543 E545:E557 E561 E565:E568 E570 E574:E581 E586:E588 E593:E595 E600:E603 E613:E614 E617:E620 E626:E645 E647:E652 E654:E677 E681:E716 E721:E729 E731 E733:E736 E742 E744 E748:E751 E757:E770 E773:E782 E784:E796 E798:E817 E819:E839 E842:E847 E849:E861 E865:E866 E868 E870 E872:E878 E884 E886 E889:E895 E898 E900:E915 E918:E919 E923:E925 E929 E935:E964 E969:E976 E982:E983 E989:E1005 E1007:E1015 E1017 E1019:E1020 E1022:E1024 E1028 E1030 E1041:E1054 E1059:E1060 E1065 E1070:E1071 E1078 E1081:E1159 E1165 E1167 E1172:E1173 E1178:E1290 E1292:E1295 E1300 E1302:E1311 E1313:E1326 E1336 E1342 E1345 E1350 E1353:E1355 E1357:E1363 E1366:E1367 E1371:E1384 E1386:E1391 E1393:E1400 E1402 E1409 E1417:E1427 E1429:E1433 E1437:E1462 E1464:E1477 E1479 E1482:E1486 E1491:E1493 E1498:E1500 E1505:E1507 E1512:E1517 E1522:E1532 E1535:E1547 E1552:E1557 E1565 E1569:E1574 E1583:E1587 E1592 E1595:E1612 E1615 E1617:E1626 E1628:E1632 E1636 E1641:E1978 E1988 E1994 E1999 E2008 E2017:E2018 E2025 E2034 E2037 E2062 E2069:E2071 E2077:E2079 E2088 E2093 E2098:E2099 E2105 E2109 E2114:E2115 E2117:E2120 E2122:E2125 E2128:E2130 E2132:E2133 E2135 E2138 E2140:E2159 E2163:E2167 E2172 E2174 E2176:E2186 E2188 E2192:E2194 E2199:E2205 E2210:E2212 E2215:E2220 E2222 E2227:E2237 E2244:E2245 E2248:E2275 E2277:E2281 E2284:E2296 E2298:E2304 E2306:E2326 E2339:E2344 E2346:E2347 E2350:E2352 E2357:E2358 E2363:E2367 E2372:E2373 E2378:E2380 E2385 E2387:E2388 E2392:E2396 E2400:E2401 E2403 E2405:E2428 E2441:E2442 E2447 E2450:E2455 E2463 E2475:E2480 E2484:E2491 E2496:E2514 E2517:E2518 E2522:E2523 E2525:E2537 E2540:E2543 E2547:E2558 E2564:E2575 E2590 E2595:E2601 E2605:E2608 E2610:E2612 E2614:E2617 E2622 E2625:E2631 E2635 E2638 E2643 E2646:E2647 E2653:E2655 E2657:E2686 E2688:E2689 E2692:E2699 E2704:E2705 E2707:E2715 E2717:E2748 E2750 E2752 E2754:E2757 E2759:E2793 E2795:E2796 E2798:E2799 E2803:E2827 E2830 E2833 E2835:E2837 E2839 E2842 E2845:E2863 E2866:E2869 E2871 E2873:E2884 E2886:E2889 E2893:E2894 E2904 E2907:E2908 E2910:E2911 E2913:E2917 E2919:E2935 E2939:E2977 E2979 E2981:E2983 E2994:E3012 E3020:E3026 E3028:E3106 E3108:E3119 E3121:E3128 E3134:E3135 E3143:E3153 E3157:E3158 E3160:E3169 E3172:E3190 E3192:E3208 E3210 E3212 E3217 E3222:E3223 E3228:E3236 E3238:E3248 E3253:E3256 E3261:E3266 E3272:E3283 E3285 E3289 E3293:E3295 E3297 E3300 E3302:E3303 E3305 E3308 E3310:E3311 E3317:E3318 E3323 E3325:E3327 E3330:E3333 E3336 E3338:E3342 E3345:E3346 E3348:E3361 E3363 E3367 E3369:E3371 E3379:E3382 E3387:E3391 E3395:E3400 E3402:E3404 E3408:E3428 E3432 E3434:E3439 E3444 E3449:E3450 E3454 E3459:E3492 E3494:E3495 E3497:E3501 E3506:E3509 E1:E5 E7:E8 E10:E12 E14 E21:E23 E29:E32 E34:E35 E37:E47 E52:E54 E60 E63:E67 E71 E75 E85 E90 E92 E101:E105 E110:E111 E115 E126:E127 E129 E131:E132 E134:E141 E143 E145:E146 E153:E162 E167:E168 E170:E172 E174:E176 E180:E192 E198:E208 E211:E215 E217:E219 E224 E229:E230 E235 E240 E245 E250:E253 E258:E259 E264:E265 E271 E273:E287 E289:E291 E294:E296 E302:E313 E319 E322 E326:E336 E341:E387 E390:E400 E402:E408 E411:E420 E425:E427 E429:E450 E453:E455 E457:E468 E470:E502 E505 E509:E541 E543 E545:E557 E561 E565:E568 E570 E574:E581 E586:E588 E593:E595 E600:E603 E613:E614 E617:E620 E626:E645 E647:E652 E654:E677 E681:E716 E721:E729 E731 E733:E736 E742 E744 E748:E751 E757:E770 E773:E782 E784:E796 E798:E817 E819:E839 E842:E847 E849:E861 E865:E866 E868 E870 E872:E878 E884 E886 E889:E895 E898 E900:E915 E918:E919 E923:E925 E929 E935:E964 E969:E976 E982:E983 E989:E1005 E1007:E1015 E1017 E1019:E1020 E1022:E1024 E1028 E1030 E1041:E1054 E1059:E1060 E1065 E1070:E1071 E1078 E1081:E1159 E1165 E1167 E1172:E1173 E1178:E1290 E1292:E1295 E1300 E1302:E1311 E1313:E1326 E1336 E1342 E1345 E1350 E1353:E1355 E1357:E1363 E1366:E1367 E1371:E1384 E1386:E1391 E1393:E1400 E1402 E1409 E1417:E1427 E1429:E1433 E1437:E1462 E1464:E1477 E1479 E1482:E1486 E1491:E1493 E1498:E1500 E1505:E1507 E1512:E1517 E1522:E1532 E1535:E1547 E1552:E1557 E1565 E1569:E1574 E1583:E1587 E1592 E1595:E1612 E1615 E1617:E1626 E1628:E1632 E1636 E1641:E1978 E1988 E1994 E1999 E2008 E2017:E2018 E2025 E2034 E2037 E2062 E2069:E2071 E2077:E2079 E2088 E2093 E2098:E2099 E2105 E2109 E2114:E2115 E2117:E2120 E2122:E2125 E2128:E2130 E2132:E2133 E2135 E2138 E2140:E2159 E2163:E2167 E2172 E2174 E2176:E2186 E2188 E2192:E2194 E2199:E2205 E2210:E2212 E2215:E2220 E2222 E2227:E2237 E2244:E2245 E2248:E2275 E2277:E2281 E2284:E2296 E2298:E2304 E2306:E2326 E2339:E2344 E2346:E2347 E2350:E2352 E2357:E2358 E2363:E2367 E2372:E2373 E2378:E2380 E2385 E2387:E2388 E2392:E2396 E2400:E2401 E2403 E2405:E2428 E2441:E2442 E2447 E2450:E2455 E2463 E2475:E2480 E2484:E2491 E2496:E2514 E2517:E2518 E2522:E2523 E2525:E2537 E2540:E2543 E2547:E2558 E2564:E2575 E2590 E2595:E2601 E2605:E2608 E2610:E2612 E2614:E2617 E2622 E2625:E2631 E2635 E2638 E2643 E2646:E2647 E2653:E2655 E2657:E2686 E2688:E2689 E2692:E2699 E2704:E2705 E2707:E2715 E2717:E2748 E2750 E2752 E2754:E2757 E2759:E2793 E2795:E2796 E2798:E2799 E2803:E2827 E2830 E2833 E2835:E2837 E2839 E2842 E2845:E2863 E2866:E2869 E2871 E2873:E2884 E2886:E2889 E2893:E2894 E2904 E2907:E2908 E2910:E2911 E2913:E2917 E2919:E2935 E2939:E2977 E2979 E2981:E2983 E2994:E3012 E3020:E3026 E3028:E3106 E3108:E3119 E3121:E3128 E3134:E3135 E3143:E3153 E3157:E3158 E3160:E3169 E3172:E3190 E3192:E3208 E3210 E3212 E3217 E3222:E3223 E3228:E3236 E3238:E3248 E3253:E3256 E3261:E3266 E3272:E3283 E3285 E3289 E3293:E3295 E3297 E3300 E3302:E3303 E3305 E3308 E3310:E3311 E3317:E3318 E3323 E3325:E3327 E3330:E3333 E3336 E3338:E3342 E3345:E3346 E3348:E3361 E3363 E3367 E3369:E3371 E3379:E3382 E3387:E3391 E3395:E3400 E3402:E3404 E3408:E3428 E3432 E3434:E3439 E3444 E3449:E3450 E3454 E3459:E3492 E3494:E3495 E3497:E3501 E3506:E3509 E3514:E3521 E3526:E3534 E3539:E3549 E3554:E3561 E3566:E3579 E3586:E3597 E3602:E3607 E3612:E3617 E3622:E3633 E3638:E3650 E3655:E3659 E3664:E3677 E3682:E3683 E3686:E3701 E3704:E3708 E3710:E3718 E3725:E3755 E3758:E3767 E3769:E3771 E3775:E3776 E3781 E3783:E3791 E3793:E3795 E3797 E3800:E3801 E3806:E3810 E3815:E3821 E3825 E3828:E3840 E3843:E3844 E3846:E3866 E3868:E3870 E3872:E3876 E3878 E3882:E3890 E3892:E3902 E3906:E3921 E3923:E3959 E3961:E3969 E3971 E3973 E3975:E3989 E3993:E4006 E4010:E4050 E4054 E4056:E4061 E4063:E4118 E4120:E4124 E4136:E4148 E4150:E4153 E4155:E4162 E4169:E4180 E4183:E4194 E4199:E4206 E4210 E4212:E4218 E4221:E4224 E4226 E4228:E4303 E4305 E4327 E4329:E4330 E4333 E4335 E4339:E4348 E4353:E4361 E4366:E4367 E4372:E4373 E4378:E4379 E4382:E4388 E4393:E4395 E4398:E4409 E4411:E4412 E4414:E4416 E4423:E4436 E4439 E4445:E4459 E4461 E4464 E4466 E4468 E4470:E4475 E4477 E4479:E4481 E4483:E4488 E4494:E4498 E4500:E4531 E4534 E4537:E4538 E4547:E4645 E4647:E4650 E4652:E4654 E4659:E4664 E4669:E4673 E4676:E4681 E4683:E4685 E4687:E4690 E4693 E4695:E4715 E4718:E4719 E4722:E4728 E4730:E4734 E4737:E4738 E4743:E4744 E4749:E4755 E4758:E4764 E4775:E4781 E4783:E4786 E4791 E4794:E4796 E4798 E4803 E4805 E4810 E4814 E4819:E4820 E4822:E4823 E4826:E4829 E4831:E4841 E4843:E4850 E4854:E4864 E4866:E4869 E4871:E4872 E4876:E4878 E4880:E4881 E4883 E4886:E4888 E4891:E4900 E4905:E4930 E4934:E4936 E4944:E4966 E4969:E4974 E4976 E4979:E5064 E5066:E5069 E5074:E5076 E5081:E5085 E5087:E5103 E5105:E5116 E5118:E5120 E5122:E5123 E5125:E5128 E5133:E5135 E5140:E5173 E5178:E5180 E5198:E5199 E5201 E5203:E5207 E5209:E5220 E5222:E5224 E5226 E5231 E5236:E5237 E5239:E5242 E5244:E5291 E5296:E5297 E5299 E5301:E5307 E5312:E5321 E5326 E5328:E5333 E5349:E5350 E5353:E5354 E5356 E5358:E5363 E5365:E5367 E5370 E5378:E5402 E5404:E5410 E5412 E5415 E5417:E5425 E5430:E5434 E5461:E5462 E5464 E5475 E5477:E5478 E5483 E5488 E5493:E5495 E5500:E5503 E5505 E5511 E5513:E5514 E5519:E5531 E5533:E5547 E5550:E5554 E5559:E5568 E5573:E5583 E5588:E5598 E5603:E5609 E5614:E5618 E5623:E5630 E5635:E5640 E5645:E5652 E5657:E5670 E5675:E5686 E5689 E5691:E5693 E5695:E5697 E5699:E5701 E5703:E5704 E5708:E5752 E5758:E5771 E5773:E5777 E5779:E5783 E5785:E5860 E5864:E5869 E5871:E5877 E5879 E5882 E5886:E5888 E5893:E5900 E5906:E5913 E5915:E5921 E5929:E5943 E5945 E5948 E5951 E5954 E5957:E5963 E5972 E5975:E5987 E5993:E5997 E5999:E6017 E6019:E6021 E6023:E6029 E6031:E6034 E6039 E6044:E6062 E6064 E6066:E6067 E6072:E6073 E6076 E6079:E6089 E6092 E6094:E6095 E6100:E6107 E6109:E6123 E6125:E6136 E6138:E6139 E6141 E6146:E6148 E6150:E6153 E6156 E6160:E6167 E6175:E6187 E6190 E6196:E6197 E6199:E6203 E6206 E6219:E6247 E6250:E6251 E6253:E6254 E6269:E6275 E6285:E6292 E6297:E6304 E6309:E6318 E6323:E6349 E6356:E6365 E6370:E6383 E6387:E6389 E6392:E6401 E6403:E6415 E6417:E6420 E6422:E6427 E6430:E6431 E6435:E6440 E6444 E6448:E6455 E6457:E6461 E6464:E6470 E6474:E6476 E6479:E6484 E6486:E6499 E6502 E6504:E6507 E6514:E6515 E6518 E6522:E6523 E6528:E6529 E6537:E6539 E6542:E6546 E6550:E6551 E6554:E6561 E6564 E6566:E6568 E6574:E6578 E6588 E6590 E6592:E6599 E6606 E6608 E6611:E6614 E6617:E6624 E6627:E6632 E6637:E6639 E6647:E6649 E6657:E6658 E6663:E6673 E6675:E6679 E6682 E6684:E6687 E6692:E6693 E6698:E6702 E6707:E6716 E6721:E6725 E6727:E6728 E6735:E6739 E6741:E6742 E6749:E6750 E6755:E6757 E6762:E6776 E6781:E6784 E6789:E6797 E6800:E6838 E6843:E6844 E6848:E6868 E6870:E6873 E6877:E6886 E6889:E6893 E6896:E6906 E6909:E7033 E7038 E7043 E7050 E7055 E7060:E7062 E7067 E7069:E7071 E7076 E7081 E7086 E7091 E7096:E7097 E7102:E7105 E7110:E7121 E7126:E7135 E7140:E7143 E7145:E7147 E7149:E7199 E7201:E7204 E7207:E7214 E7220:E7221 E7224:E7226 E7229:E7230 E7232:E7246 E7251:E7257 E7262:E7270 E7275 E7284:E7286 E7288:E7293 E7295:E7309 E7313:E7325 E7327:E7335 E7341 E7344:E7347 E7349:E7356 E7358:E7396 E7398:E7401 E7406:E7409 E7414:E7418 E7422:E7424 E7428:E7459 E7464:E7487 E7489 E7491 E7502:E7519 E7522:E7525 E7527:E7530 E7536 E7540:E7556 E7558 E7566:E7585 E7591:E7609 E7611:E7613 E7617:E7619 E7621:E7637 E7639:E7670 E7675:E7679 E7684:E7688 E7693:E7700 E7705:E7709 E7711:E7726 E7729:E7752 E7756 E7758 E7766:E7767 E7773:E7774 E7776:E7781 E7783 E7785:E7798 E7801:E7804 E7808:E7809 E7812:E7813 E7817:E7818 E7821:E7826 E7831:E7837 E7842:E7845 E7850:E7855 E7860:E7874 E7877:E7879 E7883:E7903 E7905:E7906 E7911:E7923 E7926:E7967 E7970:E7973 E7977:E7987 E7989:E7994 E7996:E8002 E8004 E8006:E8014 E8017:E8024 E8029:E8030 E8032:E8034 E8039:E8046 E8054:E8061 E8063:E8067 E8074:E8076 E8084:E8088 E8090:E8093 E8097 E8100 E8108:E8111 E8113:E8118 E8123:E8133 E8137 E8153:E8168 E8170:E8177 E8179:E8181 E8186:E8194 E8199:E8209 E8214:E8219 E8224:E8232 E8237:E8244 E8249:E8262 E8265:E8266 E8268:E8269 E8278:E8286 E8288:E8292 E8295:E8312 E8316:E8336 E8339:E8353 E8356:E8362 E8364 E8367:E8379 E8383:E8399 E8401:E8411 E8413:E8426 E8431 E8433:E8434 E8436:E8555 E8557 E8562:E8621 E8624 E8632 E8634 E8654:E8655 E8659:E8660 E8667:E8668 E8676 E8688 E8694:E8709 E8715:E8719 E8722 E8725:E8737 E8739:E8745 E8748:E8768 E8772:E8775 E8780:E8798 E8803 E8813:E8821 E8825:E8834 E8839 E8845 E8847 E8849 E8852 E8855:E8858 E8862 E8866:E8869 E8871 E8873:E8894 E8898:E8899 E8903:E8912 E8914 E8916:E8920 E8935 E8937:E8952 E8954 E8957:E8959 E8962:E8967 E8972:E8977 E8980:E9002 E9007 E9009:E9012 E9014:E9020 E9025:E9029 E9034:E9055 E9057 E9061:E9065 E9070:E9078 E9083:E9089 E9091 E9093 E9095:E9107 E9112:E9117 E9119 E9121:E9137 E9139:E9143 E9148:E9151 E9156:E9160 E9162 E9180:E9195 E9197:E9206 E9210:E9212 E9217:E9222 E9228:E9237 E9244:E9255 E9258 E9261:E9263 E9268:E9272 E9274 E9276:E9279 E9285:E9309 E9311:E9321 E9324:E9325 E9327:E9333 E9335:E9336 E9338:E9348 E9350:E9359 E9364:E9373 E9378:E9384 E9389:E9395 E9400:E9408 E9413:E9415 E9417:E9420 E9422 E9432:E9444 E9449:E9452 E9454:E9455 E9458:E9460 E9463:E9478 E9484:E9487 E9489 E9491:E9497 E9499:E9511 E9515:E9522 E9526:E9528 E9530 E9532:E9537 E9551:E9556 E9559:E9564 E9566 E9569 E9571:E9584 E9586:E9589 E9592:E9594 E9600 E9603:E9611 E9617:E9622 E9625:E9629 E9632:E9636 E9638 E9644:E9677 E9681:E9782 E9785 E9791 E9796:E9797 E9802 E9807 E9812 E9816 E9822:E9842 E9845:E9846 E9848:E9863 E9868 E9880 E9884:E9903 E9905 E9907:E9918 E9925:E9930 E9935:E9948 E9953:E9958 E9963:E9978 E9980:E9984 E9986:E9990 E9993:E9994 E9996 E9999 E10008:E10025 E10028 E10046:E10053 E10062:E10066 E10069:E10080 E10082:E10160 E10162:E10170 E10172 E10176:E10177 E10182:E10198 E10203:E10204 E10206:E10229 E10233:E10243 E10246:E10251 E10254:E10262 E10264:E10279 E10284 E10290:E10293 E10296:E10297 E10301:E10311 E10313:E10338 E10340:E10348 E10350:E10354 E10357 E10364:E10369 E10371:E10388 E10390:E10391 E10395:E10397 E10402:E10405 E10408:E10415 E10423:E10426 E10435:E10436 E10439:E10441 E10443:E10456 E10460:E10462 E10465:E10473 E10478:E10503 E10506:E10514 E10521:E10523 E10530:E10533 E10536 E10538:E10548 E10552 E10555:E10569 E10574:E10576 E10581:E10583 E10588:E10589 E10594:E10598 E10601:E10630 E10632:E10641 E10643 E10648:E10649 E10653:E10655 E10661:E10662 E10666:E10668 E10672:E10673 E10678 E10681:E10687 E10690:E10697 E10699 E10703:E10706 E10711:E10725 E10730:E10746 E10756:E10765 E10769:E10787 E10801 E10805:E10814 E10817:E10818 E10820 E10824:E10827 E10829 E10832:E10836 E10839:E10885 E10889 E10893 E10896:E10907 E10916 E10918 E10922:E10924 E10928 E10930:E10935 E10938:E10941 E10943:E10958 E10960:E10989 E10993 E10997:E10999 E11004:E11006 E11009 E11012:E11016 E11018:E11020 E11023:E11079 E11084:E11086 E11091 E11098:E11099 E11105:E11109 E11114:E11117 E11122:E11132 E11134:E11135 E11138:E11141 E11146:E11149 E11153:E11155 E11159:E11164 E11170 E11174:E11190 E11192:E11193 E11201:E11234 E11237:E11240 E11242:E11252 E11255:E11274 E11277:E11279 E11283 E11286 E11292:E11306 E11309:E11312 E11314 E11317:E11320 E11322:E11325 E11327:E11332 E11337:E11355 E11358:E11359 E11367:E11384 E11386:E11391 E11393:E11396 E11398:E11401 E11407:E11426 E11428 E11430:E11436 E11441:E11442 E11451 E11453:E11454 E11456 E11459:E11460 E11463 E11465:E11479 E11482:E11486 E11488:E11489 E11491:E11499 E11501:E11507 E11509:E11517 E11519:E11525 E11530:E11539 E11541 E11543 E11546 E11549:E11552 E11556:E11561 E11564:E11570 E11575 E11577 E11580:E11582 E11584:E11593 E11595:E11610 E11616:E11617 E11620:E11626 E11629:E11690 E11701 E11706 E11708 E11712 E11717 E11726:E11728 E11733:E11740 E11745:E11747 E11752:E11753 E11758:E11762 E11767:E11771 E11776:E11782 E11787:E11794 E11799:E11802 E11807:E11809 E11813 E11815:E11824 E11826:E11828 E11830:E11833 E11843 E11845:E11853 E11855:E11856 E11859:E11882 E11884:E11887 E11891 E11897 E11899:E11908 E11913:E11914 E11919:E11921 E11926:E11934 E11939:E11944 E11950:E11952 E11955 E11959:E11970 E11972:E11975 E11980:E11987 E11989:E11990 E11996:E11997 E12008:E12024 E12026 E12028:E12040 E12043 E12047:E12054 E12059:E12064 E12070:E12074 E12076 E12080:E12087 E12089:E12114 E12119:E12133 E12137:E12138 E12148 E12150:E12156 E12168:E12170 E12178:E12180 E12184:E12186 E12190:E12199 E12201:E12208 E12213:E12219 E12229:E12238 E12243:E12249 E12254:E12261 E12264:E12269 E12272:E12282 E12285 E12287:E12290 E12292 E12295:E12298 E12303:E12304 E12306:E12309 E12311:E12316 E12318 E12323:E12329 E12331:E12341 E12344:E12349 E12354:E12380 E12383 E12395:E12402 E12407:E12408 E12411 E12415:E12436 E12438:E12439 E12444:E12447 E12451:E12484 E12487:E12531 E12537 E12539 E12548 E12550 E12552 E12575:E12576 E12578:E12591 E12593:E12633 E12637:E12641 E12643:E12644 E12648 E12650 E12653:E12655 E12660:E12667 E12672:E12689 E12694:E12699 E12722 E12724 E12731:E12733 E12738:E12740 E12745:E12756 E12761:E12769 E12774:E12776 E12781:E12783 E12788:E12790 E12792 E12797:E12799 E12801 E12806 E12810:E12870 E12872 E12875:E12886 E12890:E12911 E12915:E12932 E12934:E12952 E12954:E12969 E12971:E12973 E12976:E12980 E12985:E12987 E12992:E12994 E13004:E13010 E13012 E13014:E13026 E13030:E13057 E13065 E13068:E13076 E13097:E13163 E13165:E13172 E13174:E13177 E13183:E13186 E13194:E13199 E13204:E13208 E13213:E13214 E13218 E13224:E13231 E13233:E13236 E13238 E13241:E13243 E13248:E13251 E13255:E13260 E13265:E13267 E13272:E13274 E13279:E13281 E13286:E13288 E13293:E13297 E13302:E13305 E13310:E13314 E13320:E13342 E13346:E13350 E13355:E13356 E13361:E13362 E13369:E13424 E13426:E13429 E13433 E13437:E13445 E13447:E13454 E13456:E13470 E13472:E13477 E13479:E13481 E13486:E13497 E13499:E13515 E13518:E13522 E13524:E13562 E13567:E13575 E13578:E13588 E13594:E13596 E13600:E13601 E13604 E13607:E13608 E13611 E13613:E13617 E13619:E13628 E13630:E13632 E48296:E1048576 E3526:E3534 E3539:E3549 E3554:E3561 E3566:E3579 E3586:E3597 E3602:E3607 E3612:E3617 E3622:E3633 E3638:E3650 E3655:E3659 E3664:E3677 E3682:E3683 E3686:E3701 E3704:E3708 E3710:E3718 E3725:E3755 E3758:E3767 E3769:E3771 E3775:E3776 E3781 E3783:E3791 E3793:E3795 E3797 E3800:E3801 E3806:E3810 E3815:E3821 E3825 E3828:E3840 E3843:E3844 E3846:E3866 E3868:E3870 E3872:E3876 E3878 E3882:E3890 E3892:E3902 E3906:E3921 E3923:E3959 E3961:E3969 E3971 E3973 E3975:E3989 E3993:E4006 E4010:E4050 E4054 E4056:E4061 E4063:E4118 E4120:E4124 E4136:E4148 E4150:E4153 E4155:E4162 E4169:E4180 E4183:E4194 E4199:E4206 E4210 E4212:E4218 E4221:E4224 E4226 E4228:E4303 E4305 E4327 E4329:E4330 E4333 E4335 E4339:E4348 E4353:E4361 E4366:E4367 E4372:E4373 E4378:E4379 E4382:E4388 E4393:E4395 E4398:E4409 E4411:E4412 E4414:E4416 E4423:E4436 E4439 E4445:E4459 E4461 E4464 E4466 E4468 E4470:E4475 E4477 E4479:E4481 E4483:E4488 E4494:E4498 E4500:E4531 E4534 E4537:E4538 E4547:E4645 E4647:E4650 E4652:E4654 E4659:E4664 E4669:E4673 E4676:E4681 E4683:E4685 E4687:E4690 E4693 E4695:E4715 E4718:E4719 E4722:E4728 E4730:E4734 E4737:E4738 E4743:E4744 E4749:E4755 E4758:E4764 E4775:E4781 E4783:E4786 E4791 E4794:E4796 E4798 E4803 E4805 E4810 E4814 E4819:E4820 E4822:E4823 E4826:E4829 E4831:E4841 E4843:E4850 E4854:E4864 E4866:E4869 E4871:E4872 E4876:E4878 E4880:E4881 E4883 E4886:E4888 E4891:E4900 E4905:E4930 E4934:E4936 E4944:E4966 E4969:E4974 E4976 E4979:E5064 E5066:E5069 E5074:E5076 E5081:E5085 E5087:E5103 E5105:E5116 E5118:E5120 E5122:E5123 E5125:E5128 E5133:E5135 E5140:E5173 E5178:E5180 E5198:E5199 E5201 E5203:E5207 E5209:E5220 E5222:E5224 E5226 E5231 E5236:E5237 E5239:E5242 E5244:E5291 E5296:E5297 E5299 E5301:E5307 E5312:E5321 E5326 E5328:E5333 E5349:E5350 E5353:E5354 E5356 E5358:E5363 E5365:E5367 E5370 E5378:E5402 E5404:E5410 E5412 E5415 E5417:E5425 E5430:E5434 E5461:E5462 E5464 E5475 E5477:E5478 E5483 E5488 E5493:E5495 E5500:E5503 E5505 E5511 E5513:E5514 E5519:E5531 E5533:E5547 E5550:E5554 E5559:E5568 E5573:E5583 E5588:E5598 E5603:E5609 E5614:E5618 E5623:E5630 E5635:E5640 E5645:E5652 E5657:E5670 E5675:E5686 E5689 E5691:E5693 E5695:E5697 E5699:E5701 E5703:E5704 E5708:E5752 E5758:E5771 E5773:E5777 E5779:E5783 E5785:E5860 E5864:E5869 E5871:E5877 E5879 E5882 E5886:E5888 E5893:E5900 E5906:E5913 E5915:E5921 E5929:E5943 E5945 E5948 E5951 E5954 E5957:E5963 E5972 E5975:E5987 E5993:E5997 E5999:E6017 E6019:E6021 E6023:E6029 E6031:E6034 E6039 E6044:E6062 E6064 E6066:E6067 E6072:E6073 E6076 E6079:E6089 E6092 E6094:E6095 E6100:E6107 E6109:E6123 E6125:E6136 E6138:E6139 E6141 E6146:E6148 E6150:E6153 E6156 E6160:E6167 E6175:E6187 E6190 E6196:E6197 E6199:E6203 E6206 E6219:E6247 E6250:E6251 E6253:E6254 E6269:E6275 E6285:E6292 E6297:E6304 E6309:E6318 E6323:E6349 E6356:E6365 E6370:E6383 E6387:E6389 E6392:E6401 E6403:E6415 E6417:E6420 E6422:E6427 E6430:E6431 E6435:E6440 E6444 E6448:E6455 E6457:E6461 E6464:E6470 E6474:E6476 E6479:E6484 E6486:E6499 E6502 E6504:E6507 E6514:E6515 E6518 E6522:E6523 E6528:E6529 E6537:E6539 E6542:E6546 E6550:E6551 E6554:E6561 E6564 E6566:E6568 E6574:E6578 E6588 E6590 E6592:E6599 E6606 E6608 E6611:E6614 E6617:E6624 E6627:E6632 E6637:E6639 E6647:E6649 E6657:E6658 E6663:E6673 E6675:E6679 E6682 E6684:E6687 E6692:E6693 E6698:E6702 E6707:E6716 E6721:E6725 E6727:E6728 E6735:E6739 E6741:E6742 E6749:E6750 E6755:E6757 E6762:E6776 E6781:E6784 E6789:E6797 E6800:E6838 E6843:E6844 E6848:E6868 E6870:E6873 E6877:E6886 E6889:E6893 E6896:E6906 E6909:E7033 E7038 E7043 E7050 E7055 E7060:E7062 E7067 E7069:E7071 E7076 E7081 E7086 E7091 E7096:E7097 E7102:E7105 E7110:E7121 E7126:E7135 E7140:E7143 E7145:E7147 E7149:E7199 E7201:E7204 E7207:E7214 E7220:E7221 E7224:E7226 E7229:E7230 E7232:E7246 E7251:E7257 E7262:E7270 E7275 E7284:E7286 E7288:E7293 E7295:E7309 E7313:E7325 E7327:E7335 E7341 E7344:E7347 E7349:E7356 E7358:E7396 E7398:E7401 E7406:E7409 E7414:E7418 E7422:E7424 E7428:E7459 E7464:E7487 E7489 E7491 E7502:E7519 E7522:E7525 E7527:E7530 E7536 E7540:E7556 E7558 E7566:E7585 E7591:E7609 E7611:E7613 E7617:E7619 E7621:E7637 E7639:E7670 E7675:E7679 E7684:E7688 E7693:E7700 E7705:E7709 E7711:E7726 E7729:E7752 E7756 E7758 E7766:E7767 E7773:E7774 E7776:E7781 E7783 E7785:E7798 E7801:E7804 E7808:E7809 E7812:E7813 E7817:E7818 E7821:E7826 E7831:E7837 E7842:E7845 E7850:E7855 E7860:E7874 E7877:E7879 E7883:E7903 E7905:E7906 E7911:E7923 E7926:E7967 E7970:E7973 E7977:E7987 E7989:E7994 E7996:E8002 E8004 E8006:E8014 E8017:E8024 E8029:E8030 E8032:E8034 E8039:E8046 E8054:E8061 E8063:E8067 E8074:E8076 E8084:E8088 E8090:E8093 E8097 E8100 E8108:E8111 E8113:E8118 E8123:E8133 E8137 E8153:E8168 E8170:E8177 E8179:E8181 E8186:E8194 E8199:E8209 E8214:E8219 E8224:E8232 E8237:E8244 E8249:E8262 E8265:E8266 E8268:E8269 E8278:E8286 E8288:E8292 E8295:E8312 E8316:E8336 E8339:E8353 E8356:E8362 E8364 E8367:E8379 E8383:E8399 E8401:E8411 E8413:E8426 E8431 E8433:E8434 E8436:E8555 E8557 E8562:E8621 E8624 E8632 E8634 E8654:E8655 E8659:E8660 E8667:E8668 E8676 E8688 E8694:E8709 E8715:E8719 E8722 E8725:E8737 E8739:E8745 E8748:E8768 E8772:E8775 E8780:E8798 E8803 E8813:E8821 E8825:E8834 E8839 E8845 E8847 E8849 E8852 E8855:E8858 E8862 E8866:E8869 E8871 E8873:E8894 E8898:E8899 E8903:E8912 E8914 E8916:E8920 E8935 E8937:E8952 E8954 E8957:E8959 E8962:E8967 E8972:E8977 E8980:E9002 E9007 E9009:E9012 E9014:E9020 E9025:E9029 E9034:E9055 E9057 E9061:E9065 E9070:E9078 E9083:E9089 E9091 E9093 E9095:E9107 E9112:E9117 E9119 E9121:E9137 E9139:E9143 E9148:E9151 E9156:E9160 E9162 E9180:E9195 E9197:E9206 E9210:E9212 E9217:E9222 E9228:E9237 E9244:E9255 E9258 E9261:E9263 E9268:E9272 E9274 E9276:E9279 E9285:E9309 E9311:E9321 E9324:E9325 E9327:E9333 E9335:E9336 E9338:E9348 E9350:E9359 E9364:E9373 E9378:E9384 E9389:E9395 E9400:E9408 E9413:E9415 E9417:E9420 E9422 E9432:E9444 E9449:E9452 E9454:E9455 E9458:E9460 E9463:E9478 E9484:E9487 E9489 E9491:E9497 E9499:E9511 E9515:E9522 E9526:E9528 E9530 E9532:E9537 E9551:E9556 E9559:E9564 E9566 E9569 E9571:E9584 E9586:E9589 E9592:E9594 E9600 E9603:E9611 E9617:E9622 E9625:E9629 E9632:E9636 E9638 E9644:E9677 E9681:E9782 E9785 E9791 E9796:E9797 E9802 E9807 E9812 E9816 E9822:E9842 E9845:E9846 E9848:E9863 E9868 E9880 E9884:E9903 E9905 E9907:E9918 E9925:E9930 E9935:E9948 E9953:E9958 E9963:E9978 E9980:E9984 E9986:E9990 E9993:E9994 E9996 E9999 E10008:E10025 E10028 E10046:E10053 E10062:E10066 E10069:E10080 E10082:E10160 E10162:E10170 E10172 E10176:E10177 E10182:E10198 E10203:E10204 E10206:E10229 E10233:E10243 E10246:E10251 E10254:E10262 E10264:E10279 E10284 E10290:E10293 E10296:E10297 E10301:E10311 E10313:E10338 E10340:E10348 E10350:E10354 E10357 E10364:E10369 E10371:E10388 E10390:E10391 E10395:E10397 E10402:E10405 E10408:E10415 E10423:E10426 E10435:E10436 E10439:E10441 E10443:E10456 E10460:E10462 E10465:E10473 E10478:E10503 E10506:E10514 E10521:E10523 E10530:E10533 E10536 E10538:E10548 E10552 E10555:E10569 E10574:E10576 E10581:E10583 E10588:E10589 E10594:E10598 E10601:E10630 E10632:E10641 E10643 E10648:E10649 E10653:E10655 E10661:E10662 E10666:E10668 E10672:E10673 E10678 E10681:E10687 E10690:E10697 E10699 E10703:E10706 E10711:E10725 E10730:E10746 E10756:E10765 E10769:E10787 E10801 E10805:E10814 E10817:E10818 E10820 E10824:E10827 E10829 E10832:E10836 E10839:E10885 E10889 E10893 E10896:E10907 E10916 E10918 E10922:E10924 E10928 E10930:E10935 E10938:E10941 E10943:E10958 E10960:E10989 E10993 E10997:E10999 E11004:E11006 E11009 E11012:E11016 E11018:E11020 E11023:E11079 E11084:E11086 E11091 E11098:E11099 E11105:E11109 E11114:E11117 E11122:E11132 E11134:E11135 E11138:E11141 E11146:E11149 E11153:E11155 E11159:E11164 E11170 E11174:E11190 E11192:E11193 E11201:E11234 E11237:E11240 E11242:E11252 E11255:E11274 E11277:E11279 E11283 E11286 E11292:E11306 E11309:E11312 E11314 E11317:E11320 E11322:E11325 E11327:E11332 E11337:E11355 E11358:E11359 E11367:E11384 E11386:E11391 E11393:E11396 E11398:E11401 E11407:E11426 E11428 E11430:E11436 E11441:E11442 E11451 E11453:E11454 E11456 E11459:E11460 E11463 E11465:E11479 E11482:E11486 E11488:E11489 E11491:E11499 E11501:E11507 E11509:E11517 E11519:E11525 E11530:E11539 E11541 E11543 E11546 E11549:E11552 E11556:E11561 E11564:E11570 E11575 E11577 E11580:E11582 E11584:E11593 E11595:E11610 E11616:E11617 E11620:E11626 E11629:E11690 E11701 E11706 E11708 E11712 E11717 E11726:E11728 E11733:E11740 E11745:E11747 E11752:E11753 E11758:E11762 E11767:E11771 E11776:E11782 E11787:E11794 E11799:E11802 E11807:E11809 E11813 E11815:E11824 E11826:E11828 E11830:E11833 E11843 E11845:E11853 E11855:E11856 E11859:E11882 E11884:E11887 E11891 E11897 E11899:E11908 E11913:E11914 E11919:E11921 E11926:E11934 E11939:E11944 E11950:E11952 E11955 E11959:E11970 E11972:E11975 E11980:E11987 E11989:E11990 E11996:E11997 E12008:E12024 E12026 E12028:E12040 E12043 E12047:E12054 E12059:E12064 E12070:E12074 E12076 E12080:E12087 E12089:E12114 E12119:E12133 E12137:E12138 E12148 E12150:E12156 E12168:E12170 E12178:E12180 E12184:E12186 E12190:E12199 E12201:E12208 E12213:E12219 E12229:E12238 E12243:E12249 E12254:E12261 E12264:E12269 E12272:E12282 E12285 E12287:E12290 E12292 E12295:E12298 E12303:E12304 E12306:E12309 E12311:E12316 E12318 E12323:E12329 E12331:E12341 E12344:E12349 E12354:E12380 E12383 E12395:E12402 E12407:E12408 E12411 E12415:E12436 E12438:E12439 E12444:E12447 E12451:E12484 E12487:E12531 E12537 E12539 E12548 E12550 E12552 E12575:E12576 E12578:E12591 E12593:E12633 E12637:E12641 E12643:E12644 E12648 E12650 E12653:E12655 E12660:E12667 E12672:E12689 E12694:E12699 E12722 E12724 E12731:E12733 E12738:E12740 E12745:E12756 E12761:E12769 E12774:E12776 E12781:E12783 E12788:E12790 E12792 E12797:E12799 E12801 E12806 E12810:E12870 E12872 E12875:E12886 E12890:E12911 E12915:E12932 E12934:E12952 E12954:E12969 E12971:E12973 E12976:E12980 E12985:E12987 E12992:E12994 E13004:E13010 E13012 E13014:E13026 E13030:E13057 E13065 E13068:E13076 E13097:E13163 E13165:E13172 E13174:E13177 E13183:E13186 E13194:E13199 E13204:E13208 E13213:E13214 E13218 E13224:E13231 E13233:E13236 E13238 E13241:E13243 E13248:E13251 E13255:E13260 E13265:E13267 E13272:E13274 E13279:E13281 E13286:E13288 E13293:E13297 E13302:E13305 E13310:E13314 E13320:E13342 E13346:E13350 E13355:E13356 E13361:E13362 E13369:E13424 E13426:E13429 E13433 E13437:E13445 E13447:E13454 E13456:E13470 E13472:E13477 E13479:E13481 E13486:E13497 E13499:E13515 E13518:E13522 E13524:E13562 E13567:E13575 E13578:E13588 E13594:E13596 E13600:E13601 E13604 E13607:E13608 E13611 E13613:E13617 E13619:E13628 E13630:E13632 E48296:E1048576"/>
    </sheetView>
  </sheetViews>
  <sheetFormatPr defaultRowHeight="15" x14ac:dyDescent="0.25"/>
  <cols>
    <col min="1" max="1" width="17.7109375" bestFit="1" customWidth="1"/>
    <col min="2" max="2" width="18.28515625" style="5" bestFit="1" customWidth="1"/>
    <col min="3" max="3" width="15.140625" style="5" bestFit="1" customWidth="1"/>
    <col min="4" max="4" width="13.140625" style="5" bestFit="1" customWidth="1"/>
  </cols>
  <sheetData>
    <row r="1" spans="1:4" x14ac:dyDescent="0.25">
      <c r="A1" s="2" t="s">
        <v>2</v>
      </c>
      <c r="B1" t="s">
        <v>7</v>
      </c>
    </row>
    <row r="3" spans="1:4" x14ac:dyDescent="0.25">
      <c r="A3" s="2" t="s">
        <v>194</v>
      </c>
      <c r="B3" t="s">
        <v>199</v>
      </c>
      <c r="C3" t="s">
        <v>196</v>
      </c>
    </row>
    <row r="4" spans="1:4" x14ac:dyDescent="0.25">
      <c r="A4" s="3" t="s">
        <v>200</v>
      </c>
      <c r="B4" s="4">
        <v>480</v>
      </c>
      <c r="C4" s="4">
        <v>325421</v>
      </c>
      <c r="D4" s="5">
        <f>C4/B4</f>
        <v>677.96041666666667</v>
      </c>
    </row>
    <row r="5" spans="1:4" x14ac:dyDescent="0.25">
      <c r="A5" s="3" t="s">
        <v>201</v>
      </c>
      <c r="B5" s="4">
        <v>14</v>
      </c>
      <c r="C5" s="4">
        <v>750</v>
      </c>
      <c r="D5" s="5">
        <f t="shared" ref="D5:D68" si="0">C5/B5</f>
        <v>53.571428571428569</v>
      </c>
    </row>
    <row r="6" spans="1:4" x14ac:dyDescent="0.25">
      <c r="A6" s="3" t="s">
        <v>202</v>
      </c>
      <c r="B6" s="4">
        <v>34</v>
      </c>
      <c r="C6" s="4">
        <v>1765</v>
      </c>
      <c r="D6" s="5">
        <f t="shared" si="0"/>
        <v>51.911764705882355</v>
      </c>
    </row>
    <row r="7" spans="1:4" x14ac:dyDescent="0.25">
      <c r="A7" s="3" t="s">
        <v>203</v>
      </c>
      <c r="B7" s="4">
        <v>44</v>
      </c>
      <c r="C7" s="4">
        <v>2730</v>
      </c>
      <c r="D7" s="5">
        <f t="shared" si="0"/>
        <v>62.045454545454547</v>
      </c>
    </row>
    <row r="8" spans="1:4" x14ac:dyDescent="0.25">
      <c r="A8" s="3" t="s">
        <v>204</v>
      </c>
      <c r="B8" s="4">
        <v>34</v>
      </c>
      <c r="C8" s="4">
        <v>3769</v>
      </c>
      <c r="D8" s="5">
        <f t="shared" si="0"/>
        <v>110.85294117647059</v>
      </c>
    </row>
    <row r="9" spans="1:4" x14ac:dyDescent="0.25">
      <c r="A9" s="3" t="s">
        <v>205</v>
      </c>
      <c r="B9" s="4">
        <v>43</v>
      </c>
      <c r="C9" s="4">
        <v>5195</v>
      </c>
      <c r="D9" s="5">
        <f t="shared" si="0"/>
        <v>120.81395348837209</v>
      </c>
    </row>
    <row r="10" spans="1:4" x14ac:dyDescent="0.25">
      <c r="A10" s="3" t="s">
        <v>206</v>
      </c>
      <c r="B10" s="4">
        <v>31</v>
      </c>
      <c r="C10" s="4">
        <v>4580</v>
      </c>
      <c r="D10" s="5">
        <f t="shared" si="0"/>
        <v>147.74193548387098</v>
      </c>
    </row>
    <row r="11" spans="1:4" x14ac:dyDescent="0.25">
      <c r="A11" s="3" t="s">
        <v>207</v>
      </c>
      <c r="B11" s="4">
        <v>22</v>
      </c>
      <c r="C11" s="4">
        <v>3615</v>
      </c>
      <c r="D11" s="5">
        <f t="shared" si="0"/>
        <v>164.31818181818181</v>
      </c>
    </row>
    <row r="12" spans="1:4" x14ac:dyDescent="0.25">
      <c r="A12" s="3" t="s">
        <v>208</v>
      </c>
      <c r="B12" s="4">
        <v>42</v>
      </c>
      <c r="C12" s="4">
        <v>2580</v>
      </c>
      <c r="D12" s="5">
        <f t="shared" si="0"/>
        <v>61.428571428571431</v>
      </c>
    </row>
    <row r="13" spans="1:4" x14ac:dyDescent="0.25">
      <c r="A13" s="3" t="s">
        <v>209</v>
      </c>
      <c r="B13" s="4">
        <v>11</v>
      </c>
      <c r="C13" s="4">
        <v>715</v>
      </c>
      <c r="D13" s="5">
        <f t="shared" si="0"/>
        <v>65</v>
      </c>
    </row>
    <row r="14" spans="1:4" x14ac:dyDescent="0.25">
      <c r="A14" s="3" t="s">
        <v>210</v>
      </c>
      <c r="B14" s="4">
        <v>47</v>
      </c>
      <c r="C14" s="4">
        <v>4787</v>
      </c>
      <c r="D14" s="5">
        <f t="shared" si="0"/>
        <v>101.85106382978724</v>
      </c>
    </row>
    <row r="15" spans="1:4" x14ac:dyDescent="0.25">
      <c r="A15" s="3" t="s">
        <v>211</v>
      </c>
      <c r="B15" s="4">
        <v>14</v>
      </c>
      <c r="C15" s="4">
        <v>1050</v>
      </c>
      <c r="D15" s="5">
        <f t="shared" si="0"/>
        <v>75</v>
      </c>
    </row>
    <row r="16" spans="1:4" x14ac:dyDescent="0.25">
      <c r="A16" s="3" t="s">
        <v>212</v>
      </c>
      <c r="B16" s="4">
        <v>22</v>
      </c>
      <c r="C16" s="4">
        <v>4474</v>
      </c>
      <c r="D16" s="5">
        <f t="shared" si="0"/>
        <v>203.36363636363637</v>
      </c>
    </row>
    <row r="17" spans="1:4" x14ac:dyDescent="0.25">
      <c r="A17" s="3" t="s">
        <v>213</v>
      </c>
      <c r="B17" s="4">
        <v>17</v>
      </c>
      <c r="C17" s="4">
        <v>1445</v>
      </c>
      <c r="D17" s="5">
        <f t="shared" si="0"/>
        <v>85</v>
      </c>
    </row>
    <row r="18" spans="1:4" x14ac:dyDescent="0.25">
      <c r="A18" s="3" t="s">
        <v>214</v>
      </c>
      <c r="B18" s="4">
        <v>15</v>
      </c>
      <c r="C18" s="4">
        <v>1350</v>
      </c>
      <c r="D18" s="5">
        <f t="shared" si="0"/>
        <v>90</v>
      </c>
    </row>
    <row r="19" spans="1:4" x14ac:dyDescent="0.25">
      <c r="A19" s="3" t="s">
        <v>215</v>
      </c>
      <c r="B19" s="4">
        <v>40</v>
      </c>
      <c r="C19" s="4">
        <v>3800</v>
      </c>
      <c r="D19" s="5">
        <f t="shared" si="0"/>
        <v>95</v>
      </c>
    </row>
    <row r="20" spans="1:4" x14ac:dyDescent="0.25">
      <c r="A20" s="3" t="s">
        <v>216</v>
      </c>
      <c r="B20" s="4">
        <v>8</v>
      </c>
      <c r="C20" s="4">
        <v>800</v>
      </c>
      <c r="D20" s="5">
        <f t="shared" si="0"/>
        <v>100</v>
      </c>
    </row>
    <row r="21" spans="1:4" x14ac:dyDescent="0.25">
      <c r="A21" s="3" t="s">
        <v>217</v>
      </c>
      <c r="B21" s="4">
        <v>6</v>
      </c>
      <c r="C21" s="4">
        <v>630</v>
      </c>
      <c r="D21" s="5">
        <f t="shared" si="0"/>
        <v>105</v>
      </c>
    </row>
    <row r="22" spans="1:4" x14ac:dyDescent="0.25">
      <c r="A22" s="3" t="s">
        <v>218</v>
      </c>
      <c r="B22" s="4">
        <v>22</v>
      </c>
      <c r="C22" s="4">
        <v>10670</v>
      </c>
      <c r="D22" s="5">
        <f t="shared" si="0"/>
        <v>485</v>
      </c>
    </row>
    <row r="23" spans="1:4" x14ac:dyDescent="0.25">
      <c r="A23" s="3" t="s">
        <v>219</v>
      </c>
      <c r="B23" s="4">
        <v>14</v>
      </c>
      <c r="C23" s="4">
        <v>1535</v>
      </c>
      <c r="D23" s="5">
        <f t="shared" si="0"/>
        <v>109.64285714285714</v>
      </c>
    </row>
    <row r="24" spans="1:4" x14ac:dyDescent="0.25">
      <c r="A24" s="3" t="s">
        <v>220</v>
      </c>
      <c r="B24" s="4">
        <v>48</v>
      </c>
      <c r="C24" s="4">
        <v>5765</v>
      </c>
      <c r="D24" s="5">
        <f t="shared" si="0"/>
        <v>120.10416666666667</v>
      </c>
    </row>
    <row r="25" spans="1:4" x14ac:dyDescent="0.25">
      <c r="A25" s="3" t="s">
        <v>221</v>
      </c>
      <c r="B25" s="4">
        <v>4</v>
      </c>
      <c r="C25" s="4">
        <v>500</v>
      </c>
      <c r="D25" s="5">
        <f t="shared" si="0"/>
        <v>125</v>
      </c>
    </row>
    <row r="26" spans="1:4" x14ac:dyDescent="0.25">
      <c r="A26" s="3" t="s">
        <v>222</v>
      </c>
      <c r="B26" s="4">
        <v>7</v>
      </c>
      <c r="C26" s="4">
        <v>910</v>
      </c>
      <c r="D26" s="5">
        <f t="shared" si="0"/>
        <v>130</v>
      </c>
    </row>
    <row r="27" spans="1:4" x14ac:dyDescent="0.25">
      <c r="A27" s="3" t="s">
        <v>223</v>
      </c>
      <c r="B27" s="4">
        <v>5</v>
      </c>
      <c r="C27" s="4">
        <v>675</v>
      </c>
      <c r="D27" s="5">
        <f t="shared" si="0"/>
        <v>135</v>
      </c>
    </row>
    <row r="28" spans="1:4" x14ac:dyDescent="0.25">
      <c r="A28" s="3" t="s">
        <v>224</v>
      </c>
      <c r="B28" s="4">
        <v>12</v>
      </c>
      <c r="C28" s="4">
        <v>1680</v>
      </c>
      <c r="D28" s="5">
        <f t="shared" si="0"/>
        <v>140</v>
      </c>
    </row>
    <row r="29" spans="1:4" x14ac:dyDescent="0.25">
      <c r="A29" s="3" t="s">
        <v>225</v>
      </c>
      <c r="B29" s="4">
        <v>29</v>
      </c>
      <c r="C29" s="4">
        <v>4205</v>
      </c>
      <c r="D29" s="5">
        <f t="shared" si="0"/>
        <v>145</v>
      </c>
    </row>
    <row r="30" spans="1:4" x14ac:dyDescent="0.25">
      <c r="A30" s="3" t="s">
        <v>226</v>
      </c>
      <c r="B30" s="4">
        <v>7</v>
      </c>
      <c r="C30" s="4">
        <v>1010</v>
      </c>
      <c r="D30" s="5">
        <f t="shared" si="0"/>
        <v>144.28571428571428</v>
      </c>
    </row>
    <row r="31" spans="1:4" x14ac:dyDescent="0.25">
      <c r="A31" s="3" t="s">
        <v>227</v>
      </c>
      <c r="B31" s="4">
        <v>7</v>
      </c>
      <c r="C31" s="4">
        <v>1065</v>
      </c>
      <c r="D31" s="5">
        <f t="shared" si="0"/>
        <v>152.14285714285714</v>
      </c>
    </row>
    <row r="32" spans="1:4" x14ac:dyDescent="0.25">
      <c r="A32" s="3" t="s">
        <v>228</v>
      </c>
      <c r="B32" s="4">
        <v>20</v>
      </c>
      <c r="C32" s="4">
        <v>7980</v>
      </c>
      <c r="D32" s="5">
        <f t="shared" si="0"/>
        <v>399</v>
      </c>
    </row>
    <row r="33" spans="1:4" x14ac:dyDescent="0.25">
      <c r="A33" s="3" t="s">
        <v>229</v>
      </c>
      <c r="B33" s="4">
        <v>3</v>
      </c>
      <c r="C33" s="4">
        <v>495</v>
      </c>
      <c r="D33" s="5">
        <f t="shared" si="0"/>
        <v>165</v>
      </c>
    </row>
    <row r="34" spans="1:4" x14ac:dyDescent="0.25">
      <c r="A34" s="3" t="s">
        <v>230</v>
      </c>
      <c r="B34" s="4">
        <v>40</v>
      </c>
      <c r="C34" s="4">
        <v>6800</v>
      </c>
      <c r="D34" s="5">
        <f t="shared" si="0"/>
        <v>170</v>
      </c>
    </row>
    <row r="35" spans="1:4" x14ac:dyDescent="0.25">
      <c r="A35" s="3" t="s">
        <v>231</v>
      </c>
      <c r="B35" s="4">
        <v>3</v>
      </c>
      <c r="C35" s="4">
        <v>525</v>
      </c>
      <c r="D35" s="5">
        <f t="shared" si="0"/>
        <v>175</v>
      </c>
    </row>
    <row r="36" spans="1:4" x14ac:dyDescent="0.25">
      <c r="A36" s="3" t="s">
        <v>232</v>
      </c>
      <c r="B36" s="4">
        <v>14</v>
      </c>
      <c r="C36" s="4">
        <v>2520</v>
      </c>
      <c r="D36" s="5">
        <f t="shared" si="0"/>
        <v>180</v>
      </c>
    </row>
    <row r="37" spans="1:4" x14ac:dyDescent="0.25">
      <c r="A37" s="3" t="s">
        <v>233</v>
      </c>
      <c r="B37" s="4">
        <v>4</v>
      </c>
      <c r="C37" s="4">
        <v>740</v>
      </c>
      <c r="D37" s="5">
        <f t="shared" si="0"/>
        <v>185</v>
      </c>
    </row>
    <row r="38" spans="1:4" x14ac:dyDescent="0.25">
      <c r="A38" s="3" t="s">
        <v>234</v>
      </c>
      <c r="B38" s="4">
        <v>3</v>
      </c>
      <c r="C38" s="4">
        <v>570</v>
      </c>
      <c r="D38" s="5">
        <f t="shared" si="0"/>
        <v>190</v>
      </c>
    </row>
    <row r="39" spans="1:4" x14ac:dyDescent="0.25">
      <c r="A39" s="3" t="s">
        <v>235</v>
      </c>
      <c r="B39" s="4">
        <v>10</v>
      </c>
      <c r="C39" s="4">
        <v>2145</v>
      </c>
      <c r="D39" s="5">
        <f t="shared" si="0"/>
        <v>214.5</v>
      </c>
    </row>
    <row r="40" spans="1:4" x14ac:dyDescent="0.25">
      <c r="A40" s="3" t="s">
        <v>236</v>
      </c>
      <c r="B40" s="4">
        <v>4</v>
      </c>
      <c r="C40" s="4">
        <v>800</v>
      </c>
      <c r="D40" s="5">
        <f t="shared" si="0"/>
        <v>200</v>
      </c>
    </row>
    <row r="41" spans="1:4" x14ac:dyDescent="0.25">
      <c r="A41" s="3" t="s">
        <v>237</v>
      </c>
      <c r="B41" s="4">
        <v>7</v>
      </c>
      <c r="C41" s="4">
        <v>1435</v>
      </c>
      <c r="D41" s="5">
        <f t="shared" si="0"/>
        <v>205</v>
      </c>
    </row>
    <row r="42" spans="1:4" x14ac:dyDescent="0.25">
      <c r="A42" s="3" t="s">
        <v>238</v>
      </c>
      <c r="B42" s="4">
        <v>7</v>
      </c>
      <c r="C42" s="4">
        <v>1470</v>
      </c>
      <c r="D42" s="5">
        <f t="shared" si="0"/>
        <v>210</v>
      </c>
    </row>
    <row r="43" spans="1:4" x14ac:dyDescent="0.25">
      <c r="A43" s="3" t="s">
        <v>239</v>
      </c>
      <c r="B43" s="4">
        <v>5</v>
      </c>
      <c r="C43" s="4">
        <v>1075</v>
      </c>
      <c r="D43" s="5">
        <f t="shared" si="0"/>
        <v>215</v>
      </c>
    </row>
    <row r="44" spans="1:4" x14ac:dyDescent="0.25">
      <c r="A44" s="3" t="s">
        <v>240</v>
      </c>
      <c r="B44" s="4">
        <v>17</v>
      </c>
      <c r="C44" s="4">
        <v>3665</v>
      </c>
      <c r="D44" s="5">
        <f t="shared" si="0"/>
        <v>215.58823529411765</v>
      </c>
    </row>
    <row r="45" spans="1:4" x14ac:dyDescent="0.25">
      <c r="A45" s="3" t="s">
        <v>241</v>
      </c>
      <c r="B45" s="4">
        <v>2</v>
      </c>
      <c r="C45" s="4">
        <v>450</v>
      </c>
      <c r="D45" s="5">
        <f t="shared" si="0"/>
        <v>225</v>
      </c>
    </row>
    <row r="46" spans="1:4" x14ac:dyDescent="0.25">
      <c r="A46" s="3" t="s">
        <v>242</v>
      </c>
      <c r="B46" s="4">
        <v>3</v>
      </c>
      <c r="C46" s="4">
        <v>690</v>
      </c>
      <c r="D46" s="5">
        <f t="shared" si="0"/>
        <v>230</v>
      </c>
    </row>
    <row r="47" spans="1:4" x14ac:dyDescent="0.25">
      <c r="A47" s="3" t="s">
        <v>243</v>
      </c>
      <c r="B47" s="4">
        <v>2</v>
      </c>
      <c r="C47" s="4">
        <v>470</v>
      </c>
      <c r="D47" s="5">
        <f t="shared" si="0"/>
        <v>235</v>
      </c>
    </row>
    <row r="48" spans="1:4" x14ac:dyDescent="0.25">
      <c r="A48" s="3" t="s">
        <v>244</v>
      </c>
      <c r="B48" s="4">
        <v>4</v>
      </c>
      <c r="C48" s="4">
        <v>960</v>
      </c>
      <c r="D48" s="5">
        <f t="shared" si="0"/>
        <v>240</v>
      </c>
    </row>
    <row r="49" spans="1:4" x14ac:dyDescent="0.25">
      <c r="A49" s="3" t="s">
        <v>245</v>
      </c>
      <c r="B49" s="4">
        <v>11</v>
      </c>
      <c r="C49" s="4">
        <v>2670</v>
      </c>
      <c r="D49" s="5">
        <f t="shared" si="0"/>
        <v>242.72727272727272</v>
      </c>
    </row>
    <row r="50" spans="1:4" x14ac:dyDescent="0.25">
      <c r="A50" s="3" t="s">
        <v>246</v>
      </c>
      <c r="B50" s="4">
        <v>5</v>
      </c>
      <c r="C50" s="4">
        <v>1250</v>
      </c>
      <c r="D50" s="5">
        <f t="shared" si="0"/>
        <v>250</v>
      </c>
    </row>
    <row r="51" spans="1:4" x14ac:dyDescent="0.25">
      <c r="A51" s="3" t="s">
        <v>247</v>
      </c>
      <c r="B51" s="4">
        <v>2</v>
      </c>
      <c r="C51" s="4">
        <v>510</v>
      </c>
      <c r="D51" s="5">
        <f t="shared" si="0"/>
        <v>255</v>
      </c>
    </row>
    <row r="52" spans="1:4" x14ac:dyDescent="0.25">
      <c r="A52" s="3" t="s">
        <v>248</v>
      </c>
      <c r="B52" s="4">
        <v>4</v>
      </c>
      <c r="C52" s="4">
        <v>1040</v>
      </c>
      <c r="D52" s="5">
        <f t="shared" si="0"/>
        <v>260</v>
      </c>
    </row>
    <row r="53" spans="1:4" x14ac:dyDescent="0.25">
      <c r="A53" s="3" t="s">
        <v>249</v>
      </c>
      <c r="B53" s="4">
        <v>5</v>
      </c>
      <c r="C53" s="4">
        <v>1325</v>
      </c>
      <c r="D53" s="5">
        <f t="shared" si="0"/>
        <v>265</v>
      </c>
    </row>
    <row r="54" spans="1:4" x14ac:dyDescent="0.25">
      <c r="A54" s="3" t="s">
        <v>250</v>
      </c>
      <c r="B54" s="4">
        <v>21</v>
      </c>
      <c r="C54" s="4">
        <v>5670</v>
      </c>
      <c r="D54" s="5">
        <f t="shared" si="0"/>
        <v>270</v>
      </c>
    </row>
    <row r="55" spans="1:4" x14ac:dyDescent="0.25">
      <c r="A55" s="3" t="s">
        <v>251</v>
      </c>
      <c r="B55" s="4">
        <v>3</v>
      </c>
      <c r="C55" s="4">
        <v>804</v>
      </c>
      <c r="D55" s="5">
        <f t="shared" si="0"/>
        <v>268</v>
      </c>
    </row>
    <row r="56" spans="1:4" x14ac:dyDescent="0.25">
      <c r="A56" s="3" t="s">
        <v>252</v>
      </c>
      <c r="B56" s="4">
        <v>2</v>
      </c>
      <c r="C56" s="4">
        <v>544</v>
      </c>
      <c r="D56" s="5">
        <f t="shared" si="0"/>
        <v>272</v>
      </c>
    </row>
    <row r="57" spans="1:4" x14ac:dyDescent="0.25">
      <c r="A57" s="3" t="s">
        <v>253</v>
      </c>
      <c r="B57" s="4">
        <v>1</v>
      </c>
      <c r="C57" s="4">
        <v>276</v>
      </c>
      <c r="D57" s="5">
        <f t="shared" si="0"/>
        <v>276</v>
      </c>
    </row>
    <row r="58" spans="1:4" x14ac:dyDescent="0.25">
      <c r="A58" s="3" t="s">
        <v>254</v>
      </c>
      <c r="B58" s="4">
        <v>2</v>
      </c>
      <c r="C58" s="4">
        <v>560</v>
      </c>
      <c r="D58" s="5">
        <f t="shared" si="0"/>
        <v>280</v>
      </c>
    </row>
    <row r="59" spans="1:4" x14ac:dyDescent="0.25">
      <c r="A59" s="3" t="s">
        <v>255</v>
      </c>
      <c r="B59" s="4">
        <v>1</v>
      </c>
      <c r="C59" s="4">
        <v>12154</v>
      </c>
      <c r="D59" s="5">
        <f t="shared" si="0"/>
        <v>12154</v>
      </c>
    </row>
    <row r="60" spans="1:4" x14ac:dyDescent="0.25">
      <c r="A60" s="3" t="s">
        <v>256</v>
      </c>
      <c r="B60" s="4">
        <v>1</v>
      </c>
      <c r="C60" s="4">
        <v>288</v>
      </c>
      <c r="D60" s="5">
        <f t="shared" si="0"/>
        <v>288</v>
      </c>
    </row>
    <row r="61" spans="1:4" x14ac:dyDescent="0.25">
      <c r="A61" s="3" t="s">
        <v>257</v>
      </c>
      <c r="B61" s="4">
        <v>2</v>
      </c>
      <c r="C61" s="4">
        <v>584</v>
      </c>
      <c r="D61" s="5">
        <f t="shared" si="0"/>
        <v>292</v>
      </c>
    </row>
    <row r="62" spans="1:4" x14ac:dyDescent="0.25">
      <c r="A62" s="3" t="s">
        <v>258</v>
      </c>
      <c r="B62" s="4">
        <v>1</v>
      </c>
      <c r="C62" s="4">
        <v>296</v>
      </c>
      <c r="D62" s="5">
        <f t="shared" si="0"/>
        <v>296</v>
      </c>
    </row>
    <row r="63" spans="1:4" x14ac:dyDescent="0.25">
      <c r="A63" s="3" t="s">
        <v>259</v>
      </c>
      <c r="B63" s="4">
        <v>7</v>
      </c>
      <c r="C63" s="4">
        <v>2100</v>
      </c>
      <c r="D63" s="5">
        <f t="shared" si="0"/>
        <v>300</v>
      </c>
    </row>
    <row r="64" spans="1:4" x14ac:dyDescent="0.25">
      <c r="A64" s="3" t="s">
        <v>260</v>
      </c>
      <c r="B64" s="4">
        <v>1</v>
      </c>
      <c r="C64" s="4">
        <v>304</v>
      </c>
      <c r="D64" s="5">
        <f t="shared" si="0"/>
        <v>304</v>
      </c>
    </row>
    <row r="65" spans="1:4" x14ac:dyDescent="0.25">
      <c r="A65" s="3" t="s">
        <v>261</v>
      </c>
      <c r="B65" s="4">
        <v>1</v>
      </c>
      <c r="C65" s="4">
        <v>312</v>
      </c>
      <c r="D65" s="5">
        <f t="shared" si="0"/>
        <v>312</v>
      </c>
    </row>
    <row r="66" spans="1:4" x14ac:dyDescent="0.25">
      <c r="A66" s="3" t="s">
        <v>262</v>
      </c>
      <c r="B66" s="4">
        <v>2</v>
      </c>
      <c r="C66" s="4">
        <v>632</v>
      </c>
      <c r="D66" s="5">
        <f t="shared" si="0"/>
        <v>316</v>
      </c>
    </row>
    <row r="67" spans="1:4" x14ac:dyDescent="0.25">
      <c r="A67" s="3" t="s">
        <v>263</v>
      </c>
      <c r="B67" s="4">
        <v>4</v>
      </c>
      <c r="C67" s="4">
        <v>1280</v>
      </c>
      <c r="D67" s="5">
        <f t="shared" si="0"/>
        <v>320</v>
      </c>
    </row>
    <row r="68" spans="1:4" x14ac:dyDescent="0.25">
      <c r="A68" s="3" t="s">
        <v>264</v>
      </c>
      <c r="B68" s="4">
        <v>1</v>
      </c>
      <c r="C68" s="4">
        <v>324</v>
      </c>
      <c r="D68" s="5">
        <f t="shared" si="0"/>
        <v>324</v>
      </c>
    </row>
    <row r="69" spans="1:4" x14ac:dyDescent="0.25">
      <c r="A69" s="3" t="s">
        <v>265</v>
      </c>
      <c r="B69" s="4">
        <v>1</v>
      </c>
      <c r="C69" s="4">
        <v>332</v>
      </c>
      <c r="D69" s="5">
        <f t="shared" ref="D69:D132" si="1">C69/B69</f>
        <v>332</v>
      </c>
    </row>
    <row r="70" spans="1:4" x14ac:dyDescent="0.25">
      <c r="A70" s="3" t="s">
        <v>266</v>
      </c>
      <c r="B70" s="4">
        <v>4</v>
      </c>
      <c r="C70" s="4">
        <v>1360</v>
      </c>
      <c r="D70" s="5">
        <f t="shared" si="1"/>
        <v>340</v>
      </c>
    </row>
    <row r="71" spans="1:4" x14ac:dyDescent="0.25">
      <c r="A71" s="3" t="s">
        <v>267</v>
      </c>
      <c r="B71" s="4">
        <v>1</v>
      </c>
      <c r="C71" s="4">
        <v>696</v>
      </c>
      <c r="D71" s="5">
        <f t="shared" si="1"/>
        <v>696</v>
      </c>
    </row>
    <row r="72" spans="1:4" x14ac:dyDescent="0.25">
      <c r="A72" s="3" t="s">
        <v>268</v>
      </c>
      <c r="B72" s="4">
        <v>1</v>
      </c>
      <c r="C72" s="4">
        <v>352</v>
      </c>
      <c r="D72" s="5">
        <f t="shared" si="1"/>
        <v>352</v>
      </c>
    </row>
    <row r="73" spans="1:4" x14ac:dyDescent="0.25">
      <c r="A73" s="3" t="s">
        <v>269</v>
      </c>
      <c r="B73" s="4">
        <v>1</v>
      </c>
      <c r="C73" s="4">
        <v>356</v>
      </c>
      <c r="D73" s="5">
        <f t="shared" si="1"/>
        <v>356</v>
      </c>
    </row>
    <row r="74" spans="1:4" x14ac:dyDescent="0.25">
      <c r="A74" s="3" t="s">
        <v>270</v>
      </c>
      <c r="B74" s="4">
        <v>9</v>
      </c>
      <c r="C74" s="4">
        <v>3240</v>
      </c>
      <c r="D74" s="5">
        <f t="shared" si="1"/>
        <v>360</v>
      </c>
    </row>
    <row r="75" spans="1:4" x14ac:dyDescent="0.25">
      <c r="A75" s="3" t="s">
        <v>271</v>
      </c>
      <c r="B75" s="4">
        <v>5</v>
      </c>
      <c r="C75" s="4">
        <v>1701</v>
      </c>
      <c r="D75" s="5">
        <f t="shared" si="1"/>
        <v>340.2</v>
      </c>
    </row>
    <row r="76" spans="1:4" x14ac:dyDescent="0.25">
      <c r="A76" s="3" t="s">
        <v>272</v>
      </c>
      <c r="B76" s="4">
        <v>2</v>
      </c>
      <c r="C76" s="4">
        <v>736</v>
      </c>
      <c r="D76" s="5">
        <f t="shared" si="1"/>
        <v>368</v>
      </c>
    </row>
    <row r="77" spans="1:4" x14ac:dyDescent="0.25">
      <c r="A77" s="3" t="s">
        <v>273</v>
      </c>
      <c r="B77" s="4">
        <v>1</v>
      </c>
      <c r="C77" s="4">
        <v>372</v>
      </c>
      <c r="D77" s="5">
        <f t="shared" si="1"/>
        <v>372</v>
      </c>
    </row>
    <row r="78" spans="1:4" x14ac:dyDescent="0.25">
      <c r="A78" s="3" t="s">
        <v>274</v>
      </c>
      <c r="B78" s="4">
        <v>2</v>
      </c>
      <c r="C78" s="4">
        <v>752</v>
      </c>
      <c r="D78" s="5">
        <f t="shared" si="1"/>
        <v>376</v>
      </c>
    </row>
    <row r="79" spans="1:4" x14ac:dyDescent="0.25">
      <c r="A79" s="3" t="s">
        <v>275</v>
      </c>
      <c r="B79" s="4">
        <v>8</v>
      </c>
      <c r="C79" s="4">
        <v>3040</v>
      </c>
      <c r="D79" s="5">
        <f t="shared" si="1"/>
        <v>380</v>
      </c>
    </row>
    <row r="80" spans="1:4" x14ac:dyDescent="0.25">
      <c r="A80" s="3" t="s">
        <v>276</v>
      </c>
      <c r="B80" s="4">
        <v>1</v>
      </c>
      <c r="C80" s="4">
        <v>12660</v>
      </c>
      <c r="D80" s="5">
        <f t="shared" si="1"/>
        <v>12660</v>
      </c>
    </row>
    <row r="81" spans="1:4" x14ac:dyDescent="0.25">
      <c r="A81" s="3" t="s">
        <v>277</v>
      </c>
      <c r="B81" s="4">
        <v>3</v>
      </c>
      <c r="C81" s="4">
        <v>1176</v>
      </c>
      <c r="D81" s="5">
        <f t="shared" si="1"/>
        <v>392</v>
      </c>
    </row>
    <row r="82" spans="1:4" x14ac:dyDescent="0.25">
      <c r="A82" s="3" t="s">
        <v>278</v>
      </c>
      <c r="B82" s="4">
        <v>2</v>
      </c>
      <c r="C82" s="4">
        <v>840</v>
      </c>
      <c r="D82" s="5">
        <f t="shared" si="1"/>
        <v>420</v>
      </c>
    </row>
    <row r="83" spans="1:4" x14ac:dyDescent="0.25">
      <c r="A83" s="3" t="s">
        <v>279</v>
      </c>
      <c r="B83" s="4">
        <v>1</v>
      </c>
      <c r="C83" s="4">
        <v>428</v>
      </c>
      <c r="D83" s="5">
        <f t="shared" si="1"/>
        <v>428</v>
      </c>
    </row>
    <row r="84" spans="1:4" x14ac:dyDescent="0.25">
      <c r="A84" s="3" t="s">
        <v>280</v>
      </c>
      <c r="B84" s="4">
        <v>1</v>
      </c>
      <c r="C84" s="4">
        <v>440</v>
      </c>
      <c r="D84" s="5">
        <f t="shared" si="1"/>
        <v>440</v>
      </c>
    </row>
    <row r="85" spans="1:4" x14ac:dyDescent="0.25">
      <c r="A85" s="3" t="s">
        <v>281</v>
      </c>
      <c r="B85" s="4">
        <v>1</v>
      </c>
      <c r="C85" s="4">
        <v>456</v>
      </c>
      <c r="D85" s="5">
        <f t="shared" si="1"/>
        <v>456</v>
      </c>
    </row>
    <row r="86" spans="1:4" x14ac:dyDescent="0.25">
      <c r="A86" s="3" t="s">
        <v>282</v>
      </c>
      <c r="B86" s="4">
        <v>16</v>
      </c>
      <c r="C86" s="4">
        <v>7360</v>
      </c>
      <c r="D86" s="5">
        <f t="shared" si="1"/>
        <v>460</v>
      </c>
    </row>
    <row r="87" spans="1:4" x14ac:dyDescent="0.25">
      <c r="A87" s="3" t="s">
        <v>283</v>
      </c>
      <c r="B87" s="4">
        <v>5</v>
      </c>
      <c r="C87" s="4">
        <v>2375</v>
      </c>
      <c r="D87" s="5">
        <f t="shared" si="1"/>
        <v>475</v>
      </c>
    </row>
    <row r="88" spans="1:4" x14ac:dyDescent="0.25">
      <c r="A88" s="3" t="s">
        <v>284</v>
      </c>
      <c r="B88" s="4">
        <v>3</v>
      </c>
      <c r="C88" s="4">
        <v>1470</v>
      </c>
      <c r="D88" s="5">
        <f t="shared" si="1"/>
        <v>490</v>
      </c>
    </row>
    <row r="89" spans="1:4" x14ac:dyDescent="0.25">
      <c r="A89" s="3" t="s">
        <v>285</v>
      </c>
      <c r="B89" s="4">
        <v>5</v>
      </c>
      <c r="C89" s="4">
        <v>2600</v>
      </c>
      <c r="D89" s="5">
        <f t="shared" si="1"/>
        <v>520</v>
      </c>
    </row>
    <row r="90" spans="1:4" x14ac:dyDescent="0.25">
      <c r="A90" s="3" t="s">
        <v>286</v>
      </c>
      <c r="B90" s="4">
        <v>1</v>
      </c>
      <c r="C90" s="4">
        <v>526</v>
      </c>
      <c r="D90" s="5">
        <f t="shared" si="1"/>
        <v>526</v>
      </c>
    </row>
    <row r="91" spans="1:4" x14ac:dyDescent="0.25">
      <c r="A91" s="3" t="s">
        <v>287</v>
      </c>
      <c r="B91" s="4">
        <v>3</v>
      </c>
      <c r="C91" s="4">
        <v>1650</v>
      </c>
      <c r="D91" s="5">
        <f t="shared" si="1"/>
        <v>550</v>
      </c>
    </row>
    <row r="92" spans="1:4" x14ac:dyDescent="0.25">
      <c r="A92" s="3" t="s">
        <v>288</v>
      </c>
      <c r="B92" s="4">
        <v>2</v>
      </c>
      <c r="C92" s="4">
        <v>1148</v>
      </c>
      <c r="D92" s="5">
        <f t="shared" si="1"/>
        <v>574</v>
      </c>
    </row>
    <row r="93" spans="1:4" x14ac:dyDescent="0.25">
      <c r="A93" s="3" t="s">
        <v>289</v>
      </c>
      <c r="B93" s="4">
        <v>3</v>
      </c>
      <c r="C93" s="4">
        <v>1740</v>
      </c>
      <c r="D93" s="5">
        <f t="shared" si="1"/>
        <v>580</v>
      </c>
    </row>
    <row r="94" spans="1:4" x14ac:dyDescent="0.25">
      <c r="A94" s="3" t="s">
        <v>290</v>
      </c>
      <c r="B94" s="4">
        <v>1</v>
      </c>
      <c r="C94" s="4">
        <v>598</v>
      </c>
      <c r="D94" s="5">
        <f t="shared" si="1"/>
        <v>598</v>
      </c>
    </row>
    <row r="95" spans="1:4" x14ac:dyDescent="0.25">
      <c r="A95" s="3" t="s">
        <v>291</v>
      </c>
      <c r="B95" s="4">
        <v>1</v>
      </c>
      <c r="C95" s="4">
        <v>604</v>
      </c>
      <c r="D95" s="5">
        <f t="shared" si="1"/>
        <v>604</v>
      </c>
    </row>
    <row r="96" spans="1:4" x14ac:dyDescent="0.25">
      <c r="A96" s="3" t="s">
        <v>292</v>
      </c>
      <c r="B96" s="4">
        <v>1</v>
      </c>
      <c r="C96" s="4">
        <v>607</v>
      </c>
      <c r="D96" s="5">
        <f t="shared" si="1"/>
        <v>607</v>
      </c>
    </row>
    <row r="97" spans="1:4" x14ac:dyDescent="0.25">
      <c r="A97" s="3" t="s">
        <v>293</v>
      </c>
      <c r="B97" s="4">
        <v>6</v>
      </c>
      <c r="C97" s="4">
        <v>3660</v>
      </c>
      <c r="D97" s="5">
        <f t="shared" si="1"/>
        <v>610</v>
      </c>
    </row>
    <row r="98" spans="1:4" x14ac:dyDescent="0.25">
      <c r="A98" s="3" t="s">
        <v>294</v>
      </c>
      <c r="B98" s="4">
        <v>1</v>
      </c>
      <c r="C98" s="4">
        <v>637</v>
      </c>
      <c r="D98" s="5">
        <f t="shared" si="1"/>
        <v>637</v>
      </c>
    </row>
    <row r="99" spans="1:4" x14ac:dyDescent="0.25">
      <c r="A99" s="3" t="s">
        <v>295</v>
      </c>
      <c r="B99" s="4">
        <v>1</v>
      </c>
      <c r="C99" s="4">
        <v>646</v>
      </c>
      <c r="D99" s="5">
        <f t="shared" si="1"/>
        <v>646</v>
      </c>
    </row>
    <row r="100" spans="1:4" x14ac:dyDescent="0.25">
      <c r="A100" s="3" t="s">
        <v>296</v>
      </c>
      <c r="B100" s="4">
        <v>2</v>
      </c>
      <c r="C100" s="4">
        <v>1328</v>
      </c>
      <c r="D100" s="5">
        <f t="shared" si="1"/>
        <v>664</v>
      </c>
    </row>
    <row r="101" spans="1:4" x14ac:dyDescent="0.25">
      <c r="A101" s="3" t="s">
        <v>297</v>
      </c>
      <c r="B101" s="4">
        <v>2</v>
      </c>
      <c r="C101" s="4">
        <v>1370</v>
      </c>
      <c r="D101" s="5">
        <f t="shared" si="1"/>
        <v>685</v>
      </c>
    </row>
    <row r="102" spans="1:4" x14ac:dyDescent="0.25">
      <c r="A102" s="3" t="s">
        <v>298</v>
      </c>
      <c r="B102" s="4">
        <v>1</v>
      </c>
      <c r="C102" s="4">
        <v>715</v>
      </c>
      <c r="D102" s="5">
        <f t="shared" si="1"/>
        <v>715</v>
      </c>
    </row>
    <row r="103" spans="1:4" x14ac:dyDescent="0.25">
      <c r="A103" s="3" t="s">
        <v>299</v>
      </c>
      <c r="B103" s="4">
        <v>1</v>
      </c>
      <c r="C103" s="4">
        <v>724</v>
      </c>
      <c r="D103" s="5">
        <f t="shared" si="1"/>
        <v>724</v>
      </c>
    </row>
    <row r="104" spans="1:4" x14ac:dyDescent="0.25">
      <c r="A104" s="3" t="s">
        <v>300</v>
      </c>
      <c r="B104" s="4">
        <v>2</v>
      </c>
      <c r="C104" s="4">
        <v>1472</v>
      </c>
      <c r="D104" s="5">
        <f t="shared" si="1"/>
        <v>736</v>
      </c>
    </row>
    <row r="105" spans="1:4" x14ac:dyDescent="0.25">
      <c r="A105" s="3" t="s">
        <v>301</v>
      </c>
      <c r="B105" s="4">
        <v>5</v>
      </c>
      <c r="C105" s="4">
        <v>3800</v>
      </c>
      <c r="D105" s="5">
        <f t="shared" si="1"/>
        <v>760</v>
      </c>
    </row>
    <row r="106" spans="1:4" x14ac:dyDescent="0.25">
      <c r="A106" s="3" t="s">
        <v>302</v>
      </c>
      <c r="B106" s="4">
        <v>1</v>
      </c>
      <c r="C106" s="4">
        <v>775</v>
      </c>
      <c r="D106" s="5">
        <f t="shared" si="1"/>
        <v>775</v>
      </c>
    </row>
    <row r="107" spans="1:4" x14ac:dyDescent="0.25">
      <c r="A107" s="3" t="s">
        <v>303</v>
      </c>
      <c r="B107" s="4">
        <v>2</v>
      </c>
      <c r="C107" s="4">
        <v>1610</v>
      </c>
      <c r="D107" s="5">
        <f t="shared" si="1"/>
        <v>805</v>
      </c>
    </row>
    <row r="108" spans="1:4" x14ac:dyDescent="0.25">
      <c r="A108" s="3" t="s">
        <v>304</v>
      </c>
      <c r="B108" s="4">
        <v>1</v>
      </c>
      <c r="C108" s="4">
        <v>826</v>
      </c>
      <c r="D108" s="5">
        <f t="shared" si="1"/>
        <v>826</v>
      </c>
    </row>
    <row r="109" spans="1:4" x14ac:dyDescent="0.25">
      <c r="A109" s="3" t="s">
        <v>305</v>
      </c>
      <c r="B109" s="4">
        <v>1</v>
      </c>
      <c r="C109" s="4">
        <v>835</v>
      </c>
      <c r="D109" s="5">
        <f t="shared" si="1"/>
        <v>835</v>
      </c>
    </row>
    <row r="110" spans="1:4" x14ac:dyDescent="0.25">
      <c r="A110" s="3" t="s">
        <v>306</v>
      </c>
      <c r="B110" s="4">
        <v>1</v>
      </c>
      <c r="C110" s="4">
        <v>841</v>
      </c>
      <c r="D110" s="5">
        <f t="shared" si="1"/>
        <v>841</v>
      </c>
    </row>
    <row r="111" spans="1:4" x14ac:dyDescent="0.25">
      <c r="A111" s="3" t="s">
        <v>307</v>
      </c>
      <c r="B111" s="4">
        <v>5</v>
      </c>
      <c r="C111" s="4">
        <v>3950</v>
      </c>
      <c r="D111" s="5">
        <f t="shared" si="1"/>
        <v>790</v>
      </c>
    </row>
    <row r="112" spans="1:4" x14ac:dyDescent="0.25">
      <c r="A112" s="3" t="s">
        <v>308</v>
      </c>
      <c r="B112" s="4">
        <v>1</v>
      </c>
      <c r="C112" s="4">
        <v>889</v>
      </c>
      <c r="D112" s="5">
        <f t="shared" si="1"/>
        <v>889</v>
      </c>
    </row>
    <row r="113" spans="1:4" x14ac:dyDescent="0.25">
      <c r="A113" s="3" t="s">
        <v>309</v>
      </c>
      <c r="B113" s="4">
        <v>2</v>
      </c>
      <c r="C113" s="4">
        <v>1820</v>
      </c>
      <c r="D113" s="5">
        <f t="shared" si="1"/>
        <v>910</v>
      </c>
    </row>
    <row r="114" spans="1:4" x14ac:dyDescent="0.25">
      <c r="A114" s="3" t="s">
        <v>310</v>
      </c>
      <c r="B114" s="4">
        <v>1</v>
      </c>
      <c r="C114" s="4">
        <v>952</v>
      </c>
      <c r="D114" s="5">
        <f t="shared" si="1"/>
        <v>952</v>
      </c>
    </row>
    <row r="115" spans="1:4" x14ac:dyDescent="0.25">
      <c r="A115" s="3" t="s">
        <v>311</v>
      </c>
      <c r="B115" s="4">
        <v>1</v>
      </c>
      <c r="C115" s="4">
        <v>1000</v>
      </c>
      <c r="D115" s="5">
        <f t="shared" si="1"/>
        <v>1000</v>
      </c>
    </row>
    <row r="116" spans="1:4" x14ac:dyDescent="0.25">
      <c r="A116" s="3" t="s">
        <v>312</v>
      </c>
      <c r="B116" s="4">
        <v>1</v>
      </c>
      <c r="C116" s="4">
        <v>1030</v>
      </c>
      <c r="D116" s="5">
        <f t="shared" si="1"/>
        <v>1030</v>
      </c>
    </row>
    <row r="117" spans="1:4" x14ac:dyDescent="0.25">
      <c r="A117" s="3" t="s">
        <v>313</v>
      </c>
      <c r="B117" s="4">
        <v>1</v>
      </c>
      <c r="C117" s="4">
        <v>1060</v>
      </c>
      <c r="D117" s="5">
        <f t="shared" si="1"/>
        <v>1060</v>
      </c>
    </row>
    <row r="118" spans="1:4" x14ac:dyDescent="0.25">
      <c r="A118" s="3" t="s">
        <v>314</v>
      </c>
      <c r="B118" s="4">
        <v>1</v>
      </c>
      <c r="C118" s="4">
        <v>1180</v>
      </c>
      <c r="D118" s="5">
        <f t="shared" si="1"/>
        <v>1180</v>
      </c>
    </row>
    <row r="119" spans="1:4" x14ac:dyDescent="0.25">
      <c r="A119" s="3" t="s">
        <v>315</v>
      </c>
      <c r="B119" s="4">
        <v>1</v>
      </c>
      <c r="C119" s="4">
        <v>1285</v>
      </c>
      <c r="D119" s="5">
        <f t="shared" si="1"/>
        <v>1285</v>
      </c>
    </row>
    <row r="120" spans="1:4" x14ac:dyDescent="0.25">
      <c r="A120" s="3" t="s">
        <v>316</v>
      </c>
      <c r="B120" s="4">
        <v>1</v>
      </c>
      <c r="C120" s="4">
        <v>1360</v>
      </c>
      <c r="D120" s="5">
        <f t="shared" si="1"/>
        <v>1360</v>
      </c>
    </row>
    <row r="121" spans="1:4" x14ac:dyDescent="0.25">
      <c r="A121" s="3" t="s">
        <v>317</v>
      </c>
      <c r="B121" s="4">
        <v>1</v>
      </c>
      <c r="C121" s="4">
        <v>1468</v>
      </c>
      <c r="D121" s="5">
        <f t="shared" si="1"/>
        <v>1468</v>
      </c>
    </row>
    <row r="122" spans="1:4" x14ac:dyDescent="0.25">
      <c r="A122" s="3" t="s">
        <v>318</v>
      </c>
      <c r="B122" s="4">
        <v>2</v>
      </c>
      <c r="C122" s="4">
        <v>3320</v>
      </c>
      <c r="D122" s="5">
        <f t="shared" si="1"/>
        <v>1660</v>
      </c>
    </row>
    <row r="123" spans="1:4" x14ac:dyDescent="0.25">
      <c r="A123" s="3" t="s">
        <v>319</v>
      </c>
      <c r="B123" s="4">
        <v>3</v>
      </c>
      <c r="C123" s="4">
        <v>5700</v>
      </c>
      <c r="D123" s="5">
        <f t="shared" si="1"/>
        <v>1900</v>
      </c>
    </row>
    <row r="124" spans="1:4" x14ac:dyDescent="0.25">
      <c r="A124" s="3" t="s">
        <v>320</v>
      </c>
      <c r="B124" s="4">
        <v>1</v>
      </c>
      <c r="C124" s="4">
        <v>1936</v>
      </c>
      <c r="D124" s="5">
        <f t="shared" si="1"/>
        <v>1936</v>
      </c>
    </row>
    <row r="125" spans="1:4" x14ac:dyDescent="0.25">
      <c r="A125" s="3" t="s">
        <v>321</v>
      </c>
      <c r="B125" s="4">
        <v>1</v>
      </c>
      <c r="C125" s="4">
        <v>2160</v>
      </c>
      <c r="D125" s="5">
        <f t="shared" si="1"/>
        <v>2160</v>
      </c>
    </row>
    <row r="126" spans="1:4" x14ac:dyDescent="0.25">
      <c r="A126" s="3" t="s">
        <v>322</v>
      </c>
      <c r="B126" s="4">
        <v>1</v>
      </c>
      <c r="C126" s="4">
        <v>2260</v>
      </c>
      <c r="D126" s="5">
        <f t="shared" si="1"/>
        <v>2260</v>
      </c>
    </row>
    <row r="127" spans="1:4" x14ac:dyDescent="0.25">
      <c r="A127" s="3" t="s">
        <v>323</v>
      </c>
      <c r="B127" s="4">
        <v>1</v>
      </c>
      <c r="C127" s="4">
        <v>2290</v>
      </c>
      <c r="D127" s="5">
        <f t="shared" si="1"/>
        <v>2290</v>
      </c>
    </row>
    <row r="128" spans="1:4" x14ac:dyDescent="0.25">
      <c r="A128" s="3" t="s">
        <v>324</v>
      </c>
      <c r="B128" s="4">
        <v>1</v>
      </c>
      <c r="C128" s="4">
        <v>2460</v>
      </c>
      <c r="D128" s="5">
        <f t="shared" si="1"/>
        <v>2460</v>
      </c>
    </row>
    <row r="129" spans="1:4" x14ac:dyDescent="0.25">
      <c r="A129" s="3" t="s">
        <v>325</v>
      </c>
      <c r="B129" s="4">
        <v>2</v>
      </c>
      <c r="C129" s="4">
        <v>5080</v>
      </c>
      <c r="D129" s="5">
        <f t="shared" si="1"/>
        <v>2540</v>
      </c>
    </row>
    <row r="130" spans="1:4" x14ac:dyDescent="0.25">
      <c r="A130" s="3" t="s">
        <v>326</v>
      </c>
      <c r="B130" s="4">
        <v>1</v>
      </c>
      <c r="C130" s="4">
        <v>2578</v>
      </c>
      <c r="D130" s="5">
        <f t="shared" si="1"/>
        <v>2578</v>
      </c>
    </row>
    <row r="131" spans="1:4" x14ac:dyDescent="0.25">
      <c r="A131" s="3" t="s">
        <v>327</v>
      </c>
      <c r="B131" s="4">
        <v>1</v>
      </c>
      <c r="C131" s="4">
        <v>2662</v>
      </c>
      <c r="D131" s="5">
        <f t="shared" si="1"/>
        <v>2662</v>
      </c>
    </row>
    <row r="132" spans="1:4" x14ac:dyDescent="0.25">
      <c r="A132" s="8">
        <v>12050003</v>
      </c>
      <c r="B132" s="4">
        <v>1</v>
      </c>
      <c r="C132" s="4">
        <v>2662</v>
      </c>
      <c r="D132" s="5">
        <f t="shared" si="1"/>
        <v>2662</v>
      </c>
    </row>
    <row r="133" spans="1:4" x14ac:dyDescent="0.25">
      <c r="A133" s="3" t="s">
        <v>328</v>
      </c>
      <c r="B133" s="4">
        <v>1</v>
      </c>
      <c r="C133" s="4">
        <v>2718</v>
      </c>
      <c r="D133" s="5">
        <f t="shared" ref="D133:D135" si="2">C133/B133</f>
        <v>2718</v>
      </c>
    </row>
    <row r="134" spans="1:4" x14ac:dyDescent="0.25">
      <c r="A134" s="8">
        <v>11060421</v>
      </c>
      <c r="B134" s="4">
        <v>1</v>
      </c>
      <c r="C134" s="4">
        <v>2718</v>
      </c>
      <c r="D134" s="5">
        <f t="shared" si="2"/>
        <v>2718</v>
      </c>
    </row>
    <row r="135" spans="1:4" x14ac:dyDescent="0.25">
      <c r="A135" s="3" t="s">
        <v>329</v>
      </c>
      <c r="B135" s="4">
        <v>1</v>
      </c>
      <c r="C135" s="4">
        <v>3220</v>
      </c>
      <c r="D135" s="5">
        <f t="shared" si="2"/>
        <v>3220</v>
      </c>
    </row>
    <row r="136" spans="1:4" x14ac:dyDescent="0.25">
      <c r="A136" s="3" t="s">
        <v>330</v>
      </c>
      <c r="B136" s="4">
        <v>1</v>
      </c>
      <c r="C136" s="4">
        <v>4060</v>
      </c>
    </row>
    <row r="137" spans="1:4" x14ac:dyDescent="0.25">
      <c r="A137" s="3" t="s">
        <v>195</v>
      </c>
      <c r="B137" s="4">
        <v>1449</v>
      </c>
      <c r="C137" s="4">
        <v>588476</v>
      </c>
    </row>
    <row r="138" spans="1:4" x14ac:dyDescent="0.25">
      <c r="B138"/>
      <c r="C138"/>
    </row>
    <row r="139" spans="1:4" x14ac:dyDescent="0.25">
      <c r="B139"/>
      <c r="C139"/>
    </row>
    <row r="140" spans="1:4" x14ac:dyDescent="0.25">
      <c r="B140"/>
      <c r="C140"/>
    </row>
    <row r="141" spans="1:4" x14ac:dyDescent="0.25">
      <c r="B141"/>
      <c r="C141"/>
    </row>
    <row r="142" spans="1:4" x14ac:dyDescent="0.25">
      <c r="B142"/>
      <c r="C142"/>
    </row>
    <row r="143" spans="1:4" x14ac:dyDescent="0.25">
      <c r="B143"/>
      <c r="C143"/>
    </row>
    <row r="144" spans="1:4" x14ac:dyDescent="0.25">
      <c r="B144"/>
      <c r="C144"/>
    </row>
    <row r="145" spans="2:4" x14ac:dyDescent="0.25">
      <c r="B145"/>
      <c r="C145"/>
      <c r="D145" s="5">
        <f>SUM(C136:C145)/SUM(B136:B145)</f>
        <v>408.64551724137931</v>
      </c>
    </row>
    <row r="146" spans="2:4" x14ac:dyDescent="0.25">
      <c r="B146"/>
      <c r="C146"/>
    </row>
    <row r="147" spans="2:4" x14ac:dyDescent="0.25">
      <c r="B147"/>
      <c r="C147"/>
    </row>
    <row r="148" spans="2:4" x14ac:dyDescent="0.25">
      <c r="B148"/>
      <c r="C148"/>
    </row>
    <row r="149" spans="2:4" x14ac:dyDescent="0.25">
      <c r="B149"/>
      <c r="C149"/>
    </row>
    <row r="150" spans="2:4" x14ac:dyDescent="0.25">
      <c r="B150"/>
      <c r="C150"/>
    </row>
    <row r="151" spans="2:4" x14ac:dyDescent="0.25">
      <c r="B151"/>
      <c r="C151"/>
    </row>
    <row r="152" spans="2:4" x14ac:dyDescent="0.25">
      <c r="B152"/>
      <c r="C152"/>
    </row>
    <row r="153" spans="2:4" x14ac:dyDescent="0.25">
      <c r="B153"/>
      <c r="C153"/>
    </row>
    <row r="154" spans="2:4" x14ac:dyDescent="0.25">
      <c r="B154"/>
      <c r="C154"/>
    </row>
    <row r="155" spans="2:4" x14ac:dyDescent="0.25">
      <c r="B155"/>
      <c r="C155"/>
    </row>
    <row r="156" spans="2:4" x14ac:dyDescent="0.25">
      <c r="B156"/>
      <c r="C156"/>
    </row>
    <row r="157" spans="2:4" x14ac:dyDescent="0.25">
      <c r="B157"/>
      <c r="C157"/>
    </row>
    <row r="158" spans="2:4" x14ac:dyDescent="0.25">
      <c r="B158"/>
      <c r="C158"/>
    </row>
    <row r="159" spans="2:4" x14ac:dyDescent="0.25">
      <c r="B159"/>
      <c r="C159"/>
    </row>
    <row r="160" spans="2:4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  <row r="991" spans="2:3" x14ac:dyDescent="0.25">
      <c r="B991"/>
      <c r="C991"/>
    </row>
    <row r="992" spans="2:3" x14ac:dyDescent="0.25">
      <c r="B992"/>
      <c r="C992"/>
    </row>
    <row r="993" spans="2:3" x14ac:dyDescent="0.25">
      <c r="B993"/>
      <c r="C993"/>
    </row>
    <row r="994" spans="2:3" x14ac:dyDescent="0.25">
      <c r="B994"/>
      <c r="C994"/>
    </row>
    <row r="995" spans="2:3" x14ac:dyDescent="0.25">
      <c r="B995"/>
      <c r="C995"/>
    </row>
    <row r="996" spans="2:3" x14ac:dyDescent="0.25">
      <c r="B996"/>
      <c r="C996"/>
    </row>
    <row r="997" spans="2:3" x14ac:dyDescent="0.25">
      <c r="B997"/>
      <c r="C997"/>
    </row>
    <row r="998" spans="2:3" x14ac:dyDescent="0.25">
      <c r="B998"/>
      <c r="C998"/>
    </row>
    <row r="999" spans="2:3" x14ac:dyDescent="0.25">
      <c r="B999"/>
      <c r="C999"/>
    </row>
    <row r="1000" spans="2:3" x14ac:dyDescent="0.25">
      <c r="B1000"/>
      <c r="C1000"/>
    </row>
    <row r="1001" spans="2:3" x14ac:dyDescent="0.25">
      <c r="B1001"/>
      <c r="C1001"/>
    </row>
    <row r="1002" spans="2:3" x14ac:dyDescent="0.25">
      <c r="B1002"/>
      <c r="C1002"/>
    </row>
    <row r="1003" spans="2:3" x14ac:dyDescent="0.25">
      <c r="B1003"/>
      <c r="C1003"/>
    </row>
    <row r="1004" spans="2:3" x14ac:dyDescent="0.25">
      <c r="B1004"/>
      <c r="C1004"/>
    </row>
    <row r="1005" spans="2:3" x14ac:dyDescent="0.25">
      <c r="B1005"/>
      <c r="C1005"/>
    </row>
    <row r="1006" spans="2:3" x14ac:dyDescent="0.25">
      <c r="B1006"/>
      <c r="C1006"/>
    </row>
    <row r="1007" spans="2:3" x14ac:dyDescent="0.25">
      <c r="B1007"/>
      <c r="C1007"/>
    </row>
    <row r="1008" spans="2:3" x14ac:dyDescent="0.25">
      <c r="B1008"/>
      <c r="C1008"/>
    </row>
    <row r="1009" spans="2:3" x14ac:dyDescent="0.25">
      <c r="B1009"/>
      <c r="C1009"/>
    </row>
    <row r="1010" spans="2:3" x14ac:dyDescent="0.25">
      <c r="B1010"/>
      <c r="C1010"/>
    </row>
    <row r="1011" spans="2:3" x14ac:dyDescent="0.25">
      <c r="B1011"/>
      <c r="C1011"/>
    </row>
    <row r="1012" spans="2:3" x14ac:dyDescent="0.25">
      <c r="B1012"/>
      <c r="C1012"/>
    </row>
    <row r="1013" spans="2:3" x14ac:dyDescent="0.25">
      <c r="B1013"/>
      <c r="C1013"/>
    </row>
    <row r="1014" spans="2:3" x14ac:dyDescent="0.25">
      <c r="B1014"/>
      <c r="C1014"/>
    </row>
    <row r="1015" spans="2:3" x14ac:dyDescent="0.25">
      <c r="B1015"/>
      <c r="C1015"/>
    </row>
    <row r="1016" spans="2:3" x14ac:dyDescent="0.25">
      <c r="B1016"/>
      <c r="C1016"/>
    </row>
    <row r="1017" spans="2:3" x14ac:dyDescent="0.25">
      <c r="B1017"/>
      <c r="C1017"/>
    </row>
    <row r="1018" spans="2:3" x14ac:dyDescent="0.25">
      <c r="B1018"/>
      <c r="C1018"/>
    </row>
    <row r="1019" spans="2:3" x14ac:dyDescent="0.25">
      <c r="B1019"/>
      <c r="C1019"/>
    </row>
    <row r="1020" spans="2:3" x14ac:dyDescent="0.25">
      <c r="B1020"/>
      <c r="C1020"/>
    </row>
    <row r="1021" spans="2:3" x14ac:dyDescent="0.25">
      <c r="B1021"/>
      <c r="C1021"/>
    </row>
    <row r="1022" spans="2:3" x14ac:dyDescent="0.25">
      <c r="B1022"/>
      <c r="C1022"/>
    </row>
    <row r="1023" spans="2:3" x14ac:dyDescent="0.25">
      <c r="B1023"/>
      <c r="C1023"/>
    </row>
    <row r="1024" spans="2:3" x14ac:dyDescent="0.25">
      <c r="B1024"/>
      <c r="C1024"/>
    </row>
    <row r="1025" spans="2:3" x14ac:dyDescent="0.25">
      <c r="B1025"/>
      <c r="C1025"/>
    </row>
    <row r="1026" spans="2:3" x14ac:dyDescent="0.25">
      <c r="B1026"/>
      <c r="C1026"/>
    </row>
    <row r="1027" spans="2:3" x14ac:dyDescent="0.25">
      <c r="B1027"/>
      <c r="C1027"/>
    </row>
    <row r="1028" spans="2:3" x14ac:dyDescent="0.25">
      <c r="B1028"/>
      <c r="C1028"/>
    </row>
    <row r="1029" spans="2:3" x14ac:dyDescent="0.25">
      <c r="B1029"/>
      <c r="C1029"/>
    </row>
    <row r="1030" spans="2:3" x14ac:dyDescent="0.25">
      <c r="B1030"/>
      <c r="C1030"/>
    </row>
    <row r="1031" spans="2:3" x14ac:dyDescent="0.25">
      <c r="B1031"/>
      <c r="C1031"/>
    </row>
    <row r="1032" spans="2:3" x14ac:dyDescent="0.25">
      <c r="B1032"/>
      <c r="C1032"/>
    </row>
    <row r="1033" spans="2:3" x14ac:dyDescent="0.25">
      <c r="B1033"/>
      <c r="C1033"/>
    </row>
    <row r="1034" spans="2:3" x14ac:dyDescent="0.25">
      <c r="B1034"/>
      <c r="C1034"/>
    </row>
    <row r="1035" spans="2:3" x14ac:dyDescent="0.25">
      <c r="B1035"/>
      <c r="C1035"/>
    </row>
    <row r="1036" spans="2:3" x14ac:dyDescent="0.25">
      <c r="B1036"/>
      <c r="C1036"/>
    </row>
    <row r="1037" spans="2:3" x14ac:dyDescent="0.25">
      <c r="B1037"/>
      <c r="C1037"/>
    </row>
    <row r="1038" spans="2:3" x14ac:dyDescent="0.25">
      <c r="B1038"/>
      <c r="C1038"/>
    </row>
    <row r="1039" spans="2:3" x14ac:dyDescent="0.25">
      <c r="B1039"/>
      <c r="C1039"/>
    </row>
    <row r="1040" spans="2:3" x14ac:dyDescent="0.25">
      <c r="B1040"/>
      <c r="C1040"/>
    </row>
    <row r="1041" spans="2:3" x14ac:dyDescent="0.25">
      <c r="B1041"/>
      <c r="C1041"/>
    </row>
    <row r="1042" spans="2:3" x14ac:dyDescent="0.25">
      <c r="B1042"/>
      <c r="C1042"/>
    </row>
    <row r="1043" spans="2:3" x14ac:dyDescent="0.25">
      <c r="B1043"/>
      <c r="C1043"/>
    </row>
    <row r="1044" spans="2:3" x14ac:dyDescent="0.25">
      <c r="B1044"/>
      <c r="C1044"/>
    </row>
    <row r="1045" spans="2:3" x14ac:dyDescent="0.25">
      <c r="B1045"/>
      <c r="C1045"/>
    </row>
    <row r="1046" spans="2:3" x14ac:dyDescent="0.25">
      <c r="B1046"/>
      <c r="C1046"/>
    </row>
    <row r="1047" spans="2:3" x14ac:dyDescent="0.25">
      <c r="B1047"/>
      <c r="C1047"/>
    </row>
    <row r="1048" spans="2:3" x14ac:dyDescent="0.25">
      <c r="B1048"/>
      <c r="C1048"/>
    </row>
    <row r="1049" spans="2:3" x14ac:dyDescent="0.25">
      <c r="B1049"/>
      <c r="C1049"/>
    </row>
    <row r="1050" spans="2:3" x14ac:dyDescent="0.25">
      <c r="B1050"/>
      <c r="C1050"/>
    </row>
    <row r="1051" spans="2:3" x14ac:dyDescent="0.25">
      <c r="B1051"/>
      <c r="C1051"/>
    </row>
    <row r="1052" spans="2:3" x14ac:dyDescent="0.25">
      <c r="B1052"/>
      <c r="C1052"/>
    </row>
    <row r="1053" spans="2:3" x14ac:dyDescent="0.25">
      <c r="B1053"/>
      <c r="C1053"/>
    </row>
    <row r="1054" spans="2:3" x14ac:dyDescent="0.25">
      <c r="B1054"/>
      <c r="C1054"/>
    </row>
    <row r="1055" spans="2:3" x14ac:dyDescent="0.25">
      <c r="B1055"/>
      <c r="C1055"/>
    </row>
    <row r="1056" spans="2:3" x14ac:dyDescent="0.25">
      <c r="B1056"/>
      <c r="C1056"/>
    </row>
    <row r="1057" spans="2:3" x14ac:dyDescent="0.25">
      <c r="B1057"/>
      <c r="C1057"/>
    </row>
    <row r="1058" spans="2:3" x14ac:dyDescent="0.25">
      <c r="B1058"/>
      <c r="C1058"/>
    </row>
    <row r="1059" spans="2:3" x14ac:dyDescent="0.25">
      <c r="B1059"/>
      <c r="C1059"/>
    </row>
    <row r="1060" spans="2:3" x14ac:dyDescent="0.25">
      <c r="B1060"/>
      <c r="C1060"/>
    </row>
    <row r="1061" spans="2:3" x14ac:dyDescent="0.25">
      <c r="B1061"/>
      <c r="C1061"/>
    </row>
    <row r="1062" spans="2:3" x14ac:dyDescent="0.25">
      <c r="B1062"/>
      <c r="C1062"/>
    </row>
    <row r="1063" spans="2:3" x14ac:dyDescent="0.25">
      <c r="B1063"/>
      <c r="C1063"/>
    </row>
    <row r="1064" spans="2:3" x14ac:dyDescent="0.25">
      <c r="B1064"/>
      <c r="C1064"/>
    </row>
    <row r="1065" spans="2:3" x14ac:dyDescent="0.25">
      <c r="B1065"/>
      <c r="C1065"/>
    </row>
    <row r="1066" spans="2:3" x14ac:dyDescent="0.25">
      <c r="B1066"/>
      <c r="C1066"/>
    </row>
    <row r="1067" spans="2:3" x14ac:dyDescent="0.25">
      <c r="B1067"/>
      <c r="C1067"/>
    </row>
    <row r="1068" spans="2:3" x14ac:dyDescent="0.25">
      <c r="B1068"/>
      <c r="C1068"/>
    </row>
    <row r="1069" spans="2:3" x14ac:dyDescent="0.25">
      <c r="B1069"/>
      <c r="C1069"/>
    </row>
    <row r="1070" spans="2:3" x14ac:dyDescent="0.25">
      <c r="B1070"/>
      <c r="C1070"/>
    </row>
    <row r="1071" spans="2:3" x14ac:dyDescent="0.25">
      <c r="B1071"/>
      <c r="C1071"/>
    </row>
    <row r="1072" spans="2:3" x14ac:dyDescent="0.25">
      <c r="B1072"/>
      <c r="C1072"/>
    </row>
    <row r="1073" spans="2:3" x14ac:dyDescent="0.25">
      <c r="B1073"/>
      <c r="C1073"/>
    </row>
    <row r="1074" spans="2:3" x14ac:dyDescent="0.25">
      <c r="B1074"/>
      <c r="C1074"/>
    </row>
    <row r="1075" spans="2:3" x14ac:dyDescent="0.25">
      <c r="B1075"/>
      <c r="C1075"/>
    </row>
    <row r="1076" spans="2:3" x14ac:dyDescent="0.25">
      <c r="B1076"/>
      <c r="C1076"/>
    </row>
    <row r="1077" spans="2:3" x14ac:dyDescent="0.25">
      <c r="B1077"/>
      <c r="C1077"/>
    </row>
    <row r="1078" spans="2:3" x14ac:dyDescent="0.25">
      <c r="B1078"/>
      <c r="C1078"/>
    </row>
    <row r="1079" spans="2:3" x14ac:dyDescent="0.25">
      <c r="B1079"/>
      <c r="C1079"/>
    </row>
    <row r="1080" spans="2:3" x14ac:dyDescent="0.25">
      <c r="B1080"/>
      <c r="C1080"/>
    </row>
    <row r="1081" spans="2:3" x14ac:dyDescent="0.25">
      <c r="B1081"/>
      <c r="C1081"/>
    </row>
    <row r="1082" spans="2:3" x14ac:dyDescent="0.25">
      <c r="B1082"/>
      <c r="C1082"/>
    </row>
    <row r="1083" spans="2:3" x14ac:dyDescent="0.25">
      <c r="B1083"/>
      <c r="C1083"/>
    </row>
    <row r="1084" spans="2:3" x14ac:dyDescent="0.25">
      <c r="B1084"/>
      <c r="C1084"/>
    </row>
    <row r="1085" spans="2:3" x14ac:dyDescent="0.25">
      <c r="B1085"/>
      <c r="C1085"/>
    </row>
    <row r="1086" spans="2:3" x14ac:dyDescent="0.25">
      <c r="B1086"/>
      <c r="C1086"/>
    </row>
    <row r="1087" spans="2:3" x14ac:dyDescent="0.25">
      <c r="B1087"/>
      <c r="C1087"/>
    </row>
    <row r="1088" spans="2:3" x14ac:dyDescent="0.25">
      <c r="B1088"/>
      <c r="C1088"/>
    </row>
    <row r="1089" spans="2:3" x14ac:dyDescent="0.25">
      <c r="B1089"/>
      <c r="C1089"/>
    </row>
    <row r="1090" spans="2:3" x14ac:dyDescent="0.25">
      <c r="B1090"/>
      <c r="C1090"/>
    </row>
    <row r="1091" spans="2:3" x14ac:dyDescent="0.25">
      <c r="B1091"/>
      <c r="C1091"/>
    </row>
    <row r="1092" spans="2:3" x14ac:dyDescent="0.25">
      <c r="B1092"/>
      <c r="C1092"/>
    </row>
    <row r="1093" spans="2:3" x14ac:dyDescent="0.25">
      <c r="B1093"/>
      <c r="C1093"/>
    </row>
    <row r="1094" spans="2:3" x14ac:dyDescent="0.25">
      <c r="B1094"/>
      <c r="C1094"/>
    </row>
    <row r="1095" spans="2:3" x14ac:dyDescent="0.25">
      <c r="B1095"/>
      <c r="C1095"/>
    </row>
    <row r="1096" spans="2:3" x14ac:dyDescent="0.25">
      <c r="B1096"/>
      <c r="C1096"/>
    </row>
    <row r="1097" spans="2:3" x14ac:dyDescent="0.25">
      <c r="B1097"/>
      <c r="C1097"/>
    </row>
    <row r="1098" spans="2:3" x14ac:dyDescent="0.25">
      <c r="B1098"/>
      <c r="C1098"/>
    </row>
    <row r="1099" spans="2:3" x14ac:dyDescent="0.25">
      <c r="B1099"/>
      <c r="C1099"/>
    </row>
    <row r="1100" spans="2:3" x14ac:dyDescent="0.25">
      <c r="B1100"/>
      <c r="C1100"/>
    </row>
    <row r="1101" spans="2:3" x14ac:dyDescent="0.25">
      <c r="B1101"/>
      <c r="C1101"/>
    </row>
    <row r="1102" spans="2:3" x14ac:dyDescent="0.25">
      <c r="B1102"/>
      <c r="C1102"/>
    </row>
    <row r="1103" spans="2:3" x14ac:dyDescent="0.25">
      <c r="B1103"/>
      <c r="C1103"/>
    </row>
    <row r="1104" spans="2:3" x14ac:dyDescent="0.25">
      <c r="B1104"/>
      <c r="C1104"/>
    </row>
    <row r="1105" spans="2:3" x14ac:dyDescent="0.25">
      <c r="B1105"/>
      <c r="C1105"/>
    </row>
    <row r="1106" spans="2:3" x14ac:dyDescent="0.25">
      <c r="B1106"/>
      <c r="C1106"/>
    </row>
    <row r="1107" spans="2:3" x14ac:dyDescent="0.25">
      <c r="B1107"/>
      <c r="C1107"/>
    </row>
    <row r="1108" spans="2:3" x14ac:dyDescent="0.25">
      <c r="B1108"/>
      <c r="C1108"/>
    </row>
    <row r="1109" spans="2:3" x14ac:dyDescent="0.25">
      <c r="B1109"/>
      <c r="C1109"/>
    </row>
    <row r="1110" spans="2:3" x14ac:dyDescent="0.25">
      <c r="B1110"/>
      <c r="C1110"/>
    </row>
    <row r="1111" spans="2:3" x14ac:dyDescent="0.25">
      <c r="B1111"/>
      <c r="C1111"/>
    </row>
    <row r="1112" spans="2:3" x14ac:dyDescent="0.25">
      <c r="B1112"/>
      <c r="C1112"/>
    </row>
    <row r="1113" spans="2:3" x14ac:dyDescent="0.25">
      <c r="B1113"/>
      <c r="C1113"/>
    </row>
    <row r="1114" spans="2:3" x14ac:dyDescent="0.25">
      <c r="B1114"/>
      <c r="C1114"/>
    </row>
    <row r="1115" spans="2:3" x14ac:dyDescent="0.25">
      <c r="B1115"/>
      <c r="C1115"/>
    </row>
    <row r="1116" spans="2:3" x14ac:dyDescent="0.25">
      <c r="B1116"/>
      <c r="C1116"/>
    </row>
    <row r="1117" spans="2:3" x14ac:dyDescent="0.25">
      <c r="B1117"/>
      <c r="C1117"/>
    </row>
    <row r="1118" spans="2:3" x14ac:dyDescent="0.25">
      <c r="B1118"/>
      <c r="C1118"/>
    </row>
    <row r="1119" spans="2:3" x14ac:dyDescent="0.25">
      <c r="B1119"/>
      <c r="C1119"/>
    </row>
    <row r="1120" spans="2:3" x14ac:dyDescent="0.25">
      <c r="B1120"/>
      <c r="C1120"/>
    </row>
    <row r="1121" spans="2:3" x14ac:dyDescent="0.25">
      <c r="B1121"/>
      <c r="C1121"/>
    </row>
    <row r="1122" spans="2:3" x14ac:dyDescent="0.25">
      <c r="B1122"/>
      <c r="C1122"/>
    </row>
    <row r="1123" spans="2:3" x14ac:dyDescent="0.25">
      <c r="B1123"/>
      <c r="C1123"/>
    </row>
    <row r="1124" spans="2:3" x14ac:dyDescent="0.25">
      <c r="B1124"/>
      <c r="C1124"/>
    </row>
    <row r="1125" spans="2:3" x14ac:dyDescent="0.25">
      <c r="B1125"/>
      <c r="C1125"/>
    </row>
    <row r="1126" spans="2:3" x14ac:dyDescent="0.25">
      <c r="B1126"/>
      <c r="C1126"/>
    </row>
    <row r="1127" spans="2:3" x14ac:dyDescent="0.25">
      <c r="B1127"/>
      <c r="C1127"/>
    </row>
    <row r="1128" spans="2:3" x14ac:dyDescent="0.25">
      <c r="B1128"/>
      <c r="C1128"/>
    </row>
    <row r="1129" spans="2:3" x14ac:dyDescent="0.25">
      <c r="B1129"/>
      <c r="C1129"/>
    </row>
    <row r="1130" spans="2:3" x14ac:dyDescent="0.25">
      <c r="B1130"/>
      <c r="C1130"/>
    </row>
    <row r="1131" spans="2:3" x14ac:dyDescent="0.25">
      <c r="B1131"/>
      <c r="C1131"/>
    </row>
    <row r="1132" spans="2:3" x14ac:dyDescent="0.25">
      <c r="B1132"/>
      <c r="C1132"/>
    </row>
    <row r="1133" spans="2:3" x14ac:dyDescent="0.25">
      <c r="B1133"/>
      <c r="C1133"/>
    </row>
    <row r="1134" spans="2:3" x14ac:dyDescent="0.25">
      <c r="B1134"/>
      <c r="C1134"/>
    </row>
    <row r="1135" spans="2:3" x14ac:dyDescent="0.25">
      <c r="B1135"/>
      <c r="C1135"/>
    </row>
    <row r="1136" spans="2:3" x14ac:dyDescent="0.25">
      <c r="B1136"/>
      <c r="C1136"/>
    </row>
    <row r="1137" spans="2:3" x14ac:dyDescent="0.25">
      <c r="B1137"/>
      <c r="C1137"/>
    </row>
    <row r="1138" spans="2:3" x14ac:dyDescent="0.25">
      <c r="B1138"/>
      <c r="C1138"/>
    </row>
    <row r="1139" spans="2:3" x14ac:dyDescent="0.25">
      <c r="B1139"/>
      <c r="C1139"/>
    </row>
    <row r="1140" spans="2:3" x14ac:dyDescent="0.25">
      <c r="B1140"/>
      <c r="C1140"/>
    </row>
    <row r="1141" spans="2:3" x14ac:dyDescent="0.25">
      <c r="B1141"/>
      <c r="C1141"/>
    </row>
    <row r="1142" spans="2:3" x14ac:dyDescent="0.25">
      <c r="B1142"/>
      <c r="C1142"/>
    </row>
    <row r="1143" spans="2:3" x14ac:dyDescent="0.25">
      <c r="B1143"/>
      <c r="C1143"/>
    </row>
    <row r="1144" spans="2:3" x14ac:dyDescent="0.25">
      <c r="B1144"/>
      <c r="C1144"/>
    </row>
    <row r="1145" spans="2:3" x14ac:dyDescent="0.25">
      <c r="B1145"/>
      <c r="C1145"/>
    </row>
    <row r="1146" spans="2:3" x14ac:dyDescent="0.25">
      <c r="B1146"/>
      <c r="C1146"/>
    </row>
    <row r="1147" spans="2:3" x14ac:dyDescent="0.25">
      <c r="B1147"/>
      <c r="C1147"/>
    </row>
    <row r="1148" spans="2:3" x14ac:dyDescent="0.25">
      <c r="B1148"/>
      <c r="C1148"/>
    </row>
    <row r="1149" spans="2:3" x14ac:dyDescent="0.25">
      <c r="B1149"/>
      <c r="C1149"/>
    </row>
    <row r="1150" spans="2:3" x14ac:dyDescent="0.25">
      <c r="B1150"/>
      <c r="C1150"/>
    </row>
    <row r="1151" spans="2:3" x14ac:dyDescent="0.25">
      <c r="B1151"/>
      <c r="C1151"/>
    </row>
    <row r="1152" spans="2:3" x14ac:dyDescent="0.25">
      <c r="B1152"/>
      <c r="C1152"/>
    </row>
    <row r="1153" spans="2:3" x14ac:dyDescent="0.25">
      <c r="B1153"/>
      <c r="C1153"/>
    </row>
    <row r="1154" spans="2:3" x14ac:dyDescent="0.25">
      <c r="B1154"/>
      <c r="C1154"/>
    </row>
    <row r="1155" spans="2:3" x14ac:dyDescent="0.25">
      <c r="B1155"/>
      <c r="C1155"/>
    </row>
    <row r="1156" spans="2:3" x14ac:dyDescent="0.25">
      <c r="B1156"/>
      <c r="C1156"/>
    </row>
    <row r="1157" spans="2:3" x14ac:dyDescent="0.25">
      <c r="B1157"/>
      <c r="C1157"/>
    </row>
    <row r="1158" spans="2:3" x14ac:dyDescent="0.25">
      <c r="B1158"/>
      <c r="C1158"/>
    </row>
    <row r="1159" spans="2:3" x14ac:dyDescent="0.25">
      <c r="B1159"/>
      <c r="C1159"/>
    </row>
    <row r="1160" spans="2:3" x14ac:dyDescent="0.25">
      <c r="B1160"/>
      <c r="C1160"/>
    </row>
    <row r="1161" spans="2:3" x14ac:dyDescent="0.25">
      <c r="B1161"/>
      <c r="C1161"/>
    </row>
    <row r="1162" spans="2:3" x14ac:dyDescent="0.25">
      <c r="B1162"/>
      <c r="C1162"/>
    </row>
    <row r="1163" spans="2:3" x14ac:dyDescent="0.25">
      <c r="B1163"/>
      <c r="C1163"/>
    </row>
    <row r="1164" spans="2:3" x14ac:dyDescent="0.25">
      <c r="B1164"/>
      <c r="C1164"/>
    </row>
    <row r="1165" spans="2:3" x14ac:dyDescent="0.25">
      <c r="B1165"/>
      <c r="C1165"/>
    </row>
    <row r="1166" spans="2:3" x14ac:dyDescent="0.25">
      <c r="B1166"/>
      <c r="C1166"/>
    </row>
    <row r="1167" spans="2:3" x14ac:dyDescent="0.25">
      <c r="B1167"/>
      <c r="C1167"/>
    </row>
    <row r="1168" spans="2:3" x14ac:dyDescent="0.25">
      <c r="B1168"/>
      <c r="C1168"/>
    </row>
    <row r="1169" spans="2:3" x14ac:dyDescent="0.25">
      <c r="B1169"/>
      <c r="C1169"/>
    </row>
    <row r="1170" spans="2:3" x14ac:dyDescent="0.25">
      <c r="B1170"/>
      <c r="C1170"/>
    </row>
    <row r="1171" spans="2:3" x14ac:dyDescent="0.25">
      <c r="B1171"/>
      <c r="C1171"/>
    </row>
    <row r="1172" spans="2:3" x14ac:dyDescent="0.25">
      <c r="B1172"/>
      <c r="C1172"/>
    </row>
    <row r="1173" spans="2:3" x14ac:dyDescent="0.25">
      <c r="B1173"/>
      <c r="C1173"/>
    </row>
    <row r="1174" spans="2:3" x14ac:dyDescent="0.25">
      <c r="B1174"/>
      <c r="C1174"/>
    </row>
    <row r="1175" spans="2:3" x14ac:dyDescent="0.25">
      <c r="B1175"/>
      <c r="C1175"/>
    </row>
    <row r="1176" spans="2:3" x14ac:dyDescent="0.25">
      <c r="B1176"/>
      <c r="C1176"/>
    </row>
    <row r="1177" spans="2:3" x14ac:dyDescent="0.25">
      <c r="B1177"/>
      <c r="C1177"/>
    </row>
    <row r="1178" spans="2:3" x14ac:dyDescent="0.25">
      <c r="B1178"/>
      <c r="C1178"/>
    </row>
    <row r="1179" spans="2:3" x14ac:dyDescent="0.25">
      <c r="B1179"/>
      <c r="C1179"/>
    </row>
    <row r="1180" spans="2:3" x14ac:dyDescent="0.25">
      <c r="B1180"/>
      <c r="C1180"/>
    </row>
    <row r="1181" spans="2:3" x14ac:dyDescent="0.25">
      <c r="B1181"/>
      <c r="C1181"/>
    </row>
    <row r="1182" spans="2:3" x14ac:dyDescent="0.25">
      <c r="B1182"/>
      <c r="C1182"/>
    </row>
    <row r="1183" spans="2:3" x14ac:dyDescent="0.25">
      <c r="B1183"/>
      <c r="C1183"/>
    </row>
    <row r="1184" spans="2:3" x14ac:dyDescent="0.25">
      <c r="B1184"/>
      <c r="C1184"/>
    </row>
    <row r="1185" spans="2:3" x14ac:dyDescent="0.25">
      <c r="B1185"/>
      <c r="C1185"/>
    </row>
    <row r="1186" spans="2:3" x14ac:dyDescent="0.25">
      <c r="B1186"/>
      <c r="C1186"/>
    </row>
    <row r="1187" spans="2:3" x14ac:dyDescent="0.25">
      <c r="B1187"/>
      <c r="C1187"/>
    </row>
    <row r="1188" spans="2:3" x14ac:dyDescent="0.25">
      <c r="B1188"/>
      <c r="C1188"/>
    </row>
    <row r="1189" spans="2:3" x14ac:dyDescent="0.25">
      <c r="B1189"/>
      <c r="C1189"/>
    </row>
    <row r="1190" spans="2:3" x14ac:dyDescent="0.25">
      <c r="B1190"/>
      <c r="C1190"/>
    </row>
    <row r="1191" spans="2:3" x14ac:dyDescent="0.25">
      <c r="B1191"/>
      <c r="C1191"/>
    </row>
    <row r="1192" spans="2:3" x14ac:dyDescent="0.25">
      <c r="B1192"/>
      <c r="C1192"/>
    </row>
    <row r="1193" spans="2:3" x14ac:dyDescent="0.25">
      <c r="B1193"/>
      <c r="C1193"/>
    </row>
    <row r="1194" spans="2:3" x14ac:dyDescent="0.25">
      <c r="B1194"/>
      <c r="C1194"/>
    </row>
    <row r="1195" spans="2:3" x14ac:dyDescent="0.25">
      <c r="B1195"/>
      <c r="C1195"/>
    </row>
    <row r="1196" spans="2:3" x14ac:dyDescent="0.25">
      <c r="B1196"/>
      <c r="C1196"/>
    </row>
    <row r="1197" spans="2:3" x14ac:dyDescent="0.25">
      <c r="B1197"/>
      <c r="C1197"/>
    </row>
    <row r="1198" spans="2:3" x14ac:dyDescent="0.25">
      <c r="B1198"/>
      <c r="C1198"/>
    </row>
    <row r="1199" spans="2:3" x14ac:dyDescent="0.25">
      <c r="B1199"/>
      <c r="C1199"/>
    </row>
    <row r="1200" spans="2:3" x14ac:dyDescent="0.25">
      <c r="B1200"/>
      <c r="C1200"/>
    </row>
    <row r="1201" spans="2:3" x14ac:dyDescent="0.25">
      <c r="B1201"/>
      <c r="C1201"/>
    </row>
    <row r="1202" spans="2:3" x14ac:dyDescent="0.25">
      <c r="B1202"/>
      <c r="C1202"/>
    </row>
    <row r="1203" spans="2:3" x14ac:dyDescent="0.25">
      <c r="B1203"/>
      <c r="C1203"/>
    </row>
    <row r="1204" spans="2:3" x14ac:dyDescent="0.25">
      <c r="B1204"/>
      <c r="C1204"/>
    </row>
    <row r="1205" spans="2:3" x14ac:dyDescent="0.25">
      <c r="B1205"/>
      <c r="C1205"/>
    </row>
    <row r="1206" spans="2:3" x14ac:dyDescent="0.25">
      <c r="B1206"/>
      <c r="C1206"/>
    </row>
    <row r="1207" spans="2:3" x14ac:dyDescent="0.25">
      <c r="B1207"/>
      <c r="C1207"/>
    </row>
    <row r="1208" spans="2:3" x14ac:dyDescent="0.25">
      <c r="B1208"/>
      <c r="C1208"/>
    </row>
    <row r="1209" spans="2:3" x14ac:dyDescent="0.25">
      <c r="B1209"/>
      <c r="C1209"/>
    </row>
    <row r="1210" spans="2:3" x14ac:dyDescent="0.25">
      <c r="B1210"/>
      <c r="C1210"/>
    </row>
    <row r="1211" spans="2:3" x14ac:dyDescent="0.25">
      <c r="B1211"/>
      <c r="C1211"/>
    </row>
    <row r="1212" spans="2:3" x14ac:dyDescent="0.25">
      <c r="B1212"/>
      <c r="C1212"/>
    </row>
    <row r="1213" spans="2:3" x14ac:dyDescent="0.25">
      <c r="B1213"/>
      <c r="C1213"/>
    </row>
    <row r="1214" spans="2:3" x14ac:dyDescent="0.25">
      <c r="B1214"/>
      <c r="C1214"/>
    </row>
    <row r="1215" spans="2:3" x14ac:dyDescent="0.25">
      <c r="B1215"/>
      <c r="C1215"/>
    </row>
    <row r="1216" spans="2:3" x14ac:dyDescent="0.25">
      <c r="B1216"/>
      <c r="C1216"/>
    </row>
    <row r="1217" spans="2:3" x14ac:dyDescent="0.25">
      <c r="B1217"/>
      <c r="C1217"/>
    </row>
    <row r="1218" spans="2:3" x14ac:dyDescent="0.25">
      <c r="B1218"/>
      <c r="C1218"/>
    </row>
    <row r="1219" spans="2:3" x14ac:dyDescent="0.25">
      <c r="B1219"/>
      <c r="C1219"/>
    </row>
    <row r="1220" spans="2:3" x14ac:dyDescent="0.25">
      <c r="B1220"/>
      <c r="C1220"/>
    </row>
    <row r="1221" spans="2:3" x14ac:dyDescent="0.25">
      <c r="B1221"/>
      <c r="C1221"/>
    </row>
    <row r="1222" spans="2:3" x14ac:dyDescent="0.25">
      <c r="B1222"/>
      <c r="C1222"/>
    </row>
    <row r="1223" spans="2:3" x14ac:dyDescent="0.25">
      <c r="B1223"/>
      <c r="C1223"/>
    </row>
    <row r="1224" spans="2:3" x14ac:dyDescent="0.25">
      <c r="B1224"/>
      <c r="C1224"/>
    </row>
    <row r="1225" spans="2:3" x14ac:dyDescent="0.25">
      <c r="B1225"/>
      <c r="C1225"/>
    </row>
    <row r="1226" spans="2:3" x14ac:dyDescent="0.25">
      <c r="B1226"/>
      <c r="C1226"/>
    </row>
    <row r="1227" spans="2:3" x14ac:dyDescent="0.25">
      <c r="B1227"/>
      <c r="C1227"/>
    </row>
    <row r="1228" spans="2:3" x14ac:dyDescent="0.25">
      <c r="B1228"/>
      <c r="C1228"/>
    </row>
    <row r="1229" spans="2:3" x14ac:dyDescent="0.25">
      <c r="B1229"/>
      <c r="C1229"/>
    </row>
    <row r="1230" spans="2:3" x14ac:dyDescent="0.25">
      <c r="B1230"/>
      <c r="C1230"/>
    </row>
    <row r="1231" spans="2:3" x14ac:dyDescent="0.25">
      <c r="B1231"/>
      <c r="C1231"/>
    </row>
    <row r="1232" spans="2:3" x14ac:dyDescent="0.25">
      <c r="B1232"/>
      <c r="C1232"/>
    </row>
    <row r="1233" spans="2:3" x14ac:dyDescent="0.25">
      <c r="B1233"/>
      <c r="C1233"/>
    </row>
    <row r="1234" spans="2:3" x14ac:dyDescent="0.25">
      <c r="B1234"/>
      <c r="C1234"/>
    </row>
    <row r="1235" spans="2:3" x14ac:dyDescent="0.25">
      <c r="B1235"/>
      <c r="C1235"/>
    </row>
    <row r="1236" spans="2:3" x14ac:dyDescent="0.25">
      <c r="B1236"/>
      <c r="C1236"/>
    </row>
    <row r="1237" spans="2:3" x14ac:dyDescent="0.25">
      <c r="B1237"/>
      <c r="C1237"/>
    </row>
    <row r="1238" spans="2:3" x14ac:dyDescent="0.25">
      <c r="B1238"/>
      <c r="C1238"/>
    </row>
    <row r="1239" spans="2:3" x14ac:dyDescent="0.25">
      <c r="B1239"/>
      <c r="C1239"/>
    </row>
    <row r="1240" spans="2:3" x14ac:dyDescent="0.25">
      <c r="B1240"/>
      <c r="C1240"/>
    </row>
    <row r="1241" spans="2:3" x14ac:dyDescent="0.25">
      <c r="B1241"/>
      <c r="C1241"/>
    </row>
    <row r="1242" spans="2:3" x14ac:dyDescent="0.25">
      <c r="B1242"/>
      <c r="C1242"/>
    </row>
    <row r="1243" spans="2:3" x14ac:dyDescent="0.25">
      <c r="B1243"/>
      <c r="C1243"/>
    </row>
    <row r="1244" spans="2:3" x14ac:dyDescent="0.25">
      <c r="B1244"/>
      <c r="C1244"/>
    </row>
    <row r="1245" spans="2:3" x14ac:dyDescent="0.25">
      <c r="B1245"/>
      <c r="C1245"/>
    </row>
    <row r="1246" spans="2:3" x14ac:dyDescent="0.25">
      <c r="B1246"/>
      <c r="C1246"/>
    </row>
    <row r="1247" spans="2:3" x14ac:dyDescent="0.25">
      <c r="B1247"/>
      <c r="C1247"/>
    </row>
    <row r="1248" spans="2:3" x14ac:dyDescent="0.25">
      <c r="B1248"/>
      <c r="C1248"/>
    </row>
    <row r="1249" spans="2:3" x14ac:dyDescent="0.25">
      <c r="B1249"/>
      <c r="C1249"/>
    </row>
    <row r="1250" spans="2:3" x14ac:dyDescent="0.25">
      <c r="B1250"/>
      <c r="C1250"/>
    </row>
    <row r="1251" spans="2:3" x14ac:dyDescent="0.25">
      <c r="B1251"/>
      <c r="C1251"/>
    </row>
    <row r="1252" spans="2:3" x14ac:dyDescent="0.25">
      <c r="B1252"/>
      <c r="C1252"/>
    </row>
    <row r="1253" spans="2:3" x14ac:dyDescent="0.25">
      <c r="B1253"/>
      <c r="C1253"/>
    </row>
    <row r="1254" spans="2:3" x14ac:dyDescent="0.25">
      <c r="B1254"/>
      <c r="C1254"/>
    </row>
    <row r="1255" spans="2:3" x14ac:dyDescent="0.25">
      <c r="B1255"/>
      <c r="C1255"/>
    </row>
    <row r="1256" spans="2:3" x14ac:dyDescent="0.25">
      <c r="B1256"/>
      <c r="C1256"/>
    </row>
    <row r="1257" spans="2:3" x14ac:dyDescent="0.25">
      <c r="B1257"/>
      <c r="C1257"/>
    </row>
    <row r="1258" spans="2:3" x14ac:dyDescent="0.25">
      <c r="B1258"/>
      <c r="C1258"/>
    </row>
    <row r="1259" spans="2:3" x14ac:dyDescent="0.25">
      <c r="B1259"/>
      <c r="C1259"/>
    </row>
    <row r="1260" spans="2:3" x14ac:dyDescent="0.25">
      <c r="B1260"/>
      <c r="C1260"/>
    </row>
    <row r="1261" spans="2:3" x14ac:dyDescent="0.25">
      <c r="B1261"/>
      <c r="C1261"/>
    </row>
    <row r="1262" spans="2:3" x14ac:dyDescent="0.25">
      <c r="B1262"/>
      <c r="C1262"/>
    </row>
    <row r="1263" spans="2:3" x14ac:dyDescent="0.25">
      <c r="B1263"/>
      <c r="C1263"/>
    </row>
    <row r="1264" spans="2:3" x14ac:dyDescent="0.25">
      <c r="B1264"/>
      <c r="C1264"/>
    </row>
    <row r="1265" spans="2:3" x14ac:dyDescent="0.25">
      <c r="B1265"/>
      <c r="C1265"/>
    </row>
    <row r="1266" spans="2:3" x14ac:dyDescent="0.25">
      <c r="B1266"/>
      <c r="C1266"/>
    </row>
    <row r="1267" spans="2:3" x14ac:dyDescent="0.25">
      <c r="B1267"/>
      <c r="C1267"/>
    </row>
    <row r="1268" spans="2:3" x14ac:dyDescent="0.25">
      <c r="B1268"/>
      <c r="C1268"/>
    </row>
    <row r="1269" spans="2:3" x14ac:dyDescent="0.25">
      <c r="B1269"/>
      <c r="C1269"/>
    </row>
    <row r="1270" spans="2:3" x14ac:dyDescent="0.25">
      <c r="B1270"/>
      <c r="C1270"/>
    </row>
    <row r="1271" spans="2:3" x14ac:dyDescent="0.25">
      <c r="B1271"/>
      <c r="C1271"/>
    </row>
    <row r="1272" spans="2:3" x14ac:dyDescent="0.25">
      <c r="B1272"/>
      <c r="C1272"/>
    </row>
    <row r="1273" spans="2:3" x14ac:dyDescent="0.25">
      <c r="B1273"/>
      <c r="C1273"/>
    </row>
    <row r="1274" spans="2:3" x14ac:dyDescent="0.25">
      <c r="B1274"/>
      <c r="C1274"/>
    </row>
    <row r="1275" spans="2:3" x14ac:dyDescent="0.25">
      <c r="B1275"/>
      <c r="C1275"/>
    </row>
    <row r="1276" spans="2:3" x14ac:dyDescent="0.25">
      <c r="B1276"/>
      <c r="C1276"/>
    </row>
    <row r="1277" spans="2:3" x14ac:dyDescent="0.25">
      <c r="B1277"/>
      <c r="C1277"/>
    </row>
    <row r="1278" spans="2:3" x14ac:dyDescent="0.25">
      <c r="B1278"/>
      <c r="C1278"/>
    </row>
    <row r="1279" spans="2:3" x14ac:dyDescent="0.25">
      <c r="B1279"/>
      <c r="C1279"/>
    </row>
    <row r="1280" spans="2:3" x14ac:dyDescent="0.25">
      <c r="B1280"/>
      <c r="C1280"/>
    </row>
    <row r="1281" spans="2:3" x14ac:dyDescent="0.25">
      <c r="B1281"/>
      <c r="C1281"/>
    </row>
    <row r="1282" spans="2:3" x14ac:dyDescent="0.25">
      <c r="B1282"/>
      <c r="C1282"/>
    </row>
    <row r="1283" spans="2:3" x14ac:dyDescent="0.25">
      <c r="B1283"/>
      <c r="C1283"/>
    </row>
    <row r="1284" spans="2:3" x14ac:dyDescent="0.25">
      <c r="B1284"/>
      <c r="C1284"/>
    </row>
    <row r="1285" spans="2:3" x14ac:dyDescent="0.25">
      <c r="B1285"/>
      <c r="C1285"/>
    </row>
    <row r="1286" spans="2:3" x14ac:dyDescent="0.25">
      <c r="B1286"/>
      <c r="C1286"/>
    </row>
    <row r="1287" spans="2:3" x14ac:dyDescent="0.25">
      <c r="B1287"/>
      <c r="C1287"/>
    </row>
    <row r="1288" spans="2:3" x14ac:dyDescent="0.25">
      <c r="B1288"/>
      <c r="C1288"/>
    </row>
    <row r="1289" spans="2:3" x14ac:dyDescent="0.25">
      <c r="B1289"/>
      <c r="C1289"/>
    </row>
    <row r="1290" spans="2:3" x14ac:dyDescent="0.25">
      <c r="B1290"/>
      <c r="C1290"/>
    </row>
    <row r="1291" spans="2:3" x14ac:dyDescent="0.25">
      <c r="B1291"/>
      <c r="C1291"/>
    </row>
    <row r="1292" spans="2:3" x14ac:dyDescent="0.25">
      <c r="B1292"/>
      <c r="C1292"/>
    </row>
    <row r="1293" spans="2:3" x14ac:dyDescent="0.25">
      <c r="B1293"/>
      <c r="C1293"/>
    </row>
    <row r="1294" spans="2:3" x14ac:dyDescent="0.25">
      <c r="B1294"/>
      <c r="C1294"/>
    </row>
    <row r="1295" spans="2:3" x14ac:dyDescent="0.25">
      <c r="B1295"/>
      <c r="C1295"/>
    </row>
    <row r="1296" spans="2:3" x14ac:dyDescent="0.25">
      <c r="B1296"/>
      <c r="C1296"/>
    </row>
    <row r="1297" spans="2:3" x14ac:dyDescent="0.25">
      <c r="B1297"/>
      <c r="C1297"/>
    </row>
    <row r="1298" spans="2:3" x14ac:dyDescent="0.25">
      <c r="B1298"/>
      <c r="C1298"/>
    </row>
    <row r="1299" spans="2:3" x14ac:dyDescent="0.25">
      <c r="B1299"/>
      <c r="C1299"/>
    </row>
    <row r="1300" spans="2:3" x14ac:dyDescent="0.25">
      <c r="B1300"/>
      <c r="C1300"/>
    </row>
    <row r="1301" spans="2:3" x14ac:dyDescent="0.25">
      <c r="B1301"/>
      <c r="C1301"/>
    </row>
    <row r="1302" spans="2:3" x14ac:dyDescent="0.25">
      <c r="B1302"/>
      <c r="C1302"/>
    </row>
    <row r="1303" spans="2:3" x14ac:dyDescent="0.25">
      <c r="B1303"/>
      <c r="C1303"/>
    </row>
    <row r="1304" spans="2:3" x14ac:dyDescent="0.25">
      <c r="B1304"/>
      <c r="C1304"/>
    </row>
    <row r="1305" spans="2:3" x14ac:dyDescent="0.25">
      <c r="B1305"/>
      <c r="C1305"/>
    </row>
    <row r="1306" spans="2:3" x14ac:dyDescent="0.25">
      <c r="B1306"/>
      <c r="C1306"/>
    </row>
    <row r="1307" spans="2:3" x14ac:dyDescent="0.25">
      <c r="B1307"/>
      <c r="C1307"/>
    </row>
    <row r="1308" spans="2:3" x14ac:dyDescent="0.25">
      <c r="B1308"/>
      <c r="C1308"/>
    </row>
    <row r="1309" spans="2:3" x14ac:dyDescent="0.25">
      <c r="B1309"/>
      <c r="C1309"/>
    </row>
    <row r="1310" spans="2:3" x14ac:dyDescent="0.25">
      <c r="B1310"/>
      <c r="C1310"/>
    </row>
    <row r="1311" spans="2:3" x14ac:dyDescent="0.25">
      <c r="B1311"/>
      <c r="C1311"/>
    </row>
    <row r="1312" spans="2:3" x14ac:dyDescent="0.25">
      <c r="B1312"/>
      <c r="C1312"/>
    </row>
    <row r="1313" spans="2:3" x14ac:dyDescent="0.25">
      <c r="B1313"/>
      <c r="C1313"/>
    </row>
    <row r="1314" spans="2:3" x14ac:dyDescent="0.25">
      <c r="B1314"/>
      <c r="C1314"/>
    </row>
    <row r="1315" spans="2:3" x14ac:dyDescent="0.25">
      <c r="B1315"/>
      <c r="C1315"/>
    </row>
    <row r="1316" spans="2:3" x14ac:dyDescent="0.25">
      <c r="B1316"/>
      <c r="C1316"/>
    </row>
    <row r="1317" spans="2:3" x14ac:dyDescent="0.25">
      <c r="B1317"/>
      <c r="C1317"/>
    </row>
    <row r="1318" spans="2:3" x14ac:dyDescent="0.25">
      <c r="B1318"/>
      <c r="C1318"/>
    </row>
    <row r="1319" spans="2:3" x14ac:dyDescent="0.25">
      <c r="B1319"/>
      <c r="C1319"/>
    </row>
    <row r="1320" spans="2:3" x14ac:dyDescent="0.25">
      <c r="B1320"/>
      <c r="C1320"/>
    </row>
    <row r="1321" spans="2:3" x14ac:dyDescent="0.25">
      <c r="B1321"/>
      <c r="C1321"/>
    </row>
    <row r="1322" spans="2:3" x14ac:dyDescent="0.25">
      <c r="B1322"/>
      <c r="C1322"/>
    </row>
    <row r="1323" spans="2:3" x14ac:dyDescent="0.25">
      <c r="B1323"/>
      <c r="C1323"/>
    </row>
    <row r="1324" spans="2:3" x14ac:dyDescent="0.25">
      <c r="B1324"/>
      <c r="C1324"/>
    </row>
    <row r="1325" spans="2:3" x14ac:dyDescent="0.25">
      <c r="B1325"/>
      <c r="C1325"/>
    </row>
    <row r="1326" spans="2:3" x14ac:dyDescent="0.25">
      <c r="B1326"/>
      <c r="C1326"/>
    </row>
    <row r="1327" spans="2:3" x14ac:dyDescent="0.25">
      <c r="B1327"/>
      <c r="C1327"/>
    </row>
    <row r="1328" spans="2:3" x14ac:dyDescent="0.25">
      <c r="B1328"/>
      <c r="C1328"/>
    </row>
    <row r="1329" spans="2:3" x14ac:dyDescent="0.25">
      <c r="B1329"/>
      <c r="C1329"/>
    </row>
    <row r="1330" spans="2:3" x14ac:dyDescent="0.25">
      <c r="B1330"/>
      <c r="C1330"/>
    </row>
    <row r="1331" spans="2:3" x14ac:dyDescent="0.25">
      <c r="B1331"/>
      <c r="C1331"/>
    </row>
    <row r="1332" spans="2:3" x14ac:dyDescent="0.25">
      <c r="B1332"/>
      <c r="C1332"/>
    </row>
    <row r="1333" spans="2:3" x14ac:dyDescent="0.25">
      <c r="B1333"/>
      <c r="C1333"/>
    </row>
    <row r="1334" spans="2:3" x14ac:dyDescent="0.25">
      <c r="B1334"/>
      <c r="C1334"/>
    </row>
    <row r="1335" spans="2:3" x14ac:dyDescent="0.25">
      <c r="B1335"/>
      <c r="C1335"/>
    </row>
    <row r="1336" spans="2:3" x14ac:dyDescent="0.25">
      <c r="B1336"/>
      <c r="C1336"/>
    </row>
    <row r="1337" spans="2:3" x14ac:dyDescent="0.25">
      <c r="B1337"/>
      <c r="C1337"/>
    </row>
    <row r="1338" spans="2:3" x14ac:dyDescent="0.25">
      <c r="B1338"/>
      <c r="C1338"/>
    </row>
    <row r="1339" spans="2:3" x14ac:dyDescent="0.25">
      <c r="B1339"/>
      <c r="C1339"/>
    </row>
    <row r="1340" spans="2:3" x14ac:dyDescent="0.25">
      <c r="B1340"/>
      <c r="C1340"/>
    </row>
    <row r="1341" spans="2:3" x14ac:dyDescent="0.25">
      <c r="B1341"/>
      <c r="C1341"/>
    </row>
    <row r="1342" spans="2:3" x14ac:dyDescent="0.25">
      <c r="B1342"/>
      <c r="C1342"/>
    </row>
    <row r="1343" spans="2:3" x14ac:dyDescent="0.25">
      <c r="B1343"/>
      <c r="C1343"/>
    </row>
    <row r="1344" spans="2:3" x14ac:dyDescent="0.25">
      <c r="B1344"/>
      <c r="C1344"/>
    </row>
    <row r="1345" spans="2:3" x14ac:dyDescent="0.25">
      <c r="B1345"/>
      <c r="C1345"/>
    </row>
    <row r="1346" spans="2:3" x14ac:dyDescent="0.25">
      <c r="B1346"/>
      <c r="C1346"/>
    </row>
    <row r="1347" spans="2:3" x14ac:dyDescent="0.25">
      <c r="B1347"/>
      <c r="C1347"/>
    </row>
    <row r="1348" spans="2:3" x14ac:dyDescent="0.25">
      <c r="B1348"/>
      <c r="C1348"/>
    </row>
    <row r="1349" spans="2:3" x14ac:dyDescent="0.25">
      <c r="B1349"/>
      <c r="C1349"/>
    </row>
    <row r="1350" spans="2:3" x14ac:dyDescent="0.25">
      <c r="B1350"/>
      <c r="C1350"/>
    </row>
    <row r="1351" spans="2:3" x14ac:dyDescent="0.25">
      <c r="B1351"/>
      <c r="C1351"/>
    </row>
    <row r="1352" spans="2:3" x14ac:dyDescent="0.25">
      <c r="B1352"/>
      <c r="C1352"/>
    </row>
    <row r="1353" spans="2:3" x14ac:dyDescent="0.25">
      <c r="B1353"/>
      <c r="C1353"/>
    </row>
    <row r="1354" spans="2:3" x14ac:dyDescent="0.25">
      <c r="B1354"/>
      <c r="C1354"/>
    </row>
    <row r="1355" spans="2:3" x14ac:dyDescent="0.25">
      <c r="B1355"/>
      <c r="C1355"/>
    </row>
    <row r="1356" spans="2:3" x14ac:dyDescent="0.25">
      <c r="B1356"/>
      <c r="C1356"/>
    </row>
    <row r="1357" spans="2:3" x14ac:dyDescent="0.25">
      <c r="B1357"/>
      <c r="C1357"/>
    </row>
    <row r="1358" spans="2:3" x14ac:dyDescent="0.25">
      <c r="B1358"/>
      <c r="C1358"/>
    </row>
    <row r="1359" spans="2:3" x14ac:dyDescent="0.25">
      <c r="B1359"/>
      <c r="C1359"/>
    </row>
    <row r="1360" spans="2:3" x14ac:dyDescent="0.25">
      <c r="B1360"/>
      <c r="C1360"/>
    </row>
    <row r="1361" spans="2:3" x14ac:dyDescent="0.25">
      <c r="B1361"/>
      <c r="C1361"/>
    </row>
    <row r="1362" spans="2:3" x14ac:dyDescent="0.25">
      <c r="B1362"/>
      <c r="C1362"/>
    </row>
    <row r="1363" spans="2:3" x14ac:dyDescent="0.25">
      <c r="B1363"/>
      <c r="C1363"/>
    </row>
    <row r="1364" spans="2:3" x14ac:dyDescent="0.25">
      <c r="B1364"/>
      <c r="C1364"/>
    </row>
    <row r="1365" spans="2:3" x14ac:dyDescent="0.25">
      <c r="B1365"/>
      <c r="C1365"/>
    </row>
    <row r="1366" spans="2:3" x14ac:dyDescent="0.25">
      <c r="B1366"/>
      <c r="C1366"/>
    </row>
    <row r="1367" spans="2:3" x14ac:dyDescent="0.25">
      <c r="B1367"/>
      <c r="C1367"/>
    </row>
    <row r="1368" spans="2:3" x14ac:dyDescent="0.25">
      <c r="B1368"/>
      <c r="C1368"/>
    </row>
    <row r="1369" spans="2:3" x14ac:dyDescent="0.25">
      <c r="B1369"/>
      <c r="C1369"/>
    </row>
    <row r="1370" spans="2:3" x14ac:dyDescent="0.25">
      <c r="B1370"/>
      <c r="C1370"/>
    </row>
    <row r="1371" spans="2:3" x14ac:dyDescent="0.25">
      <c r="B1371"/>
      <c r="C1371"/>
    </row>
    <row r="1372" spans="2:3" x14ac:dyDescent="0.25">
      <c r="B1372"/>
      <c r="C1372"/>
    </row>
    <row r="1373" spans="2:3" x14ac:dyDescent="0.25">
      <c r="B1373"/>
      <c r="C1373"/>
    </row>
    <row r="1374" spans="2:3" x14ac:dyDescent="0.25">
      <c r="B1374"/>
      <c r="C1374"/>
    </row>
    <row r="1375" spans="2:3" x14ac:dyDescent="0.25">
      <c r="B1375"/>
      <c r="C1375"/>
    </row>
    <row r="1376" spans="2:3" x14ac:dyDescent="0.25">
      <c r="B1376"/>
      <c r="C1376"/>
    </row>
    <row r="1377" spans="2:3" x14ac:dyDescent="0.25">
      <c r="B1377"/>
      <c r="C1377"/>
    </row>
    <row r="1378" spans="2:3" x14ac:dyDescent="0.25">
      <c r="B1378"/>
      <c r="C1378"/>
    </row>
    <row r="1379" spans="2:3" x14ac:dyDescent="0.25">
      <c r="B1379"/>
      <c r="C1379"/>
    </row>
    <row r="1380" spans="2:3" x14ac:dyDescent="0.25">
      <c r="B1380"/>
      <c r="C1380"/>
    </row>
    <row r="1381" spans="2:3" x14ac:dyDescent="0.25">
      <c r="B1381"/>
      <c r="C1381"/>
    </row>
    <row r="1382" spans="2:3" x14ac:dyDescent="0.25">
      <c r="B1382"/>
      <c r="C1382"/>
    </row>
    <row r="1383" spans="2:3" x14ac:dyDescent="0.25">
      <c r="B1383"/>
      <c r="C1383"/>
    </row>
    <row r="1384" spans="2:3" x14ac:dyDescent="0.25">
      <c r="B1384"/>
      <c r="C1384"/>
    </row>
    <row r="1385" spans="2:3" x14ac:dyDescent="0.25">
      <c r="B1385"/>
      <c r="C1385"/>
    </row>
    <row r="1386" spans="2:3" x14ac:dyDescent="0.25">
      <c r="B1386"/>
      <c r="C1386"/>
    </row>
    <row r="1387" spans="2:3" x14ac:dyDescent="0.25">
      <c r="B1387"/>
      <c r="C1387"/>
    </row>
    <row r="1388" spans="2:3" x14ac:dyDescent="0.25">
      <c r="B1388"/>
      <c r="C1388"/>
    </row>
    <row r="1389" spans="2:3" x14ac:dyDescent="0.25">
      <c r="B1389"/>
      <c r="C1389"/>
    </row>
    <row r="1390" spans="2:3" x14ac:dyDescent="0.25">
      <c r="B1390"/>
      <c r="C1390"/>
    </row>
    <row r="1391" spans="2:3" x14ac:dyDescent="0.25">
      <c r="B1391"/>
      <c r="C1391"/>
    </row>
    <row r="1392" spans="2:3" x14ac:dyDescent="0.25">
      <c r="B1392"/>
      <c r="C1392"/>
    </row>
    <row r="1393" spans="2:3" x14ac:dyDescent="0.25">
      <c r="B1393"/>
      <c r="C1393"/>
    </row>
    <row r="1394" spans="2:3" x14ac:dyDescent="0.25">
      <c r="B1394"/>
      <c r="C1394"/>
    </row>
    <row r="1395" spans="2:3" x14ac:dyDescent="0.25">
      <c r="B1395"/>
      <c r="C1395"/>
    </row>
    <row r="1396" spans="2:3" x14ac:dyDescent="0.25">
      <c r="B1396"/>
      <c r="C1396"/>
    </row>
    <row r="1397" spans="2:3" x14ac:dyDescent="0.25">
      <c r="B1397"/>
      <c r="C1397"/>
    </row>
    <row r="1398" spans="2:3" x14ac:dyDescent="0.25">
      <c r="B1398"/>
      <c r="C1398"/>
    </row>
    <row r="1399" spans="2:3" x14ac:dyDescent="0.25">
      <c r="B1399"/>
      <c r="C1399"/>
    </row>
    <row r="1400" spans="2:3" x14ac:dyDescent="0.25">
      <c r="B1400"/>
      <c r="C1400"/>
    </row>
    <row r="1401" spans="2:3" x14ac:dyDescent="0.25">
      <c r="B1401"/>
      <c r="C1401"/>
    </row>
    <row r="1402" spans="2:3" x14ac:dyDescent="0.25">
      <c r="B1402"/>
      <c r="C1402"/>
    </row>
    <row r="1403" spans="2:3" x14ac:dyDescent="0.25">
      <c r="B1403"/>
      <c r="C1403"/>
    </row>
    <row r="1404" spans="2:3" x14ac:dyDescent="0.25">
      <c r="B1404"/>
      <c r="C1404"/>
    </row>
    <row r="1405" spans="2:3" x14ac:dyDescent="0.25">
      <c r="B1405"/>
      <c r="C1405"/>
    </row>
    <row r="1406" spans="2:3" x14ac:dyDescent="0.25">
      <c r="B1406"/>
      <c r="C1406"/>
    </row>
    <row r="1407" spans="2:3" x14ac:dyDescent="0.25">
      <c r="B1407"/>
      <c r="C1407"/>
    </row>
    <row r="1408" spans="2:3" x14ac:dyDescent="0.25">
      <c r="B1408"/>
      <c r="C1408"/>
    </row>
    <row r="1409" spans="2:3" x14ac:dyDescent="0.25">
      <c r="B1409"/>
      <c r="C1409"/>
    </row>
    <row r="1410" spans="2:3" x14ac:dyDescent="0.25">
      <c r="B1410"/>
      <c r="C1410"/>
    </row>
    <row r="1411" spans="2:3" x14ac:dyDescent="0.25">
      <c r="B1411"/>
      <c r="C1411"/>
    </row>
    <row r="1412" spans="2:3" x14ac:dyDescent="0.25">
      <c r="B1412"/>
      <c r="C1412"/>
    </row>
    <row r="1413" spans="2:3" x14ac:dyDescent="0.25">
      <c r="B1413"/>
      <c r="C1413"/>
    </row>
    <row r="1414" spans="2:3" x14ac:dyDescent="0.25">
      <c r="B1414"/>
      <c r="C1414"/>
    </row>
    <row r="1415" spans="2:3" x14ac:dyDescent="0.25">
      <c r="B1415"/>
      <c r="C1415"/>
    </row>
    <row r="1416" spans="2:3" x14ac:dyDescent="0.25">
      <c r="B1416"/>
      <c r="C1416"/>
    </row>
    <row r="1417" spans="2:3" x14ac:dyDescent="0.25">
      <c r="B1417"/>
      <c r="C1417"/>
    </row>
    <row r="1418" spans="2:3" x14ac:dyDescent="0.25">
      <c r="B1418"/>
      <c r="C1418"/>
    </row>
    <row r="1419" spans="2:3" x14ac:dyDescent="0.25">
      <c r="B1419"/>
      <c r="C1419"/>
    </row>
    <row r="1420" spans="2:3" x14ac:dyDescent="0.25">
      <c r="B1420"/>
      <c r="C1420"/>
    </row>
    <row r="1421" spans="2:3" x14ac:dyDescent="0.25">
      <c r="B1421"/>
      <c r="C1421"/>
    </row>
    <row r="1422" spans="2:3" x14ac:dyDescent="0.25">
      <c r="B1422"/>
      <c r="C1422"/>
    </row>
    <row r="1423" spans="2:3" x14ac:dyDescent="0.25">
      <c r="B1423"/>
      <c r="C1423"/>
    </row>
    <row r="1424" spans="2:3" x14ac:dyDescent="0.25">
      <c r="B1424"/>
      <c r="C1424"/>
    </row>
    <row r="1425" spans="2:3" x14ac:dyDescent="0.25">
      <c r="B1425"/>
      <c r="C1425"/>
    </row>
    <row r="1426" spans="2:3" x14ac:dyDescent="0.25">
      <c r="B1426"/>
      <c r="C1426"/>
    </row>
    <row r="1427" spans="2:3" x14ac:dyDescent="0.25">
      <c r="B1427"/>
      <c r="C1427"/>
    </row>
    <row r="1428" spans="2:3" x14ac:dyDescent="0.25">
      <c r="B1428"/>
      <c r="C1428"/>
    </row>
    <row r="1429" spans="2:3" x14ac:dyDescent="0.25">
      <c r="B1429"/>
      <c r="C1429"/>
    </row>
    <row r="1430" spans="2:3" x14ac:dyDescent="0.25">
      <c r="B1430"/>
      <c r="C1430"/>
    </row>
    <row r="1431" spans="2:3" x14ac:dyDescent="0.25">
      <c r="B1431"/>
      <c r="C1431"/>
    </row>
    <row r="1432" spans="2:3" x14ac:dyDescent="0.25">
      <c r="B1432"/>
      <c r="C1432"/>
    </row>
    <row r="1433" spans="2:3" x14ac:dyDescent="0.25">
      <c r="B1433"/>
      <c r="C1433"/>
    </row>
    <row r="1434" spans="2:3" x14ac:dyDescent="0.25">
      <c r="B1434"/>
      <c r="C1434"/>
    </row>
    <row r="1435" spans="2:3" x14ac:dyDescent="0.25">
      <c r="B1435"/>
      <c r="C1435"/>
    </row>
    <row r="1436" spans="2:3" x14ac:dyDescent="0.25">
      <c r="B1436"/>
      <c r="C1436"/>
    </row>
    <row r="1437" spans="2:3" x14ac:dyDescent="0.25">
      <c r="B1437"/>
      <c r="C1437"/>
    </row>
    <row r="1438" spans="2:3" x14ac:dyDescent="0.25">
      <c r="B1438"/>
      <c r="C1438"/>
    </row>
    <row r="1439" spans="2:3" x14ac:dyDescent="0.25">
      <c r="B1439"/>
      <c r="C1439"/>
    </row>
    <row r="1440" spans="2:3" x14ac:dyDescent="0.25">
      <c r="B1440"/>
      <c r="C1440"/>
    </row>
    <row r="1441" spans="2:3" x14ac:dyDescent="0.25">
      <c r="B1441"/>
      <c r="C1441"/>
    </row>
    <row r="1442" spans="2:3" x14ac:dyDescent="0.25">
      <c r="B1442"/>
      <c r="C1442"/>
    </row>
    <row r="1443" spans="2:3" x14ac:dyDescent="0.25">
      <c r="B1443"/>
      <c r="C1443"/>
    </row>
    <row r="1444" spans="2:3" x14ac:dyDescent="0.25">
      <c r="B1444"/>
      <c r="C1444"/>
    </row>
    <row r="1445" spans="2:3" x14ac:dyDescent="0.25">
      <c r="B1445"/>
      <c r="C1445"/>
    </row>
    <row r="1446" spans="2:3" x14ac:dyDescent="0.25">
      <c r="B1446"/>
      <c r="C1446"/>
    </row>
    <row r="1447" spans="2:3" x14ac:dyDescent="0.25">
      <c r="B1447"/>
      <c r="C1447"/>
    </row>
    <row r="1448" spans="2:3" x14ac:dyDescent="0.25">
      <c r="B1448"/>
      <c r="C1448"/>
    </row>
    <row r="1449" spans="2:3" x14ac:dyDescent="0.25">
      <c r="B1449"/>
      <c r="C1449"/>
    </row>
    <row r="1450" spans="2:3" x14ac:dyDescent="0.25">
      <c r="B1450"/>
      <c r="C1450"/>
    </row>
    <row r="1451" spans="2:3" x14ac:dyDescent="0.25">
      <c r="B1451"/>
      <c r="C1451"/>
    </row>
    <row r="1452" spans="2:3" x14ac:dyDescent="0.25">
      <c r="B1452"/>
      <c r="C1452"/>
    </row>
    <row r="1453" spans="2:3" x14ac:dyDescent="0.25">
      <c r="B1453"/>
      <c r="C1453"/>
    </row>
    <row r="1454" spans="2:3" x14ac:dyDescent="0.25">
      <c r="B1454"/>
      <c r="C1454"/>
    </row>
    <row r="1455" spans="2:3" x14ac:dyDescent="0.25">
      <c r="B1455"/>
      <c r="C1455"/>
    </row>
    <row r="1456" spans="2:3" x14ac:dyDescent="0.25">
      <c r="B1456"/>
      <c r="C1456"/>
    </row>
    <row r="1457" spans="2:3" x14ac:dyDescent="0.25">
      <c r="B1457"/>
      <c r="C1457"/>
    </row>
    <row r="1458" spans="2:3" x14ac:dyDescent="0.25">
      <c r="B1458"/>
      <c r="C1458"/>
    </row>
    <row r="1459" spans="2:3" x14ac:dyDescent="0.25">
      <c r="B1459"/>
      <c r="C1459"/>
    </row>
    <row r="1460" spans="2:3" x14ac:dyDescent="0.25">
      <c r="B1460"/>
      <c r="C1460"/>
    </row>
    <row r="1461" spans="2:3" x14ac:dyDescent="0.25">
      <c r="B1461"/>
      <c r="C1461"/>
    </row>
    <row r="1462" spans="2:3" x14ac:dyDescent="0.25">
      <c r="B1462"/>
      <c r="C1462"/>
    </row>
    <row r="1463" spans="2:3" x14ac:dyDescent="0.25">
      <c r="B1463"/>
      <c r="C1463"/>
    </row>
    <row r="1464" spans="2:3" x14ac:dyDescent="0.25">
      <c r="B1464"/>
      <c r="C1464"/>
    </row>
    <row r="1465" spans="2:3" x14ac:dyDescent="0.25">
      <c r="B1465"/>
      <c r="C1465"/>
    </row>
    <row r="1466" spans="2:3" x14ac:dyDescent="0.25">
      <c r="B1466"/>
      <c r="C1466"/>
    </row>
    <row r="1467" spans="2:3" x14ac:dyDescent="0.25">
      <c r="B1467"/>
      <c r="C1467"/>
    </row>
    <row r="1468" spans="2:3" x14ac:dyDescent="0.25">
      <c r="B1468"/>
      <c r="C1468"/>
    </row>
    <row r="1469" spans="2:3" x14ac:dyDescent="0.25">
      <c r="B1469"/>
      <c r="C1469"/>
    </row>
    <row r="1470" spans="2:3" x14ac:dyDescent="0.25">
      <c r="B1470"/>
      <c r="C1470"/>
    </row>
    <row r="1471" spans="2:3" x14ac:dyDescent="0.25">
      <c r="B1471"/>
      <c r="C1471"/>
    </row>
    <row r="1472" spans="2:3" x14ac:dyDescent="0.25">
      <c r="B1472"/>
      <c r="C1472"/>
    </row>
    <row r="1473" spans="2:3" x14ac:dyDescent="0.25">
      <c r="B1473"/>
      <c r="C1473"/>
    </row>
    <row r="1474" spans="2:3" x14ac:dyDescent="0.25">
      <c r="B1474"/>
      <c r="C1474"/>
    </row>
    <row r="1475" spans="2:3" x14ac:dyDescent="0.25">
      <c r="B1475"/>
      <c r="C1475"/>
    </row>
    <row r="1476" spans="2:3" x14ac:dyDescent="0.25">
      <c r="B1476"/>
      <c r="C1476"/>
    </row>
    <row r="1477" spans="2:3" x14ac:dyDescent="0.25">
      <c r="B1477"/>
      <c r="C1477"/>
    </row>
    <row r="1478" spans="2:3" x14ac:dyDescent="0.25">
      <c r="B1478"/>
      <c r="C1478"/>
    </row>
    <row r="1479" spans="2:3" x14ac:dyDescent="0.25">
      <c r="B1479"/>
      <c r="C1479"/>
    </row>
    <row r="1480" spans="2:3" x14ac:dyDescent="0.25">
      <c r="B1480"/>
      <c r="C1480"/>
    </row>
    <row r="1481" spans="2:3" x14ac:dyDescent="0.25">
      <c r="B1481"/>
      <c r="C1481"/>
    </row>
    <row r="1482" spans="2:3" x14ac:dyDescent="0.25">
      <c r="B1482"/>
      <c r="C1482"/>
    </row>
    <row r="1483" spans="2:3" x14ac:dyDescent="0.25">
      <c r="B1483"/>
      <c r="C1483"/>
    </row>
    <row r="1484" spans="2:3" x14ac:dyDescent="0.25">
      <c r="B1484"/>
      <c r="C1484"/>
    </row>
    <row r="1485" spans="2:3" x14ac:dyDescent="0.25">
      <c r="B1485"/>
      <c r="C1485"/>
    </row>
    <row r="1486" spans="2:3" x14ac:dyDescent="0.25">
      <c r="B1486"/>
      <c r="C1486"/>
    </row>
    <row r="1487" spans="2:3" x14ac:dyDescent="0.25">
      <c r="B1487"/>
      <c r="C1487"/>
    </row>
    <row r="1488" spans="2:3" x14ac:dyDescent="0.25">
      <c r="B1488"/>
      <c r="C1488"/>
    </row>
    <row r="1489" spans="2:3" x14ac:dyDescent="0.25">
      <c r="B1489"/>
      <c r="C1489"/>
    </row>
    <row r="1490" spans="2:3" x14ac:dyDescent="0.25">
      <c r="B1490"/>
      <c r="C1490"/>
    </row>
    <row r="1491" spans="2:3" x14ac:dyDescent="0.25">
      <c r="B1491"/>
      <c r="C1491"/>
    </row>
    <row r="1492" spans="2:3" x14ac:dyDescent="0.25">
      <c r="B1492"/>
      <c r="C1492"/>
    </row>
    <row r="1493" spans="2:3" x14ac:dyDescent="0.25">
      <c r="B1493"/>
      <c r="C1493"/>
    </row>
    <row r="1494" spans="2:3" x14ac:dyDescent="0.25">
      <c r="B1494"/>
      <c r="C1494"/>
    </row>
    <row r="1495" spans="2:3" x14ac:dyDescent="0.25">
      <c r="B1495"/>
      <c r="C1495"/>
    </row>
    <row r="1496" spans="2:3" x14ac:dyDescent="0.25">
      <c r="B1496"/>
      <c r="C1496"/>
    </row>
    <row r="1497" spans="2:3" x14ac:dyDescent="0.25">
      <c r="B1497"/>
      <c r="C1497"/>
    </row>
    <row r="1498" spans="2:3" x14ac:dyDescent="0.25">
      <c r="B1498"/>
      <c r="C1498"/>
    </row>
    <row r="1499" spans="2:3" x14ac:dyDescent="0.25">
      <c r="B1499"/>
      <c r="C1499"/>
    </row>
    <row r="1500" spans="2:3" x14ac:dyDescent="0.25">
      <c r="B1500"/>
      <c r="C1500"/>
    </row>
    <row r="1501" spans="2:3" x14ac:dyDescent="0.25">
      <c r="B1501"/>
      <c r="C1501"/>
    </row>
    <row r="1502" spans="2:3" x14ac:dyDescent="0.25">
      <c r="B1502"/>
      <c r="C1502"/>
    </row>
    <row r="1503" spans="2:3" x14ac:dyDescent="0.25">
      <c r="B1503"/>
      <c r="C1503"/>
    </row>
    <row r="1504" spans="2:3" x14ac:dyDescent="0.25">
      <c r="B1504"/>
      <c r="C1504"/>
    </row>
    <row r="1505" spans="2:3" x14ac:dyDescent="0.25">
      <c r="B1505"/>
      <c r="C1505"/>
    </row>
    <row r="1506" spans="2:3" x14ac:dyDescent="0.25">
      <c r="B1506"/>
      <c r="C1506"/>
    </row>
    <row r="1507" spans="2:3" x14ac:dyDescent="0.25">
      <c r="B1507"/>
      <c r="C1507"/>
    </row>
    <row r="1508" spans="2:3" x14ac:dyDescent="0.25">
      <c r="B1508"/>
      <c r="C1508"/>
    </row>
    <row r="1509" spans="2:3" x14ac:dyDescent="0.25">
      <c r="B1509"/>
      <c r="C1509"/>
    </row>
    <row r="1510" spans="2:3" x14ac:dyDescent="0.25">
      <c r="B1510"/>
      <c r="C1510"/>
    </row>
    <row r="1511" spans="2:3" x14ac:dyDescent="0.25">
      <c r="B1511"/>
      <c r="C1511"/>
    </row>
    <row r="1512" spans="2:3" x14ac:dyDescent="0.25">
      <c r="B1512"/>
      <c r="C1512"/>
    </row>
    <row r="1513" spans="2:3" x14ac:dyDescent="0.25">
      <c r="B1513"/>
      <c r="C1513"/>
    </row>
    <row r="1514" spans="2:3" x14ac:dyDescent="0.25">
      <c r="B1514"/>
      <c r="C1514"/>
    </row>
    <row r="1515" spans="2:3" x14ac:dyDescent="0.25">
      <c r="B1515"/>
      <c r="C1515"/>
    </row>
    <row r="1516" spans="2:3" x14ac:dyDescent="0.25">
      <c r="B1516"/>
      <c r="C1516"/>
    </row>
    <row r="1517" spans="2:3" x14ac:dyDescent="0.25">
      <c r="B1517"/>
      <c r="C1517"/>
    </row>
    <row r="1518" spans="2:3" x14ac:dyDescent="0.25">
      <c r="B1518"/>
      <c r="C1518"/>
    </row>
    <row r="1519" spans="2:3" x14ac:dyDescent="0.25">
      <c r="B1519"/>
      <c r="C1519"/>
    </row>
    <row r="1520" spans="2:3" x14ac:dyDescent="0.25">
      <c r="B1520"/>
      <c r="C1520"/>
    </row>
    <row r="1521" spans="2:3" x14ac:dyDescent="0.25">
      <c r="B1521"/>
      <c r="C1521"/>
    </row>
    <row r="1522" spans="2:3" x14ac:dyDescent="0.25">
      <c r="B1522"/>
      <c r="C1522"/>
    </row>
    <row r="1523" spans="2:3" x14ac:dyDescent="0.25">
      <c r="B1523"/>
      <c r="C1523"/>
    </row>
    <row r="1524" spans="2:3" x14ac:dyDescent="0.25">
      <c r="B1524"/>
      <c r="C1524"/>
    </row>
    <row r="1525" spans="2:3" x14ac:dyDescent="0.25">
      <c r="B1525"/>
      <c r="C1525"/>
    </row>
    <row r="1526" spans="2:3" x14ac:dyDescent="0.25">
      <c r="B1526"/>
      <c r="C1526"/>
    </row>
    <row r="1527" spans="2:3" x14ac:dyDescent="0.25">
      <c r="B1527"/>
      <c r="C1527"/>
    </row>
    <row r="1528" spans="2:3" x14ac:dyDescent="0.25">
      <c r="B1528"/>
      <c r="C1528"/>
    </row>
    <row r="1529" spans="2:3" x14ac:dyDescent="0.25">
      <c r="B1529"/>
      <c r="C1529"/>
    </row>
    <row r="1530" spans="2:3" x14ac:dyDescent="0.25">
      <c r="B1530"/>
      <c r="C1530"/>
    </row>
    <row r="1531" spans="2:3" x14ac:dyDescent="0.25">
      <c r="B1531"/>
      <c r="C1531"/>
    </row>
    <row r="1532" spans="2:3" x14ac:dyDescent="0.25">
      <c r="B1532"/>
      <c r="C1532"/>
    </row>
    <row r="1533" spans="2:3" x14ac:dyDescent="0.25">
      <c r="B1533"/>
      <c r="C1533"/>
    </row>
    <row r="1534" spans="2:3" x14ac:dyDescent="0.25">
      <c r="B1534"/>
      <c r="C1534"/>
    </row>
    <row r="1535" spans="2:3" x14ac:dyDescent="0.25">
      <c r="B1535"/>
      <c r="C1535"/>
    </row>
    <row r="1536" spans="2:3" x14ac:dyDescent="0.25">
      <c r="B1536"/>
      <c r="C1536"/>
    </row>
    <row r="1537" spans="2:3" x14ac:dyDescent="0.25">
      <c r="B1537"/>
      <c r="C1537"/>
    </row>
    <row r="1538" spans="2:3" x14ac:dyDescent="0.25">
      <c r="B1538"/>
      <c r="C1538"/>
    </row>
    <row r="1539" spans="2:3" x14ac:dyDescent="0.25">
      <c r="B1539"/>
      <c r="C1539"/>
    </row>
    <row r="1540" spans="2:3" x14ac:dyDescent="0.25">
      <c r="B1540"/>
      <c r="C1540"/>
    </row>
    <row r="1541" spans="2:3" x14ac:dyDescent="0.25">
      <c r="B1541"/>
      <c r="C1541"/>
    </row>
    <row r="1542" spans="2:3" x14ac:dyDescent="0.25">
      <c r="B1542"/>
      <c r="C1542"/>
    </row>
    <row r="1543" spans="2:3" x14ac:dyDescent="0.25">
      <c r="B1543"/>
      <c r="C1543"/>
    </row>
    <row r="1544" spans="2:3" x14ac:dyDescent="0.25">
      <c r="B1544"/>
      <c r="C1544"/>
    </row>
    <row r="1545" spans="2:3" x14ac:dyDescent="0.25">
      <c r="B1545"/>
      <c r="C1545"/>
    </row>
    <row r="1546" spans="2:3" x14ac:dyDescent="0.25">
      <c r="B1546"/>
      <c r="C1546"/>
    </row>
    <row r="1547" spans="2:3" x14ac:dyDescent="0.25">
      <c r="B1547"/>
      <c r="C1547"/>
    </row>
    <row r="1548" spans="2:3" x14ac:dyDescent="0.25">
      <c r="B1548"/>
      <c r="C1548"/>
    </row>
    <row r="1549" spans="2:3" x14ac:dyDescent="0.25">
      <c r="B1549"/>
      <c r="C1549"/>
    </row>
    <row r="1550" spans="2:3" x14ac:dyDescent="0.25">
      <c r="B1550"/>
      <c r="C1550"/>
    </row>
    <row r="1551" spans="2:3" x14ac:dyDescent="0.25">
      <c r="B1551"/>
      <c r="C1551"/>
    </row>
    <row r="1552" spans="2:3" x14ac:dyDescent="0.25">
      <c r="B1552"/>
      <c r="C1552"/>
    </row>
    <row r="1553" spans="2:3" x14ac:dyDescent="0.25">
      <c r="B1553"/>
      <c r="C1553"/>
    </row>
    <row r="1554" spans="2:3" x14ac:dyDescent="0.25">
      <c r="B1554"/>
      <c r="C1554"/>
    </row>
    <row r="1555" spans="2:3" x14ac:dyDescent="0.25">
      <c r="B1555"/>
      <c r="C1555"/>
    </row>
    <row r="1556" spans="2:3" x14ac:dyDescent="0.25">
      <c r="B1556"/>
      <c r="C1556"/>
    </row>
    <row r="1557" spans="2:3" x14ac:dyDescent="0.25">
      <c r="B1557"/>
      <c r="C1557"/>
    </row>
    <row r="1558" spans="2:3" x14ac:dyDescent="0.25">
      <c r="B1558"/>
      <c r="C1558"/>
    </row>
    <row r="1559" spans="2:3" x14ac:dyDescent="0.25">
      <c r="B1559"/>
      <c r="C1559"/>
    </row>
    <row r="1560" spans="2:3" x14ac:dyDescent="0.25">
      <c r="B1560"/>
      <c r="C1560"/>
    </row>
    <row r="1561" spans="2:3" x14ac:dyDescent="0.25">
      <c r="B1561"/>
      <c r="C1561"/>
    </row>
    <row r="1562" spans="2:3" x14ac:dyDescent="0.25">
      <c r="B1562"/>
      <c r="C1562"/>
    </row>
    <row r="1563" spans="2:3" x14ac:dyDescent="0.25">
      <c r="B1563"/>
      <c r="C1563"/>
    </row>
    <row r="1564" spans="2:3" x14ac:dyDescent="0.25">
      <c r="B1564"/>
      <c r="C1564"/>
    </row>
    <row r="1565" spans="2:3" x14ac:dyDescent="0.25">
      <c r="B1565"/>
      <c r="C1565"/>
    </row>
    <row r="1566" spans="2:3" x14ac:dyDescent="0.25">
      <c r="B1566"/>
      <c r="C1566"/>
    </row>
    <row r="1567" spans="2:3" x14ac:dyDescent="0.25">
      <c r="B1567"/>
      <c r="C1567"/>
    </row>
    <row r="1568" spans="2:3" x14ac:dyDescent="0.25">
      <c r="B1568"/>
      <c r="C1568"/>
    </row>
    <row r="1569" spans="2:3" x14ac:dyDescent="0.25">
      <c r="B1569"/>
      <c r="C1569"/>
    </row>
    <row r="1570" spans="2:3" x14ac:dyDescent="0.25">
      <c r="B1570"/>
      <c r="C1570"/>
    </row>
    <row r="1571" spans="2:3" x14ac:dyDescent="0.25">
      <c r="B1571"/>
      <c r="C1571"/>
    </row>
    <row r="1572" spans="2:3" x14ac:dyDescent="0.25">
      <c r="B1572"/>
      <c r="C1572"/>
    </row>
    <row r="1573" spans="2:3" x14ac:dyDescent="0.25">
      <c r="B1573"/>
      <c r="C1573"/>
    </row>
    <row r="1574" spans="2:3" x14ac:dyDescent="0.25">
      <c r="B1574"/>
      <c r="C1574"/>
    </row>
    <row r="1575" spans="2:3" x14ac:dyDescent="0.25">
      <c r="B1575"/>
      <c r="C1575"/>
    </row>
    <row r="1576" spans="2:3" x14ac:dyDescent="0.25">
      <c r="B1576"/>
      <c r="C1576"/>
    </row>
    <row r="1577" spans="2:3" x14ac:dyDescent="0.25">
      <c r="B1577"/>
      <c r="C1577"/>
    </row>
    <row r="1578" spans="2:3" x14ac:dyDescent="0.25">
      <c r="B1578"/>
      <c r="C1578"/>
    </row>
    <row r="1579" spans="2:3" x14ac:dyDescent="0.25">
      <c r="B1579"/>
      <c r="C1579"/>
    </row>
    <row r="1580" spans="2:3" x14ac:dyDescent="0.25">
      <c r="B1580"/>
      <c r="C1580"/>
    </row>
    <row r="1581" spans="2:3" x14ac:dyDescent="0.25">
      <c r="B1581"/>
      <c r="C1581"/>
    </row>
    <row r="1582" spans="2:3" x14ac:dyDescent="0.25">
      <c r="B1582"/>
      <c r="C1582"/>
    </row>
    <row r="1583" spans="2:3" x14ac:dyDescent="0.25">
      <c r="B1583"/>
      <c r="C1583"/>
    </row>
    <row r="1584" spans="2:3" x14ac:dyDescent="0.25">
      <c r="B1584"/>
      <c r="C1584"/>
    </row>
    <row r="1585" spans="2:3" x14ac:dyDescent="0.25">
      <c r="B1585"/>
      <c r="C1585"/>
    </row>
    <row r="1586" spans="2:3" x14ac:dyDescent="0.25">
      <c r="B1586"/>
      <c r="C1586"/>
    </row>
    <row r="1587" spans="2:3" x14ac:dyDescent="0.25">
      <c r="B1587"/>
      <c r="C1587"/>
    </row>
    <row r="1588" spans="2:3" x14ac:dyDescent="0.25">
      <c r="B1588"/>
      <c r="C1588"/>
    </row>
    <row r="1589" spans="2:3" x14ac:dyDescent="0.25">
      <c r="B1589"/>
      <c r="C1589"/>
    </row>
    <row r="1590" spans="2:3" x14ac:dyDescent="0.25">
      <c r="B1590"/>
      <c r="C1590"/>
    </row>
    <row r="1591" spans="2:3" x14ac:dyDescent="0.25">
      <c r="B1591"/>
      <c r="C1591"/>
    </row>
    <row r="1592" spans="2:3" x14ac:dyDescent="0.25">
      <c r="B1592"/>
      <c r="C1592"/>
    </row>
    <row r="1593" spans="2:3" x14ac:dyDescent="0.25">
      <c r="B1593"/>
      <c r="C1593"/>
    </row>
    <row r="1594" spans="2:3" x14ac:dyDescent="0.25">
      <c r="B1594"/>
      <c r="C1594"/>
    </row>
    <row r="1595" spans="2:3" x14ac:dyDescent="0.25">
      <c r="B1595"/>
      <c r="C1595"/>
    </row>
    <row r="1596" spans="2:3" x14ac:dyDescent="0.25">
      <c r="B1596"/>
      <c r="C1596"/>
    </row>
    <row r="1597" spans="2:3" x14ac:dyDescent="0.25">
      <c r="B1597"/>
      <c r="C1597"/>
    </row>
    <row r="1598" spans="2:3" x14ac:dyDescent="0.25">
      <c r="B1598"/>
      <c r="C1598"/>
    </row>
    <row r="1599" spans="2:3" x14ac:dyDescent="0.25">
      <c r="B1599"/>
      <c r="C1599"/>
    </row>
    <row r="1600" spans="2:3" x14ac:dyDescent="0.25">
      <c r="B1600"/>
      <c r="C1600"/>
    </row>
    <row r="1601" spans="2:3" x14ac:dyDescent="0.25">
      <c r="B1601"/>
      <c r="C1601"/>
    </row>
    <row r="1602" spans="2:3" x14ac:dyDescent="0.25">
      <c r="B1602"/>
      <c r="C1602"/>
    </row>
    <row r="1603" spans="2:3" x14ac:dyDescent="0.25">
      <c r="B1603"/>
      <c r="C1603"/>
    </row>
    <row r="1604" spans="2:3" x14ac:dyDescent="0.25">
      <c r="B1604"/>
      <c r="C1604"/>
    </row>
    <row r="1605" spans="2:3" x14ac:dyDescent="0.25">
      <c r="B1605"/>
      <c r="C1605"/>
    </row>
    <row r="1606" spans="2:3" x14ac:dyDescent="0.25">
      <c r="B1606"/>
      <c r="C1606"/>
    </row>
    <row r="1607" spans="2:3" x14ac:dyDescent="0.25">
      <c r="B1607"/>
      <c r="C1607"/>
    </row>
    <row r="1608" spans="2:3" x14ac:dyDescent="0.25">
      <c r="B1608"/>
      <c r="C1608"/>
    </row>
    <row r="1609" spans="2:3" x14ac:dyDescent="0.25">
      <c r="B1609"/>
      <c r="C1609"/>
    </row>
    <row r="1610" spans="2:3" x14ac:dyDescent="0.25">
      <c r="B1610"/>
      <c r="C1610"/>
    </row>
    <row r="1611" spans="2:3" x14ac:dyDescent="0.25">
      <c r="B1611"/>
      <c r="C1611"/>
    </row>
    <row r="1612" spans="2:3" x14ac:dyDescent="0.25">
      <c r="B1612"/>
      <c r="C1612"/>
    </row>
    <row r="1613" spans="2:3" x14ac:dyDescent="0.25">
      <c r="B1613"/>
      <c r="C1613"/>
    </row>
    <row r="1614" spans="2:3" x14ac:dyDescent="0.25">
      <c r="B1614"/>
      <c r="C1614"/>
    </row>
    <row r="1615" spans="2:3" x14ac:dyDescent="0.25">
      <c r="B1615"/>
      <c r="C1615"/>
    </row>
    <row r="1616" spans="2:3" x14ac:dyDescent="0.25">
      <c r="B1616"/>
      <c r="C1616"/>
    </row>
    <row r="1617" spans="2:3" x14ac:dyDescent="0.25">
      <c r="B1617"/>
      <c r="C1617"/>
    </row>
    <row r="1618" spans="2:3" x14ac:dyDescent="0.25">
      <c r="B1618"/>
      <c r="C1618"/>
    </row>
    <row r="1619" spans="2:3" x14ac:dyDescent="0.25">
      <c r="B1619"/>
      <c r="C1619"/>
    </row>
    <row r="1620" spans="2:3" x14ac:dyDescent="0.25">
      <c r="B1620"/>
      <c r="C1620"/>
    </row>
    <row r="1621" spans="2:3" x14ac:dyDescent="0.25">
      <c r="B1621"/>
      <c r="C1621"/>
    </row>
    <row r="1622" spans="2:3" x14ac:dyDescent="0.25">
      <c r="B1622"/>
      <c r="C1622"/>
    </row>
    <row r="1623" spans="2:3" x14ac:dyDescent="0.25">
      <c r="B1623"/>
      <c r="C1623"/>
    </row>
    <row r="1624" spans="2:3" x14ac:dyDescent="0.25">
      <c r="B1624"/>
      <c r="C1624"/>
    </row>
    <row r="1625" spans="2:3" x14ac:dyDescent="0.25">
      <c r="B1625"/>
      <c r="C1625"/>
    </row>
    <row r="1626" spans="2:3" x14ac:dyDescent="0.25">
      <c r="B1626"/>
      <c r="C1626"/>
    </row>
    <row r="1627" spans="2:3" x14ac:dyDescent="0.25">
      <c r="B1627"/>
      <c r="C1627"/>
    </row>
    <row r="1628" spans="2:3" x14ac:dyDescent="0.25">
      <c r="B1628"/>
      <c r="C1628"/>
    </row>
    <row r="1629" spans="2:3" x14ac:dyDescent="0.25">
      <c r="B1629"/>
      <c r="C1629"/>
    </row>
    <row r="1630" spans="2:3" x14ac:dyDescent="0.25">
      <c r="B1630"/>
      <c r="C1630"/>
    </row>
    <row r="1631" spans="2:3" x14ac:dyDescent="0.25">
      <c r="B1631"/>
      <c r="C1631"/>
    </row>
    <row r="1632" spans="2:3" x14ac:dyDescent="0.25">
      <c r="B1632"/>
      <c r="C1632"/>
    </row>
    <row r="1633" spans="2:3" x14ac:dyDescent="0.25">
      <c r="B1633"/>
      <c r="C1633"/>
    </row>
    <row r="1634" spans="2:3" x14ac:dyDescent="0.25">
      <c r="B1634"/>
      <c r="C1634"/>
    </row>
    <row r="1635" spans="2:3" x14ac:dyDescent="0.25">
      <c r="B1635"/>
      <c r="C1635"/>
    </row>
    <row r="1636" spans="2:3" x14ac:dyDescent="0.25">
      <c r="B1636"/>
      <c r="C1636"/>
    </row>
    <row r="1637" spans="2:3" x14ac:dyDescent="0.25">
      <c r="B1637"/>
      <c r="C1637"/>
    </row>
    <row r="1638" spans="2:3" x14ac:dyDescent="0.25">
      <c r="B1638"/>
      <c r="C1638"/>
    </row>
    <row r="1639" spans="2:3" x14ac:dyDescent="0.25">
      <c r="B1639"/>
      <c r="C1639"/>
    </row>
    <row r="1640" spans="2:3" x14ac:dyDescent="0.25">
      <c r="B1640"/>
      <c r="C1640"/>
    </row>
    <row r="1641" spans="2:3" x14ac:dyDescent="0.25">
      <c r="B1641"/>
      <c r="C1641"/>
    </row>
    <row r="1642" spans="2:3" x14ac:dyDescent="0.25">
      <c r="B1642"/>
      <c r="C1642"/>
    </row>
    <row r="1643" spans="2:3" x14ac:dyDescent="0.25">
      <c r="B1643"/>
      <c r="C1643"/>
    </row>
    <row r="1644" spans="2:3" x14ac:dyDescent="0.25">
      <c r="B1644"/>
      <c r="C1644"/>
    </row>
    <row r="1645" spans="2:3" x14ac:dyDescent="0.25">
      <c r="B1645"/>
      <c r="C1645"/>
    </row>
    <row r="1646" spans="2:3" x14ac:dyDescent="0.25">
      <c r="B1646"/>
      <c r="C1646"/>
    </row>
    <row r="1647" spans="2:3" x14ac:dyDescent="0.25">
      <c r="B1647"/>
      <c r="C1647"/>
    </row>
    <row r="1648" spans="2:3" x14ac:dyDescent="0.25">
      <c r="B1648"/>
      <c r="C1648"/>
    </row>
    <row r="1649" spans="2:3" x14ac:dyDescent="0.25">
      <c r="B1649"/>
      <c r="C1649"/>
    </row>
    <row r="1650" spans="2:3" x14ac:dyDescent="0.25">
      <c r="B1650"/>
      <c r="C1650"/>
    </row>
    <row r="1651" spans="2:3" x14ac:dyDescent="0.25">
      <c r="B1651"/>
      <c r="C1651"/>
    </row>
    <row r="1652" spans="2:3" x14ac:dyDescent="0.25">
      <c r="B1652"/>
      <c r="C1652"/>
    </row>
    <row r="1653" spans="2:3" x14ac:dyDescent="0.25">
      <c r="B1653"/>
      <c r="C1653"/>
    </row>
    <row r="1654" spans="2:3" x14ac:dyDescent="0.25">
      <c r="B1654"/>
      <c r="C1654"/>
    </row>
    <row r="1655" spans="2:3" x14ac:dyDescent="0.25">
      <c r="B1655"/>
      <c r="C1655"/>
    </row>
    <row r="1656" spans="2:3" x14ac:dyDescent="0.25">
      <c r="B1656"/>
      <c r="C1656"/>
    </row>
    <row r="1657" spans="2:3" x14ac:dyDescent="0.25">
      <c r="B1657"/>
      <c r="C1657"/>
    </row>
    <row r="1658" spans="2:3" x14ac:dyDescent="0.25">
      <c r="B1658"/>
      <c r="C1658"/>
    </row>
    <row r="1659" spans="2:3" x14ac:dyDescent="0.25">
      <c r="B1659"/>
      <c r="C1659"/>
    </row>
    <row r="1660" spans="2:3" x14ac:dyDescent="0.25">
      <c r="B1660"/>
      <c r="C1660"/>
    </row>
    <row r="1661" spans="2:3" x14ac:dyDescent="0.25">
      <c r="B1661"/>
      <c r="C1661"/>
    </row>
    <row r="1662" spans="2:3" x14ac:dyDescent="0.25">
      <c r="B1662"/>
      <c r="C1662"/>
    </row>
    <row r="1663" spans="2:3" x14ac:dyDescent="0.25">
      <c r="B1663"/>
      <c r="C1663"/>
    </row>
    <row r="1664" spans="2:3" x14ac:dyDescent="0.25">
      <c r="B1664"/>
      <c r="C1664"/>
    </row>
    <row r="1665" spans="2:3" x14ac:dyDescent="0.25">
      <c r="B1665"/>
      <c r="C1665"/>
    </row>
    <row r="1666" spans="2:3" x14ac:dyDescent="0.25">
      <c r="B1666"/>
      <c r="C1666"/>
    </row>
    <row r="1667" spans="2:3" x14ac:dyDescent="0.25">
      <c r="B1667"/>
      <c r="C1667"/>
    </row>
    <row r="1668" spans="2:3" x14ac:dyDescent="0.25">
      <c r="B1668"/>
      <c r="C1668"/>
    </row>
    <row r="1669" spans="2:3" x14ac:dyDescent="0.25">
      <c r="B1669"/>
      <c r="C1669"/>
    </row>
    <row r="1670" spans="2:3" x14ac:dyDescent="0.25">
      <c r="B1670"/>
      <c r="C1670"/>
    </row>
    <row r="1671" spans="2:3" x14ac:dyDescent="0.25">
      <c r="B1671"/>
      <c r="C1671"/>
    </row>
    <row r="1672" spans="2:3" x14ac:dyDescent="0.25">
      <c r="B1672"/>
      <c r="C1672"/>
    </row>
    <row r="1673" spans="2:3" x14ac:dyDescent="0.25">
      <c r="B1673"/>
      <c r="C1673"/>
    </row>
    <row r="1674" spans="2:3" x14ac:dyDescent="0.25">
      <c r="B1674"/>
      <c r="C1674"/>
    </row>
    <row r="1675" spans="2:3" x14ac:dyDescent="0.25">
      <c r="B1675"/>
      <c r="C1675"/>
    </row>
    <row r="1676" spans="2:3" x14ac:dyDescent="0.25">
      <c r="B1676"/>
      <c r="C1676"/>
    </row>
    <row r="1677" spans="2:3" x14ac:dyDescent="0.25">
      <c r="B1677"/>
      <c r="C1677"/>
    </row>
    <row r="1678" spans="2:3" x14ac:dyDescent="0.25">
      <c r="B1678"/>
      <c r="C1678"/>
    </row>
    <row r="1679" spans="2:3" x14ac:dyDescent="0.25">
      <c r="B1679"/>
      <c r="C1679"/>
    </row>
    <row r="1680" spans="2:3" x14ac:dyDescent="0.25">
      <c r="B1680"/>
      <c r="C1680"/>
    </row>
    <row r="1681" spans="2:3" x14ac:dyDescent="0.25">
      <c r="B1681"/>
      <c r="C1681"/>
    </row>
    <row r="1682" spans="2:3" x14ac:dyDescent="0.25">
      <c r="B1682"/>
      <c r="C1682"/>
    </row>
    <row r="1683" spans="2:3" x14ac:dyDescent="0.25">
      <c r="B1683"/>
      <c r="C1683"/>
    </row>
    <row r="1684" spans="2:3" x14ac:dyDescent="0.25">
      <c r="B1684"/>
      <c r="C1684"/>
    </row>
    <row r="1685" spans="2:3" x14ac:dyDescent="0.25">
      <c r="B1685"/>
      <c r="C1685"/>
    </row>
    <row r="1686" spans="2:3" x14ac:dyDescent="0.25">
      <c r="B1686"/>
      <c r="C1686"/>
    </row>
    <row r="1687" spans="2:3" x14ac:dyDescent="0.25">
      <c r="B1687"/>
      <c r="C1687"/>
    </row>
    <row r="1688" spans="2:3" x14ac:dyDescent="0.25">
      <c r="B1688"/>
      <c r="C1688"/>
    </row>
    <row r="1689" spans="2:3" x14ac:dyDescent="0.25">
      <c r="B1689"/>
      <c r="C1689"/>
    </row>
    <row r="1690" spans="2:3" x14ac:dyDescent="0.25">
      <c r="B1690"/>
      <c r="C1690"/>
    </row>
    <row r="1691" spans="2:3" x14ac:dyDescent="0.25">
      <c r="B1691"/>
      <c r="C1691"/>
    </row>
    <row r="1692" spans="2:3" x14ac:dyDescent="0.25">
      <c r="B1692"/>
      <c r="C1692"/>
    </row>
    <row r="1693" spans="2:3" x14ac:dyDescent="0.25">
      <c r="B1693"/>
      <c r="C1693"/>
    </row>
    <row r="1694" spans="2:3" x14ac:dyDescent="0.25">
      <c r="B1694"/>
      <c r="C1694"/>
    </row>
    <row r="1695" spans="2:3" x14ac:dyDescent="0.25">
      <c r="B1695"/>
      <c r="C1695"/>
    </row>
    <row r="1696" spans="2:3" x14ac:dyDescent="0.25">
      <c r="B1696"/>
      <c r="C1696"/>
    </row>
    <row r="1697" spans="2:3" x14ac:dyDescent="0.25">
      <c r="B1697"/>
      <c r="C1697"/>
    </row>
    <row r="1698" spans="2:3" x14ac:dyDescent="0.25">
      <c r="B1698"/>
      <c r="C1698"/>
    </row>
    <row r="1699" spans="2:3" x14ac:dyDescent="0.25">
      <c r="B1699"/>
      <c r="C1699"/>
    </row>
    <row r="1700" spans="2:3" x14ac:dyDescent="0.25">
      <c r="B1700"/>
      <c r="C1700"/>
    </row>
    <row r="1701" spans="2:3" x14ac:dyDescent="0.25">
      <c r="B1701"/>
      <c r="C1701"/>
    </row>
    <row r="1702" spans="2:3" x14ac:dyDescent="0.25">
      <c r="B1702"/>
      <c r="C1702"/>
    </row>
    <row r="1703" spans="2:3" x14ac:dyDescent="0.25">
      <c r="B1703"/>
      <c r="C1703"/>
    </row>
    <row r="1704" spans="2:3" x14ac:dyDescent="0.25">
      <c r="B1704"/>
      <c r="C1704"/>
    </row>
    <row r="1705" spans="2:3" x14ac:dyDescent="0.25">
      <c r="B1705"/>
      <c r="C1705"/>
    </row>
    <row r="1706" spans="2:3" x14ac:dyDescent="0.25">
      <c r="B1706"/>
      <c r="C1706"/>
    </row>
    <row r="1707" spans="2:3" x14ac:dyDescent="0.25">
      <c r="B1707"/>
      <c r="C1707"/>
    </row>
    <row r="1708" spans="2:3" x14ac:dyDescent="0.25">
      <c r="B1708"/>
      <c r="C1708"/>
    </row>
    <row r="1709" spans="2:3" x14ac:dyDescent="0.25">
      <c r="B1709"/>
      <c r="C1709"/>
    </row>
    <row r="1710" spans="2:3" x14ac:dyDescent="0.25">
      <c r="B1710"/>
      <c r="C1710"/>
    </row>
    <row r="1711" spans="2:3" x14ac:dyDescent="0.25">
      <c r="B1711"/>
      <c r="C1711"/>
    </row>
    <row r="1712" spans="2:3" x14ac:dyDescent="0.25">
      <c r="B1712"/>
      <c r="C1712"/>
    </row>
    <row r="1713" spans="2:3" x14ac:dyDescent="0.25">
      <c r="B1713"/>
      <c r="C1713"/>
    </row>
    <row r="1714" spans="2:3" x14ac:dyDescent="0.25">
      <c r="B1714"/>
      <c r="C1714"/>
    </row>
    <row r="1715" spans="2:3" x14ac:dyDescent="0.25">
      <c r="B1715"/>
      <c r="C1715"/>
    </row>
    <row r="1716" spans="2:3" x14ac:dyDescent="0.25">
      <c r="B1716"/>
      <c r="C1716"/>
    </row>
    <row r="1717" spans="2:3" x14ac:dyDescent="0.25">
      <c r="B1717"/>
      <c r="C1717"/>
    </row>
    <row r="1718" spans="2:3" x14ac:dyDescent="0.25">
      <c r="B1718"/>
      <c r="C1718"/>
    </row>
    <row r="1719" spans="2:3" x14ac:dyDescent="0.25">
      <c r="B1719"/>
      <c r="C1719"/>
    </row>
    <row r="1720" spans="2:3" x14ac:dyDescent="0.25">
      <c r="B1720"/>
      <c r="C1720"/>
    </row>
    <row r="1721" spans="2:3" x14ac:dyDescent="0.25">
      <c r="B1721"/>
      <c r="C1721"/>
    </row>
    <row r="1722" spans="2:3" x14ac:dyDescent="0.25">
      <c r="B1722"/>
      <c r="C1722"/>
    </row>
    <row r="1723" spans="2:3" x14ac:dyDescent="0.25">
      <c r="B1723"/>
      <c r="C1723"/>
    </row>
    <row r="1724" spans="2:3" x14ac:dyDescent="0.25">
      <c r="B1724"/>
      <c r="C1724"/>
    </row>
    <row r="1725" spans="2:3" x14ac:dyDescent="0.25">
      <c r="B1725"/>
      <c r="C1725"/>
    </row>
    <row r="1726" spans="2:3" x14ac:dyDescent="0.25">
      <c r="B1726"/>
      <c r="C1726"/>
    </row>
    <row r="1727" spans="2:3" x14ac:dyDescent="0.25">
      <c r="B1727"/>
      <c r="C1727"/>
    </row>
    <row r="1728" spans="2:3" x14ac:dyDescent="0.25">
      <c r="B1728"/>
      <c r="C1728"/>
    </row>
    <row r="1729" spans="2:3" x14ac:dyDescent="0.25">
      <c r="B1729"/>
      <c r="C1729"/>
    </row>
    <row r="1730" spans="2:3" x14ac:dyDescent="0.25">
      <c r="B1730"/>
      <c r="C1730"/>
    </row>
    <row r="1731" spans="2:3" x14ac:dyDescent="0.25">
      <c r="B1731"/>
      <c r="C1731"/>
    </row>
    <row r="1732" spans="2:3" x14ac:dyDescent="0.25">
      <c r="B1732"/>
      <c r="C1732"/>
    </row>
    <row r="1733" spans="2:3" x14ac:dyDescent="0.25">
      <c r="B1733"/>
      <c r="C1733"/>
    </row>
    <row r="1734" spans="2:3" x14ac:dyDescent="0.25">
      <c r="B1734"/>
      <c r="C1734"/>
    </row>
    <row r="1735" spans="2:3" x14ac:dyDescent="0.25">
      <c r="B1735"/>
      <c r="C1735"/>
    </row>
    <row r="1736" spans="2:3" x14ac:dyDescent="0.25">
      <c r="B1736"/>
      <c r="C1736"/>
    </row>
    <row r="1737" spans="2:3" x14ac:dyDescent="0.25">
      <c r="B1737"/>
      <c r="C1737"/>
    </row>
    <row r="1738" spans="2:3" x14ac:dyDescent="0.25">
      <c r="B1738"/>
      <c r="C1738"/>
    </row>
    <row r="1739" spans="2:3" x14ac:dyDescent="0.25">
      <c r="B1739"/>
      <c r="C1739"/>
    </row>
    <row r="1740" spans="2:3" x14ac:dyDescent="0.25">
      <c r="B1740"/>
      <c r="C1740"/>
    </row>
    <row r="1741" spans="2:3" x14ac:dyDescent="0.25">
      <c r="B1741"/>
      <c r="C1741"/>
    </row>
    <row r="1742" spans="2:3" x14ac:dyDescent="0.25">
      <c r="B1742"/>
      <c r="C1742"/>
    </row>
    <row r="1743" spans="2:3" x14ac:dyDescent="0.25">
      <c r="B1743"/>
      <c r="C1743"/>
    </row>
    <row r="1744" spans="2:3" x14ac:dyDescent="0.25">
      <c r="B1744"/>
      <c r="C1744"/>
    </row>
    <row r="1745" spans="2:3" x14ac:dyDescent="0.25">
      <c r="B1745"/>
      <c r="C1745"/>
    </row>
    <row r="1746" spans="2:3" x14ac:dyDescent="0.25">
      <c r="B1746"/>
      <c r="C1746"/>
    </row>
    <row r="1747" spans="2:3" x14ac:dyDescent="0.25">
      <c r="B1747"/>
      <c r="C1747"/>
    </row>
    <row r="1748" spans="2:3" x14ac:dyDescent="0.25">
      <c r="B1748"/>
      <c r="C1748"/>
    </row>
    <row r="1749" spans="2:3" x14ac:dyDescent="0.25">
      <c r="B1749"/>
      <c r="C1749"/>
    </row>
    <row r="1750" spans="2:3" x14ac:dyDescent="0.25">
      <c r="B1750"/>
      <c r="C1750"/>
    </row>
    <row r="1751" spans="2:3" x14ac:dyDescent="0.25">
      <c r="B1751"/>
      <c r="C1751"/>
    </row>
    <row r="1752" spans="2:3" x14ac:dyDescent="0.25">
      <c r="B1752"/>
      <c r="C1752"/>
    </row>
    <row r="1753" spans="2:3" x14ac:dyDescent="0.25">
      <c r="B1753"/>
      <c r="C1753"/>
    </row>
    <row r="1754" spans="2:3" x14ac:dyDescent="0.25">
      <c r="B1754"/>
      <c r="C1754"/>
    </row>
    <row r="1755" spans="2:3" x14ac:dyDescent="0.25">
      <c r="B1755"/>
      <c r="C1755"/>
    </row>
    <row r="1756" spans="2:3" x14ac:dyDescent="0.25">
      <c r="B1756"/>
      <c r="C1756"/>
    </row>
    <row r="1757" spans="2:3" x14ac:dyDescent="0.25">
      <c r="B1757"/>
      <c r="C1757"/>
    </row>
    <row r="1758" spans="2:3" x14ac:dyDescent="0.25">
      <c r="B1758"/>
      <c r="C1758"/>
    </row>
    <row r="1759" spans="2:3" x14ac:dyDescent="0.25">
      <c r="B1759"/>
      <c r="C1759"/>
    </row>
    <row r="1760" spans="2:3" x14ac:dyDescent="0.25">
      <c r="B1760"/>
      <c r="C1760"/>
    </row>
    <row r="1761" spans="2:3" x14ac:dyDescent="0.25">
      <c r="B1761"/>
      <c r="C1761"/>
    </row>
    <row r="1762" spans="2:3" x14ac:dyDescent="0.25">
      <c r="B1762"/>
      <c r="C1762"/>
    </row>
    <row r="1763" spans="2:3" x14ac:dyDescent="0.25">
      <c r="B1763"/>
      <c r="C1763"/>
    </row>
    <row r="1764" spans="2:3" x14ac:dyDescent="0.25">
      <c r="B1764"/>
      <c r="C1764"/>
    </row>
    <row r="1765" spans="2:3" x14ac:dyDescent="0.25">
      <c r="B1765"/>
      <c r="C1765"/>
    </row>
    <row r="1766" spans="2:3" x14ac:dyDescent="0.25">
      <c r="B1766"/>
      <c r="C1766"/>
    </row>
    <row r="1767" spans="2:3" x14ac:dyDescent="0.25">
      <c r="B1767"/>
      <c r="C1767"/>
    </row>
    <row r="1768" spans="2:3" x14ac:dyDescent="0.25">
      <c r="B1768"/>
      <c r="C1768"/>
    </row>
    <row r="1769" spans="2:3" x14ac:dyDescent="0.25">
      <c r="B1769"/>
      <c r="C1769"/>
    </row>
    <row r="1770" spans="2:3" x14ac:dyDescent="0.25">
      <c r="B1770"/>
      <c r="C1770"/>
    </row>
    <row r="1771" spans="2:3" x14ac:dyDescent="0.25">
      <c r="B1771"/>
      <c r="C1771"/>
    </row>
    <row r="1772" spans="2:3" x14ac:dyDescent="0.25">
      <c r="B1772"/>
      <c r="C1772"/>
    </row>
    <row r="1773" spans="2:3" x14ac:dyDescent="0.25">
      <c r="B1773"/>
      <c r="C1773"/>
    </row>
    <row r="1774" spans="2:3" x14ac:dyDescent="0.25">
      <c r="B1774"/>
      <c r="C1774"/>
    </row>
    <row r="1775" spans="2:3" x14ac:dyDescent="0.25">
      <c r="B1775"/>
      <c r="C1775"/>
    </row>
    <row r="1776" spans="2:3" x14ac:dyDescent="0.25">
      <c r="B1776"/>
      <c r="C1776"/>
    </row>
    <row r="1777" spans="2:3" x14ac:dyDescent="0.25">
      <c r="B1777"/>
      <c r="C1777"/>
    </row>
    <row r="1778" spans="2:3" x14ac:dyDescent="0.25">
      <c r="B1778"/>
      <c r="C1778"/>
    </row>
    <row r="1779" spans="2:3" x14ac:dyDescent="0.25">
      <c r="B1779"/>
      <c r="C1779"/>
    </row>
    <row r="1780" spans="2:3" x14ac:dyDescent="0.25">
      <c r="B1780"/>
      <c r="C1780"/>
    </row>
    <row r="1781" spans="2:3" x14ac:dyDescent="0.25">
      <c r="B1781"/>
      <c r="C1781"/>
    </row>
    <row r="1782" spans="2:3" x14ac:dyDescent="0.25">
      <c r="B1782"/>
      <c r="C1782"/>
    </row>
    <row r="1783" spans="2:3" x14ac:dyDescent="0.25">
      <c r="B1783"/>
      <c r="C1783"/>
    </row>
    <row r="1784" spans="2:3" x14ac:dyDescent="0.25">
      <c r="B1784"/>
      <c r="C1784"/>
    </row>
    <row r="1785" spans="2:3" x14ac:dyDescent="0.25">
      <c r="B1785"/>
      <c r="C1785"/>
    </row>
    <row r="1786" spans="2:3" x14ac:dyDescent="0.25">
      <c r="B1786"/>
      <c r="C1786"/>
    </row>
    <row r="1787" spans="2:3" x14ac:dyDescent="0.25">
      <c r="B1787"/>
      <c r="C1787"/>
    </row>
    <row r="1788" spans="2:3" x14ac:dyDescent="0.25">
      <c r="B1788"/>
      <c r="C1788"/>
    </row>
    <row r="1789" spans="2:3" x14ac:dyDescent="0.25">
      <c r="B1789"/>
      <c r="C1789"/>
    </row>
    <row r="1790" spans="2:3" x14ac:dyDescent="0.25">
      <c r="B1790"/>
      <c r="C1790"/>
    </row>
    <row r="1791" spans="2:3" x14ac:dyDescent="0.25">
      <c r="B1791"/>
      <c r="C1791"/>
    </row>
    <row r="1792" spans="2:3" x14ac:dyDescent="0.25">
      <c r="B1792"/>
      <c r="C1792"/>
    </row>
    <row r="1793" spans="2:3" x14ac:dyDescent="0.25">
      <c r="B1793"/>
      <c r="C1793"/>
    </row>
    <row r="1794" spans="2:3" x14ac:dyDescent="0.25">
      <c r="B1794"/>
      <c r="C1794"/>
    </row>
    <row r="1795" spans="2:3" x14ac:dyDescent="0.25">
      <c r="B1795"/>
      <c r="C1795"/>
    </row>
    <row r="1796" spans="2:3" x14ac:dyDescent="0.25">
      <c r="B1796"/>
      <c r="C1796"/>
    </row>
    <row r="1797" spans="2:3" x14ac:dyDescent="0.25">
      <c r="B1797"/>
      <c r="C1797"/>
    </row>
    <row r="1798" spans="2:3" x14ac:dyDescent="0.25">
      <c r="B1798"/>
      <c r="C1798"/>
    </row>
    <row r="1799" spans="2:3" x14ac:dyDescent="0.25">
      <c r="B1799"/>
      <c r="C1799"/>
    </row>
    <row r="1800" spans="2:3" x14ac:dyDescent="0.25">
      <c r="B1800"/>
      <c r="C1800"/>
    </row>
    <row r="1801" spans="2:3" x14ac:dyDescent="0.25">
      <c r="B1801"/>
      <c r="C1801"/>
    </row>
    <row r="1802" spans="2:3" x14ac:dyDescent="0.25">
      <c r="B1802"/>
      <c r="C1802"/>
    </row>
    <row r="1803" spans="2:3" x14ac:dyDescent="0.25">
      <c r="B1803"/>
      <c r="C1803"/>
    </row>
    <row r="1804" spans="2:3" x14ac:dyDescent="0.25">
      <c r="B1804"/>
      <c r="C1804"/>
    </row>
    <row r="1805" spans="2:3" x14ac:dyDescent="0.25">
      <c r="B1805"/>
      <c r="C1805"/>
    </row>
    <row r="1806" spans="2:3" x14ac:dyDescent="0.25">
      <c r="B1806"/>
      <c r="C1806"/>
    </row>
    <row r="1807" spans="2:3" x14ac:dyDescent="0.25">
      <c r="B1807"/>
      <c r="C1807"/>
    </row>
    <row r="1808" spans="2:3" x14ac:dyDescent="0.25">
      <c r="B1808"/>
      <c r="C1808"/>
    </row>
    <row r="1809" spans="2:3" x14ac:dyDescent="0.25">
      <c r="B1809"/>
      <c r="C1809"/>
    </row>
    <row r="1810" spans="2:3" x14ac:dyDescent="0.25">
      <c r="B1810"/>
      <c r="C1810"/>
    </row>
    <row r="1811" spans="2:3" x14ac:dyDescent="0.25">
      <c r="B1811"/>
      <c r="C1811"/>
    </row>
    <row r="1812" spans="2:3" x14ac:dyDescent="0.25">
      <c r="B1812"/>
      <c r="C1812"/>
    </row>
    <row r="1813" spans="2:3" x14ac:dyDescent="0.25">
      <c r="B1813"/>
      <c r="C1813"/>
    </row>
    <row r="1814" spans="2:3" x14ac:dyDescent="0.25">
      <c r="B1814"/>
      <c r="C1814"/>
    </row>
    <row r="1815" spans="2:3" x14ac:dyDescent="0.25">
      <c r="B1815"/>
      <c r="C1815"/>
    </row>
    <row r="1816" spans="2:3" x14ac:dyDescent="0.25">
      <c r="B1816"/>
      <c r="C1816"/>
    </row>
    <row r="1817" spans="2:3" x14ac:dyDescent="0.25">
      <c r="B1817"/>
      <c r="C1817"/>
    </row>
    <row r="1818" spans="2:3" x14ac:dyDescent="0.25">
      <c r="B1818"/>
      <c r="C1818"/>
    </row>
    <row r="1819" spans="2:3" x14ac:dyDescent="0.25">
      <c r="B1819"/>
      <c r="C1819"/>
    </row>
    <row r="1820" spans="2:3" x14ac:dyDescent="0.25">
      <c r="B1820"/>
      <c r="C1820"/>
    </row>
    <row r="1821" spans="2:3" x14ac:dyDescent="0.25">
      <c r="B1821"/>
      <c r="C1821"/>
    </row>
    <row r="1822" spans="2:3" x14ac:dyDescent="0.25">
      <c r="B1822"/>
      <c r="C1822"/>
    </row>
    <row r="1823" spans="2:3" x14ac:dyDescent="0.25">
      <c r="B1823"/>
      <c r="C1823"/>
    </row>
    <row r="1824" spans="2:3" x14ac:dyDescent="0.25">
      <c r="B1824"/>
      <c r="C1824"/>
    </row>
    <row r="1825" spans="2:3" x14ac:dyDescent="0.25">
      <c r="B1825"/>
      <c r="C1825"/>
    </row>
    <row r="1826" spans="2:3" x14ac:dyDescent="0.25">
      <c r="B1826"/>
      <c r="C1826"/>
    </row>
    <row r="1827" spans="2:3" x14ac:dyDescent="0.25">
      <c r="B1827"/>
      <c r="C1827"/>
    </row>
    <row r="1828" spans="2:3" x14ac:dyDescent="0.25">
      <c r="B1828"/>
      <c r="C1828"/>
    </row>
    <row r="1829" spans="2:3" x14ac:dyDescent="0.25">
      <c r="B1829"/>
      <c r="C1829"/>
    </row>
    <row r="1830" spans="2:3" x14ac:dyDescent="0.25">
      <c r="B1830"/>
      <c r="C1830"/>
    </row>
    <row r="1831" spans="2:3" x14ac:dyDescent="0.25">
      <c r="B1831"/>
      <c r="C1831"/>
    </row>
    <row r="1832" spans="2:3" x14ac:dyDescent="0.25">
      <c r="B1832"/>
      <c r="C1832"/>
    </row>
    <row r="1833" spans="2:3" x14ac:dyDescent="0.25">
      <c r="B1833"/>
      <c r="C1833"/>
    </row>
    <row r="1834" spans="2:3" x14ac:dyDescent="0.25">
      <c r="B1834"/>
      <c r="C1834"/>
    </row>
    <row r="1835" spans="2:3" x14ac:dyDescent="0.25">
      <c r="B1835"/>
      <c r="C1835"/>
    </row>
    <row r="1836" spans="2:3" x14ac:dyDescent="0.25">
      <c r="B1836"/>
      <c r="C1836"/>
    </row>
    <row r="1837" spans="2:3" x14ac:dyDescent="0.25">
      <c r="B1837"/>
      <c r="C1837"/>
    </row>
    <row r="1838" spans="2:3" x14ac:dyDescent="0.25">
      <c r="B1838"/>
      <c r="C1838"/>
    </row>
    <row r="1839" spans="2:3" x14ac:dyDescent="0.25">
      <c r="B1839"/>
      <c r="C1839"/>
    </row>
    <row r="1840" spans="2:3" x14ac:dyDescent="0.25">
      <c r="B1840"/>
      <c r="C1840"/>
    </row>
    <row r="1841" spans="2:3" x14ac:dyDescent="0.25">
      <c r="B1841"/>
      <c r="C1841"/>
    </row>
    <row r="1842" spans="2:3" x14ac:dyDescent="0.25">
      <c r="B1842"/>
      <c r="C1842"/>
    </row>
    <row r="1843" spans="2:3" x14ac:dyDescent="0.25">
      <c r="B1843"/>
      <c r="C1843"/>
    </row>
    <row r="1844" spans="2:3" x14ac:dyDescent="0.25">
      <c r="B1844"/>
      <c r="C1844"/>
    </row>
    <row r="1845" spans="2:3" x14ac:dyDescent="0.25">
      <c r="B1845"/>
      <c r="C1845"/>
    </row>
    <row r="1846" spans="2:3" x14ac:dyDescent="0.25">
      <c r="B1846"/>
      <c r="C1846"/>
    </row>
    <row r="1847" spans="2:3" x14ac:dyDescent="0.25">
      <c r="B1847"/>
      <c r="C1847"/>
    </row>
    <row r="1848" spans="2:3" x14ac:dyDescent="0.25">
      <c r="B1848"/>
      <c r="C1848"/>
    </row>
    <row r="1849" spans="2:3" x14ac:dyDescent="0.25">
      <c r="B1849"/>
      <c r="C1849"/>
    </row>
    <row r="1850" spans="2:3" x14ac:dyDescent="0.25">
      <c r="B1850"/>
      <c r="C1850"/>
    </row>
    <row r="1851" spans="2:3" x14ac:dyDescent="0.25">
      <c r="B1851"/>
      <c r="C1851"/>
    </row>
    <row r="1852" spans="2:3" x14ac:dyDescent="0.25">
      <c r="B1852"/>
      <c r="C1852"/>
    </row>
    <row r="1853" spans="2:3" x14ac:dyDescent="0.25">
      <c r="B1853"/>
      <c r="C1853"/>
    </row>
    <row r="1854" spans="2:3" x14ac:dyDescent="0.25">
      <c r="B1854"/>
      <c r="C1854"/>
    </row>
    <row r="1855" spans="2:3" x14ac:dyDescent="0.25">
      <c r="B1855"/>
      <c r="C1855"/>
    </row>
    <row r="1856" spans="2:3" x14ac:dyDescent="0.25">
      <c r="B1856"/>
      <c r="C1856"/>
    </row>
    <row r="1857" spans="2:3" x14ac:dyDescent="0.25">
      <c r="B1857"/>
      <c r="C1857"/>
    </row>
    <row r="1858" spans="2:3" x14ac:dyDescent="0.25">
      <c r="B1858"/>
      <c r="C1858"/>
    </row>
    <row r="1859" spans="2:3" x14ac:dyDescent="0.25">
      <c r="B1859"/>
      <c r="C1859"/>
    </row>
    <row r="1860" spans="2:3" x14ac:dyDescent="0.25">
      <c r="B1860"/>
      <c r="C1860"/>
    </row>
    <row r="1861" spans="2:3" x14ac:dyDescent="0.25">
      <c r="B1861"/>
      <c r="C1861"/>
    </row>
    <row r="1862" spans="2:3" x14ac:dyDescent="0.25">
      <c r="B1862"/>
      <c r="C1862"/>
    </row>
    <row r="1863" spans="2:3" x14ac:dyDescent="0.25">
      <c r="B1863"/>
      <c r="C1863"/>
    </row>
    <row r="1864" spans="2:3" x14ac:dyDescent="0.25">
      <c r="B1864"/>
      <c r="C1864"/>
    </row>
    <row r="1865" spans="2:3" x14ac:dyDescent="0.25">
      <c r="B1865"/>
      <c r="C1865"/>
    </row>
    <row r="1866" spans="2:3" x14ac:dyDescent="0.25">
      <c r="B1866"/>
      <c r="C1866"/>
    </row>
    <row r="1867" spans="2:3" x14ac:dyDescent="0.25">
      <c r="B1867"/>
      <c r="C1867"/>
    </row>
    <row r="1868" spans="2:3" x14ac:dyDescent="0.25">
      <c r="B1868"/>
      <c r="C1868"/>
    </row>
    <row r="1869" spans="2:3" x14ac:dyDescent="0.25">
      <c r="B1869"/>
      <c r="C1869"/>
    </row>
    <row r="1870" spans="2:3" x14ac:dyDescent="0.25">
      <c r="B1870"/>
      <c r="C1870"/>
    </row>
    <row r="1871" spans="2:3" x14ac:dyDescent="0.25">
      <c r="B1871"/>
      <c r="C1871"/>
    </row>
    <row r="1872" spans="2:3" x14ac:dyDescent="0.25">
      <c r="B1872"/>
      <c r="C1872"/>
    </row>
    <row r="1873" spans="2:3" x14ac:dyDescent="0.25">
      <c r="B1873"/>
      <c r="C1873"/>
    </row>
    <row r="1874" spans="2:3" x14ac:dyDescent="0.25">
      <c r="B1874"/>
      <c r="C1874"/>
    </row>
    <row r="1875" spans="2:3" x14ac:dyDescent="0.25">
      <c r="B1875"/>
      <c r="C1875"/>
    </row>
    <row r="1876" spans="2:3" x14ac:dyDescent="0.25">
      <c r="B1876"/>
      <c r="C1876"/>
    </row>
    <row r="1877" spans="2:3" x14ac:dyDescent="0.25">
      <c r="B1877"/>
      <c r="C1877"/>
    </row>
    <row r="1878" spans="2:3" x14ac:dyDescent="0.25">
      <c r="B1878"/>
      <c r="C1878"/>
    </row>
    <row r="1879" spans="2:3" x14ac:dyDescent="0.25">
      <c r="B1879"/>
      <c r="C1879"/>
    </row>
    <row r="1880" spans="2:3" x14ac:dyDescent="0.25">
      <c r="B1880"/>
      <c r="C1880"/>
    </row>
    <row r="1881" spans="2:3" x14ac:dyDescent="0.25">
      <c r="B1881"/>
      <c r="C1881"/>
    </row>
    <row r="1882" spans="2:3" x14ac:dyDescent="0.25">
      <c r="B1882"/>
      <c r="C1882"/>
    </row>
    <row r="1883" spans="2:3" x14ac:dyDescent="0.25">
      <c r="B1883"/>
      <c r="C1883"/>
    </row>
    <row r="1884" spans="2:3" x14ac:dyDescent="0.25">
      <c r="B1884"/>
      <c r="C1884"/>
    </row>
    <row r="1885" spans="2:3" x14ac:dyDescent="0.25">
      <c r="B1885"/>
      <c r="C1885"/>
    </row>
    <row r="1886" spans="2:3" x14ac:dyDescent="0.25">
      <c r="B1886"/>
      <c r="C1886"/>
    </row>
    <row r="1887" spans="2:3" x14ac:dyDescent="0.25">
      <c r="B1887"/>
      <c r="C1887"/>
    </row>
    <row r="1888" spans="2:3" x14ac:dyDescent="0.25">
      <c r="B1888"/>
      <c r="C1888"/>
    </row>
    <row r="1889" spans="2:3" x14ac:dyDescent="0.25">
      <c r="B1889"/>
      <c r="C1889"/>
    </row>
    <row r="1890" spans="2:3" x14ac:dyDescent="0.25">
      <c r="B1890"/>
      <c r="C1890"/>
    </row>
    <row r="1891" spans="2:3" x14ac:dyDescent="0.25">
      <c r="B1891"/>
      <c r="C1891"/>
    </row>
    <row r="1892" spans="2:3" x14ac:dyDescent="0.25">
      <c r="B1892"/>
      <c r="C1892"/>
    </row>
    <row r="1893" spans="2:3" x14ac:dyDescent="0.25">
      <c r="B1893"/>
      <c r="C1893"/>
    </row>
    <row r="1894" spans="2:3" x14ac:dyDescent="0.25">
      <c r="B1894"/>
      <c r="C1894"/>
    </row>
    <row r="1895" spans="2:3" x14ac:dyDescent="0.25">
      <c r="B1895"/>
      <c r="C1895"/>
    </row>
    <row r="1896" spans="2:3" x14ac:dyDescent="0.25">
      <c r="B1896"/>
      <c r="C1896"/>
    </row>
    <row r="1897" spans="2:3" x14ac:dyDescent="0.25">
      <c r="B1897"/>
      <c r="C1897"/>
    </row>
    <row r="1898" spans="2:3" x14ac:dyDescent="0.25">
      <c r="B1898"/>
      <c r="C1898"/>
    </row>
    <row r="1899" spans="2:3" x14ac:dyDescent="0.25">
      <c r="B1899"/>
      <c r="C1899"/>
    </row>
    <row r="1900" spans="2:3" x14ac:dyDescent="0.25">
      <c r="B1900"/>
      <c r="C1900"/>
    </row>
    <row r="1901" spans="2:3" x14ac:dyDescent="0.25">
      <c r="B1901"/>
      <c r="C1901"/>
    </row>
    <row r="1902" spans="2:3" x14ac:dyDescent="0.25">
      <c r="B1902"/>
      <c r="C1902"/>
    </row>
    <row r="1903" spans="2:3" x14ac:dyDescent="0.25">
      <c r="B1903"/>
      <c r="C1903"/>
    </row>
    <row r="1904" spans="2:3" x14ac:dyDescent="0.25">
      <c r="B1904"/>
      <c r="C1904"/>
    </row>
    <row r="1905" spans="2:3" x14ac:dyDescent="0.25">
      <c r="B1905"/>
      <c r="C1905"/>
    </row>
    <row r="1906" spans="2:3" x14ac:dyDescent="0.25">
      <c r="B1906"/>
      <c r="C1906"/>
    </row>
    <row r="1907" spans="2:3" x14ac:dyDescent="0.25">
      <c r="B1907"/>
      <c r="C1907"/>
    </row>
    <row r="1908" spans="2:3" x14ac:dyDescent="0.25">
      <c r="B1908"/>
      <c r="C1908"/>
    </row>
    <row r="1909" spans="2:3" x14ac:dyDescent="0.25">
      <c r="B1909"/>
      <c r="C1909"/>
    </row>
    <row r="1910" spans="2:3" x14ac:dyDescent="0.25">
      <c r="B1910"/>
      <c r="C1910"/>
    </row>
    <row r="1911" spans="2:3" x14ac:dyDescent="0.25">
      <c r="B1911"/>
      <c r="C1911"/>
    </row>
    <row r="1912" spans="2:3" x14ac:dyDescent="0.25">
      <c r="B1912"/>
      <c r="C1912"/>
    </row>
    <row r="1913" spans="2:3" x14ac:dyDescent="0.25">
      <c r="B1913"/>
      <c r="C1913"/>
    </row>
    <row r="1914" spans="2:3" x14ac:dyDescent="0.25">
      <c r="B1914"/>
      <c r="C1914"/>
    </row>
    <row r="1915" spans="2:3" x14ac:dyDescent="0.25">
      <c r="B1915"/>
      <c r="C1915"/>
    </row>
    <row r="1916" spans="2:3" x14ac:dyDescent="0.25">
      <c r="B1916"/>
      <c r="C1916"/>
    </row>
    <row r="1917" spans="2:3" x14ac:dyDescent="0.25">
      <c r="B1917"/>
      <c r="C1917"/>
    </row>
    <row r="1918" spans="2:3" x14ac:dyDescent="0.25">
      <c r="B1918"/>
      <c r="C1918"/>
    </row>
    <row r="1919" spans="2:3" x14ac:dyDescent="0.25">
      <c r="B1919"/>
      <c r="C1919"/>
    </row>
    <row r="1920" spans="2:3" x14ac:dyDescent="0.25">
      <c r="B1920"/>
      <c r="C1920"/>
    </row>
    <row r="1921" spans="2:3" x14ac:dyDescent="0.25">
      <c r="B1921"/>
      <c r="C1921"/>
    </row>
    <row r="1922" spans="2:3" x14ac:dyDescent="0.25">
      <c r="B1922"/>
      <c r="C1922"/>
    </row>
    <row r="1923" spans="2:3" x14ac:dyDescent="0.25">
      <c r="B1923"/>
      <c r="C1923"/>
    </row>
    <row r="1924" spans="2:3" x14ac:dyDescent="0.25">
      <c r="B1924"/>
      <c r="C1924"/>
    </row>
    <row r="1925" spans="2:3" x14ac:dyDescent="0.25">
      <c r="B1925"/>
      <c r="C1925"/>
    </row>
    <row r="1926" spans="2:3" x14ac:dyDescent="0.25">
      <c r="B1926"/>
      <c r="C1926"/>
    </row>
    <row r="1927" spans="2:3" x14ac:dyDescent="0.25">
      <c r="B1927"/>
      <c r="C1927"/>
    </row>
    <row r="1928" spans="2:3" x14ac:dyDescent="0.25">
      <c r="B1928"/>
      <c r="C1928"/>
    </row>
    <row r="1929" spans="2:3" x14ac:dyDescent="0.25">
      <c r="B1929"/>
      <c r="C1929"/>
    </row>
    <row r="1930" spans="2:3" x14ac:dyDescent="0.25">
      <c r="B1930"/>
      <c r="C1930"/>
    </row>
    <row r="1931" spans="2:3" x14ac:dyDescent="0.25">
      <c r="B1931"/>
      <c r="C1931"/>
    </row>
    <row r="1932" spans="2:3" x14ac:dyDescent="0.25">
      <c r="B1932"/>
      <c r="C1932"/>
    </row>
    <row r="1933" spans="2:3" x14ac:dyDescent="0.25">
      <c r="B1933"/>
      <c r="C1933"/>
    </row>
    <row r="1934" spans="2:3" x14ac:dyDescent="0.25">
      <c r="B1934"/>
      <c r="C1934"/>
    </row>
    <row r="1935" spans="2:3" x14ac:dyDescent="0.25">
      <c r="B1935"/>
      <c r="C1935"/>
    </row>
    <row r="1936" spans="2:3" x14ac:dyDescent="0.25">
      <c r="B1936"/>
      <c r="C1936"/>
    </row>
    <row r="1937" spans="2:3" x14ac:dyDescent="0.25">
      <c r="B1937"/>
      <c r="C1937"/>
    </row>
    <row r="1938" spans="2:3" x14ac:dyDescent="0.25">
      <c r="B1938"/>
      <c r="C1938"/>
    </row>
    <row r="1939" spans="2:3" x14ac:dyDescent="0.25">
      <c r="B1939"/>
      <c r="C1939"/>
    </row>
    <row r="1940" spans="2:3" x14ac:dyDescent="0.25">
      <c r="B1940"/>
      <c r="C1940"/>
    </row>
    <row r="1941" spans="2:3" x14ac:dyDescent="0.25">
      <c r="B1941"/>
      <c r="C1941"/>
    </row>
    <row r="1942" spans="2:3" x14ac:dyDescent="0.25">
      <c r="B1942"/>
      <c r="C1942"/>
    </row>
    <row r="1943" spans="2:3" x14ac:dyDescent="0.25">
      <c r="B1943"/>
      <c r="C1943"/>
    </row>
    <row r="1944" spans="2:3" x14ac:dyDescent="0.25">
      <c r="B1944"/>
      <c r="C1944"/>
    </row>
    <row r="1945" spans="2:3" x14ac:dyDescent="0.25">
      <c r="B1945"/>
      <c r="C1945"/>
    </row>
    <row r="1946" spans="2:3" x14ac:dyDescent="0.25">
      <c r="B1946"/>
      <c r="C1946"/>
    </row>
    <row r="1947" spans="2:3" x14ac:dyDescent="0.25">
      <c r="B1947"/>
      <c r="C1947"/>
    </row>
    <row r="1948" spans="2:3" x14ac:dyDescent="0.25">
      <c r="B1948"/>
      <c r="C1948"/>
    </row>
    <row r="1949" spans="2:3" x14ac:dyDescent="0.25">
      <c r="B1949"/>
      <c r="C1949"/>
    </row>
    <row r="1950" spans="2:3" x14ac:dyDescent="0.25">
      <c r="B1950"/>
      <c r="C1950"/>
    </row>
    <row r="1951" spans="2:3" x14ac:dyDescent="0.25">
      <c r="B1951"/>
      <c r="C1951"/>
    </row>
    <row r="1952" spans="2:3" x14ac:dyDescent="0.25">
      <c r="B1952"/>
      <c r="C1952"/>
    </row>
    <row r="1953" spans="2:3" x14ac:dyDescent="0.25">
      <c r="B1953"/>
      <c r="C1953"/>
    </row>
    <row r="1954" spans="2:3" x14ac:dyDescent="0.25">
      <c r="B1954"/>
      <c r="C1954"/>
    </row>
    <row r="1955" spans="2:3" x14ac:dyDescent="0.25">
      <c r="B1955"/>
      <c r="C1955"/>
    </row>
    <row r="1956" spans="2:3" x14ac:dyDescent="0.25">
      <c r="B1956"/>
      <c r="C1956"/>
    </row>
    <row r="1957" spans="2:3" x14ac:dyDescent="0.25">
      <c r="B1957"/>
      <c r="C1957"/>
    </row>
    <row r="1958" spans="2:3" x14ac:dyDescent="0.25">
      <c r="B1958"/>
      <c r="C1958"/>
    </row>
    <row r="1959" spans="2:3" x14ac:dyDescent="0.25">
      <c r="B1959"/>
      <c r="C1959"/>
    </row>
    <row r="1960" spans="2:3" x14ac:dyDescent="0.25">
      <c r="B1960"/>
      <c r="C1960"/>
    </row>
    <row r="1961" spans="2:3" x14ac:dyDescent="0.25">
      <c r="B1961"/>
      <c r="C1961"/>
    </row>
    <row r="1962" spans="2:3" x14ac:dyDescent="0.25">
      <c r="B1962"/>
      <c r="C1962"/>
    </row>
    <row r="1963" spans="2:3" x14ac:dyDescent="0.25">
      <c r="B1963"/>
      <c r="C1963"/>
    </row>
    <row r="1964" spans="2:3" x14ac:dyDescent="0.25">
      <c r="B1964"/>
      <c r="C1964"/>
    </row>
    <row r="1965" spans="2:3" x14ac:dyDescent="0.25">
      <c r="B1965"/>
      <c r="C1965"/>
    </row>
    <row r="1966" spans="2:3" x14ac:dyDescent="0.25">
      <c r="B1966"/>
      <c r="C1966"/>
    </row>
    <row r="1967" spans="2:3" x14ac:dyDescent="0.25">
      <c r="B1967"/>
      <c r="C1967"/>
    </row>
    <row r="1968" spans="2:3" x14ac:dyDescent="0.25">
      <c r="B1968"/>
      <c r="C1968"/>
    </row>
    <row r="1969" spans="2:3" x14ac:dyDescent="0.25">
      <c r="B1969"/>
      <c r="C1969"/>
    </row>
    <row r="1970" spans="2:3" x14ac:dyDescent="0.25">
      <c r="B1970"/>
      <c r="C1970"/>
    </row>
    <row r="1971" spans="2:3" x14ac:dyDescent="0.25">
      <c r="B1971"/>
      <c r="C1971"/>
    </row>
    <row r="1972" spans="2:3" x14ac:dyDescent="0.25">
      <c r="B1972"/>
      <c r="C1972"/>
    </row>
    <row r="1973" spans="2:3" x14ac:dyDescent="0.25">
      <c r="B1973"/>
      <c r="C1973"/>
    </row>
    <row r="1974" spans="2:3" x14ac:dyDescent="0.25">
      <c r="B1974"/>
      <c r="C1974"/>
    </row>
    <row r="1975" spans="2:3" x14ac:dyDescent="0.25">
      <c r="B1975"/>
      <c r="C1975"/>
    </row>
    <row r="1976" spans="2:3" x14ac:dyDescent="0.25">
      <c r="B1976"/>
      <c r="C1976"/>
    </row>
    <row r="1977" spans="2:3" x14ac:dyDescent="0.25">
      <c r="B1977"/>
      <c r="C1977"/>
    </row>
    <row r="1978" spans="2:3" x14ac:dyDescent="0.25">
      <c r="B1978"/>
      <c r="C1978"/>
    </row>
    <row r="1979" spans="2:3" x14ac:dyDescent="0.25">
      <c r="B1979"/>
      <c r="C1979"/>
    </row>
    <row r="1980" spans="2:3" x14ac:dyDescent="0.25">
      <c r="B1980"/>
      <c r="C1980"/>
    </row>
    <row r="1981" spans="2:3" x14ac:dyDescent="0.25">
      <c r="B1981"/>
      <c r="C1981"/>
    </row>
    <row r="1982" spans="2:3" x14ac:dyDescent="0.25">
      <c r="B1982"/>
      <c r="C1982"/>
    </row>
    <row r="1983" spans="2:3" x14ac:dyDescent="0.25">
      <c r="B1983"/>
      <c r="C1983"/>
    </row>
    <row r="1984" spans="2:3" x14ac:dyDescent="0.25">
      <c r="B1984"/>
      <c r="C1984"/>
    </row>
    <row r="1985" spans="2:3" x14ac:dyDescent="0.25">
      <c r="B1985"/>
      <c r="C1985"/>
    </row>
    <row r="1986" spans="2:3" x14ac:dyDescent="0.25">
      <c r="B1986"/>
      <c r="C1986"/>
    </row>
    <row r="1987" spans="2:3" x14ac:dyDescent="0.25">
      <c r="B1987"/>
      <c r="C1987"/>
    </row>
    <row r="1988" spans="2:3" x14ac:dyDescent="0.25">
      <c r="B1988"/>
      <c r="C1988"/>
    </row>
    <row r="1989" spans="2:3" x14ac:dyDescent="0.25">
      <c r="B1989"/>
      <c r="C1989"/>
    </row>
    <row r="1990" spans="2:3" x14ac:dyDescent="0.25">
      <c r="B1990"/>
      <c r="C1990"/>
    </row>
    <row r="1991" spans="2:3" x14ac:dyDescent="0.25">
      <c r="B1991"/>
      <c r="C1991"/>
    </row>
    <row r="1992" spans="2:3" x14ac:dyDescent="0.25">
      <c r="B1992"/>
      <c r="C1992"/>
    </row>
    <row r="1993" spans="2:3" x14ac:dyDescent="0.25">
      <c r="B1993"/>
      <c r="C1993"/>
    </row>
    <row r="1994" spans="2:3" x14ac:dyDescent="0.25">
      <c r="B1994"/>
      <c r="C1994"/>
    </row>
    <row r="1995" spans="2:3" x14ac:dyDescent="0.25">
      <c r="B1995"/>
      <c r="C1995"/>
    </row>
    <row r="1996" spans="2:3" x14ac:dyDescent="0.25">
      <c r="B1996"/>
      <c r="C1996"/>
    </row>
    <row r="1997" spans="2:3" x14ac:dyDescent="0.25">
      <c r="B1997"/>
      <c r="C1997"/>
    </row>
    <row r="1998" spans="2:3" x14ac:dyDescent="0.25">
      <c r="B1998"/>
      <c r="C1998"/>
    </row>
    <row r="1999" spans="2:3" x14ac:dyDescent="0.25">
      <c r="B1999"/>
      <c r="C1999"/>
    </row>
    <row r="2000" spans="2:3" x14ac:dyDescent="0.25">
      <c r="B2000"/>
      <c r="C2000"/>
    </row>
    <row r="2001" spans="2:3" x14ac:dyDescent="0.25">
      <c r="B2001"/>
      <c r="C2001"/>
    </row>
    <row r="2002" spans="2:3" x14ac:dyDescent="0.25">
      <c r="B2002"/>
      <c r="C2002"/>
    </row>
    <row r="2003" spans="2:3" x14ac:dyDescent="0.25">
      <c r="B2003"/>
      <c r="C2003"/>
    </row>
    <row r="2004" spans="2:3" x14ac:dyDescent="0.25">
      <c r="B2004"/>
      <c r="C2004"/>
    </row>
    <row r="2005" spans="2:3" x14ac:dyDescent="0.25">
      <c r="B2005"/>
      <c r="C2005"/>
    </row>
    <row r="2006" spans="2:3" x14ac:dyDescent="0.25">
      <c r="B2006"/>
      <c r="C2006"/>
    </row>
    <row r="2007" spans="2:3" x14ac:dyDescent="0.25">
      <c r="B2007"/>
      <c r="C2007"/>
    </row>
    <row r="2008" spans="2:3" x14ac:dyDescent="0.25">
      <c r="B2008"/>
      <c r="C2008"/>
    </row>
    <row r="2009" spans="2:3" x14ac:dyDescent="0.25">
      <c r="B2009"/>
      <c r="C2009"/>
    </row>
    <row r="2010" spans="2:3" x14ac:dyDescent="0.25">
      <c r="B2010"/>
      <c r="C2010"/>
    </row>
    <row r="2011" spans="2:3" x14ac:dyDescent="0.25">
      <c r="B2011"/>
      <c r="C2011"/>
    </row>
    <row r="2012" spans="2:3" x14ac:dyDescent="0.25">
      <c r="B2012"/>
      <c r="C2012"/>
    </row>
    <row r="2013" spans="2:3" x14ac:dyDescent="0.25">
      <c r="B2013"/>
      <c r="C2013"/>
    </row>
    <row r="2014" spans="2:3" x14ac:dyDescent="0.25">
      <c r="B2014"/>
      <c r="C2014"/>
    </row>
    <row r="2015" spans="2:3" x14ac:dyDescent="0.25">
      <c r="B2015"/>
      <c r="C2015"/>
    </row>
    <row r="2016" spans="2:3" x14ac:dyDescent="0.25">
      <c r="B2016"/>
      <c r="C2016"/>
    </row>
    <row r="2017" spans="2:3" x14ac:dyDescent="0.25">
      <c r="B2017"/>
      <c r="C2017"/>
    </row>
    <row r="2018" spans="2:3" x14ac:dyDescent="0.25">
      <c r="B2018"/>
      <c r="C2018"/>
    </row>
    <row r="2019" spans="2:3" x14ac:dyDescent="0.25">
      <c r="B2019"/>
      <c r="C2019"/>
    </row>
    <row r="2020" spans="2:3" x14ac:dyDescent="0.25">
      <c r="B2020"/>
      <c r="C2020"/>
    </row>
    <row r="2021" spans="2:3" x14ac:dyDescent="0.25">
      <c r="B2021"/>
      <c r="C2021"/>
    </row>
    <row r="2022" spans="2:3" x14ac:dyDescent="0.25">
      <c r="B2022"/>
      <c r="C2022"/>
    </row>
    <row r="2023" spans="2:3" x14ac:dyDescent="0.25">
      <c r="B2023"/>
      <c r="C2023"/>
    </row>
    <row r="2024" spans="2:3" x14ac:dyDescent="0.25">
      <c r="B2024"/>
      <c r="C2024"/>
    </row>
    <row r="2025" spans="2:3" x14ac:dyDescent="0.25">
      <c r="B2025"/>
      <c r="C2025"/>
    </row>
    <row r="2026" spans="2:3" x14ac:dyDescent="0.25">
      <c r="B2026"/>
      <c r="C2026"/>
    </row>
    <row r="2027" spans="2:3" x14ac:dyDescent="0.25">
      <c r="B2027"/>
      <c r="C2027"/>
    </row>
    <row r="2028" spans="2:3" x14ac:dyDescent="0.25">
      <c r="B2028"/>
      <c r="C2028"/>
    </row>
    <row r="2029" spans="2:3" x14ac:dyDescent="0.25">
      <c r="B2029"/>
      <c r="C2029"/>
    </row>
    <row r="2030" spans="2:3" x14ac:dyDescent="0.25">
      <c r="B2030"/>
      <c r="C2030"/>
    </row>
    <row r="2031" spans="2:3" x14ac:dyDescent="0.25">
      <c r="B2031"/>
      <c r="C2031"/>
    </row>
    <row r="2032" spans="2:3" x14ac:dyDescent="0.25">
      <c r="B2032"/>
      <c r="C2032"/>
    </row>
    <row r="2033" spans="2:3" x14ac:dyDescent="0.25">
      <c r="B2033"/>
      <c r="C2033"/>
    </row>
    <row r="2034" spans="2:3" x14ac:dyDescent="0.25">
      <c r="B2034"/>
      <c r="C2034"/>
    </row>
    <row r="2035" spans="2:3" x14ac:dyDescent="0.25">
      <c r="B2035"/>
      <c r="C2035"/>
    </row>
    <row r="2036" spans="2:3" x14ac:dyDescent="0.25">
      <c r="B2036"/>
      <c r="C2036"/>
    </row>
    <row r="2037" spans="2:3" x14ac:dyDescent="0.25">
      <c r="B2037"/>
      <c r="C2037"/>
    </row>
    <row r="2038" spans="2:3" x14ac:dyDescent="0.25">
      <c r="B2038"/>
      <c r="C2038"/>
    </row>
    <row r="2039" spans="2:3" x14ac:dyDescent="0.25">
      <c r="B2039"/>
      <c r="C2039"/>
    </row>
    <row r="2040" spans="2:3" x14ac:dyDescent="0.25">
      <c r="B2040"/>
      <c r="C2040"/>
    </row>
    <row r="2041" spans="2:3" x14ac:dyDescent="0.25">
      <c r="B2041"/>
      <c r="C2041"/>
    </row>
    <row r="2042" spans="2:3" x14ac:dyDescent="0.25">
      <c r="B2042"/>
      <c r="C2042"/>
    </row>
    <row r="2043" spans="2:3" x14ac:dyDescent="0.25">
      <c r="B2043"/>
      <c r="C2043"/>
    </row>
    <row r="2044" spans="2:3" x14ac:dyDescent="0.25">
      <c r="B2044"/>
      <c r="C2044"/>
    </row>
    <row r="2045" spans="2:3" x14ac:dyDescent="0.25">
      <c r="B2045"/>
      <c r="C2045"/>
    </row>
    <row r="2046" spans="2:3" x14ac:dyDescent="0.25">
      <c r="B2046"/>
      <c r="C2046"/>
    </row>
    <row r="2047" spans="2:3" x14ac:dyDescent="0.25">
      <c r="B2047"/>
      <c r="C2047"/>
    </row>
    <row r="2048" spans="2:3" x14ac:dyDescent="0.25">
      <c r="B2048"/>
      <c r="C2048"/>
    </row>
    <row r="2049" spans="2:3" x14ac:dyDescent="0.25">
      <c r="B2049"/>
      <c r="C2049"/>
    </row>
    <row r="2050" spans="2:3" x14ac:dyDescent="0.25">
      <c r="B2050"/>
      <c r="C2050"/>
    </row>
    <row r="2051" spans="2:3" x14ac:dyDescent="0.25">
      <c r="B2051"/>
      <c r="C2051"/>
    </row>
    <row r="2052" spans="2:3" x14ac:dyDescent="0.25">
      <c r="B2052"/>
      <c r="C2052"/>
    </row>
    <row r="2053" spans="2:3" x14ac:dyDescent="0.25">
      <c r="B2053"/>
      <c r="C2053"/>
    </row>
    <row r="2054" spans="2:3" x14ac:dyDescent="0.25">
      <c r="B2054"/>
      <c r="C2054"/>
    </row>
    <row r="2055" spans="2:3" x14ac:dyDescent="0.25">
      <c r="B2055"/>
      <c r="C2055"/>
    </row>
    <row r="2056" spans="2:3" x14ac:dyDescent="0.25">
      <c r="B2056"/>
      <c r="C2056"/>
    </row>
    <row r="2057" spans="2:3" x14ac:dyDescent="0.25">
      <c r="B2057"/>
      <c r="C2057"/>
    </row>
    <row r="2058" spans="2:3" x14ac:dyDescent="0.25">
      <c r="B2058"/>
      <c r="C2058"/>
    </row>
    <row r="2059" spans="2:3" x14ac:dyDescent="0.25">
      <c r="B2059"/>
      <c r="C2059"/>
    </row>
    <row r="2060" spans="2:3" x14ac:dyDescent="0.25">
      <c r="B2060"/>
      <c r="C2060"/>
    </row>
    <row r="2061" spans="2:3" x14ac:dyDescent="0.25">
      <c r="B2061"/>
      <c r="C2061"/>
    </row>
    <row r="2062" spans="2:3" x14ac:dyDescent="0.25">
      <c r="B2062"/>
      <c r="C2062"/>
    </row>
    <row r="2063" spans="2:3" x14ac:dyDescent="0.25">
      <c r="B2063"/>
      <c r="C2063"/>
    </row>
    <row r="2064" spans="2:3" x14ac:dyDescent="0.25">
      <c r="B2064"/>
      <c r="C2064"/>
    </row>
    <row r="2065" spans="2:3" x14ac:dyDescent="0.25">
      <c r="B2065"/>
      <c r="C2065"/>
    </row>
    <row r="2066" spans="2:3" x14ac:dyDescent="0.25">
      <c r="B2066"/>
      <c r="C2066"/>
    </row>
    <row r="2067" spans="2:3" x14ac:dyDescent="0.25">
      <c r="B2067"/>
      <c r="C2067"/>
    </row>
    <row r="2068" spans="2:3" x14ac:dyDescent="0.25">
      <c r="B2068"/>
      <c r="C2068"/>
    </row>
    <row r="2069" spans="2:3" x14ac:dyDescent="0.25">
      <c r="B2069"/>
      <c r="C2069"/>
    </row>
    <row r="2070" spans="2:3" x14ac:dyDescent="0.25">
      <c r="B2070"/>
      <c r="C2070"/>
    </row>
    <row r="2071" spans="2:3" x14ac:dyDescent="0.25">
      <c r="B2071"/>
      <c r="C2071"/>
    </row>
    <row r="2072" spans="2:3" x14ac:dyDescent="0.25">
      <c r="B2072"/>
      <c r="C2072"/>
    </row>
    <row r="2073" spans="2:3" x14ac:dyDescent="0.25">
      <c r="B2073"/>
      <c r="C2073"/>
    </row>
    <row r="2074" spans="2:3" x14ac:dyDescent="0.25">
      <c r="B2074"/>
      <c r="C2074"/>
    </row>
    <row r="2075" spans="2:3" x14ac:dyDescent="0.25">
      <c r="B2075"/>
      <c r="C2075"/>
    </row>
    <row r="2076" spans="2:3" x14ac:dyDescent="0.25">
      <c r="B2076"/>
      <c r="C2076"/>
    </row>
    <row r="2077" spans="2:3" x14ac:dyDescent="0.25">
      <c r="B2077"/>
      <c r="C2077"/>
    </row>
    <row r="2078" spans="2:3" x14ac:dyDescent="0.25">
      <c r="B2078"/>
      <c r="C2078"/>
    </row>
    <row r="2079" spans="2:3" x14ac:dyDescent="0.25">
      <c r="B2079"/>
      <c r="C2079"/>
    </row>
    <row r="2080" spans="2:3" x14ac:dyDescent="0.25">
      <c r="B2080"/>
      <c r="C2080"/>
    </row>
    <row r="2081" spans="2:3" x14ac:dyDescent="0.25">
      <c r="B2081"/>
      <c r="C2081"/>
    </row>
    <row r="2082" spans="2:3" x14ac:dyDescent="0.25">
      <c r="B2082"/>
      <c r="C2082"/>
    </row>
    <row r="2083" spans="2:3" x14ac:dyDescent="0.25">
      <c r="B2083"/>
      <c r="C2083"/>
    </row>
    <row r="2084" spans="2:3" x14ac:dyDescent="0.25">
      <c r="B2084"/>
      <c r="C2084"/>
    </row>
    <row r="2085" spans="2:3" x14ac:dyDescent="0.25">
      <c r="B2085"/>
      <c r="C2085"/>
    </row>
    <row r="2086" spans="2:3" x14ac:dyDescent="0.25">
      <c r="B2086"/>
      <c r="C2086"/>
    </row>
    <row r="2087" spans="2:3" x14ac:dyDescent="0.25">
      <c r="B2087"/>
      <c r="C2087"/>
    </row>
    <row r="2088" spans="2:3" x14ac:dyDescent="0.25">
      <c r="B2088"/>
      <c r="C2088"/>
    </row>
    <row r="2089" spans="2:3" x14ac:dyDescent="0.25">
      <c r="B2089"/>
      <c r="C2089"/>
    </row>
    <row r="2090" spans="2:3" x14ac:dyDescent="0.25">
      <c r="B2090"/>
      <c r="C2090"/>
    </row>
    <row r="2091" spans="2:3" x14ac:dyDescent="0.25">
      <c r="B2091"/>
      <c r="C2091"/>
    </row>
    <row r="2092" spans="2:3" x14ac:dyDescent="0.25">
      <c r="B2092"/>
      <c r="C2092"/>
    </row>
    <row r="2093" spans="2:3" x14ac:dyDescent="0.25">
      <c r="B2093"/>
      <c r="C2093"/>
    </row>
    <row r="2094" spans="2:3" x14ac:dyDescent="0.25">
      <c r="B2094"/>
      <c r="C2094"/>
    </row>
    <row r="2095" spans="2:3" x14ac:dyDescent="0.25">
      <c r="B2095"/>
      <c r="C2095"/>
    </row>
    <row r="2096" spans="2:3" x14ac:dyDescent="0.25">
      <c r="B2096"/>
      <c r="C2096"/>
    </row>
    <row r="2097" spans="2:3" x14ac:dyDescent="0.25">
      <c r="B2097"/>
      <c r="C2097"/>
    </row>
    <row r="2098" spans="2:3" x14ac:dyDescent="0.25">
      <c r="B2098"/>
      <c r="C2098"/>
    </row>
    <row r="2099" spans="2:3" x14ac:dyDescent="0.25">
      <c r="B2099"/>
      <c r="C2099"/>
    </row>
    <row r="2100" spans="2:3" x14ac:dyDescent="0.25">
      <c r="B2100"/>
      <c r="C2100"/>
    </row>
    <row r="2101" spans="2:3" x14ac:dyDescent="0.25">
      <c r="B2101"/>
      <c r="C2101"/>
    </row>
    <row r="2102" spans="2:3" x14ac:dyDescent="0.25">
      <c r="B2102"/>
      <c r="C2102"/>
    </row>
    <row r="2103" spans="2:3" x14ac:dyDescent="0.25">
      <c r="B2103"/>
      <c r="C2103"/>
    </row>
    <row r="2104" spans="2:3" x14ac:dyDescent="0.25">
      <c r="B2104"/>
      <c r="C2104"/>
    </row>
    <row r="2105" spans="2:3" x14ac:dyDescent="0.25">
      <c r="B2105"/>
      <c r="C2105"/>
    </row>
    <row r="2106" spans="2:3" x14ac:dyDescent="0.25">
      <c r="B2106"/>
      <c r="C2106"/>
    </row>
    <row r="2107" spans="2:3" x14ac:dyDescent="0.25">
      <c r="B2107"/>
      <c r="C2107"/>
    </row>
    <row r="2108" spans="2:3" x14ac:dyDescent="0.25">
      <c r="B2108"/>
      <c r="C2108"/>
    </row>
    <row r="2109" spans="2:3" x14ac:dyDescent="0.25">
      <c r="B2109"/>
      <c r="C2109"/>
    </row>
    <row r="2110" spans="2:3" x14ac:dyDescent="0.25">
      <c r="B2110"/>
      <c r="C2110"/>
    </row>
    <row r="2111" spans="2:3" x14ac:dyDescent="0.25">
      <c r="B2111"/>
      <c r="C2111"/>
    </row>
    <row r="2112" spans="2:3" x14ac:dyDescent="0.25">
      <c r="B2112"/>
      <c r="C2112"/>
    </row>
    <row r="2113" spans="2:3" x14ac:dyDescent="0.25">
      <c r="B2113"/>
      <c r="C2113"/>
    </row>
    <row r="2114" spans="2:3" x14ac:dyDescent="0.25">
      <c r="B2114"/>
      <c r="C2114"/>
    </row>
    <row r="2115" spans="2:3" x14ac:dyDescent="0.25">
      <c r="B2115"/>
      <c r="C2115"/>
    </row>
    <row r="2116" spans="2:3" x14ac:dyDescent="0.25">
      <c r="B2116"/>
      <c r="C2116"/>
    </row>
    <row r="2117" spans="2:3" x14ac:dyDescent="0.25">
      <c r="B2117"/>
      <c r="C2117"/>
    </row>
    <row r="2118" spans="2:3" x14ac:dyDescent="0.25">
      <c r="B2118"/>
      <c r="C2118"/>
    </row>
    <row r="2119" spans="2:3" x14ac:dyDescent="0.25">
      <c r="B2119"/>
      <c r="C2119"/>
    </row>
    <row r="2120" spans="2:3" x14ac:dyDescent="0.25">
      <c r="B2120"/>
      <c r="C2120"/>
    </row>
    <row r="2121" spans="2:3" x14ac:dyDescent="0.25">
      <c r="B2121"/>
      <c r="C2121"/>
    </row>
    <row r="2122" spans="2:3" x14ac:dyDescent="0.25">
      <c r="B2122"/>
      <c r="C2122"/>
    </row>
    <row r="2123" spans="2:3" x14ac:dyDescent="0.25">
      <c r="B2123"/>
      <c r="C2123"/>
    </row>
    <row r="2124" spans="2:3" x14ac:dyDescent="0.25">
      <c r="B2124"/>
      <c r="C2124"/>
    </row>
    <row r="2125" spans="2:3" x14ac:dyDescent="0.25">
      <c r="B2125"/>
      <c r="C2125"/>
    </row>
    <row r="2126" spans="2:3" x14ac:dyDescent="0.25">
      <c r="B2126"/>
      <c r="C2126"/>
    </row>
    <row r="2127" spans="2:3" x14ac:dyDescent="0.25">
      <c r="B2127"/>
      <c r="C2127"/>
    </row>
    <row r="2128" spans="2:3" x14ac:dyDescent="0.25">
      <c r="B2128"/>
      <c r="C2128"/>
    </row>
    <row r="2129" spans="2:3" x14ac:dyDescent="0.25">
      <c r="B2129"/>
      <c r="C2129"/>
    </row>
    <row r="2130" spans="2:3" x14ac:dyDescent="0.25">
      <c r="B2130"/>
      <c r="C2130"/>
    </row>
    <row r="2131" spans="2:3" x14ac:dyDescent="0.25">
      <c r="B2131"/>
      <c r="C2131"/>
    </row>
    <row r="2132" spans="2:3" x14ac:dyDescent="0.25">
      <c r="B2132"/>
      <c r="C2132"/>
    </row>
    <row r="2133" spans="2:3" x14ac:dyDescent="0.25">
      <c r="B2133"/>
      <c r="C2133"/>
    </row>
    <row r="2134" spans="2:3" x14ac:dyDescent="0.25">
      <c r="B2134"/>
      <c r="C2134"/>
    </row>
    <row r="2135" spans="2:3" x14ac:dyDescent="0.25">
      <c r="B2135"/>
      <c r="C2135"/>
    </row>
    <row r="2136" spans="2:3" x14ac:dyDescent="0.25">
      <c r="B2136"/>
      <c r="C2136"/>
    </row>
    <row r="2137" spans="2:3" x14ac:dyDescent="0.25">
      <c r="B2137"/>
      <c r="C2137"/>
    </row>
    <row r="2138" spans="2:3" x14ac:dyDescent="0.25">
      <c r="B2138"/>
      <c r="C2138"/>
    </row>
    <row r="2139" spans="2:3" x14ac:dyDescent="0.25">
      <c r="B2139"/>
      <c r="C2139"/>
    </row>
    <row r="2140" spans="2:3" x14ac:dyDescent="0.25">
      <c r="B2140"/>
      <c r="C2140"/>
    </row>
    <row r="2141" spans="2:3" x14ac:dyDescent="0.25">
      <c r="B2141"/>
      <c r="C2141"/>
    </row>
    <row r="2142" spans="2:3" x14ac:dyDescent="0.25">
      <c r="B2142"/>
      <c r="C2142"/>
    </row>
    <row r="2143" spans="2:3" x14ac:dyDescent="0.25">
      <c r="B2143"/>
      <c r="C2143"/>
    </row>
    <row r="2144" spans="2:3" x14ac:dyDescent="0.25">
      <c r="B2144"/>
      <c r="C2144"/>
    </row>
    <row r="2145" spans="2:3" x14ac:dyDescent="0.25">
      <c r="B2145"/>
      <c r="C2145"/>
    </row>
    <row r="2146" spans="2:3" x14ac:dyDescent="0.25">
      <c r="B2146"/>
      <c r="C2146"/>
    </row>
    <row r="2147" spans="2:3" x14ac:dyDescent="0.25">
      <c r="B2147"/>
      <c r="C2147"/>
    </row>
    <row r="2148" spans="2:3" x14ac:dyDescent="0.25">
      <c r="B2148"/>
      <c r="C2148"/>
    </row>
    <row r="2149" spans="2:3" x14ac:dyDescent="0.25">
      <c r="B2149"/>
      <c r="C2149"/>
    </row>
    <row r="2150" spans="2:3" x14ac:dyDescent="0.25">
      <c r="B2150"/>
      <c r="C2150"/>
    </row>
    <row r="2151" spans="2:3" x14ac:dyDescent="0.25">
      <c r="B2151"/>
      <c r="C2151"/>
    </row>
    <row r="2152" spans="2:3" x14ac:dyDescent="0.25">
      <c r="B2152"/>
      <c r="C2152"/>
    </row>
    <row r="2153" spans="2:3" x14ac:dyDescent="0.25">
      <c r="B2153"/>
      <c r="C2153"/>
    </row>
    <row r="2154" spans="2:3" x14ac:dyDescent="0.25">
      <c r="B2154"/>
      <c r="C2154"/>
    </row>
    <row r="2155" spans="2:3" x14ac:dyDescent="0.25">
      <c r="B2155"/>
      <c r="C2155"/>
    </row>
    <row r="2156" spans="2:3" x14ac:dyDescent="0.25">
      <c r="B2156"/>
      <c r="C2156"/>
    </row>
    <row r="2157" spans="2:3" x14ac:dyDescent="0.25">
      <c r="B2157"/>
      <c r="C2157"/>
    </row>
    <row r="2158" spans="2:3" x14ac:dyDescent="0.25">
      <c r="B2158"/>
      <c r="C2158"/>
    </row>
    <row r="2159" spans="2:3" x14ac:dyDescent="0.25">
      <c r="B2159"/>
      <c r="C2159"/>
    </row>
    <row r="2160" spans="2:3" x14ac:dyDescent="0.25">
      <c r="B2160"/>
      <c r="C2160"/>
    </row>
    <row r="2161" spans="2:3" x14ac:dyDescent="0.25">
      <c r="B2161"/>
      <c r="C2161"/>
    </row>
    <row r="2162" spans="2:3" x14ac:dyDescent="0.25">
      <c r="B2162"/>
      <c r="C2162"/>
    </row>
    <row r="2163" spans="2:3" x14ac:dyDescent="0.25">
      <c r="B2163"/>
      <c r="C2163"/>
    </row>
    <row r="2164" spans="2:3" x14ac:dyDescent="0.25">
      <c r="B2164"/>
      <c r="C2164"/>
    </row>
    <row r="2165" spans="2:3" x14ac:dyDescent="0.25">
      <c r="B2165"/>
      <c r="C2165"/>
    </row>
    <row r="2166" spans="2:3" x14ac:dyDescent="0.25">
      <c r="B2166"/>
      <c r="C2166"/>
    </row>
    <row r="2167" spans="2:3" x14ac:dyDescent="0.25">
      <c r="B2167"/>
      <c r="C2167"/>
    </row>
    <row r="2168" spans="2:3" x14ac:dyDescent="0.25">
      <c r="B2168"/>
      <c r="C2168"/>
    </row>
    <row r="2169" spans="2:3" x14ac:dyDescent="0.25">
      <c r="B2169"/>
      <c r="C2169"/>
    </row>
    <row r="2170" spans="2:3" x14ac:dyDescent="0.25">
      <c r="B2170"/>
      <c r="C2170"/>
    </row>
    <row r="2171" spans="2:3" x14ac:dyDescent="0.25">
      <c r="B2171"/>
      <c r="C2171"/>
    </row>
    <row r="2172" spans="2:3" x14ac:dyDescent="0.25">
      <c r="B2172"/>
      <c r="C2172"/>
    </row>
    <row r="2173" spans="2:3" x14ac:dyDescent="0.25">
      <c r="B2173"/>
      <c r="C2173"/>
    </row>
    <row r="2174" spans="2:3" x14ac:dyDescent="0.25">
      <c r="B2174"/>
      <c r="C2174"/>
    </row>
    <row r="2175" spans="2:3" x14ac:dyDescent="0.25">
      <c r="B2175"/>
      <c r="C2175"/>
    </row>
    <row r="2176" spans="2:3" x14ac:dyDescent="0.25">
      <c r="B2176"/>
      <c r="C2176"/>
    </row>
    <row r="2177" spans="2:3" x14ac:dyDescent="0.25">
      <c r="B2177"/>
      <c r="C2177"/>
    </row>
    <row r="2178" spans="2:3" x14ac:dyDescent="0.25">
      <c r="B2178"/>
      <c r="C2178"/>
    </row>
    <row r="2179" spans="2:3" x14ac:dyDescent="0.25">
      <c r="B2179"/>
      <c r="C2179"/>
    </row>
    <row r="2180" spans="2:3" x14ac:dyDescent="0.25">
      <c r="B2180"/>
      <c r="C2180"/>
    </row>
    <row r="2181" spans="2:3" x14ac:dyDescent="0.25">
      <c r="B2181"/>
      <c r="C2181"/>
    </row>
    <row r="2182" spans="2:3" x14ac:dyDescent="0.25">
      <c r="B2182"/>
      <c r="C2182"/>
    </row>
    <row r="2183" spans="2:3" x14ac:dyDescent="0.25">
      <c r="B2183"/>
      <c r="C2183"/>
    </row>
    <row r="2184" spans="2:3" x14ac:dyDescent="0.25">
      <c r="B2184"/>
      <c r="C2184"/>
    </row>
    <row r="2185" spans="2:3" x14ac:dyDescent="0.25">
      <c r="B2185"/>
      <c r="C2185"/>
    </row>
    <row r="2186" spans="2:3" x14ac:dyDescent="0.25">
      <c r="B2186"/>
      <c r="C2186"/>
    </row>
    <row r="2187" spans="2:3" x14ac:dyDescent="0.25">
      <c r="B2187"/>
      <c r="C2187"/>
    </row>
    <row r="2188" spans="2:3" x14ac:dyDescent="0.25">
      <c r="B2188"/>
      <c r="C2188"/>
    </row>
    <row r="2189" spans="2:3" x14ac:dyDescent="0.25">
      <c r="B2189"/>
      <c r="C2189"/>
    </row>
    <row r="2190" spans="2:3" x14ac:dyDescent="0.25">
      <c r="B2190"/>
      <c r="C2190"/>
    </row>
    <row r="2191" spans="2:3" x14ac:dyDescent="0.25">
      <c r="B2191"/>
      <c r="C2191"/>
    </row>
    <row r="2192" spans="2:3" x14ac:dyDescent="0.25">
      <c r="B2192"/>
      <c r="C2192"/>
    </row>
    <row r="2193" spans="2:3" x14ac:dyDescent="0.25">
      <c r="B2193"/>
      <c r="C2193"/>
    </row>
    <row r="2194" spans="2:3" x14ac:dyDescent="0.25">
      <c r="B2194"/>
      <c r="C2194"/>
    </row>
    <row r="2195" spans="2:3" x14ac:dyDescent="0.25">
      <c r="B2195"/>
      <c r="C2195"/>
    </row>
    <row r="2196" spans="2:3" x14ac:dyDescent="0.25">
      <c r="B2196"/>
      <c r="C2196"/>
    </row>
    <row r="2197" spans="2:3" x14ac:dyDescent="0.25">
      <c r="B2197"/>
      <c r="C2197"/>
    </row>
    <row r="2198" spans="2:3" x14ac:dyDescent="0.25">
      <c r="B2198"/>
      <c r="C2198"/>
    </row>
    <row r="2199" spans="2:3" x14ac:dyDescent="0.25">
      <c r="B2199"/>
      <c r="C2199"/>
    </row>
    <row r="2200" spans="2:3" x14ac:dyDescent="0.25">
      <c r="B2200"/>
      <c r="C2200"/>
    </row>
    <row r="2201" spans="2:3" x14ac:dyDescent="0.25">
      <c r="B2201"/>
      <c r="C2201"/>
    </row>
    <row r="2202" spans="2:3" x14ac:dyDescent="0.25">
      <c r="B2202"/>
      <c r="C2202"/>
    </row>
    <row r="2203" spans="2:3" x14ac:dyDescent="0.25">
      <c r="B2203"/>
      <c r="C2203"/>
    </row>
    <row r="2204" spans="2:3" x14ac:dyDescent="0.25">
      <c r="B2204"/>
      <c r="C2204"/>
    </row>
    <row r="2205" spans="2:3" x14ac:dyDescent="0.25">
      <c r="B2205"/>
      <c r="C2205"/>
    </row>
    <row r="2206" spans="2:3" x14ac:dyDescent="0.25">
      <c r="B2206"/>
      <c r="C2206"/>
    </row>
    <row r="2207" spans="2:3" x14ac:dyDescent="0.25">
      <c r="B2207"/>
      <c r="C2207"/>
    </row>
    <row r="2208" spans="2:3" x14ac:dyDescent="0.25">
      <c r="B2208"/>
      <c r="C2208"/>
    </row>
    <row r="2209" spans="2:3" x14ac:dyDescent="0.25">
      <c r="B2209"/>
      <c r="C2209"/>
    </row>
    <row r="2210" spans="2:3" x14ac:dyDescent="0.25">
      <c r="B2210"/>
      <c r="C2210"/>
    </row>
    <row r="2211" spans="2:3" x14ac:dyDescent="0.25">
      <c r="B2211"/>
      <c r="C2211"/>
    </row>
    <row r="2212" spans="2:3" x14ac:dyDescent="0.25">
      <c r="B2212"/>
      <c r="C2212"/>
    </row>
    <row r="2213" spans="2:3" x14ac:dyDescent="0.25">
      <c r="B2213"/>
      <c r="C2213"/>
    </row>
    <row r="2214" spans="2:3" x14ac:dyDescent="0.25">
      <c r="B2214"/>
      <c r="C2214"/>
    </row>
    <row r="2215" spans="2:3" x14ac:dyDescent="0.25">
      <c r="B2215"/>
      <c r="C2215"/>
    </row>
    <row r="2216" spans="2:3" x14ac:dyDescent="0.25">
      <c r="B2216"/>
      <c r="C2216"/>
    </row>
    <row r="2217" spans="2:3" x14ac:dyDescent="0.25">
      <c r="B2217"/>
      <c r="C2217"/>
    </row>
    <row r="2218" spans="2:3" x14ac:dyDescent="0.25">
      <c r="B2218"/>
      <c r="C2218"/>
    </row>
    <row r="2219" spans="2:3" x14ac:dyDescent="0.25">
      <c r="B2219"/>
      <c r="C2219"/>
    </row>
    <row r="2220" spans="2:3" x14ac:dyDescent="0.25">
      <c r="B2220"/>
      <c r="C2220"/>
    </row>
    <row r="2221" spans="2:3" x14ac:dyDescent="0.25">
      <c r="B2221"/>
      <c r="C2221"/>
    </row>
    <row r="2222" spans="2:3" x14ac:dyDescent="0.25">
      <c r="B2222"/>
      <c r="C2222"/>
    </row>
    <row r="2223" spans="2:3" x14ac:dyDescent="0.25">
      <c r="B2223"/>
      <c r="C2223"/>
    </row>
    <row r="2224" spans="2:3" x14ac:dyDescent="0.25">
      <c r="B2224"/>
      <c r="C2224"/>
    </row>
    <row r="2225" spans="2:3" x14ac:dyDescent="0.25">
      <c r="B2225"/>
      <c r="C2225"/>
    </row>
    <row r="2226" spans="2:3" x14ac:dyDescent="0.25">
      <c r="B2226"/>
      <c r="C2226"/>
    </row>
    <row r="2227" spans="2:3" x14ac:dyDescent="0.25">
      <c r="B2227"/>
      <c r="C2227"/>
    </row>
    <row r="2228" spans="2:3" x14ac:dyDescent="0.25">
      <c r="B2228"/>
      <c r="C2228"/>
    </row>
    <row r="2229" spans="2:3" x14ac:dyDescent="0.25">
      <c r="B2229"/>
      <c r="C2229"/>
    </row>
    <row r="2230" spans="2:3" x14ac:dyDescent="0.25">
      <c r="B2230"/>
      <c r="C2230"/>
    </row>
    <row r="2231" spans="2:3" x14ac:dyDescent="0.25">
      <c r="B2231"/>
      <c r="C2231"/>
    </row>
    <row r="2232" spans="2:3" x14ac:dyDescent="0.25">
      <c r="B2232"/>
      <c r="C2232"/>
    </row>
    <row r="2233" spans="2:3" x14ac:dyDescent="0.25">
      <c r="B2233"/>
      <c r="C2233"/>
    </row>
    <row r="2234" spans="2:3" x14ac:dyDescent="0.25">
      <c r="B2234"/>
      <c r="C2234"/>
    </row>
    <row r="2235" spans="2:3" x14ac:dyDescent="0.25">
      <c r="B2235"/>
      <c r="C2235"/>
    </row>
    <row r="2236" spans="2:3" x14ac:dyDescent="0.25">
      <c r="B2236"/>
      <c r="C2236"/>
    </row>
    <row r="2237" spans="2:3" x14ac:dyDescent="0.25">
      <c r="B2237"/>
      <c r="C2237"/>
    </row>
    <row r="2238" spans="2:3" x14ac:dyDescent="0.25">
      <c r="B2238"/>
      <c r="C2238"/>
    </row>
    <row r="2239" spans="2:3" x14ac:dyDescent="0.25">
      <c r="B2239"/>
      <c r="C2239"/>
    </row>
    <row r="2240" spans="2:3" x14ac:dyDescent="0.25">
      <c r="B2240"/>
      <c r="C2240"/>
    </row>
    <row r="2241" spans="2:3" x14ac:dyDescent="0.25">
      <c r="B2241"/>
      <c r="C2241"/>
    </row>
    <row r="2242" spans="2:3" x14ac:dyDescent="0.25">
      <c r="B2242"/>
      <c r="C2242"/>
    </row>
    <row r="2243" spans="2:3" x14ac:dyDescent="0.25">
      <c r="B2243"/>
      <c r="C2243"/>
    </row>
    <row r="2244" spans="2:3" x14ac:dyDescent="0.25">
      <c r="B2244"/>
      <c r="C2244"/>
    </row>
    <row r="2245" spans="2:3" x14ac:dyDescent="0.25">
      <c r="B2245"/>
      <c r="C2245"/>
    </row>
    <row r="2246" spans="2:3" x14ac:dyDescent="0.25">
      <c r="B2246"/>
      <c r="C2246"/>
    </row>
    <row r="2247" spans="2:3" x14ac:dyDescent="0.25">
      <c r="B2247"/>
      <c r="C2247"/>
    </row>
    <row r="2248" spans="2:3" x14ac:dyDescent="0.25">
      <c r="B2248"/>
      <c r="C2248"/>
    </row>
    <row r="2249" spans="2:3" x14ac:dyDescent="0.25">
      <c r="B2249"/>
      <c r="C2249"/>
    </row>
    <row r="2250" spans="2:3" x14ac:dyDescent="0.25">
      <c r="B2250"/>
      <c r="C2250"/>
    </row>
    <row r="2251" spans="2:3" x14ac:dyDescent="0.25">
      <c r="B2251"/>
      <c r="C2251"/>
    </row>
    <row r="2252" spans="2:3" x14ac:dyDescent="0.25">
      <c r="B2252"/>
      <c r="C2252"/>
    </row>
    <row r="2253" spans="2:3" x14ac:dyDescent="0.25">
      <c r="B2253"/>
      <c r="C2253"/>
    </row>
    <row r="2254" spans="2:3" x14ac:dyDescent="0.25">
      <c r="B2254"/>
      <c r="C2254"/>
    </row>
    <row r="2255" spans="2:3" x14ac:dyDescent="0.25">
      <c r="B2255"/>
      <c r="C2255"/>
    </row>
    <row r="2256" spans="2:3" x14ac:dyDescent="0.25">
      <c r="B2256"/>
      <c r="C2256"/>
    </row>
    <row r="2257" spans="2:3" x14ac:dyDescent="0.25">
      <c r="B2257"/>
      <c r="C2257"/>
    </row>
    <row r="2258" spans="2:3" x14ac:dyDescent="0.25">
      <c r="B2258"/>
      <c r="C2258"/>
    </row>
    <row r="2259" spans="2:3" x14ac:dyDescent="0.25">
      <c r="B2259"/>
      <c r="C2259"/>
    </row>
    <row r="2260" spans="2:3" x14ac:dyDescent="0.25">
      <c r="B2260"/>
      <c r="C2260"/>
    </row>
    <row r="2261" spans="2:3" x14ac:dyDescent="0.25">
      <c r="B2261"/>
      <c r="C2261"/>
    </row>
    <row r="2262" spans="2:3" x14ac:dyDescent="0.25">
      <c r="B2262"/>
      <c r="C2262"/>
    </row>
    <row r="2263" spans="2:3" x14ac:dyDescent="0.25">
      <c r="B2263"/>
      <c r="C2263"/>
    </row>
    <row r="2264" spans="2:3" x14ac:dyDescent="0.25">
      <c r="B2264"/>
      <c r="C2264"/>
    </row>
    <row r="2265" spans="2:3" x14ac:dyDescent="0.25">
      <c r="B2265"/>
      <c r="C2265"/>
    </row>
    <row r="2266" spans="2:3" x14ac:dyDescent="0.25">
      <c r="B2266"/>
      <c r="C2266"/>
    </row>
    <row r="2267" spans="2:3" x14ac:dyDescent="0.25">
      <c r="B2267"/>
      <c r="C2267"/>
    </row>
    <row r="2268" spans="2:3" x14ac:dyDescent="0.25">
      <c r="B2268"/>
      <c r="C2268"/>
    </row>
    <row r="2269" spans="2:3" x14ac:dyDescent="0.25">
      <c r="B2269"/>
      <c r="C2269"/>
    </row>
    <row r="2270" spans="2:3" x14ac:dyDescent="0.25">
      <c r="B2270"/>
      <c r="C2270"/>
    </row>
    <row r="2271" spans="2:3" x14ac:dyDescent="0.25">
      <c r="B2271"/>
      <c r="C2271"/>
    </row>
    <row r="2272" spans="2:3" x14ac:dyDescent="0.25">
      <c r="B2272"/>
      <c r="C2272"/>
    </row>
    <row r="2273" spans="2:3" x14ac:dyDescent="0.25">
      <c r="B2273"/>
      <c r="C2273"/>
    </row>
    <row r="2274" spans="2:3" x14ac:dyDescent="0.25">
      <c r="B2274"/>
      <c r="C2274"/>
    </row>
    <row r="2275" spans="2:3" x14ac:dyDescent="0.25">
      <c r="B2275"/>
      <c r="C2275"/>
    </row>
    <row r="2276" spans="2:3" x14ac:dyDescent="0.25">
      <c r="B2276"/>
      <c r="C2276"/>
    </row>
    <row r="2277" spans="2:3" x14ac:dyDescent="0.25">
      <c r="B2277"/>
      <c r="C2277"/>
    </row>
    <row r="2278" spans="2:3" x14ac:dyDescent="0.25">
      <c r="B2278"/>
      <c r="C2278"/>
    </row>
    <row r="2279" spans="2:3" x14ac:dyDescent="0.25">
      <c r="B2279"/>
      <c r="C2279"/>
    </row>
    <row r="2280" spans="2:3" x14ac:dyDescent="0.25">
      <c r="B2280"/>
      <c r="C2280"/>
    </row>
    <row r="2281" spans="2:3" x14ac:dyDescent="0.25">
      <c r="B2281"/>
      <c r="C2281"/>
    </row>
    <row r="2282" spans="2:3" x14ac:dyDescent="0.25">
      <c r="B2282"/>
      <c r="C2282"/>
    </row>
    <row r="2283" spans="2:3" x14ac:dyDescent="0.25">
      <c r="B2283"/>
      <c r="C2283"/>
    </row>
    <row r="2284" spans="2:3" x14ac:dyDescent="0.25">
      <c r="B2284"/>
      <c r="C2284"/>
    </row>
    <row r="2285" spans="2:3" x14ac:dyDescent="0.25">
      <c r="B2285"/>
      <c r="C2285"/>
    </row>
    <row r="2286" spans="2:3" x14ac:dyDescent="0.25">
      <c r="B2286"/>
      <c r="C2286"/>
    </row>
    <row r="2287" spans="2:3" x14ac:dyDescent="0.25">
      <c r="B2287"/>
      <c r="C2287"/>
    </row>
    <row r="2288" spans="2:3" x14ac:dyDescent="0.25">
      <c r="B2288"/>
      <c r="C2288"/>
    </row>
    <row r="2289" spans="2:3" x14ac:dyDescent="0.25">
      <c r="B2289"/>
      <c r="C2289"/>
    </row>
    <row r="2290" spans="2:3" x14ac:dyDescent="0.25">
      <c r="B2290"/>
      <c r="C2290"/>
    </row>
    <row r="2291" spans="2:3" x14ac:dyDescent="0.25">
      <c r="B2291"/>
      <c r="C2291"/>
    </row>
    <row r="2292" spans="2:3" x14ac:dyDescent="0.25">
      <c r="B2292"/>
      <c r="C2292"/>
    </row>
    <row r="2293" spans="2:3" x14ac:dyDescent="0.25">
      <c r="B2293"/>
      <c r="C2293"/>
    </row>
    <row r="2294" spans="2:3" x14ac:dyDescent="0.25">
      <c r="B2294"/>
      <c r="C2294"/>
    </row>
    <row r="2295" spans="2:3" x14ac:dyDescent="0.25">
      <c r="B2295"/>
      <c r="C2295"/>
    </row>
    <row r="2296" spans="2:3" x14ac:dyDescent="0.25">
      <c r="B2296"/>
      <c r="C2296"/>
    </row>
    <row r="2297" spans="2:3" x14ac:dyDescent="0.25">
      <c r="B2297"/>
      <c r="C2297"/>
    </row>
    <row r="2298" spans="2:3" x14ac:dyDescent="0.25">
      <c r="B2298"/>
      <c r="C2298"/>
    </row>
    <row r="2299" spans="2:3" x14ac:dyDescent="0.25">
      <c r="B2299"/>
      <c r="C2299"/>
    </row>
    <row r="2300" spans="2:3" x14ac:dyDescent="0.25">
      <c r="B2300"/>
      <c r="C2300"/>
    </row>
    <row r="2301" spans="2:3" x14ac:dyDescent="0.25">
      <c r="B2301"/>
      <c r="C2301"/>
    </row>
    <row r="2302" spans="2:3" x14ac:dyDescent="0.25">
      <c r="B2302"/>
      <c r="C2302"/>
    </row>
    <row r="2303" spans="2:3" x14ac:dyDescent="0.25">
      <c r="B2303"/>
      <c r="C2303"/>
    </row>
    <row r="2304" spans="2:3" x14ac:dyDescent="0.25">
      <c r="B2304"/>
      <c r="C2304"/>
    </row>
    <row r="2305" spans="2:3" x14ac:dyDescent="0.25">
      <c r="B2305"/>
      <c r="C2305"/>
    </row>
    <row r="2306" spans="2:3" x14ac:dyDescent="0.25">
      <c r="B2306"/>
      <c r="C2306"/>
    </row>
    <row r="2307" spans="2:3" x14ac:dyDescent="0.25">
      <c r="B2307"/>
      <c r="C2307"/>
    </row>
    <row r="2308" spans="2:3" x14ac:dyDescent="0.25">
      <c r="B2308"/>
      <c r="C2308"/>
    </row>
    <row r="2309" spans="2:3" x14ac:dyDescent="0.25">
      <c r="B2309"/>
      <c r="C2309"/>
    </row>
    <row r="2310" spans="2:3" x14ac:dyDescent="0.25">
      <c r="B2310"/>
      <c r="C2310"/>
    </row>
    <row r="2311" spans="2:3" x14ac:dyDescent="0.25">
      <c r="B2311"/>
      <c r="C2311"/>
    </row>
    <row r="2312" spans="2:3" x14ac:dyDescent="0.25">
      <c r="B2312"/>
      <c r="C2312"/>
    </row>
    <row r="2313" spans="2:3" x14ac:dyDescent="0.25">
      <c r="B2313"/>
      <c r="C2313"/>
    </row>
    <row r="2314" spans="2:3" x14ac:dyDescent="0.25">
      <c r="B2314"/>
      <c r="C2314"/>
    </row>
    <row r="2315" spans="2:3" x14ac:dyDescent="0.25">
      <c r="B2315"/>
      <c r="C2315"/>
    </row>
    <row r="2316" spans="2:3" x14ac:dyDescent="0.25">
      <c r="B2316"/>
      <c r="C2316"/>
    </row>
    <row r="2317" spans="2:3" x14ac:dyDescent="0.25">
      <c r="B2317"/>
      <c r="C2317"/>
    </row>
    <row r="2318" spans="2:3" x14ac:dyDescent="0.25">
      <c r="B2318"/>
      <c r="C2318"/>
    </row>
    <row r="2319" spans="2:3" x14ac:dyDescent="0.25">
      <c r="B2319"/>
      <c r="C2319"/>
    </row>
    <row r="2320" spans="2:3" x14ac:dyDescent="0.25">
      <c r="B2320"/>
      <c r="C2320"/>
    </row>
    <row r="2321" spans="2:3" x14ac:dyDescent="0.25">
      <c r="B2321"/>
      <c r="C2321"/>
    </row>
    <row r="2322" spans="2:3" x14ac:dyDescent="0.25">
      <c r="B2322"/>
      <c r="C2322"/>
    </row>
    <row r="2323" spans="2:3" x14ac:dyDescent="0.25">
      <c r="B2323"/>
      <c r="C2323"/>
    </row>
    <row r="2324" spans="2:3" x14ac:dyDescent="0.25">
      <c r="B2324"/>
      <c r="C2324"/>
    </row>
    <row r="2325" spans="2:3" x14ac:dyDescent="0.25">
      <c r="B2325"/>
      <c r="C2325"/>
    </row>
    <row r="2326" spans="2:3" x14ac:dyDescent="0.25">
      <c r="B2326"/>
      <c r="C2326"/>
    </row>
    <row r="2327" spans="2:3" x14ac:dyDescent="0.25">
      <c r="B2327"/>
      <c r="C2327"/>
    </row>
    <row r="2328" spans="2:3" x14ac:dyDescent="0.25">
      <c r="B2328"/>
      <c r="C2328"/>
    </row>
    <row r="2329" spans="2:3" x14ac:dyDescent="0.25">
      <c r="B2329"/>
      <c r="C2329"/>
    </row>
    <row r="2330" spans="2:3" x14ac:dyDescent="0.25">
      <c r="B2330"/>
      <c r="C2330"/>
    </row>
    <row r="2331" spans="2:3" x14ac:dyDescent="0.25">
      <c r="B2331"/>
      <c r="C2331"/>
    </row>
    <row r="2332" spans="2:3" x14ac:dyDescent="0.25">
      <c r="B2332"/>
      <c r="C2332"/>
    </row>
    <row r="2333" spans="2:3" x14ac:dyDescent="0.25">
      <c r="B2333"/>
      <c r="C2333"/>
    </row>
    <row r="2334" spans="2:3" x14ac:dyDescent="0.25">
      <c r="B2334"/>
      <c r="C2334"/>
    </row>
    <row r="2335" spans="2:3" x14ac:dyDescent="0.25">
      <c r="B2335"/>
      <c r="C2335"/>
    </row>
    <row r="2336" spans="2:3" x14ac:dyDescent="0.25">
      <c r="B2336"/>
      <c r="C2336"/>
    </row>
    <row r="2337" spans="2:3" x14ac:dyDescent="0.25">
      <c r="B2337"/>
      <c r="C2337"/>
    </row>
    <row r="2338" spans="2:3" x14ac:dyDescent="0.25">
      <c r="B2338"/>
      <c r="C2338"/>
    </row>
    <row r="2339" spans="2:3" x14ac:dyDescent="0.25">
      <c r="B2339"/>
      <c r="C2339"/>
    </row>
    <row r="2340" spans="2:3" x14ac:dyDescent="0.25">
      <c r="B2340"/>
      <c r="C2340"/>
    </row>
    <row r="2341" spans="2:3" x14ac:dyDescent="0.25">
      <c r="B2341"/>
      <c r="C2341"/>
    </row>
    <row r="2342" spans="2:3" x14ac:dyDescent="0.25">
      <c r="B2342"/>
      <c r="C2342"/>
    </row>
    <row r="2343" spans="2:3" x14ac:dyDescent="0.25">
      <c r="B2343"/>
      <c r="C2343"/>
    </row>
    <row r="2344" spans="2:3" x14ac:dyDescent="0.25">
      <c r="B2344"/>
      <c r="C2344"/>
    </row>
    <row r="2345" spans="2:3" x14ac:dyDescent="0.25">
      <c r="B2345"/>
      <c r="C2345"/>
    </row>
    <row r="2346" spans="2:3" x14ac:dyDescent="0.25">
      <c r="B2346"/>
      <c r="C2346"/>
    </row>
    <row r="2347" spans="2:3" x14ac:dyDescent="0.25">
      <c r="B2347"/>
      <c r="C2347"/>
    </row>
    <row r="2348" spans="2:3" x14ac:dyDescent="0.25">
      <c r="B2348"/>
      <c r="C2348"/>
    </row>
    <row r="2349" spans="2:3" x14ac:dyDescent="0.25">
      <c r="B2349"/>
      <c r="C2349"/>
    </row>
    <row r="2350" spans="2:3" x14ac:dyDescent="0.25">
      <c r="B2350"/>
      <c r="C2350"/>
    </row>
    <row r="2351" spans="2:3" x14ac:dyDescent="0.25">
      <c r="B2351"/>
      <c r="C2351"/>
    </row>
    <row r="2352" spans="2:3" x14ac:dyDescent="0.25">
      <c r="B2352"/>
      <c r="C2352"/>
    </row>
    <row r="2353" spans="2:3" x14ac:dyDescent="0.25">
      <c r="B2353"/>
      <c r="C2353"/>
    </row>
    <row r="2354" spans="2:3" x14ac:dyDescent="0.25">
      <c r="B2354"/>
      <c r="C2354"/>
    </row>
    <row r="2355" spans="2:3" x14ac:dyDescent="0.25">
      <c r="B2355"/>
      <c r="C2355"/>
    </row>
    <row r="2356" spans="2:3" x14ac:dyDescent="0.25">
      <c r="B2356"/>
      <c r="C2356"/>
    </row>
    <row r="2357" spans="2:3" x14ac:dyDescent="0.25">
      <c r="B2357"/>
      <c r="C2357"/>
    </row>
    <row r="2358" spans="2:3" x14ac:dyDescent="0.25">
      <c r="B2358"/>
      <c r="C2358"/>
    </row>
    <row r="2359" spans="2:3" x14ac:dyDescent="0.25">
      <c r="B2359"/>
      <c r="C2359"/>
    </row>
    <row r="2360" spans="2:3" x14ac:dyDescent="0.25">
      <c r="B2360"/>
      <c r="C2360"/>
    </row>
    <row r="2361" spans="2:3" x14ac:dyDescent="0.25">
      <c r="B2361"/>
      <c r="C2361"/>
    </row>
    <row r="2362" spans="2:3" x14ac:dyDescent="0.25">
      <c r="B2362"/>
      <c r="C2362"/>
    </row>
    <row r="2363" spans="2:3" x14ac:dyDescent="0.25">
      <c r="B2363"/>
      <c r="C2363"/>
    </row>
    <row r="2364" spans="2:3" x14ac:dyDescent="0.25">
      <c r="B2364"/>
      <c r="C2364"/>
    </row>
    <row r="2365" spans="2:3" x14ac:dyDescent="0.25">
      <c r="B2365"/>
      <c r="C2365"/>
    </row>
    <row r="2366" spans="2:3" x14ac:dyDescent="0.25">
      <c r="B2366"/>
      <c r="C2366"/>
    </row>
    <row r="2367" spans="2:3" x14ac:dyDescent="0.25">
      <c r="B2367"/>
      <c r="C2367"/>
    </row>
    <row r="2368" spans="2:3" x14ac:dyDescent="0.25">
      <c r="B2368"/>
      <c r="C2368"/>
    </row>
    <row r="2369" spans="2:3" x14ac:dyDescent="0.25">
      <c r="B2369"/>
      <c r="C2369"/>
    </row>
    <row r="2370" spans="2:3" x14ac:dyDescent="0.25">
      <c r="B2370"/>
      <c r="C2370"/>
    </row>
    <row r="2371" spans="2:3" x14ac:dyDescent="0.25">
      <c r="B2371"/>
      <c r="C2371"/>
    </row>
    <row r="2372" spans="2:3" x14ac:dyDescent="0.25">
      <c r="B2372"/>
      <c r="C2372"/>
    </row>
    <row r="2373" spans="2:3" x14ac:dyDescent="0.25">
      <c r="B2373"/>
      <c r="C2373"/>
    </row>
    <row r="2374" spans="2:3" x14ac:dyDescent="0.25">
      <c r="B2374"/>
      <c r="C2374"/>
    </row>
    <row r="2375" spans="2:3" x14ac:dyDescent="0.25">
      <c r="B2375"/>
      <c r="C2375"/>
    </row>
    <row r="2376" spans="2:3" x14ac:dyDescent="0.25">
      <c r="B2376"/>
      <c r="C2376"/>
    </row>
    <row r="2377" spans="2:3" x14ac:dyDescent="0.25">
      <c r="B2377"/>
      <c r="C2377"/>
    </row>
    <row r="2378" spans="2:3" x14ac:dyDescent="0.25">
      <c r="B2378"/>
      <c r="C2378"/>
    </row>
    <row r="2379" spans="2:3" x14ac:dyDescent="0.25">
      <c r="B2379"/>
      <c r="C2379"/>
    </row>
    <row r="2380" spans="2:3" x14ac:dyDescent="0.25">
      <c r="B2380"/>
      <c r="C2380"/>
    </row>
    <row r="2381" spans="2:3" x14ac:dyDescent="0.25">
      <c r="B2381"/>
      <c r="C2381"/>
    </row>
    <row r="2382" spans="2:3" x14ac:dyDescent="0.25">
      <c r="B2382"/>
      <c r="C2382"/>
    </row>
    <row r="2383" spans="2:3" x14ac:dyDescent="0.25">
      <c r="B2383"/>
      <c r="C2383"/>
    </row>
    <row r="2384" spans="2:3" x14ac:dyDescent="0.25">
      <c r="B2384"/>
      <c r="C2384"/>
    </row>
    <row r="2385" spans="2:3" x14ac:dyDescent="0.25">
      <c r="B2385"/>
      <c r="C2385"/>
    </row>
    <row r="2386" spans="2:3" x14ac:dyDescent="0.25">
      <c r="B2386"/>
      <c r="C2386"/>
    </row>
    <row r="2387" spans="2:3" x14ac:dyDescent="0.25">
      <c r="B2387"/>
      <c r="C2387"/>
    </row>
    <row r="2388" spans="2:3" x14ac:dyDescent="0.25">
      <c r="B2388"/>
      <c r="C2388"/>
    </row>
    <row r="2389" spans="2:3" x14ac:dyDescent="0.25">
      <c r="B2389"/>
      <c r="C2389"/>
    </row>
    <row r="2390" spans="2:3" x14ac:dyDescent="0.25">
      <c r="B2390"/>
      <c r="C2390"/>
    </row>
    <row r="2391" spans="2:3" x14ac:dyDescent="0.25">
      <c r="B2391"/>
      <c r="C2391"/>
    </row>
    <row r="2392" spans="2:3" x14ac:dyDescent="0.25">
      <c r="B2392"/>
      <c r="C2392"/>
    </row>
    <row r="2393" spans="2:3" x14ac:dyDescent="0.25">
      <c r="B2393"/>
      <c r="C2393"/>
    </row>
    <row r="2394" spans="2:3" x14ac:dyDescent="0.25">
      <c r="B2394"/>
      <c r="C2394"/>
    </row>
    <row r="2395" spans="2:3" x14ac:dyDescent="0.25">
      <c r="B2395"/>
      <c r="C2395"/>
    </row>
    <row r="2396" spans="2:3" x14ac:dyDescent="0.25">
      <c r="B2396"/>
      <c r="C2396"/>
    </row>
    <row r="2397" spans="2:3" x14ac:dyDescent="0.25">
      <c r="B2397"/>
      <c r="C2397"/>
    </row>
    <row r="2398" spans="2:3" x14ac:dyDescent="0.25">
      <c r="B2398"/>
      <c r="C2398"/>
    </row>
    <row r="2399" spans="2:3" x14ac:dyDescent="0.25">
      <c r="B2399"/>
      <c r="C2399"/>
    </row>
    <row r="2400" spans="2:3" x14ac:dyDescent="0.25">
      <c r="B2400"/>
      <c r="C2400"/>
    </row>
    <row r="2401" spans="2:3" x14ac:dyDescent="0.25">
      <c r="B2401"/>
      <c r="C2401"/>
    </row>
    <row r="2402" spans="2:3" x14ac:dyDescent="0.25">
      <c r="B2402"/>
      <c r="C2402"/>
    </row>
    <row r="2403" spans="2:3" x14ac:dyDescent="0.25">
      <c r="B2403"/>
      <c r="C2403"/>
    </row>
    <row r="2404" spans="2:3" x14ac:dyDescent="0.25">
      <c r="B2404"/>
      <c r="C2404"/>
    </row>
    <row r="2405" spans="2:3" x14ac:dyDescent="0.25">
      <c r="B2405"/>
      <c r="C2405"/>
    </row>
    <row r="2406" spans="2:3" x14ac:dyDescent="0.25">
      <c r="B2406"/>
      <c r="C2406"/>
    </row>
    <row r="2407" spans="2:3" x14ac:dyDescent="0.25">
      <c r="B2407"/>
      <c r="C2407"/>
    </row>
    <row r="2408" spans="2:3" x14ac:dyDescent="0.25">
      <c r="B2408"/>
      <c r="C2408"/>
    </row>
    <row r="2409" spans="2:3" x14ac:dyDescent="0.25">
      <c r="B2409"/>
      <c r="C2409"/>
    </row>
    <row r="2410" spans="2:3" x14ac:dyDescent="0.25">
      <c r="B2410"/>
      <c r="C2410"/>
    </row>
    <row r="2411" spans="2:3" x14ac:dyDescent="0.25">
      <c r="B2411"/>
      <c r="C2411"/>
    </row>
    <row r="2412" spans="2:3" x14ac:dyDescent="0.25">
      <c r="B2412"/>
      <c r="C2412"/>
    </row>
    <row r="2413" spans="2:3" x14ac:dyDescent="0.25">
      <c r="B2413"/>
      <c r="C2413"/>
    </row>
    <row r="2414" spans="2:3" x14ac:dyDescent="0.25">
      <c r="B2414"/>
      <c r="C2414"/>
    </row>
    <row r="2415" spans="2:3" x14ac:dyDescent="0.25">
      <c r="B2415"/>
      <c r="C2415"/>
    </row>
    <row r="2416" spans="2:3" x14ac:dyDescent="0.25">
      <c r="B2416"/>
      <c r="C2416"/>
    </row>
    <row r="2417" spans="2:3" x14ac:dyDescent="0.25">
      <c r="B2417"/>
      <c r="C2417"/>
    </row>
    <row r="2418" spans="2:3" x14ac:dyDescent="0.25">
      <c r="B2418"/>
      <c r="C2418"/>
    </row>
    <row r="2419" spans="2:3" x14ac:dyDescent="0.25">
      <c r="B2419"/>
      <c r="C2419"/>
    </row>
    <row r="2420" spans="2:3" x14ac:dyDescent="0.25">
      <c r="B2420"/>
      <c r="C2420"/>
    </row>
    <row r="2421" spans="2:3" x14ac:dyDescent="0.25">
      <c r="B2421"/>
      <c r="C2421"/>
    </row>
    <row r="2422" spans="2:3" x14ac:dyDescent="0.25">
      <c r="B2422"/>
      <c r="C2422"/>
    </row>
    <row r="2423" spans="2:3" x14ac:dyDescent="0.25">
      <c r="B2423"/>
      <c r="C2423"/>
    </row>
    <row r="2424" spans="2:3" x14ac:dyDescent="0.25">
      <c r="B2424"/>
      <c r="C2424"/>
    </row>
    <row r="2425" spans="2:3" x14ac:dyDescent="0.25">
      <c r="B2425"/>
      <c r="C2425"/>
    </row>
    <row r="2426" spans="2:3" x14ac:dyDescent="0.25">
      <c r="B2426"/>
      <c r="C2426"/>
    </row>
    <row r="2427" spans="2:3" x14ac:dyDescent="0.25">
      <c r="B2427"/>
      <c r="C2427"/>
    </row>
    <row r="2428" spans="2:3" x14ac:dyDescent="0.25">
      <c r="B2428"/>
      <c r="C2428"/>
    </row>
    <row r="2429" spans="2:3" x14ac:dyDescent="0.25">
      <c r="B2429"/>
      <c r="C2429"/>
    </row>
    <row r="2430" spans="2:3" x14ac:dyDescent="0.25">
      <c r="B2430"/>
      <c r="C2430"/>
    </row>
    <row r="2431" spans="2:3" x14ac:dyDescent="0.25">
      <c r="B2431"/>
      <c r="C2431"/>
    </row>
    <row r="2432" spans="2:3" x14ac:dyDescent="0.25">
      <c r="B2432"/>
      <c r="C2432"/>
    </row>
    <row r="2433" spans="2:3" x14ac:dyDescent="0.25">
      <c r="B2433"/>
      <c r="C2433"/>
    </row>
    <row r="2434" spans="2:3" x14ac:dyDescent="0.25">
      <c r="B2434"/>
      <c r="C2434"/>
    </row>
    <row r="2435" spans="2:3" x14ac:dyDescent="0.25">
      <c r="B2435"/>
      <c r="C2435"/>
    </row>
    <row r="2436" spans="2:3" x14ac:dyDescent="0.25">
      <c r="B2436"/>
      <c r="C2436"/>
    </row>
    <row r="2437" spans="2:3" x14ac:dyDescent="0.25">
      <c r="B2437"/>
      <c r="C2437"/>
    </row>
    <row r="2438" spans="2:3" x14ac:dyDescent="0.25">
      <c r="B2438"/>
      <c r="C2438"/>
    </row>
    <row r="2439" spans="2:3" x14ac:dyDescent="0.25">
      <c r="B2439"/>
      <c r="C2439"/>
    </row>
    <row r="2440" spans="2:3" x14ac:dyDescent="0.25">
      <c r="B2440"/>
      <c r="C2440"/>
    </row>
    <row r="2441" spans="2:3" x14ac:dyDescent="0.25">
      <c r="B2441"/>
      <c r="C2441"/>
    </row>
    <row r="2442" spans="2:3" x14ac:dyDescent="0.25">
      <c r="B2442"/>
      <c r="C2442"/>
    </row>
    <row r="2443" spans="2:3" x14ac:dyDescent="0.25">
      <c r="B2443"/>
      <c r="C2443"/>
    </row>
    <row r="2444" spans="2:3" x14ac:dyDescent="0.25">
      <c r="B2444"/>
      <c r="C2444"/>
    </row>
    <row r="2445" spans="2:3" x14ac:dyDescent="0.25">
      <c r="B2445"/>
      <c r="C2445"/>
    </row>
    <row r="2446" spans="2:3" x14ac:dyDescent="0.25">
      <c r="B2446"/>
      <c r="C2446"/>
    </row>
    <row r="2447" spans="2:3" x14ac:dyDescent="0.25">
      <c r="B2447"/>
      <c r="C2447"/>
    </row>
    <row r="2448" spans="2:3" x14ac:dyDescent="0.25">
      <c r="B2448"/>
      <c r="C2448"/>
    </row>
    <row r="2449" spans="2:3" x14ac:dyDescent="0.25">
      <c r="B2449"/>
      <c r="C2449"/>
    </row>
    <row r="2450" spans="2:3" x14ac:dyDescent="0.25">
      <c r="B2450"/>
      <c r="C2450"/>
    </row>
    <row r="2451" spans="2:3" x14ac:dyDescent="0.25">
      <c r="B2451"/>
      <c r="C2451"/>
    </row>
    <row r="2452" spans="2:3" x14ac:dyDescent="0.25">
      <c r="B2452"/>
      <c r="C2452"/>
    </row>
    <row r="2453" spans="2:3" x14ac:dyDescent="0.25">
      <c r="B2453"/>
      <c r="C2453"/>
    </row>
    <row r="2454" spans="2:3" x14ac:dyDescent="0.25">
      <c r="B2454"/>
      <c r="C2454"/>
    </row>
    <row r="2455" spans="2:3" x14ac:dyDescent="0.25">
      <c r="B2455"/>
      <c r="C2455"/>
    </row>
    <row r="2456" spans="2:3" x14ac:dyDescent="0.25">
      <c r="B2456"/>
      <c r="C2456"/>
    </row>
    <row r="2457" spans="2:3" x14ac:dyDescent="0.25">
      <c r="B2457"/>
      <c r="C2457"/>
    </row>
    <row r="2458" spans="2:3" x14ac:dyDescent="0.25">
      <c r="B2458"/>
      <c r="C2458"/>
    </row>
    <row r="2459" spans="2:3" x14ac:dyDescent="0.25">
      <c r="B2459"/>
      <c r="C2459"/>
    </row>
    <row r="2460" spans="2:3" x14ac:dyDescent="0.25">
      <c r="B2460"/>
      <c r="C2460"/>
    </row>
    <row r="2461" spans="2:3" x14ac:dyDescent="0.25">
      <c r="B2461"/>
      <c r="C2461"/>
    </row>
    <row r="2462" spans="2:3" x14ac:dyDescent="0.25">
      <c r="B2462"/>
      <c r="C2462"/>
    </row>
    <row r="2463" spans="2:3" x14ac:dyDescent="0.25">
      <c r="B2463"/>
      <c r="C2463"/>
    </row>
    <row r="2464" spans="2:3" x14ac:dyDescent="0.25">
      <c r="B2464"/>
      <c r="C2464"/>
    </row>
    <row r="2465" spans="2:3" x14ac:dyDescent="0.25">
      <c r="B2465"/>
      <c r="C2465"/>
    </row>
    <row r="2466" spans="2:3" x14ac:dyDescent="0.25">
      <c r="B2466"/>
      <c r="C2466"/>
    </row>
    <row r="2467" spans="2:3" x14ac:dyDescent="0.25">
      <c r="B2467"/>
      <c r="C2467"/>
    </row>
    <row r="2468" spans="2:3" x14ac:dyDescent="0.25">
      <c r="B2468"/>
      <c r="C2468"/>
    </row>
    <row r="2469" spans="2:3" x14ac:dyDescent="0.25">
      <c r="B2469"/>
      <c r="C2469"/>
    </row>
    <row r="2470" spans="2:3" x14ac:dyDescent="0.25">
      <c r="B2470"/>
      <c r="C2470"/>
    </row>
    <row r="2471" spans="2:3" x14ac:dyDescent="0.25">
      <c r="B2471"/>
      <c r="C2471"/>
    </row>
    <row r="2472" spans="2:3" x14ac:dyDescent="0.25">
      <c r="B2472"/>
      <c r="C2472"/>
    </row>
    <row r="2473" spans="2:3" x14ac:dyDescent="0.25">
      <c r="B2473"/>
      <c r="C2473"/>
    </row>
    <row r="2474" spans="2:3" x14ac:dyDescent="0.25">
      <c r="B2474"/>
      <c r="C2474"/>
    </row>
    <row r="2475" spans="2:3" x14ac:dyDescent="0.25">
      <c r="B2475"/>
      <c r="C2475"/>
    </row>
    <row r="2476" spans="2:3" x14ac:dyDescent="0.25">
      <c r="B2476"/>
      <c r="C2476"/>
    </row>
    <row r="2477" spans="2:3" x14ac:dyDescent="0.25">
      <c r="B2477"/>
      <c r="C2477"/>
    </row>
    <row r="2478" spans="2:3" x14ac:dyDescent="0.25">
      <c r="B2478"/>
      <c r="C2478"/>
    </row>
    <row r="2479" spans="2:3" x14ac:dyDescent="0.25">
      <c r="B2479"/>
      <c r="C2479"/>
    </row>
    <row r="2480" spans="2:3" x14ac:dyDescent="0.25">
      <c r="B2480"/>
      <c r="C2480"/>
    </row>
    <row r="2481" spans="2:3" x14ac:dyDescent="0.25">
      <c r="B2481"/>
      <c r="C2481"/>
    </row>
    <row r="2482" spans="2:3" x14ac:dyDescent="0.25">
      <c r="B2482"/>
      <c r="C2482"/>
    </row>
    <row r="2483" spans="2:3" x14ac:dyDescent="0.25">
      <c r="B2483"/>
      <c r="C2483"/>
    </row>
    <row r="2484" spans="2:3" x14ac:dyDescent="0.25">
      <c r="B2484"/>
      <c r="C2484"/>
    </row>
    <row r="2485" spans="2:3" x14ac:dyDescent="0.25">
      <c r="B2485"/>
      <c r="C2485"/>
    </row>
    <row r="2486" spans="2:3" x14ac:dyDescent="0.25">
      <c r="B2486"/>
      <c r="C2486"/>
    </row>
    <row r="2487" spans="2:3" x14ac:dyDescent="0.25">
      <c r="B2487"/>
      <c r="C2487"/>
    </row>
    <row r="2488" spans="2:3" x14ac:dyDescent="0.25">
      <c r="B2488"/>
      <c r="C2488"/>
    </row>
    <row r="2489" spans="2:3" x14ac:dyDescent="0.25">
      <c r="B2489"/>
      <c r="C2489"/>
    </row>
    <row r="2490" spans="2:3" x14ac:dyDescent="0.25">
      <c r="B2490"/>
      <c r="C2490"/>
    </row>
    <row r="2491" spans="2:3" x14ac:dyDescent="0.25">
      <c r="B2491"/>
      <c r="C2491"/>
    </row>
    <row r="2492" spans="2:3" x14ac:dyDescent="0.25">
      <c r="B2492"/>
      <c r="C2492"/>
    </row>
    <row r="2493" spans="2:3" x14ac:dyDescent="0.25">
      <c r="B2493"/>
      <c r="C2493"/>
    </row>
    <row r="2494" spans="2:3" x14ac:dyDescent="0.25">
      <c r="B2494"/>
      <c r="C2494"/>
    </row>
    <row r="2495" spans="2:3" x14ac:dyDescent="0.25">
      <c r="B2495"/>
      <c r="C2495"/>
    </row>
    <row r="2496" spans="2:3" x14ac:dyDescent="0.25">
      <c r="B2496"/>
      <c r="C2496"/>
    </row>
    <row r="2497" spans="2:3" x14ac:dyDescent="0.25">
      <c r="B2497"/>
      <c r="C2497"/>
    </row>
    <row r="2498" spans="2:3" x14ac:dyDescent="0.25">
      <c r="B2498"/>
      <c r="C2498"/>
    </row>
    <row r="2499" spans="2:3" x14ac:dyDescent="0.25">
      <c r="B2499"/>
      <c r="C2499"/>
    </row>
    <row r="2500" spans="2:3" x14ac:dyDescent="0.25">
      <c r="B2500"/>
      <c r="C2500"/>
    </row>
    <row r="2501" spans="2:3" x14ac:dyDescent="0.25">
      <c r="B2501"/>
      <c r="C2501"/>
    </row>
    <row r="2502" spans="2:3" x14ac:dyDescent="0.25">
      <c r="B2502"/>
      <c r="C2502"/>
    </row>
    <row r="2503" spans="2:3" x14ac:dyDescent="0.25">
      <c r="B2503"/>
      <c r="C2503"/>
    </row>
    <row r="2504" spans="2:3" x14ac:dyDescent="0.25">
      <c r="B2504"/>
      <c r="C2504"/>
    </row>
    <row r="2505" spans="2:3" x14ac:dyDescent="0.25">
      <c r="B2505"/>
      <c r="C2505"/>
    </row>
    <row r="2506" spans="2:3" x14ac:dyDescent="0.25">
      <c r="B2506"/>
      <c r="C2506"/>
    </row>
    <row r="2507" spans="2:3" x14ac:dyDescent="0.25">
      <c r="B2507"/>
      <c r="C2507"/>
    </row>
    <row r="2508" spans="2:3" x14ac:dyDescent="0.25">
      <c r="B2508"/>
      <c r="C2508"/>
    </row>
    <row r="2509" spans="2:3" x14ac:dyDescent="0.25">
      <c r="B2509"/>
      <c r="C2509"/>
    </row>
    <row r="2510" spans="2:3" x14ac:dyDescent="0.25">
      <c r="B2510"/>
      <c r="C2510"/>
    </row>
    <row r="2511" spans="2:3" x14ac:dyDescent="0.25">
      <c r="B2511"/>
      <c r="C2511"/>
    </row>
    <row r="2512" spans="2:3" x14ac:dyDescent="0.25">
      <c r="B2512"/>
      <c r="C2512"/>
    </row>
    <row r="2513" spans="2:3" x14ac:dyDescent="0.25">
      <c r="B2513"/>
      <c r="C2513"/>
    </row>
    <row r="2514" spans="2:3" x14ac:dyDescent="0.25">
      <c r="B2514"/>
      <c r="C2514"/>
    </row>
    <row r="2515" spans="2:3" x14ac:dyDescent="0.25">
      <c r="B2515"/>
      <c r="C2515"/>
    </row>
    <row r="2516" spans="2:3" x14ac:dyDescent="0.25">
      <c r="B2516"/>
      <c r="C2516"/>
    </row>
    <row r="2517" spans="2:3" x14ac:dyDescent="0.25">
      <c r="B2517"/>
      <c r="C2517"/>
    </row>
    <row r="2518" spans="2:3" x14ac:dyDescent="0.25">
      <c r="B2518"/>
      <c r="C2518"/>
    </row>
    <row r="2519" spans="2:3" x14ac:dyDescent="0.25">
      <c r="B2519"/>
      <c r="C2519"/>
    </row>
    <row r="2520" spans="2:3" x14ac:dyDescent="0.25">
      <c r="B2520"/>
      <c r="C2520"/>
    </row>
    <row r="2521" spans="2:3" x14ac:dyDescent="0.25">
      <c r="B2521"/>
      <c r="C2521"/>
    </row>
    <row r="2522" spans="2:3" x14ac:dyDescent="0.25">
      <c r="B2522"/>
      <c r="C2522"/>
    </row>
    <row r="2523" spans="2:3" x14ac:dyDescent="0.25">
      <c r="B2523"/>
      <c r="C2523"/>
    </row>
    <row r="2524" spans="2:3" x14ac:dyDescent="0.25">
      <c r="B2524"/>
      <c r="C2524"/>
    </row>
    <row r="2525" spans="2:3" x14ac:dyDescent="0.25">
      <c r="B2525"/>
      <c r="C2525"/>
    </row>
    <row r="2526" spans="2:3" x14ac:dyDescent="0.25">
      <c r="B2526"/>
      <c r="C2526"/>
    </row>
    <row r="2527" spans="2:3" x14ac:dyDescent="0.25">
      <c r="B2527"/>
      <c r="C2527"/>
    </row>
    <row r="2528" spans="2:3" x14ac:dyDescent="0.25">
      <c r="B2528"/>
      <c r="C2528"/>
    </row>
    <row r="2529" spans="2:3" x14ac:dyDescent="0.25">
      <c r="B2529"/>
      <c r="C2529"/>
    </row>
    <row r="2530" spans="2:3" x14ac:dyDescent="0.25">
      <c r="B2530"/>
      <c r="C2530"/>
    </row>
    <row r="2531" spans="2:3" x14ac:dyDescent="0.25">
      <c r="B2531"/>
      <c r="C2531"/>
    </row>
    <row r="2532" spans="2:3" x14ac:dyDescent="0.25">
      <c r="B2532"/>
      <c r="C2532"/>
    </row>
    <row r="2533" spans="2:3" x14ac:dyDescent="0.25">
      <c r="B2533"/>
      <c r="C2533"/>
    </row>
    <row r="2534" spans="2:3" x14ac:dyDescent="0.25">
      <c r="B2534"/>
      <c r="C2534"/>
    </row>
    <row r="2535" spans="2:3" x14ac:dyDescent="0.25">
      <c r="B2535"/>
      <c r="C2535"/>
    </row>
    <row r="2536" spans="2:3" x14ac:dyDescent="0.25">
      <c r="B2536"/>
      <c r="C2536"/>
    </row>
    <row r="2537" spans="2:3" x14ac:dyDescent="0.25">
      <c r="B2537"/>
      <c r="C2537"/>
    </row>
    <row r="2538" spans="2:3" x14ac:dyDescent="0.25">
      <c r="B2538"/>
      <c r="C2538"/>
    </row>
    <row r="2539" spans="2:3" x14ac:dyDescent="0.25">
      <c r="B2539"/>
      <c r="C2539"/>
    </row>
    <row r="2540" spans="2:3" x14ac:dyDescent="0.25">
      <c r="B2540"/>
      <c r="C2540"/>
    </row>
    <row r="2541" spans="2:3" x14ac:dyDescent="0.25">
      <c r="B2541"/>
      <c r="C2541"/>
    </row>
    <row r="2542" spans="2:3" x14ac:dyDescent="0.25">
      <c r="B2542"/>
      <c r="C2542"/>
    </row>
    <row r="2543" spans="2:3" x14ac:dyDescent="0.25">
      <c r="B2543"/>
      <c r="C2543"/>
    </row>
    <row r="2544" spans="2:3" x14ac:dyDescent="0.25">
      <c r="B2544"/>
      <c r="C2544"/>
    </row>
    <row r="2545" spans="2:3" x14ac:dyDescent="0.25">
      <c r="B2545"/>
      <c r="C2545"/>
    </row>
    <row r="2546" spans="2:3" x14ac:dyDescent="0.25">
      <c r="B2546"/>
      <c r="C2546"/>
    </row>
    <row r="2547" spans="2:3" x14ac:dyDescent="0.25">
      <c r="B2547"/>
      <c r="C2547"/>
    </row>
    <row r="2548" spans="2:3" x14ac:dyDescent="0.25">
      <c r="B2548"/>
      <c r="C2548"/>
    </row>
    <row r="2549" spans="2:3" x14ac:dyDescent="0.25">
      <c r="B2549"/>
      <c r="C2549"/>
    </row>
    <row r="2550" spans="2:3" x14ac:dyDescent="0.25">
      <c r="B2550"/>
      <c r="C2550"/>
    </row>
    <row r="2551" spans="2:3" x14ac:dyDescent="0.25">
      <c r="B2551"/>
      <c r="C2551"/>
    </row>
    <row r="2552" spans="2:3" x14ac:dyDescent="0.25">
      <c r="B2552"/>
      <c r="C2552"/>
    </row>
    <row r="2553" spans="2:3" x14ac:dyDescent="0.25">
      <c r="B2553"/>
      <c r="C2553"/>
    </row>
    <row r="2554" spans="2:3" x14ac:dyDescent="0.25">
      <c r="B2554"/>
      <c r="C2554"/>
    </row>
    <row r="2555" spans="2:3" x14ac:dyDescent="0.25">
      <c r="B2555"/>
      <c r="C2555"/>
    </row>
    <row r="2556" spans="2:3" x14ac:dyDescent="0.25">
      <c r="B2556"/>
      <c r="C2556"/>
    </row>
    <row r="2557" spans="2:3" x14ac:dyDescent="0.25">
      <c r="B2557"/>
      <c r="C2557"/>
    </row>
    <row r="2558" spans="2:3" x14ac:dyDescent="0.25">
      <c r="B2558"/>
      <c r="C2558"/>
    </row>
    <row r="2559" spans="2:3" x14ac:dyDescent="0.25">
      <c r="B2559"/>
      <c r="C2559"/>
    </row>
    <row r="2560" spans="2:3" x14ac:dyDescent="0.25">
      <c r="B2560"/>
      <c r="C2560"/>
    </row>
    <row r="2561" spans="2:3" x14ac:dyDescent="0.25">
      <c r="B2561"/>
      <c r="C2561"/>
    </row>
    <row r="2562" spans="2:3" x14ac:dyDescent="0.25">
      <c r="B2562"/>
      <c r="C2562"/>
    </row>
    <row r="2563" spans="2:3" x14ac:dyDescent="0.25">
      <c r="B2563"/>
      <c r="C2563"/>
    </row>
    <row r="2564" spans="2:3" x14ac:dyDescent="0.25">
      <c r="B2564"/>
      <c r="C2564"/>
    </row>
    <row r="2565" spans="2:3" x14ac:dyDescent="0.25">
      <c r="B2565"/>
      <c r="C2565"/>
    </row>
    <row r="2566" spans="2:3" x14ac:dyDescent="0.25">
      <c r="B2566"/>
      <c r="C2566"/>
    </row>
    <row r="2567" spans="2:3" x14ac:dyDescent="0.25">
      <c r="B2567"/>
      <c r="C2567"/>
    </row>
    <row r="2568" spans="2:3" x14ac:dyDescent="0.25">
      <c r="B2568"/>
      <c r="C2568"/>
    </row>
    <row r="2569" spans="2:3" x14ac:dyDescent="0.25">
      <c r="B2569"/>
      <c r="C2569"/>
    </row>
    <row r="2570" spans="2:3" x14ac:dyDescent="0.25">
      <c r="B2570"/>
      <c r="C2570"/>
    </row>
    <row r="2571" spans="2:3" x14ac:dyDescent="0.25">
      <c r="B2571"/>
      <c r="C2571"/>
    </row>
    <row r="2572" spans="2:3" x14ac:dyDescent="0.25">
      <c r="B2572"/>
      <c r="C2572"/>
    </row>
    <row r="2573" spans="2:3" x14ac:dyDescent="0.25">
      <c r="B2573"/>
      <c r="C2573"/>
    </row>
    <row r="2574" spans="2:3" x14ac:dyDescent="0.25">
      <c r="B2574"/>
      <c r="C2574"/>
    </row>
    <row r="2575" spans="2:3" x14ac:dyDescent="0.25">
      <c r="B2575"/>
      <c r="C2575"/>
    </row>
    <row r="2576" spans="2:3" x14ac:dyDescent="0.25">
      <c r="B2576"/>
      <c r="C2576"/>
    </row>
    <row r="2577" spans="2:3" x14ac:dyDescent="0.25">
      <c r="B2577"/>
      <c r="C2577"/>
    </row>
    <row r="2578" spans="2:3" x14ac:dyDescent="0.25">
      <c r="B2578"/>
      <c r="C2578"/>
    </row>
    <row r="2579" spans="2:3" x14ac:dyDescent="0.25">
      <c r="B2579"/>
      <c r="C2579"/>
    </row>
    <row r="2580" spans="2:3" x14ac:dyDescent="0.25">
      <c r="B2580"/>
      <c r="C2580"/>
    </row>
    <row r="2581" spans="2:3" x14ac:dyDescent="0.25">
      <c r="B2581"/>
      <c r="C2581"/>
    </row>
    <row r="2582" spans="2:3" x14ac:dyDescent="0.25">
      <c r="B2582"/>
      <c r="C2582"/>
    </row>
    <row r="2583" spans="2:3" x14ac:dyDescent="0.25">
      <c r="B2583"/>
      <c r="C2583"/>
    </row>
    <row r="2584" spans="2:3" x14ac:dyDescent="0.25">
      <c r="B2584"/>
      <c r="C2584"/>
    </row>
    <row r="2585" spans="2:3" x14ac:dyDescent="0.25">
      <c r="B2585"/>
      <c r="C2585"/>
    </row>
    <row r="2586" spans="2:3" x14ac:dyDescent="0.25">
      <c r="B2586"/>
      <c r="C2586"/>
    </row>
    <row r="2587" spans="2:3" x14ac:dyDescent="0.25">
      <c r="B2587"/>
      <c r="C2587"/>
    </row>
    <row r="2588" spans="2:3" x14ac:dyDescent="0.25">
      <c r="B2588"/>
      <c r="C2588"/>
    </row>
    <row r="2589" spans="2:3" x14ac:dyDescent="0.25">
      <c r="B2589"/>
      <c r="C2589"/>
    </row>
    <row r="2590" spans="2:3" x14ac:dyDescent="0.25">
      <c r="B2590"/>
      <c r="C2590"/>
    </row>
    <row r="2591" spans="2:3" x14ac:dyDescent="0.25">
      <c r="B2591"/>
      <c r="C2591"/>
    </row>
    <row r="2592" spans="2:3" x14ac:dyDescent="0.25">
      <c r="B2592"/>
      <c r="C2592"/>
    </row>
    <row r="2593" spans="2:3" x14ac:dyDescent="0.25">
      <c r="B2593"/>
      <c r="C2593"/>
    </row>
    <row r="2594" spans="2:3" x14ac:dyDescent="0.25">
      <c r="B2594"/>
      <c r="C2594"/>
    </row>
    <row r="2595" spans="2:3" x14ac:dyDescent="0.25">
      <c r="B2595"/>
      <c r="C2595"/>
    </row>
    <row r="2596" spans="2:3" x14ac:dyDescent="0.25">
      <c r="B2596"/>
      <c r="C2596"/>
    </row>
    <row r="2597" spans="2:3" x14ac:dyDescent="0.25">
      <c r="B2597"/>
      <c r="C2597"/>
    </row>
    <row r="2598" spans="2:3" x14ac:dyDescent="0.25">
      <c r="B2598"/>
      <c r="C2598"/>
    </row>
    <row r="2599" spans="2:3" x14ac:dyDescent="0.25">
      <c r="B2599"/>
      <c r="C2599"/>
    </row>
    <row r="2600" spans="2:3" x14ac:dyDescent="0.25">
      <c r="B2600"/>
      <c r="C2600"/>
    </row>
    <row r="2601" spans="2:3" x14ac:dyDescent="0.25">
      <c r="B2601"/>
      <c r="C2601"/>
    </row>
    <row r="2602" spans="2:3" x14ac:dyDescent="0.25">
      <c r="B2602"/>
      <c r="C2602"/>
    </row>
    <row r="2603" spans="2:3" x14ac:dyDescent="0.25">
      <c r="B2603"/>
      <c r="C2603"/>
    </row>
    <row r="2604" spans="2:3" x14ac:dyDescent="0.25">
      <c r="B2604"/>
      <c r="C2604"/>
    </row>
    <row r="2605" spans="2:3" x14ac:dyDescent="0.25">
      <c r="B2605"/>
      <c r="C2605"/>
    </row>
    <row r="2606" spans="2:3" x14ac:dyDescent="0.25">
      <c r="B2606"/>
      <c r="C2606"/>
    </row>
    <row r="2607" spans="2:3" x14ac:dyDescent="0.25">
      <c r="B2607"/>
      <c r="C2607"/>
    </row>
    <row r="2608" spans="2:3" x14ac:dyDescent="0.25">
      <c r="B2608"/>
      <c r="C2608"/>
    </row>
    <row r="2609" spans="2:3" x14ac:dyDescent="0.25">
      <c r="B2609"/>
      <c r="C2609"/>
    </row>
    <row r="2610" spans="2:3" x14ac:dyDescent="0.25">
      <c r="B2610"/>
      <c r="C2610"/>
    </row>
    <row r="2611" spans="2:3" x14ac:dyDescent="0.25">
      <c r="B2611"/>
      <c r="C2611"/>
    </row>
    <row r="2612" spans="2:3" x14ac:dyDescent="0.25">
      <c r="B2612"/>
      <c r="C2612"/>
    </row>
    <row r="2613" spans="2:3" x14ac:dyDescent="0.25">
      <c r="B2613"/>
      <c r="C2613"/>
    </row>
    <row r="2614" spans="2:3" x14ac:dyDescent="0.25">
      <c r="B2614"/>
      <c r="C2614"/>
    </row>
    <row r="2615" spans="2:3" x14ac:dyDescent="0.25">
      <c r="B2615"/>
      <c r="C2615"/>
    </row>
    <row r="2616" spans="2:3" x14ac:dyDescent="0.25">
      <c r="B2616"/>
      <c r="C2616"/>
    </row>
    <row r="2617" spans="2:3" x14ac:dyDescent="0.25">
      <c r="B2617"/>
      <c r="C2617"/>
    </row>
    <row r="2618" spans="2:3" x14ac:dyDescent="0.25">
      <c r="B2618"/>
      <c r="C2618"/>
    </row>
    <row r="2619" spans="2:3" x14ac:dyDescent="0.25">
      <c r="B2619"/>
      <c r="C2619"/>
    </row>
    <row r="2620" spans="2:3" x14ac:dyDescent="0.25">
      <c r="B2620"/>
      <c r="C2620"/>
    </row>
    <row r="2621" spans="2:3" x14ac:dyDescent="0.25">
      <c r="B2621"/>
      <c r="C2621"/>
    </row>
    <row r="2622" spans="2:3" x14ac:dyDescent="0.25">
      <c r="B2622"/>
      <c r="C2622"/>
    </row>
    <row r="2623" spans="2:3" x14ac:dyDescent="0.25">
      <c r="B2623"/>
      <c r="C2623"/>
    </row>
    <row r="2624" spans="2:3" x14ac:dyDescent="0.25">
      <c r="B2624"/>
      <c r="C2624"/>
    </row>
    <row r="2625" spans="2:3" x14ac:dyDescent="0.25">
      <c r="B2625"/>
      <c r="C2625"/>
    </row>
    <row r="2626" spans="2:3" x14ac:dyDescent="0.25">
      <c r="B2626"/>
      <c r="C2626"/>
    </row>
    <row r="2627" spans="2:3" x14ac:dyDescent="0.25">
      <c r="B2627"/>
      <c r="C2627"/>
    </row>
    <row r="2628" spans="2:3" x14ac:dyDescent="0.25">
      <c r="B2628"/>
      <c r="C2628"/>
    </row>
    <row r="2629" spans="2:3" x14ac:dyDescent="0.25">
      <c r="B2629"/>
      <c r="C2629"/>
    </row>
    <row r="2630" spans="2:3" x14ac:dyDescent="0.25">
      <c r="B2630"/>
      <c r="C2630"/>
    </row>
    <row r="2631" spans="2:3" x14ac:dyDescent="0.25">
      <c r="B2631"/>
      <c r="C2631"/>
    </row>
    <row r="2632" spans="2:3" x14ac:dyDescent="0.25">
      <c r="B2632"/>
      <c r="C2632"/>
    </row>
    <row r="2633" spans="2:3" x14ac:dyDescent="0.25">
      <c r="B2633"/>
      <c r="C2633"/>
    </row>
    <row r="2634" spans="2:3" x14ac:dyDescent="0.25">
      <c r="B2634"/>
      <c r="C2634"/>
    </row>
    <row r="2635" spans="2:3" x14ac:dyDescent="0.25">
      <c r="B2635"/>
      <c r="C2635"/>
    </row>
    <row r="2636" spans="2:3" x14ac:dyDescent="0.25">
      <c r="B2636"/>
      <c r="C2636"/>
    </row>
    <row r="2637" spans="2:3" x14ac:dyDescent="0.25">
      <c r="B2637"/>
      <c r="C2637"/>
    </row>
    <row r="2638" spans="2:3" x14ac:dyDescent="0.25">
      <c r="B2638"/>
      <c r="C2638"/>
    </row>
    <row r="2639" spans="2:3" x14ac:dyDescent="0.25">
      <c r="B2639"/>
      <c r="C2639"/>
    </row>
    <row r="2640" spans="2:3" x14ac:dyDescent="0.25">
      <c r="B2640"/>
      <c r="C2640"/>
    </row>
    <row r="2641" spans="2:3" x14ac:dyDescent="0.25">
      <c r="B2641"/>
      <c r="C2641"/>
    </row>
    <row r="2642" spans="2:3" x14ac:dyDescent="0.25">
      <c r="B2642"/>
      <c r="C2642"/>
    </row>
    <row r="2643" spans="2:3" x14ac:dyDescent="0.25">
      <c r="B2643"/>
      <c r="C2643"/>
    </row>
    <row r="2644" spans="2:3" x14ac:dyDescent="0.25">
      <c r="B2644"/>
      <c r="C2644"/>
    </row>
    <row r="2645" spans="2:3" x14ac:dyDescent="0.25">
      <c r="B2645"/>
      <c r="C2645"/>
    </row>
    <row r="2646" spans="2:3" x14ac:dyDescent="0.25">
      <c r="B2646"/>
      <c r="C2646"/>
    </row>
    <row r="2647" spans="2:3" x14ac:dyDescent="0.25">
      <c r="B2647"/>
      <c r="C2647"/>
    </row>
    <row r="2648" spans="2:3" x14ac:dyDescent="0.25">
      <c r="B2648"/>
      <c r="C2648"/>
    </row>
    <row r="2649" spans="2:3" x14ac:dyDescent="0.25">
      <c r="B2649"/>
      <c r="C2649"/>
    </row>
    <row r="2650" spans="2:3" x14ac:dyDescent="0.25">
      <c r="B2650"/>
      <c r="C2650"/>
    </row>
    <row r="2651" spans="2:3" x14ac:dyDescent="0.25">
      <c r="B2651"/>
      <c r="C2651"/>
    </row>
    <row r="2652" spans="2:3" x14ac:dyDescent="0.25">
      <c r="B2652"/>
      <c r="C2652"/>
    </row>
    <row r="2653" spans="2:3" x14ac:dyDescent="0.25">
      <c r="B2653"/>
      <c r="C2653"/>
    </row>
    <row r="2654" spans="2:3" x14ac:dyDescent="0.25">
      <c r="B2654"/>
      <c r="C2654"/>
    </row>
    <row r="2655" spans="2:3" x14ac:dyDescent="0.25">
      <c r="B2655"/>
      <c r="C2655"/>
    </row>
    <row r="2656" spans="2:3" x14ac:dyDescent="0.25">
      <c r="B2656"/>
      <c r="C2656"/>
    </row>
    <row r="2657" spans="2:3" x14ac:dyDescent="0.25">
      <c r="B2657"/>
      <c r="C2657"/>
    </row>
    <row r="2658" spans="2:3" x14ac:dyDescent="0.25">
      <c r="B2658"/>
      <c r="C2658"/>
    </row>
    <row r="2659" spans="2:3" x14ac:dyDescent="0.25">
      <c r="B2659"/>
      <c r="C2659"/>
    </row>
    <row r="2660" spans="2:3" x14ac:dyDescent="0.25">
      <c r="B2660"/>
      <c r="C2660"/>
    </row>
    <row r="2661" spans="2:3" x14ac:dyDescent="0.25">
      <c r="B2661"/>
      <c r="C2661"/>
    </row>
    <row r="2662" spans="2:3" x14ac:dyDescent="0.25">
      <c r="B2662"/>
      <c r="C2662"/>
    </row>
    <row r="2663" spans="2:3" x14ac:dyDescent="0.25">
      <c r="B2663"/>
      <c r="C2663"/>
    </row>
    <row r="2664" spans="2:3" x14ac:dyDescent="0.25">
      <c r="B2664"/>
      <c r="C2664"/>
    </row>
    <row r="2665" spans="2:3" x14ac:dyDescent="0.25">
      <c r="B2665"/>
      <c r="C2665"/>
    </row>
    <row r="2666" spans="2:3" x14ac:dyDescent="0.25">
      <c r="B2666"/>
      <c r="C2666"/>
    </row>
    <row r="2667" spans="2:3" x14ac:dyDescent="0.25">
      <c r="B2667"/>
      <c r="C2667"/>
    </row>
    <row r="2668" spans="2:3" x14ac:dyDescent="0.25">
      <c r="B2668"/>
      <c r="C2668"/>
    </row>
    <row r="2669" spans="2:3" x14ac:dyDescent="0.25">
      <c r="B2669"/>
      <c r="C2669"/>
    </row>
    <row r="2670" spans="2:3" x14ac:dyDescent="0.25">
      <c r="B2670"/>
      <c r="C2670"/>
    </row>
    <row r="2671" spans="2:3" x14ac:dyDescent="0.25">
      <c r="B2671"/>
      <c r="C2671"/>
    </row>
    <row r="2672" spans="2:3" x14ac:dyDescent="0.25">
      <c r="B2672"/>
      <c r="C2672"/>
    </row>
    <row r="2673" spans="2:3" x14ac:dyDescent="0.25">
      <c r="B2673"/>
      <c r="C2673"/>
    </row>
    <row r="2674" spans="2:3" x14ac:dyDescent="0.25">
      <c r="B2674"/>
      <c r="C2674"/>
    </row>
    <row r="2675" spans="2:3" x14ac:dyDescent="0.25">
      <c r="B2675"/>
      <c r="C2675"/>
    </row>
    <row r="2676" spans="2:3" x14ac:dyDescent="0.25">
      <c r="B2676"/>
      <c r="C2676"/>
    </row>
    <row r="2677" spans="2:3" x14ac:dyDescent="0.25">
      <c r="B2677"/>
      <c r="C2677"/>
    </row>
    <row r="2678" spans="2:3" x14ac:dyDescent="0.25">
      <c r="B2678"/>
      <c r="C2678"/>
    </row>
    <row r="2679" spans="2:3" x14ac:dyDescent="0.25">
      <c r="B2679"/>
      <c r="C2679"/>
    </row>
    <row r="2680" spans="2:3" x14ac:dyDescent="0.25">
      <c r="B2680"/>
      <c r="C2680"/>
    </row>
    <row r="2681" spans="2:3" x14ac:dyDescent="0.25">
      <c r="B2681"/>
      <c r="C2681"/>
    </row>
    <row r="2682" spans="2:3" x14ac:dyDescent="0.25">
      <c r="B2682"/>
      <c r="C2682"/>
    </row>
    <row r="2683" spans="2:3" x14ac:dyDescent="0.25">
      <c r="B2683"/>
      <c r="C2683"/>
    </row>
    <row r="2684" spans="2:3" x14ac:dyDescent="0.25">
      <c r="B2684"/>
      <c r="C2684"/>
    </row>
    <row r="2685" spans="2:3" x14ac:dyDescent="0.25">
      <c r="B2685"/>
      <c r="C2685"/>
    </row>
    <row r="2686" spans="2:3" x14ac:dyDescent="0.25">
      <c r="B2686"/>
      <c r="C2686"/>
    </row>
    <row r="2687" spans="2:3" x14ac:dyDescent="0.25">
      <c r="B2687"/>
      <c r="C2687"/>
    </row>
    <row r="2688" spans="2:3" x14ac:dyDescent="0.25">
      <c r="B2688"/>
      <c r="C2688"/>
    </row>
    <row r="2689" spans="2:3" x14ac:dyDescent="0.25">
      <c r="B2689"/>
      <c r="C2689"/>
    </row>
    <row r="2690" spans="2:3" x14ac:dyDescent="0.25">
      <c r="B2690"/>
      <c r="C2690"/>
    </row>
    <row r="2691" spans="2:3" x14ac:dyDescent="0.25">
      <c r="B2691"/>
      <c r="C2691"/>
    </row>
    <row r="2692" spans="2:3" x14ac:dyDescent="0.25">
      <c r="B2692"/>
      <c r="C2692"/>
    </row>
    <row r="2693" spans="2:3" x14ac:dyDescent="0.25">
      <c r="B2693"/>
      <c r="C2693"/>
    </row>
    <row r="2694" spans="2:3" x14ac:dyDescent="0.25">
      <c r="B2694"/>
      <c r="C2694"/>
    </row>
    <row r="2695" spans="2:3" x14ac:dyDescent="0.25">
      <c r="B2695"/>
      <c r="C2695"/>
    </row>
    <row r="2696" spans="2:3" x14ac:dyDescent="0.25">
      <c r="B2696"/>
      <c r="C2696"/>
    </row>
    <row r="2697" spans="2:3" x14ac:dyDescent="0.25">
      <c r="B2697"/>
      <c r="C2697"/>
    </row>
    <row r="2698" spans="2:3" x14ac:dyDescent="0.25">
      <c r="B2698"/>
      <c r="C2698"/>
    </row>
    <row r="2699" spans="2:3" x14ac:dyDescent="0.25">
      <c r="B2699"/>
      <c r="C2699"/>
    </row>
    <row r="2700" spans="2:3" x14ac:dyDescent="0.25">
      <c r="B2700"/>
      <c r="C2700"/>
    </row>
    <row r="2701" spans="2:3" x14ac:dyDescent="0.25">
      <c r="B2701"/>
      <c r="C2701"/>
    </row>
    <row r="2702" spans="2:3" x14ac:dyDescent="0.25">
      <c r="B2702"/>
      <c r="C2702"/>
    </row>
    <row r="2703" spans="2:3" x14ac:dyDescent="0.25">
      <c r="B2703"/>
      <c r="C2703"/>
    </row>
    <row r="2704" spans="2:3" x14ac:dyDescent="0.25">
      <c r="B2704"/>
      <c r="C2704"/>
    </row>
    <row r="2705" spans="2:3" x14ac:dyDescent="0.25">
      <c r="B2705"/>
      <c r="C2705"/>
    </row>
    <row r="2706" spans="2:3" x14ac:dyDescent="0.25">
      <c r="B2706"/>
      <c r="C2706"/>
    </row>
    <row r="2707" spans="2:3" x14ac:dyDescent="0.25">
      <c r="B2707"/>
      <c r="C2707"/>
    </row>
    <row r="2708" spans="2:3" x14ac:dyDescent="0.25">
      <c r="B2708"/>
      <c r="C2708"/>
    </row>
    <row r="2709" spans="2:3" x14ac:dyDescent="0.25">
      <c r="B2709"/>
      <c r="C2709"/>
    </row>
    <row r="2710" spans="2:3" x14ac:dyDescent="0.25">
      <c r="B2710"/>
      <c r="C2710"/>
    </row>
    <row r="2711" spans="2:3" x14ac:dyDescent="0.25">
      <c r="B2711"/>
      <c r="C2711"/>
    </row>
    <row r="2712" spans="2:3" x14ac:dyDescent="0.25">
      <c r="B2712"/>
      <c r="C2712"/>
    </row>
    <row r="2713" spans="2:3" x14ac:dyDescent="0.25">
      <c r="B2713"/>
      <c r="C2713"/>
    </row>
    <row r="2714" spans="2:3" x14ac:dyDescent="0.25">
      <c r="B2714"/>
      <c r="C2714"/>
    </row>
    <row r="2715" spans="2:3" x14ac:dyDescent="0.25">
      <c r="B2715"/>
      <c r="C2715"/>
    </row>
    <row r="2716" spans="2:3" x14ac:dyDescent="0.25">
      <c r="B2716"/>
      <c r="C2716"/>
    </row>
    <row r="2717" spans="2:3" x14ac:dyDescent="0.25">
      <c r="B2717"/>
      <c r="C2717"/>
    </row>
    <row r="2718" spans="2:3" x14ac:dyDescent="0.25">
      <c r="B2718"/>
      <c r="C2718"/>
    </row>
    <row r="2719" spans="2:3" x14ac:dyDescent="0.25">
      <c r="B2719"/>
      <c r="C2719"/>
    </row>
    <row r="2720" spans="2:3" x14ac:dyDescent="0.25">
      <c r="B2720"/>
      <c r="C2720"/>
    </row>
    <row r="2721" spans="2:3" x14ac:dyDescent="0.25">
      <c r="B2721"/>
      <c r="C2721"/>
    </row>
    <row r="2722" spans="2:3" x14ac:dyDescent="0.25">
      <c r="B2722"/>
      <c r="C2722"/>
    </row>
    <row r="2723" spans="2:3" x14ac:dyDescent="0.25">
      <c r="B2723"/>
      <c r="C2723"/>
    </row>
    <row r="2724" spans="2:3" x14ac:dyDescent="0.25">
      <c r="B2724"/>
      <c r="C2724"/>
    </row>
    <row r="2725" spans="2:3" x14ac:dyDescent="0.25">
      <c r="B2725"/>
      <c r="C2725"/>
    </row>
    <row r="2726" spans="2:3" x14ac:dyDescent="0.25">
      <c r="B2726"/>
      <c r="C2726"/>
    </row>
    <row r="2727" spans="2:3" x14ac:dyDescent="0.25">
      <c r="B2727"/>
      <c r="C2727"/>
    </row>
    <row r="2728" spans="2:3" x14ac:dyDescent="0.25">
      <c r="B2728"/>
      <c r="C2728"/>
    </row>
    <row r="2729" spans="2:3" x14ac:dyDescent="0.25">
      <c r="B2729"/>
      <c r="C2729"/>
    </row>
    <row r="2730" spans="2:3" x14ac:dyDescent="0.25">
      <c r="B2730"/>
      <c r="C2730"/>
    </row>
    <row r="2731" spans="2:3" x14ac:dyDescent="0.25">
      <c r="B2731"/>
      <c r="C2731"/>
    </row>
    <row r="2732" spans="2:3" x14ac:dyDescent="0.25">
      <c r="B2732"/>
      <c r="C2732"/>
    </row>
    <row r="2733" spans="2:3" x14ac:dyDescent="0.25">
      <c r="B2733"/>
      <c r="C2733"/>
    </row>
    <row r="2734" spans="2:3" x14ac:dyDescent="0.25">
      <c r="B2734"/>
      <c r="C2734"/>
    </row>
    <row r="2735" spans="2:3" x14ac:dyDescent="0.25">
      <c r="B2735"/>
      <c r="C2735"/>
    </row>
    <row r="2736" spans="2:3" x14ac:dyDescent="0.25">
      <c r="B2736"/>
      <c r="C2736"/>
    </row>
    <row r="2737" spans="2:3" x14ac:dyDescent="0.25">
      <c r="B2737"/>
      <c r="C2737"/>
    </row>
    <row r="2738" spans="2:3" x14ac:dyDescent="0.25">
      <c r="B2738"/>
      <c r="C2738"/>
    </row>
    <row r="2739" spans="2:3" x14ac:dyDescent="0.25">
      <c r="B2739"/>
      <c r="C2739"/>
    </row>
    <row r="2740" spans="2:3" x14ac:dyDescent="0.25">
      <c r="B2740"/>
      <c r="C2740"/>
    </row>
    <row r="2741" spans="2:3" x14ac:dyDescent="0.25">
      <c r="B2741"/>
      <c r="C2741"/>
    </row>
    <row r="2742" spans="2:3" x14ac:dyDescent="0.25">
      <c r="B2742"/>
      <c r="C2742"/>
    </row>
    <row r="2743" spans="2:3" x14ac:dyDescent="0.25">
      <c r="B2743"/>
      <c r="C2743"/>
    </row>
    <row r="2744" spans="2:3" x14ac:dyDescent="0.25">
      <c r="B2744"/>
      <c r="C2744"/>
    </row>
    <row r="2745" spans="2:3" x14ac:dyDescent="0.25">
      <c r="B2745"/>
      <c r="C2745"/>
    </row>
    <row r="2746" spans="2:3" x14ac:dyDescent="0.25">
      <c r="B2746"/>
      <c r="C2746"/>
    </row>
    <row r="2747" spans="2:3" x14ac:dyDescent="0.25">
      <c r="B2747"/>
      <c r="C2747"/>
    </row>
    <row r="2748" spans="2:3" x14ac:dyDescent="0.25">
      <c r="B2748"/>
      <c r="C2748"/>
    </row>
    <row r="2749" spans="2:3" x14ac:dyDescent="0.25">
      <c r="B2749"/>
      <c r="C2749"/>
    </row>
    <row r="2750" spans="2:3" x14ac:dyDescent="0.25">
      <c r="B2750"/>
      <c r="C2750"/>
    </row>
    <row r="2751" spans="2:3" x14ac:dyDescent="0.25">
      <c r="B2751"/>
      <c r="C2751"/>
    </row>
    <row r="2752" spans="2:3" x14ac:dyDescent="0.25">
      <c r="B2752"/>
      <c r="C2752"/>
    </row>
    <row r="2753" spans="2:3" x14ac:dyDescent="0.25">
      <c r="B2753"/>
      <c r="C2753"/>
    </row>
    <row r="2754" spans="2:3" x14ac:dyDescent="0.25">
      <c r="B2754"/>
      <c r="C2754"/>
    </row>
    <row r="2755" spans="2:3" x14ac:dyDescent="0.25">
      <c r="B2755"/>
      <c r="C2755"/>
    </row>
    <row r="2756" spans="2:3" x14ac:dyDescent="0.25">
      <c r="B2756"/>
      <c r="C2756"/>
    </row>
    <row r="2757" spans="2:3" x14ac:dyDescent="0.25">
      <c r="B2757"/>
      <c r="C2757"/>
    </row>
    <row r="2758" spans="2:3" x14ac:dyDescent="0.25">
      <c r="B2758"/>
      <c r="C2758"/>
    </row>
    <row r="2759" spans="2:3" x14ac:dyDescent="0.25">
      <c r="B2759"/>
      <c r="C2759"/>
    </row>
    <row r="2760" spans="2:3" x14ac:dyDescent="0.25">
      <c r="B2760"/>
      <c r="C2760"/>
    </row>
    <row r="2761" spans="2:3" x14ac:dyDescent="0.25">
      <c r="B2761"/>
      <c r="C2761"/>
    </row>
    <row r="2762" spans="2:3" x14ac:dyDescent="0.25">
      <c r="B2762"/>
      <c r="C2762"/>
    </row>
    <row r="2763" spans="2:3" x14ac:dyDescent="0.25">
      <c r="B2763"/>
      <c r="C2763"/>
    </row>
    <row r="2764" spans="2:3" x14ac:dyDescent="0.25">
      <c r="B2764"/>
      <c r="C2764"/>
    </row>
    <row r="2765" spans="2:3" x14ac:dyDescent="0.25">
      <c r="B2765"/>
      <c r="C2765"/>
    </row>
    <row r="2766" spans="2:3" x14ac:dyDescent="0.25">
      <c r="B2766"/>
      <c r="C2766"/>
    </row>
    <row r="2767" spans="2:3" x14ac:dyDescent="0.25">
      <c r="B2767"/>
      <c r="C2767"/>
    </row>
    <row r="2768" spans="2:3" x14ac:dyDescent="0.25">
      <c r="B2768"/>
      <c r="C2768"/>
    </row>
    <row r="2769" spans="2:3" x14ac:dyDescent="0.25">
      <c r="B2769"/>
      <c r="C2769"/>
    </row>
    <row r="2770" spans="2:3" x14ac:dyDescent="0.25">
      <c r="B2770"/>
      <c r="C2770"/>
    </row>
    <row r="2771" spans="2:3" x14ac:dyDescent="0.25">
      <c r="B2771"/>
      <c r="C2771"/>
    </row>
    <row r="2772" spans="2:3" x14ac:dyDescent="0.25">
      <c r="B2772"/>
      <c r="C2772"/>
    </row>
    <row r="2773" spans="2:3" x14ac:dyDescent="0.25">
      <c r="B2773"/>
      <c r="C2773"/>
    </row>
    <row r="2774" spans="2:3" x14ac:dyDescent="0.25">
      <c r="B2774"/>
      <c r="C2774"/>
    </row>
    <row r="2775" spans="2:3" x14ac:dyDescent="0.25">
      <c r="B2775"/>
      <c r="C2775"/>
    </row>
    <row r="2776" spans="2:3" x14ac:dyDescent="0.25">
      <c r="B2776"/>
      <c r="C2776"/>
    </row>
    <row r="2777" spans="2:3" x14ac:dyDescent="0.25">
      <c r="B2777"/>
      <c r="C2777"/>
    </row>
    <row r="2778" spans="2:3" x14ac:dyDescent="0.25">
      <c r="B2778"/>
      <c r="C2778"/>
    </row>
    <row r="2779" spans="2:3" x14ac:dyDescent="0.25">
      <c r="B2779"/>
      <c r="C2779"/>
    </row>
    <row r="2780" spans="2:3" x14ac:dyDescent="0.25">
      <c r="B2780"/>
      <c r="C2780"/>
    </row>
    <row r="2781" spans="2:3" x14ac:dyDescent="0.25">
      <c r="B2781"/>
      <c r="C2781"/>
    </row>
    <row r="2782" spans="2:3" x14ac:dyDescent="0.25">
      <c r="B2782"/>
      <c r="C2782"/>
    </row>
    <row r="2783" spans="2:3" x14ac:dyDescent="0.25">
      <c r="B2783"/>
      <c r="C2783"/>
    </row>
    <row r="2784" spans="2:3" x14ac:dyDescent="0.25">
      <c r="B2784"/>
      <c r="C2784"/>
    </row>
    <row r="2785" spans="2:3" x14ac:dyDescent="0.25">
      <c r="B2785"/>
      <c r="C2785"/>
    </row>
    <row r="2786" spans="2:3" x14ac:dyDescent="0.25">
      <c r="B2786"/>
      <c r="C2786"/>
    </row>
    <row r="2787" spans="2:3" x14ac:dyDescent="0.25">
      <c r="B2787"/>
      <c r="C2787"/>
    </row>
    <row r="2788" spans="2:3" x14ac:dyDescent="0.25">
      <c r="B2788"/>
      <c r="C2788"/>
    </row>
    <row r="2789" spans="2:3" x14ac:dyDescent="0.25">
      <c r="B2789"/>
      <c r="C2789"/>
    </row>
    <row r="2790" spans="2:3" x14ac:dyDescent="0.25">
      <c r="B2790"/>
      <c r="C2790"/>
    </row>
    <row r="2791" spans="2:3" x14ac:dyDescent="0.25">
      <c r="B2791"/>
      <c r="C2791"/>
    </row>
    <row r="2792" spans="2:3" x14ac:dyDescent="0.25">
      <c r="B2792"/>
      <c r="C2792"/>
    </row>
    <row r="2793" spans="2:3" x14ac:dyDescent="0.25">
      <c r="B2793"/>
      <c r="C2793"/>
    </row>
    <row r="2794" spans="2:3" x14ac:dyDescent="0.25">
      <c r="B2794"/>
      <c r="C2794"/>
    </row>
    <row r="2795" spans="2:3" x14ac:dyDescent="0.25">
      <c r="B2795"/>
      <c r="C2795"/>
    </row>
    <row r="2796" spans="2:3" x14ac:dyDescent="0.25">
      <c r="B2796"/>
      <c r="C2796"/>
    </row>
    <row r="2797" spans="2:3" x14ac:dyDescent="0.25">
      <c r="B2797"/>
      <c r="C2797"/>
    </row>
    <row r="2798" spans="2:3" x14ac:dyDescent="0.25">
      <c r="B2798"/>
      <c r="C2798"/>
    </row>
    <row r="2799" spans="2:3" x14ac:dyDescent="0.25">
      <c r="B2799"/>
      <c r="C2799"/>
    </row>
    <row r="2800" spans="2:3" x14ac:dyDescent="0.25">
      <c r="B2800"/>
      <c r="C2800"/>
    </row>
    <row r="2801" spans="2:3" x14ac:dyDescent="0.25">
      <c r="B2801"/>
      <c r="C2801"/>
    </row>
    <row r="2802" spans="2:3" x14ac:dyDescent="0.25">
      <c r="B2802"/>
      <c r="C2802"/>
    </row>
    <row r="2803" spans="2:3" x14ac:dyDescent="0.25">
      <c r="B2803"/>
      <c r="C2803"/>
    </row>
    <row r="2804" spans="2:3" x14ac:dyDescent="0.25">
      <c r="B2804"/>
      <c r="C2804"/>
    </row>
    <row r="2805" spans="2:3" x14ac:dyDescent="0.25">
      <c r="B2805"/>
      <c r="C2805"/>
    </row>
    <row r="2806" spans="2:3" x14ac:dyDescent="0.25">
      <c r="B2806"/>
      <c r="C2806"/>
    </row>
    <row r="2807" spans="2:3" x14ac:dyDescent="0.25">
      <c r="B2807"/>
      <c r="C2807"/>
    </row>
    <row r="2808" spans="2:3" x14ac:dyDescent="0.25">
      <c r="B2808"/>
      <c r="C2808"/>
    </row>
    <row r="2809" spans="2:3" x14ac:dyDescent="0.25">
      <c r="B2809"/>
      <c r="C2809"/>
    </row>
    <row r="2810" spans="2:3" x14ac:dyDescent="0.25">
      <c r="B2810"/>
      <c r="C2810"/>
    </row>
    <row r="2811" spans="2:3" x14ac:dyDescent="0.25">
      <c r="B2811"/>
      <c r="C2811"/>
    </row>
    <row r="2812" spans="2:3" x14ac:dyDescent="0.25">
      <c r="B2812"/>
      <c r="C2812"/>
    </row>
    <row r="2813" spans="2:3" x14ac:dyDescent="0.25">
      <c r="B2813"/>
      <c r="C2813"/>
    </row>
    <row r="2814" spans="2:3" x14ac:dyDescent="0.25">
      <c r="B2814"/>
      <c r="C2814"/>
    </row>
    <row r="2815" spans="2:3" x14ac:dyDescent="0.25">
      <c r="B2815"/>
      <c r="C2815"/>
    </row>
    <row r="2816" spans="2:3" x14ac:dyDescent="0.25">
      <c r="B2816"/>
      <c r="C2816"/>
    </row>
    <row r="2817" spans="2:3" x14ac:dyDescent="0.25">
      <c r="B2817"/>
      <c r="C2817"/>
    </row>
    <row r="2818" spans="2:3" x14ac:dyDescent="0.25">
      <c r="B2818"/>
      <c r="C2818"/>
    </row>
    <row r="2819" spans="2:3" x14ac:dyDescent="0.25">
      <c r="B2819"/>
      <c r="C2819"/>
    </row>
    <row r="2820" spans="2:3" x14ac:dyDescent="0.25">
      <c r="B2820"/>
      <c r="C2820"/>
    </row>
    <row r="2821" spans="2:3" x14ac:dyDescent="0.25">
      <c r="B2821"/>
      <c r="C2821"/>
    </row>
    <row r="2822" spans="2:3" x14ac:dyDescent="0.25">
      <c r="B2822"/>
      <c r="C2822"/>
    </row>
    <row r="2823" spans="2:3" x14ac:dyDescent="0.25">
      <c r="B2823"/>
      <c r="C2823"/>
    </row>
    <row r="2824" spans="2:3" x14ac:dyDescent="0.25">
      <c r="B2824"/>
      <c r="C2824"/>
    </row>
    <row r="2825" spans="2:3" x14ac:dyDescent="0.25">
      <c r="B2825"/>
      <c r="C2825"/>
    </row>
    <row r="2826" spans="2:3" x14ac:dyDescent="0.25">
      <c r="B2826"/>
      <c r="C2826"/>
    </row>
    <row r="2827" spans="2:3" x14ac:dyDescent="0.25">
      <c r="B2827"/>
      <c r="C2827"/>
    </row>
    <row r="2828" spans="2:3" x14ac:dyDescent="0.25">
      <c r="B2828"/>
      <c r="C2828"/>
    </row>
    <row r="2829" spans="2:3" x14ac:dyDescent="0.25">
      <c r="B2829"/>
      <c r="C2829"/>
    </row>
    <row r="2830" spans="2:3" x14ac:dyDescent="0.25">
      <c r="B2830"/>
      <c r="C2830"/>
    </row>
    <row r="2831" spans="2:3" x14ac:dyDescent="0.25">
      <c r="B2831"/>
      <c r="C2831"/>
    </row>
    <row r="2832" spans="2:3" x14ac:dyDescent="0.25">
      <c r="B2832"/>
      <c r="C2832"/>
    </row>
    <row r="2833" spans="2:3" x14ac:dyDescent="0.25">
      <c r="B2833"/>
      <c r="C2833"/>
    </row>
    <row r="2834" spans="2:3" x14ac:dyDescent="0.25">
      <c r="B2834"/>
      <c r="C2834"/>
    </row>
    <row r="2835" spans="2:3" x14ac:dyDescent="0.25">
      <c r="B2835"/>
      <c r="C2835"/>
    </row>
    <row r="2836" spans="2:3" x14ac:dyDescent="0.25">
      <c r="B2836"/>
      <c r="C2836"/>
    </row>
    <row r="2837" spans="2:3" x14ac:dyDescent="0.25">
      <c r="B2837"/>
      <c r="C2837"/>
    </row>
    <row r="2838" spans="2:3" x14ac:dyDescent="0.25">
      <c r="B2838"/>
      <c r="C2838"/>
    </row>
    <row r="2839" spans="2:3" x14ac:dyDescent="0.25">
      <c r="B2839"/>
      <c r="C2839"/>
    </row>
    <row r="2840" spans="2:3" x14ac:dyDescent="0.25">
      <c r="B2840"/>
      <c r="C2840"/>
    </row>
    <row r="2841" spans="2:3" x14ac:dyDescent="0.25">
      <c r="B2841"/>
      <c r="C2841"/>
    </row>
    <row r="2842" spans="2:3" x14ac:dyDescent="0.25">
      <c r="B2842"/>
      <c r="C2842"/>
    </row>
    <row r="2843" spans="2:3" x14ac:dyDescent="0.25">
      <c r="B2843"/>
      <c r="C2843"/>
    </row>
    <row r="2844" spans="2:3" x14ac:dyDescent="0.25">
      <c r="B2844"/>
      <c r="C2844"/>
    </row>
    <row r="2845" spans="2:3" x14ac:dyDescent="0.25">
      <c r="B2845"/>
      <c r="C2845"/>
    </row>
    <row r="2846" spans="2:3" x14ac:dyDescent="0.25">
      <c r="B2846"/>
      <c r="C2846"/>
    </row>
    <row r="2847" spans="2:3" x14ac:dyDescent="0.25">
      <c r="B2847"/>
      <c r="C2847"/>
    </row>
    <row r="2848" spans="2:3" x14ac:dyDescent="0.25">
      <c r="B2848"/>
      <c r="C2848"/>
    </row>
    <row r="2849" spans="2:3" x14ac:dyDescent="0.25">
      <c r="B2849"/>
      <c r="C2849"/>
    </row>
    <row r="2850" spans="2:3" x14ac:dyDescent="0.25">
      <c r="B2850"/>
      <c r="C2850"/>
    </row>
    <row r="2851" spans="2:3" x14ac:dyDescent="0.25">
      <c r="B2851"/>
      <c r="C2851"/>
    </row>
    <row r="2852" spans="2:3" x14ac:dyDescent="0.25">
      <c r="B2852"/>
      <c r="C2852"/>
    </row>
    <row r="2853" spans="2:3" x14ac:dyDescent="0.25">
      <c r="B2853"/>
      <c r="C2853"/>
    </row>
    <row r="2854" spans="2:3" x14ac:dyDescent="0.25">
      <c r="B2854"/>
      <c r="C2854"/>
    </row>
    <row r="2855" spans="2:3" x14ac:dyDescent="0.25">
      <c r="B2855"/>
      <c r="C2855"/>
    </row>
    <row r="2856" spans="2:3" x14ac:dyDescent="0.25">
      <c r="B2856"/>
      <c r="C2856"/>
    </row>
    <row r="2857" spans="2:3" x14ac:dyDescent="0.25">
      <c r="B2857"/>
      <c r="C2857"/>
    </row>
    <row r="2858" spans="2:3" x14ac:dyDescent="0.25">
      <c r="B2858"/>
      <c r="C2858"/>
    </row>
    <row r="2859" spans="2:3" x14ac:dyDescent="0.25">
      <c r="B2859"/>
      <c r="C2859"/>
    </row>
    <row r="2860" spans="2:3" x14ac:dyDescent="0.25">
      <c r="B2860"/>
      <c r="C2860"/>
    </row>
    <row r="2861" spans="2:3" x14ac:dyDescent="0.25">
      <c r="B2861"/>
      <c r="C2861"/>
    </row>
    <row r="2862" spans="2:3" x14ac:dyDescent="0.25">
      <c r="B2862"/>
      <c r="C2862"/>
    </row>
    <row r="2863" spans="2:3" x14ac:dyDescent="0.25">
      <c r="B2863"/>
      <c r="C2863"/>
    </row>
    <row r="2864" spans="2:3" x14ac:dyDescent="0.25">
      <c r="B2864"/>
      <c r="C2864"/>
    </row>
    <row r="2865" spans="2:3" x14ac:dyDescent="0.25">
      <c r="B2865"/>
      <c r="C2865"/>
    </row>
    <row r="2866" spans="2:3" x14ac:dyDescent="0.25">
      <c r="B2866"/>
      <c r="C2866"/>
    </row>
    <row r="2867" spans="2:3" x14ac:dyDescent="0.25">
      <c r="B2867"/>
      <c r="C2867"/>
    </row>
    <row r="2868" spans="2:3" x14ac:dyDescent="0.25">
      <c r="B2868"/>
      <c r="C2868"/>
    </row>
    <row r="2869" spans="2:3" x14ac:dyDescent="0.25">
      <c r="B2869"/>
      <c r="C2869"/>
    </row>
    <row r="2870" spans="2:3" x14ac:dyDescent="0.25">
      <c r="B2870"/>
      <c r="C2870"/>
    </row>
    <row r="2871" spans="2:3" x14ac:dyDescent="0.25">
      <c r="B2871"/>
      <c r="C2871"/>
    </row>
    <row r="2872" spans="2:3" x14ac:dyDescent="0.25">
      <c r="B2872"/>
      <c r="C2872"/>
    </row>
    <row r="2873" spans="2:3" x14ac:dyDescent="0.25">
      <c r="B2873"/>
      <c r="C2873"/>
    </row>
    <row r="2874" spans="2:3" x14ac:dyDescent="0.25">
      <c r="B2874"/>
      <c r="C2874"/>
    </row>
    <row r="2875" spans="2:3" x14ac:dyDescent="0.25">
      <c r="B2875"/>
      <c r="C2875"/>
    </row>
    <row r="2876" spans="2:3" x14ac:dyDescent="0.25">
      <c r="B2876"/>
      <c r="C2876"/>
    </row>
    <row r="2877" spans="2:3" x14ac:dyDescent="0.25">
      <c r="B2877"/>
      <c r="C2877"/>
    </row>
    <row r="2878" spans="2:3" x14ac:dyDescent="0.25">
      <c r="B2878"/>
      <c r="C2878"/>
    </row>
    <row r="2879" spans="2:3" x14ac:dyDescent="0.25">
      <c r="B2879"/>
      <c r="C2879"/>
    </row>
    <row r="2880" spans="2:3" x14ac:dyDescent="0.25">
      <c r="B2880"/>
      <c r="C2880"/>
    </row>
    <row r="2881" spans="2:3" x14ac:dyDescent="0.25">
      <c r="B2881"/>
      <c r="C2881"/>
    </row>
    <row r="2882" spans="2:3" x14ac:dyDescent="0.25">
      <c r="B2882"/>
      <c r="C2882"/>
    </row>
    <row r="2883" spans="2:3" x14ac:dyDescent="0.25">
      <c r="B2883"/>
      <c r="C2883"/>
    </row>
    <row r="2884" spans="2:3" x14ac:dyDescent="0.25">
      <c r="B2884"/>
      <c r="C2884"/>
    </row>
    <row r="2885" spans="2:3" x14ac:dyDescent="0.25">
      <c r="B2885"/>
      <c r="C2885"/>
    </row>
    <row r="2886" spans="2:3" x14ac:dyDescent="0.25">
      <c r="B2886"/>
      <c r="C2886"/>
    </row>
    <row r="2887" spans="2:3" x14ac:dyDescent="0.25">
      <c r="B2887"/>
      <c r="C2887"/>
    </row>
    <row r="2888" spans="2:3" x14ac:dyDescent="0.25">
      <c r="B2888"/>
      <c r="C2888"/>
    </row>
    <row r="2889" spans="2:3" x14ac:dyDescent="0.25">
      <c r="B2889"/>
      <c r="C2889"/>
    </row>
    <row r="2890" spans="2:3" x14ac:dyDescent="0.25">
      <c r="B2890"/>
      <c r="C2890"/>
    </row>
    <row r="2891" spans="2:3" x14ac:dyDescent="0.25">
      <c r="B2891"/>
      <c r="C2891"/>
    </row>
    <row r="2892" spans="2:3" x14ac:dyDescent="0.25">
      <c r="B2892"/>
      <c r="C2892"/>
    </row>
    <row r="2893" spans="2:3" x14ac:dyDescent="0.25">
      <c r="B2893"/>
      <c r="C2893"/>
    </row>
    <row r="2894" spans="2:3" x14ac:dyDescent="0.25">
      <c r="B2894"/>
      <c r="C2894"/>
    </row>
    <row r="2895" spans="2:3" x14ac:dyDescent="0.25">
      <c r="B2895"/>
      <c r="C2895"/>
    </row>
    <row r="2896" spans="2:3" x14ac:dyDescent="0.25">
      <c r="B2896"/>
      <c r="C2896"/>
    </row>
    <row r="2897" spans="2:3" x14ac:dyDescent="0.25">
      <c r="B2897"/>
      <c r="C2897"/>
    </row>
    <row r="2898" spans="2:3" x14ac:dyDescent="0.25">
      <c r="B2898"/>
      <c r="C2898"/>
    </row>
    <row r="2899" spans="2:3" x14ac:dyDescent="0.25">
      <c r="B2899"/>
      <c r="C2899"/>
    </row>
    <row r="2900" spans="2:3" x14ac:dyDescent="0.25">
      <c r="B2900"/>
      <c r="C2900"/>
    </row>
    <row r="2901" spans="2:3" x14ac:dyDescent="0.25">
      <c r="B2901"/>
      <c r="C2901"/>
    </row>
    <row r="2902" spans="2:3" x14ac:dyDescent="0.25">
      <c r="B2902"/>
      <c r="C2902"/>
    </row>
    <row r="2903" spans="2:3" x14ac:dyDescent="0.25">
      <c r="B2903"/>
      <c r="C2903"/>
    </row>
    <row r="2904" spans="2:3" x14ac:dyDescent="0.25">
      <c r="B2904"/>
      <c r="C2904"/>
    </row>
    <row r="2905" spans="2:3" x14ac:dyDescent="0.25">
      <c r="B2905"/>
      <c r="C2905"/>
    </row>
    <row r="2906" spans="2:3" x14ac:dyDescent="0.25">
      <c r="B2906"/>
      <c r="C2906"/>
    </row>
    <row r="2907" spans="2:3" x14ac:dyDescent="0.25">
      <c r="B2907"/>
      <c r="C2907"/>
    </row>
    <row r="2908" spans="2:3" x14ac:dyDescent="0.25">
      <c r="B2908"/>
      <c r="C2908"/>
    </row>
    <row r="2909" spans="2:3" x14ac:dyDescent="0.25">
      <c r="B2909"/>
      <c r="C2909"/>
    </row>
    <row r="2910" spans="2:3" x14ac:dyDescent="0.25">
      <c r="B2910"/>
      <c r="C2910"/>
    </row>
    <row r="2911" spans="2:3" x14ac:dyDescent="0.25">
      <c r="B2911"/>
      <c r="C2911"/>
    </row>
    <row r="2912" spans="2:3" x14ac:dyDescent="0.25">
      <c r="B2912"/>
      <c r="C2912"/>
    </row>
    <row r="2913" spans="2:3" x14ac:dyDescent="0.25">
      <c r="B2913"/>
      <c r="C2913"/>
    </row>
    <row r="2914" spans="2:3" x14ac:dyDescent="0.25">
      <c r="B2914"/>
      <c r="C2914"/>
    </row>
    <row r="2915" spans="2:3" x14ac:dyDescent="0.25">
      <c r="B2915"/>
      <c r="C2915"/>
    </row>
    <row r="2916" spans="2:3" x14ac:dyDescent="0.25">
      <c r="B2916"/>
      <c r="C2916"/>
    </row>
    <row r="2917" spans="2:3" x14ac:dyDescent="0.25">
      <c r="B2917"/>
      <c r="C2917"/>
    </row>
    <row r="2918" spans="2:3" x14ac:dyDescent="0.25">
      <c r="B2918"/>
      <c r="C2918"/>
    </row>
    <row r="2919" spans="2:3" x14ac:dyDescent="0.25">
      <c r="B2919"/>
      <c r="C2919"/>
    </row>
    <row r="2920" spans="2:3" x14ac:dyDescent="0.25">
      <c r="B2920"/>
      <c r="C2920"/>
    </row>
    <row r="2921" spans="2:3" x14ac:dyDescent="0.25">
      <c r="B2921"/>
      <c r="C2921"/>
    </row>
    <row r="2922" spans="2:3" x14ac:dyDescent="0.25">
      <c r="B2922"/>
      <c r="C2922"/>
    </row>
    <row r="2923" spans="2:3" x14ac:dyDescent="0.25">
      <c r="B2923"/>
      <c r="C2923"/>
    </row>
    <row r="2924" spans="2:3" x14ac:dyDescent="0.25">
      <c r="B2924"/>
      <c r="C2924"/>
    </row>
    <row r="2925" spans="2:3" x14ac:dyDescent="0.25">
      <c r="B2925"/>
      <c r="C2925"/>
    </row>
    <row r="2926" spans="2:3" x14ac:dyDescent="0.25">
      <c r="B2926"/>
      <c r="C2926"/>
    </row>
    <row r="2927" spans="2:3" x14ac:dyDescent="0.25">
      <c r="B2927"/>
      <c r="C2927"/>
    </row>
    <row r="2928" spans="2:3" x14ac:dyDescent="0.25">
      <c r="B2928"/>
      <c r="C2928"/>
    </row>
    <row r="2929" spans="2:3" x14ac:dyDescent="0.25">
      <c r="B2929"/>
      <c r="C2929"/>
    </row>
    <row r="2930" spans="2:3" x14ac:dyDescent="0.25">
      <c r="B2930"/>
      <c r="C2930"/>
    </row>
    <row r="2931" spans="2:3" x14ac:dyDescent="0.25">
      <c r="B2931"/>
      <c r="C2931"/>
    </row>
    <row r="2932" spans="2:3" x14ac:dyDescent="0.25">
      <c r="B2932"/>
      <c r="C2932"/>
    </row>
    <row r="2933" spans="2:3" x14ac:dyDescent="0.25">
      <c r="B2933"/>
      <c r="C2933"/>
    </row>
    <row r="2934" spans="2:3" x14ac:dyDescent="0.25">
      <c r="B2934"/>
      <c r="C2934"/>
    </row>
    <row r="2935" spans="2:3" x14ac:dyDescent="0.25">
      <c r="B2935"/>
      <c r="C2935"/>
    </row>
    <row r="2936" spans="2:3" x14ac:dyDescent="0.25">
      <c r="B2936"/>
      <c r="C2936"/>
    </row>
    <row r="2937" spans="2:3" x14ac:dyDescent="0.25">
      <c r="B2937"/>
      <c r="C2937"/>
    </row>
    <row r="2938" spans="2:3" x14ac:dyDescent="0.25">
      <c r="B2938"/>
      <c r="C2938"/>
    </row>
    <row r="2939" spans="2:3" x14ac:dyDescent="0.25">
      <c r="B2939"/>
      <c r="C2939"/>
    </row>
    <row r="2940" spans="2:3" x14ac:dyDescent="0.25">
      <c r="B2940"/>
      <c r="C2940"/>
    </row>
    <row r="2941" spans="2:3" x14ac:dyDescent="0.25">
      <c r="B2941"/>
      <c r="C2941"/>
    </row>
    <row r="2942" spans="2:3" x14ac:dyDescent="0.25">
      <c r="B2942"/>
      <c r="C2942"/>
    </row>
    <row r="2943" spans="2:3" x14ac:dyDescent="0.25">
      <c r="B2943"/>
      <c r="C2943"/>
    </row>
    <row r="2944" spans="2:3" x14ac:dyDescent="0.25">
      <c r="B2944"/>
      <c r="C2944"/>
    </row>
    <row r="2945" spans="2:3" x14ac:dyDescent="0.25">
      <c r="B2945"/>
      <c r="C2945"/>
    </row>
    <row r="2946" spans="2:3" x14ac:dyDescent="0.25">
      <c r="B2946"/>
      <c r="C2946"/>
    </row>
    <row r="2947" spans="2:3" x14ac:dyDescent="0.25">
      <c r="B2947"/>
      <c r="C2947"/>
    </row>
    <row r="2948" spans="2:3" x14ac:dyDescent="0.25">
      <c r="B2948"/>
      <c r="C2948"/>
    </row>
    <row r="2949" spans="2:3" x14ac:dyDescent="0.25">
      <c r="B2949"/>
      <c r="C2949"/>
    </row>
    <row r="2950" spans="2:3" x14ac:dyDescent="0.25">
      <c r="B2950"/>
      <c r="C2950"/>
    </row>
    <row r="2951" spans="2:3" x14ac:dyDescent="0.25">
      <c r="B2951"/>
      <c r="C2951"/>
    </row>
    <row r="2952" spans="2:3" x14ac:dyDescent="0.25">
      <c r="B2952"/>
      <c r="C2952"/>
    </row>
    <row r="2953" spans="2:3" x14ac:dyDescent="0.25">
      <c r="B2953"/>
      <c r="C2953"/>
    </row>
    <row r="2954" spans="2:3" x14ac:dyDescent="0.25">
      <c r="B2954"/>
      <c r="C2954"/>
    </row>
    <row r="2955" spans="2:3" x14ac:dyDescent="0.25">
      <c r="B2955"/>
      <c r="C2955"/>
    </row>
    <row r="2956" spans="2:3" x14ac:dyDescent="0.25">
      <c r="B2956"/>
      <c r="C2956"/>
    </row>
    <row r="2957" spans="2:3" x14ac:dyDescent="0.25">
      <c r="B2957"/>
      <c r="C2957"/>
    </row>
    <row r="2958" spans="2:3" x14ac:dyDescent="0.25">
      <c r="B2958"/>
      <c r="C2958"/>
    </row>
    <row r="2959" spans="2:3" x14ac:dyDescent="0.25">
      <c r="B2959"/>
      <c r="C2959"/>
    </row>
    <row r="2960" spans="2:3" x14ac:dyDescent="0.25">
      <c r="B2960"/>
      <c r="C2960"/>
    </row>
    <row r="2961" spans="2:3" x14ac:dyDescent="0.25">
      <c r="B2961"/>
      <c r="C2961"/>
    </row>
    <row r="2962" spans="2:3" x14ac:dyDescent="0.25">
      <c r="B2962"/>
      <c r="C2962"/>
    </row>
    <row r="2963" spans="2:3" x14ac:dyDescent="0.25">
      <c r="B2963"/>
      <c r="C2963"/>
    </row>
    <row r="2964" spans="2:3" x14ac:dyDescent="0.25">
      <c r="B2964"/>
      <c r="C2964"/>
    </row>
    <row r="2965" spans="2:3" x14ac:dyDescent="0.25">
      <c r="B2965"/>
      <c r="C2965"/>
    </row>
    <row r="2966" spans="2:3" x14ac:dyDescent="0.25">
      <c r="B2966"/>
      <c r="C2966"/>
    </row>
    <row r="2967" spans="2:3" x14ac:dyDescent="0.25">
      <c r="B2967"/>
      <c r="C2967"/>
    </row>
    <row r="2968" spans="2:3" x14ac:dyDescent="0.25">
      <c r="B2968"/>
      <c r="C2968"/>
    </row>
    <row r="2969" spans="2:3" x14ac:dyDescent="0.25">
      <c r="B2969"/>
      <c r="C2969"/>
    </row>
    <row r="2970" spans="2:3" x14ac:dyDescent="0.25">
      <c r="B2970"/>
      <c r="C2970"/>
    </row>
    <row r="2971" spans="2:3" x14ac:dyDescent="0.25">
      <c r="B2971"/>
      <c r="C2971"/>
    </row>
    <row r="2972" spans="2:3" x14ac:dyDescent="0.25">
      <c r="B2972"/>
      <c r="C2972"/>
    </row>
    <row r="2973" spans="2:3" x14ac:dyDescent="0.25">
      <c r="B2973"/>
      <c r="C2973"/>
    </row>
    <row r="2974" spans="2:3" x14ac:dyDescent="0.25">
      <c r="B2974"/>
      <c r="C2974"/>
    </row>
    <row r="2975" spans="2:3" x14ac:dyDescent="0.25">
      <c r="B2975"/>
      <c r="C2975"/>
    </row>
    <row r="2976" spans="2:3" x14ac:dyDescent="0.25">
      <c r="B2976"/>
      <c r="C2976"/>
    </row>
    <row r="2977" spans="2:3" x14ac:dyDescent="0.25">
      <c r="B2977"/>
      <c r="C2977"/>
    </row>
    <row r="2978" spans="2:3" x14ac:dyDescent="0.25">
      <c r="B2978"/>
      <c r="C2978"/>
    </row>
    <row r="2979" spans="2:3" x14ac:dyDescent="0.25">
      <c r="B2979"/>
      <c r="C2979"/>
    </row>
    <row r="2980" spans="2:3" x14ac:dyDescent="0.25">
      <c r="B2980"/>
      <c r="C2980"/>
    </row>
    <row r="2981" spans="2:3" x14ac:dyDescent="0.25">
      <c r="B2981"/>
      <c r="C2981"/>
    </row>
    <row r="2982" spans="2:3" x14ac:dyDescent="0.25">
      <c r="B2982"/>
      <c r="C2982"/>
    </row>
    <row r="2983" spans="2:3" x14ac:dyDescent="0.25">
      <c r="B2983"/>
      <c r="C2983"/>
    </row>
    <row r="2984" spans="2:3" x14ac:dyDescent="0.25">
      <c r="B2984"/>
      <c r="C2984"/>
    </row>
    <row r="2985" spans="2:3" x14ac:dyDescent="0.25">
      <c r="B2985"/>
      <c r="C2985"/>
    </row>
    <row r="2986" spans="2:3" x14ac:dyDescent="0.25">
      <c r="B2986"/>
      <c r="C2986"/>
    </row>
    <row r="2987" spans="2:3" x14ac:dyDescent="0.25">
      <c r="B2987"/>
      <c r="C2987"/>
    </row>
    <row r="2988" spans="2:3" x14ac:dyDescent="0.25">
      <c r="B2988"/>
      <c r="C2988"/>
    </row>
    <row r="2989" spans="2:3" x14ac:dyDescent="0.25">
      <c r="B2989"/>
      <c r="C2989"/>
    </row>
    <row r="2990" spans="2:3" x14ac:dyDescent="0.25">
      <c r="B2990"/>
      <c r="C2990"/>
    </row>
    <row r="2991" spans="2:3" x14ac:dyDescent="0.25">
      <c r="B2991"/>
      <c r="C2991"/>
    </row>
    <row r="2992" spans="2:3" x14ac:dyDescent="0.25">
      <c r="B2992"/>
      <c r="C2992"/>
    </row>
    <row r="2993" spans="2:3" x14ac:dyDescent="0.25">
      <c r="B2993"/>
      <c r="C2993"/>
    </row>
    <row r="2994" spans="2:3" x14ac:dyDescent="0.25">
      <c r="B2994"/>
      <c r="C2994"/>
    </row>
    <row r="2995" spans="2:3" x14ac:dyDescent="0.25">
      <c r="B2995"/>
      <c r="C2995"/>
    </row>
    <row r="2996" spans="2:3" x14ac:dyDescent="0.25">
      <c r="B2996"/>
      <c r="C2996"/>
    </row>
    <row r="2997" spans="2:3" x14ac:dyDescent="0.25">
      <c r="B2997"/>
      <c r="C2997"/>
    </row>
    <row r="2998" spans="2:3" x14ac:dyDescent="0.25">
      <c r="B2998"/>
      <c r="C2998"/>
    </row>
    <row r="2999" spans="2:3" x14ac:dyDescent="0.25">
      <c r="B2999"/>
      <c r="C2999"/>
    </row>
    <row r="3000" spans="2:3" x14ac:dyDescent="0.25">
      <c r="B3000"/>
      <c r="C3000"/>
    </row>
    <row r="3001" spans="2:3" x14ac:dyDescent="0.25">
      <c r="B3001"/>
      <c r="C3001"/>
    </row>
    <row r="3002" spans="2:3" x14ac:dyDescent="0.25">
      <c r="B3002"/>
      <c r="C3002"/>
    </row>
    <row r="3003" spans="2:3" x14ac:dyDescent="0.25">
      <c r="B3003"/>
      <c r="C3003"/>
    </row>
    <row r="3004" spans="2:3" x14ac:dyDescent="0.25">
      <c r="B3004"/>
      <c r="C3004"/>
    </row>
    <row r="3005" spans="2:3" x14ac:dyDescent="0.25">
      <c r="B3005"/>
      <c r="C3005"/>
    </row>
    <row r="3006" spans="2:3" x14ac:dyDescent="0.25">
      <c r="B3006"/>
      <c r="C3006"/>
    </row>
    <row r="3007" spans="2:3" x14ac:dyDescent="0.25">
      <c r="B3007"/>
      <c r="C3007"/>
    </row>
    <row r="3008" spans="2:3" x14ac:dyDescent="0.25">
      <c r="B3008"/>
      <c r="C3008"/>
    </row>
    <row r="3009" spans="2:3" x14ac:dyDescent="0.25">
      <c r="B3009"/>
      <c r="C3009"/>
    </row>
    <row r="3010" spans="2:3" x14ac:dyDescent="0.25">
      <c r="B3010"/>
      <c r="C3010"/>
    </row>
    <row r="3011" spans="2:3" x14ac:dyDescent="0.25">
      <c r="B3011"/>
      <c r="C3011"/>
    </row>
    <row r="3012" spans="2:3" x14ac:dyDescent="0.25">
      <c r="B3012"/>
      <c r="C3012"/>
    </row>
    <row r="3013" spans="2:3" x14ac:dyDescent="0.25">
      <c r="B3013"/>
      <c r="C3013"/>
    </row>
    <row r="3014" spans="2:3" x14ac:dyDescent="0.25">
      <c r="B3014"/>
      <c r="C3014"/>
    </row>
    <row r="3015" spans="2:3" x14ac:dyDescent="0.25">
      <c r="B3015"/>
      <c r="C3015"/>
    </row>
    <row r="3016" spans="2:3" x14ac:dyDescent="0.25">
      <c r="B3016"/>
      <c r="C3016"/>
    </row>
    <row r="3017" spans="2:3" x14ac:dyDescent="0.25">
      <c r="B3017"/>
      <c r="C3017"/>
    </row>
    <row r="3018" spans="2:3" x14ac:dyDescent="0.25">
      <c r="B3018"/>
      <c r="C3018"/>
    </row>
    <row r="3019" spans="2:3" x14ac:dyDescent="0.25">
      <c r="B3019"/>
      <c r="C3019"/>
    </row>
    <row r="3020" spans="2:3" x14ac:dyDescent="0.25">
      <c r="B3020"/>
      <c r="C3020"/>
    </row>
    <row r="3021" spans="2:3" x14ac:dyDescent="0.25">
      <c r="B3021"/>
      <c r="C3021"/>
    </row>
    <row r="3022" spans="2:3" x14ac:dyDescent="0.25">
      <c r="B3022"/>
      <c r="C3022"/>
    </row>
    <row r="3023" spans="2:3" x14ac:dyDescent="0.25">
      <c r="B3023"/>
      <c r="C3023"/>
    </row>
    <row r="3024" spans="2:3" x14ac:dyDescent="0.25">
      <c r="B3024"/>
      <c r="C3024"/>
    </row>
    <row r="3025" spans="2:3" x14ac:dyDescent="0.25">
      <c r="B3025"/>
      <c r="C3025"/>
    </row>
    <row r="3026" spans="2:3" x14ac:dyDescent="0.25">
      <c r="B3026"/>
      <c r="C3026"/>
    </row>
    <row r="3027" spans="2:3" x14ac:dyDescent="0.25">
      <c r="B3027"/>
      <c r="C3027"/>
    </row>
    <row r="3028" spans="2:3" x14ac:dyDescent="0.25">
      <c r="B3028"/>
      <c r="C3028"/>
    </row>
    <row r="3029" spans="2:3" x14ac:dyDescent="0.25">
      <c r="B3029"/>
      <c r="C3029"/>
    </row>
    <row r="3030" spans="2:3" x14ac:dyDescent="0.25">
      <c r="B3030"/>
      <c r="C3030"/>
    </row>
    <row r="3031" spans="2:3" x14ac:dyDescent="0.25">
      <c r="B3031"/>
      <c r="C3031"/>
    </row>
    <row r="3032" spans="2:3" x14ac:dyDescent="0.25">
      <c r="B3032"/>
      <c r="C3032"/>
    </row>
    <row r="3033" spans="2:3" x14ac:dyDescent="0.25">
      <c r="B3033"/>
      <c r="C3033"/>
    </row>
    <row r="3034" spans="2:3" x14ac:dyDescent="0.25">
      <c r="B3034"/>
      <c r="C3034"/>
    </row>
    <row r="3035" spans="2:3" x14ac:dyDescent="0.25">
      <c r="B3035"/>
      <c r="C3035"/>
    </row>
    <row r="3036" spans="2:3" x14ac:dyDescent="0.25">
      <c r="B3036"/>
      <c r="C3036"/>
    </row>
    <row r="3037" spans="2:3" x14ac:dyDescent="0.25">
      <c r="B3037"/>
      <c r="C3037"/>
    </row>
    <row r="3038" spans="2:3" x14ac:dyDescent="0.25">
      <c r="B3038"/>
      <c r="C3038"/>
    </row>
    <row r="3039" spans="2:3" x14ac:dyDescent="0.25">
      <c r="B3039"/>
      <c r="C3039"/>
    </row>
    <row r="3040" spans="2:3" x14ac:dyDescent="0.25">
      <c r="B3040"/>
      <c r="C3040"/>
    </row>
    <row r="3041" spans="2:3" x14ac:dyDescent="0.25">
      <c r="B3041"/>
      <c r="C3041"/>
    </row>
    <row r="3042" spans="2:3" x14ac:dyDescent="0.25">
      <c r="B3042"/>
      <c r="C3042"/>
    </row>
    <row r="3043" spans="2:3" x14ac:dyDescent="0.25">
      <c r="B3043"/>
      <c r="C3043"/>
    </row>
    <row r="3044" spans="2:3" x14ac:dyDescent="0.25">
      <c r="B3044"/>
      <c r="C3044"/>
    </row>
    <row r="3045" spans="2:3" x14ac:dyDescent="0.25">
      <c r="B3045"/>
      <c r="C3045"/>
    </row>
    <row r="3046" spans="2:3" x14ac:dyDescent="0.25">
      <c r="B3046"/>
      <c r="C3046"/>
    </row>
    <row r="3047" spans="2:3" x14ac:dyDescent="0.25">
      <c r="B3047"/>
      <c r="C3047"/>
    </row>
    <row r="3048" spans="2:3" x14ac:dyDescent="0.25">
      <c r="B3048"/>
      <c r="C3048"/>
    </row>
    <row r="3049" spans="2:3" x14ac:dyDescent="0.25">
      <c r="B3049"/>
      <c r="C3049"/>
    </row>
    <row r="3050" spans="2:3" x14ac:dyDescent="0.25">
      <c r="B3050"/>
      <c r="C3050"/>
    </row>
    <row r="3051" spans="2:3" x14ac:dyDescent="0.25">
      <c r="B3051"/>
      <c r="C3051"/>
    </row>
    <row r="3052" spans="2:3" x14ac:dyDescent="0.25">
      <c r="B3052"/>
      <c r="C3052"/>
    </row>
    <row r="3053" spans="2:3" x14ac:dyDescent="0.25">
      <c r="B3053"/>
      <c r="C3053"/>
    </row>
    <row r="3054" spans="2:3" x14ac:dyDescent="0.25">
      <c r="B3054"/>
      <c r="C3054"/>
    </row>
    <row r="3055" spans="2:3" x14ac:dyDescent="0.25">
      <c r="B3055"/>
      <c r="C3055"/>
    </row>
    <row r="3056" spans="2:3" x14ac:dyDescent="0.25">
      <c r="B3056"/>
      <c r="C3056"/>
    </row>
    <row r="3057" spans="2:3" x14ac:dyDescent="0.25">
      <c r="B3057"/>
      <c r="C3057"/>
    </row>
    <row r="3058" spans="2:3" x14ac:dyDescent="0.25">
      <c r="B3058"/>
      <c r="C3058"/>
    </row>
    <row r="3059" spans="2:3" x14ac:dyDescent="0.25">
      <c r="B3059"/>
      <c r="C3059"/>
    </row>
    <row r="3060" spans="2:3" x14ac:dyDescent="0.25">
      <c r="B3060"/>
      <c r="C3060"/>
    </row>
    <row r="3061" spans="2:3" x14ac:dyDescent="0.25">
      <c r="B3061"/>
      <c r="C3061"/>
    </row>
    <row r="3062" spans="2:3" x14ac:dyDescent="0.25">
      <c r="B3062"/>
      <c r="C3062"/>
    </row>
    <row r="3063" spans="2:3" x14ac:dyDescent="0.25">
      <c r="B3063"/>
      <c r="C3063"/>
    </row>
    <row r="3064" spans="2:3" x14ac:dyDescent="0.25">
      <c r="B3064"/>
      <c r="C3064"/>
    </row>
    <row r="3065" spans="2:3" x14ac:dyDescent="0.25">
      <c r="B3065"/>
      <c r="C3065"/>
    </row>
    <row r="3066" spans="2:3" x14ac:dyDescent="0.25">
      <c r="B3066"/>
      <c r="C3066"/>
    </row>
    <row r="3067" spans="2:3" x14ac:dyDescent="0.25">
      <c r="B3067"/>
      <c r="C3067"/>
    </row>
    <row r="3068" spans="2:3" x14ac:dyDescent="0.25">
      <c r="B3068"/>
      <c r="C3068"/>
    </row>
    <row r="3069" spans="2:3" x14ac:dyDescent="0.25">
      <c r="B3069"/>
      <c r="C3069"/>
    </row>
    <row r="3070" spans="2:3" x14ac:dyDescent="0.25">
      <c r="B3070"/>
      <c r="C3070"/>
    </row>
    <row r="3071" spans="2:3" x14ac:dyDescent="0.25">
      <c r="B3071"/>
      <c r="C3071"/>
    </row>
    <row r="3072" spans="2:3" x14ac:dyDescent="0.25">
      <c r="B3072"/>
      <c r="C3072"/>
    </row>
    <row r="3073" spans="2:3" x14ac:dyDescent="0.25">
      <c r="B3073"/>
      <c r="C3073"/>
    </row>
    <row r="3074" spans="2:3" x14ac:dyDescent="0.25">
      <c r="B3074"/>
      <c r="C3074"/>
    </row>
    <row r="3075" spans="2:3" x14ac:dyDescent="0.25">
      <c r="B3075"/>
      <c r="C3075"/>
    </row>
    <row r="3076" spans="2:3" x14ac:dyDescent="0.25">
      <c r="B3076"/>
      <c r="C3076"/>
    </row>
    <row r="3077" spans="2:3" x14ac:dyDescent="0.25">
      <c r="B3077"/>
      <c r="C3077"/>
    </row>
    <row r="3078" spans="2:3" x14ac:dyDescent="0.25">
      <c r="B3078"/>
      <c r="C3078"/>
    </row>
    <row r="3079" spans="2:3" x14ac:dyDescent="0.25">
      <c r="B3079"/>
      <c r="C3079"/>
    </row>
    <row r="3080" spans="2:3" x14ac:dyDescent="0.25">
      <c r="B3080"/>
      <c r="C3080"/>
    </row>
    <row r="3081" spans="2:3" x14ac:dyDescent="0.25">
      <c r="B3081"/>
      <c r="C3081"/>
    </row>
    <row r="3082" spans="2:3" x14ac:dyDescent="0.25">
      <c r="B3082"/>
      <c r="C3082"/>
    </row>
    <row r="3083" spans="2:3" x14ac:dyDescent="0.25">
      <c r="B3083"/>
      <c r="C3083"/>
    </row>
    <row r="3084" spans="2:3" x14ac:dyDescent="0.25">
      <c r="B3084"/>
      <c r="C3084"/>
    </row>
    <row r="3085" spans="2:3" x14ac:dyDescent="0.25">
      <c r="B3085"/>
      <c r="C3085"/>
    </row>
    <row r="3086" spans="2:3" x14ac:dyDescent="0.25">
      <c r="B3086"/>
      <c r="C3086"/>
    </row>
    <row r="3087" spans="2:3" x14ac:dyDescent="0.25">
      <c r="B3087"/>
      <c r="C3087"/>
    </row>
    <row r="3088" spans="2:3" x14ac:dyDescent="0.25">
      <c r="B3088"/>
      <c r="C3088"/>
    </row>
    <row r="3089" spans="2:3" x14ac:dyDescent="0.25">
      <c r="B3089"/>
      <c r="C3089"/>
    </row>
    <row r="3090" spans="2:3" x14ac:dyDescent="0.25">
      <c r="B3090"/>
      <c r="C3090"/>
    </row>
    <row r="3091" spans="2:3" x14ac:dyDescent="0.25">
      <c r="B3091"/>
      <c r="C3091"/>
    </row>
    <row r="3092" spans="2:3" x14ac:dyDescent="0.25">
      <c r="B3092"/>
      <c r="C3092"/>
    </row>
    <row r="3093" spans="2:3" x14ac:dyDescent="0.25">
      <c r="B3093"/>
      <c r="C3093"/>
    </row>
    <row r="3094" spans="2:3" x14ac:dyDescent="0.25">
      <c r="B3094"/>
      <c r="C3094"/>
    </row>
    <row r="3095" spans="2:3" x14ac:dyDescent="0.25">
      <c r="B3095"/>
      <c r="C3095"/>
    </row>
    <row r="3096" spans="2:3" x14ac:dyDescent="0.25">
      <c r="B3096"/>
      <c r="C3096"/>
    </row>
    <row r="3097" spans="2:3" x14ac:dyDescent="0.25">
      <c r="B3097"/>
      <c r="C3097"/>
    </row>
    <row r="3098" spans="2:3" x14ac:dyDescent="0.25">
      <c r="B3098"/>
      <c r="C3098"/>
    </row>
    <row r="3099" spans="2:3" x14ac:dyDescent="0.25">
      <c r="B3099"/>
      <c r="C3099"/>
    </row>
    <row r="3100" spans="2:3" x14ac:dyDescent="0.25">
      <c r="B3100"/>
      <c r="C3100"/>
    </row>
    <row r="3101" spans="2:3" x14ac:dyDescent="0.25">
      <c r="B3101"/>
      <c r="C3101"/>
    </row>
    <row r="3102" spans="2:3" x14ac:dyDescent="0.25">
      <c r="B3102"/>
      <c r="C3102"/>
    </row>
    <row r="3103" spans="2:3" x14ac:dyDescent="0.25">
      <c r="B3103"/>
      <c r="C3103"/>
    </row>
    <row r="3104" spans="2:3" x14ac:dyDescent="0.25">
      <c r="B3104"/>
      <c r="C3104"/>
    </row>
    <row r="3105" spans="2:3" x14ac:dyDescent="0.25">
      <c r="B3105"/>
      <c r="C3105"/>
    </row>
    <row r="3106" spans="2:3" x14ac:dyDescent="0.25">
      <c r="B3106"/>
      <c r="C3106"/>
    </row>
    <row r="3107" spans="2:3" x14ac:dyDescent="0.25">
      <c r="B3107"/>
      <c r="C3107"/>
    </row>
    <row r="3108" spans="2:3" x14ac:dyDescent="0.25">
      <c r="B3108"/>
      <c r="C3108"/>
    </row>
    <row r="3109" spans="2:3" x14ac:dyDescent="0.25">
      <c r="B3109"/>
      <c r="C3109"/>
    </row>
    <row r="3110" spans="2:3" x14ac:dyDescent="0.25">
      <c r="B3110"/>
      <c r="C3110"/>
    </row>
    <row r="3111" spans="2:3" x14ac:dyDescent="0.25">
      <c r="B3111"/>
      <c r="C3111"/>
    </row>
    <row r="3112" spans="2:3" x14ac:dyDescent="0.25">
      <c r="B3112"/>
      <c r="C3112"/>
    </row>
    <row r="3113" spans="2:3" x14ac:dyDescent="0.25">
      <c r="B3113"/>
      <c r="C3113"/>
    </row>
    <row r="3114" spans="2:3" x14ac:dyDescent="0.25">
      <c r="B3114"/>
      <c r="C3114"/>
    </row>
    <row r="3115" spans="2:3" x14ac:dyDescent="0.25">
      <c r="B3115"/>
      <c r="C3115"/>
    </row>
    <row r="3116" spans="2:3" x14ac:dyDescent="0.25">
      <c r="B3116"/>
      <c r="C3116"/>
    </row>
    <row r="3117" spans="2:3" x14ac:dyDescent="0.25">
      <c r="B3117"/>
      <c r="C3117"/>
    </row>
    <row r="3118" spans="2:3" x14ac:dyDescent="0.25">
      <c r="B3118"/>
      <c r="C3118"/>
    </row>
    <row r="3119" spans="2:3" x14ac:dyDescent="0.25">
      <c r="B3119"/>
      <c r="C3119"/>
    </row>
    <row r="3120" spans="2:3" x14ac:dyDescent="0.25">
      <c r="B3120"/>
      <c r="C3120"/>
    </row>
    <row r="3121" spans="2:3" x14ac:dyDescent="0.25">
      <c r="B3121"/>
      <c r="C3121"/>
    </row>
    <row r="3122" spans="2:3" x14ac:dyDescent="0.25">
      <c r="B3122"/>
      <c r="C3122"/>
    </row>
    <row r="3123" spans="2:3" x14ac:dyDescent="0.25">
      <c r="B3123"/>
      <c r="C3123"/>
    </row>
    <row r="3124" spans="2:3" x14ac:dyDescent="0.25">
      <c r="B3124"/>
      <c r="C3124"/>
    </row>
    <row r="3125" spans="2:3" x14ac:dyDescent="0.25">
      <c r="B3125"/>
      <c r="C3125"/>
    </row>
    <row r="3126" spans="2:3" x14ac:dyDescent="0.25">
      <c r="B3126"/>
      <c r="C3126"/>
    </row>
    <row r="3127" spans="2:3" x14ac:dyDescent="0.25">
      <c r="B3127"/>
      <c r="C3127"/>
    </row>
    <row r="3128" spans="2:3" x14ac:dyDescent="0.25">
      <c r="B3128"/>
      <c r="C3128"/>
    </row>
    <row r="3129" spans="2:3" x14ac:dyDescent="0.25">
      <c r="B3129"/>
      <c r="C3129"/>
    </row>
    <row r="3130" spans="2:3" x14ac:dyDescent="0.25">
      <c r="B3130"/>
      <c r="C3130"/>
    </row>
    <row r="3131" spans="2:3" x14ac:dyDescent="0.25">
      <c r="B3131"/>
      <c r="C3131"/>
    </row>
    <row r="3132" spans="2:3" x14ac:dyDescent="0.25">
      <c r="B3132"/>
      <c r="C3132"/>
    </row>
    <row r="3133" spans="2:3" x14ac:dyDescent="0.25">
      <c r="B3133"/>
      <c r="C3133"/>
    </row>
    <row r="3134" spans="2:3" x14ac:dyDescent="0.25">
      <c r="B3134"/>
      <c r="C3134"/>
    </row>
    <row r="3135" spans="2:3" x14ac:dyDescent="0.25">
      <c r="B3135"/>
      <c r="C3135"/>
    </row>
    <row r="3136" spans="2:3" x14ac:dyDescent="0.25">
      <c r="B3136"/>
      <c r="C3136"/>
    </row>
    <row r="3137" spans="2:3" x14ac:dyDescent="0.25">
      <c r="B3137"/>
      <c r="C3137"/>
    </row>
    <row r="3138" spans="2:3" x14ac:dyDescent="0.25">
      <c r="B3138"/>
      <c r="C3138"/>
    </row>
    <row r="3139" spans="2:3" x14ac:dyDescent="0.25">
      <c r="B3139"/>
      <c r="C3139"/>
    </row>
    <row r="3140" spans="2:3" x14ac:dyDescent="0.25">
      <c r="B3140"/>
      <c r="C3140"/>
    </row>
    <row r="3141" spans="2:3" x14ac:dyDescent="0.25">
      <c r="B3141"/>
      <c r="C3141"/>
    </row>
    <row r="3142" spans="2:3" x14ac:dyDescent="0.25">
      <c r="B3142"/>
      <c r="C3142"/>
    </row>
    <row r="3143" spans="2:3" x14ac:dyDescent="0.25">
      <c r="B3143"/>
      <c r="C3143"/>
    </row>
    <row r="3144" spans="2:3" x14ac:dyDescent="0.25">
      <c r="B3144"/>
      <c r="C3144"/>
    </row>
    <row r="3145" spans="2:3" x14ac:dyDescent="0.25">
      <c r="B3145"/>
      <c r="C3145"/>
    </row>
    <row r="3146" spans="2:3" x14ac:dyDescent="0.25">
      <c r="B3146"/>
      <c r="C3146"/>
    </row>
    <row r="3147" spans="2:3" x14ac:dyDescent="0.25">
      <c r="B3147"/>
      <c r="C3147"/>
    </row>
    <row r="3148" spans="2:3" x14ac:dyDescent="0.25">
      <c r="B3148"/>
      <c r="C3148"/>
    </row>
    <row r="3149" spans="2:3" x14ac:dyDescent="0.25">
      <c r="B3149"/>
      <c r="C3149"/>
    </row>
    <row r="3150" spans="2:3" x14ac:dyDescent="0.25">
      <c r="B3150"/>
      <c r="C3150"/>
    </row>
    <row r="3151" spans="2:3" x14ac:dyDescent="0.25">
      <c r="B3151"/>
      <c r="C3151"/>
    </row>
    <row r="3152" spans="2:3" x14ac:dyDescent="0.25">
      <c r="B3152"/>
      <c r="C3152"/>
    </row>
    <row r="3153" spans="2:3" x14ac:dyDescent="0.25">
      <c r="B3153"/>
      <c r="C3153"/>
    </row>
    <row r="3154" spans="2:3" x14ac:dyDescent="0.25">
      <c r="B3154"/>
      <c r="C3154"/>
    </row>
    <row r="3155" spans="2:3" x14ac:dyDescent="0.25">
      <c r="B3155"/>
      <c r="C3155"/>
    </row>
    <row r="3156" spans="2:3" x14ac:dyDescent="0.25">
      <c r="B3156"/>
      <c r="C3156"/>
    </row>
    <row r="3157" spans="2:3" x14ac:dyDescent="0.25">
      <c r="B3157"/>
      <c r="C3157"/>
    </row>
    <row r="3158" spans="2:3" x14ac:dyDescent="0.25">
      <c r="B3158"/>
      <c r="C3158"/>
    </row>
    <row r="3159" spans="2:3" x14ac:dyDescent="0.25">
      <c r="B3159"/>
      <c r="C3159"/>
    </row>
    <row r="3160" spans="2:3" x14ac:dyDescent="0.25">
      <c r="B3160"/>
      <c r="C3160"/>
    </row>
    <row r="3161" spans="2:3" x14ac:dyDescent="0.25">
      <c r="B3161"/>
      <c r="C3161"/>
    </row>
    <row r="3162" spans="2:3" x14ac:dyDescent="0.25">
      <c r="B3162"/>
      <c r="C3162"/>
    </row>
    <row r="3163" spans="2:3" x14ac:dyDescent="0.25">
      <c r="B3163"/>
      <c r="C3163"/>
    </row>
    <row r="3164" spans="2:3" x14ac:dyDescent="0.25">
      <c r="B3164"/>
      <c r="C3164"/>
    </row>
    <row r="3165" spans="2:3" x14ac:dyDescent="0.25">
      <c r="B3165"/>
      <c r="C3165"/>
    </row>
    <row r="3166" spans="2:3" x14ac:dyDescent="0.25">
      <c r="B3166"/>
      <c r="C3166"/>
    </row>
    <row r="3167" spans="2:3" x14ac:dyDescent="0.25">
      <c r="B3167"/>
      <c r="C3167"/>
    </row>
    <row r="3168" spans="2:3" x14ac:dyDescent="0.25">
      <c r="B3168"/>
      <c r="C3168"/>
    </row>
    <row r="3169" spans="2:3" x14ac:dyDescent="0.25">
      <c r="B3169"/>
      <c r="C3169"/>
    </row>
    <row r="3170" spans="2:3" x14ac:dyDescent="0.25">
      <c r="B3170"/>
      <c r="C3170"/>
    </row>
    <row r="3171" spans="2:3" x14ac:dyDescent="0.25">
      <c r="B3171"/>
      <c r="C3171"/>
    </row>
    <row r="3172" spans="2:3" x14ac:dyDescent="0.25">
      <c r="B3172"/>
      <c r="C3172"/>
    </row>
    <row r="3173" spans="2:3" x14ac:dyDescent="0.25">
      <c r="B3173"/>
      <c r="C3173"/>
    </row>
    <row r="3174" spans="2:3" x14ac:dyDescent="0.25">
      <c r="B3174"/>
      <c r="C3174"/>
    </row>
    <row r="3175" spans="2:3" x14ac:dyDescent="0.25">
      <c r="B3175"/>
      <c r="C3175"/>
    </row>
    <row r="3176" spans="2:3" x14ac:dyDescent="0.25">
      <c r="B3176"/>
      <c r="C3176"/>
    </row>
    <row r="3177" spans="2:3" x14ac:dyDescent="0.25">
      <c r="B3177"/>
      <c r="C3177"/>
    </row>
    <row r="3178" spans="2:3" x14ac:dyDescent="0.25">
      <c r="B3178"/>
      <c r="C3178"/>
    </row>
    <row r="3179" spans="2:3" x14ac:dyDescent="0.25">
      <c r="B3179"/>
      <c r="C3179"/>
    </row>
    <row r="3180" spans="2:3" x14ac:dyDescent="0.25">
      <c r="B3180"/>
      <c r="C3180"/>
    </row>
    <row r="3181" spans="2:3" x14ac:dyDescent="0.25">
      <c r="B3181"/>
      <c r="C3181"/>
    </row>
    <row r="3182" spans="2:3" x14ac:dyDescent="0.25">
      <c r="B3182"/>
      <c r="C3182"/>
    </row>
    <row r="3183" spans="2:3" x14ac:dyDescent="0.25">
      <c r="B3183"/>
      <c r="C3183"/>
    </row>
    <row r="3184" spans="2:3" x14ac:dyDescent="0.25">
      <c r="B3184"/>
      <c r="C3184"/>
    </row>
    <row r="3185" spans="2:3" x14ac:dyDescent="0.25">
      <c r="B3185"/>
      <c r="C3185"/>
    </row>
    <row r="3186" spans="2:3" x14ac:dyDescent="0.25">
      <c r="B3186"/>
      <c r="C3186"/>
    </row>
    <row r="3187" spans="2:3" x14ac:dyDescent="0.25">
      <c r="B3187"/>
      <c r="C3187"/>
    </row>
    <row r="3188" spans="2:3" x14ac:dyDescent="0.25">
      <c r="B3188"/>
      <c r="C3188"/>
    </row>
    <row r="3189" spans="2:3" x14ac:dyDescent="0.25">
      <c r="B3189"/>
      <c r="C3189"/>
    </row>
    <row r="3190" spans="2:3" x14ac:dyDescent="0.25">
      <c r="B3190"/>
      <c r="C3190"/>
    </row>
    <row r="3191" spans="2:3" x14ac:dyDescent="0.25">
      <c r="B3191"/>
      <c r="C3191"/>
    </row>
    <row r="3192" spans="2:3" x14ac:dyDescent="0.25">
      <c r="B3192"/>
      <c r="C3192"/>
    </row>
    <row r="3193" spans="2:3" x14ac:dyDescent="0.25">
      <c r="B3193"/>
      <c r="C3193"/>
    </row>
    <row r="3194" spans="2:3" x14ac:dyDescent="0.25">
      <c r="B3194"/>
      <c r="C3194"/>
    </row>
    <row r="3195" spans="2:3" x14ac:dyDescent="0.25">
      <c r="B3195"/>
      <c r="C3195"/>
    </row>
    <row r="3196" spans="2:3" x14ac:dyDescent="0.25">
      <c r="B3196"/>
      <c r="C3196"/>
    </row>
    <row r="3197" spans="2:3" x14ac:dyDescent="0.25">
      <c r="B3197"/>
      <c r="C3197"/>
    </row>
    <row r="3198" spans="2:3" x14ac:dyDescent="0.25">
      <c r="B3198"/>
      <c r="C3198"/>
    </row>
    <row r="3199" spans="2:3" x14ac:dyDescent="0.25">
      <c r="B3199"/>
      <c r="C3199"/>
    </row>
    <row r="3200" spans="2:3" x14ac:dyDescent="0.25">
      <c r="B3200"/>
      <c r="C3200"/>
    </row>
    <row r="3201" spans="2:3" x14ac:dyDescent="0.25">
      <c r="B3201"/>
      <c r="C3201"/>
    </row>
    <row r="3202" spans="2:3" x14ac:dyDescent="0.25">
      <c r="B3202"/>
      <c r="C3202"/>
    </row>
    <row r="3203" spans="2:3" x14ac:dyDescent="0.25">
      <c r="B3203"/>
      <c r="C3203"/>
    </row>
    <row r="3204" spans="2:3" x14ac:dyDescent="0.25">
      <c r="B3204"/>
      <c r="C3204"/>
    </row>
    <row r="3205" spans="2:3" x14ac:dyDescent="0.25">
      <c r="B3205"/>
      <c r="C3205"/>
    </row>
    <row r="3206" spans="2:3" x14ac:dyDescent="0.25">
      <c r="B3206"/>
      <c r="C3206"/>
    </row>
    <row r="3207" spans="2:3" x14ac:dyDescent="0.25">
      <c r="B3207"/>
      <c r="C3207"/>
    </row>
    <row r="3208" spans="2:3" x14ac:dyDescent="0.25">
      <c r="B3208"/>
      <c r="C3208"/>
    </row>
    <row r="3209" spans="2:3" x14ac:dyDescent="0.25">
      <c r="B3209"/>
      <c r="C3209"/>
    </row>
    <row r="3210" spans="2:3" x14ac:dyDescent="0.25">
      <c r="B3210"/>
      <c r="C3210"/>
    </row>
    <row r="3211" spans="2:3" x14ac:dyDescent="0.25">
      <c r="B3211"/>
      <c r="C3211"/>
    </row>
    <row r="3212" spans="2:3" x14ac:dyDescent="0.25">
      <c r="B3212"/>
      <c r="C3212"/>
    </row>
    <row r="3213" spans="2:3" x14ac:dyDescent="0.25">
      <c r="B3213"/>
      <c r="C3213"/>
    </row>
    <row r="3214" spans="2:3" x14ac:dyDescent="0.25">
      <c r="B3214"/>
      <c r="C3214"/>
    </row>
    <row r="3215" spans="2:3" x14ac:dyDescent="0.25">
      <c r="B3215"/>
      <c r="C3215"/>
    </row>
    <row r="3216" spans="2:3" x14ac:dyDescent="0.25">
      <c r="B3216"/>
      <c r="C3216"/>
    </row>
    <row r="3217" spans="2:3" x14ac:dyDescent="0.25">
      <c r="B3217"/>
      <c r="C3217"/>
    </row>
    <row r="3218" spans="2:3" x14ac:dyDescent="0.25">
      <c r="B3218"/>
      <c r="C3218"/>
    </row>
    <row r="3219" spans="2:3" x14ac:dyDescent="0.25">
      <c r="B3219"/>
      <c r="C3219"/>
    </row>
    <row r="3220" spans="2:3" x14ac:dyDescent="0.25">
      <c r="B3220"/>
      <c r="C3220"/>
    </row>
    <row r="3221" spans="2:3" x14ac:dyDescent="0.25">
      <c r="B3221"/>
      <c r="C3221"/>
    </row>
    <row r="3222" spans="2:3" x14ac:dyDescent="0.25">
      <c r="B3222"/>
      <c r="C3222"/>
    </row>
    <row r="3223" spans="2:3" x14ac:dyDescent="0.25">
      <c r="B3223"/>
      <c r="C3223"/>
    </row>
    <row r="3224" spans="2:3" x14ac:dyDescent="0.25">
      <c r="B3224"/>
      <c r="C3224"/>
    </row>
    <row r="3225" spans="2:3" x14ac:dyDescent="0.25">
      <c r="B3225"/>
      <c r="C3225"/>
    </row>
    <row r="3226" spans="2:3" x14ac:dyDescent="0.25">
      <c r="B3226"/>
      <c r="C3226"/>
    </row>
    <row r="3227" spans="2:3" x14ac:dyDescent="0.25">
      <c r="B3227"/>
      <c r="C3227"/>
    </row>
    <row r="3228" spans="2:3" x14ac:dyDescent="0.25">
      <c r="B3228"/>
      <c r="C3228"/>
    </row>
    <row r="3229" spans="2:3" x14ac:dyDescent="0.25">
      <c r="B3229"/>
      <c r="C3229"/>
    </row>
    <row r="3230" spans="2:3" x14ac:dyDescent="0.25">
      <c r="B3230"/>
      <c r="C3230"/>
    </row>
    <row r="3231" spans="2:3" x14ac:dyDescent="0.25">
      <c r="B3231"/>
      <c r="C3231"/>
    </row>
    <row r="3232" spans="2:3" x14ac:dyDescent="0.25">
      <c r="B3232"/>
      <c r="C3232"/>
    </row>
    <row r="3233" spans="2:3" x14ac:dyDescent="0.25">
      <c r="B3233"/>
      <c r="C3233"/>
    </row>
    <row r="3234" spans="2:3" x14ac:dyDescent="0.25">
      <c r="B3234"/>
      <c r="C3234"/>
    </row>
    <row r="3235" spans="2:3" x14ac:dyDescent="0.25">
      <c r="B3235"/>
      <c r="C3235"/>
    </row>
    <row r="3236" spans="2:3" x14ac:dyDescent="0.25">
      <c r="B3236"/>
      <c r="C3236"/>
    </row>
    <row r="3237" spans="2:3" x14ac:dyDescent="0.25">
      <c r="B3237"/>
      <c r="C3237"/>
    </row>
    <row r="3238" spans="2:3" x14ac:dyDescent="0.25">
      <c r="B3238"/>
      <c r="C3238"/>
    </row>
    <row r="3239" spans="2:3" x14ac:dyDescent="0.25">
      <c r="B3239"/>
      <c r="C3239"/>
    </row>
    <row r="3240" spans="2:3" x14ac:dyDescent="0.25">
      <c r="B3240"/>
      <c r="C3240"/>
    </row>
    <row r="3241" spans="2:3" x14ac:dyDescent="0.25">
      <c r="B3241"/>
      <c r="C3241"/>
    </row>
    <row r="3242" spans="2:3" x14ac:dyDescent="0.25">
      <c r="B3242"/>
      <c r="C3242"/>
    </row>
    <row r="3243" spans="2:3" x14ac:dyDescent="0.25">
      <c r="B3243"/>
      <c r="C3243"/>
    </row>
    <row r="3244" spans="2:3" x14ac:dyDescent="0.25">
      <c r="B3244"/>
      <c r="C3244"/>
    </row>
    <row r="3245" spans="2:3" x14ac:dyDescent="0.25">
      <c r="B3245"/>
      <c r="C3245"/>
    </row>
    <row r="3246" spans="2:3" x14ac:dyDescent="0.25">
      <c r="B3246"/>
      <c r="C3246"/>
    </row>
    <row r="3247" spans="2:3" x14ac:dyDescent="0.25">
      <c r="B3247"/>
      <c r="C3247"/>
    </row>
    <row r="3248" spans="2:3" x14ac:dyDescent="0.25">
      <c r="B3248"/>
      <c r="C3248"/>
    </row>
    <row r="3249" spans="2:3" x14ac:dyDescent="0.25">
      <c r="B3249"/>
      <c r="C3249"/>
    </row>
    <row r="3250" spans="2:3" x14ac:dyDescent="0.25">
      <c r="B3250"/>
      <c r="C3250"/>
    </row>
    <row r="3251" spans="2:3" x14ac:dyDescent="0.25">
      <c r="B3251"/>
      <c r="C3251"/>
    </row>
    <row r="3252" spans="2:3" x14ac:dyDescent="0.25">
      <c r="B3252"/>
      <c r="C3252"/>
    </row>
    <row r="3253" spans="2:3" x14ac:dyDescent="0.25">
      <c r="B3253"/>
      <c r="C3253"/>
    </row>
    <row r="3254" spans="2:3" x14ac:dyDescent="0.25">
      <c r="B3254"/>
      <c r="C3254"/>
    </row>
    <row r="3255" spans="2:3" x14ac:dyDescent="0.25">
      <c r="B3255"/>
      <c r="C3255"/>
    </row>
    <row r="3256" spans="2:3" x14ac:dyDescent="0.25">
      <c r="B3256"/>
      <c r="C3256"/>
    </row>
    <row r="3257" spans="2:3" x14ac:dyDescent="0.25">
      <c r="B3257"/>
      <c r="C3257"/>
    </row>
    <row r="3258" spans="2:3" x14ac:dyDescent="0.25">
      <c r="B3258"/>
      <c r="C3258"/>
    </row>
    <row r="3259" spans="2:3" x14ac:dyDescent="0.25">
      <c r="B3259"/>
      <c r="C3259"/>
    </row>
    <row r="3260" spans="2:3" x14ac:dyDescent="0.25">
      <c r="B3260"/>
      <c r="C3260"/>
    </row>
    <row r="3261" spans="2:3" x14ac:dyDescent="0.25">
      <c r="B3261"/>
      <c r="C3261"/>
    </row>
    <row r="3262" spans="2:3" x14ac:dyDescent="0.25">
      <c r="B3262"/>
      <c r="C3262"/>
    </row>
    <row r="3263" spans="2:3" x14ac:dyDescent="0.25">
      <c r="B3263"/>
      <c r="C3263"/>
    </row>
    <row r="3264" spans="2:3" x14ac:dyDescent="0.25">
      <c r="B3264"/>
      <c r="C3264"/>
    </row>
    <row r="3265" spans="2:3" x14ac:dyDescent="0.25">
      <c r="B3265"/>
      <c r="C3265"/>
    </row>
    <row r="3266" spans="2:3" x14ac:dyDescent="0.25">
      <c r="B3266"/>
      <c r="C3266"/>
    </row>
    <row r="3267" spans="2:3" x14ac:dyDescent="0.25">
      <c r="B3267"/>
      <c r="C3267"/>
    </row>
    <row r="3268" spans="2:3" x14ac:dyDescent="0.25">
      <c r="B3268"/>
      <c r="C3268"/>
    </row>
    <row r="3269" spans="2:3" x14ac:dyDescent="0.25">
      <c r="B3269"/>
      <c r="C3269"/>
    </row>
    <row r="3270" spans="2:3" x14ac:dyDescent="0.25">
      <c r="B3270"/>
      <c r="C3270"/>
    </row>
    <row r="3271" spans="2:3" x14ac:dyDescent="0.25">
      <c r="B3271"/>
      <c r="C3271"/>
    </row>
    <row r="3272" spans="2:3" x14ac:dyDescent="0.25">
      <c r="B3272"/>
      <c r="C3272"/>
    </row>
    <row r="3273" spans="2:3" x14ac:dyDescent="0.25">
      <c r="B3273"/>
      <c r="C3273"/>
    </row>
    <row r="3274" spans="2:3" x14ac:dyDescent="0.25">
      <c r="B3274"/>
      <c r="C3274"/>
    </row>
    <row r="3275" spans="2:3" x14ac:dyDescent="0.25">
      <c r="B3275"/>
      <c r="C3275"/>
    </row>
    <row r="3276" spans="2:3" x14ac:dyDescent="0.25">
      <c r="B3276"/>
      <c r="C3276"/>
    </row>
    <row r="3277" spans="2:3" x14ac:dyDescent="0.25">
      <c r="B3277"/>
      <c r="C3277"/>
    </row>
    <row r="3278" spans="2:3" x14ac:dyDescent="0.25">
      <c r="B3278"/>
      <c r="C3278"/>
    </row>
    <row r="3279" spans="2:3" x14ac:dyDescent="0.25">
      <c r="B3279"/>
      <c r="C3279"/>
    </row>
    <row r="3280" spans="2:3" x14ac:dyDescent="0.25">
      <c r="B3280"/>
      <c r="C3280"/>
    </row>
    <row r="3281" spans="2:3" x14ac:dyDescent="0.25">
      <c r="B3281"/>
      <c r="C3281"/>
    </row>
    <row r="3282" spans="2:3" x14ac:dyDescent="0.25">
      <c r="B3282"/>
      <c r="C3282"/>
    </row>
    <row r="3283" spans="2:3" x14ac:dyDescent="0.25">
      <c r="B3283"/>
      <c r="C3283"/>
    </row>
    <row r="3284" spans="2:3" x14ac:dyDescent="0.25">
      <c r="B3284"/>
      <c r="C3284"/>
    </row>
    <row r="3285" spans="2:3" x14ac:dyDescent="0.25">
      <c r="B3285"/>
      <c r="C3285"/>
    </row>
    <row r="3286" spans="2:3" x14ac:dyDescent="0.25">
      <c r="B3286"/>
      <c r="C3286"/>
    </row>
    <row r="3287" spans="2:3" x14ac:dyDescent="0.25">
      <c r="B3287"/>
      <c r="C3287"/>
    </row>
    <row r="3288" spans="2:3" x14ac:dyDescent="0.25">
      <c r="B3288"/>
      <c r="C3288"/>
    </row>
    <row r="3289" spans="2:3" x14ac:dyDescent="0.25">
      <c r="B3289"/>
      <c r="C3289"/>
    </row>
    <row r="3290" spans="2:3" x14ac:dyDescent="0.25">
      <c r="B3290"/>
      <c r="C3290"/>
    </row>
    <row r="3291" spans="2:3" x14ac:dyDescent="0.25">
      <c r="B3291"/>
      <c r="C3291"/>
    </row>
    <row r="3292" spans="2:3" x14ac:dyDescent="0.25">
      <c r="B3292"/>
      <c r="C3292"/>
    </row>
    <row r="3293" spans="2:3" x14ac:dyDescent="0.25">
      <c r="B3293"/>
      <c r="C3293"/>
    </row>
    <row r="3294" spans="2:3" x14ac:dyDescent="0.25">
      <c r="B3294"/>
      <c r="C3294"/>
    </row>
    <row r="3295" spans="2:3" x14ac:dyDescent="0.25">
      <c r="B3295"/>
      <c r="C3295"/>
    </row>
    <row r="3296" spans="2:3" x14ac:dyDescent="0.25">
      <c r="B3296"/>
      <c r="C3296"/>
    </row>
    <row r="3297" spans="2:3" x14ac:dyDescent="0.25">
      <c r="B3297"/>
      <c r="C3297"/>
    </row>
    <row r="3298" spans="2:3" x14ac:dyDescent="0.25">
      <c r="B3298"/>
      <c r="C3298"/>
    </row>
    <row r="3299" spans="2:3" x14ac:dyDescent="0.25">
      <c r="B3299"/>
      <c r="C3299"/>
    </row>
    <row r="3300" spans="2:3" x14ac:dyDescent="0.25">
      <c r="B3300"/>
      <c r="C3300"/>
    </row>
    <row r="3301" spans="2:3" x14ac:dyDescent="0.25">
      <c r="B3301"/>
      <c r="C3301"/>
    </row>
    <row r="3302" spans="2:3" x14ac:dyDescent="0.25">
      <c r="B3302"/>
      <c r="C3302"/>
    </row>
    <row r="3303" spans="2:3" x14ac:dyDescent="0.25">
      <c r="B3303"/>
      <c r="C3303"/>
    </row>
    <row r="3304" spans="2:3" x14ac:dyDescent="0.25">
      <c r="B3304"/>
      <c r="C3304"/>
    </row>
    <row r="3305" spans="2:3" x14ac:dyDescent="0.25">
      <c r="B3305"/>
      <c r="C3305"/>
    </row>
    <row r="3306" spans="2:3" x14ac:dyDescent="0.25">
      <c r="B3306"/>
      <c r="C3306"/>
    </row>
    <row r="3307" spans="2:3" x14ac:dyDescent="0.25">
      <c r="B3307"/>
      <c r="C3307"/>
    </row>
    <row r="3308" spans="2:3" x14ac:dyDescent="0.25">
      <c r="B3308"/>
      <c r="C3308"/>
    </row>
    <row r="3309" spans="2:3" x14ac:dyDescent="0.25">
      <c r="B3309"/>
      <c r="C3309"/>
    </row>
    <row r="3310" spans="2:3" x14ac:dyDescent="0.25">
      <c r="B3310"/>
      <c r="C3310"/>
    </row>
    <row r="3311" spans="2:3" x14ac:dyDescent="0.25">
      <c r="B3311"/>
      <c r="C3311"/>
    </row>
    <row r="3312" spans="2:3" x14ac:dyDescent="0.25">
      <c r="B3312"/>
      <c r="C3312"/>
    </row>
    <row r="3313" spans="2:3" x14ac:dyDescent="0.25">
      <c r="B3313"/>
      <c r="C3313"/>
    </row>
    <row r="3314" spans="2:3" x14ac:dyDescent="0.25">
      <c r="B3314"/>
      <c r="C3314"/>
    </row>
    <row r="3315" spans="2:3" x14ac:dyDescent="0.25">
      <c r="B3315"/>
      <c r="C3315"/>
    </row>
    <row r="3316" spans="2:3" x14ac:dyDescent="0.25">
      <c r="B3316"/>
      <c r="C3316"/>
    </row>
    <row r="3317" spans="2:3" x14ac:dyDescent="0.25">
      <c r="B3317"/>
      <c r="C3317"/>
    </row>
    <row r="3318" spans="2:3" x14ac:dyDescent="0.25">
      <c r="B3318"/>
      <c r="C3318"/>
    </row>
    <row r="3319" spans="2:3" x14ac:dyDescent="0.25">
      <c r="B3319"/>
      <c r="C3319"/>
    </row>
    <row r="3320" spans="2:3" x14ac:dyDescent="0.25">
      <c r="B3320"/>
      <c r="C3320"/>
    </row>
    <row r="3321" spans="2:3" x14ac:dyDescent="0.25">
      <c r="B3321"/>
      <c r="C3321"/>
    </row>
    <row r="3322" spans="2:3" x14ac:dyDescent="0.25">
      <c r="B3322"/>
      <c r="C3322"/>
    </row>
    <row r="3323" spans="2:3" x14ac:dyDescent="0.25">
      <c r="B3323"/>
      <c r="C3323"/>
    </row>
    <row r="3324" spans="2:3" x14ac:dyDescent="0.25">
      <c r="B3324"/>
      <c r="C3324"/>
    </row>
    <row r="3325" spans="2:3" x14ac:dyDescent="0.25">
      <c r="B3325"/>
      <c r="C3325"/>
    </row>
    <row r="3326" spans="2:3" x14ac:dyDescent="0.25">
      <c r="B3326"/>
      <c r="C3326"/>
    </row>
    <row r="3327" spans="2:3" x14ac:dyDescent="0.25">
      <c r="B3327"/>
      <c r="C3327"/>
    </row>
    <row r="3328" spans="2:3" x14ac:dyDescent="0.25">
      <c r="B3328"/>
      <c r="C3328"/>
    </row>
    <row r="3329" spans="2:3" x14ac:dyDescent="0.25">
      <c r="B3329"/>
      <c r="C3329"/>
    </row>
    <row r="3330" spans="2:3" x14ac:dyDescent="0.25">
      <c r="B3330"/>
      <c r="C3330"/>
    </row>
    <row r="3331" spans="2:3" x14ac:dyDescent="0.25">
      <c r="B3331"/>
      <c r="C3331"/>
    </row>
    <row r="3332" spans="2:3" x14ac:dyDescent="0.25">
      <c r="B3332"/>
      <c r="C3332"/>
    </row>
    <row r="3333" spans="2:3" x14ac:dyDescent="0.25">
      <c r="B3333"/>
      <c r="C3333"/>
    </row>
    <row r="3334" spans="2:3" x14ac:dyDescent="0.25">
      <c r="B3334"/>
      <c r="C3334"/>
    </row>
    <row r="3335" spans="2:3" x14ac:dyDescent="0.25">
      <c r="B3335"/>
      <c r="C3335"/>
    </row>
    <row r="3336" spans="2:3" x14ac:dyDescent="0.25">
      <c r="B3336"/>
      <c r="C3336"/>
    </row>
    <row r="3337" spans="2:3" x14ac:dyDescent="0.25">
      <c r="B3337"/>
      <c r="C3337"/>
    </row>
    <row r="3338" spans="2:3" x14ac:dyDescent="0.25">
      <c r="B3338"/>
      <c r="C3338"/>
    </row>
    <row r="3339" spans="2:3" x14ac:dyDescent="0.25">
      <c r="B3339"/>
      <c r="C3339"/>
    </row>
    <row r="3340" spans="2:3" x14ac:dyDescent="0.25">
      <c r="B3340"/>
      <c r="C3340"/>
    </row>
    <row r="3341" spans="2:3" x14ac:dyDescent="0.25">
      <c r="B3341"/>
      <c r="C3341"/>
    </row>
    <row r="3342" spans="2:3" x14ac:dyDescent="0.25">
      <c r="B3342"/>
      <c r="C3342"/>
    </row>
    <row r="3343" spans="2:3" x14ac:dyDescent="0.25">
      <c r="B3343"/>
      <c r="C3343"/>
    </row>
    <row r="3344" spans="2:3" x14ac:dyDescent="0.25">
      <c r="B3344"/>
      <c r="C3344"/>
    </row>
    <row r="3345" spans="2:3" x14ac:dyDescent="0.25">
      <c r="B3345"/>
      <c r="C3345"/>
    </row>
    <row r="3346" spans="2:3" x14ac:dyDescent="0.25">
      <c r="B3346"/>
      <c r="C3346"/>
    </row>
    <row r="3347" spans="2:3" x14ac:dyDescent="0.25">
      <c r="B3347"/>
      <c r="C3347"/>
    </row>
    <row r="3348" spans="2:3" x14ac:dyDescent="0.25">
      <c r="B3348"/>
      <c r="C3348"/>
    </row>
    <row r="3349" spans="2:3" x14ac:dyDescent="0.25">
      <c r="B3349"/>
      <c r="C3349"/>
    </row>
    <row r="3350" spans="2:3" x14ac:dyDescent="0.25">
      <c r="B3350"/>
      <c r="C3350"/>
    </row>
    <row r="3351" spans="2:3" x14ac:dyDescent="0.25">
      <c r="B3351"/>
      <c r="C3351"/>
    </row>
    <row r="3352" spans="2:3" x14ac:dyDescent="0.25">
      <c r="B3352"/>
      <c r="C3352"/>
    </row>
    <row r="3353" spans="2:3" x14ac:dyDescent="0.25">
      <c r="B3353"/>
      <c r="C3353"/>
    </row>
    <row r="3354" spans="2:3" x14ac:dyDescent="0.25">
      <c r="B3354"/>
      <c r="C3354"/>
    </row>
    <row r="3355" spans="2:3" x14ac:dyDescent="0.25">
      <c r="B3355"/>
      <c r="C3355"/>
    </row>
    <row r="3356" spans="2:3" x14ac:dyDescent="0.25">
      <c r="B3356"/>
      <c r="C3356"/>
    </row>
    <row r="3357" spans="2:3" x14ac:dyDescent="0.25">
      <c r="B3357"/>
      <c r="C3357"/>
    </row>
    <row r="3358" spans="2:3" x14ac:dyDescent="0.25">
      <c r="B3358"/>
      <c r="C3358"/>
    </row>
    <row r="3359" spans="2:3" x14ac:dyDescent="0.25">
      <c r="B3359"/>
      <c r="C3359"/>
    </row>
    <row r="3360" spans="2:3" x14ac:dyDescent="0.25">
      <c r="B3360"/>
      <c r="C3360"/>
    </row>
    <row r="3361" spans="2:3" x14ac:dyDescent="0.25">
      <c r="B3361"/>
      <c r="C3361"/>
    </row>
    <row r="3362" spans="2:3" x14ac:dyDescent="0.25">
      <c r="B3362"/>
      <c r="C3362"/>
    </row>
    <row r="3363" spans="2:3" x14ac:dyDescent="0.25">
      <c r="B3363"/>
      <c r="C3363"/>
    </row>
    <row r="3364" spans="2:3" x14ac:dyDescent="0.25">
      <c r="B3364"/>
      <c r="C3364"/>
    </row>
    <row r="3365" spans="2:3" x14ac:dyDescent="0.25">
      <c r="B3365"/>
      <c r="C3365"/>
    </row>
    <row r="3366" spans="2:3" x14ac:dyDescent="0.25">
      <c r="B3366"/>
      <c r="C3366"/>
    </row>
    <row r="3367" spans="2:3" x14ac:dyDescent="0.25">
      <c r="B3367"/>
      <c r="C3367"/>
    </row>
    <row r="3368" spans="2:3" x14ac:dyDescent="0.25">
      <c r="B3368"/>
      <c r="C3368"/>
    </row>
    <row r="3369" spans="2:3" x14ac:dyDescent="0.25">
      <c r="B3369"/>
      <c r="C3369"/>
    </row>
    <row r="3370" spans="2:3" x14ac:dyDescent="0.25">
      <c r="B3370"/>
      <c r="C3370"/>
    </row>
    <row r="3371" spans="2:3" x14ac:dyDescent="0.25">
      <c r="B3371"/>
      <c r="C3371"/>
    </row>
    <row r="3372" spans="2:3" x14ac:dyDescent="0.25">
      <c r="B3372"/>
      <c r="C3372"/>
    </row>
    <row r="3373" spans="2:3" x14ac:dyDescent="0.25">
      <c r="B3373"/>
      <c r="C3373"/>
    </row>
    <row r="3374" spans="2:3" x14ac:dyDescent="0.25">
      <c r="B3374"/>
      <c r="C3374"/>
    </row>
    <row r="3375" spans="2:3" x14ac:dyDescent="0.25">
      <c r="B3375"/>
      <c r="C3375"/>
    </row>
    <row r="3376" spans="2:3" x14ac:dyDescent="0.25">
      <c r="B3376"/>
      <c r="C3376"/>
    </row>
    <row r="3377" spans="2:3" x14ac:dyDescent="0.25">
      <c r="B3377"/>
      <c r="C3377"/>
    </row>
    <row r="3378" spans="2:3" x14ac:dyDescent="0.25">
      <c r="B3378"/>
      <c r="C3378"/>
    </row>
    <row r="3379" spans="2:3" x14ac:dyDescent="0.25">
      <c r="B3379"/>
      <c r="C3379"/>
    </row>
    <row r="3380" spans="2:3" x14ac:dyDescent="0.25">
      <c r="B3380"/>
      <c r="C3380"/>
    </row>
    <row r="3381" spans="2:3" x14ac:dyDescent="0.25">
      <c r="B3381"/>
      <c r="C3381"/>
    </row>
    <row r="3382" spans="2:3" x14ac:dyDescent="0.25">
      <c r="B3382"/>
      <c r="C3382"/>
    </row>
    <row r="3383" spans="2:3" x14ac:dyDescent="0.25">
      <c r="B3383"/>
      <c r="C3383"/>
    </row>
    <row r="3384" spans="2:3" x14ac:dyDescent="0.25">
      <c r="B3384"/>
      <c r="C3384"/>
    </row>
    <row r="3385" spans="2:3" x14ac:dyDescent="0.25">
      <c r="B3385"/>
      <c r="C3385"/>
    </row>
    <row r="3386" spans="2:3" x14ac:dyDescent="0.25">
      <c r="B3386"/>
      <c r="C3386"/>
    </row>
    <row r="3387" spans="2:3" x14ac:dyDescent="0.25">
      <c r="B3387"/>
      <c r="C3387"/>
    </row>
    <row r="3388" spans="2:3" x14ac:dyDescent="0.25">
      <c r="B3388"/>
      <c r="C3388"/>
    </row>
    <row r="3389" spans="2:3" x14ac:dyDescent="0.25">
      <c r="B3389"/>
      <c r="C3389"/>
    </row>
    <row r="3390" spans="2:3" x14ac:dyDescent="0.25">
      <c r="B3390"/>
      <c r="C3390"/>
    </row>
    <row r="3391" spans="2:3" x14ac:dyDescent="0.25">
      <c r="B3391"/>
      <c r="C3391"/>
    </row>
    <row r="3392" spans="2:3" x14ac:dyDescent="0.25">
      <c r="B3392"/>
      <c r="C3392"/>
    </row>
    <row r="3393" spans="2:3" x14ac:dyDescent="0.25">
      <c r="B3393"/>
      <c r="C3393"/>
    </row>
    <row r="3394" spans="2:3" x14ac:dyDescent="0.25">
      <c r="B3394"/>
      <c r="C3394"/>
    </row>
    <row r="3395" spans="2:3" x14ac:dyDescent="0.25">
      <c r="B3395"/>
      <c r="C3395"/>
    </row>
    <row r="3396" spans="2:3" x14ac:dyDescent="0.25">
      <c r="B3396"/>
      <c r="C3396"/>
    </row>
    <row r="3397" spans="2:3" x14ac:dyDescent="0.25">
      <c r="B3397"/>
      <c r="C3397"/>
    </row>
    <row r="3398" spans="2:3" x14ac:dyDescent="0.25">
      <c r="B3398"/>
      <c r="C3398"/>
    </row>
    <row r="3399" spans="2:3" x14ac:dyDescent="0.25">
      <c r="B3399"/>
      <c r="C3399"/>
    </row>
    <row r="3400" spans="2:3" x14ac:dyDescent="0.25">
      <c r="B3400"/>
      <c r="C3400"/>
    </row>
    <row r="3401" spans="2:3" x14ac:dyDescent="0.25">
      <c r="B3401"/>
      <c r="C3401"/>
    </row>
    <row r="3402" spans="2:3" x14ac:dyDescent="0.25">
      <c r="B3402"/>
      <c r="C3402"/>
    </row>
    <row r="3403" spans="2:3" x14ac:dyDescent="0.25">
      <c r="B3403"/>
      <c r="C3403"/>
    </row>
    <row r="3404" spans="2:3" x14ac:dyDescent="0.25">
      <c r="B3404"/>
      <c r="C3404"/>
    </row>
    <row r="3405" spans="2:3" x14ac:dyDescent="0.25">
      <c r="B3405"/>
      <c r="C3405"/>
    </row>
    <row r="3406" spans="2:3" x14ac:dyDescent="0.25">
      <c r="B3406"/>
      <c r="C3406"/>
    </row>
    <row r="3407" spans="2:3" x14ac:dyDescent="0.25">
      <c r="B3407"/>
      <c r="C3407"/>
    </row>
    <row r="3408" spans="2:3" x14ac:dyDescent="0.25">
      <c r="B3408"/>
      <c r="C3408"/>
    </row>
    <row r="3409" spans="2:3" x14ac:dyDescent="0.25">
      <c r="B3409"/>
      <c r="C3409"/>
    </row>
    <row r="3410" spans="2:3" x14ac:dyDescent="0.25">
      <c r="B3410"/>
      <c r="C3410"/>
    </row>
    <row r="3411" spans="2:3" x14ac:dyDescent="0.25">
      <c r="B3411"/>
      <c r="C3411"/>
    </row>
    <row r="3412" spans="2:3" x14ac:dyDescent="0.25">
      <c r="B3412"/>
      <c r="C3412"/>
    </row>
    <row r="3413" spans="2:3" x14ac:dyDescent="0.25">
      <c r="B3413"/>
      <c r="C3413"/>
    </row>
    <row r="3414" spans="2:3" x14ac:dyDescent="0.25">
      <c r="B3414"/>
      <c r="C3414"/>
    </row>
    <row r="3415" spans="2:3" x14ac:dyDescent="0.25">
      <c r="B3415"/>
      <c r="C3415"/>
    </row>
    <row r="3416" spans="2:3" x14ac:dyDescent="0.25">
      <c r="B3416"/>
      <c r="C3416"/>
    </row>
    <row r="3417" spans="2:3" x14ac:dyDescent="0.25">
      <c r="B3417"/>
      <c r="C3417"/>
    </row>
    <row r="3418" spans="2:3" x14ac:dyDescent="0.25">
      <c r="B3418"/>
      <c r="C3418"/>
    </row>
    <row r="3419" spans="2:3" x14ac:dyDescent="0.25">
      <c r="B3419"/>
      <c r="C3419"/>
    </row>
    <row r="3420" spans="2:3" x14ac:dyDescent="0.25">
      <c r="B3420"/>
      <c r="C3420"/>
    </row>
    <row r="3421" spans="2:3" x14ac:dyDescent="0.25">
      <c r="B3421"/>
      <c r="C3421"/>
    </row>
    <row r="3422" spans="2:3" x14ac:dyDescent="0.25">
      <c r="B3422"/>
      <c r="C3422"/>
    </row>
    <row r="3423" spans="2:3" x14ac:dyDescent="0.25">
      <c r="B3423"/>
      <c r="C3423"/>
    </row>
    <row r="3424" spans="2:3" x14ac:dyDescent="0.25">
      <c r="B3424"/>
      <c r="C3424"/>
    </row>
    <row r="3425" spans="2:3" x14ac:dyDescent="0.25">
      <c r="B3425"/>
      <c r="C3425"/>
    </row>
    <row r="3426" spans="2:3" x14ac:dyDescent="0.25">
      <c r="B3426"/>
      <c r="C3426"/>
    </row>
    <row r="3427" spans="2:3" x14ac:dyDescent="0.25">
      <c r="B3427"/>
      <c r="C3427"/>
    </row>
    <row r="3428" spans="2:3" x14ac:dyDescent="0.25">
      <c r="B3428"/>
      <c r="C3428"/>
    </row>
    <row r="3429" spans="2:3" x14ac:dyDescent="0.25">
      <c r="B3429"/>
      <c r="C3429"/>
    </row>
    <row r="3430" spans="2:3" x14ac:dyDescent="0.25">
      <c r="B3430"/>
      <c r="C3430"/>
    </row>
    <row r="3431" spans="2:3" x14ac:dyDescent="0.25">
      <c r="B3431"/>
      <c r="C3431"/>
    </row>
    <row r="3432" spans="2:3" x14ac:dyDescent="0.25">
      <c r="B3432"/>
      <c r="C3432"/>
    </row>
    <row r="3433" spans="2:3" x14ac:dyDescent="0.25">
      <c r="B3433"/>
      <c r="C3433"/>
    </row>
    <row r="3434" spans="2:3" x14ac:dyDescent="0.25">
      <c r="B3434"/>
      <c r="C3434"/>
    </row>
    <row r="3435" spans="2:3" x14ac:dyDescent="0.25">
      <c r="B3435"/>
      <c r="C3435"/>
    </row>
    <row r="3436" spans="2:3" x14ac:dyDescent="0.25">
      <c r="B3436"/>
      <c r="C3436"/>
    </row>
    <row r="3437" spans="2:3" x14ac:dyDescent="0.25">
      <c r="B3437"/>
      <c r="C3437"/>
    </row>
    <row r="3438" spans="2:3" x14ac:dyDescent="0.25">
      <c r="B3438"/>
      <c r="C3438"/>
    </row>
    <row r="3439" spans="2:3" x14ac:dyDescent="0.25">
      <c r="B3439"/>
      <c r="C3439"/>
    </row>
    <row r="3440" spans="2:3" x14ac:dyDescent="0.25">
      <c r="B3440"/>
      <c r="C3440"/>
    </row>
    <row r="3441" spans="2:3" x14ac:dyDescent="0.25">
      <c r="B3441"/>
      <c r="C3441"/>
    </row>
    <row r="3442" spans="2:3" x14ac:dyDescent="0.25">
      <c r="B3442"/>
      <c r="C3442"/>
    </row>
    <row r="3443" spans="2:3" x14ac:dyDescent="0.25">
      <c r="B3443"/>
      <c r="C3443"/>
    </row>
    <row r="3444" spans="2:3" x14ac:dyDescent="0.25">
      <c r="B3444"/>
      <c r="C3444"/>
    </row>
    <row r="3445" spans="2:3" x14ac:dyDescent="0.25">
      <c r="B3445"/>
      <c r="C3445"/>
    </row>
    <row r="3446" spans="2:3" x14ac:dyDescent="0.25">
      <c r="B3446"/>
      <c r="C3446"/>
    </row>
    <row r="3447" spans="2:3" x14ac:dyDescent="0.25">
      <c r="B3447"/>
      <c r="C3447"/>
    </row>
    <row r="3448" spans="2:3" x14ac:dyDescent="0.25">
      <c r="B3448"/>
      <c r="C3448"/>
    </row>
    <row r="3449" spans="2:3" x14ac:dyDescent="0.25">
      <c r="B3449"/>
      <c r="C3449"/>
    </row>
    <row r="3450" spans="2:3" x14ac:dyDescent="0.25">
      <c r="B3450"/>
      <c r="C3450"/>
    </row>
    <row r="3451" spans="2:3" x14ac:dyDescent="0.25">
      <c r="B3451"/>
      <c r="C3451"/>
    </row>
    <row r="3452" spans="2:3" x14ac:dyDescent="0.25">
      <c r="B3452"/>
      <c r="C3452"/>
    </row>
    <row r="3453" spans="2:3" x14ac:dyDescent="0.25">
      <c r="B3453"/>
      <c r="C3453"/>
    </row>
    <row r="3454" spans="2:3" x14ac:dyDescent="0.25">
      <c r="B3454"/>
      <c r="C3454"/>
    </row>
    <row r="3455" spans="2:3" x14ac:dyDescent="0.25">
      <c r="B3455"/>
      <c r="C3455"/>
    </row>
    <row r="3456" spans="2:3" x14ac:dyDescent="0.25">
      <c r="B3456"/>
      <c r="C3456"/>
    </row>
    <row r="3457" spans="2:3" x14ac:dyDescent="0.25">
      <c r="B3457"/>
      <c r="C3457"/>
    </row>
    <row r="3458" spans="2:3" x14ac:dyDescent="0.25">
      <c r="B3458"/>
      <c r="C3458"/>
    </row>
    <row r="3459" spans="2:3" x14ac:dyDescent="0.25">
      <c r="B3459"/>
      <c r="C3459"/>
    </row>
    <row r="3460" spans="2:3" x14ac:dyDescent="0.25">
      <c r="B3460"/>
      <c r="C3460"/>
    </row>
    <row r="3461" spans="2:3" x14ac:dyDescent="0.25">
      <c r="B3461"/>
      <c r="C3461"/>
    </row>
    <row r="3462" spans="2:3" x14ac:dyDescent="0.25">
      <c r="B3462"/>
      <c r="C3462"/>
    </row>
    <row r="3463" spans="2:3" x14ac:dyDescent="0.25">
      <c r="B3463"/>
      <c r="C3463"/>
    </row>
    <row r="3464" spans="2:3" x14ac:dyDescent="0.25">
      <c r="B3464"/>
      <c r="C3464"/>
    </row>
    <row r="3465" spans="2:3" x14ac:dyDescent="0.25">
      <c r="B3465"/>
      <c r="C3465"/>
    </row>
    <row r="3466" spans="2:3" x14ac:dyDescent="0.25">
      <c r="B3466"/>
      <c r="C3466"/>
    </row>
    <row r="3467" spans="2:3" x14ac:dyDescent="0.25">
      <c r="B3467"/>
      <c r="C3467"/>
    </row>
    <row r="3468" spans="2:3" x14ac:dyDescent="0.25">
      <c r="B3468"/>
      <c r="C3468"/>
    </row>
    <row r="3469" spans="2:3" x14ac:dyDescent="0.25">
      <c r="B3469"/>
      <c r="C3469"/>
    </row>
    <row r="3470" spans="2:3" x14ac:dyDescent="0.25">
      <c r="B3470"/>
      <c r="C3470"/>
    </row>
    <row r="3471" spans="2:3" x14ac:dyDescent="0.25">
      <c r="B3471"/>
      <c r="C3471"/>
    </row>
    <row r="3472" spans="2:3" x14ac:dyDescent="0.25">
      <c r="B3472"/>
      <c r="C3472"/>
    </row>
    <row r="3473" spans="2:3" x14ac:dyDescent="0.25">
      <c r="B3473"/>
      <c r="C3473"/>
    </row>
    <row r="3474" spans="2:3" x14ac:dyDescent="0.25">
      <c r="B3474"/>
      <c r="C3474"/>
    </row>
    <row r="3475" spans="2:3" x14ac:dyDescent="0.25">
      <c r="B3475"/>
      <c r="C3475"/>
    </row>
    <row r="3476" spans="2:3" x14ac:dyDescent="0.25">
      <c r="B3476"/>
      <c r="C3476"/>
    </row>
    <row r="3477" spans="2:3" x14ac:dyDescent="0.25">
      <c r="B3477"/>
      <c r="C3477"/>
    </row>
    <row r="3478" spans="2:3" x14ac:dyDescent="0.25">
      <c r="B3478"/>
      <c r="C3478"/>
    </row>
    <row r="3479" spans="2:3" x14ac:dyDescent="0.25">
      <c r="B3479"/>
      <c r="C3479"/>
    </row>
    <row r="3480" spans="2:3" x14ac:dyDescent="0.25">
      <c r="B3480"/>
      <c r="C3480"/>
    </row>
    <row r="3481" spans="2:3" x14ac:dyDescent="0.25">
      <c r="B3481"/>
      <c r="C3481"/>
    </row>
    <row r="3482" spans="2:3" x14ac:dyDescent="0.25">
      <c r="B3482"/>
      <c r="C3482"/>
    </row>
    <row r="3483" spans="2:3" x14ac:dyDescent="0.25">
      <c r="B3483"/>
      <c r="C3483"/>
    </row>
    <row r="3484" spans="2:3" x14ac:dyDescent="0.25">
      <c r="B3484"/>
      <c r="C3484"/>
    </row>
    <row r="3485" spans="2:3" x14ac:dyDescent="0.25">
      <c r="B3485"/>
      <c r="C3485"/>
    </row>
    <row r="3486" spans="2:3" x14ac:dyDescent="0.25">
      <c r="B3486"/>
      <c r="C3486"/>
    </row>
    <row r="3487" spans="2:3" x14ac:dyDescent="0.25">
      <c r="B3487"/>
      <c r="C3487"/>
    </row>
    <row r="3488" spans="2:3" x14ac:dyDescent="0.25">
      <c r="B3488"/>
      <c r="C3488"/>
    </row>
    <row r="3489" spans="2:3" x14ac:dyDescent="0.25">
      <c r="B3489"/>
      <c r="C3489"/>
    </row>
    <row r="3490" spans="2:3" x14ac:dyDescent="0.25">
      <c r="B3490"/>
      <c r="C3490"/>
    </row>
    <row r="3491" spans="2:3" x14ac:dyDescent="0.25">
      <c r="B3491"/>
      <c r="C3491"/>
    </row>
    <row r="3492" spans="2:3" x14ac:dyDescent="0.25">
      <c r="B3492"/>
      <c r="C3492"/>
    </row>
    <row r="3493" spans="2:3" x14ac:dyDescent="0.25">
      <c r="B3493"/>
      <c r="C3493"/>
    </row>
    <row r="3494" spans="2:3" x14ac:dyDescent="0.25">
      <c r="B3494"/>
      <c r="C3494"/>
    </row>
    <row r="3495" spans="2:3" x14ac:dyDescent="0.25">
      <c r="B3495"/>
      <c r="C3495"/>
    </row>
    <row r="3496" spans="2:3" x14ac:dyDescent="0.25">
      <c r="B3496"/>
      <c r="C3496"/>
    </row>
    <row r="3497" spans="2:3" x14ac:dyDescent="0.25">
      <c r="B3497"/>
      <c r="C3497"/>
    </row>
    <row r="3498" spans="2:3" x14ac:dyDescent="0.25">
      <c r="B3498"/>
      <c r="C3498"/>
    </row>
    <row r="3499" spans="2:3" x14ac:dyDescent="0.25">
      <c r="B3499"/>
      <c r="C3499"/>
    </row>
    <row r="3500" spans="2:3" x14ac:dyDescent="0.25">
      <c r="B3500"/>
      <c r="C3500"/>
    </row>
    <row r="3501" spans="2:3" x14ac:dyDescent="0.25">
      <c r="B3501"/>
      <c r="C3501"/>
    </row>
    <row r="3502" spans="2:3" x14ac:dyDescent="0.25">
      <c r="B3502"/>
      <c r="C3502"/>
    </row>
    <row r="3503" spans="2:3" x14ac:dyDescent="0.25">
      <c r="B3503"/>
      <c r="C3503"/>
    </row>
    <row r="3504" spans="2:3" x14ac:dyDescent="0.25">
      <c r="B3504"/>
      <c r="C3504"/>
    </row>
    <row r="3505" spans="2:3" x14ac:dyDescent="0.25">
      <c r="B3505"/>
      <c r="C3505"/>
    </row>
    <row r="3506" spans="2:3" x14ac:dyDescent="0.25">
      <c r="B3506"/>
      <c r="C3506"/>
    </row>
    <row r="3507" spans="2:3" x14ac:dyDescent="0.25">
      <c r="B3507"/>
      <c r="C3507"/>
    </row>
    <row r="3508" spans="2:3" x14ac:dyDescent="0.25">
      <c r="B3508"/>
      <c r="C3508"/>
    </row>
    <row r="3509" spans="2:3" x14ac:dyDescent="0.25">
      <c r="B3509"/>
      <c r="C3509"/>
    </row>
    <row r="3510" spans="2:3" x14ac:dyDescent="0.25">
      <c r="B3510"/>
      <c r="C3510"/>
    </row>
    <row r="3511" spans="2:3" x14ac:dyDescent="0.25">
      <c r="B3511"/>
      <c r="C3511"/>
    </row>
    <row r="3512" spans="2:3" x14ac:dyDescent="0.25">
      <c r="B3512"/>
      <c r="C3512"/>
    </row>
    <row r="3513" spans="2:3" x14ac:dyDescent="0.25">
      <c r="B3513"/>
      <c r="C3513"/>
    </row>
    <row r="3514" spans="2:3" x14ac:dyDescent="0.25">
      <c r="B3514"/>
      <c r="C3514"/>
    </row>
    <row r="3515" spans="2:3" x14ac:dyDescent="0.25">
      <c r="B3515"/>
      <c r="C3515"/>
    </row>
    <row r="3516" spans="2:3" x14ac:dyDescent="0.25">
      <c r="B3516"/>
      <c r="C3516"/>
    </row>
    <row r="3517" spans="2:3" x14ac:dyDescent="0.25">
      <c r="B3517"/>
      <c r="C3517"/>
    </row>
    <row r="3518" spans="2:3" x14ac:dyDescent="0.25">
      <c r="B3518"/>
      <c r="C3518"/>
    </row>
    <row r="3519" spans="2:3" x14ac:dyDescent="0.25">
      <c r="B3519"/>
      <c r="C3519"/>
    </row>
    <row r="3520" spans="2:3" x14ac:dyDescent="0.25">
      <c r="B3520"/>
      <c r="C3520"/>
    </row>
    <row r="3521" spans="2:3" x14ac:dyDescent="0.25">
      <c r="B3521"/>
      <c r="C3521"/>
    </row>
    <row r="3522" spans="2:3" x14ac:dyDescent="0.25">
      <c r="B3522"/>
      <c r="C3522"/>
    </row>
    <row r="3523" spans="2:3" x14ac:dyDescent="0.25">
      <c r="B3523"/>
      <c r="C3523"/>
    </row>
    <row r="3524" spans="2:3" x14ac:dyDescent="0.25">
      <c r="B3524"/>
      <c r="C3524"/>
    </row>
    <row r="3525" spans="2:3" x14ac:dyDescent="0.25">
      <c r="B3525"/>
      <c r="C3525"/>
    </row>
    <row r="3526" spans="2:3" x14ac:dyDescent="0.25">
      <c r="B3526"/>
      <c r="C3526"/>
    </row>
    <row r="3527" spans="2:3" x14ac:dyDescent="0.25">
      <c r="B3527"/>
      <c r="C3527"/>
    </row>
    <row r="3528" spans="2:3" x14ac:dyDescent="0.25">
      <c r="B3528"/>
      <c r="C3528"/>
    </row>
    <row r="3529" spans="2:3" x14ac:dyDescent="0.25">
      <c r="B3529"/>
      <c r="C3529"/>
    </row>
    <row r="3530" spans="2:3" x14ac:dyDescent="0.25">
      <c r="B3530"/>
      <c r="C3530"/>
    </row>
    <row r="3531" spans="2:3" x14ac:dyDescent="0.25">
      <c r="B3531"/>
      <c r="C3531"/>
    </row>
    <row r="3532" spans="2:3" x14ac:dyDescent="0.25">
      <c r="B3532"/>
      <c r="C3532"/>
    </row>
    <row r="3533" spans="2:3" x14ac:dyDescent="0.25">
      <c r="B3533"/>
      <c r="C3533"/>
    </row>
    <row r="3534" spans="2:3" x14ac:dyDescent="0.25">
      <c r="B3534"/>
      <c r="C3534"/>
    </row>
    <row r="3535" spans="2:3" x14ac:dyDescent="0.25">
      <c r="B3535"/>
      <c r="C3535"/>
    </row>
    <row r="3536" spans="2:3" x14ac:dyDescent="0.25">
      <c r="B3536"/>
      <c r="C3536"/>
    </row>
    <row r="3537" spans="2:3" x14ac:dyDescent="0.25">
      <c r="B3537"/>
      <c r="C3537"/>
    </row>
    <row r="3538" spans="2:3" x14ac:dyDescent="0.25">
      <c r="B3538"/>
      <c r="C3538"/>
    </row>
    <row r="3539" spans="2:3" x14ac:dyDescent="0.25">
      <c r="B3539"/>
      <c r="C3539"/>
    </row>
    <row r="3540" spans="2:3" x14ac:dyDescent="0.25">
      <c r="B3540"/>
      <c r="C3540"/>
    </row>
    <row r="3541" spans="2:3" x14ac:dyDescent="0.25">
      <c r="B3541"/>
      <c r="C3541"/>
    </row>
    <row r="3542" spans="2:3" x14ac:dyDescent="0.25">
      <c r="B3542"/>
      <c r="C3542"/>
    </row>
    <row r="3543" spans="2:3" x14ac:dyDescent="0.25">
      <c r="B3543"/>
      <c r="C3543"/>
    </row>
    <row r="3544" spans="2:3" x14ac:dyDescent="0.25">
      <c r="B3544"/>
      <c r="C3544"/>
    </row>
    <row r="3545" spans="2:3" x14ac:dyDescent="0.25">
      <c r="B3545"/>
      <c r="C3545"/>
    </row>
    <row r="3546" spans="2:3" x14ac:dyDescent="0.25">
      <c r="B3546"/>
      <c r="C3546"/>
    </row>
    <row r="3547" spans="2:3" x14ac:dyDescent="0.25">
      <c r="B3547"/>
      <c r="C3547"/>
    </row>
    <row r="3548" spans="2:3" x14ac:dyDescent="0.25">
      <c r="B3548"/>
      <c r="C3548"/>
    </row>
    <row r="3549" spans="2:3" x14ac:dyDescent="0.25">
      <c r="B3549"/>
      <c r="C3549"/>
    </row>
    <row r="3550" spans="2:3" x14ac:dyDescent="0.25">
      <c r="B3550"/>
      <c r="C3550"/>
    </row>
    <row r="3551" spans="2:3" x14ac:dyDescent="0.25">
      <c r="B3551"/>
      <c r="C3551"/>
    </row>
    <row r="3552" spans="2:3" x14ac:dyDescent="0.25">
      <c r="B3552"/>
      <c r="C3552"/>
    </row>
    <row r="3553" spans="2:3" x14ac:dyDescent="0.25">
      <c r="B3553"/>
      <c r="C3553"/>
    </row>
    <row r="3554" spans="2:3" x14ac:dyDescent="0.25">
      <c r="B3554"/>
      <c r="C3554"/>
    </row>
    <row r="3555" spans="2:3" x14ac:dyDescent="0.25">
      <c r="B3555"/>
      <c r="C3555"/>
    </row>
    <row r="3556" spans="2:3" x14ac:dyDescent="0.25">
      <c r="B3556"/>
      <c r="C3556"/>
    </row>
    <row r="3557" spans="2:3" x14ac:dyDescent="0.25">
      <c r="B3557"/>
      <c r="C3557"/>
    </row>
    <row r="3558" spans="2:3" x14ac:dyDescent="0.25">
      <c r="B3558"/>
      <c r="C3558"/>
    </row>
    <row r="3559" spans="2:3" x14ac:dyDescent="0.25">
      <c r="B3559"/>
      <c r="C3559"/>
    </row>
    <row r="3560" spans="2:3" x14ac:dyDescent="0.25">
      <c r="B3560"/>
      <c r="C3560"/>
    </row>
    <row r="3561" spans="2:3" x14ac:dyDescent="0.25">
      <c r="B3561"/>
      <c r="C3561"/>
    </row>
    <row r="3562" spans="2:3" x14ac:dyDescent="0.25">
      <c r="B3562"/>
      <c r="C3562"/>
    </row>
    <row r="3563" spans="2:3" x14ac:dyDescent="0.25">
      <c r="B3563"/>
      <c r="C3563"/>
    </row>
    <row r="3564" spans="2:3" x14ac:dyDescent="0.25">
      <c r="B3564"/>
      <c r="C3564"/>
    </row>
    <row r="3565" spans="2:3" x14ac:dyDescent="0.25">
      <c r="B3565"/>
      <c r="C3565"/>
    </row>
    <row r="3566" spans="2:3" x14ac:dyDescent="0.25">
      <c r="B3566"/>
      <c r="C3566"/>
    </row>
    <row r="3567" spans="2:3" x14ac:dyDescent="0.25">
      <c r="B3567"/>
      <c r="C3567"/>
    </row>
    <row r="3568" spans="2:3" x14ac:dyDescent="0.25">
      <c r="B3568"/>
      <c r="C3568"/>
    </row>
    <row r="3569" spans="2:3" x14ac:dyDescent="0.25">
      <c r="B3569"/>
      <c r="C3569"/>
    </row>
    <row r="3570" spans="2:3" x14ac:dyDescent="0.25">
      <c r="B3570"/>
      <c r="C3570"/>
    </row>
    <row r="3571" spans="2:3" x14ac:dyDescent="0.25">
      <c r="B3571"/>
      <c r="C3571"/>
    </row>
    <row r="3572" spans="2:3" x14ac:dyDescent="0.25">
      <c r="B3572"/>
      <c r="C3572"/>
    </row>
    <row r="3573" spans="2:3" x14ac:dyDescent="0.25">
      <c r="B3573"/>
      <c r="C3573"/>
    </row>
    <row r="3574" spans="2:3" x14ac:dyDescent="0.25">
      <c r="B3574"/>
      <c r="C3574"/>
    </row>
    <row r="3575" spans="2:3" x14ac:dyDescent="0.25">
      <c r="B3575"/>
      <c r="C3575"/>
    </row>
    <row r="3576" spans="2:3" x14ac:dyDescent="0.25">
      <c r="B3576"/>
      <c r="C3576"/>
    </row>
    <row r="3577" spans="2:3" x14ac:dyDescent="0.25">
      <c r="B3577"/>
      <c r="C3577"/>
    </row>
    <row r="3578" spans="2:3" x14ac:dyDescent="0.25">
      <c r="B3578"/>
      <c r="C3578"/>
    </row>
    <row r="3579" spans="2:3" x14ac:dyDescent="0.25">
      <c r="B3579"/>
      <c r="C3579"/>
    </row>
    <row r="3580" spans="2:3" x14ac:dyDescent="0.25">
      <c r="B3580"/>
      <c r="C3580"/>
    </row>
    <row r="3581" spans="2:3" x14ac:dyDescent="0.25">
      <c r="B3581"/>
      <c r="C3581"/>
    </row>
    <row r="3582" spans="2:3" x14ac:dyDescent="0.25">
      <c r="B3582"/>
      <c r="C3582"/>
    </row>
    <row r="3583" spans="2:3" x14ac:dyDescent="0.25">
      <c r="B3583"/>
      <c r="C3583"/>
    </row>
    <row r="3584" spans="2:3" x14ac:dyDescent="0.25">
      <c r="B3584"/>
      <c r="C3584"/>
    </row>
    <row r="3585" spans="2:3" x14ac:dyDescent="0.25">
      <c r="B3585"/>
      <c r="C3585"/>
    </row>
    <row r="3586" spans="2:3" x14ac:dyDescent="0.25">
      <c r="B3586"/>
      <c r="C3586"/>
    </row>
    <row r="3587" spans="2:3" x14ac:dyDescent="0.25">
      <c r="B3587"/>
      <c r="C3587"/>
    </row>
    <row r="3588" spans="2:3" x14ac:dyDescent="0.25">
      <c r="B3588"/>
      <c r="C3588"/>
    </row>
    <row r="3589" spans="2:3" x14ac:dyDescent="0.25">
      <c r="B3589"/>
      <c r="C3589"/>
    </row>
    <row r="3590" spans="2:3" x14ac:dyDescent="0.25">
      <c r="B3590"/>
      <c r="C3590"/>
    </row>
    <row r="3591" spans="2:3" x14ac:dyDescent="0.25">
      <c r="B3591"/>
      <c r="C3591"/>
    </row>
    <row r="3592" spans="2:3" x14ac:dyDescent="0.25">
      <c r="B3592"/>
      <c r="C3592"/>
    </row>
    <row r="3593" spans="2:3" x14ac:dyDescent="0.25">
      <c r="B3593"/>
      <c r="C3593"/>
    </row>
    <row r="3594" spans="2:3" x14ac:dyDescent="0.25">
      <c r="B3594"/>
      <c r="C3594"/>
    </row>
    <row r="3595" spans="2:3" x14ac:dyDescent="0.25">
      <c r="B3595"/>
      <c r="C3595"/>
    </row>
    <row r="3596" spans="2:3" x14ac:dyDescent="0.25">
      <c r="B3596"/>
      <c r="C3596"/>
    </row>
    <row r="3597" spans="2:3" x14ac:dyDescent="0.25">
      <c r="B3597"/>
      <c r="C3597"/>
    </row>
    <row r="3598" spans="2:3" x14ac:dyDescent="0.25">
      <c r="B3598"/>
      <c r="C3598"/>
    </row>
    <row r="3599" spans="2:3" x14ac:dyDescent="0.25">
      <c r="B3599"/>
      <c r="C3599"/>
    </row>
    <row r="3600" spans="2:3" x14ac:dyDescent="0.25">
      <c r="B3600"/>
      <c r="C3600"/>
    </row>
    <row r="3601" spans="2:3" x14ac:dyDescent="0.25">
      <c r="B3601"/>
      <c r="C3601"/>
    </row>
    <row r="3602" spans="2:3" x14ac:dyDescent="0.25">
      <c r="B3602"/>
      <c r="C3602"/>
    </row>
    <row r="3603" spans="2:3" x14ac:dyDescent="0.25">
      <c r="B3603"/>
      <c r="C3603"/>
    </row>
    <row r="3604" spans="2:3" x14ac:dyDescent="0.25">
      <c r="B3604"/>
      <c r="C3604"/>
    </row>
    <row r="3605" spans="2:3" x14ac:dyDescent="0.25">
      <c r="B3605"/>
      <c r="C3605"/>
    </row>
    <row r="3606" spans="2:3" x14ac:dyDescent="0.25">
      <c r="B3606"/>
      <c r="C3606"/>
    </row>
    <row r="3607" spans="2:3" x14ac:dyDescent="0.25">
      <c r="B3607"/>
      <c r="C3607"/>
    </row>
    <row r="3608" spans="2:3" x14ac:dyDescent="0.25">
      <c r="B3608"/>
      <c r="C3608"/>
    </row>
    <row r="3609" spans="2:3" x14ac:dyDescent="0.25">
      <c r="B3609"/>
      <c r="C3609"/>
    </row>
    <row r="3610" spans="2:3" x14ac:dyDescent="0.25">
      <c r="B3610"/>
      <c r="C3610"/>
    </row>
    <row r="3611" spans="2:3" x14ac:dyDescent="0.25">
      <c r="B3611"/>
      <c r="C3611"/>
    </row>
    <row r="3612" spans="2:3" x14ac:dyDescent="0.25">
      <c r="B3612"/>
      <c r="C3612"/>
    </row>
    <row r="3613" spans="2:3" x14ac:dyDescent="0.25">
      <c r="B3613"/>
      <c r="C3613"/>
    </row>
    <row r="3614" spans="2:3" x14ac:dyDescent="0.25">
      <c r="B3614"/>
      <c r="C3614"/>
    </row>
    <row r="3615" spans="2:3" x14ac:dyDescent="0.25">
      <c r="B3615"/>
      <c r="C3615"/>
    </row>
    <row r="3616" spans="2:3" x14ac:dyDescent="0.25">
      <c r="B3616"/>
      <c r="C3616"/>
    </row>
    <row r="3617" spans="2:3" x14ac:dyDescent="0.25">
      <c r="B3617"/>
      <c r="C3617"/>
    </row>
    <row r="3618" spans="2:3" x14ac:dyDescent="0.25">
      <c r="B3618"/>
      <c r="C3618"/>
    </row>
    <row r="3619" spans="2:3" x14ac:dyDescent="0.25">
      <c r="B3619"/>
      <c r="C3619"/>
    </row>
    <row r="3620" spans="2:3" x14ac:dyDescent="0.25">
      <c r="B3620"/>
      <c r="C3620"/>
    </row>
    <row r="3621" spans="2:3" x14ac:dyDescent="0.25">
      <c r="B3621"/>
      <c r="C3621"/>
    </row>
    <row r="3622" spans="2:3" x14ac:dyDescent="0.25">
      <c r="B3622"/>
      <c r="C3622"/>
    </row>
    <row r="3623" spans="2:3" x14ac:dyDescent="0.25">
      <c r="B3623"/>
      <c r="C3623"/>
    </row>
    <row r="3624" spans="2:3" x14ac:dyDescent="0.25">
      <c r="B3624"/>
      <c r="C3624"/>
    </row>
    <row r="3625" spans="2:3" x14ac:dyDescent="0.25">
      <c r="B3625"/>
      <c r="C3625"/>
    </row>
    <row r="3626" spans="2:3" x14ac:dyDescent="0.25">
      <c r="B3626"/>
      <c r="C3626"/>
    </row>
    <row r="3627" spans="2:3" x14ac:dyDescent="0.25">
      <c r="B3627"/>
      <c r="C3627"/>
    </row>
    <row r="3628" spans="2:3" x14ac:dyDescent="0.25">
      <c r="B3628"/>
      <c r="C3628"/>
    </row>
    <row r="3629" spans="2:3" x14ac:dyDescent="0.25">
      <c r="B3629"/>
      <c r="C3629"/>
    </row>
    <row r="3630" spans="2:3" x14ac:dyDescent="0.25">
      <c r="B3630"/>
      <c r="C3630"/>
    </row>
    <row r="3631" spans="2:3" x14ac:dyDescent="0.25">
      <c r="B3631"/>
      <c r="C3631"/>
    </row>
    <row r="3632" spans="2:3" x14ac:dyDescent="0.25">
      <c r="B3632"/>
      <c r="C3632"/>
    </row>
    <row r="3633" spans="2:3" x14ac:dyDescent="0.25">
      <c r="B3633"/>
      <c r="C3633"/>
    </row>
    <row r="3634" spans="2:3" x14ac:dyDescent="0.25">
      <c r="B3634"/>
      <c r="C3634"/>
    </row>
    <row r="3635" spans="2:3" x14ac:dyDescent="0.25">
      <c r="B3635"/>
      <c r="C3635"/>
    </row>
    <row r="3636" spans="2:3" x14ac:dyDescent="0.25">
      <c r="B3636"/>
      <c r="C3636"/>
    </row>
    <row r="3637" spans="2:3" x14ac:dyDescent="0.25">
      <c r="B3637"/>
      <c r="C3637"/>
    </row>
    <row r="3638" spans="2:3" x14ac:dyDescent="0.25">
      <c r="B3638"/>
      <c r="C3638"/>
    </row>
    <row r="3639" spans="2:3" x14ac:dyDescent="0.25">
      <c r="B3639"/>
      <c r="C3639"/>
    </row>
    <row r="3640" spans="2:3" x14ac:dyDescent="0.25">
      <c r="B3640"/>
      <c r="C3640"/>
    </row>
    <row r="3641" spans="2:3" x14ac:dyDescent="0.25">
      <c r="B3641"/>
      <c r="C3641"/>
    </row>
    <row r="3642" spans="2:3" x14ac:dyDescent="0.25">
      <c r="B3642"/>
      <c r="C3642"/>
    </row>
    <row r="3643" spans="2:3" x14ac:dyDescent="0.25">
      <c r="B3643"/>
      <c r="C3643"/>
    </row>
    <row r="3644" spans="2:3" x14ac:dyDescent="0.25">
      <c r="B3644"/>
      <c r="C3644"/>
    </row>
    <row r="3645" spans="2:3" x14ac:dyDescent="0.25">
      <c r="B3645"/>
      <c r="C3645"/>
    </row>
    <row r="3646" spans="2:3" x14ac:dyDescent="0.25">
      <c r="B3646"/>
      <c r="C3646"/>
    </row>
    <row r="3647" spans="2:3" x14ac:dyDescent="0.25">
      <c r="B3647"/>
      <c r="C3647"/>
    </row>
    <row r="3648" spans="2:3" x14ac:dyDescent="0.25">
      <c r="B3648"/>
      <c r="C3648"/>
    </row>
    <row r="3649" spans="2:3" x14ac:dyDescent="0.25">
      <c r="B3649"/>
      <c r="C3649"/>
    </row>
    <row r="3650" spans="2:3" x14ac:dyDescent="0.25">
      <c r="B3650"/>
      <c r="C3650"/>
    </row>
    <row r="3651" spans="2:3" x14ac:dyDescent="0.25">
      <c r="B3651"/>
      <c r="C3651"/>
    </row>
    <row r="3652" spans="2:3" x14ac:dyDescent="0.25">
      <c r="B3652"/>
      <c r="C3652"/>
    </row>
    <row r="3653" spans="2:3" x14ac:dyDescent="0.25">
      <c r="B3653"/>
      <c r="C3653"/>
    </row>
    <row r="3654" spans="2:3" x14ac:dyDescent="0.25">
      <c r="B3654"/>
      <c r="C3654"/>
    </row>
    <row r="3655" spans="2:3" x14ac:dyDescent="0.25">
      <c r="B3655"/>
      <c r="C3655"/>
    </row>
    <row r="3656" spans="2:3" x14ac:dyDescent="0.25">
      <c r="B3656"/>
      <c r="C3656"/>
    </row>
    <row r="3657" spans="2:3" x14ac:dyDescent="0.25">
      <c r="B3657"/>
      <c r="C3657"/>
    </row>
    <row r="3658" spans="2:3" x14ac:dyDescent="0.25">
      <c r="B3658"/>
      <c r="C3658"/>
    </row>
    <row r="3659" spans="2:3" x14ac:dyDescent="0.25">
      <c r="B3659"/>
      <c r="C3659"/>
    </row>
    <row r="3660" spans="2:3" x14ac:dyDescent="0.25">
      <c r="B3660"/>
      <c r="C3660"/>
    </row>
    <row r="3661" spans="2:3" x14ac:dyDescent="0.25">
      <c r="B3661"/>
      <c r="C3661"/>
    </row>
    <row r="3662" spans="2:3" x14ac:dyDescent="0.25">
      <c r="B3662"/>
      <c r="C3662"/>
    </row>
    <row r="3663" spans="2:3" x14ac:dyDescent="0.25">
      <c r="B3663"/>
      <c r="C3663"/>
    </row>
    <row r="3664" spans="2:3" x14ac:dyDescent="0.25">
      <c r="B3664"/>
      <c r="C3664"/>
    </row>
    <row r="3665" spans="2:3" x14ac:dyDescent="0.25">
      <c r="B3665"/>
      <c r="C3665"/>
    </row>
    <row r="3666" spans="2:3" x14ac:dyDescent="0.25">
      <c r="B3666"/>
      <c r="C3666"/>
    </row>
    <row r="3667" spans="2:3" x14ac:dyDescent="0.25">
      <c r="B3667"/>
      <c r="C3667"/>
    </row>
    <row r="3668" spans="2:3" x14ac:dyDescent="0.25">
      <c r="B3668"/>
      <c r="C3668"/>
    </row>
    <row r="3669" spans="2:3" x14ac:dyDescent="0.25">
      <c r="B3669"/>
      <c r="C3669"/>
    </row>
    <row r="3670" spans="2:3" x14ac:dyDescent="0.25">
      <c r="B3670"/>
      <c r="C3670"/>
    </row>
    <row r="3671" spans="2:3" x14ac:dyDescent="0.25">
      <c r="B3671"/>
      <c r="C3671"/>
    </row>
    <row r="3672" spans="2:3" x14ac:dyDescent="0.25">
      <c r="B3672"/>
      <c r="C3672"/>
    </row>
    <row r="3673" spans="2:3" x14ac:dyDescent="0.25">
      <c r="B3673"/>
      <c r="C3673"/>
    </row>
    <row r="3674" spans="2:3" x14ac:dyDescent="0.25">
      <c r="B3674"/>
      <c r="C3674"/>
    </row>
    <row r="3675" spans="2:3" x14ac:dyDescent="0.25">
      <c r="B3675"/>
      <c r="C3675"/>
    </row>
    <row r="3676" spans="2:3" x14ac:dyDescent="0.25">
      <c r="B3676"/>
      <c r="C3676"/>
    </row>
    <row r="3677" spans="2:3" x14ac:dyDescent="0.25">
      <c r="B3677"/>
      <c r="C3677"/>
    </row>
    <row r="3678" spans="2:3" x14ac:dyDescent="0.25">
      <c r="B3678"/>
      <c r="C3678"/>
    </row>
    <row r="3679" spans="2:3" x14ac:dyDescent="0.25">
      <c r="B3679"/>
      <c r="C3679"/>
    </row>
    <row r="3680" spans="2:3" x14ac:dyDescent="0.25">
      <c r="B3680"/>
      <c r="C3680"/>
    </row>
    <row r="3681" spans="2:3" x14ac:dyDescent="0.25">
      <c r="B3681"/>
      <c r="C3681"/>
    </row>
    <row r="3682" spans="2:3" x14ac:dyDescent="0.25">
      <c r="B3682"/>
      <c r="C3682"/>
    </row>
    <row r="3683" spans="2:3" x14ac:dyDescent="0.25">
      <c r="B3683"/>
      <c r="C3683"/>
    </row>
    <row r="3684" spans="2:3" x14ac:dyDescent="0.25">
      <c r="B3684"/>
      <c r="C3684"/>
    </row>
    <row r="3685" spans="2:3" x14ac:dyDescent="0.25">
      <c r="B3685"/>
      <c r="C3685"/>
    </row>
    <row r="3686" spans="2:3" x14ac:dyDescent="0.25">
      <c r="B3686"/>
      <c r="C3686"/>
    </row>
    <row r="3687" spans="2:3" x14ac:dyDescent="0.25">
      <c r="B3687"/>
      <c r="C3687"/>
    </row>
    <row r="3688" spans="2:3" x14ac:dyDescent="0.25">
      <c r="B3688"/>
      <c r="C3688"/>
    </row>
    <row r="3689" spans="2:3" x14ac:dyDescent="0.25">
      <c r="B3689"/>
      <c r="C3689"/>
    </row>
    <row r="3690" spans="2:3" x14ac:dyDescent="0.25">
      <c r="B3690"/>
      <c r="C3690"/>
    </row>
    <row r="3691" spans="2:3" x14ac:dyDescent="0.25">
      <c r="B3691"/>
      <c r="C3691"/>
    </row>
    <row r="3692" spans="2:3" x14ac:dyDescent="0.25">
      <c r="B3692"/>
      <c r="C3692"/>
    </row>
    <row r="3693" spans="2:3" x14ac:dyDescent="0.25">
      <c r="B3693"/>
      <c r="C3693"/>
    </row>
    <row r="3694" spans="2:3" x14ac:dyDescent="0.25">
      <c r="B3694"/>
      <c r="C3694"/>
    </row>
    <row r="3695" spans="2:3" x14ac:dyDescent="0.25">
      <c r="B3695"/>
      <c r="C3695"/>
    </row>
    <row r="3696" spans="2:3" x14ac:dyDescent="0.25">
      <c r="B3696"/>
      <c r="C3696"/>
    </row>
    <row r="3697" spans="2:3" x14ac:dyDescent="0.25">
      <c r="B3697"/>
      <c r="C3697"/>
    </row>
    <row r="3698" spans="2:3" x14ac:dyDescent="0.25">
      <c r="B3698"/>
      <c r="C3698"/>
    </row>
    <row r="3699" spans="2:3" x14ac:dyDescent="0.25">
      <c r="B3699"/>
      <c r="C3699"/>
    </row>
    <row r="3700" spans="2:3" x14ac:dyDescent="0.25">
      <c r="B3700"/>
      <c r="C3700"/>
    </row>
    <row r="3701" spans="2:3" x14ac:dyDescent="0.25">
      <c r="B3701"/>
      <c r="C3701"/>
    </row>
    <row r="3702" spans="2:3" x14ac:dyDescent="0.25">
      <c r="B3702"/>
      <c r="C3702"/>
    </row>
    <row r="3703" spans="2:3" x14ac:dyDescent="0.25">
      <c r="B3703"/>
      <c r="C3703"/>
    </row>
    <row r="3704" spans="2:3" x14ac:dyDescent="0.25">
      <c r="B3704"/>
      <c r="C3704"/>
    </row>
    <row r="3705" spans="2:3" x14ac:dyDescent="0.25">
      <c r="B3705"/>
      <c r="C3705"/>
    </row>
    <row r="3706" spans="2:3" x14ac:dyDescent="0.25">
      <c r="B3706"/>
      <c r="C3706"/>
    </row>
    <row r="3707" spans="2:3" x14ac:dyDescent="0.25">
      <c r="B3707"/>
      <c r="C3707"/>
    </row>
    <row r="3708" spans="2:3" x14ac:dyDescent="0.25">
      <c r="B3708"/>
      <c r="C3708"/>
    </row>
    <row r="3709" spans="2:3" x14ac:dyDescent="0.25">
      <c r="B3709"/>
      <c r="C3709"/>
    </row>
    <row r="3710" spans="2:3" x14ac:dyDescent="0.25">
      <c r="B3710"/>
      <c r="C3710"/>
    </row>
    <row r="3711" spans="2:3" x14ac:dyDescent="0.25">
      <c r="B3711"/>
      <c r="C3711"/>
    </row>
    <row r="3712" spans="2:3" x14ac:dyDescent="0.25">
      <c r="B3712"/>
      <c r="C3712"/>
    </row>
    <row r="3713" spans="2:3" x14ac:dyDescent="0.25">
      <c r="B3713"/>
      <c r="C3713"/>
    </row>
    <row r="3714" spans="2:3" x14ac:dyDescent="0.25">
      <c r="B3714"/>
      <c r="C3714"/>
    </row>
    <row r="3715" spans="2:3" x14ac:dyDescent="0.25">
      <c r="B3715"/>
      <c r="C3715"/>
    </row>
    <row r="3716" spans="2:3" x14ac:dyDescent="0.25">
      <c r="B3716"/>
      <c r="C3716"/>
    </row>
    <row r="3717" spans="2:3" x14ac:dyDescent="0.25">
      <c r="B3717"/>
      <c r="C3717"/>
    </row>
    <row r="3718" spans="2:3" x14ac:dyDescent="0.25">
      <c r="B3718"/>
      <c r="C3718"/>
    </row>
    <row r="3719" spans="2:3" x14ac:dyDescent="0.25">
      <c r="B3719"/>
      <c r="C3719"/>
    </row>
    <row r="3720" spans="2:3" x14ac:dyDescent="0.25">
      <c r="B3720"/>
      <c r="C3720"/>
    </row>
    <row r="3721" spans="2:3" x14ac:dyDescent="0.25">
      <c r="B3721"/>
      <c r="C3721"/>
    </row>
    <row r="3722" spans="2:3" x14ac:dyDescent="0.25">
      <c r="B3722"/>
      <c r="C3722"/>
    </row>
    <row r="3723" spans="2:3" x14ac:dyDescent="0.25">
      <c r="B3723"/>
      <c r="C3723"/>
    </row>
    <row r="3724" spans="2:3" x14ac:dyDescent="0.25">
      <c r="B3724"/>
      <c r="C3724"/>
    </row>
    <row r="3725" spans="2:3" x14ac:dyDescent="0.25">
      <c r="B3725"/>
      <c r="C3725"/>
    </row>
    <row r="3726" spans="2:3" x14ac:dyDescent="0.25">
      <c r="B3726"/>
      <c r="C3726"/>
    </row>
    <row r="3727" spans="2:3" x14ac:dyDescent="0.25">
      <c r="B3727"/>
      <c r="C3727"/>
    </row>
    <row r="3728" spans="2:3" x14ac:dyDescent="0.25">
      <c r="B3728"/>
      <c r="C3728"/>
    </row>
    <row r="3729" spans="2:3" x14ac:dyDescent="0.25">
      <c r="B3729"/>
      <c r="C3729"/>
    </row>
    <row r="3730" spans="2:3" x14ac:dyDescent="0.25">
      <c r="B3730"/>
      <c r="C3730"/>
    </row>
    <row r="3731" spans="2:3" x14ac:dyDescent="0.25">
      <c r="B3731"/>
      <c r="C3731"/>
    </row>
    <row r="3732" spans="2:3" x14ac:dyDescent="0.25">
      <c r="B3732"/>
      <c r="C3732"/>
    </row>
    <row r="3733" spans="2:3" x14ac:dyDescent="0.25">
      <c r="B3733"/>
      <c r="C3733"/>
    </row>
    <row r="3734" spans="2:3" x14ac:dyDescent="0.25">
      <c r="B3734"/>
      <c r="C3734"/>
    </row>
    <row r="3735" spans="2:3" x14ac:dyDescent="0.25">
      <c r="B3735"/>
      <c r="C3735"/>
    </row>
    <row r="3736" spans="2:3" x14ac:dyDescent="0.25">
      <c r="B3736"/>
      <c r="C3736"/>
    </row>
    <row r="3737" spans="2:3" x14ac:dyDescent="0.25">
      <c r="B3737"/>
      <c r="C3737"/>
    </row>
    <row r="3738" spans="2:3" x14ac:dyDescent="0.25">
      <c r="B3738"/>
      <c r="C3738"/>
    </row>
    <row r="3739" spans="2:3" x14ac:dyDescent="0.25">
      <c r="B3739"/>
      <c r="C3739"/>
    </row>
    <row r="3740" spans="2:3" x14ac:dyDescent="0.25">
      <c r="B3740"/>
      <c r="C3740"/>
    </row>
    <row r="3741" spans="2:3" x14ac:dyDescent="0.25">
      <c r="B3741"/>
      <c r="C3741"/>
    </row>
    <row r="3742" spans="2:3" x14ac:dyDescent="0.25">
      <c r="B3742"/>
      <c r="C3742"/>
    </row>
    <row r="3743" spans="2:3" x14ac:dyDescent="0.25">
      <c r="B3743"/>
      <c r="C3743"/>
    </row>
    <row r="3744" spans="2:3" x14ac:dyDescent="0.25">
      <c r="B3744"/>
      <c r="C3744"/>
    </row>
    <row r="3745" spans="2:3" x14ac:dyDescent="0.25">
      <c r="B3745"/>
      <c r="C3745"/>
    </row>
    <row r="3746" spans="2:3" x14ac:dyDescent="0.25">
      <c r="B3746"/>
      <c r="C3746"/>
    </row>
    <row r="3747" spans="2:3" x14ac:dyDescent="0.25">
      <c r="B3747"/>
      <c r="C3747"/>
    </row>
    <row r="3748" spans="2:3" x14ac:dyDescent="0.25">
      <c r="B3748"/>
      <c r="C3748"/>
    </row>
    <row r="3749" spans="2:3" x14ac:dyDescent="0.25">
      <c r="B3749"/>
      <c r="C3749"/>
    </row>
    <row r="3750" spans="2:3" x14ac:dyDescent="0.25">
      <c r="B3750"/>
      <c r="C3750"/>
    </row>
    <row r="3751" spans="2:3" x14ac:dyDescent="0.25">
      <c r="B3751"/>
      <c r="C3751"/>
    </row>
    <row r="3752" spans="2:3" x14ac:dyDescent="0.25">
      <c r="B3752"/>
      <c r="C3752"/>
    </row>
    <row r="3753" spans="2:3" x14ac:dyDescent="0.25">
      <c r="B3753"/>
      <c r="C3753"/>
    </row>
    <row r="3754" spans="2:3" x14ac:dyDescent="0.25">
      <c r="B3754"/>
      <c r="C3754"/>
    </row>
    <row r="3755" spans="2:3" x14ac:dyDescent="0.25">
      <c r="B3755"/>
      <c r="C3755"/>
    </row>
    <row r="3756" spans="2:3" x14ac:dyDescent="0.25">
      <c r="B3756"/>
      <c r="C3756"/>
    </row>
    <row r="3757" spans="2:3" x14ac:dyDescent="0.25">
      <c r="B3757"/>
      <c r="C3757"/>
    </row>
    <row r="3758" spans="2:3" x14ac:dyDescent="0.25">
      <c r="B3758"/>
      <c r="C3758"/>
    </row>
    <row r="3759" spans="2:3" x14ac:dyDescent="0.25">
      <c r="B3759"/>
      <c r="C3759"/>
    </row>
    <row r="3760" spans="2:3" x14ac:dyDescent="0.25">
      <c r="B3760"/>
      <c r="C3760"/>
    </row>
    <row r="3761" spans="2:3" x14ac:dyDescent="0.25">
      <c r="B3761"/>
      <c r="C3761"/>
    </row>
    <row r="3762" spans="2:3" x14ac:dyDescent="0.25">
      <c r="B3762"/>
      <c r="C3762"/>
    </row>
    <row r="3763" spans="2:3" x14ac:dyDescent="0.25">
      <c r="B3763"/>
      <c r="C3763"/>
    </row>
    <row r="3764" spans="2:3" x14ac:dyDescent="0.25">
      <c r="B3764"/>
      <c r="C3764"/>
    </row>
    <row r="3765" spans="2:3" x14ac:dyDescent="0.25">
      <c r="B3765"/>
      <c r="C3765"/>
    </row>
    <row r="3766" spans="2:3" x14ac:dyDescent="0.25">
      <c r="B3766"/>
      <c r="C3766"/>
    </row>
    <row r="3767" spans="2:3" x14ac:dyDescent="0.25">
      <c r="B3767"/>
      <c r="C3767"/>
    </row>
    <row r="3768" spans="2:3" x14ac:dyDescent="0.25">
      <c r="B3768"/>
      <c r="C3768"/>
    </row>
    <row r="3769" spans="2:3" x14ac:dyDescent="0.25">
      <c r="B3769"/>
      <c r="C3769"/>
    </row>
    <row r="3770" spans="2:3" x14ac:dyDescent="0.25">
      <c r="B3770"/>
      <c r="C3770"/>
    </row>
    <row r="3771" spans="2:3" x14ac:dyDescent="0.25">
      <c r="B3771"/>
      <c r="C3771"/>
    </row>
    <row r="3772" spans="2:3" x14ac:dyDescent="0.25">
      <c r="B3772"/>
      <c r="C3772"/>
    </row>
    <row r="3773" spans="2:3" x14ac:dyDescent="0.25">
      <c r="B3773"/>
      <c r="C3773"/>
    </row>
    <row r="3774" spans="2:3" x14ac:dyDescent="0.25">
      <c r="B3774"/>
      <c r="C3774"/>
    </row>
    <row r="3775" spans="2:3" x14ac:dyDescent="0.25">
      <c r="B3775"/>
      <c r="C3775"/>
    </row>
    <row r="3776" spans="2:3" x14ac:dyDescent="0.25">
      <c r="B3776"/>
      <c r="C3776"/>
    </row>
    <row r="3777" spans="2:3" x14ac:dyDescent="0.25">
      <c r="B3777"/>
      <c r="C3777"/>
    </row>
    <row r="3778" spans="2:3" x14ac:dyDescent="0.25">
      <c r="B3778"/>
      <c r="C3778"/>
    </row>
    <row r="3779" spans="2:3" x14ac:dyDescent="0.25">
      <c r="B3779"/>
      <c r="C3779"/>
    </row>
    <row r="3780" spans="2:3" x14ac:dyDescent="0.25">
      <c r="B3780"/>
      <c r="C3780"/>
    </row>
    <row r="3781" spans="2:3" x14ac:dyDescent="0.25">
      <c r="B3781"/>
      <c r="C3781"/>
    </row>
    <row r="3782" spans="2:3" x14ac:dyDescent="0.25">
      <c r="B3782"/>
      <c r="C3782"/>
    </row>
    <row r="3783" spans="2:3" x14ac:dyDescent="0.25">
      <c r="B3783"/>
      <c r="C3783"/>
    </row>
    <row r="3784" spans="2:3" x14ac:dyDescent="0.25">
      <c r="B3784"/>
      <c r="C3784"/>
    </row>
    <row r="3785" spans="2:3" x14ac:dyDescent="0.25">
      <c r="B3785"/>
      <c r="C3785"/>
    </row>
    <row r="3786" spans="2:3" x14ac:dyDescent="0.25">
      <c r="B3786"/>
      <c r="C3786"/>
    </row>
    <row r="3787" spans="2:3" x14ac:dyDescent="0.25">
      <c r="B3787"/>
      <c r="C3787"/>
    </row>
    <row r="3788" spans="2:3" x14ac:dyDescent="0.25">
      <c r="B3788"/>
      <c r="C3788"/>
    </row>
    <row r="3789" spans="2:3" x14ac:dyDescent="0.25">
      <c r="B3789"/>
      <c r="C3789"/>
    </row>
    <row r="3790" spans="2:3" x14ac:dyDescent="0.25">
      <c r="B3790"/>
      <c r="C3790"/>
    </row>
    <row r="3791" spans="2:3" x14ac:dyDescent="0.25">
      <c r="B3791"/>
      <c r="C3791"/>
    </row>
    <row r="3792" spans="2:3" x14ac:dyDescent="0.25">
      <c r="B3792"/>
      <c r="C3792"/>
    </row>
    <row r="3793" spans="2:3" x14ac:dyDescent="0.25">
      <c r="B3793"/>
      <c r="C3793"/>
    </row>
    <row r="3794" spans="2:3" x14ac:dyDescent="0.25">
      <c r="B3794"/>
      <c r="C3794"/>
    </row>
    <row r="3795" spans="2:3" x14ac:dyDescent="0.25">
      <c r="B3795"/>
      <c r="C3795"/>
    </row>
    <row r="3796" spans="2:3" x14ac:dyDescent="0.25">
      <c r="B3796"/>
      <c r="C3796"/>
    </row>
    <row r="3797" spans="2:3" x14ac:dyDescent="0.25">
      <c r="B3797"/>
      <c r="C3797"/>
    </row>
    <row r="3798" spans="2:3" x14ac:dyDescent="0.25">
      <c r="B3798"/>
      <c r="C3798"/>
    </row>
    <row r="3799" spans="2:3" x14ac:dyDescent="0.25">
      <c r="B3799"/>
      <c r="C3799"/>
    </row>
    <row r="3800" spans="2:3" x14ac:dyDescent="0.25">
      <c r="B3800"/>
      <c r="C3800"/>
    </row>
    <row r="3801" spans="2:3" x14ac:dyDescent="0.25">
      <c r="B3801"/>
      <c r="C3801"/>
    </row>
    <row r="3802" spans="2:3" x14ac:dyDescent="0.25">
      <c r="B3802"/>
      <c r="C3802"/>
    </row>
    <row r="3803" spans="2:3" x14ac:dyDescent="0.25">
      <c r="B3803"/>
      <c r="C3803"/>
    </row>
    <row r="3804" spans="2:3" x14ac:dyDescent="0.25">
      <c r="B3804"/>
      <c r="C3804"/>
    </row>
    <row r="3805" spans="2:3" x14ac:dyDescent="0.25">
      <c r="B3805"/>
      <c r="C3805"/>
    </row>
    <row r="3806" spans="2:3" x14ac:dyDescent="0.25">
      <c r="B3806"/>
      <c r="C3806"/>
    </row>
    <row r="3807" spans="2:3" x14ac:dyDescent="0.25">
      <c r="B3807"/>
      <c r="C3807"/>
    </row>
    <row r="3808" spans="2:3" x14ac:dyDescent="0.25">
      <c r="B3808"/>
      <c r="C3808"/>
    </row>
    <row r="3809" spans="2:3" x14ac:dyDescent="0.25">
      <c r="B3809"/>
      <c r="C3809"/>
    </row>
    <row r="3810" spans="2:3" x14ac:dyDescent="0.25">
      <c r="B3810"/>
      <c r="C3810"/>
    </row>
    <row r="3811" spans="2:3" x14ac:dyDescent="0.25">
      <c r="B3811"/>
      <c r="C3811"/>
    </row>
    <row r="3812" spans="2:3" x14ac:dyDescent="0.25">
      <c r="B3812"/>
      <c r="C3812"/>
    </row>
    <row r="3813" spans="2:3" x14ac:dyDescent="0.25">
      <c r="B3813"/>
      <c r="C3813"/>
    </row>
    <row r="3814" spans="2:3" x14ac:dyDescent="0.25">
      <c r="B3814"/>
      <c r="C3814"/>
    </row>
    <row r="3815" spans="2:3" x14ac:dyDescent="0.25">
      <c r="B3815"/>
      <c r="C3815"/>
    </row>
    <row r="3816" spans="2:3" x14ac:dyDescent="0.25">
      <c r="B3816"/>
      <c r="C3816"/>
    </row>
    <row r="3817" spans="2:3" x14ac:dyDescent="0.25">
      <c r="B3817"/>
      <c r="C3817"/>
    </row>
    <row r="3818" spans="2:3" x14ac:dyDescent="0.25">
      <c r="B3818"/>
      <c r="C3818"/>
    </row>
    <row r="3819" spans="2:3" x14ac:dyDescent="0.25">
      <c r="B3819"/>
      <c r="C3819"/>
    </row>
    <row r="3820" spans="2:3" x14ac:dyDescent="0.25">
      <c r="B3820"/>
      <c r="C3820"/>
    </row>
    <row r="3821" spans="2:3" x14ac:dyDescent="0.25">
      <c r="B3821"/>
      <c r="C3821"/>
    </row>
    <row r="3822" spans="2:3" x14ac:dyDescent="0.25">
      <c r="B3822"/>
      <c r="C3822"/>
    </row>
    <row r="3823" spans="2:3" x14ac:dyDescent="0.25">
      <c r="B3823"/>
      <c r="C3823"/>
    </row>
    <row r="3824" spans="2:3" x14ac:dyDescent="0.25">
      <c r="B3824"/>
      <c r="C3824"/>
    </row>
    <row r="3825" spans="2:3" x14ac:dyDescent="0.25">
      <c r="B3825"/>
      <c r="C3825"/>
    </row>
    <row r="3826" spans="2:3" x14ac:dyDescent="0.25">
      <c r="B3826"/>
      <c r="C3826"/>
    </row>
    <row r="3827" spans="2:3" x14ac:dyDescent="0.25">
      <c r="B3827"/>
      <c r="C3827"/>
    </row>
    <row r="3828" spans="2:3" x14ac:dyDescent="0.25">
      <c r="B3828"/>
      <c r="C3828"/>
    </row>
    <row r="3829" spans="2:3" x14ac:dyDescent="0.25">
      <c r="B3829"/>
      <c r="C3829"/>
    </row>
    <row r="3830" spans="2:3" x14ac:dyDescent="0.25">
      <c r="B3830"/>
      <c r="C3830"/>
    </row>
    <row r="3831" spans="2:3" x14ac:dyDescent="0.25">
      <c r="B3831"/>
      <c r="C3831"/>
    </row>
    <row r="3832" spans="2:3" x14ac:dyDescent="0.25">
      <c r="B3832"/>
      <c r="C3832"/>
    </row>
    <row r="3833" spans="2:3" x14ac:dyDescent="0.25">
      <c r="B3833"/>
      <c r="C3833"/>
    </row>
    <row r="3834" spans="2:3" x14ac:dyDescent="0.25">
      <c r="B3834"/>
      <c r="C3834"/>
    </row>
    <row r="3835" spans="2:3" x14ac:dyDescent="0.25">
      <c r="B3835"/>
      <c r="C3835"/>
    </row>
    <row r="3836" spans="2:3" x14ac:dyDescent="0.25">
      <c r="B3836"/>
      <c r="C3836"/>
    </row>
    <row r="3837" spans="2:3" x14ac:dyDescent="0.25">
      <c r="B3837"/>
      <c r="C3837"/>
    </row>
    <row r="3838" spans="2:3" x14ac:dyDescent="0.25">
      <c r="B3838"/>
      <c r="C3838"/>
    </row>
    <row r="3839" spans="2:3" x14ac:dyDescent="0.25">
      <c r="B3839"/>
      <c r="C3839"/>
    </row>
    <row r="3840" spans="2:3" x14ac:dyDescent="0.25">
      <c r="B3840"/>
      <c r="C3840"/>
    </row>
    <row r="3841" spans="2:3" x14ac:dyDescent="0.25">
      <c r="B3841"/>
      <c r="C3841"/>
    </row>
    <row r="3842" spans="2:3" x14ac:dyDescent="0.25">
      <c r="B3842"/>
      <c r="C3842"/>
    </row>
    <row r="3843" spans="2:3" x14ac:dyDescent="0.25">
      <c r="B3843"/>
      <c r="C3843"/>
    </row>
    <row r="3844" spans="2:3" x14ac:dyDescent="0.25">
      <c r="B3844"/>
      <c r="C3844"/>
    </row>
    <row r="3845" spans="2:3" x14ac:dyDescent="0.25">
      <c r="B3845"/>
      <c r="C3845"/>
    </row>
    <row r="3846" spans="2:3" x14ac:dyDescent="0.25">
      <c r="B3846"/>
      <c r="C3846"/>
    </row>
    <row r="3847" spans="2:3" x14ac:dyDescent="0.25">
      <c r="B3847"/>
      <c r="C3847"/>
    </row>
    <row r="3848" spans="2:3" x14ac:dyDescent="0.25">
      <c r="B3848"/>
      <c r="C3848"/>
    </row>
    <row r="3849" spans="2:3" x14ac:dyDescent="0.25">
      <c r="B3849"/>
      <c r="C3849"/>
    </row>
    <row r="3850" spans="2:3" x14ac:dyDescent="0.25">
      <c r="B3850"/>
      <c r="C3850"/>
    </row>
    <row r="3851" spans="2:3" x14ac:dyDescent="0.25">
      <c r="B3851"/>
      <c r="C3851"/>
    </row>
    <row r="3852" spans="2:3" x14ac:dyDescent="0.25">
      <c r="B3852"/>
      <c r="C3852"/>
    </row>
    <row r="3853" spans="2:3" x14ac:dyDescent="0.25">
      <c r="B3853"/>
      <c r="C3853"/>
    </row>
    <row r="3854" spans="2:3" x14ac:dyDescent="0.25">
      <c r="B3854"/>
      <c r="C3854"/>
    </row>
    <row r="3855" spans="2:3" x14ac:dyDescent="0.25">
      <c r="B3855"/>
      <c r="C3855"/>
    </row>
    <row r="3856" spans="2:3" x14ac:dyDescent="0.25">
      <c r="B3856"/>
      <c r="C3856"/>
    </row>
    <row r="3857" spans="2:3" x14ac:dyDescent="0.25">
      <c r="B3857"/>
      <c r="C3857"/>
    </row>
    <row r="3858" spans="2:3" x14ac:dyDescent="0.25">
      <c r="B3858"/>
      <c r="C3858"/>
    </row>
    <row r="3859" spans="2:3" x14ac:dyDescent="0.25">
      <c r="B3859"/>
      <c r="C3859"/>
    </row>
    <row r="3860" spans="2:3" x14ac:dyDescent="0.25">
      <c r="B3860"/>
      <c r="C3860"/>
    </row>
    <row r="3861" spans="2:3" x14ac:dyDescent="0.25">
      <c r="B3861"/>
      <c r="C3861"/>
    </row>
    <row r="3862" spans="2:3" x14ac:dyDescent="0.25">
      <c r="B3862"/>
      <c r="C3862"/>
    </row>
    <row r="3863" spans="2:3" x14ac:dyDescent="0.25">
      <c r="B3863"/>
      <c r="C3863"/>
    </row>
    <row r="3864" spans="2:3" x14ac:dyDescent="0.25">
      <c r="B3864"/>
      <c r="C3864"/>
    </row>
    <row r="3865" spans="2:3" x14ac:dyDescent="0.25">
      <c r="B3865"/>
      <c r="C3865"/>
    </row>
    <row r="3866" spans="2:3" x14ac:dyDescent="0.25">
      <c r="B3866"/>
      <c r="C3866"/>
    </row>
    <row r="3867" spans="2:3" x14ac:dyDescent="0.25">
      <c r="B3867"/>
      <c r="C3867"/>
    </row>
    <row r="3868" spans="2:3" x14ac:dyDescent="0.25">
      <c r="B3868"/>
      <c r="C3868"/>
    </row>
    <row r="3869" spans="2:3" x14ac:dyDescent="0.25">
      <c r="B3869"/>
      <c r="C3869"/>
    </row>
    <row r="3870" spans="2:3" x14ac:dyDescent="0.25">
      <c r="B3870"/>
      <c r="C3870"/>
    </row>
    <row r="3871" spans="2:3" x14ac:dyDescent="0.25">
      <c r="B3871"/>
      <c r="C3871"/>
    </row>
    <row r="3872" spans="2:3" x14ac:dyDescent="0.25">
      <c r="B3872"/>
      <c r="C3872"/>
    </row>
    <row r="3873" spans="2:3" x14ac:dyDescent="0.25">
      <c r="B3873"/>
      <c r="C3873"/>
    </row>
    <row r="3874" spans="2:3" x14ac:dyDescent="0.25">
      <c r="B3874"/>
      <c r="C3874"/>
    </row>
    <row r="3875" spans="2:3" x14ac:dyDescent="0.25">
      <c r="B3875"/>
      <c r="C3875"/>
    </row>
    <row r="3876" spans="2:3" x14ac:dyDescent="0.25">
      <c r="B3876"/>
      <c r="C3876"/>
    </row>
    <row r="3877" spans="2:3" x14ac:dyDescent="0.25">
      <c r="B3877"/>
      <c r="C3877"/>
    </row>
    <row r="3878" spans="2:3" x14ac:dyDescent="0.25">
      <c r="B3878"/>
      <c r="C3878"/>
    </row>
    <row r="3879" spans="2:3" x14ac:dyDescent="0.25">
      <c r="B3879"/>
      <c r="C3879"/>
    </row>
    <row r="3880" spans="2:3" x14ac:dyDescent="0.25">
      <c r="B3880"/>
      <c r="C3880"/>
    </row>
    <row r="3881" spans="2:3" x14ac:dyDescent="0.25">
      <c r="B3881"/>
      <c r="C3881"/>
    </row>
    <row r="3882" spans="2:3" x14ac:dyDescent="0.25">
      <c r="B3882"/>
      <c r="C3882"/>
    </row>
    <row r="3883" spans="2:3" x14ac:dyDescent="0.25">
      <c r="B3883"/>
      <c r="C3883"/>
    </row>
    <row r="3884" spans="2:3" x14ac:dyDescent="0.25">
      <c r="B3884"/>
      <c r="C3884"/>
    </row>
    <row r="3885" spans="2:3" x14ac:dyDescent="0.25">
      <c r="B3885"/>
      <c r="C3885"/>
    </row>
    <row r="3886" spans="2:3" x14ac:dyDescent="0.25">
      <c r="B3886"/>
      <c r="C3886"/>
    </row>
    <row r="3887" spans="2:3" x14ac:dyDescent="0.25">
      <c r="B3887"/>
      <c r="C3887"/>
    </row>
    <row r="3888" spans="2:3" x14ac:dyDescent="0.25">
      <c r="B3888"/>
      <c r="C3888"/>
    </row>
    <row r="3889" spans="2:3" x14ac:dyDescent="0.25">
      <c r="B3889"/>
      <c r="C3889"/>
    </row>
    <row r="3890" spans="2:3" x14ac:dyDescent="0.25">
      <c r="B3890"/>
      <c r="C3890"/>
    </row>
    <row r="3891" spans="2:3" x14ac:dyDescent="0.25">
      <c r="B3891"/>
      <c r="C3891"/>
    </row>
    <row r="3892" spans="2:3" x14ac:dyDescent="0.25">
      <c r="B3892"/>
      <c r="C3892"/>
    </row>
    <row r="3893" spans="2:3" x14ac:dyDescent="0.25">
      <c r="B3893"/>
      <c r="C3893"/>
    </row>
    <row r="3894" spans="2:3" x14ac:dyDescent="0.25">
      <c r="B3894"/>
      <c r="C3894"/>
    </row>
    <row r="3895" spans="2:3" x14ac:dyDescent="0.25">
      <c r="B3895"/>
      <c r="C3895"/>
    </row>
    <row r="3896" spans="2:3" x14ac:dyDescent="0.25">
      <c r="B3896"/>
      <c r="C3896"/>
    </row>
    <row r="3897" spans="2:3" x14ac:dyDescent="0.25">
      <c r="B3897"/>
      <c r="C3897"/>
    </row>
    <row r="3898" spans="2:3" x14ac:dyDescent="0.25">
      <c r="B3898"/>
      <c r="C3898"/>
    </row>
    <row r="3899" spans="2:3" x14ac:dyDescent="0.25">
      <c r="B3899"/>
      <c r="C3899"/>
    </row>
    <row r="3900" spans="2:3" x14ac:dyDescent="0.25">
      <c r="B3900"/>
      <c r="C3900"/>
    </row>
    <row r="3901" spans="2:3" x14ac:dyDescent="0.25">
      <c r="B3901"/>
      <c r="C3901"/>
    </row>
    <row r="3902" spans="2:3" x14ac:dyDescent="0.25">
      <c r="B3902"/>
      <c r="C3902"/>
    </row>
    <row r="3903" spans="2:3" x14ac:dyDescent="0.25">
      <c r="B3903"/>
      <c r="C3903"/>
    </row>
    <row r="3904" spans="2:3" x14ac:dyDescent="0.25">
      <c r="B3904"/>
      <c r="C3904"/>
    </row>
    <row r="3905" spans="2:3" x14ac:dyDescent="0.25">
      <c r="B3905"/>
      <c r="C3905"/>
    </row>
    <row r="3906" spans="2:3" x14ac:dyDescent="0.25">
      <c r="B3906"/>
      <c r="C3906"/>
    </row>
    <row r="3907" spans="2:3" x14ac:dyDescent="0.25">
      <c r="B3907"/>
      <c r="C3907"/>
    </row>
    <row r="3908" spans="2:3" x14ac:dyDescent="0.25">
      <c r="B3908"/>
      <c r="C3908"/>
    </row>
    <row r="3909" spans="2:3" x14ac:dyDescent="0.25">
      <c r="B3909"/>
      <c r="C3909"/>
    </row>
    <row r="3910" spans="2:3" x14ac:dyDescent="0.25">
      <c r="B3910"/>
      <c r="C3910"/>
    </row>
    <row r="3911" spans="2:3" x14ac:dyDescent="0.25">
      <c r="B3911"/>
      <c r="C3911"/>
    </row>
    <row r="3912" spans="2:3" x14ac:dyDescent="0.25">
      <c r="B3912"/>
      <c r="C3912"/>
    </row>
    <row r="3913" spans="2:3" x14ac:dyDescent="0.25">
      <c r="B3913"/>
      <c r="C3913"/>
    </row>
    <row r="3914" spans="2:3" x14ac:dyDescent="0.25">
      <c r="B3914"/>
      <c r="C3914"/>
    </row>
    <row r="3915" spans="2:3" x14ac:dyDescent="0.25">
      <c r="B3915"/>
      <c r="C3915"/>
    </row>
    <row r="3916" spans="2:3" x14ac:dyDescent="0.25">
      <c r="B3916"/>
      <c r="C3916"/>
    </row>
    <row r="3917" spans="2:3" x14ac:dyDescent="0.25">
      <c r="B3917"/>
      <c r="C3917"/>
    </row>
    <row r="3918" spans="2:3" x14ac:dyDescent="0.25">
      <c r="B3918"/>
      <c r="C3918"/>
    </row>
    <row r="3919" spans="2:3" x14ac:dyDescent="0.25">
      <c r="B3919"/>
      <c r="C3919"/>
    </row>
    <row r="3920" spans="2:3" x14ac:dyDescent="0.25">
      <c r="B3920"/>
      <c r="C3920"/>
    </row>
    <row r="3921" spans="2:3" x14ac:dyDescent="0.25">
      <c r="B3921"/>
      <c r="C3921"/>
    </row>
    <row r="3922" spans="2:3" x14ac:dyDescent="0.25">
      <c r="B3922"/>
      <c r="C3922"/>
    </row>
    <row r="3923" spans="2:3" x14ac:dyDescent="0.25">
      <c r="B3923"/>
      <c r="C3923"/>
    </row>
    <row r="3924" spans="2:3" x14ac:dyDescent="0.25">
      <c r="B3924"/>
      <c r="C3924"/>
    </row>
    <row r="3925" spans="2:3" x14ac:dyDescent="0.25">
      <c r="B3925"/>
      <c r="C3925"/>
    </row>
    <row r="3926" spans="2:3" x14ac:dyDescent="0.25">
      <c r="B3926"/>
      <c r="C3926"/>
    </row>
    <row r="3927" spans="2:3" x14ac:dyDescent="0.25">
      <c r="B3927"/>
      <c r="C3927"/>
    </row>
    <row r="3928" spans="2:3" x14ac:dyDescent="0.25">
      <c r="B3928"/>
      <c r="C3928"/>
    </row>
    <row r="3929" spans="2:3" x14ac:dyDescent="0.25">
      <c r="B3929"/>
      <c r="C3929"/>
    </row>
    <row r="3930" spans="2:3" x14ac:dyDescent="0.25">
      <c r="B3930"/>
      <c r="C3930"/>
    </row>
    <row r="3931" spans="2:3" x14ac:dyDescent="0.25">
      <c r="B3931"/>
      <c r="C3931"/>
    </row>
    <row r="3932" spans="2:3" x14ac:dyDescent="0.25">
      <c r="B3932"/>
      <c r="C3932"/>
    </row>
    <row r="3933" spans="2:3" x14ac:dyDescent="0.25">
      <c r="B3933"/>
      <c r="C3933"/>
    </row>
    <row r="3934" spans="2:3" x14ac:dyDescent="0.25">
      <c r="B3934"/>
      <c r="C3934"/>
    </row>
    <row r="3935" spans="2:3" x14ac:dyDescent="0.25">
      <c r="B3935"/>
      <c r="C3935"/>
    </row>
    <row r="3936" spans="2:3" x14ac:dyDescent="0.25">
      <c r="B3936"/>
      <c r="C3936"/>
    </row>
    <row r="3937" spans="2:3" x14ac:dyDescent="0.25">
      <c r="B3937"/>
      <c r="C3937"/>
    </row>
    <row r="3938" spans="2:3" x14ac:dyDescent="0.25">
      <c r="B3938"/>
      <c r="C3938"/>
    </row>
    <row r="3939" spans="2:3" x14ac:dyDescent="0.25">
      <c r="B3939"/>
      <c r="C3939"/>
    </row>
    <row r="3940" spans="2:3" x14ac:dyDescent="0.25">
      <c r="B3940"/>
      <c r="C3940"/>
    </row>
    <row r="3941" spans="2:3" x14ac:dyDescent="0.25">
      <c r="B3941"/>
      <c r="C3941"/>
    </row>
    <row r="3942" spans="2:3" x14ac:dyDescent="0.25">
      <c r="B3942"/>
      <c r="C3942"/>
    </row>
    <row r="3943" spans="2:3" x14ac:dyDescent="0.25">
      <c r="B3943"/>
      <c r="C3943"/>
    </row>
    <row r="3944" spans="2:3" x14ac:dyDescent="0.25">
      <c r="B3944"/>
      <c r="C3944"/>
    </row>
    <row r="3945" spans="2:3" x14ac:dyDescent="0.25">
      <c r="B3945"/>
      <c r="C3945"/>
    </row>
    <row r="3946" spans="2:3" x14ac:dyDescent="0.25">
      <c r="B3946"/>
      <c r="C3946"/>
    </row>
    <row r="3947" spans="2:3" x14ac:dyDescent="0.25">
      <c r="B3947"/>
      <c r="C3947"/>
    </row>
    <row r="3948" spans="2:3" x14ac:dyDescent="0.25">
      <c r="B3948"/>
      <c r="C3948"/>
    </row>
    <row r="3949" spans="2:3" x14ac:dyDescent="0.25">
      <c r="B3949"/>
      <c r="C3949"/>
    </row>
    <row r="3950" spans="2:3" x14ac:dyDescent="0.25">
      <c r="B3950"/>
      <c r="C3950"/>
    </row>
    <row r="3951" spans="2:3" x14ac:dyDescent="0.25">
      <c r="B3951"/>
      <c r="C3951"/>
    </row>
    <row r="3952" spans="2:3" x14ac:dyDescent="0.25">
      <c r="B3952"/>
      <c r="C3952"/>
    </row>
    <row r="3953" spans="2:3" x14ac:dyDescent="0.25">
      <c r="B3953"/>
      <c r="C3953"/>
    </row>
    <row r="3954" spans="2:3" x14ac:dyDescent="0.25">
      <c r="B3954"/>
      <c r="C3954"/>
    </row>
    <row r="3955" spans="2:3" x14ac:dyDescent="0.25">
      <c r="B3955"/>
      <c r="C3955"/>
    </row>
    <row r="3956" spans="2:3" x14ac:dyDescent="0.25">
      <c r="B3956"/>
      <c r="C3956"/>
    </row>
    <row r="3957" spans="2:3" x14ac:dyDescent="0.25">
      <c r="B3957"/>
      <c r="C3957"/>
    </row>
    <row r="3958" spans="2:3" x14ac:dyDescent="0.25">
      <c r="B3958"/>
      <c r="C3958"/>
    </row>
    <row r="3959" spans="2:3" x14ac:dyDescent="0.25">
      <c r="B3959"/>
      <c r="C3959"/>
    </row>
    <row r="3960" spans="2:3" x14ac:dyDescent="0.25">
      <c r="B3960"/>
      <c r="C3960"/>
    </row>
    <row r="3961" spans="2:3" x14ac:dyDescent="0.25">
      <c r="B3961"/>
      <c r="C3961"/>
    </row>
    <row r="3962" spans="2:3" x14ac:dyDescent="0.25">
      <c r="B3962"/>
      <c r="C3962"/>
    </row>
    <row r="3963" spans="2:3" x14ac:dyDescent="0.25">
      <c r="B3963"/>
      <c r="C3963"/>
    </row>
    <row r="3964" spans="2:3" x14ac:dyDescent="0.25">
      <c r="B3964"/>
      <c r="C3964"/>
    </row>
    <row r="3965" spans="2:3" x14ac:dyDescent="0.25">
      <c r="B3965"/>
      <c r="C3965"/>
    </row>
    <row r="3966" spans="2:3" x14ac:dyDescent="0.25">
      <c r="B3966"/>
      <c r="C3966"/>
    </row>
    <row r="3967" spans="2:3" x14ac:dyDescent="0.25">
      <c r="B3967"/>
      <c r="C3967"/>
    </row>
    <row r="3968" spans="2:3" x14ac:dyDescent="0.25">
      <c r="B3968"/>
      <c r="C3968"/>
    </row>
    <row r="3969" spans="2:3" x14ac:dyDescent="0.25">
      <c r="B3969"/>
      <c r="C3969"/>
    </row>
    <row r="3970" spans="2:3" x14ac:dyDescent="0.25">
      <c r="B3970"/>
      <c r="C3970"/>
    </row>
    <row r="3971" spans="2:3" x14ac:dyDescent="0.25">
      <c r="B3971"/>
      <c r="C3971"/>
    </row>
    <row r="3972" spans="2:3" x14ac:dyDescent="0.25">
      <c r="B3972"/>
      <c r="C3972"/>
    </row>
    <row r="3973" spans="2:3" x14ac:dyDescent="0.25">
      <c r="B3973"/>
      <c r="C3973"/>
    </row>
    <row r="3974" spans="2:3" x14ac:dyDescent="0.25">
      <c r="B3974"/>
      <c r="C3974"/>
    </row>
    <row r="3975" spans="2:3" x14ac:dyDescent="0.25">
      <c r="B3975"/>
      <c r="C3975"/>
    </row>
    <row r="3976" spans="2:3" x14ac:dyDescent="0.25">
      <c r="B3976"/>
      <c r="C3976"/>
    </row>
    <row r="3977" spans="2:3" x14ac:dyDescent="0.25">
      <c r="B3977"/>
      <c r="C3977"/>
    </row>
    <row r="3978" spans="2:3" x14ac:dyDescent="0.25">
      <c r="B3978"/>
      <c r="C3978"/>
    </row>
    <row r="3979" spans="2:3" x14ac:dyDescent="0.25">
      <c r="B3979"/>
      <c r="C3979"/>
    </row>
    <row r="3980" spans="2:3" x14ac:dyDescent="0.25">
      <c r="B3980"/>
      <c r="C3980"/>
    </row>
    <row r="3981" spans="2:3" x14ac:dyDescent="0.25">
      <c r="B3981"/>
      <c r="C3981"/>
    </row>
    <row r="3982" spans="2:3" x14ac:dyDescent="0.25">
      <c r="B3982"/>
      <c r="C3982"/>
    </row>
    <row r="3983" spans="2:3" x14ac:dyDescent="0.25">
      <c r="B3983"/>
      <c r="C3983"/>
    </row>
    <row r="3984" spans="2:3" x14ac:dyDescent="0.25">
      <c r="B3984"/>
      <c r="C3984"/>
    </row>
    <row r="3985" spans="2:3" x14ac:dyDescent="0.25">
      <c r="B3985"/>
      <c r="C3985"/>
    </row>
    <row r="3986" spans="2:3" x14ac:dyDescent="0.25">
      <c r="B3986"/>
      <c r="C3986"/>
    </row>
    <row r="3987" spans="2:3" x14ac:dyDescent="0.25">
      <c r="B3987"/>
      <c r="C3987"/>
    </row>
    <row r="3988" spans="2:3" x14ac:dyDescent="0.25">
      <c r="B3988"/>
      <c r="C3988"/>
    </row>
    <row r="3989" spans="2:3" x14ac:dyDescent="0.25">
      <c r="B3989"/>
      <c r="C3989"/>
    </row>
    <row r="3990" spans="2:3" x14ac:dyDescent="0.25">
      <c r="B3990"/>
      <c r="C3990"/>
    </row>
    <row r="3991" spans="2:3" x14ac:dyDescent="0.25">
      <c r="B3991"/>
      <c r="C3991"/>
    </row>
    <row r="3992" spans="2:3" x14ac:dyDescent="0.25">
      <c r="B3992"/>
      <c r="C3992"/>
    </row>
    <row r="3993" spans="2:3" x14ac:dyDescent="0.25">
      <c r="B3993"/>
      <c r="C3993"/>
    </row>
    <row r="3994" spans="2:3" x14ac:dyDescent="0.25">
      <c r="B3994"/>
      <c r="C3994"/>
    </row>
    <row r="3995" spans="2:3" x14ac:dyDescent="0.25">
      <c r="B3995"/>
      <c r="C3995"/>
    </row>
    <row r="3996" spans="2:3" x14ac:dyDescent="0.25">
      <c r="B3996"/>
      <c r="C3996"/>
    </row>
    <row r="3997" spans="2:3" x14ac:dyDescent="0.25">
      <c r="B3997"/>
      <c r="C3997"/>
    </row>
    <row r="3998" spans="2:3" x14ac:dyDescent="0.25">
      <c r="B3998"/>
      <c r="C3998"/>
    </row>
    <row r="3999" spans="2:3" x14ac:dyDescent="0.25">
      <c r="B3999"/>
      <c r="C3999"/>
    </row>
    <row r="4000" spans="2:3" x14ac:dyDescent="0.25">
      <c r="B4000"/>
      <c r="C4000"/>
    </row>
    <row r="4001" spans="2:3" x14ac:dyDescent="0.25">
      <c r="B4001"/>
      <c r="C4001"/>
    </row>
    <row r="4002" spans="2:3" x14ac:dyDescent="0.25">
      <c r="B4002"/>
      <c r="C4002"/>
    </row>
    <row r="4003" spans="2:3" x14ac:dyDescent="0.25">
      <c r="B4003"/>
      <c r="C4003"/>
    </row>
    <row r="4004" spans="2:3" x14ac:dyDescent="0.25">
      <c r="B4004"/>
      <c r="C4004"/>
    </row>
    <row r="4005" spans="2:3" x14ac:dyDescent="0.25">
      <c r="B4005"/>
      <c r="C4005"/>
    </row>
    <row r="4006" spans="2:3" x14ac:dyDescent="0.25">
      <c r="B4006"/>
      <c r="C4006"/>
    </row>
    <row r="4007" spans="2:3" x14ac:dyDescent="0.25">
      <c r="B4007"/>
      <c r="C4007"/>
    </row>
    <row r="4008" spans="2:3" x14ac:dyDescent="0.25">
      <c r="B4008"/>
      <c r="C4008"/>
    </row>
    <row r="4009" spans="2:3" x14ac:dyDescent="0.25">
      <c r="B4009"/>
      <c r="C4009"/>
    </row>
    <row r="4010" spans="2:3" x14ac:dyDescent="0.25">
      <c r="B4010"/>
      <c r="C4010"/>
    </row>
    <row r="4011" spans="2:3" x14ac:dyDescent="0.25">
      <c r="B4011"/>
      <c r="C4011"/>
    </row>
    <row r="4012" spans="2:3" x14ac:dyDescent="0.25">
      <c r="B4012"/>
      <c r="C4012"/>
    </row>
    <row r="4013" spans="2:3" x14ac:dyDescent="0.25">
      <c r="B4013"/>
      <c r="C4013"/>
    </row>
    <row r="4014" spans="2:3" x14ac:dyDescent="0.25">
      <c r="B4014"/>
      <c r="C4014"/>
    </row>
    <row r="4015" spans="2:3" x14ac:dyDescent="0.25">
      <c r="B4015"/>
      <c r="C4015"/>
    </row>
    <row r="4016" spans="2:3" x14ac:dyDescent="0.25">
      <c r="B4016"/>
      <c r="C4016"/>
    </row>
    <row r="4017" spans="2:3" x14ac:dyDescent="0.25">
      <c r="B4017"/>
      <c r="C4017"/>
    </row>
    <row r="4018" spans="2:3" x14ac:dyDescent="0.25">
      <c r="B4018"/>
      <c r="C4018"/>
    </row>
    <row r="4019" spans="2:3" x14ac:dyDescent="0.25">
      <c r="B4019"/>
      <c r="C4019"/>
    </row>
    <row r="4020" spans="2:3" x14ac:dyDescent="0.25">
      <c r="B4020"/>
      <c r="C4020"/>
    </row>
    <row r="4021" spans="2:3" x14ac:dyDescent="0.25">
      <c r="B4021"/>
      <c r="C4021"/>
    </row>
    <row r="4022" spans="2:3" x14ac:dyDescent="0.25">
      <c r="B4022"/>
      <c r="C4022"/>
    </row>
    <row r="4023" spans="2:3" x14ac:dyDescent="0.25">
      <c r="B4023"/>
      <c r="C4023"/>
    </row>
    <row r="4024" spans="2:3" x14ac:dyDescent="0.25">
      <c r="B4024"/>
      <c r="C4024"/>
    </row>
    <row r="4025" spans="2:3" x14ac:dyDescent="0.25">
      <c r="B4025"/>
      <c r="C4025"/>
    </row>
    <row r="4026" spans="2:3" x14ac:dyDescent="0.25">
      <c r="B4026"/>
      <c r="C4026"/>
    </row>
    <row r="4027" spans="2:3" x14ac:dyDescent="0.25">
      <c r="B4027"/>
      <c r="C4027"/>
    </row>
    <row r="4028" spans="2:3" x14ac:dyDescent="0.25">
      <c r="B4028"/>
      <c r="C4028"/>
    </row>
    <row r="4029" spans="2:3" x14ac:dyDescent="0.25">
      <c r="B4029"/>
      <c r="C4029"/>
    </row>
    <row r="4030" spans="2:3" x14ac:dyDescent="0.25">
      <c r="B4030"/>
      <c r="C4030"/>
    </row>
    <row r="4031" spans="2:3" x14ac:dyDescent="0.25">
      <c r="B4031"/>
      <c r="C4031"/>
    </row>
    <row r="4032" spans="2:3" x14ac:dyDescent="0.25">
      <c r="B4032"/>
      <c r="C4032"/>
    </row>
    <row r="4033" spans="2:3" x14ac:dyDescent="0.25">
      <c r="B4033"/>
      <c r="C4033"/>
    </row>
    <row r="4034" spans="2:3" x14ac:dyDescent="0.25">
      <c r="B4034"/>
      <c r="C4034"/>
    </row>
    <row r="4035" spans="2:3" x14ac:dyDescent="0.25">
      <c r="B4035"/>
      <c r="C4035"/>
    </row>
    <row r="4036" spans="2:3" x14ac:dyDescent="0.25">
      <c r="B4036"/>
      <c r="C4036"/>
    </row>
    <row r="4037" spans="2:3" x14ac:dyDescent="0.25">
      <c r="B4037"/>
      <c r="C4037"/>
    </row>
    <row r="4038" spans="2:3" x14ac:dyDescent="0.25">
      <c r="B4038"/>
      <c r="C4038"/>
    </row>
    <row r="4039" spans="2:3" x14ac:dyDescent="0.25">
      <c r="B4039"/>
      <c r="C4039"/>
    </row>
    <row r="4040" spans="2:3" x14ac:dyDescent="0.25">
      <c r="B4040"/>
      <c r="C4040"/>
    </row>
    <row r="4041" spans="2:3" x14ac:dyDescent="0.25">
      <c r="B4041"/>
      <c r="C4041"/>
    </row>
    <row r="4042" spans="2:3" x14ac:dyDescent="0.25">
      <c r="B4042"/>
      <c r="C4042"/>
    </row>
    <row r="4043" spans="2:3" x14ac:dyDescent="0.25">
      <c r="B4043"/>
      <c r="C4043"/>
    </row>
    <row r="4044" spans="2:3" x14ac:dyDescent="0.25">
      <c r="B4044"/>
      <c r="C4044"/>
    </row>
    <row r="4045" spans="2:3" x14ac:dyDescent="0.25">
      <c r="B4045"/>
      <c r="C4045"/>
    </row>
    <row r="4046" spans="2:3" x14ac:dyDescent="0.25">
      <c r="B4046"/>
      <c r="C4046"/>
    </row>
    <row r="4047" spans="2:3" x14ac:dyDescent="0.25">
      <c r="B4047"/>
      <c r="C4047"/>
    </row>
    <row r="4048" spans="2:3" x14ac:dyDescent="0.25">
      <c r="B4048"/>
      <c r="C4048"/>
    </row>
    <row r="4049" spans="2:3" x14ac:dyDescent="0.25">
      <c r="B4049"/>
      <c r="C4049"/>
    </row>
    <row r="4050" spans="2:3" x14ac:dyDescent="0.25">
      <c r="B4050"/>
      <c r="C4050"/>
    </row>
    <row r="4051" spans="2:3" x14ac:dyDescent="0.25">
      <c r="B4051"/>
      <c r="C4051"/>
    </row>
    <row r="4052" spans="2:3" x14ac:dyDescent="0.25">
      <c r="B4052"/>
      <c r="C4052"/>
    </row>
    <row r="4053" spans="2:3" x14ac:dyDescent="0.25">
      <c r="B4053"/>
      <c r="C4053"/>
    </row>
    <row r="4054" spans="2:3" x14ac:dyDescent="0.25">
      <c r="B4054"/>
      <c r="C4054"/>
    </row>
    <row r="4055" spans="2:3" x14ac:dyDescent="0.25">
      <c r="B4055"/>
      <c r="C4055"/>
    </row>
    <row r="4056" spans="2:3" x14ac:dyDescent="0.25">
      <c r="B4056"/>
      <c r="C4056"/>
    </row>
    <row r="4057" spans="2:3" x14ac:dyDescent="0.25">
      <c r="B4057"/>
      <c r="C4057"/>
    </row>
    <row r="4058" spans="2:3" x14ac:dyDescent="0.25">
      <c r="B4058"/>
      <c r="C4058"/>
    </row>
    <row r="4059" spans="2:3" x14ac:dyDescent="0.25">
      <c r="B4059"/>
      <c r="C4059"/>
    </row>
    <row r="4060" spans="2:3" x14ac:dyDescent="0.25">
      <c r="B4060"/>
      <c r="C4060"/>
    </row>
    <row r="4061" spans="2:3" x14ac:dyDescent="0.25">
      <c r="B4061"/>
      <c r="C4061"/>
    </row>
    <row r="4062" spans="2:3" x14ac:dyDescent="0.25">
      <c r="B4062"/>
      <c r="C4062"/>
    </row>
    <row r="4063" spans="2:3" x14ac:dyDescent="0.25">
      <c r="B4063"/>
      <c r="C4063"/>
    </row>
    <row r="4064" spans="2:3" x14ac:dyDescent="0.25">
      <c r="B4064"/>
      <c r="C4064"/>
    </row>
    <row r="4065" spans="2:3" x14ac:dyDescent="0.25">
      <c r="B4065"/>
      <c r="C4065"/>
    </row>
    <row r="4066" spans="2:3" x14ac:dyDescent="0.25">
      <c r="B4066"/>
      <c r="C4066"/>
    </row>
    <row r="4067" spans="2:3" x14ac:dyDescent="0.25">
      <c r="B4067"/>
      <c r="C4067"/>
    </row>
    <row r="4068" spans="2:3" x14ac:dyDescent="0.25">
      <c r="B4068"/>
      <c r="C4068"/>
    </row>
    <row r="4069" spans="2:3" x14ac:dyDescent="0.25">
      <c r="B4069"/>
      <c r="C4069"/>
    </row>
    <row r="4070" spans="2:3" x14ac:dyDescent="0.25">
      <c r="B4070"/>
      <c r="C4070"/>
    </row>
    <row r="4071" spans="2:3" x14ac:dyDescent="0.25">
      <c r="B4071"/>
      <c r="C4071"/>
    </row>
    <row r="4072" spans="2:3" x14ac:dyDescent="0.25">
      <c r="B4072"/>
      <c r="C4072"/>
    </row>
    <row r="4073" spans="2:3" x14ac:dyDescent="0.25">
      <c r="B4073"/>
      <c r="C4073"/>
    </row>
    <row r="4074" spans="2:3" x14ac:dyDescent="0.25">
      <c r="B4074"/>
      <c r="C4074"/>
    </row>
    <row r="4075" spans="2:3" x14ac:dyDescent="0.25">
      <c r="B4075"/>
      <c r="C4075"/>
    </row>
    <row r="4076" spans="2:3" x14ac:dyDescent="0.25">
      <c r="B4076"/>
      <c r="C4076"/>
    </row>
    <row r="4077" spans="2:3" x14ac:dyDescent="0.25">
      <c r="B4077"/>
      <c r="C4077"/>
    </row>
    <row r="4078" spans="2:3" x14ac:dyDescent="0.25">
      <c r="B4078"/>
      <c r="C4078"/>
    </row>
    <row r="4079" spans="2:3" x14ac:dyDescent="0.25">
      <c r="B4079"/>
      <c r="C4079"/>
    </row>
    <row r="4080" spans="2:3" x14ac:dyDescent="0.25">
      <c r="B4080"/>
      <c r="C4080"/>
    </row>
    <row r="4081" spans="2:3" x14ac:dyDescent="0.25">
      <c r="B4081"/>
      <c r="C4081"/>
    </row>
    <row r="4082" spans="2:3" x14ac:dyDescent="0.25">
      <c r="B4082"/>
      <c r="C4082"/>
    </row>
    <row r="4083" spans="2:3" x14ac:dyDescent="0.25">
      <c r="B4083"/>
      <c r="C4083"/>
    </row>
    <row r="4084" spans="2:3" x14ac:dyDescent="0.25">
      <c r="B4084"/>
      <c r="C4084"/>
    </row>
    <row r="4085" spans="2:3" x14ac:dyDescent="0.25">
      <c r="B4085"/>
      <c r="C4085"/>
    </row>
    <row r="4086" spans="2:3" x14ac:dyDescent="0.25">
      <c r="B4086"/>
      <c r="C4086"/>
    </row>
    <row r="4087" spans="2:3" x14ac:dyDescent="0.25">
      <c r="B4087"/>
      <c r="C4087"/>
    </row>
    <row r="4088" spans="2:3" x14ac:dyDescent="0.25">
      <c r="B4088"/>
      <c r="C4088"/>
    </row>
    <row r="4089" spans="2:3" x14ac:dyDescent="0.25">
      <c r="B4089"/>
      <c r="C4089"/>
    </row>
    <row r="4090" spans="2:3" x14ac:dyDescent="0.25">
      <c r="B4090"/>
      <c r="C4090"/>
    </row>
    <row r="4091" spans="2:3" x14ac:dyDescent="0.25">
      <c r="B4091"/>
      <c r="C4091"/>
    </row>
    <row r="4092" spans="2:3" x14ac:dyDescent="0.25">
      <c r="B4092"/>
      <c r="C4092"/>
    </row>
    <row r="4093" spans="2:3" x14ac:dyDescent="0.25">
      <c r="B4093"/>
      <c r="C4093"/>
    </row>
    <row r="4094" spans="2:3" x14ac:dyDescent="0.25">
      <c r="B4094"/>
      <c r="C4094"/>
    </row>
    <row r="4095" spans="2:3" x14ac:dyDescent="0.25">
      <c r="B4095"/>
      <c r="C4095"/>
    </row>
    <row r="4096" spans="2:3" x14ac:dyDescent="0.25">
      <c r="B4096"/>
      <c r="C4096"/>
    </row>
    <row r="4097" spans="2:3" x14ac:dyDescent="0.25">
      <c r="B4097"/>
      <c r="C4097"/>
    </row>
    <row r="4098" spans="2:3" x14ac:dyDescent="0.25">
      <c r="B4098"/>
      <c r="C4098"/>
    </row>
    <row r="4099" spans="2:3" x14ac:dyDescent="0.25">
      <c r="B4099"/>
      <c r="C4099"/>
    </row>
    <row r="4100" spans="2:3" x14ac:dyDescent="0.25">
      <c r="B4100"/>
      <c r="C4100"/>
    </row>
    <row r="4101" spans="2:3" x14ac:dyDescent="0.25">
      <c r="B4101"/>
      <c r="C4101"/>
    </row>
    <row r="4102" spans="2:3" x14ac:dyDescent="0.25">
      <c r="B4102"/>
      <c r="C4102"/>
    </row>
    <row r="4103" spans="2:3" x14ac:dyDescent="0.25">
      <c r="B4103"/>
      <c r="C4103"/>
    </row>
    <row r="4104" spans="2:3" x14ac:dyDescent="0.25">
      <c r="B4104"/>
      <c r="C4104"/>
    </row>
    <row r="4105" spans="2:3" x14ac:dyDescent="0.25">
      <c r="B4105"/>
      <c r="C4105"/>
    </row>
    <row r="4106" spans="2:3" x14ac:dyDescent="0.25">
      <c r="B4106"/>
      <c r="C4106"/>
    </row>
    <row r="4107" spans="2:3" x14ac:dyDescent="0.25">
      <c r="B4107"/>
      <c r="C4107"/>
    </row>
    <row r="4108" spans="2:3" x14ac:dyDescent="0.25">
      <c r="B4108"/>
      <c r="C4108"/>
    </row>
    <row r="4109" spans="2:3" x14ac:dyDescent="0.25">
      <c r="B4109"/>
      <c r="C4109"/>
    </row>
    <row r="4110" spans="2:3" x14ac:dyDescent="0.25">
      <c r="B4110"/>
      <c r="C4110"/>
    </row>
    <row r="4111" spans="2:3" x14ac:dyDescent="0.25">
      <c r="B4111"/>
      <c r="C4111"/>
    </row>
    <row r="4112" spans="2:3" x14ac:dyDescent="0.25">
      <c r="B4112"/>
      <c r="C4112"/>
    </row>
    <row r="4113" spans="2:3" x14ac:dyDescent="0.25">
      <c r="B4113"/>
      <c r="C4113"/>
    </row>
    <row r="4114" spans="2:3" x14ac:dyDescent="0.25">
      <c r="B4114"/>
      <c r="C4114"/>
    </row>
    <row r="4115" spans="2:3" x14ac:dyDescent="0.25">
      <c r="B4115"/>
      <c r="C4115"/>
    </row>
    <row r="4116" spans="2:3" x14ac:dyDescent="0.25">
      <c r="B4116"/>
      <c r="C4116"/>
    </row>
    <row r="4117" spans="2:3" x14ac:dyDescent="0.25">
      <c r="B4117"/>
      <c r="C4117"/>
    </row>
    <row r="4118" spans="2:3" x14ac:dyDescent="0.25">
      <c r="B4118"/>
      <c r="C4118"/>
    </row>
    <row r="4119" spans="2:3" x14ac:dyDescent="0.25">
      <c r="B4119"/>
      <c r="C4119"/>
    </row>
    <row r="4120" spans="2:3" x14ac:dyDescent="0.25">
      <c r="B4120"/>
      <c r="C4120"/>
    </row>
    <row r="4121" spans="2:3" x14ac:dyDescent="0.25">
      <c r="B4121"/>
      <c r="C4121"/>
    </row>
    <row r="4122" spans="2:3" x14ac:dyDescent="0.25">
      <c r="B4122"/>
      <c r="C4122"/>
    </row>
    <row r="4123" spans="2:3" x14ac:dyDescent="0.25">
      <c r="B4123"/>
      <c r="C4123"/>
    </row>
    <row r="4124" spans="2:3" x14ac:dyDescent="0.25">
      <c r="B4124"/>
      <c r="C4124"/>
    </row>
    <row r="4125" spans="2:3" x14ac:dyDescent="0.25">
      <c r="B4125"/>
      <c r="C4125"/>
    </row>
    <row r="4126" spans="2:3" x14ac:dyDescent="0.25">
      <c r="B4126"/>
      <c r="C4126"/>
    </row>
    <row r="4127" spans="2:3" x14ac:dyDescent="0.25">
      <c r="B4127"/>
      <c r="C4127"/>
    </row>
    <row r="4128" spans="2:3" x14ac:dyDescent="0.25">
      <c r="B4128"/>
      <c r="C4128"/>
    </row>
    <row r="4129" spans="2:3" x14ac:dyDescent="0.25">
      <c r="B4129"/>
      <c r="C4129"/>
    </row>
    <row r="4130" spans="2:3" x14ac:dyDescent="0.25">
      <c r="B4130"/>
      <c r="C4130"/>
    </row>
    <row r="4131" spans="2:3" x14ac:dyDescent="0.25">
      <c r="B4131"/>
      <c r="C4131"/>
    </row>
    <row r="4132" spans="2:3" x14ac:dyDescent="0.25">
      <c r="B4132"/>
      <c r="C4132"/>
    </row>
    <row r="4133" spans="2:3" x14ac:dyDescent="0.25">
      <c r="B4133"/>
      <c r="C4133"/>
    </row>
    <row r="4134" spans="2:3" x14ac:dyDescent="0.25">
      <c r="B4134"/>
      <c r="C4134"/>
    </row>
    <row r="4135" spans="2:3" x14ac:dyDescent="0.25">
      <c r="B4135"/>
      <c r="C4135"/>
    </row>
    <row r="4136" spans="2:3" x14ac:dyDescent="0.25">
      <c r="B4136"/>
      <c r="C4136"/>
    </row>
    <row r="4137" spans="2:3" x14ac:dyDescent="0.25">
      <c r="B4137"/>
      <c r="C4137"/>
    </row>
    <row r="4138" spans="2:3" x14ac:dyDescent="0.25">
      <c r="B4138"/>
      <c r="C4138"/>
    </row>
    <row r="4139" spans="2:3" x14ac:dyDescent="0.25">
      <c r="B4139"/>
      <c r="C4139"/>
    </row>
    <row r="4140" spans="2:3" x14ac:dyDescent="0.25">
      <c r="B4140"/>
      <c r="C4140"/>
    </row>
    <row r="4141" spans="2:3" x14ac:dyDescent="0.25">
      <c r="B4141"/>
      <c r="C4141"/>
    </row>
    <row r="4142" spans="2:3" x14ac:dyDescent="0.25">
      <c r="B4142"/>
      <c r="C4142"/>
    </row>
    <row r="4143" spans="2:3" x14ac:dyDescent="0.25">
      <c r="B4143"/>
      <c r="C4143"/>
    </row>
    <row r="4144" spans="2:3" x14ac:dyDescent="0.25">
      <c r="B4144"/>
      <c r="C4144"/>
    </row>
    <row r="4145" spans="2:3" x14ac:dyDescent="0.25">
      <c r="B4145"/>
      <c r="C4145"/>
    </row>
    <row r="4146" spans="2:3" x14ac:dyDescent="0.25">
      <c r="B4146"/>
      <c r="C4146"/>
    </row>
    <row r="4147" spans="2:3" x14ac:dyDescent="0.25">
      <c r="B4147"/>
      <c r="C4147"/>
    </row>
    <row r="4148" spans="2:3" x14ac:dyDescent="0.25">
      <c r="B4148"/>
      <c r="C4148"/>
    </row>
    <row r="4149" spans="2:3" x14ac:dyDescent="0.25">
      <c r="B4149"/>
      <c r="C4149"/>
    </row>
    <row r="4150" spans="2:3" x14ac:dyDescent="0.25">
      <c r="B4150"/>
      <c r="C4150"/>
    </row>
    <row r="4151" spans="2:3" x14ac:dyDescent="0.25">
      <c r="B4151"/>
      <c r="C4151"/>
    </row>
    <row r="4152" spans="2:3" x14ac:dyDescent="0.25">
      <c r="B4152"/>
      <c r="C4152"/>
    </row>
    <row r="4153" spans="2:3" x14ac:dyDescent="0.25">
      <c r="B4153"/>
      <c r="C4153"/>
    </row>
    <row r="4154" spans="2:3" x14ac:dyDescent="0.25">
      <c r="B4154"/>
      <c r="C4154"/>
    </row>
    <row r="4155" spans="2:3" x14ac:dyDescent="0.25">
      <c r="B4155"/>
      <c r="C4155"/>
    </row>
    <row r="4156" spans="2:3" x14ac:dyDescent="0.25">
      <c r="B4156"/>
      <c r="C4156"/>
    </row>
    <row r="4157" spans="2:3" x14ac:dyDescent="0.25">
      <c r="B4157"/>
      <c r="C4157"/>
    </row>
    <row r="4158" spans="2:3" x14ac:dyDescent="0.25">
      <c r="B4158"/>
      <c r="C4158"/>
    </row>
    <row r="4159" spans="2:3" x14ac:dyDescent="0.25">
      <c r="B4159"/>
      <c r="C4159"/>
    </row>
    <row r="4160" spans="2:3" x14ac:dyDescent="0.25">
      <c r="B4160"/>
      <c r="C4160"/>
    </row>
    <row r="4161" spans="2:3" x14ac:dyDescent="0.25">
      <c r="B4161"/>
      <c r="C4161"/>
    </row>
    <row r="4162" spans="2:3" x14ac:dyDescent="0.25">
      <c r="B4162"/>
      <c r="C4162"/>
    </row>
    <row r="4163" spans="2:3" x14ac:dyDescent="0.25">
      <c r="B4163"/>
      <c r="C4163"/>
    </row>
    <row r="4164" spans="2:3" x14ac:dyDescent="0.25">
      <c r="B4164"/>
      <c r="C4164"/>
    </row>
    <row r="4165" spans="2:3" x14ac:dyDescent="0.25">
      <c r="B4165"/>
      <c r="C4165"/>
    </row>
    <row r="4166" spans="2:3" x14ac:dyDescent="0.25">
      <c r="B4166"/>
      <c r="C4166"/>
    </row>
    <row r="4167" spans="2:3" x14ac:dyDescent="0.25">
      <c r="B4167"/>
      <c r="C4167"/>
    </row>
    <row r="4168" spans="2:3" x14ac:dyDescent="0.25">
      <c r="B4168"/>
      <c r="C4168"/>
    </row>
    <row r="4169" spans="2:3" x14ac:dyDescent="0.25">
      <c r="B4169"/>
      <c r="C4169"/>
    </row>
    <row r="4170" spans="2:3" x14ac:dyDescent="0.25">
      <c r="B4170"/>
      <c r="C4170"/>
    </row>
    <row r="4171" spans="2:3" x14ac:dyDescent="0.25">
      <c r="B4171"/>
      <c r="C4171"/>
    </row>
    <row r="4172" spans="2:3" x14ac:dyDescent="0.25">
      <c r="B4172"/>
      <c r="C4172"/>
    </row>
    <row r="4173" spans="2:3" x14ac:dyDescent="0.25">
      <c r="B4173"/>
      <c r="C4173"/>
    </row>
    <row r="4174" spans="2:3" x14ac:dyDescent="0.25">
      <c r="B4174"/>
      <c r="C4174"/>
    </row>
    <row r="4175" spans="2:3" x14ac:dyDescent="0.25">
      <c r="B4175"/>
      <c r="C4175"/>
    </row>
    <row r="4176" spans="2:3" x14ac:dyDescent="0.25">
      <c r="B4176"/>
      <c r="C4176"/>
    </row>
    <row r="4177" spans="2:3" x14ac:dyDescent="0.25">
      <c r="B4177"/>
      <c r="C4177"/>
    </row>
    <row r="4178" spans="2:3" x14ac:dyDescent="0.25">
      <c r="B4178"/>
      <c r="C4178"/>
    </row>
    <row r="4179" spans="2:3" x14ac:dyDescent="0.25">
      <c r="B4179"/>
      <c r="C4179"/>
    </row>
    <row r="4180" spans="2:3" x14ac:dyDescent="0.25">
      <c r="B4180"/>
      <c r="C4180"/>
    </row>
    <row r="4181" spans="2:3" x14ac:dyDescent="0.25">
      <c r="B4181"/>
      <c r="C4181"/>
    </row>
    <row r="4182" spans="2:3" x14ac:dyDescent="0.25">
      <c r="B4182"/>
      <c r="C4182"/>
    </row>
    <row r="4183" spans="2:3" x14ac:dyDescent="0.25">
      <c r="B4183"/>
      <c r="C4183"/>
    </row>
    <row r="4184" spans="2:3" x14ac:dyDescent="0.25">
      <c r="B4184"/>
      <c r="C4184"/>
    </row>
    <row r="4185" spans="2:3" x14ac:dyDescent="0.25">
      <c r="B4185"/>
      <c r="C4185"/>
    </row>
    <row r="4186" spans="2:3" x14ac:dyDescent="0.25">
      <c r="B4186"/>
      <c r="C4186"/>
    </row>
    <row r="4187" spans="2:3" x14ac:dyDescent="0.25">
      <c r="B4187"/>
      <c r="C4187"/>
    </row>
    <row r="4188" spans="2:3" x14ac:dyDescent="0.25">
      <c r="B4188"/>
      <c r="C4188"/>
    </row>
    <row r="4189" spans="2:3" x14ac:dyDescent="0.25">
      <c r="B4189"/>
      <c r="C4189"/>
    </row>
    <row r="4190" spans="2:3" x14ac:dyDescent="0.25">
      <c r="B4190"/>
      <c r="C4190"/>
    </row>
    <row r="4191" spans="2:3" x14ac:dyDescent="0.25">
      <c r="B4191"/>
      <c r="C4191"/>
    </row>
    <row r="4192" spans="2:3" x14ac:dyDescent="0.25">
      <c r="B4192"/>
      <c r="C4192"/>
    </row>
    <row r="4193" spans="2:3" x14ac:dyDescent="0.25">
      <c r="B4193"/>
      <c r="C4193"/>
    </row>
    <row r="4194" spans="2:3" x14ac:dyDescent="0.25">
      <c r="B4194"/>
      <c r="C4194"/>
    </row>
    <row r="4195" spans="2:3" x14ac:dyDescent="0.25">
      <c r="B4195"/>
      <c r="C4195"/>
    </row>
    <row r="4196" spans="2:3" x14ac:dyDescent="0.25">
      <c r="B4196"/>
      <c r="C4196"/>
    </row>
    <row r="4197" spans="2:3" x14ac:dyDescent="0.25">
      <c r="B4197"/>
      <c r="C4197"/>
    </row>
    <row r="4198" spans="2:3" x14ac:dyDescent="0.25">
      <c r="B4198"/>
      <c r="C4198"/>
    </row>
    <row r="4199" spans="2:3" x14ac:dyDescent="0.25">
      <c r="B4199"/>
      <c r="C4199"/>
    </row>
    <row r="4200" spans="2:3" x14ac:dyDescent="0.25">
      <c r="B4200"/>
      <c r="C4200"/>
    </row>
    <row r="4201" spans="2:3" x14ac:dyDescent="0.25">
      <c r="B4201"/>
      <c r="C4201"/>
    </row>
    <row r="4202" spans="2:3" x14ac:dyDescent="0.25">
      <c r="B4202"/>
      <c r="C4202"/>
    </row>
    <row r="4203" spans="2:3" x14ac:dyDescent="0.25">
      <c r="B4203"/>
      <c r="C4203"/>
    </row>
    <row r="4204" spans="2:3" x14ac:dyDescent="0.25">
      <c r="B4204"/>
      <c r="C4204"/>
    </row>
    <row r="4205" spans="2:3" x14ac:dyDescent="0.25">
      <c r="B4205"/>
      <c r="C4205"/>
    </row>
    <row r="4206" spans="2:3" x14ac:dyDescent="0.25">
      <c r="B4206"/>
      <c r="C4206"/>
    </row>
    <row r="4207" spans="2:3" x14ac:dyDescent="0.25">
      <c r="B4207"/>
      <c r="C4207"/>
    </row>
    <row r="4208" spans="2:3" x14ac:dyDescent="0.25">
      <c r="B4208"/>
      <c r="C4208"/>
    </row>
    <row r="4209" spans="2:3" x14ac:dyDescent="0.25">
      <c r="B4209"/>
      <c r="C4209"/>
    </row>
    <row r="4210" spans="2:3" x14ac:dyDescent="0.25">
      <c r="B4210"/>
      <c r="C4210"/>
    </row>
    <row r="4211" spans="2:3" x14ac:dyDescent="0.25">
      <c r="B4211"/>
      <c r="C4211"/>
    </row>
    <row r="4212" spans="2:3" x14ac:dyDescent="0.25">
      <c r="B4212"/>
      <c r="C4212"/>
    </row>
    <row r="4213" spans="2:3" x14ac:dyDescent="0.25">
      <c r="B4213"/>
      <c r="C4213"/>
    </row>
    <row r="4214" spans="2:3" x14ac:dyDescent="0.25">
      <c r="B4214"/>
      <c r="C4214"/>
    </row>
    <row r="4215" spans="2:3" x14ac:dyDescent="0.25">
      <c r="B4215"/>
      <c r="C4215"/>
    </row>
    <row r="4216" spans="2:3" x14ac:dyDescent="0.25">
      <c r="B4216"/>
      <c r="C4216"/>
    </row>
    <row r="4217" spans="2:3" x14ac:dyDescent="0.25">
      <c r="B4217"/>
      <c r="C4217"/>
    </row>
    <row r="4218" spans="2:3" x14ac:dyDescent="0.25">
      <c r="B4218"/>
      <c r="C4218"/>
    </row>
    <row r="4219" spans="2:3" x14ac:dyDescent="0.25">
      <c r="B4219"/>
      <c r="C4219"/>
    </row>
    <row r="4220" spans="2:3" x14ac:dyDescent="0.25">
      <c r="B4220"/>
      <c r="C4220"/>
    </row>
    <row r="4221" spans="2:3" x14ac:dyDescent="0.25">
      <c r="B4221"/>
      <c r="C4221"/>
    </row>
    <row r="4222" spans="2:3" x14ac:dyDescent="0.25">
      <c r="B4222"/>
      <c r="C4222"/>
    </row>
    <row r="4223" spans="2:3" x14ac:dyDescent="0.25">
      <c r="B4223"/>
      <c r="C4223"/>
    </row>
    <row r="4224" spans="2:3" x14ac:dyDescent="0.25">
      <c r="B4224"/>
      <c r="C4224"/>
    </row>
    <row r="4225" spans="2:3" x14ac:dyDescent="0.25">
      <c r="B4225"/>
      <c r="C4225"/>
    </row>
    <row r="4226" spans="2:3" x14ac:dyDescent="0.25">
      <c r="B4226"/>
      <c r="C4226"/>
    </row>
    <row r="4227" spans="2:3" x14ac:dyDescent="0.25">
      <c r="B4227"/>
      <c r="C4227"/>
    </row>
    <row r="4228" spans="2:3" x14ac:dyDescent="0.25">
      <c r="B4228"/>
      <c r="C4228"/>
    </row>
    <row r="4229" spans="2:3" x14ac:dyDescent="0.25">
      <c r="B4229"/>
      <c r="C4229"/>
    </row>
    <row r="4230" spans="2:3" x14ac:dyDescent="0.25">
      <c r="B4230"/>
      <c r="C4230"/>
    </row>
    <row r="4231" spans="2:3" x14ac:dyDescent="0.25">
      <c r="B4231"/>
      <c r="C4231"/>
    </row>
    <row r="4232" spans="2:3" x14ac:dyDescent="0.25">
      <c r="B4232"/>
      <c r="C4232"/>
    </row>
    <row r="4233" spans="2:3" x14ac:dyDescent="0.25">
      <c r="B4233"/>
      <c r="C4233"/>
    </row>
    <row r="4234" spans="2:3" x14ac:dyDescent="0.25">
      <c r="B4234"/>
      <c r="C4234"/>
    </row>
    <row r="4235" spans="2:3" x14ac:dyDescent="0.25">
      <c r="B4235"/>
      <c r="C4235"/>
    </row>
    <row r="4236" spans="2:3" x14ac:dyDescent="0.25">
      <c r="B4236"/>
      <c r="C4236"/>
    </row>
    <row r="4237" spans="2:3" x14ac:dyDescent="0.25">
      <c r="B4237"/>
      <c r="C4237"/>
    </row>
    <row r="4238" spans="2:3" x14ac:dyDescent="0.25">
      <c r="B4238"/>
      <c r="C4238"/>
    </row>
    <row r="4239" spans="2:3" x14ac:dyDescent="0.25">
      <c r="B4239"/>
      <c r="C4239"/>
    </row>
    <row r="4240" spans="2:3" x14ac:dyDescent="0.25">
      <c r="B4240"/>
      <c r="C4240"/>
    </row>
    <row r="4241" spans="2:3" x14ac:dyDescent="0.25">
      <c r="B4241"/>
      <c r="C4241"/>
    </row>
    <row r="4242" spans="2:3" x14ac:dyDescent="0.25">
      <c r="B4242"/>
      <c r="C4242"/>
    </row>
    <row r="4243" spans="2:3" x14ac:dyDescent="0.25">
      <c r="B4243"/>
      <c r="C4243"/>
    </row>
    <row r="4244" spans="2:3" x14ac:dyDescent="0.25">
      <c r="B4244"/>
      <c r="C4244"/>
    </row>
    <row r="4245" spans="2:3" x14ac:dyDescent="0.25">
      <c r="B4245"/>
      <c r="C4245"/>
    </row>
    <row r="4246" spans="2:3" x14ac:dyDescent="0.25">
      <c r="B4246"/>
      <c r="C4246"/>
    </row>
    <row r="4247" spans="2:3" x14ac:dyDescent="0.25">
      <c r="B4247"/>
      <c r="C4247"/>
    </row>
    <row r="4248" spans="2:3" x14ac:dyDescent="0.25">
      <c r="B4248"/>
      <c r="C4248"/>
    </row>
    <row r="4249" spans="2:3" x14ac:dyDescent="0.25">
      <c r="B4249"/>
      <c r="C4249"/>
    </row>
    <row r="4250" spans="2:3" x14ac:dyDescent="0.25">
      <c r="B4250"/>
      <c r="C4250"/>
    </row>
    <row r="4251" spans="2:3" x14ac:dyDescent="0.25">
      <c r="B4251"/>
      <c r="C4251"/>
    </row>
    <row r="4252" spans="2:3" x14ac:dyDescent="0.25">
      <c r="B4252"/>
      <c r="C4252"/>
    </row>
    <row r="4253" spans="2:3" x14ac:dyDescent="0.25">
      <c r="B4253"/>
      <c r="C4253"/>
    </row>
    <row r="4254" spans="2:3" x14ac:dyDescent="0.25">
      <c r="B4254"/>
      <c r="C4254"/>
    </row>
    <row r="4255" spans="2:3" x14ac:dyDescent="0.25">
      <c r="B4255"/>
      <c r="C4255"/>
    </row>
    <row r="4256" spans="2:3" x14ac:dyDescent="0.25">
      <c r="B4256"/>
      <c r="C4256"/>
    </row>
    <row r="4257" spans="2:3" x14ac:dyDescent="0.25">
      <c r="B4257"/>
      <c r="C4257"/>
    </row>
    <row r="4258" spans="2:3" x14ac:dyDescent="0.25">
      <c r="B4258"/>
      <c r="C4258"/>
    </row>
    <row r="4259" spans="2:3" x14ac:dyDescent="0.25">
      <c r="B4259"/>
      <c r="C4259"/>
    </row>
    <row r="4260" spans="2:3" x14ac:dyDescent="0.25">
      <c r="B4260"/>
      <c r="C4260"/>
    </row>
    <row r="4261" spans="2:3" x14ac:dyDescent="0.25">
      <c r="B4261"/>
      <c r="C4261"/>
    </row>
    <row r="4262" spans="2:3" x14ac:dyDescent="0.25">
      <c r="B4262"/>
      <c r="C4262"/>
    </row>
    <row r="4263" spans="2:3" x14ac:dyDescent="0.25">
      <c r="B4263"/>
      <c r="C4263"/>
    </row>
    <row r="4264" spans="2:3" x14ac:dyDescent="0.25">
      <c r="B4264"/>
      <c r="C4264"/>
    </row>
    <row r="4265" spans="2:3" x14ac:dyDescent="0.25">
      <c r="B4265"/>
      <c r="C4265"/>
    </row>
    <row r="4266" spans="2:3" x14ac:dyDescent="0.25">
      <c r="B4266"/>
      <c r="C4266"/>
    </row>
    <row r="4267" spans="2:3" x14ac:dyDescent="0.25">
      <c r="B4267"/>
      <c r="C4267"/>
    </row>
    <row r="4268" spans="2:3" x14ac:dyDescent="0.25">
      <c r="B4268"/>
      <c r="C4268"/>
    </row>
    <row r="4269" spans="2:3" x14ac:dyDescent="0.25">
      <c r="B4269"/>
      <c r="C4269"/>
    </row>
    <row r="4270" spans="2:3" x14ac:dyDescent="0.25">
      <c r="B4270"/>
      <c r="C4270"/>
    </row>
    <row r="4271" spans="2:3" x14ac:dyDescent="0.25">
      <c r="B4271"/>
      <c r="C4271"/>
    </row>
    <row r="4272" spans="2:3" x14ac:dyDescent="0.25">
      <c r="B4272"/>
      <c r="C4272"/>
    </row>
    <row r="4273" spans="2:3" x14ac:dyDescent="0.25">
      <c r="B4273"/>
      <c r="C4273"/>
    </row>
    <row r="4274" spans="2:3" x14ac:dyDescent="0.25">
      <c r="B4274"/>
      <c r="C4274"/>
    </row>
    <row r="4275" spans="2:3" x14ac:dyDescent="0.25">
      <c r="B4275"/>
      <c r="C4275"/>
    </row>
    <row r="4276" spans="2:3" x14ac:dyDescent="0.25">
      <c r="B4276"/>
      <c r="C4276"/>
    </row>
    <row r="4277" spans="2:3" x14ac:dyDescent="0.25">
      <c r="B4277"/>
      <c r="C4277"/>
    </row>
    <row r="4278" spans="2:3" x14ac:dyDescent="0.25">
      <c r="B4278"/>
      <c r="C4278"/>
    </row>
    <row r="4279" spans="2:3" x14ac:dyDescent="0.25">
      <c r="B4279"/>
      <c r="C4279"/>
    </row>
    <row r="4280" spans="2:3" x14ac:dyDescent="0.25">
      <c r="B4280"/>
      <c r="C4280"/>
    </row>
    <row r="4281" spans="2:3" x14ac:dyDescent="0.25">
      <c r="B4281"/>
      <c r="C4281"/>
    </row>
    <row r="4282" spans="2:3" x14ac:dyDescent="0.25">
      <c r="B4282"/>
      <c r="C4282"/>
    </row>
    <row r="4283" spans="2:3" x14ac:dyDescent="0.25">
      <c r="B4283"/>
      <c r="C4283"/>
    </row>
    <row r="4284" spans="2:3" x14ac:dyDescent="0.25">
      <c r="B4284"/>
      <c r="C4284"/>
    </row>
    <row r="4285" spans="2:3" x14ac:dyDescent="0.25">
      <c r="B4285"/>
      <c r="C4285"/>
    </row>
    <row r="4286" spans="2:3" x14ac:dyDescent="0.25">
      <c r="B4286"/>
      <c r="C4286"/>
    </row>
    <row r="4287" spans="2:3" x14ac:dyDescent="0.25">
      <c r="B4287"/>
      <c r="C4287"/>
    </row>
    <row r="4288" spans="2:3" x14ac:dyDescent="0.25">
      <c r="B4288"/>
      <c r="C4288"/>
    </row>
    <row r="4289" spans="2:3" x14ac:dyDescent="0.25">
      <c r="B4289"/>
      <c r="C4289"/>
    </row>
    <row r="4290" spans="2:3" x14ac:dyDescent="0.25">
      <c r="B4290"/>
      <c r="C4290"/>
    </row>
    <row r="4291" spans="2:3" x14ac:dyDescent="0.25">
      <c r="B4291"/>
      <c r="C4291"/>
    </row>
    <row r="4292" spans="2:3" x14ac:dyDescent="0.25">
      <c r="B4292"/>
      <c r="C4292"/>
    </row>
    <row r="4293" spans="2:3" x14ac:dyDescent="0.25">
      <c r="B4293"/>
      <c r="C4293"/>
    </row>
    <row r="4294" spans="2:3" x14ac:dyDescent="0.25">
      <c r="B4294"/>
      <c r="C4294"/>
    </row>
    <row r="4295" spans="2:3" x14ac:dyDescent="0.25">
      <c r="B4295"/>
      <c r="C4295"/>
    </row>
    <row r="4296" spans="2:3" x14ac:dyDescent="0.25">
      <c r="B4296"/>
      <c r="C4296"/>
    </row>
    <row r="4297" spans="2:3" x14ac:dyDescent="0.25">
      <c r="B4297"/>
      <c r="C4297"/>
    </row>
    <row r="4298" spans="2:3" x14ac:dyDescent="0.25">
      <c r="B4298"/>
      <c r="C4298"/>
    </row>
    <row r="4299" spans="2:3" x14ac:dyDescent="0.25">
      <c r="B4299"/>
      <c r="C4299"/>
    </row>
    <row r="4300" spans="2:3" x14ac:dyDescent="0.25">
      <c r="B4300"/>
      <c r="C4300"/>
    </row>
    <row r="4301" spans="2:3" x14ac:dyDescent="0.25">
      <c r="B4301"/>
      <c r="C4301"/>
    </row>
    <row r="4302" spans="2:3" x14ac:dyDescent="0.25">
      <c r="B4302"/>
      <c r="C4302"/>
    </row>
    <row r="4303" spans="2:3" x14ac:dyDescent="0.25">
      <c r="B4303"/>
      <c r="C4303"/>
    </row>
    <row r="4304" spans="2:3" x14ac:dyDescent="0.25">
      <c r="B4304"/>
      <c r="C4304"/>
    </row>
    <row r="4305" spans="2:3" x14ac:dyDescent="0.25">
      <c r="B4305"/>
      <c r="C4305"/>
    </row>
    <row r="4306" spans="2:3" x14ac:dyDescent="0.25">
      <c r="B4306"/>
      <c r="C4306"/>
    </row>
    <row r="4307" spans="2:3" x14ac:dyDescent="0.25">
      <c r="B4307"/>
      <c r="C4307"/>
    </row>
    <row r="4308" spans="2:3" x14ac:dyDescent="0.25">
      <c r="B4308"/>
      <c r="C4308"/>
    </row>
    <row r="4309" spans="2:3" x14ac:dyDescent="0.25">
      <c r="B4309"/>
      <c r="C4309"/>
    </row>
    <row r="4310" spans="2:3" x14ac:dyDescent="0.25">
      <c r="B4310"/>
      <c r="C4310"/>
    </row>
    <row r="4311" spans="2:3" x14ac:dyDescent="0.25">
      <c r="B4311"/>
      <c r="C4311"/>
    </row>
    <row r="4312" spans="2:3" x14ac:dyDescent="0.25">
      <c r="B4312"/>
      <c r="C4312"/>
    </row>
    <row r="4313" spans="2:3" x14ac:dyDescent="0.25">
      <c r="B4313"/>
      <c r="C4313"/>
    </row>
    <row r="4314" spans="2:3" x14ac:dyDescent="0.25">
      <c r="B4314"/>
      <c r="C4314"/>
    </row>
    <row r="4315" spans="2:3" x14ac:dyDescent="0.25">
      <c r="B4315"/>
      <c r="C4315"/>
    </row>
    <row r="4316" spans="2:3" x14ac:dyDescent="0.25">
      <c r="B4316"/>
      <c r="C4316"/>
    </row>
    <row r="4317" spans="2:3" x14ac:dyDescent="0.25">
      <c r="B4317"/>
      <c r="C4317"/>
    </row>
    <row r="4318" spans="2:3" x14ac:dyDescent="0.25">
      <c r="B4318"/>
      <c r="C4318"/>
    </row>
    <row r="4319" spans="2:3" x14ac:dyDescent="0.25">
      <c r="B4319"/>
      <c r="C4319"/>
    </row>
    <row r="4320" spans="2:3" x14ac:dyDescent="0.25">
      <c r="B4320"/>
      <c r="C4320"/>
    </row>
    <row r="4321" spans="2:3" x14ac:dyDescent="0.25">
      <c r="B4321"/>
      <c r="C4321"/>
    </row>
    <row r="4322" spans="2:3" x14ac:dyDescent="0.25">
      <c r="B4322"/>
      <c r="C4322"/>
    </row>
    <row r="4323" spans="2:3" x14ac:dyDescent="0.25">
      <c r="B4323"/>
      <c r="C4323"/>
    </row>
    <row r="4324" spans="2:3" x14ac:dyDescent="0.25">
      <c r="B4324"/>
      <c r="C4324"/>
    </row>
    <row r="4325" spans="2:3" x14ac:dyDescent="0.25">
      <c r="B4325"/>
      <c r="C4325"/>
    </row>
    <row r="4326" spans="2:3" x14ac:dyDescent="0.25">
      <c r="B4326"/>
      <c r="C4326"/>
    </row>
    <row r="4327" spans="2:3" x14ac:dyDescent="0.25">
      <c r="B4327"/>
      <c r="C4327"/>
    </row>
    <row r="4328" spans="2:3" x14ac:dyDescent="0.25">
      <c r="B4328"/>
      <c r="C4328"/>
    </row>
    <row r="4329" spans="2:3" x14ac:dyDescent="0.25">
      <c r="B4329"/>
      <c r="C4329"/>
    </row>
    <row r="4330" spans="2:3" x14ac:dyDescent="0.25">
      <c r="B4330"/>
      <c r="C4330"/>
    </row>
    <row r="4331" spans="2:3" x14ac:dyDescent="0.25">
      <c r="B4331"/>
      <c r="C4331"/>
    </row>
    <row r="4332" spans="2:3" x14ac:dyDescent="0.25">
      <c r="B4332"/>
      <c r="C4332"/>
    </row>
    <row r="4333" spans="2:3" x14ac:dyDescent="0.25">
      <c r="B4333"/>
      <c r="C4333"/>
    </row>
    <row r="4334" spans="2:3" x14ac:dyDescent="0.25">
      <c r="B4334"/>
      <c r="C4334"/>
    </row>
    <row r="4335" spans="2:3" x14ac:dyDescent="0.25">
      <c r="B4335"/>
      <c r="C4335"/>
    </row>
    <row r="4336" spans="2:3" x14ac:dyDescent="0.25">
      <c r="B4336"/>
      <c r="C4336"/>
    </row>
    <row r="4337" spans="2:3" x14ac:dyDescent="0.25">
      <c r="B4337"/>
      <c r="C4337"/>
    </row>
    <row r="4338" spans="2:3" x14ac:dyDescent="0.25">
      <c r="B4338"/>
      <c r="C4338"/>
    </row>
    <row r="4339" spans="2:3" x14ac:dyDescent="0.25">
      <c r="B4339"/>
      <c r="C4339"/>
    </row>
    <row r="4340" spans="2:3" x14ac:dyDescent="0.25">
      <c r="B4340"/>
      <c r="C4340"/>
    </row>
    <row r="4341" spans="2:3" x14ac:dyDescent="0.25">
      <c r="B4341"/>
      <c r="C4341"/>
    </row>
    <row r="4342" spans="2:3" x14ac:dyDescent="0.25">
      <c r="B4342"/>
      <c r="C4342"/>
    </row>
    <row r="4343" spans="2:3" x14ac:dyDescent="0.25">
      <c r="B4343"/>
      <c r="C4343"/>
    </row>
    <row r="4344" spans="2:3" x14ac:dyDescent="0.25">
      <c r="B4344"/>
      <c r="C4344"/>
    </row>
    <row r="4345" spans="2:3" x14ac:dyDescent="0.25">
      <c r="B4345"/>
      <c r="C4345"/>
    </row>
    <row r="4346" spans="2:3" x14ac:dyDescent="0.25">
      <c r="B4346"/>
      <c r="C4346"/>
    </row>
    <row r="4347" spans="2:3" x14ac:dyDescent="0.25">
      <c r="B4347"/>
      <c r="C4347"/>
    </row>
    <row r="4348" spans="2:3" x14ac:dyDescent="0.25">
      <c r="B4348"/>
      <c r="C4348"/>
    </row>
    <row r="4349" spans="2:3" x14ac:dyDescent="0.25">
      <c r="B4349"/>
      <c r="C4349"/>
    </row>
    <row r="4350" spans="2:3" x14ac:dyDescent="0.25">
      <c r="B4350"/>
      <c r="C4350"/>
    </row>
    <row r="4351" spans="2:3" x14ac:dyDescent="0.25">
      <c r="B4351"/>
      <c r="C4351"/>
    </row>
    <row r="4352" spans="2:3" x14ac:dyDescent="0.25">
      <c r="B4352"/>
      <c r="C4352"/>
    </row>
    <row r="4353" spans="2:3" x14ac:dyDescent="0.25">
      <c r="B4353"/>
      <c r="C4353"/>
    </row>
    <row r="4354" spans="2:3" x14ac:dyDescent="0.25">
      <c r="B4354"/>
      <c r="C4354"/>
    </row>
    <row r="4355" spans="2:3" x14ac:dyDescent="0.25">
      <c r="B4355"/>
      <c r="C4355"/>
    </row>
    <row r="4356" spans="2:3" x14ac:dyDescent="0.25">
      <c r="B4356"/>
      <c r="C4356"/>
    </row>
    <row r="4357" spans="2:3" x14ac:dyDescent="0.25">
      <c r="B4357"/>
      <c r="C4357"/>
    </row>
    <row r="4358" spans="2:3" x14ac:dyDescent="0.25">
      <c r="B4358"/>
      <c r="C4358"/>
    </row>
    <row r="4359" spans="2:3" x14ac:dyDescent="0.25">
      <c r="B4359"/>
      <c r="C4359"/>
    </row>
    <row r="4360" spans="2:3" x14ac:dyDescent="0.25">
      <c r="B4360"/>
      <c r="C4360"/>
    </row>
    <row r="4361" spans="2:3" x14ac:dyDescent="0.25">
      <c r="B4361"/>
      <c r="C4361"/>
    </row>
    <row r="4362" spans="2:3" x14ac:dyDescent="0.25">
      <c r="B4362"/>
      <c r="C4362"/>
    </row>
    <row r="4363" spans="2:3" x14ac:dyDescent="0.25">
      <c r="B4363"/>
      <c r="C4363"/>
    </row>
    <row r="4364" spans="2:3" x14ac:dyDescent="0.25">
      <c r="B4364"/>
      <c r="C4364"/>
    </row>
    <row r="4365" spans="2:3" x14ac:dyDescent="0.25">
      <c r="B4365"/>
      <c r="C4365"/>
    </row>
    <row r="4366" spans="2:3" x14ac:dyDescent="0.25">
      <c r="B4366"/>
      <c r="C4366"/>
    </row>
    <row r="4367" spans="2:3" x14ac:dyDescent="0.25">
      <c r="B4367"/>
      <c r="C4367"/>
    </row>
    <row r="4368" spans="2:3" x14ac:dyDescent="0.25">
      <c r="B4368"/>
      <c r="C4368"/>
    </row>
    <row r="4369" spans="2:3" x14ac:dyDescent="0.25">
      <c r="B4369"/>
      <c r="C4369"/>
    </row>
    <row r="4370" spans="2:3" x14ac:dyDescent="0.25">
      <c r="B4370"/>
      <c r="C4370"/>
    </row>
    <row r="4371" spans="2:3" x14ac:dyDescent="0.25">
      <c r="B4371"/>
      <c r="C4371"/>
    </row>
    <row r="4372" spans="2:3" x14ac:dyDescent="0.25">
      <c r="B4372"/>
      <c r="C4372"/>
    </row>
    <row r="4373" spans="2:3" x14ac:dyDescent="0.25">
      <c r="B4373"/>
      <c r="C4373"/>
    </row>
    <row r="4374" spans="2:3" x14ac:dyDescent="0.25">
      <c r="B4374"/>
      <c r="C4374"/>
    </row>
    <row r="4375" spans="2:3" x14ac:dyDescent="0.25">
      <c r="B4375"/>
      <c r="C4375"/>
    </row>
    <row r="4376" spans="2:3" x14ac:dyDescent="0.25">
      <c r="B4376"/>
      <c r="C4376"/>
    </row>
    <row r="4377" spans="2:3" x14ac:dyDescent="0.25">
      <c r="B4377"/>
      <c r="C4377"/>
    </row>
    <row r="4378" spans="2:3" x14ac:dyDescent="0.25">
      <c r="B4378"/>
      <c r="C4378"/>
    </row>
    <row r="4379" spans="2:3" x14ac:dyDescent="0.25">
      <c r="B4379"/>
      <c r="C4379"/>
    </row>
    <row r="4380" spans="2:3" x14ac:dyDescent="0.25">
      <c r="B4380"/>
      <c r="C4380"/>
    </row>
    <row r="4381" spans="2:3" x14ac:dyDescent="0.25">
      <c r="B4381"/>
      <c r="C4381"/>
    </row>
    <row r="4382" spans="2:3" x14ac:dyDescent="0.25">
      <c r="B4382"/>
      <c r="C4382"/>
    </row>
    <row r="4383" spans="2:3" x14ac:dyDescent="0.25">
      <c r="B4383"/>
      <c r="C4383"/>
    </row>
    <row r="4384" spans="2:3" x14ac:dyDescent="0.25">
      <c r="B4384"/>
      <c r="C4384"/>
    </row>
    <row r="4385" spans="2:3" x14ac:dyDescent="0.25">
      <c r="B4385"/>
      <c r="C4385"/>
    </row>
    <row r="4386" spans="2:3" x14ac:dyDescent="0.25">
      <c r="B4386"/>
      <c r="C4386"/>
    </row>
    <row r="4387" spans="2:3" x14ac:dyDescent="0.25">
      <c r="B4387"/>
      <c r="C4387"/>
    </row>
    <row r="4388" spans="2:3" x14ac:dyDescent="0.25">
      <c r="B4388"/>
      <c r="C4388"/>
    </row>
    <row r="4389" spans="2:3" x14ac:dyDescent="0.25">
      <c r="B4389"/>
      <c r="C4389"/>
    </row>
    <row r="4390" spans="2:3" x14ac:dyDescent="0.25">
      <c r="B4390"/>
      <c r="C4390"/>
    </row>
    <row r="4391" spans="2:3" x14ac:dyDescent="0.25">
      <c r="B4391"/>
      <c r="C4391"/>
    </row>
    <row r="4392" spans="2:3" x14ac:dyDescent="0.25">
      <c r="B4392"/>
      <c r="C4392"/>
    </row>
    <row r="4393" spans="2:3" x14ac:dyDescent="0.25">
      <c r="B4393"/>
      <c r="C4393"/>
    </row>
    <row r="4394" spans="2:3" x14ac:dyDescent="0.25">
      <c r="B4394"/>
      <c r="C4394"/>
    </row>
    <row r="4395" spans="2:3" x14ac:dyDescent="0.25">
      <c r="B4395"/>
      <c r="C4395"/>
    </row>
    <row r="4396" spans="2:3" x14ac:dyDescent="0.25">
      <c r="B4396"/>
      <c r="C4396"/>
    </row>
    <row r="4397" spans="2:3" x14ac:dyDescent="0.25">
      <c r="B4397"/>
      <c r="C4397"/>
    </row>
    <row r="4398" spans="2:3" x14ac:dyDescent="0.25">
      <c r="B4398"/>
      <c r="C4398"/>
    </row>
    <row r="4399" spans="2:3" x14ac:dyDescent="0.25">
      <c r="B4399"/>
      <c r="C4399"/>
    </row>
    <row r="4400" spans="2:3" x14ac:dyDescent="0.25">
      <c r="B4400"/>
      <c r="C4400"/>
    </row>
    <row r="4401" spans="2:3" x14ac:dyDescent="0.25">
      <c r="B4401"/>
      <c r="C4401"/>
    </row>
    <row r="4402" spans="2:3" x14ac:dyDescent="0.25">
      <c r="B4402"/>
      <c r="C4402"/>
    </row>
    <row r="4403" spans="2:3" x14ac:dyDescent="0.25">
      <c r="B4403"/>
      <c r="C4403"/>
    </row>
    <row r="4404" spans="2:3" x14ac:dyDescent="0.25">
      <c r="B4404"/>
      <c r="C4404"/>
    </row>
    <row r="4405" spans="2:3" x14ac:dyDescent="0.25">
      <c r="B4405"/>
      <c r="C4405"/>
    </row>
    <row r="4406" spans="2:3" x14ac:dyDescent="0.25">
      <c r="B4406"/>
      <c r="C4406"/>
    </row>
    <row r="4407" spans="2:3" x14ac:dyDescent="0.25">
      <c r="B4407"/>
      <c r="C4407"/>
    </row>
    <row r="4408" spans="2:3" x14ac:dyDescent="0.25">
      <c r="B4408"/>
      <c r="C4408"/>
    </row>
    <row r="4409" spans="2:3" x14ac:dyDescent="0.25">
      <c r="B4409"/>
      <c r="C4409"/>
    </row>
    <row r="4410" spans="2:3" x14ac:dyDescent="0.25">
      <c r="B4410"/>
      <c r="C4410"/>
    </row>
    <row r="4411" spans="2:3" x14ac:dyDescent="0.25">
      <c r="B4411"/>
      <c r="C4411"/>
    </row>
    <row r="4412" spans="2:3" x14ac:dyDescent="0.25">
      <c r="B4412"/>
      <c r="C4412"/>
    </row>
    <row r="4413" spans="2:3" x14ac:dyDescent="0.25">
      <c r="B4413"/>
      <c r="C4413"/>
    </row>
    <row r="4414" spans="2:3" x14ac:dyDescent="0.25">
      <c r="B4414"/>
      <c r="C4414"/>
    </row>
    <row r="4415" spans="2:3" x14ac:dyDescent="0.25">
      <c r="B4415"/>
      <c r="C4415"/>
    </row>
    <row r="4416" spans="2:3" x14ac:dyDescent="0.25">
      <c r="B4416"/>
      <c r="C4416"/>
    </row>
    <row r="4417" spans="2:3" x14ac:dyDescent="0.25">
      <c r="B4417"/>
      <c r="C4417"/>
    </row>
    <row r="4418" spans="2:3" x14ac:dyDescent="0.25">
      <c r="B4418"/>
      <c r="C4418"/>
    </row>
    <row r="4419" spans="2:3" x14ac:dyDescent="0.25">
      <c r="B4419"/>
      <c r="C4419"/>
    </row>
    <row r="4420" spans="2:3" x14ac:dyDescent="0.25">
      <c r="B4420"/>
      <c r="C4420"/>
    </row>
    <row r="4421" spans="2:3" x14ac:dyDescent="0.25">
      <c r="B4421"/>
      <c r="C4421"/>
    </row>
    <row r="4422" spans="2:3" x14ac:dyDescent="0.25">
      <c r="B4422"/>
      <c r="C4422"/>
    </row>
    <row r="4423" spans="2:3" x14ac:dyDescent="0.25">
      <c r="B4423"/>
      <c r="C4423"/>
    </row>
    <row r="4424" spans="2:3" x14ac:dyDescent="0.25">
      <c r="B4424"/>
      <c r="C4424"/>
    </row>
    <row r="4425" spans="2:3" x14ac:dyDescent="0.25">
      <c r="B4425"/>
      <c r="C4425"/>
    </row>
    <row r="4426" spans="2:3" x14ac:dyDescent="0.25">
      <c r="B4426"/>
      <c r="C4426"/>
    </row>
    <row r="4427" spans="2:3" x14ac:dyDescent="0.25">
      <c r="B4427"/>
      <c r="C4427"/>
    </row>
    <row r="4428" spans="2:3" x14ac:dyDescent="0.25">
      <c r="B4428"/>
      <c r="C4428"/>
    </row>
    <row r="4429" spans="2:3" x14ac:dyDescent="0.25">
      <c r="B4429"/>
      <c r="C4429"/>
    </row>
    <row r="4430" spans="2:3" x14ac:dyDescent="0.25">
      <c r="B4430"/>
      <c r="C4430"/>
    </row>
    <row r="4431" spans="2:3" x14ac:dyDescent="0.25">
      <c r="B4431"/>
      <c r="C4431"/>
    </row>
    <row r="4432" spans="2:3" x14ac:dyDescent="0.25">
      <c r="B4432"/>
      <c r="C4432"/>
    </row>
    <row r="4433" spans="2:3" x14ac:dyDescent="0.25">
      <c r="B4433"/>
      <c r="C4433"/>
    </row>
    <row r="4434" spans="2:3" x14ac:dyDescent="0.25">
      <c r="B4434"/>
      <c r="C4434"/>
    </row>
    <row r="4435" spans="2:3" x14ac:dyDescent="0.25">
      <c r="B4435"/>
      <c r="C4435"/>
    </row>
    <row r="4436" spans="2:3" x14ac:dyDescent="0.25">
      <c r="B4436"/>
      <c r="C4436"/>
    </row>
    <row r="4437" spans="2:3" x14ac:dyDescent="0.25">
      <c r="B4437"/>
      <c r="C4437"/>
    </row>
    <row r="4438" spans="2:3" x14ac:dyDescent="0.25">
      <c r="B4438"/>
      <c r="C4438"/>
    </row>
    <row r="4439" spans="2:3" x14ac:dyDescent="0.25">
      <c r="B4439"/>
      <c r="C4439"/>
    </row>
    <row r="4440" spans="2:3" x14ac:dyDescent="0.25">
      <c r="B4440"/>
      <c r="C4440"/>
    </row>
    <row r="4441" spans="2:3" x14ac:dyDescent="0.25">
      <c r="B4441"/>
      <c r="C4441"/>
    </row>
    <row r="4442" spans="2:3" x14ac:dyDescent="0.25">
      <c r="B4442"/>
      <c r="C4442"/>
    </row>
    <row r="4443" spans="2:3" x14ac:dyDescent="0.25">
      <c r="B4443"/>
      <c r="C4443"/>
    </row>
    <row r="4444" spans="2:3" x14ac:dyDescent="0.25">
      <c r="B4444"/>
      <c r="C4444"/>
    </row>
    <row r="4445" spans="2:3" x14ac:dyDescent="0.25">
      <c r="B4445"/>
      <c r="C4445"/>
    </row>
    <row r="4446" spans="2:3" x14ac:dyDescent="0.25">
      <c r="B4446"/>
      <c r="C4446"/>
    </row>
    <row r="4447" spans="2:3" x14ac:dyDescent="0.25">
      <c r="B4447"/>
      <c r="C4447"/>
    </row>
    <row r="4448" spans="2:3" x14ac:dyDescent="0.25">
      <c r="B4448"/>
      <c r="C4448"/>
    </row>
    <row r="4449" spans="2:3" x14ac:dyDescent="0.25">
      <c r="B4449"/>
      <c r="C4449"/>
    </row>
    <row r="4450" spans="2:3" x14ac:dyDescent="0.25">
      <c r="B4450"/>
      <c r="C4450"/>
    </row>
    <row r="4451" spans="2:3" x14ac:dyDescent="0.25">
      <c r="B4451"/>
      <c r="C4451"/>
    </row>
    <row r="4452" spans="2:3" x14ac:dyDescent="0.25">
      <c r="B4452"/>
      <c r="C4452"/>
    </row>
    <row r="4453" spans="2:3" x14ac:dyDescent="0.25">
      <c r="B4453"/>
      <c r="C4453"/>
    </row>
    <row r="4454" spans="2:3" x14ac:dyDescent="0.25">
      <c r="B4454"/>
      <c r="C4454"/>
    </row>
    <row r="4455" spans="2:3" x14ac:dyDescent="0.25">
      <c r="B4455"/>
      <c r="C4455"/>
    </row>
    <row r="4456" spans="2:3" x14ac:dyDescent="0.25">
      <c r="B4456"/>
      <c r="C4456"/>
    </row>
    <row r="4457" spans="2:3" x14ac:dyDescent="0.25">
      <c r="B4457"/>
      <c r="C4457"/>
    </row>
    <row r="4458" spans="2:3" x14ac:dyDescent="0.25">
      <c r="B4458"/>
      <c r="C4458"/>
    </row>
    <row r="4459" spans="2:3" x14ac:dyDescent="0.25">
      <c r="B4459"/>
      <c r="C4459"/>
    </row>
    <row r="4460" spans="2:3" x14ac:dyDescent="0.25">
      <c r="B4460"/>
      <c r="C4460"/>
    </row>
    <row r="4461" spans="2:3" x14ac:dyDescent="0.25">
      <c r="B4461"/>
      <c r="C4461"/>
    </row>
    <row r="4462" spans="2:3" x14ac:dyDescent="0.25">
      <c r="B4462"/>
      <c r="C4462"/>
    </row>
    <row r="4463" spans="2:3" x14ac:dyDescent="0.25">
      <c r="B4463"/>
      <c r="C4463"/>
    </row>
    <row r="4464" spans="2:3" x14ac:dyDescent="0.25">
      <c r="B4464"/>
      <c r="C4464"/>
    </row>
    <row r="4465" spans="2:3" x14ac:dyDescent="0.25">
      <c r="B4465"/>
      <c r="C4465"/>
    </row>
    <row r="4466" spans="2:3" x14ac:dyDescent="0.25">
      <c r="B4466"/>
      <c r="C4466"/>
    </row>
    <row r="4467" spans="2:3" x14ac:dyDescent="0.25">
      <c r="B4467"/>
      <c r="C4467"/>
    </row>
    <row r="4468" spans="2:3" x14ac:dyDescent="0.25">
      <c r="B4468"/>
      <c r="C4468"/>
    </row>
    <row r="4469" spans="2:3" x14ac:dyDescent="0.25">
      <c r="B4469"/>
      <c r="C4469"/>
    </row>
    <row r="4470" spans="2:3" x14ac:dyDescent="0.25">
      <c r="B4470"/>
      <c r="C4470"/>
    </row>
    <row r="4471" spans="2:3" x14ac:dyDescent="0.25">
      <c r="B4471"/>
      <c r="C4471"/>
    </row>
    <row r="4472" spans="2:3" x14ac:dyDescent="0.25">
      <c r="B4472"/>
      <c r="C4472"/>
    </row>
    <row r="4473" spans="2:3" x14ac:dyDescent="0.25">
      <c r="B4473"/>
      <c r="C4473"/>
    </row>
    <row r="4474" spans="2:3" x14ac:dyDescent="0.25">
      <c r="B4474"/>
      <c r="C4474"/>
    </row>
    <row r="4475" spans="2:3" x14ac:dyDescent="0.25">
      <c r="B4475"/>
      <c r="C4475"/>
    </row>
    <row r="4476" spans="2:3" x14ac:dyDescent="0.25">
      <c r="B4476"/>
      <c r="C4476"/>
    </row>
    <row r="4477" spans="2:3" x14ac:dyDescent="0.25">
      <c r="B4477"/>
      <c r="C4477"/>
    </row>
    <row r="4478" spans="2:3" x14ac:dyDescent="0.25">
      <c r="B4478"/>
      <c r="C4478"/>
    </row>
    <row r="4479" spans="2:3" x14ac:dyDescent="0.25">
      <c r="B4479"/>
      <c r="C4479"/>
    </row>
    <row r="4480" spans="2:3" x14ac:dyDescent="0.25">
      <c r="B4480"/>
      <c r="C4480"/>
    </row>
    <row r="4481" spans="2:3" x14ac:dyDescent="0.25">
      <c r="B4481"/>
      <c r="C4481"/>
    </row>
    <row r="4482" spans="2:3" x14ac:dyDescent="0.25">
      <c r="B4482"/>
      <c r="C4482"/>
    </row>
    <row r="4483" spans="2:3" x14ac:dyDescent="0.25">
      <c r="B4483"/>
      <c r="C4483"/>
    </row>
    <row r="4484" spans="2:3" x14ac:dyDescent="0.25">
      <c r="B4484"/>
      <c r="C4484"/>
    </row>
    <row r="4485" spans="2:3" x14ac:dyDescent="0.25">
      <c r="B4485"/>
      <c r="C4485"/>
    </row>
    <row r="4486" spans="2:3" x14ac:dyDescent="0.25">
      <c r="B4486"/>
      <c r="C4486"/>
    </row>
    <row r="4487" spans="2:3" x14ac:dyDescent="0.25">
      <c r="B4487"/>
      <c r="C4487"/>
    </row>
    <row r="4488" spans="2:3" x14ac:dyDescent="0.25">
      <c r="B4488"/>
      <c r="C4488"/>
    </row>
    <row r="4489" spans="2:3" x14ac:dyDescent="0.25">
      <c r="B4489"/>
      <c r="C4489"/>
    </row>
    <row r="4490" spans="2:3" x14ac:dyDescent="0.25">
      <c r="B4490"/>
      <c r="C4490"/>
    </row>
    <row r="4491" spans="2:3" x14ac:dyDescent="0.25">
      <c r="B4491"/>
      <c r="C4491"/>
    </row>
    <row r="4492" spans="2:3" x14ac:dyDescent="0.25">
      <c r="B4492"/>
      <c r="C4492"/>
    </row>
    <row r="4493" spans="2:3" x14ac:dyDescent="0.25">
      <c r="B4493"/>
      <c r="C4493"/>
    </row>
    <row r="4494" spans="2:3" x14ac:dyDescent="0.25">
      <c r="B4494"/>
      <c r="C4494"/>
    </row>
    <row r="4495" spans="2:3" x14ac:dyDescent="0.25">
      <c r="B4495"/>
      <c r="C4495"/>
    </row>
    <row r="4496" spans="2:3" x14ac:dyDescent="0.25">
      <c r="B4496"/>
      <c r="C4496"/>
    </row>
    <row r="4497" spans="2:3" x14ac:dyDescent="0.25">
      <c r="B4497"/>
      <c r="C4497"/>
    </row>
    <row r="4498" spans="2:3" x14ac:dyDescent="0.25">
      <c r="B4498"/>
      <c r="C4498"/>
    </row>
    <row r="4499" spans="2:3" x14ac:dyDescent="0.25">
      <c r="B4499"/>
      <c r="C4499"/>
    </row>
    <row r="4500" spans="2:3" x14ac:dyDescent="0.25">
      <c r="B4500"/>
      <c r="C4500"/>
    </row>
    <row r="4501" spans="2:3" x14ac:dyDescent="0.25">
      <c r="B4501"/>
      <c r="C4501"/>
    </row>
    <row r="4502" spans="2:3" x14ac:dyDescent="0.25">
      <c r="B4502"/>
      <c r="C4502"/>
    </row>
    <row r="4503" spans="2:3" x14ac:dyDescent="0.25">
      <c r="B4503"/>
      <c r="C4503"/>
    </row>
    <row r="4504" spans="2:3" x14ac:dyDescent="0.25">
      <c r="B4504"/>
      <c r="C4504"/>
    </row>
    <row r="4505" spans="2:3" x14ac:dyDescent="0.25">
      <c r="B4505"/>
      <c r="C4505"/>
    </row>
    <row r="4506" spans="2:3" x14ac:dyDescent="0.25">
      <c r="B4506"/>
      <c r="C4506"/>
    </row>
    <row r="4507" spans="2:3" x14ac:dyDescent="0.25">
      <c r="B4507"/>
      <c r="C4507"/>
    </row>
    <row r="4508" spans="2:3" x14ac:dyDescent="0.25">
      <c r="B4508"/>
      <c r="C4508"/>
    </row>
    <row r="4509" spans="2:3" x14ac:dyDescent="0.25">
      <c r="B4509"/>
      <c r="C4509"/>
    </row>
    <row r="4510" spans="2:3" x14ac:dyDescent="0.25">
      <c r="B4510"/>
      <c r="C4510"/>
    </row>
    <row r="4511" spans="2:3" x14ac:dyDescent="0.25">
      <c r="B4511"/>
      <c r="C4511"/>
    </row>
    <row r="4512" spans="2:3" x14ac:dyDescent="0.25">
      <c r="B4512"/>
      <c r="C4512"/>
    </row>
    <row r="4513" spans="2:3" x14ac:dyDescent="0.25">
      <c r="B4513"/>
      <c r="C4513"/>
    </row>
    <row r="4514" spans="2:3" x14ac:dyDescent="0.25">
      <c r="B4514"/>
      <c r="C4514"/>
    </row>
    <row r="4515" spans="2:3" x14ac:dyDescent="0.25">
      <c r="B4515"/>
      <c r="C4515"/>
    </row>
    <row r="4516" spans="2:3" x14ac:dyDescent="0.25">
      <c r="B4516"/>
      <c r="C4516"/>
    </row>
    <row r="4517" spans="2:3" x14ac:dyDescent="0.25">
      <c r="B4517"/>
      <c r="C4517"/>
    </row>
    <row r="4518" spans="2:3" x14ac:dyDescent="0.25">
      <c r="B4518"/>
      <c r="C4518"/>
    </row>
    <row r="4519" spans="2:3" x14ac:dyDescent="0.25">
      <c r="B4519"/>
      <c r="C4519"/>
    </row>
    <row r="4520" spans="2:3" x14ac:dyDescent="0.25">
      <c r="B4520"/>
      <c r="C4520"/>
    </row>
    <row r="4521" spans="2:3" x14ac:dyDescent="0.25">
      <c r="B4521"/>
      <c r="C4521"/>
    </row>
    <row r="4522" spans="2:3" x14ac:dyDescent="0.25">
      <c r="B4522"/>
      <c r="C4522"/>
    </row>
    <row r="4523" spans="2:3" x14ac:dyDescent="0.25">
      <c r="B4523"/>
      <c r="C4523"/>
    </row>
    <row r="4524" spans="2:3" x14ac:dyDescent="0.25">
      <c r="B4524"/>
      <c r="C4524"/>
    </row>
    <row r="4525" spans="2:3" x14ac:dyDescent="0.25">
      <c r="B4525"/>
      <c r="C4525"/>
    </row>
    <row r="4526" spans="2:3" x14ac:dyDescent="0.25">
      <c r="B4526"/>
      <c r="C4526"/>
    </row>
    <row r="4527" spans="2:3" x14ac:dyDescent="0.25">
      <c r="B4527"/>
      <c r="C4527"/>
    </row>
    <row r="4528" spans="2:3" x14ac:dyDescent="0.25">
      <c r="B4528"/>
      <c r="C4528"/>
    </row>
    <row r="4529" spans="2:3" x14ac:dyDescent="0.25">
      <c r="B4529"/>
      <c r="C4529"/>
    </row>
    <row r="4530" spans="2:3" x14ac:dyDescent="0.25">
      <c r="B4530"/>
      <c r="C4530"/>
    </row>
    <row r="4531" spans="2:3" x14ac:dyDescent="0.25">
      <c r="B4531"/>
      <c r="C4531"/>
    </row>
    <row r="4532" spans="2:3" x14ac:dyDescent="0.25">
      <c r="B4532"/>
      <c r="C4532"/>
    </row>
    <row r="4533" spans="2:3" x14ac:dyDescent="0.25">
      <c r="B4533"/>
      <c r="C4533"/>
    </row>
    <row r="4534" spans="2:3" x14ac:dyDescent="0.25">
      <c r="B4534"/>
      <c r="C4534"/>
    </row>
    <row r="4535" spans="2:3" x14ac:dyDescent="0.25">
      <c r="B4535"/>
      <c r="C4535"/>
    </row>
    <row r="4536" spans="2:3" x14ac:dyDescent="0.25">
      <c r="B4536"/>
      <c r="C4536"/>
    </row>
    <row r="4537" spans="2:3" x14ac:dyDescent="0.25">
      <c r="B4537"/>
      <c r="C4537"/>
    </row>
    <row r="4538" spans="2:3" x14ac:dyDescent="0.25">
      <c r="B4538"/>
      <c r="C4538"/>
    </row>
    <row r="4539" spans="2:3" x14ac:dyDescent="0.25">
      <c r="B4539"/>
      <c r="C4539"/>
    </row>
    <row r="4540" spans="2:3" x14ac:dyDescent="0.25">
      <c r="B4540"/>
      <c r="C4540"/>
    </row>
    <row r="4541" spans="2:3" x14ac:dyDescent="0.25">
      <c r="B4541"/>
      <c r="C4541"/>
    </row>
    <row r="4542" spans="2:3" x14ac:dyDescent="0.25">
      <c r="B4542"/>
      <c r="C4542"/>
    </row>
    <row r="4543" spans="2:3" x14ac:dyDescent="0.25">
      <c r="B4543"/>
      <c r="C4543"/>
    </row>
    <row r="4544" spans="2:3" x14ac:dyDescent="0.25">
      <c r="B4544"/>
      <c r="C4544"/>
    </row>
    <row r="4545" spans="2:3" x14ac:dyDescent="0.25">
      <c r="B4545"/>
      <c r="C4545"/>
    </row>
    <row r="4546" spans="2:3" x14ac:dyDescent="0.25">
      <c r="B4546"/>
      <c r="C4546"/>
    </row>
    <row r="4547" spans="2:3" x14ac:dyDescent="0.25">
      <c r="B4547"/>
      <c r="C4547"/>
    </row>
    <row r="4548" spans="2:3" x14ac:dyDescent="0.25">
      <c r="B4548"/>
      <c r="C4548"/>
    </row>
    <row r="4549" spans="2:3" x14ac:dyDescent="0.25">
      <c r="B4549"/>
      <c r="C4549"/>
    </row>
    <row r="4550" spans="2:3" x14ac:dyDescent="0.25">
      <c r="B4550"/>
      <c r="C4550"/>
    </row>
    <row r="4551" spans="2:3" x14ac:dyDescent="0.25">
      <c r="B4551"/>
      <c r="C4551"/>
    </row>
    <row r="4552" spans="2:3" x14ac:dyDescent="0.25">
      <c r="B4552"/>
      <c r="C4552"/>
    </row>
    <row r="4553" spans="2:3" x14ac:dyDescent="0.25">
      <c r="B4553"/>
      <c r="C4553"/>
    </row>
    <row r="4554" spans="2:3" x14ac:dyDescent="0.25">
      <c r="B4554"/>
      <c r="C4554"/>
    </row>
    <row r="4555" spans="2:3" x14ac:dyDescent="0.25">
      <c r="B4555"/>
      <c r="C4555"/>
    </row>
    <row r="4556" spans="2:3" x14ac:dyDescent="0.25">
      <c r="B4556"/>
      <c r="C4556"/>
    </row>
    <row r="4557" spans="2:3" x14ac:dyDescent="0.25">
      <c r="B4557"/>
      <c r="C4557"/>
    </row>
    <row r="4558" spans="2:3" x14ac:dyDescent="0.25">
      <c r="B4558"/>
      <c r="C4558"/>
    </row>
    <row r="4559" spans="2:3" x14ac:dyDescent="0.25">
      <c r="B4559"/>
      <c r="C4559"/>
    </row>
    <row r="4560" spans="2:3" x14ac:dyDescent="0.25">
      <c r="B4560"/>
      <c r="C4560"/>
    </row>
    <row r="4561" spans="2:3" x14ac:dyDescent="0.25">
      <c r="B4561"/>
      <c r="C4561"/>
    </row>
    <row r="4562" spans="2:3" x14ac:dyDescent="0.25">
      <c r="B4562"/>
      <c r="C4562"/>
    </row>
    <row r="4563" spans="2:3" x14ac:dyDescent="0.25">
      <c r="B4563"/>
      <c r="C4563"/>
    </row>
    <row r="4564" spans="2:3" x14ac:dyDescent="0.25">
      <c r="B4564"/>
      <c r="C4564"/>
    </row>
    <row r="4565" spans="2:3" x14ac:dyDescent="0.25">
      <c r="B4565"/>
      <c r="C4565"/>
    </row>
    <row r="4566" spans="2:3" x14ac:dyDescent="0.25">
      <c r="B4566"/>
      <c r="C4566"/>
    </row>
    <row r="4567" spans="2:3" x14ac:dyDescent="0.25">
      <c r="B4567"/>
      <c r="C4567"/>
    </row>
    <row r="4568" spans="2:3" x14ac:dyDescent="0.25">
      <c r="B4568"/>
      <c r="C4568"/>
    </row>
    <row r="4569" spans="2:3" x14ac:dyDescent="0.25">
      <c r="B4569"/>
      <c r="C4569"/>
    </row>
    <row r="4570" spans="2:3" x14ac:dyDescent="0.25">
      <c r="B4570"/>
      <c r="C4570"/>
    </row>
    <row r="4571" spans="2:3" x14ac:dyDescent="0.25">
      <c r="B4571"/>
      <c r="C4571"/>
    </row>
    <row r="4572" spans="2:3" x14ac:dyDescent="0.25">
      <c r="B4572"/>
      <c r="C4572"/>
    </row>
    <row r="4573" spans="2:3" x14ac:dyDescent="0.25">
      <c r="B4573"/>
      <c r="C4573"/>
    </row>
    <row r="4574" spans="2:3" x14ac:dyDescent="0.25">
      <c r="B4574"/>
      <c r="C4574"/>
    </row>
    <row r="4575" spans="2:3" x14ac:dyDescent="0.25">
      <c r="B4575"/>
      <c r="C4575"/>
    </row>
    <row r="4576" spans="2:3" x14ac:dyDescent="0.25">
      <c r="B4576"/>
      <c r="C4576"/>
    </row>
    <row r="4577" spans="2:3" x14ac:dyDescent="0.25">
      <c r="B4577"/>
      <c r="C4577"/>
    </row>
    <row r="4578" spans="2:3" x14ac:dyDescent="0.25">
      <c r="B4578"/>
      <c r="C4578"/>
    </row>
    <row r="4579" spans="2:3" x14ac:dyDescent="0.25">
      <c r="B4579"/>
      <c r="C4579"/>
    </row>
    <row r="4580" spans="2:3" x14ac:dyDescent="0.25">
      <c r="B4580"/>
      <c r="C4580"/>
    </row>
    <row r="4581" spans="2:3" x14ac:dyDescent="0.25">
      <c r="B4581"/>
      <c r="C4581"/>
    </row>
    <row r="4582" spans="2:3" x14ac:dyDescent="0.25">
      <c r="B4582"/>
      <c r="C4582"/>
    </row>
    <row r="4583" spans="2:3" x14ac:dyDescent="0.25">
      <c r="B4583"/>
      <c r="C4583"/>
    </row>
    <row r="4584" spans="2:3" x14ac:dyDescent="0.25">
      <c r="B4584"/>
      <c r="C4584"/>
    </row>
    <row r="4585" spans="2:3" x14ac:dyDescent="0.25">
      <c r="B4585"/>
      <c r="C4585"/>
    </row>
    <row r="4586" spans="2:3" x14ac:dyDescent="0.25">
      <c r="B4586"/>
      <c r="C4586"/>
    </row>
    <row r="4587" spans="2:3" x14ac:dyDescent="0.25">
      <c r="B4587"/>
      <c r="C4587"/>
    </row>
    <row r="4588" spans="2:3" x14ac:dyDescent="0.25">
      <c r="B4588"/>
      <c r="C4588"/>
    </row>
    <row r="4589" spans="2:3" x14ac:dyDescent="0.25">
      <c r="B4589"/>
      <c r="C4589"/>
    </row>
    <row r="4590" spans="2:3" x14ac:dyDescent="0.25">
      <c r="B4590"/>
      <c r="C4590"/>
    </row>
    <row r="4591" spans="2:3" x14ac:dyDescent="0.25">
      <c r="B4591"/>
      <c r="C4591"/>
    </row>
    <row r="4592" spans="2:3" x14ac:dyDescent="0.25">
      <c r="B4592"/>
      <c r="C4592"/>
    </row>
    <row r="4593" spans="2:3" x14ac:dyDescent="0.25">
      <c r="B4593"/>
      <c r="C4593"/>
    </row>
    <row r="4594" spans="2:3" x14ac:dyDescent="0.25">
      <c r="B4594"/>
      <c r="C4594"/>
    </row>
    <row r="4595" spans="2:3" x14ac:dyDescent="0.25">
      <c r="B4595"/>
      <c r="C4595"/>
    </row>
    <row r="4596" spans="2:3" x14ac:dyDescent="0.25">
      <c r="B4596"/>
      <c r="C4596"/>
    </row>
    <row r="4597" spans="2:3" x14ac:dyDescent="0.25">
      <c r="B4597"/>
      <c r="C4597"/>
    </row>
    <row r="4598" spans="2:3" x14ac:dyDescent="0.25">
      <c r="B4598"/>
      <c r="C4598"/>
    </row>
    <row r="4599" spans="2:3" x14ac:dyDescent="0.25">
      <c r="B4599"/>
      <c r="C4599"/>
    </row>
    <row r="4600" spans="2:3" x14ac:dyDescent="0.25">
      <c r="B4600"/>
      <c r="C4600"/>
    </row>
    <row r="4601" spans="2:3" x14ac:dyDescent="0.25">
      <c r="B4601"/>
      <c r="C4601"/>
    </row>
    <row r="4602" spans="2:3" x14ac:dyDescent="0.25">
      <c r="B4602"/>
      <c r="C4602"/>
    </row>
    <row r="4603" spans="2:3" x14ac:dyDescent="0.25">
      <c r="B4603"/>
      <c r="C4603"/>
    </row>
    <row r="4604" spans="2:3" x14ac:dyDescent="0.25">
      <c r="B4604"/>
      <c r="C4604"/>
    </row>
    <row r="4605" spans="2:3" x14ac:dyDescent="0.25">
      <c r="B4605"/>
      <c r="C4605"/>
    </row>
    <row r="4606" spans="2:3" x14ac:dyDescent="0.25">
      <c r="B4606"/>
      <c r="C4606"/>
    </row>
    <row r="4607" spans="2:3" x14ac:dyDescent="0.25">
      <c r="B4607"/>
      <c r="C4607"/>
    </row>
    <row r="4608" spans="2:3" x14ac:dyDescent="0.25">
      <c r="B4608"/>
      <c r="C4608"/>
    </row>
    <row r="4609" spans="2:3" x14ac:dyDescent="0.25">
      <c r="B4609"/>
      <c r="C4609"/>
    </row>
    <row r="4610" spans="2:3" x14ac:dyDescent="0.25">
      <c r="B4610"/>
      <c r="C4610"/>
    </row>
    <row r="4611" spans="2:3" x14ac:dyDescent="0.25">
      <c r="B4611"/>
      <c r="C4611"/>
    </row>
    <row r="4612" spans="2:3" x14ac:dyDescent="0.25">
      <c r="B4612"/>
      <c r="C4612"/>
    </row>
    <row r="4613" spans="2:3" x14ac:dyDescent="0.25">
      <c r="B4613"/>
      <c r="C4613"/>
    </row>
    <row r="4614" spans="2:3" x14ac:dyDescent="0.25">
      <c r="B4614"/>
      <c r="C4614"/>
    </row>
    <row r="4615" spans="2:3" x14ac:dyDescent="0.25">
      <c r="B4615"/>
      <c r="C4615"/>
    </row>
    <row r="4616" spans="2:3" x14ac:dyDescent="0.25">
      <c r="B4616"/>
      <c r="C4616"/>
    </row>
    <row r="4617" spans="2:3" x14ac:dyDescent="0.25">
      <c r="B4617"/>
      <c r="C4617"/>
    </row>
    <row r="4618" spans="2:3" x14ac:dyDescent="0.25">
      <c r="B4618"/>
      <c r="C4618"/>
    </row>
    <row r="4619" spans="2:3" x14ac:dyDescent="0.25">
      <c r="B4619"/>
      <c r="C4619"/>
    </row>
    <row r="4620" spans="2:3" x14ac:dyDescent="0.25">
      <c r="B4620"/>
      <c r="C4620"/>
    </row>
    <row r="4621" spans="2:3" x14ac:dyDescent="0.25">
      <c r="B4621"/>
      <c r="C4621"/>
    </row>
    <row r="4622" spans="2:3" x14ac:dyDescent="0.25">
      <c r="B4622"/>
      <c r="C4622"/>
    </row>
    <row r="4623" spans="2:3" x14ac:dyDescent="0.25">
      <c r="B4623"/>
      <c r="C4623"/>
    </row>
    <row r="4624" spans="2:3" x14ac:dyDescent="0.25">
      <c r="B4624"/>
      <c r="C4624"/>
    </row>
    <row r="4625" spans="2:3" x14ac:dyDescent="0.25">
      <c r="B4625"/>
      <c r="C4625"/>
    </row>
    <row r="4626" spans="2:3" x14ac:dyDescent="0.25">
      <c r="B4626"/>
      <c r="C4626"/>
    </row>
    <row r="4627" spans="2:3" x14ac:dyDescent="0.25">
      <c r="B4627"/>
      <c r="C4627"/>
    </row>
    <row r="4628" spans="2:3" x14ac:dyDescent="0.25">
      <c r="B4628"/>
      <c r="C4628"/>
    </row>
    <row r="4629" spans="2:3" x14ac:dyDescent="0.25">
      <c r="B4629"/>
      <c r="C4629"/>
    </row>
    <row r="4630" spans="2:3" x14ac:dyDescent="0.25">
      <c r="B4630"/>
      <c r="C4630"/>
    </row>
    <row r="4631" spans="2:3" x14ac:dyDescent="0.25">
      <c r="B4631"/>
      <c r="C4631"/>
    </row>
    <row r="4632" spans="2:3" x14ac:dyDescent="0.25">
      <c r="B4632"/>
      <c r="C4632"/>
    </row>
    <row r="4633" spans="2:3" x14ac:dyDescent="0.25">
      <c r="B4633"/>
      <c r="C4633"/>
    </row>
    <row r="4634" spans="2:3" x14ac:dyDescent="0.25">
      <c r="B4634"/>
      <c r="C4634"/>
    </row>
    <row r="4635" spans="2:3" x14ac:dyDescent="0.25">
      <c r="B4635"/>
      <c r="C4635"/>
    </row>
    <row r="4636" spans="2:3" x14ac:dyDescent="0.25">
      <c r="B4636"/>
      <c r="C4636"/>
    </row>
    <row r="4637" spans="2:3" x14ac:dyDescent="0.25">
      <c r="B4637"/>
      <c r="C4637"/>
    </row>
    <row r="4638" spans="2:3" x14ac:dyDescent="0.25">
      <c r="B4638"/>
      <c r="C4638"/>
    </row>
    <row r="4639" spans="2:3" x14ac:dyDescent="0.25">
      <c r="B4639"/>
      <c r="C4639"/>
    </row>
    <row r="4640" spans="2:3" x14ac:dyDescent="0.25">
      <c r="B4640"/>
      <c r="C4640"/>
    </row>
    <row r="4641" spans="2:3" x14ac:dyDescent="0.25">
      <c r="B4641"/>
      <c r="C4641"/>
    </row>
    <row r="4642" spans="2:3" x14ac:dyDescent="0.25">
      <c r="B4642"/>
      <c r="C4642"/>
    </row>
    <row r="4643" spans="2:3" x14ac:dyDescent="0.25">
      <c r="B4643"/>
      <c r="C4643"/>
    </row>
    <row r="4644" spans="2:3" x14ac:dyDescent="0.25">
      <c r="B4644"/>
      <c r="C4644"/>
    </row>
    <row r="4645" spans="2:3" x14ac:dyDescent="0.25">
      <c r="B4645"/>
      <c r="C4645"/>
    </row>
    <row r="4646" spans="2:3" x14ac:dyDescent="0.25">
      <c r="B4646"/>
      <c r="C4646"/>
    </row>
    <row r="4647" spans="2:3" x14ac:dyDescent="0.25">
      <c r="B4647"/>
      <c r="C4647"/>
    </row>
    <row r="4648" spans="2:3" x14ac:dyDescent="0.25">
      <c r="B4648"/>
      <c r="C4648"/>
    </row>
    <row r="4649" spans="2:3" x14ac:dyDescent="0.25">
      <c r="B4649"/>
      <c r="C4649"/>
    </row>
    <row r="4650" spans="2:3" x14ac:dyDescent="0.25">
      <c r="B4650"/>
      <c r="C4650"/>
    </row>
    <row r="4651" spans="2:3" x14ac:dyDescent="0.25">
      <c r="B4651"/>
      <c r="C4651"/>
    </row>
    <row r="4652" spans="2:3" x14ac:dyDescent="0.25">
      <c r="B4652"/>
      <c r="C4652"/>
    </row>
    <row r="4653" spans="2:3" x14ac:dyDescent="0.25">
      <c r="B4653"/>
      <c r="C4653"/>
    </row>
    <row r="4654" spans="2:3" x14ac:dyDescent="0.25">
      <c r="B4654"/>
      <c r="C4654"/>
    </row>
    <row r="4655" spans="2:3" x14ac:dyDescent="0.25">
      <c r="B4655"/>
      <c r="C4655"/>
    </row>
    <row r="4656" spans="2:3" x14ac:dyDescent="0.25">
      <c r="B4656"/>
      <c r="C4656"/>
    </row>
    <row r="4657" spans="2:3" x14ac:dyDescent="0.25">
      <c r="B4657"/>
      <c r="C4657"/>
    </row>
    <row r="4658" spans="2:3" x14ac:dyDescent="0.25">
      <c r="B4658"/>
      <c r="C4658"/>
    </row>
    <row r="4659" spans="2:3" x14ac:dyDescent="0.25">
      <c r="B4659"/>
      <c r="C4659"/>
    </row>
    <row r="4660" spans="2:3" x14ac:dyDescent="0.25">
      <c r="B4660"/>
      <c r="C4660"/>
    </row>
    <row r="4661" spans="2:3" x14ac:dyDescent="0.25">
      <c r="B4661"/>
      <c r="C4661"/>
    </row>
    <row r="4662" spans="2:3" x14ac:dyDescent="0.25">
      <c r="B4662"/>
      <c r="C4662"/>
    </row>
    <row r="4663" spans="2:3" x14ac:dyDescent="0.25">
      <c r="B4663"/>
      <c r="C4663"/>
    </row>
    <row r="4664" spans="2:3" x14ac:dyDescent="0.25">
      <c r="B4664"/>
      <c r="C4664"/>
    </row>
    <row r="4665" spans="2:3" x14ac:dyDescent="0.25">
      <c r="B4665"/>
      <c r="C4665"/>
    </row>
    <row r="4666" spans="2:3" x14ac:dyDescent="0.25">
      <c r="B4666"/>
      <c r="C4666"/>
    </row>
    <row r="4667" spans="2:3" x14ac:dyDescent="0.25">
      <c r="B4667"/>
      <c r="C4667"/>
    </row>
    <row r="4668" spans="2:3" x14ac:dyDescent="0.25">
      <c r="B4668"/>
      <c r="C4668"/>
    </row>
    <row r="4669" spans="2:3" x14ac:dyDescent="0.25">
      <c r="B4669"/>
      <c r="C4669"/>
    </row>
    <row r="4670" spans="2:3" x14ac:dyDescent="0.25">
      <c r="B4670"/>
      <c r="C4670"/>
    </row>
    <row r="4671" spans="2:3" x14ac:dyDescent="0.25">
      <c r="B4671"/>
      <c r="C4671"/>
    </row>
    <row r="4672" spans="2:3" x14ac:dyDescent="0.25">
      <c r="B4672"/>
      <c r="C4672"/>
    </row>
    <row r="4673" spans="2:3" x14ac:dyDescent="0.25">
      <c r="B4673"/>
      <c r="C4673"/>
    </row>
    <row r="4674" spans="2:3" x14ac:dyDescent="0.25">
      <c r="B4674"/>
      <c r="C4674"/>
    </row>
    <row r="4675" spans="2:3" x14ac:dyDescent="0.25">
      <c r="B4675"/>
      <c r="C4675"/>
    </row>
    <row r="4676" spans="2:3" x14ac:dyDescent="0.25">
      <c r="B4676"/>
      <c r="C4676"/>
    </row>
    <row r="4677" spans="2:3" x14ac:dyDescent="0.25">
      <c r="B4677"/>
      <c r="C4677"/>
    </row>
    <row r="4678" spans="2:3" x14ac:dyDescent="0.25">
      <c r="B4678"/>
      <c r="C4678"/>
    </row>
    <row r="4679" spans="2:3" x14ac:dyDescent="0.25">
      <c r="B4679"/>
      <c r="C4679"/>
    </row>
    <row r="4680" spans="2:3" x14ac:dyDescent="0.25">
      <c r="B4680"/>
      <c r="C4680"/>
    </row>
    <row r="4681" spans="2:3" x14ac:dyDescent="0.25">
      <c r="B4681"/>
      <c r="C4681"/>
    </row>
    <row r="4682" spans="2:3" x14ac:dyDescent="0.25">
      <c r="B4682"/>
      <c r="C4682"/>
    </row>
    <row r="4683" spans="2:3" x14ac:dyDescent="0.25">
      <c r="B4683"/>
      <c r="C4683"/>
    </row>
    <row r="4684" spans="2:3" x14ac:dyDescent="0.25">
      <c r="B4684"/>
      <c r="C4684"/>
    </row>
    <row r="4685" spans="2:3" x14ac:dyDescent="0.25">
      <c r="B4685"/>
      <c r="C4685"/>
    </row>
    <row r="4686" spans="2:3" x14ac:dyDescent="0.25">
      <c r="B4686"/>
      <c r="C4686"/>
    </row>
    <row r="4687" spans="2:3" x14ac:dyDescent="0.25">
      <c r="B4687"/>
      <c r="C4687"/>
    </row>
    <row r="4688" spans="2:3" x14ac:dyDescent="0.25">
      <c r="B4688"/>
      <c r="C4688"/>
    </row>
    <row r="4689" spans="2:3" x14ac:dyDescent="0.25">
      <c r="B4689"/>
      <c r="C4689"/>
    </row>
    <row r="4690" spans="2:3" x14ac:dyDescent="0.25">
      <c r="B4690"/>
      <c r="C4690"/>
    </row>
    <row r="4691" spans="2:3" x14ac:dyDescent="0.25">
      <c r="B4691"/>
      <c r="C4691"/>
    </row>
    <row r="4692" spans="2:3" x14ac:dyDescent="0.25">
      <c r="B4692"/>
      <c r="C4692"/>
    </row>
    <row r="4693" spans="2:3" x14ac:dyDescent="0.25">
      <c r="B4693"/>
      <c r="C4693"/>
    </row>
    <row r="4694" spans="2:3" x14ac:dyDescent="0.25">
      <c r="B4694"/>
      <c r="C4694"/>
    </row>
    <row r="4695" spans="2:3" x14ac:dyDescent="0.25">
      <c r="B4695"/>
      <c r="C4695"/>
    </row>
    <row r="4696" spans="2:3" x14ac:dyDescent="0.25">
      <c r="B4696"/>
      <c r="C4696"/>
    </row>
    <row r="4697" spans="2:3" x14ac:dyDescent="0.25">
      <c r="B4697"/>
      <c r="C4697"/>
    </row>
    <row r="4698" spans="2:3" x14ac:dyDescent="0.25">
      <c r="B4698"/>
      <c r="C4698"/>
    </row>
    <row r="4699" spans="2:3" x14ac:dyDescent="0.25">
      <c r="B4699"/>
      <c r="C4699"/>
    </row>
    <row r="4700" spans="2:3" x14ac:dyDescent="0.25">
      <c r="B4700"/>
      <c r="C4700"/>
    </row>
    <row r="4701" spans="2:3" x14ac:dyDescent="0.25">
      <c r="B4701"/>
      <c r="C4701"/>
    </row>
    <row r="4702" spans="2:3" x14ac:dyDescent="0.25">
      <c r="B4702"/>
      <c r="C4702"/>
    </row>
    <row r="4703" spans="2:3" x14ac:dyDescent="0.25">
      <c r="B4703"/>
      <c r="C4703"/>
    </row>
    <row r="4704" spans="2:3" x14ac:dyDescent="0.25">
      <c r="B4704"/>
      <c r="C4704"/>
    </row>
    <row r="4705" spans="2:3" x14ac:dyDescent="0.25">
      <c r="B4705"/>
      <c r="C4705"/>
    </row>
    <row r="4706" spans="2:3" x14ac:dyDescent="0.25">
      <c r="B4706"/>
      <c r="C4706"/>
    </row>
    <row r="4707" spans="2:3" x14ac:dyDescent="0.25">
      <c r="B4707"/>
      <c r="C4707"/>
    </row>
    <row r="4708" spans="2:3" x14ac:dyDescent="0.25">
      <c r="B4708"/>
      <c r="C4708"/>
    </row>
    <row r="4709" spans="2:3" x14ac:dyDescent="0.25">
      <c r="B4709"/>
      <c r="C4709"/>
    </row>
    <row r="4710" spans="2:3" x14ac:dyDescent="0.25">
      <c r="B4710"/>
      <c r="C4710"/>
    </row>
    <row r="4711" spans="2:3" x14ac:dyDescent="0.25">
      <c r="B4711"/>
      <c r="C4711"/>
    </row>
    <row r="4712" spans="2:3" x14ac:dyDescent="0.25">
      <c r="B4712"/>
      <c r="C4712"/>
    </row>
    <row r="4713" spans="2:3" x14ac:dyDescent="0.25">
      <c r="B4713"/>
      <c r="C4713"/>
    </row>
    <row r="4714" spans="2:3" x14ac:dyDescent="0.25">
      <c r="B4714"/>
      <c r="C4714"/>
    </row>
    <row r="4715" spans="2:3" x14ac:dyDescent="0.25">
      <c r="B4715"/>
      <c r="C4715"/>
    </row>
    <row r="4716" spans="2:3" x14ac:dyDescent="0.25">
      <c r="B4716"/>
      <c r="C4716"/>
    </row>
    <row r="4717" spans="2:3" x14ac:dyDescent="0.25">
      <c r="B4717"/>
      <c r="C4717"/>
    </row>
    <row r="4718" spans="2:3" x14ac:dyDescent="0.25">
      <c r="B4718"/>
      <c r="C4718"/>
    </row>
    <row r="4719" spans="2:3" x14ac:dyDescent="0.25">
      <c r="B4719"/>
      <c r="C4719"/>
    </row>
    <row r="4720" spans="2:3" x14ac:dyDescent="0.25">
      <c r="B4720"/>
      <c r="C4720"/>
    </row>
    <row r="4721" spans="2:3" x14ac:dyDescent="0.25">
      <c r="B4721"/>
      <c r="C4721"/>
    </row>
    <row r="4722" spans="2:3" x14ac:dyDescent="0.25">
      <c r="B4722"/>
      <c r="C4722"/>
    </row>
    <row r="4723" spans="2:3" x14ac:dyDescent="0.25">
      <c r="B4723"/>
      <c r="C4723"/>
    </row>
    <row r="4724" spans="2:3" x14ac:dyDescent="0.25">
      <c r="B4724"/>
      <c r="C4724"/>
    </row>
    <row r="4725" spans="2:3" x14ac:dyDescent="0.25">
      <c r="B4725"/>
      <c r="C4725"/>
    </row>
    <row r="4726" spans="2:3" x14ac:dyDescent="0.25">
      <c r="B4726"/>
      <c r="C4726"/>
    </row>
    <row r="4727" spans="2:3" x14ac:dyDescent="0.25">
      <c r="B4727"/>
      <c r="C4727"/>
    </row>
    <row r="4728" spans="2:3" x14ac:dyDescent="0.25">
      <c r="B4728"/>
      <c r="C4728"/>
    </row>
    <row r="4729" spans="2:3" x14ac:dyDescent="0.25">
      <c r="B4729"/>
      <c r="C4729"/>
    </row>
    <row r="4730" spans="2:3" x14ac:dyDescent="0.25">
      <c r="B4730"/>
      <c r="C4730"/>
    </row>
    <row r="4731" spans="2:3" x14ac:dyDescent="0.25">
      <c r="B4731"/>
      <c r="C4731"/>
    </row>
    <row r="4732" spans="2:3" x14ac:dyDescent="0.25">
      <c r="B4732"/>
      <c r="C4732"/>
    </row>
    <row r="4733" spans="2:3" x14ac:dyDescent="0.25">
      <c r="B4733"/>
      <c r="C4733"/>
    </row>
    <row r="4734" spans="2:3" x14ac:dyDescent="0.25">
      <c r="B4734"/>
      <c r="C4734"/>
    </row>
    <row r="4735" spans="2:3" x14ac:dyDescent="0.25">
      <c r="B4735"/>
      <c r="C4735"/>
    </row>
    <row r="4736" spans="2:3" x14ac:dyDescent="0.25">
      <c r="B4736"/>
      <c r="C4736"/>
    </row>
    <row r="4737" spans="2:3" x14ac:dyDescent="0.25">
      <c r="B4737"/>
      <c r="C4737"/>
    </row>
    <row r="4738" spans="2:3" x14ac:dyDescent="0.25">
      <c r="B4738"/>
      <c r="C4738"/>
    </row>
    <row r="4739" spans="2:3" x14ac:dyDescent="0.25">
      <c r="B4739"/>
      <c r="C4739"/>
    </row>
    <row r="4740" spans="2:3" x14ac:dyDescent="0.25">
      <c r="B4740"/>
      <c r="C4740"/>
    </row>
    <row r="4741" spans="2:3" x14ac:dyDescent="0.25">
      <c r="B4741"/>
      <c r="C4741"/>
    </row>
    <row r="4742" spans="2:3" x14ac:dyDescent="0.25">
      <c r="B4742"/>
      <c r="C4742"/>
    </row>
    <row r="4743" spans="2:3" x14ac:dyDescent="0.25">
      <c r="B4743"/>
      <c r="C4743"/>
    </row>
    <row r="4744" spans="2:3" x14ac:dyDescent="0.25">
      <c r="B4744"/>
      <c r="C4744"/>
    </row>
    <row r="4745" spans="2:3" x14ac:dyDescent="0.25">
      <c r="B4745"/>
      <c r="C4745"/>
    </row>
    <row r="4746" spans="2:3" x14ac:dyDescent="0.25">
      <c r="B4746"/>
      <c r="C4746"/>
    </row>
    <row r="4747" spans="2:3" x14ac:dyDescent="0.25">
      <c r="B4747"/>
      <c r="C4747"/>
    </row>
    <row r="4748" spans="2:3" x14ac:dyDescent="0.25">
      <c r="B4748"/>
      <c r="C4748"/>
    </row>
    <row r="4749" spans="2:3" x14ac:dyDescent="0.25">
      <c r="B4749"/>
      <c r="C4749"/>
    </row>
    <row r="4750" spans="2:3" x14ac:dyDescent="0.25">
      <c r="B4750"/>
      <c r="C4750"/>
    </row>
    <row r="4751" spans="2:3" x14ac:dyDescent="0.25">
      <c r="B4751"/>
      <c r="C4751"/>
    </row>
    <row r="4752" spans="2:3" x14ac:dyDescent="0.25">
      <c r="B4752"/>
      <c r="C4752"/>
    </row>
    <row r="4753" spans="2:3" x14ac:dyDescent="0.25">
      <c r="B4753"/>
      <c r="C4753"/>
    </row>
    <row r="4754" spans="2:3" x14ac:dyDescent="0.25">
      <c r="B4754"/>
      <c r="C4754"/>
    </row>
    <row r="4755" spans="2:3" x14ac:dyDescent="0.25">
      <c r="B4755"/>
      <c r="C4755"/>
    </row>
    <row r="4756" spans="2:3" x14ac:dyDescent="0.25">
      <c r="B4756"/>
      <c r="C4756"/>
    </row>
    <row r="4757" spans="2:3" x14ac:dyDescent="0.25">
      <c r="B4757"/>
      <c r="C4757"/>
    </row>
    <row r="4758" spans="2:3" x14ac:dyDescent="0.25">
      <c r="B4758"/>
      <c r="C4758"/>
    </row>
    <row r="4759" spans="2:3" x14ac:dyDescent="0.25">
      <c r="B4759"/>
      <c r="C4759"/>
    </row>
    <row r="4760" spans="2:3" x14ac:dyDescent="0.25">
      <c r="B4760"/>
      <c r="C4760"/>
    </row>
    <row r="4761" spans="2:3" x14ac:dyDescent="0.25">
      <c r="B4761"/>
      <c r="C4761"/>
    </row>
    <row r="4762" spans="2:3" x14ac:dyDescent="0.25">
      <c r="B4762"/>
      <c r="C4762"/>
    </row>
    <row r="4763" spans="2:3" x14ac:dyDescent="0.25">
      <c r="B4763"/>
      <c r="C4763"/>
    </row>
    <row r="4764" spans="2:3" x14ac:dyDescent="0.25">
      <c r="B4764"/>
      <c r="C4764"/>
    </row>
    <row r="4765" spans="2:3" x14ac:dyDescent="0.25">
      <c r="B4765"/>
      <c r="C4765"/>
    </row>
    <row r="4766" spans="2:3" x14ac:dyDescent="0.25">
      <c r="B4766"/>
      <c r="C4766"/>
    </row>
    <row r="4767" spans="2:3" x14ac:dyDescent="0.25">
      <c r="B4767"/>
      <c r="C4767"/>
    </row>
    <row r="4768" spans="2:3" x14ac:dyDescent="0.25">
      <c r="B4768"/>
      <c r="C4768"/>
    </row>
    <row r="4769" spans="2:3" x14ac:dyDescent="0.25">
      <c r="B4769"/>
      <c r="C4769"/>
    </row>
    <row r="4770" spans="2:3" x14ac:dyDescent="0.25">
      <c r="B4770"/>
      <c r="C4770"/>
    </row>
    <row r="4771" spans="2:3" x14ac:dyDescent="0.25">
      <c r="B4771"/>
      <c r="C4771"/>
    </row>
    <row r="4772" spans="2:3" x14ac:dyDescent="0.25">
      <c r="B4772"/>
      <c r="C4772"/>
    </row>
    <row r="4773" spans="2:3" x14ac:dyDescent="0.25">
      <c r="B4773"/>
      <c r="C4773"/>
    </row>
    <row r="4774" spans="2:3" x14ac:dyDescent="0.25">
      <c r="B4774"/>
      <c r="C4774"/>
    </row>
    <row r="4775" spans="2:3" x14ac:dyDescent="0.25">
      <c r="B4775"/>
      <c r="C4775"/>
    </row>
    <row r="4776" spans="2:3" x14ac:dyDescent="0.25">
      <c r="B4776"/>
      <c r="C4776"/>
    </row>
    <row r="4777" spans="2:3" x14ac:dyDescent="0.25">
      <c r="B4777"/>
      <c r="C4777"/>
    </row>
    <row r="4778" spans="2:3" x14ac:dyDescent="0.25">
      <c r="B4778"/>
      <c r="C4778"/>
    </row>
    <row r="4779" spans="2:3" x14ac:dyDescent="0.25">
      <c r="B4779"/>
      <c r="C4779"/>
    </row>
    <row r="4780" spans="2:3" x14ac:dyDescent="0.25">
      <c r="B4780"/>
      <c r="C4780"/>
    </row>
    <row r="4781" spans="2:3" x14ac:dyDescent="0.25">
      <c r="B4781"/>
      <c r="C4781"/>
    </row>
    <row r="4782" spans="2:3" x14ac:dyDescent="0.25">
      <c r="B4782"/>
      <c r="C4782"/>
    </row>
    <row r="4783" spans="2:3" x14ac:dyDescent="0.25">
      <c r="B4783"/>
      <c r="C4783"/>
    </row>
    <row r="4784" spans="2:3" x14ac:dyDescent="0.25">
      <c r="B4784"/>
      <c r="C4784"/>
    </row>
    <row r="4785" spans="2:3" x14ac:dyDescent="0.25">
      <c r="B4785"/>
      <c r="C4785"/>
    </row>
    <row r="4786" spans="2:3" x14ac:dyDescent="0.25">
      <c r="B4786"/>
      <c r="C4786"/>
    </row>
    <row r="4787" spans="2:3" x14ac:dyDescent="0.25">
      <c r="B4787"/>
      <c r="C4787"/>
    </row>
    <row r="4788" spans="2:3" x14ac:dyDescent="0.25">
      <c r="B4788"/>
      <c r="C4788"/>
    </row>
    <row r="4789" spans="2:3" x14ac:dyDescent="0.25">
      <c r="B4789"/>
      <c r="C4789"/>
    </row>
    <row r="4790" spans="2:3" x14ac:dyDescent="0.25">
      <c r="B4790"/>
      <c r="C4790"/>
    </row>
    <row r="4791" spans="2:3" x14ac:dyDescent="0.25">
      <c r="B4791"/>
      <c r="C4791"/>
    </row>
    <row r="4792" spans="2:3" x14ac:dyDescent="0.25">
      <c r="B4792"/>
      <c r="C4792"/>
    </row>
    <row r="4793" spans="2:3" x14ac:dyDescent="0.25">
      <c r="B4793"/>
      <c r="C4793"/>
    </row>
    <row r="4794" spans="2:3" x14ac:dyDescent="0.25">
      <c r="B4794"/>
      <c r="C4794"/>
    </row>
    <row r="4795" spans="2:3" x14ac:dyDescent="0.25">
      <c r="B4795"/>
      <c r="C4795"/>
    </row>
    <row r="4796" spans="2:3" x14ac:dyDescent="0.25">
      <c r="B4796"/>
      <c r="C4796"/>
    </row>
    <row r="4797" spans="2:3" x14ac:dyDescent="0.25">
      <c r="B4797"/>
      <c r="C4797"/>
    </row>
    <row r="4798" spans="2:3" x14ac:dyDescent="0.25">
      <c r="B4798"/>
      <c r="C4798"/>
    </row>
    <row r="4799" spans="2:3" x14ac:dyDescent="0.25">
      <c r="B4799"/>
      <c r="C4799"/>
    </row>
    <row r="4800" spans="2:3" x14ac:dyDescent="0.25">
      <c r="B4800"/>
      <c r="C4800"/>
    </row>
    <row r="4801" spans="2:3" x14ac:dyDescent="0.25">
      <c r="B4801"/>
      <c r="C4801"/>
    </row>
    <row r="4802" spans="2:3" x14ac:dyDescent="0.25">
      <c r="B4802"/>
      <c r="C4802"/>
    </row>
    <row r="4803" spans="2:3" x14ac:dyDescent="0.25">
      <c r="B4803"/>
      <c r="C4803"/>
    </row>
    <row r="4804" spans="2:3" x14ac:dyDescent="0.25">
      <c r="B4804"/>
      <c r="C4804"/>
    </row>
    <row r="4805" spans="2:3" x14ac:dyDescent="0.25">
      <c r="B4805"/>
      <c r="C4805"/>
    </row>
    <row r="4806" spans="2:3" x14ac:dyDescent="0.25">
      <c r="B4806"/>
      <c r="C4806"/>
    </row>
    <row r="4807" spans="2:3" x14ac:dyDescent="0.25">
      <c r="B4807"/>
      <c r="C4807"/>
    </row>
    <row r="4808" spans="2:3" x14ac:dyDescent="0.25">
      <c r="B4808"/>
      <c r="C4808"/>
    </row>
    <row r="4809" spans="2:3" x14ac:dyDescent="0.25">
      <c r="B4809"/>
      <c r="C4809"/>
    </row>
    <row r="4810" spans="2:3" x14ac:dyDescent="0.25">
      <c r="B4810"/>
      <c r="C4810"/>
    </row>
    <row r="4811" spans="2:3" x14ac:dyDescent="0.25">
      <c r="B4811"/>
      <c r="C4811"/>
    </row>
    <row r="4812" spans="2:3" x14ac:dyDescent="0.25">
      <c r="B4812"/>
      <c r="C4812"/>
    </row>
    <row r="4813" spans="2:3" x14ac:dyDescent="0.25">
      <c r="B4813"/>
      <c r="C4813"/>
    </row>
    <row r="4814" spans="2:3" x14ac:dyDescent="0.25">
      <c r="B4814"/>
      <c r="C4814"/>
    </row>
    <row r="4815" spans="2:3" x14ac:dyDescent="0.25">
      <c r="B4815"/>
      <c r="C4815"/>
    </row>
    <row r="4816" spans="2:3" x14ac:dyDescent="0.25">
      <c r="B4816"/>
      <c r="C4816"/>
    </row>
    <row r="4817" spans="2:3" x14ac:dyDescent="0.25">
      <c r="B4817"/>
      <c r="C4817"/>
    </row>
    <row r="4818" spans="2:3" x14ac:dyDescent="0.25">
      <c r="B4818"/>
      <c r="C4818"/>
    </row>
    <row r="4819" spans="2:3" x14ac:dyDescent="0.25">
      <c r="B4819"/>
      <c r="C4819"/>
    </row>
    <row r="4820" spans="2:3" x14ac:dyDescent="0.25">
      <c r="B4820"/>
      <c r="C4820"/>
    </row>
    <row r="4821" spans="2:3" x14ac:dyDescent="0.25">
      <c r="B4821"/>
      <c r="C4821"/>
    </row>
    <row r="4822" spans="2:3" x14ac:dyDescent="0.25">
      <c r="B4822"/>
      <c r="C4822"/>
    </row>
    <row r="4823" spans="2:3" x14ac:dyDescent="0.25">
      <c r="B4823"/>
      <c r="C4823"/>
    </row>
    <row r="4824" spans="2:3" x14ac:dyDescent="0.25">
      <c r="B4824"/>
      <c r="C4824"/>
    </row>
    <row r="4825" spans="2:3" x14ac:dyDescent="0.25">
      <c r="B4825"/>
      <c r="C4825"/>
    </row>
    <row r="4826" spans="2:3" x14ac:dyDescent="0.25">
      <c r="B4826"/>
      <c r="C4826"/>
    </row>
    <row r="4827" spans="2:3" x14ac:dyDescent="0.25">
      <c r="B4827"/>
      <c r="C4827"/>
    </row>
    <row r="4828" spans="2:3" x14ac:dyDescent="0.25">
      <c r="B4828"/>
      <c r="C4828"/>
    </row>
    <row r="4829" spans="2:3" x14ac:dyDescent="0.25">
      <c r="B4829"/>
      <c r="C4829"/>
    </row>
    <row r="4830" spans="2:3" x14ac:dyDescent="0.25">
      <c r="B4830"/>
      <c r="C4830"/>
    </row>
    <row r="4831" spans="2:3" x14ac:dyDescent="0.25">
      <c r="B4831"/>
      <c r="C4831"/>
    </row>
    <row r="4832" spans="2:3" x14ac:dyDescent="0.25">
      <c r="B4832"/>
      <c r="C4832"/>
    </row>
    <row r="4833" spans="2:3" x14ac:dyDescent="0.25">
      <c r="B4833"/>
      <c r="C4833"/>
    </row>
    <row r="4834" spans="2:3" x14ac:dyDescent="0.25">
      <c r="B4834"/>
      <c r="C4834"/>
    </row>
    <row r="4835" spans="2:3" x14ac:dyDescent="0.25">
      <c r="B4835"/>
      <c r="C4835"/>
    </row>
    <row r="4836" spans="2:3" x14ac:dyDescent="0.25">
      <c r="B4836"/>
      <c r="C4836"/>
    </row>
    <row r="4837" spans="2:3" x14ac:dyDescent="0.25">
      <c r="B4837"/>
      <c r="C4837"/>
    </row>
    <row r="4838" spans="2:3" x14ac:dyDescent="0.25">
      <c r="B4838"/>
      <c r="C4838"/>
    </row>
    <row r="4839" spans="2:3" x14ac:dyDescent="0.25">
      <c r="B4839"/>
      <c r="C4839"/>
    </row>
    <row r="4840" spans="2:3" x14ac:dyDescent="0.25">
      <c r="B4840"/>
      <c r="C4840"/>
    </row>
    <row r="4841" spans="2:3" x14ac:dyDescent="0.25">
      <c r="B4841"/>
      <c r="C4841"/>
    </row>
    <row r="4842" spans="2:3" x14ac:dyDescent="0.25">
      <c r="B4842"/>
      <c r="C4842"/>
    </row>
    <row r="4843" spans="2:3" x14ac:dyDescent="0.25">
      <c r="B4843"/>
      <c r="C4843"/>
    </row>
    <row r="4844" spans="2:3" x14ac:dyDescent="0.25">
      <c r="B4844"/>
      <c r="C4844"/>
    </row>
    <row r="4845" spans="2:3" x14ac:dyDescent="0.25">
      <c r="B4845"/>
      <c r="C4845"/>
    </row>
    <row r="4846" spans="2:3" x14ac:dyDescent="0.25">
      <c r="B4846"/>
      <c r="C4846"/>
    </row>
    <row r="4847" spans="2:3" x14ac:dyDescent="0.25">
      <c r="B4847"/>
      <c r="C4847"/>
    </row>
    <row r="4848" spans="2:3" x14ac:dyDescent="0.25">
      <c r="B4848"/>
      <c r="C4848"/>
    </row>
    <row r="4849" spans="2:3" x14ac:dyDescent="0.25">
      <c r="B4849"/>
      <c r="C4849"/>
    </row>
    <row r="4850" spans="2:3" x14ac:dyDescent="0.25">
      <c r="B4850"/>
      <c r="C4850"/>
    </row>
    <row r="4851" spans="2:3" x14ac:dyDescent="0.25">
      <c r="B4851"/>
      <c r="C4851"/>
    </row>
    <row r="4852" spans="2:3" x14ac:dyDescent="0.25">
      <c r="B4852"/>
      <c r="C4852"/>
    </row>
    <row r="4853" spans="2:3" x14ac:dyDescent="0.25">
      <c r="B4853"/>
      <c r="C4853"/>
    </row>
    <row r="4854" spans="2:3" x14ac:dyDescent="0.25">
      <c r="B4854"/>
      <c r="C4854"/>
    </row>
    <row r="4855" spans="2:3" x14ac:dyDescent="0.25">
      <c r="B4855"/>
      <c r="C4855"/>
    </row>
    <row r="4856" spans="2:3" x14ac:dyDescent="0.25">
      <c r="B4856"/>
      <c r="C4856"/>
    </row>
    <row r="4857" spans="2:3" x14ac:dyDescent="0.25">
      <c r="B4857"/>
      <c r="C4857"/>
    </row>
    <row r="4858" spans="2:3" x14ac:dyDescent="0.25">
      <c r="B4858"/>
      <c r="C4858"/>
    </row>
    <row r="4859" spans="2:3" x14ac:dyDescent="0.25">
      <c r="B4859"/>
      <c r="C4859"/>
    </row>
    <row r="4860" spans="2:3" x14ac:dyDescent="0.25">
      <c r="B4860"/>
      <c r="C4860"/>
    </row>
    <row r="4861" spans="2:3" x14ac:dyDescent="0.25">
      <c r="B4861"/>
      <c r="C4861"/>
    </row>
    <row r="4862" spans="2:3" x14ac:dyDescent="0.25">
      <c r="B4862"/>
      <c r="C4862"/>
    </row>
    <row r="4863" spans="2:3" x14ac:dyDescent="0.25">
      <c r="B4863"/>
      <c r="C4863"/>
    </row>
    <row r="4864" spans="2:3" x14ac:dyDescent="0.25">
      <c r="B4864"/>
      <c r="C4864"/>
    </row>
    <row r="4865" spans="2:3" x14ac:dyDescent="0.25">
      <c r="B4865"/>
      <c r="C4865"/>
    </row>
    <row r="4866" spans="2:3" x14ac:dyDescent="0.25">
      <c r="B4866"/>
      <c r="C4866"/>
    </row>
    <row r="4867" spans="2:3" x14ac:dyDescent="0.25">
      <c r="B4867"/>
      <c r="C4867"/>
    </row>
    <row r="4868" spans="2:3" x14ac:dyDescent="0.25">
      <c r="B4868"/>
      <c r="C4868"/>
    </row>
    <row r="4869" spans="2:3" x14ac:dyDescent="0.25">
      <c r="B4869"/>
      <c r="C4869"/>
    </row>
    <row r="4870" spans="2:3" x14ac:dyDescent="0.25">
      <c r="B4870"/>
      <c r="C4870"/>
    </row>
    <row r="4871" spans="2:3" x14ac:dyDescent="0.25">
      <c r="B4871"/>
      <c r="C4871"/>
    </row>
    <row r="4872" spans="2:3" x14ac:dyDescent="0.25">
      <c r="B4872"/>
      <c r="C4872"/>
    </row>
    <row r="4873" spans="2:3" x14ac:dyDescent="0.25">
      <c r="B4873"/>
      <c r="C4873"/>
    </row>
    <row r="4874" spans="2:3" x14ac:dyDescent="0.25">
      <c r="B4874"/>
      <c r="C4874"/>
    </row>
    <row r="4875" spans="2:3" x14ac:dyDescent="0.25">
      <c r="B4875"/>
      <c r="C4875"/>
    </row>
    <row r="4876" spans="2:3" x14ac:dyDescent="0.25">
      <c r="B4876"/>
      <c r="C4876"/>
    </row>
    <row r="4877" spans="2:3" x14ac:dyDescent="0.25">
      <c r="B4877"/>
      <c r="C4877"/>
    </row>
    <row r="4878" spans="2:3" x14ac:dyDescent="0.25">
      <c r="B4878"/>
      <c r="C4878"/>
    </row>
    <row r="4879" spans="2:3" x14ac:dyDescent="0.25">
      <c r="B4879"/>
      <c r="C4879"/>
    </row>
    <row r="4880" spans="2:3" x14ac:dyDescent="0.25">
      <c r="B4880"/>
      <c r="C4880"/>
    </row>
    <row r="4881" spans="2:3" x14ac:dyDescent="0.25">
      <c r="B4881"/>
      <c r="C4881"/>
    </row>
    <row r="4882" spans="2:3" x14ac:dyDescent="0.25">
      <c r="B4882"/>
      <c r="C4882"/>
    </row>
    <row r="4883" spans="2:3" x14ac:dyDescent="0.25">
      <c r="B4883"/>
      <c r="C4883"/>
    </row>
    <row r="4884" spans="2:3" x14ac:dyDescent="0.25">
      <c r="B4884"/>
      <c r="C4884"/>
    </row>
    <row r="4885" spans="2:3" x14ac:dyDescent="0.25">
      <c r="B4885"/>
      <c r="C4885"/>
    </row>
    <row r="4886" spans="2:3" x14ac:dyDescent="0.25">
      <c r="B4886"/>
      <c r="C4886"/>
    </row>
    <row r="4887" spans="2:3" x14ac:dyDescent="0.25">
      <c r="B4887"/>
      <c r="C4887"/>
    </row>
    <row r="4888" spans="2:3" x14ac:dyDescent="0.25">
      <c r="B4888"/>
      <c r="C4888"/>
    </row>
    <row r="4889" spans="2:3" x14ac:dyDescent="0.25">
      <c r="B4889"/>
      <c r="C4889"/>
    </row>
    <row r="4890" spans="2:3" x14ac:dyDescent="0.25">
      <c r="B4890"/>
      <c r="C4890"/>
    </row>
    <row r="4891" spans="2:3" x14ac:dyDescent="0.25">
      <c r="B4891"/>
      <c r="C4891"/>
    </row>
    <row r="4892" spans="2:3" x14ac:dyDescent="0.25">
      <c r="B4892"/>
      <c r="C4892"/>
    </row>
    <row r="4893" spans="2:3" x14ac:dyDescent="0.25">
      <c r="B4893"/>
      <c r="C4893"/>
    </row>
    <row r="4894" spans="2:3" x14ac:dyDescent="0.25">
      <c r="B4894"/>
      <c r="C4894"/>
    </row>
    <row r="4895" spans="2:3" x14ac:dyDescent="0.25">
      <c r="B4895"/>
      <c r="C4895"/>
    </row>
    <row r="4896" spans="2:3" x14ac:dyDescent="0.25">
      <c r="B4896"/>
      <c r="C4896"/>
    </row>
    <row r="4897" spans="2:3" x14ac:dyDescent="0.25">
      <c r="B4897"/>
      <c r="C4897"/>
    </row>
    <row r="4898" spans="2:3" x14ac:dyDescent="0.25">
      <c r="B4898"/>
      <c r="C4898"/>
    </row>
    <row r="4899" spans="2:3" x14ac:dyDescent="0.25">
      <c r="B4899"/>
      <c r="C4899"/>
    </row>
    <row r="4900" spans="2:3" x14ac:dyDescent="0.25">
      <c r="B4900"/>
      <c r="C4900"/>
    </row>
    <row r="4901" spans="2:3" x14ac:dyDescent="0.25">
      <c r="B4901"/>
      <c r="C4901"/>
    </row>
    <row r="4902" spans="2:3" x14ac:dyDescent="0.25">
      <c r="B4902"/>
      <c r="C4902"/>
    </row>
    <row r="4903" spans="2:3" x14ac:dyDescent="0.25">
      <c r="B4903"/>
      <c r="C4903"/>
    </row>
    <row r="4904" spans="2:3" x14ac:dyDescent="0.25">
      <c r="B4904"/>
      <c r="C4904"/>
    </row>
    <row r="4905" spans="2:3" x14ac:dyDescent="0.25">
      <c r="B4905"/>
      <c r="C4905"/>
    </row>
    <row r="4906" spans="2:3" x14ac:dyDescent="0.25">
      <c r="B4906"/>
      <c r="C4906"/>
    </row>
    <row r="4907" spans="2:3" x14ac:dyDescent="0.25">
      <c r="B4907"/>
      <c r="C4907"/>
    </row>
    <row r="4908" spans="2:3" x14ac:dyDescent="0.25">
      <c r="B4908"/>
      <c r="C4908"/>
    </row>
    <row r="4909" spans="2:3" x14ac:dyDescent="0.25">
      <c r="B4909"/>
      <c r="C4909"/>
    </row>
    <row r="4910" spans="2:3" x14ac:dyDescent="0.25">
      <c r="B4910"/>
      <c r="C4910"/>
    </row>
    <row r="4911" spans="2:3" x14ac:dyDescent="0.25">
      <c r="B4911"/>
      <c r="C4911"/>
    </row>
    <row r="4912" spans="2:3" x14ac:dyDescent="0.25">
      <c r="B4912"/>
      <c r="C4912"/>
    </row>
    <row r="4913" spans="2:3" x14ac:dyDescent="0.25">
      <c r="B4913"/>
      <c r="C4913"/>
    </row>
    <row r="4914" spans="2:3" x14ac:dyDescent="0.25">
      <c r="B4914"/>
      <c r="C4914"/>
    </row>
    <row r="4915" spans="2:3" x14ac:dyDescent="0.25">
      <c r="B4915"/>
      <c r="C4915"/>
    </row>
    <row r="4916" spans="2:3" x14ac:dyDescent="0.25">
      <c r="B4916"/>
      <c r="C4916"/>
    </row>
    <row r="4917" spans="2:3" x14ac:dyDescent="0.25">
      <c r="B4917"/>
      <c r="C4917"/>
    </row>
    <row r="4918" spans="2:3" x14ac:dyDescent="0.25">
      <c r="B4918"/>
      <c r="C4918"/>
    </row>
    <row r="4919" spans="2:3" x14ac:dyDescent="0.25">
      <c r="B4919"/>
      <c r="C4919"/>
    </row>
    <row r="4920" spans="2:3" x14ac:dyDescent="0.25">
      <c r="B4920"/>
      <c r="C4920"/>
    </row>
    <row r="4921" spans="2:3" x14ac:dyDescent="0.25">
      <c r="B4921"/>
      <c r="C4921"/>
    </row>
    <row r="4922" spans="2:3" x14ac:dyDescent="0.25">
      <c r="B4922"/>
      <c r="C4922"/>
    </row>
    <row r="4923" spans="2:3" x14ac:dyDescent="0.25">
      <c r="B4923"/>
      <c r="C4923"/>
    </row>
    <row r="4924" spans="2:3" x14ac:dyDescent="0.25">
      <c r="B4924"/>
      <c r="C4924"/>
    </row>
    <row r="4925" spans="2:3" x14ac:dyDescent="0.25">
      <c r="B4925"/>
      <c r="C4925"/>
    </row>
    <row r="4926" spans="2:3" x14ac:dyDescent="0.25">
      <c r="B4926"/>
      <c r="C4926"/>
    </row>
    <row r="4927" spans="2:3" x14ac:dyDescent="0.25">
      <c r="B4927"/>
      <c r="C4927"/>
    </row>
    <row r="4928" spans="2:3" x14ac:dyDescent="0.25">
      <c r="B4928"/>
      <c r="C4928"/>
    </row>
    <row r="4929" spans="2:3" x14ac:dyDescent="0.25">
      <c r="B4929"/>
      <c r="C4929"/>
    </row>
    <row r="4930" spans="2:3" x14ac:dyDescent="0.25">
      <c r="B4930"/>
      <c r="C4930"/>
    </row>
    <row r="4931" spans="2:3" x14ac:dyDescent="0.25">
      <c r="B4931"/>
      <c r="C4931"/>
    </row>
    <row r="4932" spans="2:3" x14ac:dyDescent="0.25">
      <c r="B4932"/>
      <c r="C4932"/>
    </row>
    <row r="4933" spans="2:3" x14ac:dyDescent="0.25">
      <c r="B4933"/>
      <c r="C4933"/>
    </row>
    <row r="4934" spans="2:3" x14ac:dyDescent="0.25">
      <c r="B4934"/>
      <c r="C4934"/>
    </row>
    <row r="4935" spans="2:3" x14ac:dyDescent="0.25">
      <c r="B4935"/>
      <c r="C4935"/>
    </row>
    <row r="4936" spans="2:3" x14ac:dyDescent="0.25">
      <c r="B4936"/>
      <c r="C4936"/>
    </row>
    <row r="4937" spans="2:3" x14ac:dyDescent="0.25">
      <c r="B4937"/>
      <c r="C4937"/>
    </row>
    <row r="4938" spans="2:3" x14ac:dyDescent="0.25">
      <c r="B4938"/>
      <c r="C4938"/>
    </row>
    <row r="4939" spans="2:3" x14ac:dyDescent="0.25">
      <c r="B4939"/>
      <c r="C4939"/>
    </row>
    <row r="4940" spans="2:3" x14ac:dyDescent="0.25">
      <c r="B4940"/>
      <c r="C4940"/>
    </row>
    <row r="4941" spans="2:3" x14ac:dyDescent="0.25">
      <c r="B4941"/>
      <c r="C4941"/>
    </row>
    <row r="4942" spans="2:3" x14ac:dyDescent="0.25">
      <c r="B4942"/>
      <c r="C4942"/>
    </row>
    <row r="4943" spans="2:3" x14ac:dyDescent="0.25">
      <c r="B4943"/>
      <c r="C4943"/>
    </row>
    <row r="4944" spans="2:3" x14ac:dyDescent="0.25">
      <c r="B4944"/>
      <c r="C4944"/>
    </row>
    <row r="4945" spans="2:3" x14ac:dyDescent="0.25">
      <c r="B4945"/>
      <c r="C4945"/>
    </row>
    <row r="4946" spans="2:3" x14ac:dyDescent="0.25">
      <c r="B4946"/>
      <c r="C4946"/>
    </row>
    <row r="4947" spans="2:3" x14ac:dyDescent="0.25">
      <c r="B4947"/>
      <c r="C4947"/>
    </row>
    <row r="4948" spans="2:3" x14ac:dyDescent="0.25">
      <c r="B4948"/>
      <c r="C4948"/>
    </row>
    <row r="4949" spans="2:3" x14ac:dyDescent="0.25">
      <c r="B4949"/>
      <c r="C4949"/>
    </row>
    <row r="4950" spans="2:3" x14ac:dyDescent="0.25">
      <c r="B4950"/>
      <c r="C4950"/>
    </row>
    <row r="4951" spans="2:3" x14ac:dyDescent="0.25">
      <c r="B4951"/>
      <c r="C4951"/>
    </row>
    <row r="4952" spans="2:3" x14ac:dyDescent="0.25">
      <c r="B4952"/>
      <c r="C4952"/>
    </row>
    <row r="4953" spans="2:3" x14ac:dyDescent="0.25">
      <c r="B4953"/>
      <c r="C4953"/>
    </row>
    <row r="4954" spans="2:3" x14ac:dyDescent="0.25">
      <c r="B4954"/>
      <c r="C4954"/>
    </row>
    <row r="4955" spans="2:3" x14ac:dyDescent="0.25">
      <c r="B4955"/>
      <c r="C4955"/>
    </row>
    <row r="4956" spans="2:3" x14ac:dyDescent="0.25">
      <c r="B4956"/>
      <c r="C4956"/>
    </row>
    <row r="4957" spans="2:3" x14ac:dyDescent="0.25">
      <c r="B4957"/>
      <c r="C4957"/>
    </row>
    <row r="4958" spans="2:3" x14ac:dyDescent="0.25">
      <c r="B4958"/>
      <c r="C4958"/>
    </row>
    <row r="4959" spans="2:3" x14ac:dyDescent="0.25">
      <c r="B4959"/>
      <c r="C4959"/>
    </row>
    <row r="4960" spans="2:3" x14ac:dyDescent="0.25">
      <c r="B4960"/>
      <c r="C4960"/>
    </row>
    <row r="4961" spans="2:3" x14ac:dyDescent="0.25">
      <c r="B4961"/>
      <c r="C4961"/>
    </row>
    <row r="4962" spans="2:3" x14ac:dyDescent="0.25">
      <c r="B4962"/>
      <c r="C4962"/>
    </row>
    <row r="4963" spans="2:3" x14ac:dyDescent="0.25">
      <c r="B4963"/>
      <c r="C4963"/>
    </row>
    <row r="4964" spans="2:3" x14ac:dyDescent="0.25">
      <c r="B4964"/>
      <c r="C4964"/>
    </row>
    <row r="4965" spans="2:3" x14ac:dyDescent="0.25">
      <c r="B4965"/>
      <c r="C4965"/>
    </row>
    <row r="4966" spans="2:3" x14ac:dyDescent="0.25">
      <c r="B4966"/>
      <c r="C4966"/>
    </row>
    <row r="4967" spans="2:3" x14ac:dyDescent="0.25">
      <c r="B4967"/>
      <c r="C4967"/>
    </row>
    <row r="4968" spans="2:3" x14ac:dyDescent="0.25">
      <c r="B4968"/>
      <c r="C4968"/>
    </row>
    <row r="4969" spans="2:3" x14ac:dyDescent="0.25">
      <c r="B4969"/>
      <c r="C4969"/>
    </row>
    <row r="4970" spans="2:3" x14ac:dyDescent="0.25">
      <c r="B4970"/>
      <c r="C4970"/>
    </row>
    <row r="4971" spans="2:3" x14ac:dyDescent="0.25">
      <c r="B4971"/>
      <c r="C4971"/>
    </row>
    <row r="4972" spans="2:3" x14ac:dyDescent="0.25">
      <c r="B4972"/>
      <c r="C4972"/>
    </row>
    <row r="4973" spans="2:3" x14ac:dyDescent="0.25">
      <c r="B4973"/>
      <c r="C4973"/>
    </row>
    <row r="4974" spans="2:3" x14ac:dyDescent="0.25">
      <c r="B4974"/>
      <c r="C4974"/>
    </row>
    <row r="4975" spans="2:3" x14ac:dyDescent="0.25">
      <c r="B4975"/>
      <c r="C4975"/>
    </row>
    <row r="4976" spans="2:3" x14ac:dyDescent="0.25">
      <c r="B4976"/>
      <c r="C4976"/>
    </row>
    <row r="4977" spans="2:3" x14ac:dyDescent="0.25">
      <c r="B4977"/>
      <c r="C4977"/>
    </row>
    <row r="4978" spans="2:3" x14ac:dyDescent="0.25">
      <c r="B4978"/>
      <c r="C4978"/>
    </row>
    <row r="4979" spans="2:3" x14ac:dyDescent="0.25">
      <c r="B4979"/>
      <c r="C4979"/>
    </row>
    <row r="4980" spans="2:3" x14ac:dyDescent="0.25">
      <c r="B4980"/>
      <c r="C4980"/>
    </row>
    <row r="4981" spans="2:3" x14ac:dyDescent="0.25">
      <c r="B4981"/>
      <c r="C4981"/>
    </row>
    <row r="4982" spans="2:3" x14ac:dyDescent="0.25">
      <c r="B4982"/>
      <c r="C4982"/>
    </row>
    <row r="4983" spans="2:3" x14ac:dyDescent="0.25">
      <c r="B4983"/>
      <c r="C4983"/>
    </row>
    <row r="4984" spans="2:3" x14ac:dyDescent="0.25">
      <c r="B4984"/>
      <c r="C4984"/>
    </row>
    <row r="4985" spans="2:3" x14ac:dyDescent="0.25">
      <c r="B4985"/>
      <c r="C4985"/>
    </row>
    <row r="4986" spans="2:3" x14ac:dyDescent="0.25">
      <c r="B4986"/>
      <c r="C4986"/>
    </row>
    <row r="4987" spans="2:3" x14ac:dyDescent="0.25">
      <c r="B4987"/>
      <c r="C4987"/>
    </row>
    <row r="4988" spans="2:3" x14ac:dyDescent="0.25">
      <c r="B4988"/>
      <c r="C4988"/>
    </row>
    <row r="4989" spans="2:3" x14ac:dyDescent="0.25">
      <c r="B4989"/>
      <c r="C4989"/>
    </row>
    <row r="4990" spans="2:3" x14ac:dyDescent="0.25">
      <c r="B4990"/>
      <c r="C4990"/>
    </row>
    <row r="4991" spans="2:3" x14ac:dyDescent="0.25">
      <c r="B4991"/>
      <c r="C4991"/>
    </row>
    <row r="4992" spans="2:3" x14ac:dyDescent="0.25">
      <c r="B4992"/>
      <c r="C4992"/>
    </row>
    <row r="4993" spans="2:3" x14ac:dyDescent="0.25">
      <c r="B4993"/>
      <c r="C4993"/>
    </row>
    <row r="4994" spans="2:3" x14ac:dyDescent="0.25">
      <c r="B4994"/>
      <c r="C4994"/>
    </row>
    <row r="4995" spans="2:3" x14ac:dyDescent="0.25">
      <c r="B4995"/>
      <c r="C4995"/>
    </row>
    <row r="4996" spans="2:3" x14ac:dyDescent="0.25">
      <c r="B4996"/>
      <c r="C4996"/>
    </row>
    <row r="4997" spans="2:3" x14ac:dyDescent="0.25">
      <c r="B4997"/>
      <c r="C4997"/>
    </row>
    <row r="4998" spans="2:3" x14ac:dyDescent="0.25">
      <c r="B4998"/>
      <c r="C4998"/>
    </row>
    <row r="4999" spans="2:3" x14ac:dyDescent="0.25">
      <c r="B4999"/>
      <c r="C4999"/>
    </row>
    <row r="5000" spans="2:3" x14ac:dyDescent="0.25">
      <c r="B5000"/>
      <c r="C5000"/>
    </row>
    <row r="5001" spans="2:3" x14ac:dyDescent="0.25">
      <c r="B5001"/>
      <c r="C5001"/>
    </row>
    <row r="5002" spans="2:3" x14ac:dyDescent="0.25">
      <c r="B5002"/>
      <c r="C5002"/>
    </row>
    <row r="5003" spans="2:3" x14ac:dyDescent="0.25">
      <c r="B5003"/>
      <c r="C5003"/>
    </row>
    <row r="5004" spans="2:3" x14ac:dyDescent="0.25">
      <c r="B5004"/>
      <c r="C5004"/>
    </row>
    <row r="5005" spans="2:3" x14ac:dyDescent="0.25">
      <c r="B5005"/>
      <c r="C5005"/>
    </row>
    <row r="5006" spans="2:3" x14ac:dyDescent="0.25">
      <c r="B5006"/>
      <c r="C5006"/>
    </row>
    <row r="5007" spans="2:3" x14ac:dyDescent="0.25">
      <c r="B5007"/>
      <c r="C50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8295"/>
  <sheetViews>
    <sheetView workbookViewId="0">
      <selection activeCell="E3367" activeCellId="632" sqref="E1:E5 E7:E8 E10:E12 E14 E21:E23 E29:E32 E34:E35 E37:E47 E52:E54 E60 E63:E67 E71 E75 E85 E90 E92 E101:E105 E110:E111 E115 E126:E127 E129 E131:E132 E134:E141 E143 E145:E146 E153:E162 E167:E168 E170:E172 E174:E176 E180:E192 E198:E208 E211:E215 E217:E219 E224 E229:E230 E235 E240 E245 E250:E253 E258:E259 E264:E265 E271 E273:E287 E289:E291 E294:E296 E302:E313 E319 E322 E326:E336 E341:E387 E390:E400 E402:E408 E411:E420 E425:E427 E429:E450 E453:E455 E457:E468 E470:E502 E505 E509:E541 E543 E545:E557 E561 E565:E568 E570 E574:E581 E586:E588 E593:E595 E600:E603 E613:E614 E617:E620 E626:E645 E647:E652 E654:E677 E681:E716 E721:E729 E731 E733:E736 E742 E744 E748:E751 E757:E770 E773:E782 E784:E796 E798:E817 E819:E839 E842:E847 E849:E861 E865:E866 E868 E870 E872:E878 E884 E886 E889:E895 E898 E900:E915 E918:E919 E923:E925 E929 E935:E964 E969:E976 E982:E983 E989:E1005 E1007:E1015 E1017 E1019:E1020 E1022:E1024 E1028 E1030 E1041:E1054 E1059:E1060 E1065 E1070:E1071 E1078 E1081:E1159 E1165 E1167 E1172:E1173 E1178:E1290 E1292:E1295 E1300 E1302:E1311 E1313:E1326 E1336 E1342 E1345 E1350 E1353:E1355 E1357:E1363 E1366:E1367 E1371:E1384 E1386:E1391 E1393:E1400 E1402 E1409 E1417:E1427 E1429:E1433 E1437:E1462 E1464:E1477 E1479 E1482:E1486 E1491:E1493 E1498:E1500 E1505:E1507 E1512:E1517 E1522:E1532 E1535:E1547 E1552:E1557 E1565 E1569:E1574 E1583:E1587 E1592 E1595:E1612 E1615 E1617:E1626 E1628:E1632 E1636 E1641:E1978 E1988 E1994 E1999 E2008 E2017:E2018 E2025 E2034 E2037 E2062 E2069:E2071 E2077:E2079 E2088 E2093 E2098:E2099 E2105 E2109 E2114:E2115 E2117:E2120 E2122:E2125 E2128:E2130 E2132:E2133 E2135 E2138 E2140:E2159 E2163:E2167 E2172 E2174 E2176:E2186 E2188 E2192:E2194 E2199:E2205 E2210:E2212 E2215:E2220 E2222 E2227:E2237 E2244:E2245 E2248:E2275 E2277:E2281 E2284:E2296 E2298:E2304 E2306:E2326 E2339:E2344 E2346:E2347 E2350:E2352 E2357:E2358 E2363:E2367 E2372:E2373 E2378:E2380 E2385 E2387:E2388 E2392:E2396 E2400:E2401 E2403 E2405:E2428 E2441:E2442 E2447 E2450:E2455 E2463 E2475:E2480 E2484:E2491 E2496:E2514 E2517:E2518 E2522:E2523 E2525:E2537 E2540:E2543 E2547:E2558 E2564:E2575 E2590 E2595:E2601 E2605:E2608 E2610:E2612 E2614:E2617 E2622 E2625:E2631 E2635 E2638 E2643 E2646:E2647 E2653:E2655 E2657:E2686 E2688:E2689 E2692:E2699 E2704:E2705 E2707:E2715 E2717:E2748 E2750 E2752 E2754:E2757 E2759:E2793 E2795:E2796 E2798:E2799 E2803:E2827 E2830 E2833 E2835:E2837 E2839 E2842 E2845:E2863 E2866:E2869 E2871 E2873:E2884 E2886:E2889 E2893:E2894 E2904 E2907:E2908 E2910:E2911 E2913:E2917 E2919:E2935 E2939:E2977 E2979 E2981:E2983 E2994:E3012 E3020:E3026 E3028:E3106 E3108:E3119 E3121:E3128 E3134:E3135 E3143:E3153 E3157:E3158 E3160:E3169 E3172:E3190 E3192:E3208 E3210 E3212 E3217 E3222:E3223 E3228:E3236 E3238:E3248 E3253:E3256 E3261:E3266 E3272:E3283 E3285 E3289 E3293:E3295 E3297 E3300 E3302:E3303 E3305 E3308 E3310:E3311 E3317:E3318 E3323 E3325:E3327 E3330:E3333 E3336 E3338:E3342 E3345:E3346 E3348:E3361 E3363 E3367 E3369:E3371 E3379:E3382 E3387:E3391 E3395:E3400 E3402:E3404 E3408:E3428 E3432 E3434:E3439 E3444 E3449:E3450 E3454 E3459:E3492 E3494:E3495 E3497:E3501 E3506:E3509 E1:E5 E7:E8 E10:E12 E14 E21:E23 E29:E32 E34:E35 E37:E47 E52:E54 E60 E63:E67 E71 E75 E85 E90 E92 E101:E105 E110:E111 E115 E126:E127 E129 E131:E132 E134:E141 E143 E145:E146 E153:E162 E167:E168 E170:E172 E174:E176 E180:E192 E198:E208 E211:E215 E217:E219 E224 E229:E230 E235 E240 E245 E250:E253 E258:E259 E264:E265 E271 E273:E287 E289:E291 E294:E296 E302:E313 E319 E322 E326:E336 E341:E387 E390:E400 E402:E408 E411:E420 E425:E427 E429:E450 E453:E455 E457:E468 E470:E502 E505 E509:E541 E543 E545:E557 E561 E565:E568 E570 E574:E581 E586:E588 E593:E595 E600:E603 E613:E614 E617:E620 E626:E645 E647:E652 E654:E677 E681:E716 E721:E729 E731 E733:E736 E742 E744 E748:E751 E757:E770 E773:E782 E784:E796 E798:E817 E819:E839 E842:E847 E849:E861 E865:E866 E868 E870 E872:E878 E884 E886 E889:E895 E898 E900:E915 E918:E919 E923:E925 E929 E935:E964 E969:E976 E982:E983 E989:E1005 E1007:E1015 E1017 E1019:E1020 E1022:E1024 E1028 E1030 E1041:E1054 E1059:E1060 E1065 E1070:E1071 E1078 E1081:E1159 E1165 E1167 E1172:E1173 E1178:E1290 E1292:E1295 E1300 E1302:E1311 E1313:E1326 E1336 E1342 E1345 E1350 E1353:E1355 E1357:E1363 E1366:E1367 E1371:E1384 E1386:E1391 E1393:E1400 E1402 E1409 E1417:E1427 E1429:E1433 E1437:E1462 E1464:E1477 E1479 E1482:E1486 E1491:E1493 E1498:E1500 E1505:E1507 E1512:E1517 E1522:E1532 E1535:E1547 E1552:E1557 E1565 E1569:E1574 E1583:E1587 E1592 E1595:E1612 E1615 E1617:E1626 E1628:E1632 E1636 E1641:E1978 E1988 E1994 E1999 E2008 E2017:E2018 E2025 E2034 E2037 E2062 E2069:E2071 E2077:E2079 E2088 E2093 E2098:E2099 E2105 E2109 E2114:E2115 E2117:E2120 E2122:E2125 E2128:E2130 E2132:E2133 E2135 E2138 E2140:E2159 E2163:E2167 E2172 E2174 E2176:E2186 E2188 E2192:E2194 E2199:E2205 E2210:E2212 E2215:E2220 E2222 E2227:E2237 E2244:E2245 E2248:E2275 E2277:E2281 E2284:E2296 E2298:E2304 E2306:E2326 E2339:E2344 E2346:E2347 E2350:E2352 E2357:E2358 E2363:E2367 E2372:E2373 E2378:E2380 E2385 E2387:E2388 E2392:E2396 E2400:E2401 E2403 E2405:E2428 E2441:E2442 E2447 E2450:E2455 E2463 E2475:E2480 E2484:E2491 E2496:E2514 E2517:E2518 E2522:E2523 E2525:E2537 E2540:E2543 E2547:E2558 E2564:E2575 E2590 E2595:E2601 E2605:E2608 E2610:E2612 E2614:E2617 E2622 E2625:E2631 E2635 E2638 E2643 E2646:E2647 E2653:E2655 E2657:E2686 E2688:E2689 E2692:E2699 E2704:E2705 E2707:E2715 E2717:E2748 E2750 E2752 E2754:E2757 E2759:E2793 E2795:E2796 E2798:E2799 E2803:E2827 E2830 E2833 E2835:E2837 E2839 E2842 E2845:E2863 E2866:E2869 E2871 E2873:E2884 E2886:E2889 E2893:E2894 E2904 E2907:E2908 E2910:E2911 E2913:E2917 E2919:E2935 E2939:E2977 E2979 E2981:E2983 E2994:E3012 E3020:E3026 E3028:E3106 E3108:E3119 E3121:E3128 E3134:E3135 E3143:E3153 E3157:E3158 E3160:E3169 E3172:E3190 E3192:E3208 E3210 E3212 E3217 E3222:E3223 E3228:E3236 E3238:E3248 E3253:E3256 E3261:E3266 E3272:E3283 E3285 E3289 E3293:E3295 E3297 E3300 E3302:E3303 E3305 E3308 E3310:E3311 E3317:E3318 E3323 E3325:E3327 E3330:E3333 E3336 E3338:E3342 E3345:E3346 E3348:E3361 E3363 E3367 E3369:E3371 E3379:E3382 E3387:E3391 E3395:E3400 E3402:E3404 E3408:E3428 E3432 E3434:E3439 E3444 E3449:E3450 E3454 E3459:E3492 E3494:E3495 E3497:E3501 E3506:E3509 E3514:E3521 E3526:E3534 E3539:E3549 E3554:E3561 E3566:E3579 E3586:E3597 E3602:E3607 E3612:E3617 E3622:E3633 E3638:E3650 E3655:E3659 E3664:E3677 E3682:E3683 E3686:E3701 E3704:E3708 E3710:E3718 E3725:E3755 E3758:E3767 E3769:E3771 E3775:E3776 E3781 E3783:E3791 E3793:E3795 E3797 E3800:E3801 E3806:E3810 E3815:E3821 E3825 E3828:E3840 E3843:E3844 E3846:E3866 E3868:E3870 E3872:E3876 E3878 E3882:E3890 E3892:E3902 E3906:E3921 E3923:E3959 E3961:E3969 E3971 E3973 E3975:E3989 E3993:E4006 E4010:E4050 E4054 E4056:E4061 E4063:E4118 E4120:E4124 E4136:E4148 E4150:E4153 E4155:E4162 E4169:E4180 E4183:E4194 E4199:E4206 E4210 E4212:E4218 E4221:E4224 E4226 E4228:E4303 E4305 E4327 E4329:E4330 E4333 E4335 E4339:E4348 E4353:E4361 E4366:E4367 E4372:E4373 E4378:E4379 E4382:E4388 E4393:E4395 E4398:E4409 E4411:E4412 E4414:E4416 E4423:E4436 E4439 E4445:E4459 E4461 E4464 E4466 E4468 E4470:E4475 E4477 E4479:E4481 E4483:E4488 E4494:E4498 E4500:E4531 E4534 E4537:E4538 E4547:E4645 E4647:E4650 E4652:E4654 E4659:E4664 E4669:E4673 E4676:E4681 E4683:E4685 E4687:E4690 E4693 E4695:E4715 E4718:E4719 E4722:E4728 E4730:E4734 E4737:E4738 E4743:E4744 E4749:E4755 E4758:E4764 E4775:E4781 E4783:E4786 E4791 E4794:E4796 E4798 E4803 E4805 E4810 E4814 E4819:E4820 E4822:E4823 E4826:E4829 E4831:E4841 E4843:E4850 E4854:E4864 E4866:E4869 E4871:E4872 E4876:E4878 E4880:E4881 E4883 E4886:E4888 E4891:E4900 E4905:E4930 E4934:E4936 E4944:E4966 E4969:E4974 E4976 E4979:E5064 E5066:E5069 E5074:E5076 E5081:E5085 E5087:E5103 E5105:E5116 E5118:E5120 E5122:E5123 E5125:E5128 E5133:E5135 E5140:E5173 E5178:E5180 E5198:E5199 E5201 E5203:E5207 E5209:E5220 E5222:E5224 E5226 E5231 E5236:E5237 E5239:E5242 E5244:E5291 E5296:E5297 E5299 E5301:E5307 E5312:E5321 E5326 E5328:E5333 E5349:E5350 E5353:E5354 E5356 E5358:E5363 E5365:E5367 E5370 E5378:E5402 E5404:E5410 E5412 E5415 E5417:E5425 E5430:E5434 E5461:E5462 E5464 E5475 E5477:E5478 E5483 E5488 E5493:E5495 E5500:E5503 E5505 E5511 E5513:E5514 E5519:E5531 E5533:E5547 E5550:E5554 E5559:E5568 E5573:E5583 E5588:E5598 E5603:E5609 E5614:E5618 E5623:E5630 E5635:E5640 E5645:E5652 E5657:E5670 E5675:E5686 E5689 E5691:E5693 E5695:E5697 E5699:E5701 E5703:E5704 E5708:E5752 E5758:E5771 E5773:E5777 E5779:E5783 E5785:E5860 E5864:E5869 E5871:E5877 E5879 E5882 E5886:E5888 E5893:E5900 E5906:E5913 E5915:E5921 E5929:E5943 E5945 E5948 E5951 E5954 E5957:E5963 E5972 E5975:E5987 E5993:E5997 E5999:E6017 E6019:E6021 E6023:E6029 E6031:E6034 E6039 E6044:E6062 E6064 E6066:E6067 E6072:E6073 E6076 E6079:E6089 E6092 E6094:E6095 E6100:E6107 E6109:E6123 E6125:E6136 E6138:E6139 E6141 E6146:E6148 E6150:E6153 E6156 E6160:E6167 E6175:E6187 E6190 E6196:E6197 E6199:E6203 E6206 E6219:E6247 E6250:E6251 E6253:E6254 E6269:E6275 E6285:E6292 E6297:E6304 E6309:E6318 E6323:E6349 E6356:E6365 E6370:E6383 E6387:E6389 E6392:E6401 E6403:E6415 E6417:E6420 E6422:E6427 E6430:E6431 E6435:E6440 E6444 E6448:E6455 E6457:E6461 E6464:E6470 E6474:E6476 E6479:E6484 E6486:E6499 E6502 E6504:E6507 E6514:E6515 E6518 E6522:E6523 E6528:E6529 E6537:E6539 E6542:E6546 E6550:E6551 E6554:E6561 E6564 E6566:E6568 E6574:E6578 E6588 E6590 E6592:E6599 E6606 E6608 E6611:E6614 E6617:E6624 E6627:E6632 E6637:E6639 E6647:E6649 E6657:E6658 E6663:E6673 E6675:E6679 E6682 E6684:E6687 E6692:E6693 E6698:E6702 E6707:E6716 E6721:E6725 E6727:E6728 E6735:E6739 E6741:E6742 E6749:E6750 E6755:E6757 E6762:E6776 E6781:E6784 E6789:E6797 E6800:E6838 E6843:E6844 E6848:E6868 E6870:E6873 E6877:E6886 E6889:E6893 E6896:E6906 E6909:E7033 E7038 E7043 E7050 E7055 E7060:E7062 E7067 E7069:E7071 E7076 E7081 E7086 E7091 E7096:E7097 E7102:E7105 E7110:E7121 E7126:E7135 E7140:E7143 E7145:E7147 E7149:E7199 E7201:E7204 E7207:E7214 E7220:E7221 E7224:E7226 E7229:E7230 E7232:E7246 E7251:E7257 E7262:E7270 E7275 E7284:E7286 E7288:E7293 E7295:E7309 E7313:E7325 E7327:E7335 E7341 E7344:E7347 E7349:E7356 E7358:E7396 E7398:E7401 E7406:E7409 E7414:E7418 E7422:E7424 E7428:E7459 E7464:E7487 E7489 E7491 E7502:E7519 E7522:E7525 E7527:E7530 E7536 E7540:E7556 E7558 E7566:E7585 E7591:E7609 E7611:E7613 E7617:E7619 E7621:E7637 E7639:E7670 E7675:E7679 E7684:E7688 E7693:E7700 E7705:E7709 E7711:E7726 E7729:E7752 E7756 E7758 E7766:E7767 E7773:E7774 E7776:E7781 E7783 E7785:E7798 E7801:E7804 E7808:E7809 E7812:E7813 E7817:E7818 E7821:E7826 E7831:E7837 E7842:E7845 E7850:E7855 E7860:E7874 E7877:E7879 E7883:E7903 E7905:E7906 E7911:E7923 E7926:E7967 E7970:E7973 E7977:E7987 E7989:E7994 E7996:E8002 E8004 E8006:E8014 E8017:E8024 E8029:E8030 E8032:E8034 E8039:E8046 E8054:E8061 E8063:E8067 E8074:E8076 E8084:E8088 E8090:E8093 E8097 E8100 E8108:E8111 E8113:E8118 E8123:E8133 E8137 E8153:E8168 E8170:E8177 E8179:E8181 E8186:E8194 E8199:E8209 E8214:E8219 E8224:E8232 E8237:E8244 E8249:E8262 E8265:E8266 E8268:E8269 E8278:E8286 E8288:E8292 E8295:E8312 E8316:E8336 E8339:E8353 E8356:E8362 E8364 E8367:E8379 E8383:E8399 E8401:E8411 E8413:E8426 E8431 E8433:E8434 E8436:E8555 E8557 E8562:E8621 E8624 E8632 E8634 E8654:E8655 E8659:E8660 E8667:E8668 E8676 E8688 E8694:E8709 E8715:E8719 E8722 E8725:E8737 E8739:E8745 E8748:E8768 E8772:E8775 E8780:E8798 E8803 E8813:E8821 E8825:E8834 E8839 E8845 E8847 E8849 E8852 E8855:E8858 E8862 E8866:E8869 E8871 E8873:E8894 E8898:E8899 E8903:E8912 E8914 E8916:E8920 E8935 E8937:E8952 E8954 E8957:E8959 E8962:E8967 E8972:E8977 E8980:E9002 E9007 E9009:E9012 E9014:E9020 E9025:E9029 E9034:E9055 E9057 E9061:E9065 E9070:E9078 E9083:E9089 E9091 E9093 E9095:E9107 E9112:E9117 E9119 E9121:E9137 E9139:E9143 E9148:E9151 E9156:E9160 E9162 E9180:E9195 E9197:E9206 E9210:E9212 E9217:E9222 E9228:E9237 E9244:E9255 E9258 E9261:E9263 E9268:E9272 E9274 E9276:E9279 E9285:E9309 E9311:E9321 E9324:E9325 E9327:E9333 E9335:E9336 E9338:E9348 E9350:E9359 E9364:E9373 E9378:E9384 E9389:E9395 E9400:E9408 E9413:E9415 E9417:E9420 E9422 E9432:E9444 E9449:E9452 E9454:E9455 E9458:E9460 E9463:E9478 E9484:E9487 E9489 E9491:E9497 E9499:E9511 E9515:E9522 E9526:E9528 E9530 E9532:E9537 E9551:E9556 E9559:E9564 E9566 E9569 E9571:E9584 E9586:E9589 E9592:E9594 E9600 E9603:E9611 E9617:E9622 E9625:E9629 E9632:E9636 E9638 E9644:E9677 E9681:E9782 E9785 E9791 E9796:E9797 E9802 E9807 E9812 E9816 E9822:E9842 E9845:E9846 E9848:E9863 E9868 E9880 E9884:E9903 E9905 E9907:E9918 E9925:E9930 E9935:E9948 E9953:E9958 E9963:E9978 E9980:E9984 E9986:E9990 E9993:E9994 E9996 E9999 E10008:E10025 E10028 E10046:E10053 E10062:E10066 E10069:E10080 E10082:E10160 E10162:E10170 E10172 E10176:E10177 E10182:E10198 E10203:E10204 E10206:E10229 E10233:E10243 E10246:E10251 E10254:E10262 E10264:E10279 E10284 E10290:E10293 E10296:E10297 E10301:E10311 E10313:E10338 E10340:E10348 E10350:E10354 E10357 E10364:E10369 E10371:E10388 E10390:E10391 E10395:E10397 E10402:E10405 E10408:E10415 E10423:E10426 E10435:E10436 E10439:E10441 E10443:E10456 E10460:E10462 E10465:E10473 E10478:E10503 E10506:E10514 E10521:E10523 E10530:E10533 E10536 E10538:E10548 E10552 E10555:E10569 E10574:E10576 E10581:E10583 E10588:E10589 E10594:E10598 E10601:E10630 E10632:E10641 E10643 E10648:E10649 E10653:E10655 E10661:E10662 E10666:E10668 E10672:E10673 E10678 E10681:E10687 E10690:E10697 E10699 E10703:E10706 E10711:E10725 E10730:E10746 E10756:E10765 E10769:E10787 E10801 E10805:E10814 E10817:E10818 E10820 E10824:E10827 E10829 E10832:E10836 E10839:E10885 E10889 E10893 E10896:E10907 E10916 E10918 E10922:E10924 E10928 E10930:E10935 E10938:E10941 E10943:E10958 E10960:E10989 E10993 E10997:E10999 E11004:E11006 E11009 E11012:E11016 E11018:E11020 E11023:E11079 E11084:E11086 E11091 E11098:E11099 E11105:E11109 E11114:E11117 E11122:E11132 E11134:E11135 E11138:E11141 E11146:E11149 E11153:E11155 E11159:E11164 E11170 E11174:E11190 E11192:E11193 E11201:E11234 E11237:E11240 E11242:E11252 E11255:E11274 E11277:E11279 E11283 E11286 E11292:E11306 E11309:E11312 E11314 E11317:E11320 E11322:E11325 E11327:E11332 E11337:E11355 E11358:E11359 E11367:E11384 E11386:E11391 E11393:E11396 E11398:E11401 E11407:E11426 E11428 E11430:E11436 E11441:E11442 E11451 E11453:E11454 E11456 E11459:E11460 E11463 E11465:E11479 E11482:E11486 E11488:E11489 E11491:E11499 E11501:E11507 E11509:E11517 E11519:E11525 E11530:E11539 E11541 E11543 E11546 E11549:E11552 E11556:E11561 E11564:E11570 E11575 E11577 E11580:E11582 E11584:E11593 E11595:E11610 E11616:E11617 E11620:E11626 E11629:E11690 E11701 E11706 E11708 E11712 E11717 E11726:E11728 E11733:E11740 E11745:E11747 E11752:E11753 E11758:E11762 E11767:E11771 E11776:E11782 E11787:E11794 E11799:E11802 E11807:E11809 E11813 E11815:E11824 E11826:E11828 E11830:E11833 E11843 E11845:E11853 E11855:E11856 E11859:E11882 E11884:E11887 E11891 E11897 E11899:E11908 E11913:E11914 E11919:E11921 E11926:E11934 E11939:E11944 E11950:E11952 E11955 E11959:E11970 E11972:E11975 E11980:E11987 E11989:E11990 E11996:E11997 E12008:E12024 E12026 E12028:E12040 E12043 E12047:E12054 E12059:E12064 E12070:E12074 E12076 E12080:E12087 E12089:E12114 E12119:E12133 E12137:E12138 E12148 E12150:E12156 E12168:E12170 E12178:E12180 E12184:E12186 E12190:E12199 E12201:E12208 E12213:E12219 E12229:E12238 E12243:E12249 E12254:E12261 E12264:E12269 E12272:E12282 E12285 E12287:E12290 E12292 E12295:E12298 E12303:E12304 E12306:E12309 E12311:E12316 E12318 E12323:E12329 E12331:E12341 E12344:E12349 E12354:E12380 E12383 E12395:E12402 E12407:E12408 E12411 E12415:E12436 E12438:E12439 E12444:E12447 E12451:E12484 E12487:E12531 E12537 E12539 E12548 E12550 E12552 E12575:E12576 E12578:E12591 E12593:E12633 E12637:E12641 E12643:E12644 E12648 E12650 E12653:E12655 E12660:E12667 E12672:E12689 E12694:E12699 E12722 E12724 E12731:E12733 E12738:E12740 E12745:E12756 E12761:E12769 E12774:E12776 E12781:E12783 E12788:E12790 E12792 E12797:E12799 E12801 E12806 E12810:E12870 E12872 E12875:E12886 E12890:E12911 E12915:E12932 E12934:E12952 E12954:E12969 E12971:E12973 E12976:E12980 E12985:E12987 E12992:E12994 E13004:E13010 E13012 E13014:E13026 E13030:E13057 E13065 E13068:E13076 E13097:E13163 E13165:E13172 E13174:E13177 E13183:E13186 E13194:E13199 E13204:E13208 E13213:E13214 E13218 E13224:E13231 E13233:E13236 E13238 E13241:E13243 E13248:E13251 E13255:E13260 E13265:E13267 E13272:E13274 E13279:E13281 E13286:E13288 E13293:E13297 E13302:E13305 E13310:E13314 E13320:E13342 E13346:E13350 E13355:E13356 E13361:E13362 E13369:E13424 E13426:E13429 E13433 E13437:E13445 E13447:E13454 E13456:E13470 E13472:E13477 E13479:E13481 E13486:E13497 E13499:E13515 E13518:E13522 E13524:E13562 E13567:E13575 E13578:E13588 E13594:E13596 E13600:E13601 E13604 E13607:E13608 E13611 E13613:E13617 E13619:E13628 E13630:E13632 E48296:E1048576 E3526:E3534 E3539:E3549 E3554:E3561 E3566:E3579 E3586:E3597 E3602:E3607 E3612:E3617 E3622:E3633 E3638:E3650 E3655:E3659 E3664:E3677 E3682:E3683 E3686:E3701 E3704:E3708 E3710:E3718 E3725:E3755 E3758:E3767 E3769:E3771 E3775:E3776 E3781 E3783:E3791 E3793:E3795 E3797 E3800:E3801 E3806:E3810 E3815:E3821 E3825 E3828:E3840 E3843:E3844 E3846:E3866 E3868:E3870 E3872:E3876 E3878 E3882:E3890 E3892:E3902 E3906:E3921 E3923:E3959 E3961:E3969 E3971 E3973 E3975:E3989 E3993:E4006 E4010:E4050 E4054 E4056:E4061 E4063:E4118 E4120:E4124 E4136:E4148 E4150:E4153 E4155:E4162 E4169:E4180 E4183:E4194 E4199:E4206 E4210 E4212:E4218 E4221:E4224 E4226 E4228:E4303 E4305 E4327 E4329:E4330 E4333 E4335 E4339:E4348 E4353:E4361 E4366:E4367 E4372:E4373 E4378:E4379 E4382:E4388 E4393:E4395 E4398:E4409 E4411:E4412 E4414:E4416 E4423:E4436 E4439 E4445:E4459 E4461 E4464 E4466 E4468 E4470:E4475 E4477 E4479:E4481 E4483:E4488 E4494:E4498 E4500:E4531 E4534 E4537:E4538 E4547:E4645 E4647:E4650 E4652:E4654 E4659:E4664 E4669:E4673 E4676:E4681 E4683:E4685 E4687:E4690 E4693 E4695:E4715 E4718:E4719 E4722:E4728 E4730:E4734 E4737:E4738 E4743:E4744 E4749:E4755 E4758:E4764 E4775:E4781 E4783:E4786 E4791 E4794:E4796 E4798 E4803 E4805 E4810 E4814 E4819:E4820 E4822:E4823 E4826:E4829 E4831:E4841 E4843:E4850 E4854:E4864 E4866:E4869 E4871:E4872 E4876:E4878 E4880:E4881 E4883 E4886:E4888 E4891:E4900 E4905:E4930 E4934:E4936 E4944:E4966 E4969:E4974 E4976 E4979:E5064 E5066:E5069 E5074:E5076 E5081:E5085 E5087:E5103 E5105:E5116 E5118:E5120 E5122:E5123 E5125:E5128 E5133:E5135 E5140:E5173 E5178:E5180 E5198:E5199 E5201 E5203:E5207 E5209:E5220 E5222:E5224 E5226 E5231 E5236:E5237 E5239:E5242 E5244:E5291 E5296:E5297 E5299 E5301:E5307 E5312:E5321 E5326 E5328:E5333 E5349:E5350 E5353:E5354 E5356 E5358:E5363 E5365:E5367 E5370 E5378:E5402 E5404:E5410 E5412 E5415 E5417:E5425 E5430:E5434 E5461:E5462 E5464 E5475 E5477:E5478 E5483 E5488 E5493:E5495 E5500:E5503 E5505 E5511 E5513:E5514 E5519:E5531 E5533:E5547 E5550:E5554 E5559:E5568 E5573:E5583 E5588:E5598 E5603:E5609 E5614:E5618 E5623:E5630 E5635:E5640 E5645:E5652 E5657:E5670 E5675:E5686 E5689 E5691:E5693 E5695:E5697 E5699:E5701 E5703:E5704 E5708:E5752 E5758:E5771 E5773:E5777 E5779:E5783 E5785:E5860 E5864:E5869 E5871:E5877 E5879 E5882 E5886:E5888 E5893:E5900 E5906:E5913 E5915:E5921 E5929:E5943 E5945 E5948 E5951 E5954 E5957:E5963 E5972 E5975:E5987 E5993:E5997 E5999:E6017 E6019:E6021 E6023:E6029 E6031:E6034 E6039 E6044:E6062 E6064 E6066:E6067 E6072:E6073 E6076 E6079:E6089 E6092 E6094:E6095 E6100:E6107 E6109:E6123 E6125:E6136 E6138:E6139 E6141 E6146:E6148 E6150:E6153 E6156 E6160:E6167 E6175:E6187 E6190 E6196:E6197 E6199:E6203 E6206 E6219:E6247 E6250:E6251 E6253:E6254 E6269:E6275 E6285:E6292 E6297:E6304 E6309:E6318 E6323:E6349 E6356:E6365 E6370:E6383 E6387:E6389 E6392:E6401 E6403:E6415 E6417:E6420 E6422:E6427 E6430:E6431 E6435:E6440 E6444 E6448:E6455 E6457:E6461 E6464:E6470 E6474:E6476 E6479:E6484 E6486:E6499 E6502 E6504:E6507 E6514:E6515 E6518 E6522:E6523 E6528:E6529 E6537:E6539 E6542:E6546 E6550:E6551 E6554:E6561 E6564 E6566:E6568 E6574:E6578 E6588 E6590 E6592:E6599 E6606 E6608 E6611:E6614 E6617:E6624 E6627:E6632 E6637:E6639 E6647:E6649 E6657:E6658 E6663:E6673 E6675:E6679 E6682 E6684:E6687 E6692:E6693 E6698:E6702 E6707:E6716 E6721:E6725 E6727:E6728 E6735:E6739 E6741:E6742 E6749:E6750 E6755:E6757 E6762:E6776 E6781:E6784 E6789:E6797 E6800:E6838 E6843:E6844 E6848:E6868 E6870:E6873 E6877:E6886 E6889:E6893 E6896:E6906 E6909:E7033 E7038 E7043 E7050 E7055 E7060:E7062 E7067 E7069:E7071 E7076 E7081 E7086 E7091 E7096:E7097 E7102:E7105 E7110:E7121 E7126:E7135 E7140:E7143 E7145:E7147 E7149:E7199 E7201:E7204 E7207:E7214 E7220:E7221 E7224:E7226 E7229:E7230 E7232:E7246 E7251:E7257 E7262:E7270 E7275 E7284:E7286 E7288:E7293 E7295:E7309 E7313:E7325 E7327:E7335 E7341 E7344:E7347 E7349:E7356 E7358:E7396 E7398:E7401 E7406:E7409 E7414:E7418 E7422:E7424 E7428:E7459 E7464:E7487 E7489 E7491 E7502:E7519 E7522:E7525 E7527:E7530 E7536 E7540:E7556 E7558 E7566:E7585 E7591:E7609 E7611:E7613 E7617:E7619 E7621:E7637 E7639:E7670 E7675:E7679 E7684:E7688 E7693:E7700 E7705:E7709 E7711:E7726 E7729:E7752 E7756 E7758 E7766:E7767 E7773:E7774 E7776:E7781 E7783 E7785:E7798 E7801:E7804 E7808:E7809 E7812:E7813 E7817:E7818 E7821:E7826 E7831:E7837 E7842:E7845 E7850:E7855 E7860:E7874 E7877:E7879 E7883:E7903 E7905:E7906 E7911:E7923 E7926:E7967 E7970:E7973 E7977:E7987 E7989:E7994 E7996:E8002 E8004 E8006:E8014 E8017:E8024 E8029:E8030 E8032:E8034 E8039:E8046 E8054:E8061 E8063:E8067 E8074:E8076 E8084:E8088 E8090:E8093 E8097 E8100 E8108:E8111 E8113:E8118 E8123:E8133 E8137 E8153:E8168 E8170:E8177 E8179:E8181 E8186:E8194 E8199:E8209 E8214:E8219 E8224:E8232 E8237:E8244 E8249:E8262 E8265:E8266 E8268:E8269 E8278:E8286 E8288:E8292 E8295:E8312 E8316:E8336 E8339:E8353 E8356:E8362 E8364 E8367:E8379 E8383:E8399 E8401:E8411 E8413:E8426 E8431 E8433:E8434 E8436:E8555 E8557 E8562:E8621 E8624 E8632 E8634 E8654:E8655 E8659:E8660 E8667:E8668 E8676 E8688 E8694:E8709 E8715:E8719 E8722 E8725:E8737 E8739:E8745 E8748:E8768 E8772:E8775 E8780:E8798 E8803 E8813:E8821 E8825:E8834 E8839 E8845 E8847 E8849 E8852 E8855:E8858 E8862 E8866:E8869 E8871 E8873:E8894 E8898:E8899 E8903:E8912 E8914 E8916:E8920 E8935 E8937:E8952 E8954 E8957:E8959 E8962:E8967 E8972:E8977 E8980:E9002 E9007 E9009:E9012 E9014:E9020 E9025:E9029 E9034:E9055 E9057 E9061:E9065 E9070:E9078 E9083:E9089 E9091 E9093 E9095:E9107 E9112:E9117 E9119 E9121:E9137 E9139:E9143 E9148:E9151 E9156:E9160 E9162 E9180:E9195 E9197:E9206 E9210:E9212 E9217:E9222 E9228:E9237 E9244:E9255 E9258 E9261:E9263 E9268:E9272 E9274 E9276:E9279 E9285:E9309 E9311:E9321 E9324:E9325 E9327:E9333 E9335:E9336 E9338:E9348 E9350:E9359 E9364:E9373 E9378:E9384 E9389:E9395 E9400:E9408 E9413:E9415 E9417:E9420 E9422 E9432:E9444 E9449:E9452 E9454:E9455 E9458:E9460 E9463:E9478 E9484:E9487 E9489 E9491:E9497 E9499:E9511 E9515:E9522 E9526:E9528 E9530 E9532:E9537 E9551:E9556 E9559:E9564 E9566 E9569 E9571:E9584 E9586:E9589 E9592:E9594 E9600 E9603:E9611 E9617:E9622 E9625:E9629 E9632:E9636 E9638 E9644:E9677 E9681:E9782 E9785 E9791 E9796:E9797 E9802 E9807 E9812 E9816 E9822:E9842 E9845:E9846 E9848:E9863 E9868 E9880 E9884:E9903 E9905 E9907:E9918 E9925:E9930 E9935:E9948 E9953:E9958 E9963:E9978 E9980:E9984 E9986:E9990 E9993:E9994 E9996 E9999 E10008:E10025 E10028 E10046:E10053 E10062:E10066 E10069:E10080 E10082:E10160 E10162:E10170 E10172 E10176:E10177 E10182:E10198 E10203:E10204 E10206:E10229 E10233:E10243 E10246:E10251 E10254:E10262 E10264:E10279 E10284 E10290:E10293 E10296:E10297 E10301:E10311 E10313:E10338 E10340:E10348 E10350:E10354 E10357 E10364:E10369 E10371:E10388 E10390:E10391 E10395:E10397 E10402:E10405 E10408:E10415 E10423:E10426 E10435:E10436 E10439:E10441 E10443:E10456 E10460:E10462 E10465:E10473 E10478:E10503 E10506:E10514 E10521:E10523 E10530:E10533 E10536 E10538:E10548 E10552 E10555:E10569 E10574:E10576 E10581:E10583 E10588:E10589 E10594:E10598 E10601:E10630 E10632:E10641 E10643 E10648:E10649 E10653:E10655 E10661:E10662 E10666:E10668 E10672:E10673 E10678 E10681:E10687 E10690:E10697 E10699 E10703:E10706 E10711:E10725 E10730:E10746 E10756:E10765 E10769:E10787 E10801 E10805:E10814 E10817:E10818 E10820 E10824:E10827 E10829 E10832:E10836 E10839:E10885 E10889 E10893 E10896:E10907 E10916 E10918 E10922:E10924 E10928 E10930:E10935 E10938:E10941 E10943:E10958 E10960:E10989 E10993 E10997:E10999 E11004:E11006 E11009 E11012:E11016 E11018:E11020 E11023:E11079 E11084:E11086 E11091 E11098:E11099 E11105:E11109 E11114:E11117 E11122:E11132 E11134:E11135 E11138:E11141 E11146:E11149 E11153:E11155 E11159:E11164 E11170 E11174:E11190 E11192:E11193 E11201:E11234 E11237:E11240 E11242:E11252 E11255:E11274 E11277:E11279 E11283 E11286 E11292:E11306 E11309:E11312 E11314 E11317:E11320 E11322:E11325 E11327:E11332 E11337:E11355 E11358:E11359 E11367:E11384 E11386:E11391 E11393:E11396 E11398:E11401 E11407:E11426 E11428 E11430:E11436 E11441:E11442 E11451 E11453:E11454 E11456 E11459:E11460 E11463 E11465:E11479 E11482:E11486 E11488:E11489 E11491:E11499 E11501:E11507 E11509:E11517 E11519:E11525 E11530:E11539 E11541 E11543 E11546 E11549:E11552 E11556:E11561 E11564:E11570 E11575 E11577 E11580:E11582 E11584:E11593 E11595:E11610 E11616:E11617 E11620:E11626 E11629:E11690 E11701 E11706 E11708 E11712 E11717 E11726:E11728 E11733:E11740 E11745:E11747 E11752:E11753 E11758:E11762 E11767:E11771 E11776:E11782 E11787:E11794 E11799:E11802 E11807:E11809 E11813 E11815:E11824 E11826:E11828 E11830:E11833 E11843 E11845:E11853 E11855:E11856 E11859:E11882 E11884:E11887 E11891 E11897 E11899:E11908 E11913:E11914 E11919:E11921 E11926:E11934 E11939:E11944 E11950:E11952 E11955 E11959:E11970 E11972:E11975 E11980:E11987 E11989:E11990 E11996:E11997 E12008:E12024 E12026 E12028:E12040 E12043 E12047:E12054 E12059:E12064 E12070:E12074 E12076 E12080:E12087 E12089:E12114 E12119:E12133 E12137:E12138 E12148 E12150:E12156 E12168:E12170 E12178:E12180 E12184:E12186 E12190:E12199 E12201:E12208 E12213:E12219 E12229:E12238 E12243:E12249 E12254:E12261 E12264:E12269 E12272:E12282 E12285 E12287:E12290 E12292 E12295:E12298 E12303:E12304 E12306:E12309 E12311:E12316 E12318 E12323:E12329 E12331:E12341 E12344:E12349 E12354:E12380 E12383 E12395:E12402 E12407:E12408 E12411 E12415:E12436 E12438:E12439 E12444:E12447 E12451:E12484 E12487:E12531 E12537 E12539 E12548 E12550 E12552 E12575:E12576 E12578:E12591 E12593:E12633 E12637:E12641 E12643:E12644 E12648 E12650 E12653:E12655 E12660:E12667 E12672:E12689 E12694:E12699 E12722 E12724 E12731:E12733 E12738:E12740 E12745:E12756 E12761:E12769 E12774:E12776 E12781:E12783 E12788:E12790 E12792 E12797:E12799 E12801 E12806 E12810:E12870 E12872 E12875:E12886 E12890:E12911 E12915:E12932 E12934:E12952 E12954:E12969 E12971:E12973 E12976:E12980 E12985:E12987 E12992:E12994 E13004:E13010 E13012 E13014:E13026 E13030:E13057 E13065 E13068:E13076 E13097:E13163 E13165:E13172 E13174:E13177 E13183:E13186 E13194:E13199 E13204:E13208 E13213:E13214 E13218 E13224:E13231 E13233:E13236 E13238 E13241:E13243 E13248:E13251 E13255:E13260 E13265:E13267 E13272:E13274 E13279:E13281 E13286:E13288 E13293:E13297 E13302:E13305 E13310:E13314 E13320:E13342 E13346:E13350 E13355:E13356 E13361:E13362 E13369:E13424 E13426:E13429 E13433 E13437:E13445 E13447:E13454 E13456:E13470 E13472:E13477 E13479:E13481 E13486:E13497 E13499:E13515 E13518:E13522 E13524:E13562 E13567:E13575 E13578:E13588 E13594:E13596 E13600:E13601 E13604 E13607:E13608 E13611 E13613:E13617 E13619:E13628 E13630:E13632 E48296:E1048576"/>
    </sheetView>
  </sheetViews>
  <sheetFormatPr defaultRowHeight="15" x14ac:dyDescent="0.25"/>
  <cols>
    <col min="1" max="2" width="10.7109375" bestFit="1" customWidth="1"/>
    <col min="3" max="3" width="13.85546875" bestFit="1" customWidth="1"/>
    <col min="4" max="5" width="10" bestFit="1" customWidth="1"/>
    <col min="6" max="6" width="16" bestFit="1" customWidth="1"/>
    <col min="7" max="7" width="11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16792</v>
      </c>
      <c r="B2" s="1">
        <v>40550</v>
      </c>
      <c r="C2" t="s">
        <v>7</v>
      </c>
      <c r="D2">
        <v>270</v>
      </c>
      <c r="E2">
        <v>11010052</v>
      </c>
      <c r="F2" t="s">
        <v>8</v>
      </c>
      <c r="G2">
        <v>50000</v>
      </c>
    </row>
    <row r="3" spans="1:7" x14ac:dyDescent="0.25">
      <c r="A3">
        <v>16793</v>
      </c>
      <c r="B3" s="1">
        <v>40550</v>
      </c>
      <c r="C3" t="s">
        <v>88</v>
      </c>
      <c r="D3">
        <v>25</v>
      </c>
      <c r="E3">
        <v>11010091</v>
      </c>
      <c r="F3" t="s">
        <v>89</v>
      </c>
      <c r="G3">
        <v>1</v>
      </c>
    </row>
    <row r="4" spans="1:7" x14ac:dyDescent="0.25">
      <c r="A4">
        <v>16796</v>
      </c>
      <c r="B4" s="1">
        <v>40562</v>
      </c>
      <c r="C4" t="s">
        <v>7</v>
      </c>
      <c r="D4">
        <v>90</v>
      </c>
      <c r="E4">
        <v>11010113</v>
      </c>
      <c r="F4" t="s">
        <v>8</v>
      </c>
      <c r="G4">
        <v>19000</v>
      </c>
    </row>
    <row r="5" spans="1:7" x14ac:dyDescent="0.25">
      <c r="A5">
        <v>16797</v>
      </c>
      <c r="B5" s="1">
        <v>40562</v>
      </c>
      <c r="C5" t="s">
        <v>24</v>
      </c>
      <c r="D5">
        <v>25</v>
      </c>
      <c r="E5">
        <v>11010162</v>
      </c>
      <c r="F5" t="s">
        <v>10</v>
      </c>
      <c r="G5">
        <v>1</v>
      </c>
    </row>
    <row r="6" spans="1:7" hidden="1" x14ac:dyDescent="0.25">
      <c r="A6">
        <v>80023127</v>
      </c>
      <c r="B6" s="1">
        <v>40546</v>
      </c>
      <c r="C6" t="s">
        <v>111</v>
      </c>
      <c r="D6">
        <v>25</v>
      </c>
      <c r="E6">
        <v>11010003</v>
      </c>
      <c r="F6" t="s">
        <v>112</v>
      </c>
      <c r="G6">
        <v>1</v>
      </c>
    </row>
    <row r="7" spans="1:7" x14ac:dyDescent="0.25">
      <c r="A7">
        <v>16798</v>
      </c>
      <c r="B7" s="1">
        <v>40563</v>
      </c>
      <c r="C7" t="s">
        <v>96</v>
      </c>
      <c r="D7">
        <v>25</v>
      </c>
      <c r="E7">
        <v>11010184</v>
      </c>
      <c r="F7" t="s">
        <v>97</v>
      </c>
      <c r="G7">
        <v>1</v>
      </c>
    </row>
    <row r="8" spans="1:7" x14ac:dyDescent="0.25">
      <c r="A8">
        <v>16799</v>
      </c>
      <c r="B8" s="1">
        <v>40563</v>
      </c>
      <c r="C8" t="s">
        <v>7</v>
      </c>
      <c r="D8">
        <v>360</v>
      </c>
      <c r="E8">
        <v>10110039</v>
      </c>
      <c r="F8" t="s">
        <v>8</v>
      </c>
      <c r="G8">
        <v>75000</v>
      </c>
    </row>
    <row r="9" spans="1:7" hidden="1" x14ac:dyDescent="0.25">
      <c r="A9">
        <v>80023129</v>
      </c>
      <c r="B9" s="1">
        <v>40546</v>
      </c>
      <c r="C9" t="s">
        <v>111</v>
      </c>
      <c r="D9">
        <v>50</v>
      </c>
      <c r="E9">
        <v>11010006</v>
      </c>
      <c r="F9" t="s">
        <v>112</v>
      </c>
      <c r="G9">
        <v>2</v>
      </c>
    </row>
    <row r="10" spans="1:7" x14ac:dyDescent="0.25">
      <c r="A10">
        <v>16800</v>
      </c>
      <c r="B10" s="1">
        <v>40568</v>
      </c>
      <c r="C10" t="s">
        <v>64</v>
      </c>
      <c r="D10">
        <v>25</v>
      </c>
      <c r="E10">
        <v>11010255</v>
      </c>
      <c r="F10" t="s">
        <v>65</v>
      </c>
      <c r="G10">
        <v>1</v>
      </c>
    </row>
    <row r="11" spans="1:7" x14ac:dyDescent="0.25">
      <c r="A11">
        <v>16801</v>
      </c>
      <c r="B11" s="1">
        <v>40570</v>
      </c>
      <c r="C11" t="s">
        <v>7</v>
      </c>
      <c r="D11">
        <v>730</v>
      </c>
      <c r="E11">
        <v>11010312</v>
      </c>
      <c r="F11" t="s">
        <v>8</v>
      </c>
      <c r="G11">
        <v>240000</v>
      </c>
    </row>
    <row r="12" spans="1:7" x14ac:dyDescent="0.25">
      <c r="A12">
        <v>16816</v>
      </c>
      <c r="B12" s="1">
        <v>40583</v>
      </c>
      <c r="C12" t="s">
        <v>140</v>
      </c>
      <c r="D12">
        <v>15</v>
      </c>
      <c r="E12">
        <v>11020131</v>
      </c>
      <c r="F12" t="s">
        <v>26</v>
      </c>
      <c r="G12">
        <v>100</v>
      </c>
    </row>
    <row r="13" spans="1:7" hidden="1" x14ac:dyDescent="0.25">
      <c r="A13">
        <v>80023131</v>
      </c>
      <c r="B13" s="1">
        <v>40546</v>
      </c>
      <c r="C13" t="s">
        <v>111</v>
      </c>
      <c r="D13">
        <v>50</v>
      </c>
      <c r="E13">
        <v>11010009</v>
      </c>
      <c r="F13" t="s">
        <v>112</v>
      </c>
      <c r="G13">
        <v>2</v>
      </c>
    </row>
    <row r="14" spans="1:7" x14ac:dyDescent="0.25">
      <c r="A14">
        <v>16816</v>
      </c>
      <c r="B14" s="1">
        <v>40583</v>
      </c>
      <c r="C14" t="s">
        <v>66</v>
      </c>
      <c r="D14">
        <v>12</v>
      </c>
      <c r="E14">
        <v>11020131</v>
      </c>
      <c r="F14" t="s">
        <v>67</v>
      </c>
      <c r="G14">
        <v>100</v>
      </c>
    </row>
    <row r="15" spans="1:7" hidden="1" x14ac:dyDescent="0.25">
      <c r="A15">
        <v>70013223</v>
      </c>
      <c r="B15" s="1">
        <v>40546</v>
      </c>
      <c r="C15" t="s">
        <v>111</v>
      </c>
      <c r="D15">
        <v>25</v>
      </c>
      <c r="E15">
        <v>11010011</v>
      </c>
      <c r="F15" t="s">
        <v>112</v>
      </c>
      <c r="G15">
        <v>1</v>
      </c>
    </row>
    <row r="16" spans="1:7" hidden="1" x14ac:dyDescent="0.25">
      <c r="A16">
        <v>16787</v>
      </c>
      <c r="B16" s="1">
        <v>40546</v>
      </c>
      <c r="C16" t="s">
        <v>111</v>
      </c>
      <c r="D16">
        <v>25</v>
      </c>
      <c r="E16">
        <v>11010011</v>
      </c>
      <c r="F16" t="s">
        <v>112</v>
      </c>
      <c r="G16">
        <v>1</v>
      </c>
    </row>
    <row r="17" spans="1:7" hidden="1" x14ac:dyDescent="0.25">
      <c r="A17">
        <v>80023137</v>
      </c>
      <c r="B17" s="1">
        <v>40546</v>
      </c>
      <c r="C17" t="s">
        <v>111</v>
      </c>
      <c r="D17">
        <v>25</v>
      </c>
      <c r="E17">
        <v>11010011</v>
      </c>
      <c r="F17" t="s">
        <v>112</v>
      </c>
      <c r="G17">
        <v>1</v>
      </c>
    </row>
    <row r="18" spans="1:7" hidden="1" x14ac:dyDescent="0.25">
      <c r="A18">
        <v>80023134</v>
      </c>
      <c r="B18" s="1">
        <v>40546</v>
      </c>
      <c r="C18" t="s">
        <v>111</v>
      </c>
      <c r="D18">
        <v>100</v>
      </c>
      <c r="E18">
        <v>11010013</v>
      </c>
      <c r="F18" t="s">
        <v>112</v>
      </c>
      <c r="G18">
        <v>4</v>
      </c>
    </row>
    <row r="19" spans="1:7" hidden="1" x14ac:dyDescent="0.25">
      <c r="A19">
        <v>80023134</v>
      </c>
      <c r="B19" s="1">
        <v>40546</v>
      </c>
      <c r="C19" t="s">
        <v>111</v>
      </c>
      <c r="D19">
        <v>25</v>
      </c>
      <c r="E19">
        <v>11010014</v>
      </c>
      <c r="F19" t="s">
        <v>112</v>
      </c>
      <c r="G19">
        <v>4</v>
      </c>
    </row>
    <row r="20" spans="1:7" hidden="1" x14ac:dyDescent="0.25">
      <c r="A20">
        <v>80023145</v>
      </c>
      <c r="B20" s="1">
        <v>40547</v>
      </c>
      <c r="C20" t="s">
        <v>113</v>
      </c>
      <c r="D20">
        <v>50</v>
      </c>
      <c r="E20">
        <v>10120002</v>
      </c>
      <c r="F20" t="s">
        <v>10</v>
      </c>
      <c r="G20">
        <v>1</v>
      </c>
    </row>
    <row r="21" spans="1:7" x14ac:dyDescent="0.25">
      <c r="A21">
        <v>16817</v>
      </c>
      <c r="B21" s="1">
        <v>40583</v>
      </c>
      <c r="C21" t="s">
        <v>86</v>
      </c>
      <c r="D21">
        <v>25</v>
      </c>
      <c r="E21">
        <v>11020076</v>
      </c>
      <c r="F21" t="s">
        <v>87</v>
      </c>
      <c r="G21">
        <v>1</v>
      </c>
    </row>
    <row r="22" spans="1:7" x14ac:dyDescent="0.25">
      <c r="A22">
        <v>16819</v>
      </c>
      <c r="B22" s="1">
        <v>40590</v>
      </c>
      <c r="C22" t="s">
        <v>25</v>
      </c>
      <c r="D22">
        <v>30</v>
      </c>
      <c r="E22">
        <v>11020234</v>
      </c>
      <c r="F22" t="s">
        <v>26</v>
      </c>
      <c r="G22">
        <v>200</v>
      </c>
    </row>
    <row r="23" spans="1:7" x14ac:dyDescent="0.25">
      <c r="A23">
        <v>16819</v>
      </c>
      <c r="B23" s="1">
        <v>40590</v>
      </c>
      <c r="C23" t="s">
        <v>66</v>
      </c>
      <c r="D23">
        <v>30</v>
      </c>
      <c r="E23">
        <v>11020234</v>
      </c>
      <c r="F23" t="s">
        <v>67</v>
      </c>
      <c r="G23">
        <v>200</v>
      </c>
    </row>
    <row r="24" spans="1:7" hidden="1" x14ac:dyDescent="0.25">
      <c r="A24">
        <v>80023140</v>
      </c>
      <c r="B24" s="1">
        <v>40547</v>
      </c>
      <c r="C24" t="s">
        <v>111</v>
      </c>
      <c r="D24">
        <v>75</v>
      </c>
      <c r="E24">
        <v>11010016</v>
      </c>
      <c r="F24" t="s">
        <v>112</v>
      </c>
      <c r="G24">
        <v>3</v>
      </c>
    </row>
    <row r="25" spans="1:7" hidden="1" x14ac:dyDescent="0.25">
      <c r="A25">
        <v>80023142</v>
      </c>
      <c r="B25" s="1">
        <v>40547</v>
      </c>
      <c r="C25" t="s">
        <v>111</v>
      </c>
      <c r="D25">
        <v>75</v>
      </c>
      <c r="E25">
        <v>11010017</v>
      </c>
      <c r="F25" t="s">
        <v>112</v>
      </c>
      <c r="G25">
        <v>3</v>
      </c>
    </row>
    <row r="26" spans="1:7" hidden="1" x14ac:dyDescent="0.25">
      <c r="A26">
        <v>90001703</v>
      </c>
      <c r="B26" s="1">
        <v>40547</v>
      </c>
      <c r="C26" t="s">
        <v>120</v>
      </c>
      <c r="D26">
        <v>350</v>
      </c>
      <c r="E26">
        <v>11010022</v>
      </c>
      <c r="F26" t="s">
        <v>121</v>
      </c>
      <c r="G26">
        <v>1</v>
      </c>
    </row>
    <row r="27" spans="1:7" hidden="1" x14ac:dyDescent="0.25">
      <c r="A27">
        <v>80023144</v>
      </c>
      <c r="B27" s="1">
        <v>40547</v>
      </c>
      <c r="C27" t="s">
        <v>22</v>
      </c>
      <c r="D27">
        <v>50</v>
      </c>
      <c r="E27">
        <v>11010023</v>
      </c>
      <c r="F27" t="s">
        <v>23</v>
      </c>
      <c r="G27">
        <v>0.2</v>
      </c>
    </row>
    <row r="28" spans="1:7" hidden="1" x14ac:dyDescent="0.25">
      <c r="A28">
        <v>80023146</v>
      </c>
      <c r="B28" s="1">
        <v>40547</v>
      </c>
      <c r="C28" t="s">
        <v>111</v>
      </c>
      <c r="D28">
        <v>25</v>
      </c>
      <c r="E28">
        <v>11010025</v>
      </c>
      <c r="F28" t="s">
        <v>112</v>
      </c>
      <c r="G28">
        <v>1</v>
      </c>
    </row>
    <row r="29" spans="1:7" x14ac:dyDescent="0.25">
      <c r="A29">
        <v>16819</v>
      </c>
      <c r="B29" s="1">
        <v>40590</v>
      </c>
      <c r="C29" t="s">
        <v>68</v>
      </c>
      <c r="D29">
        <v>25</v>
      </c>
      <c r="E29">
        <v>11020234</v>
      </c>
      <c r="F29" t="s">
        <v>69</v>
      </c>
      <c r="G29">
        <v>200</v>
      </c>
    </row>
    <row r="30" spans="1:7" x14ac:dyDescent="0.25">
      <c r="A30">
        <v>16819</v>
      </c>
      <c r="B30" s="1">
        <v>40590</v>
      </c>
      <c r="C30" t="s">
        <v>25</v>
      </c>
      <c r="D30">
        <v>30</v>
      </c>
      <c r="E30">
        <v>11020235</v>
      </c>
      <c r="F30" t="s">
        <v>26</v>
      </c>
      <c r="G30">
        <v>200</v>
      </c>
    </row>
    <row r="31" spans="1:7" x14ac:dyDescent="0.25">
      <c r="A31">
        <v>16819</v>
      </c>
      <c r="B31" s="1">
        <v>40590</v>
      </c>
      <c r="C31" t="s">
        <v>66</v>
      </c>
      <c r="D31">
        <v>30</v>
      </c>
      <c r="E31">
        <v>11020235</v>
      </c>
      <c r="F31" t="s">
        <v>67</v>
      </c>
      <c r="G31">
        <v>200</v>
      </c>
    </row>
    <row r="32" spans="1:7" x14ac:dyDescent="0.25">
      <c r="A32">
        <v>16819</v>
      </c>
      <c r="B32" s="1">
        <v>40590</v>
      </c>
      <c r="C32" t="s">
        <v>68</v>
      </c>
      <c r="D32">
        <v>25</v>
      </c>
      <c r="E32">
        <v>11020235</v>
      </c>
      <c r="F32" t="s">
        <v>69</v>
      </c>
      <c r="G32">
        <v>200</v>
      </c>
    </row>
    <row r="33" spans="1:7" hidden="1" x14ac:dyDescent="0.25">
      <c r="A33">
        <v>80023151</v>
      </c>
      <c r="B33" s="1">
        <v>40548</v>
      </c>
      <c r="C33" t="s">
        <v>22</v>
      </c>
      <c r="D33">
        <v>102.5</v>
      </c>
      <c r="E33">
        <v>11010034</v>
      </c>
      <c r="F33" t="s">
        <v>23</v>
      </c>
      <c r="G33">
        <v>0.41</v>
      </c>
    </row>
    <row r="34" spans="1:7" x14ac:dyDescent="0.25">
      <c r="A34">
        <v>16821</v>
      </c>
      <c r="B34" s="1">
        <v>40596</v>
      </c>
      <c r="C34" t="s">
        <v>7</v>
      </c>
      <c r="D34">
        <v>120</v>
      </c>
      <c r="E34">
        <v>11020283</v>
      </c>
      <c r="F34" t="s">
        <v>8</v>
      </c>
      <c r="G34">
        <v>20000</v>
      </c>
    </row>
    <row r="35" spans="1:7" x14ac:dyDescent="0.25">
      <c r="A35">
        <v>16821</v>
      </c>
      <c r="B35" s="1">
        <v>40596</v>
      </c>
      <c r="C35" t="s">
        <v>15</v>
      </c>
      <c r="D35">
        <v>60</v>
      </c>
      <c r="E35">
        <v>11020283</v>
      </c>
      <c r="F35" t="s">
        <v>8</v>
      </c>
      <c r="G35">
        <v>20000</v>
      </c>
    </row>
    <row r="36" spans="1:7" hidden="1" x14ac:dyDescent="0.25">
      <c r="A36">
        <v>90001704</v>
      </c>
      <c r="B36" s="1">
        <v>40548</v>
      </c>
      <c r="C36" t="s">
        <v>114</v>
      </c>
      <c r="D36">
        <v>50</v>
      </c>
      <c r="E36">
        <v>11010040</v>
      </c>
      <c r="F36" t="s">
        <v>10</v>
      </c>
      <c r="G36">
        <v>1</v>
      </c>
    </row>
    <row r="37" spans="1:7" x14ac:dyDescent="0.25">
      <c r="A37">
        <v>16826</v>
      </c>
      <c r="B37" s="1">
        <v>40599</v>
      </c>
      <c r="C37" t="s">
        <v>25</v>
      </c>
      <c r="D37">
        <v>30</v>
      </c>
      <c r="E37">
        <v>11020367</v>
      </c>
      <c r="F37" t="s">
        <v>26</v>
      </c>
      <c r="G37">
        <v>200</v>
      </c>
    </row>
    <row r="38" spans="1:7" x14ac:dyDescent="0.25">
      <c r="A38">
        <v>16826</v>
      </c>
      <c r="B38" s="1">
        <v>40599</v>
      </c>
      <c r="C38" t="s">
        <v>66</v>
      </c>
      <c r="D38">
        <v>30</v>
      </c>
      <c r="E38">
        <v>11020367</v>
      </c>
      <c r="F38" t="s">
        <v>67</v>
      </c>
      <c r="G38">
        <v>200</v>
      </c>
    </row>
    <row r="39" spans="1:7" x14ac:dyDescent="0.25">
      <c r="A39">
        <v>16826</v>
      </c>
      <c r="B39" s="1">
        <v>40599</v>
      </c>
      <c r="C39" t="s">
        <v>68</v>
      </c>
      <c r="D39">
        <v>25</v>
      </c>
      <c r="E39">
        <v>11020367</v>
      </c>
      <c r="F39" t="s">
        <v>69</v>
      </c>
      <c r="G39">
        <v>200</v>
      </c>
    </row>
    <row r="40" spans="1:7" x14ac:dyDescent="0.25">
      <c r="A40">
        <v>16827</v>
      </c>
      <c r="B40" s="1">
        <v>40605</v>
      </c>
      <c r="C40" t="s">
        <v>7</v>
      </c>
      <c r="D40">
        <v>75</v>
      </c>
      <c r="E40">
        <v>11030059</v>
      </c>
      <c r="F40" t="s">
        <v>8</v>
      </c>
      <c r="G40">
        <v>11000</v>
      </c>
    </row>
    <row r="41" spans="1:7" x14ac:dyDescent="0.25">
      <c r="A41">
        <v>16829</v>
      </c>
      <c r="B41" s="1">
        <v>40606</v>
      </c>
      <c r="C41" t="s">
        <v>7</v>
      </c>
      <c r="D41">
        <v>95</v>
      </c>
      <c r="E41">
        <v>11030069</v>
      </c>
      <c r="F41" t="s">
        <v>8</v>
      </c>
      <c r="G41">
        <v>15000</v>
      </c>
    </row>
    <row r="42" spans="1:7" x14ac:dyDescent="0.25">
      <c r="A42">
        <v>16830</v>
      </c>
      <c r="B42" s="1">
        <v>40610</v>
      </c>
      <c r="C42" t="s">
        <v>64</v>
      </c>
      <c r="D42">
        <v>25</v>
      </c>
      <c r="E42">
        <v>11030142</v>
      </c>
      <c r="F42" t="s">
        <v>65</v>
      </c>
      <c r="G42">
        <v>1</v>
      </c>
    </row>
    <row r="43" spans="1:7" x14ac:dyDescent="0.25">
      <c r="A43">
        <v>16833</v>
      </c>
      <c r="B43" s="1">
        <v>40612</v>
      </c>
      <c r="C43" t="s">
        <v>7</v>
      </c>
      <c r="D43">
        <v>180</v>
      </c>
      <c r="E43">
        <v>11030131</v>
      </c>
      <c r="F43" t="s">
        <v>8</v>
      </c>
      <c r="G43">
        <v>32000</v>
      </c>
    </row>
    <row r="44" spans="1:7" x14ac:dyDescent="0.25">
      <c r="A44">
        <v>16837</v>
      </c>
      <c r="B44" s="1">
        <v>40633</v>
      </c>
      <c r="C44" t="s">
        <v>24</v>
      </c>
      <c r="D44">
        <v>25</v>
      </c>
      <c r="E44">
        <v>11030503</v>
      </c>
      <c r="F44" t="s">
        <v>10</v>
      </c>
      <c r="G44">
        <v>1</v>
      </c>
    </row>
    <row r="45" spans="1:7" x14ac:dyDescent="0.25">
      <c r="A45">
        <v>16838</v>
      </c>
      <c r="B45" s="1">
        <v>40633</v>
      </c>
      <c r="C45" t="s">
        <v>7</v>
      </c>
      <c r="D45">
        <v>50</v>
      </c>
      <c r="E45">
        <v>11030304</v>
      </c>
      <c r="F45" t="s">
        <v>8</v>
      </c>
      <c r="G45">
        <v>6000</v>
      </c>
    </row>
    <row r="46" spans="1:7" x14ac:dyDescent="0.25">
      <c r="A46">
        <v>16838</v>
      </c>
      <c r="B46" s="1">
        <v>40633</v>
      </c>
      <c r="C46" t="s">
        <v>15</v>
      </c>
      <c r="D46">
        <v>25</v>
      </c>
      <c r="E46">
        <v>11030304</v>
      </c>
      <c r="F46" t="s">
        <v>8</v>
      </c>
      <c r="G46">
        <v>6000</v>
      </c>
    </row>
    <row r="47" spans="1:7" x14ac:dyDescent="0.25">
      <c r="A47">
        <v>16840</v>
      </c>
      <c r="B47" s="1">
        <v>40633</v>
      </c>
      <c r="C47" t="s">
        <v>66</v>
      </c>
      <c r="D47">
        <v>25</v>
      </c>
      <c r="E47">
        <v>11030501</v>
      </c>
      <c r="F47" t="s">
        <v>67</v>
      </c>
      <c r="G47">
        <v>1</v>
      </c>
    </row>
    <row r="48" spans="1:7" hidden="1" x14ac:dyDescent="0.25">
      <c r="A48">
        <v>80023173</v>
      </c>
      <c r="B48" s="1">
        <v>40549</v>
      </c>
      <c r="C48" t="s">
        <v>18</v>
      </c>
      <c r="D48">
        <v>59.93</v>
      </c>
      <c r="E48">
        <v>10120261</v>
      </c>
      <c r="F48" t="s">
        <v>10</v>
      </c>
      <c r="G48">
        <v>1</v>
      </c>
    </row>
    <row r="49" spans="1:7" hidden="1" x14ac:dyDescent="0.25">
      <c r="A49">
        <v>80023173</v>
      </c>
      <c r="B49" s="1">
        <v>40549</v>
      </c>
      <c r="C49" t="s">
        <v>19</v>
      </c>
      <c r="D49">
        <v>533.02</v>
      </c>
      <c r="E49">
        <v>10120261</v>
      </c>
      <c r="F49" t="s">
        <v>10</v>
      </c>
      <c r="G49">
        <v>1</v>
      </c>
    </row>
    <row r="50" spans="1:7" hidden="1" x14ac:dyDescent="0.25">
      <c r="A50">
        <v>80023173</v>
      </c>
      <c r="B50" s="1">
        <v>40549</v>
      </c>
      <c r="C50" t="s">
        <v>20</v>
      </c>
      <c r="D50">
        <v>1302.93</v>
      </c>
      <c r="E50">
        <v>10120261</v>
      </c>
      <c r="F50" t="s">
        <v>10</v>
      </c>
      <c r="G50">
        <v>1</v>
      </c>
    </row>
    <row r="51" spans="1:7" hidden="1" x14ac:dyDescent="0.25">
      <c r="A51">
        <v>80023173</v>
      </c>
      <c r="B51" s="1">
        <v>40549</v>
      </c>
      <c r="C51" t="s">
        <v>21</v>
      </c>
      <c r="D51">
        <v>161.68</v>
      </c>
      <c r="E51">
        <v>10120261</v>
      </c>
      <c r="F51" t="s">
        <v>10</v>
      </c>
      <c r="G51">
        <v>1</v>
      </c>
    </row>
    <row r="52" spans="1:7" x14ac:dyDescent="0.25">
      <c r="A52">
        <v>16841</v>
      </c>
      <c r="B52" s="1">
        <v>40633</v>
      </c>
      <c r="C52" t="s">
        <v>64</v>
      </c>
      <c r="D52">
        <v>4</v>
      </c>
      <c r="E52">
        <v>11030495</v>
      </c>
      <c r="F52" t="s">
        <v>65</v>
      </c>
      <c r="G52">
        <v>1</v>
      </c>
    </row>
    <row r="53" spans="1:7" x14ac:dyDescent="0.25">
      <c r="A53">
        <v>16841</v>
      </c>
      <c r="B53" s="1">
        <v>40633</v>
      </c>
      <c r="C53" t="s">
        <v>88</v>
      </c>
      <c r="D53">
        <v>25</v>
      </c>
      <c r="E53">
        <v>11030495</v>
      </c>
      <c r="F53" t="s">
        <v>89</v>
      </c>
      <c r="G53">
        <v>1</v>
      </c>
    </row>
    <row r="54" spans="1:7" x14ac:dyDescent="0.25">
      <c r="A54">
        <v>16842</v>
      </c>
      <c r="B54" s="1">
        <v>40634</v>
      </c>
      <c r="C54" t="s">
        <v>54</v>
      </c>
      <c r="D54">
        <v>33</v>
      </c>
      <c r="E54">
        <v>11040003</v>
      </c>
      <c r="F54" t="s">
        <v>55</v>
      </c>
      <c r="G54">
        <v>150000</v>
      </c>
    </row>
    <row r="55" spans="1:7" hidden="1" x14ac:dyDescent="0.25">
      <c r="A55">
        <v>80023173</v>
      </c>
      <c r="B55" s="1">
        <v>40549</v>
      </c>
      <c r="C55" t="s">
        <v>18</v>
      </c>
      <c r="D55">
        <v>59.93</v>
      </c>
      <c r="E55">
        <v>10120263</v>
      </c>
      <c r="F55" t="s">
        <v>10</v>
      </c>
      <c r="G55">
        <v>1</v>
      </c>
    </row>
    <row r="56" spans="1:7" hidden="1" x14ac:dyDescent="0.25">
      <c r="A56">
        <v>80023173</v>
      </c>
      <c r="B56" s="1">
        <v>40549</v>
      </c>
      <c r="C56" t="s">
        <v>19</v>
      </c>
      <c r="D56">
        <v>533.02</v>
      </c>
      <c r="E56">
        <v>10120263</v>
      </c>
      <c r="F56" t="s">
        <v>10</v>
      </c>
      <c r="G56">
        <v>1</v>
      </c>
    </row>
    <row r="57" spans="1:7" hidden="1" x14ac:dyDescent="0.25">
      <c r="A57">
        <v>80023173</v>
      </c>
      <c r="B57" s="1">
        <v>40549</v>
      </c>
      <c r="C57" t="s">
        <v>20</v>
      </c>
      <c r="D57">
        <v>1302.93</v>
      </c>
      <c r="E57">
        <v>10120263</v>
      </c>
      <c r="F57" t="s">
        <v>10</v>
      </c>
      <c r="G57">
        <v>1</v>
      </c>
    </row>
    <row r="58" spans="1:7" hidden="1" x14ac:dyDescent="0.25">
      <c r="A58">
        <v>80023173</v>
      </c>
      <c r="B58" s="1">
        <v>40549</v>
      </c>
      <c r="C58" t="s">
        <v>21</v>
      </c>
      <c r="D58">
        <v>161.68</v>
      </c>
      <c r="E58">
        <v>10120263</v>
      </c>
      <c r="F58" t="s">
        <v>10</v>
      </c>
      <c r="G58">
        <v>1</v>
      </c>
    </row>
    <row r="59" spans="1:7" hidden="1" x14ac:dyDescent="0.25">
      <c r="A59">
        <v>80023163</v>
      </c>
      <c r="B59" s="1">
        <v>40549</v>
      </c>
      <c r="C59" t="s">
        <v>111</v>
      </c>
      <c r="D59">
        <v>50</v>
      </c>
      <c r="E59">
        <v>11010054</v>
      </c>
      <c r="F59" t="s">
        <v>112</v>
      </c>
      <c r="G59">
        <v>2</v>
      </c>
    </row>
    <row r="60" spans="1:7" x14ac:dyDescent="0.25">
      <c r="A60">
        <v>16842</v>
      </c>
      <c r="B60" s="1">
        <v>40634</v>
      </c>
      <c r="C60" t="s">
        <v>180</v>
      </c>
      <c r="D60">
        <v>33</v>
      </c>
      <c r="E60">
        <v>11040003</v>
      </c>
      <c r="F60" t="s">
        <v>55</v>
      </c>
      <c r="G60">
        <v>150000</v>
      </c>
    </row>
    <row r="61" spans="1:7" hidden="1" x14ac:dyDescent="0.25">
      <c r="A61">
        <v>80023165</v>
      </c>
      <c r="B61" s="1">
        <v>40549</v>
      </c>
      <c r="C61" t="s">
        <v>111</v>
      </c>
      <c r="D61">
        <v>25</v>
      </c>
      <c r="E61">
        <v>11010057</v>
      </c>
      <c r="F61" t="s">
        <v>112</v>
      </c>
      <c r="G61">
        <v>1</v>
      </c>
    </row>
    <row r="62" spans="1:7" hidden="1" x14ac:dyDescent="0.25">
      <c r="A62">
        <v>80023168</v>
      </c>
      <c r="B62" s="1">
        <v>40549</v>
      </c>
      <c r="C62" t="s">
        <v>36</v>
      </c>
      <c r="D62">
        <v>300</v>
      </c>
      <c r="E62">
        <v>11010060</v>
      </c>
      <c r="F62" t="s">
        <v>23</v>
      </c>
      <c r="G62">
        <v>6</v>
      </c>
    </row>
    <row r="63" spans="1:7" x14ac:dyDescent="0.25">
      <c r="A63">
        <v>16842</v>
      </c>
      <c r="B63" s="1">
        <v>40634</v>
      </c>
      <c r="C63" t="s">
        <v>56</v>
      </c>
      <c r="D63">
        <v>33</v>
      </c>
      <c r="E63">
        <v>11040003</v>
      </c>
      <c r="F63" t="s">
        <v>55</v>
      </c>
      <c r="G63">
        <v>150000</v>
      </c>
    </row>
    <row r="64" spans="1:7" x14ac:dyDescent="0.25">
      <c r="A64">
        <v>16842</v>
      </c>
      <c r="B64" s="1">
        <v>40634</v>
      </c>
      <c r="C64" t="s">
        <v>57</v>
      </c>
      <c r="D64">
        <v>33</v>
      </c>
      <c r="E64">
        <v>11040003</v>
      </c>
      <c r="F64" t="s">
        <v>55</v>
      </c>
      <c r="G64">
        <v>150000</v>
      </c>
    </row>
    <row r="65" spans="1:7" x14ac:dyDescent="0.25">
      <c r="A65">
        <v>16842</v>
      </c>
      <c r="B65" s="1">
        <v>40634</v>
      </c>
      <c r="C65" t="s">
        <v>58</v>
      </c>
      <c r="D65">
        <v>33</v>
      </c>
      <c r="E65">
        <v>11040003</v>
      </c>
      <c r="F65" t="s">
        <v>55</v>
      </c>
      <c r="G65">
        <v>150000</v>
      </c>
    </row>
    <row r="66" spans="1:7" x14ac:dyDescent="0.25">
      <c r="A66">
        <v>16842</v>
      </c>
      <c r="B66" s="1">
        <v>40634</v>
      </c>
      <c r="C66" t="s">
        <v>76</v>
      </c>
      <c r="D66">
        <v>33</v>
      </c>
      <c r="E66">
        <v>11040003</v>
      </c>
      <c r="F66" t="s">
        <v>55</v>
      </c>
      <c r="G66">
        <v>150000</v>
      </c>
    </row>
    <row r="67" spans="1:7" x14ac:dyDescent="0.25">
      <c r="A67">
        <v>16842</v>
      </c>
      <c r="B67" s="1">
        <v>40634</v>
      </c>
      <c r="C67" t="s">
        <v>80</v>
      </c>
      <c r="D67">
        <v>29</v>
      </c>
      <c r="E67">
        <v>11040003</v>
      </c>
      <c r="F67" t="s">
        <v>55</v>
      </c>
      <c r="G67">
        <v>150000</v>
      </c>
    </row>
    <row r="68" spans="1:7" hidden="1" x14ac:dyDescent="0.25">
      <c r="A68">
        <v>80023186</v>
      </c>
      <c r="B68" s="1">
        <v>40550</v>
      </c>
      <c r="C68" t="s">
        <v>111</v>
      </c>
      <c r="D68">
        <v>25</v>
      </c>
      <c r="E68">
        <v>11010086</v>
      </c>
      <c r="F68" t="s">
        <v>112</v>
      </c>
      <c r="G68">
        <v>1</v>
      </c>
    </row>
    <row r="69" spans="1:7" hidden="1" x14ac:dyDescent="0.25">
      <c r="A69">
        <v>80023187</v>
      </c>
      <c r="B69" s="1">
        <v>40550</v>
      </c>
      <c r="C69" t="s">
        <v>111</v>
      </c>
      <c r="D69">
        <v>50</v>
      </c>
      <c r="E69">
        <v>11010087</v>
      </c>
      <c r="F69" t="s">
        <v>112</v>
      </c>
      <c r="G69">
        <v>2</v>
      </c>
    </row>
    <row r="70" spans="1:7" hidden="1" x14ac:dyDescent="0.25">
      <c r="A70">
        <v>80023189</v>
      </c>
      <c r="B70" s="1">
        <v>40550</v>
      </c>
      <c r="C70" t="s">
        <v>111</v>
      </c>
      <c r="D70">
        <v>100</v>
      </c>
      <c r="E70">
        <v>11010089</v>
      </c>
      <c r="F70" t="s">
        <v>112</v>
      </c>
      <c r="G70">
        <v>4</v>
      </c>
    </row>
    <row r="71" spans="1:7" x14ac:dyDescent="0.25">
      <c r="A71">
        <v>16842</v>
      </c>
      <c r="B71" s="1">
        <v>40634</v>
      </c>
      <c r="C71" t="s">
        <v>82</v>
      </c>
      <c r="D71">
        <v>29</v>
      </c>
      <c r="E71">
        <v>11040003</v>
      </c>
      <c r="F71" t="s">
        <v>55</v>
      </c>
      <c r="G71">
        <v>150000</v>
      </c>
    </row>
    <row r="72" spans="1:7" hidden="1" x14ac:dyDescent="0.25">
      <c r="A72">
        <v>80023196</v>
      </c>
      <c r="B72" s="1">
        <v>40555</v>
      </c>
      <c r="C72" t="s">
        <v>49</v>
      </c>
      <c r="D72">
        <v>250</v>
      </c>
      <c r="E72">
        <v>11010099</v>
      </c>
      <c r="F72" t="s">
        <v>50</v>
      </c>
      <c r="G72">
        <v>1</v>
      </c>
    </row>
    <row r="73" spans="1:7" hidden="1" x14ac:dyDescent="0.25">
      <c r="A73">
        <v>80023197</v>
      </c>
      <c r="B73" s="1">
        <v>40556</v>
      </c>
      <c r="C73" t="s">
        <v>111</v>
      </c>
      <c r="D73">
        <v>25</v>
      </c>
      <c r="E73">
        <v>11010079</v>
      </c>
      <c r="F73" t="s">
        <v>112</v>
      </c>
      <c r="G73">
        <v>1</v>
      </c>
    </row>
    <row r="74" spans="1:7" hidden="1" x14ac:dyDescent="0.25">
      <c r="A74">
        <v>80023199</v>
      </c>
      <c r="B74" s="1">
        <v>40556</v>
      </c>
      <c r="C74" t="s">
        <v>111</v>
      </c>
      <c r="D74">
        <v>25</v>
      </c>
      <c r="E74">
        <v>11010103</v>
      </c>
      <c r="F74" t="s">
        <v>112</v>
      </c>
      <c r="G74">
        <v>1</v>
      </c>
    </row>
    <row r="75" spans="1:7" x14ac:dyDescent="0.25">
      <c r="A75">
        <v>16842</v>
      </c>
      <c r="B75" s="1">
        <v>40634</v>
      </c>
      <c r="C75" t="s">
        <v>83</v>
      </c>
      <c r="D75">
        <v>29</v>
      </c>
      <c r="E75">
        <v>11040003</v>
      </c>
      <c r="F75" t="s">
        <v>55</v>
      </c>
      <c r="G75">
        <v>150000</v>
      </c>
    </row>
    <row r="76" spans="1:7" hidden="1" x14ac:dyDescent="0.25">
      <c r="A76">
        <v>80023206</v>
      </c>
      <c r="B76" s="1">
        <v>40557</v>
      </c>
      <c r="C76" t="s">
        <v>18</v>
      </c>
      <c r="D76">
        <v>59.93</v>
      </c>
      <c r="E76">
        <v>10110280</v>
      </c>
      <c r="F76" t="s">
        <v>10</v>
      </c>
      <c r="G76">
        <v>1</v>
      </c>
    </row>
    <row r="77" spans="1:7" hidden="1" x14ac:dyDescent="0.25">
      <c r="A77">
        <v>80023206</v>
      </c>
      <c r="B77" s="1">
        <v>40557</v>
      </c>
      <c r="C77" t="s">
        <v>19</v>
      </c>
      <c r="D77">
        <v>533.02</v>
      </c>
      <c r="E77">
        <v>10110280</v>
      </c>
      <c r="F77" t="s">
        <v>10</v>
      </c>
      <c r="G77">
        <v>1</v>
      </c>
    </row>
    <row r="78" spans="1:7" hidden="1" x14ac:dyDescent="0.25">
      <c r="A78">
        <v>80023206</v>
      </c>
      <c r="B78" s="1">
        <v>40557</v>
      </c>
      <c r="C78" t="s">
        <v>20</v>
      </c>
      <c r="D78">
        <v>1302.93</v>
      </c>
      <c r="E78">
        <v>10110280</v>
      </c>
      <c r="F78" t="s">
        <v>10</v>
      </c>
      <c r="G78">
        <v>1</v>
      </c>
    </row>
    <row r="79" spans="1:7" hidden="1" x14ac:dyDescent="0.25">
      <c r="A79">
        <v>80023206</v>
      </c>
      <c r="B79" s="1">
        <v>40557</v>
      </c>
      <c r="C79" t="s">
        <v>21</v>
      </c>
      <c r="D79">
        <v>161.68</v>
      </c>
      <c r="E79">
        <v>10110280</v>
      </c>
      <c r="F79" t="s">
        <v>10</v>
      </c>
      <c r="G79">
        <v>1</v>
      </c>
    </row>
    <row r="80" spans="1:7" hidden="1" x14ac:dyDescent="0.25">
      <c r="A80">
        <v>80023205</v>
      </c>
      <c r="B80" s="1">
        <v>40557</v>
      </c>
      <c r="C80" t="s">
        <v>18</v>
      </c>
      <c r="D80">
        <v>59.93</v>
      </c>
      <c r="E80">
        <v>10120320</v>
      </c>
      <c r="F80" t="s">
        <v>10</v>
      </c>
      <c r="G80">
        <v>1</v>
      </c>
    </row>
    <row r="81" spans="1:7" hidden="1" x14ac:dyDescent="0.25">
      <c r="A81">
        <v>80023205</v>
      </c>
      <c r="B81" s="1">
        <v>40557</v>
      </c>
      <c r="C81" t="s">
        <v>19</v>
      </c>
      <c r="D81">
        <v>533.02</v>
      </c>
      <c r="E81">
        <v>10120320</v>
      </c>
      <c r="F81" t="s">
        <v>10</v>
      </c>
      <c r="G81">
        <v>1</v>
      </c>
    </row>
    <row r="82" spans="1:7" hidden="1" x14ac:dyDescent="0.25">
      <c r="A82">
        <v>80023205</v>
      </c>
      <c r="B82" s="1">
        <v>40557</v>
      </c>
      <c r="C82" t="s">
        <v>20</v>
      </c>
      <c r="D82">
        <v>1302.93</v>
      </c>
      <c r="E82">
        <v>10120320</v>
      </c>
      <c r="F82" t="s">
        <v>10</v>
      </c>
      <c r="G82">
        <v>1</v>
      </c>
    </row>
    <row r="83" spans="1:7" hidden="1" x14ac:dyDescent="0.25">
      <c r="A83">
        <v>80023205</v>
      </c>
      <c r="B83" s="1">
        <v>40557</v>
      </c>
      <c r="C83" t="s">
        <v>21</v>
      </c>
      <c r="D83">
        <v>161.68</v>
      </c>
      <c r="E83">
        <v>10120320</v>
      </c>
      <c r="F83" t="s">
        <v>10</v>
      </c>
      <c r="G83">
        <v>1</v>
      </c>
    </row>
    <row r="84" spans="1:7" hidden="1" x14ac:dyDescent="0.25">
      <c r="A84">
        <v>80023207</v>
      </c>
      <c r="B84" s="1">
        <v>40557</v>
      </c>
      <c r="C84" t="s">
        <v>111</v>
      </c>
      <c r="D84">
        <v>25</v>
      </c>
      <c r="E84">
        <v>11010110</v>
      </c>
      <c r="F84" t="s">
        <v>112</v>
      </c>
      <c r="G84">
        <v>1</v>
      </c>
    </row>
    <row r="85" spans="1:7" x14ac:dyDescent="0.25">
      <c r="A85">
        <v>16842</v>
      </c>
      <c r="B85" s="1">
        <v>40634</v>
      </c>
      <c r="C85" t="s">
        <v>179</v>
      </c>
      <c r="D85">
        <v>33</v>
      </c>
      <c r="E85">
        <v>11040003</v>
      </c>
      <c r="F85" t="s">
        <v>55</v>
      </c>
      <c r="G85">
        <v>150000</v>
      </c>
    </row>
    <row r="86" spans="1:7" hidden="1" x14ac:dyDescent="0.25">
      <c r="A86">
        <v>80023211</v>
      </c>
      <c r="B86" s="1">
        <v>40561</v>
      </c>
      <c r="C86" t="s">
        <v>111</v>
      </c>
      <c r="D86">
        <v>50</v>
      </c>
      <c r="E86">
        <v>11010118</v>
      </c>
      <c r="F86" t="s">
        <v>112</v>
      </c>
      <c r="G86">
        <v>2</v>
      </c>
    </row>
    <row r="87" spans="1:7" hidden="1" x14ac:dyDescent="0.25">
      <c r="A87">
        <v>80023215</v>
      </c>
      <c r="B87" s="1">
        <v>40561</v>
      </c>
      <c r="C87" t="s">
        <v>104</v>
      </c>
      <c r="D87">
        <v>250</v>
      </c>
      <c r="E87">
        <v>11010141</v>
      </c>
      <c r="F87" t="s">
        <v>50</v>
      </c>
      <c r="G87">
        <v>1</v>
      </c>
    </row>
    <row r="88" spans="1:7" hidden="1" x14ac:dyDescent="0.25">
      <c r="A88">
        <v>80023217</v>
      </c>
      <c r="B88" s="1">
        <v>40561</v>
      </c>
      <c r="C88" t="s">
        <v>104</v>
      </c>
      <c r="D88">
        <v>250</v>
      </c>
      <c r="E88">
        <v>11010145</v>
      </c>
      <c r="F88" t="s">
        <v>50</v>
      </c>
      <c r="G88">
        <v>910</v>
      </c>
    </row>
    <row r="89" spans="1:7" hidden="1" x14ac:dyDescent="0.25">
      <c r="A89">
        <v>80023218</v>
      </c>
      <c r="B89" s="1">
        <v>40561</v>
      </c>
      <c r="C89" t="s">
        <v>111</v>
      </c>
      <c r="D89">
        <v>25</v>
      </c>
      <c r="E89">
        <v>11010148</v>
      </c>
      <c r="F89" t="s">
        <v>112</v>
      </c>
      <c r="G89">
        <v>1</v>
      </c>
    </row>
    <row r="90" spans="1:7" x14ac:dyDescent="0.25">
      <c r="A90">
        <v>16842</v>
      </c>
      <c r="B90" s="1">
        <v>40634</v>
      </c>
      <c r="C90" t="s">
        <v>53</v>
      </c>
      <c r="D90">
        <v>25</v>
      </c>
      <c r="E90">
        <v>11040003</v>
      </c>
      <c r="F90" t="s">
        <v>10</v>
      </c>
      <c r="G90">
        <v>150000</v>
      </c>
    </row>
    <row r="91" spans="1:7" hidden="1" x14ac:dyDescent="0.25">
      <c r="A91">
        <v>80023225</v>
      </c>
      <c r="B91" s="1">
        <v>40561</v>
      </c>
      <c r="C91" t="s">
        <v>111</v>
      </c>
      <c r="D91">
        <v>25</v>
      </c>
      <c r="E91">
        <v>11010155</v>
      </c>
      <c r="F91" t="s">
        <v>112</v>
      </c>
      <c r="G91">
        <v>1</v>
      </c>
    </row>
    <row r="92" spans="1:7" x14ac:dyDescent="0.25">
      <c r="A92">
        <v>16842</v>
      </c>
      <c r="B92" s="1">
        <v>40634</v>
      </c>
      <c r="C92" t="s">
        <v>59</v>
      </c>
      <c r="D92">
        <v>35</v>
      </c>
      <c r="E92">
        <v>11040003</v>
      </c>
      <c r="F92" t="s">
        <v>60</v>
      </c>
      <c r="G92">
        <v>150000</v>
      </c>
    </row>
    <row r="93" spans="1:7" hidden="1" x14ac:dyDescent="0.25">
      <c r="A93">
        <v>80023228</v>
      </c>
      <c r="B93" s="1">
        <v>40562</v>
      </c>
      <c r="C93" t="s">
        <v>22</v>
      </c>
      <c r="D93">
        <v>50</v>
      </c>
      <c r="E93">
        <v>11010163</v>
      </c>
      <c r="F93" t="s">
        <v>23</v>
      </c>
      <c r="G93">
        <v>1</v>
      </c>
    </row>
    <row r="94" spans="1:7" hidden="1" x14ac:dyDescent="0.25">
      <c r="A94">
        <v>70013353</v>
      </c>
      <c r="B94" s="1">
        <v>40562</v>
      </c>
      <c r="C94" t="s">
        <v>22</v>
      </c>
      <c r="D94">
        <v>50</v>
      </c>
      <c r="E94">
        <v>11010166</v>
      </c>
      <c r="F94" t="s">
        <v>23</v>
      </c>
      <c r="G94">
        <v>0.2</v>
      </c>
    </row>
    <row r="95" spans="1:7" hidden="1" x14ac:dyDescent="0.25">
      <c r="A95">
        <v>16795</v>
      </c>
      <c r="B95" s="1">
        <v>40562</v>
      </c>
      <c r="C95" t="s">
        <v>22</v>
      </c>
      <c r="D95">
        <v>50</v>
      </c>
      <c r="E95">
        <v>11010166</v>
      </c>
      <c r="F95" t="s">
        <v>23</v>
      </c>
      <c r="G95">
        <v>0.2</v>
      </c>
    </row>
    <row r="96" spans="1:7" hidden="1" x14ac:dyDescent="0.25">
      <c r="A96">
        <v>80023237</v>
      </c>
      <c r="B96" s="1">
        <v>40562</v>
      </c>
      <c r="C96" t="s">
        <v>22</v>
      </c>
      <c r="D96">
        <v>50</v>
      </c>
      <c r="E96">
        <v>11010166</v>
      </c>
      <c r="F96" t="s">
        <v>23</v>
      </c>
      <c r="G96">
        <v>0.2</v>
      </c>
    </row>
    <row r="97" spans="1:7" hidden="1" x14ac:dyDescent="0.25">
      <c r="A97">
        <v>70013353</v>
      </c>
      <c r="B97" s="1">
        <v>40562</v>
      </c>
      <c r="C97" t="s">
        <v>22</v>
      </c>
      <c r="D97">
        <v>50</v>
      </c>
      <c r="E97">
        <v>11010167</v>
      </c>
      <c r="F97" t="s">
        <v>23</v>
      </c>
      <c r="G97">
        <v>0.2</v>
      </c>
    </row>
    <row r="98" spans="1:7" hidden="1" x14ac:dyDescent="0.25">
      <c r="A98">
        <v>16795</v>
      </c>
      <c r="B98" s="1">
        <v>40562</v>
      </c>
      <c r="C98" t="s">
        <v>22</v>
      </c>
      <c r="D98">
        <v>50</v>
      </c>
      <c r="E98">
        <v>11010167</v>
      </c>
      <c r="F98" t="s">
        <v>23</v>
      </c>
      <c r="G98">
        <v>0.2</v>
      </c>
    </row>
    <row r="99" spans="1:7" hidden="1" x14ac:dyDescent="0.25">
      <c r="A99">
        <v>80023237</v>
      </c>
      <c r="B99" s="1">
        <v>40562</v>
      </c>
      <c r="C99" t="s">
        <v>22</v>
      </c>
      <c r="D99">
        <v>50</v>
      </c>
      <c r="E99">
        <v>11010167</v>
      </c>
      <c r="F99" t="s">
        <v>23</v>
      </c>
      <c r="G99">
        <v>0.2</v>
      </c>
    </row>
    <row r="100" spans="1:7" hidden="1" x14ac:dyDescent="0.25">
      <c r="A100">
        <v>80023229</v>
      </c>
      <c r="B100" s="1">
        <v>40562</v>
      </c>
      <c r="C100" t="s">
        <v>111</v>
      </c>
      <c r="D100">
        <v>125</v>
      </c>
      <c r="E100">
        <v>11010168</v>
      </c>
      <c r="F100" t="s">
        <v>112</v>
      </c>
      <c r="G100">
        <v>5</v>
      </c>
    </row>
    <row r="101" spans="1:7" x14ac:dyDescent="0.25">
      <c r="A101">
        <v>16842</v>
      </c>
      <c r="B101" s="1">
        <v>40634</v>
      </c>
      <c r="C101" t="s">
        <v>169</v>
      </c>
      <c r="D101">
        <v>35</v>
      </c>
      <c r="E101">
        <v>11040003</v>
      </c>
      <c r="F101" t="s">
        <v>60</v>
      </c>
      <c r="G101">
        <v>150000</v>
      </c>
    </row>
    <row r="102" spans="1:7" x14ac:dyDescent="0.25">
      <c r="A102">
        <v>16842</v>
      </c>
      <c r="B102" s="1">
        <v>40634</v>
      </c>
      <c r="C102" t="s">
        <v>61</v>
      </c>
      <c r="D102">
        <v>35</v>
      </c>
      <c r="E102">
        <v>11040003</v>
      </c>
      <c r="F102" t="s">
        <v>60</v>
      </c>
      <c r="G102">
        <v>150000</v>
      </c>
    </row>
    <row r="103" spans="1:7" x14ac:dyDescent="0.25">
      <c r="A103">
        <v>16842</v>
      </c>
      <c r="B103" s="1">
        <v>40634</v>
      </c>
      <c r="C103" t="s">
        <v>62</v>
      </c>
      <c r="D103">
        <v>35</v>
      </c>
      <c r="E103">
        <v>11040003</v>
      </c>
      <c r="F103" t="s">
        <v>60</v>
      </c>
      <c r="G103">
        <v>150000</v>
      </c>
    </row>
    <row r="104" spans="1:7" x14ac:dyDescent="0.25">
      <c r="A104">
        <v>16842</v>
      </c>
      <c r="B104" s="1">
        <v>40634</v>
      </c>
      <c r="C104" t="s">
        <v>63</v>
      </c>
      <c r="D104">
        <v>35</v>
      </c>
      <c r="E104">
        <v>11040003</v>
      </c>
      <c r="F104" t="s">
        <v>60</v>
      </c>
      <c r="G104">
        <v>150000</v>
      </c>
    </row>
    <row r="105" spans="1:7" x14ac:dyDescent="0.25">
      <c r="A105">
        <v>16842</v>
      </c>
      <c r="B105" s="1">
        <v>40634</v>
      </c>
      <c r="C105" t="s">
        <v>77</v>
      </c>
      <c r="D105">
        <v>35</v>
      </c>
      <c r="E105">
        <v>11040003</v>
      </c>
      <c r="F105" t="s">
        <v>60</v>
      </c>
      <c r="G105">
        <v>150000</v>
      </c>
    </row>
    <row r="106" spans="1:7" hidden="1" x14ac:dyDescent="0.25">
      <c r="A106">
        <v>80023231</v>
      </c>
      <c r="B106" s="1">
        <v>40562</v>
      </c>
      <c r="C106" t="s">
        <v>111</v>
      </c>
      <c r="D106">
        <v>50</v>
      </c>
      <c r="E106">
        <v>11010172</v>
      </c>
      <c r="F106" t="s">
        <v>112</v>
      </c>
      <c r="G106">
        <v>2</v>
      </c>
    </row>
    <row r="107" spans="1:7" hidden="1" x14ac:dyDescent="0.25">
      <c r="A107">
        <v>80023231</v>
      </c>
      <c r="B107" s="1">
        <v>40562</v>
      </c>
      <c r="C107" t="s">
        <v>111</v>
      </c>
      <c r="D107">
        <v>50</v>
      </c>
      <c r="E107">
        <v>11010173</v>
      </c>
      <c r="F107" t="s">
        <v>112</v>
      </c>
      <c r="G107">
        <v>2</v>
      </c>
    </row>
    <row r="108" spans="1:7" hidden="1" x14ac:dyDescent="0.25">
      <c r="A108">
        <v>80023234</v>
      </c>
      <c r="B108" s="1">
        <v>40562</v>
      </c>
      <c r="C108" t="s">
        <v>111</v>
      </c>
      <c r="D108">
        <v>25</v>
      </c>
      <c r="E108">
        <v>11010175</v>
      </c>
      <c r="F108" t="s">
        <v>112</v>
      </c>
      <c r="G108">
        <v>1</v>
      </c>
    </row>
    <row r="109" spans="1:7" hidden="1" x14ac:dyDescent="0.25">
      <c r="A109">
        <v>80023235</v>
      </c>
      <c r="B109" s="1">
        <v>40562</v>
      </c>
      <c r="C109" t="s">
        <v>22</v>
      </c>
      <c r="D109">
        <v>110</v>
      </c>
      <c r="E109">
        <v>11010177</v>
      </c>
      <c r="F109" t="s">
        <v>23</v>
      </c>
      <c r="G109">
        <v>0.44</v>
      </c>
    </row>
    <row r="110" spans="1:7" x14ac:dyDescent="0.25">
      <c r="A110">
        <v>16842</v>
      </c>
      <c r="B110" s="1">
        <v>40634</v>
      </c>
      <c r="C110" t="s">
        <v>81</v>
      </c>
      <c r="D110">
        <v>35</v>
      </c>
      <c r="E110">
        <v>11040003</v>
      </c>
      <c r="F110" t="s">
        <v>60</v>
      </c>
      <c r="G110">
        <v>150000</v>
      </c>
    </row>
    <row r="111" spans="1:7" x14ac:dyDescent="0.25">
      <c r="A111">
        <v>16842</v>
      </c>
      <c r="B111" s="1">
        <v>40634</v>
      </c>
      <c r="C111" t="s">
        <v>84</v>
      </c>
      <c r="D111">
        <v>28</v>
      </c>
      <c r="E111">
        <v>11040003</v>
      </c>
      <c r="F111" t="s">
        <v>60</v>
      </c>
      <c r="G111">
        <v>150000</v>
      </c>
    </row>
    <row r="112" spans="1:7" hidden="1" x14ac:dyDescent="0.25">
      <c r="A112">
        <v>80023243</v>
      </c>
      <c r="B112" s="1">
        <v>40563</v>
      </c>
      <c r="C112" t="s">
        <v>49</v>
      </c>
      <c r="D112">
        <v>50</v>
      </c>
      <c r="E112">
        <v>11010185</v>
      </c>
      <c r="F112" t="s">
        <v>50</v>
      </c>
      <c r="G112">
        <v>0.2</v>
      </c>
    </row>
    <row r="113" spans="1:7" hidden="1" x14ac:dyDescent="0.25">
      <c r="A113">
        <v>90001705</v>
      </c>
      <c r="B113" s="1">
        <v>40563</v>
      </c>
      <c r="C113" t="s">
        <v>115</v>
      </c>
      <c r="D113">
        <v>50</v>
      </c>
      <c r="E113">
        <v>11010187</v>
      </c>
      <c r="F113" t="s">
        <v>10</v>
      </c>
      <c r="G113">
        <v>1</v>
      </c>
    </row>
    <row r="114" spans="1:7" hidden="1" x14ac:dyDescent="0.25">
      <c r="A114">
        <v>90001706</v>
      </c>
      <c r="B114" s="1">
        <v>40563</v>
      </c>
      <c r="C114" t="s">
        <v>115</v>
      </c>
      <c r="D114">
        <v>50</v>
      </c>
      <c r="E114">
        <v>11010188</v>
      </c>
      <c r="F114" t="s">
        <v>10</v>
      </c>
      <c r="G114">
        <v>1</v>
      </c>
    </row>
    <row r="115" spans="1:7" x14ac:dyDescent="0.25">
      <c r="A115">
        <v>16842</v>
      </c>
      <c r="B115" s="1">
        <v>40634</v>
      </c>
      <c r="C115" t="s">
        <v>85</v>
      </c>
      <c r="D115">
        <v>30</v>
      </c>
      <c r="E115">
        <v>11040003</v>
      </c>
      <c r="F115" t="s">
        <v>60</v>
      </c>
      <c r="G115">
        <v>150000</v>
      </c>
    </row>
    <row r="116" spans="1:7" hidden="1" x14ac:dyDescent="0.25">
      <c r="A116">
        <v>80023247</v>
      </c>
      <c r="B116" s="1">
        <v>40563</v>
      </c>
      <c r="C116" t="s">
        <v>49</v>
      </c>
      <c r="D116">
        <v>330</v>
      </c>
      <c r="E116">
        <v>11010192</v>
      </c>
      <c r="F116" t="s">
        <v>50</v>
      </c>
      <c r="G116">
        <v>25</v>
      </c>
    </row>
    <row r="117" spans="1:7" hidden="1" x14ac:dyDescent="0.25">
      <c r="A117">
        <v>80023247</v>
      </c>
      <c r="B117" s="1">
        <v>40563</v>
      </c>
      <c r="C117" t="s">
        <v>100</v>
      </c>
      <c r="D117">
        <v>40</v>
      </c>
      <c r="E117">
        <v>11010192</v>
      </c>
      <c r="F117" t="s">
        <v>50</v>
      </c>
      <c r="G117">
        <v>25</v>
      </c>
    </row>
    <row r="118" spans="1:7" hidden="1" x14ac:dyDescent="0.25">
      <c r="A118">
        <v>80023250</v>
      </c>
      <c r="B118" s="1">
        <v>40564</v>
      </c>
      <c r="C118" t="s">
        <v>113</v>
      </c>
      <c r="D118">
        <v>100</v>
      </c>
      <c r="E118">
        <v>10120254</v>
      </c>
      <c r="F118" t="s">
        <v>10</v>
      </c>
      <c r="G118">
        <v>1</v>
      </c>
    </row>
    <row r="119" spans="1:7" hidden="1" x14ac:dyDescent="0.25">
      <c r="A119">
        <v>80023253</v>
      </c>
      <c r="B119" s="1">
        <v>40564</v>
      </c>
      <c r="C119" t="s">
        <v>111</v>
      </c>
      <c r="D119">
        <v>25</v>
      </c>
      <c r="E119">
        <v>11010202</v>
      </c>
      <c r="F119" t="s">
        <v>112</v>
      </c>
      <c r="G119">
        <v>1</v>
      </c>
    </row>
    <row r="120" spans="1:7" hidden="1" x14ac:dyDescent="0.25">
      <c r="A120">
        <v>80023254</v>
      </c>
      <c r="B120" s="1">
        <v>40564</v>
      </c>
      <c r="C120" t="s">
        <v>111</v>
      </c>
      <c r="D120">
        <v>25</v>
      </c>
      <c r="E120">
        <v>11010203</v>
      </c>
      <c r="F120" t="s">
        <v>112</v>
      </c>
      <c r="G120">
        <v>1</v>
      </c>
    </row>
    <row r="121" spans="1:7" hidden="1" x14ac:dyDescent="0.25">
      <c r="A121">
        <v>80023255</v>
      </c>
      <c r="B121" s="1">
        <v>40564</v>
      </c>
      <c r="C121" t="s">
        <v>111</v>
      </c>
      <c r="D121">
        <v>25</v>
      </c>
      <c r="E121">
        <v>11010204</v>
      </c>
      <c r="F121" t="s">
        <v>112</v>
      </c>
      <c r="G121">
        <v>1</v>
      </c>
    </row>
    <row r="122" spans="1:7" hidden="1" x14ac:dyDescent="0.25">
      <c r="A122">
        <v>80023258</v>
      </c>
      <c r="B122" s="1">
        <v>40564</v>
      </c>
      <c r="C122" t="s">
        <v>22</v>
      </c>
      <c r="D122">
        <v>50</v>
      </c>
      <c r="E122">
        <v>11010207</v>
      </c>
      <c r="F122" t="s">
        <v>23</v>
      </c>
      <c r="G122">
        <v>0.2</v>
      </c>
    </row>
    <row r="123" spans="1:7" hidden="1" x14ac:dyDescent="0.25">
      <c r="A123">
        <v>80023259</v>
      </c>
      <c r="B123" s="1">
        <v>40564</v>
      </c>
      <c r="C123" t="s">
        <v>111</v>
      </c>
      <c r="D123">
        <v>25</v>
      </c>
      <c r="E123">
        <v>11010208</v>
      </c>
      <c r="F123" t="s">
        <v>112</v>
      </c>
      <c r="G123">
        <v>1</v>
      </c>
    </row>
    <row r="124" spans="1:7" hidden="1" x14ac:dyDescent="0.25">
      <c r="A124">
        <v>80023261</v>
      </c>
      <c r="B124" s="1">
        <v>40564</v>
      </c>
      <c r="C124" t="s">
        <v>22</v>
      </c>
      <c r="D124">
        <v>102.5</v>
      </c>
      <c r="E124">
        <v>11010214</v>
      </c>
      <c r="F124" t="s">
        <v>23</v>
      </c>
      <c r="G124">
        <v>0.41</v>
      </c>
    </row>
    <row r="125" spans="1:7" hidden="1" x14ac:dyDescent="0.25">
      <c r="A125">
        <v>80023263</v>
      </c>
      <c r="B125" s="1">
        <v>40564</v>
      </c>
      <c r="C125" t="s">
        <v>22</v>
      </c>
      <c r="D125">
        <v>50</v>
      </c>
      <c r="E125">
        <v>11010215</v>
      </c>
      <c r="F125" t="s">
        <v>23</v>
      </c>
      <c r="G125">
        <v>0.2</v>
      </c>
    </row>
    <row r="126" spans="1:7" x14ac:dyDescent="0.25">
      <c r="A126">
        <v>16842</v>
      </c>
      <c r="B126" s="1">
        <v>40634</v>
      </c>
      <c r="C126" t="s">
        <v>178</v>
      </c>
      <c r="D126">
        <v>25</v>
      </c>
      <c r="E126">
        <v>11040003</v>
      </c>
      <c r="F126" t="s">
        <v>60</v>
      </c>
      <c r="G126">
        <v>150000</v>
      </c>
    </row>
    <row r="127" spans="1:7" x14ac:dyDescent="0.25">
      <c r="A127">
        <v>16842</v>
      </c>
      <c r="B127" s="1">
        <v>40634</v>
      </c>
      <c r="C127" t="s">
        <v>72</v>
      </c>
      <c r="D127">
        <v>10</v>
      </c>
      <c r="E127">
        <v>11040003</v>
      </c>
      <c r="F127" t="s">
        <v>73</v>
      </c>
      <c r="G127">
        <v>150000</v>
      </c>
    </row>
    <row r="128" spans="1:7" hidden="1" x14ac:dyDescent="0.25">
      <c r="A128">
        <v>80023265</v>
      </c>
      <c r="B128" s="1">
        <v>40564</v>
      </c>
      <c r="C128" t="s">
        <v>111</v>
      </c>
      <c r="D128">
        <v>50</v>
      </c>
      <c r="E128">
        <v>11010220</v>
      </c>
      <c r="F128" t="s">
        <v>112</v>
      </c>
      <c r="G128">
        <v>2</v>
      </c>
    </row>
    <row r="129" spans="1:7" x14ac:dyDescent="0.25">
      <c r="A129">
        <v>16842</v>
      </c>
      <c r="B129" s="1">
        <v>40634</v>
      </c>
      <c r="C129" t="s">
        <v>103</v>
      </c>
      <c r="D129">
        <v>25</v>
      </c>
      <c r="E129">
        <v>11040003</v>
      </c>
      <c r="F129" t="s">
        <v>65</v>
      </c>
      <c r="G129">
        <v>150000</v>
      </c>
    </row>
    <row r="130" spans="1:7" hidden="1" x14ac:dyDescent="0.25">
      <c r="A130">
        <v>80023273</v>
      </c>
      <c r="B130" s="1">
        <v>40567</v>
      </c>
      <c r="C130" t="s">
        <v>111</v>
      </c>
      <c r="D130">
        <v>25</v>
      </c>
      <c r="E130">
        <v>11010232</v>
      </c>
      <c r="F130" t="s">
        <v>112</v>
      </c>
      <c r="G130">
        <v>1</v>
      </c>
    </row>
    <row r="131" spans="1:7" x14ac:dyDescent="0.25">
      <c r="A131">
        <v>16845</v>
      </c>
      <c r="B131" s="1">
        <v>40634</v>
      </c>
      <c r="C131" t="s">
        <v>9</v>
      </c>
      <c r="D131">
        <v>20</v>
      </c>
      <c r="E131">
        <v>11030431</v>
      </c>
      <c r="F131" t="s">
        <v>10</v>
      </c>
      <c r="G131">
        <v>1</v>
      </c>
    </row>
    <row r="132" spans="1:7" x14ac:dyDescent="0.25">
      <c r="A132">
        <v>16845</v>
      </c>
      <c r="B132" s="1">
        <v>40634</v>
      </c>
      <c r="C132" t="s">
        <v>7</v>
      </c>
      <c r="D132">
        <v>30</v>
      </c>
      <c r="E132">
        <v>11030431</v>
      </c>
      <c r="F132" t="s">
        <v>8</v>
      </c>
      <c r="G132">
        <v>1</v>
      </c>
    </row>
    <row r="133" spans="1:7" hidden="1" x14ac:dyDescent="0.25">
      <c r="A133">
        <v>80023279</v>
      </c>
      <c r="B133" s="1">
        <v>40568</v>
      </c>
      <c r="C133" t="s">
        <v>111</v>
      </c>
      <c r="D133">
        <v>25</v>
      </c>
      <c r="E133">
        <v>11010238</v>
      </c>
      <c r="F133" t="s">
        <v>112</v>
      </c>
      <c r="G133">
        <v>1</v>
      </c>
    </row>
    <row r="134" spans="1:7" x14ac:dyDescent="0.25">
      <c r="A134">
        <v>16847</v>
      </c>
      <c r="B134" s="1">
        <v>40638</v>
      </c>
      <c r="C134" t="s">
        <v>9</v>
      </c>
      <c r="D134">
        <v>20</v>
      </c>
      <c r="E134">
        <v>11030427</v>
      </c>
      <c r="F134" t="s">
        <v>10</v>
      </c>
      <c r="G134">
        <v>1</v>
      </c>
    </row>
    <row r="135" spans="1:7" x14ac:dyDescent="0.25">
      <c r="A135">
        <v>16847</v>
      </c>
      <c r="B135" s="1">
        <v>40638</v>
      </c>
      <c r="C135" t="s">
        <v>7</v>
      </c>
      <c r="D135">
        <v>1360</v>
      </c>
      <c r="E135">
        <v>11030427</v>
      </c>
      <c r="F135" t="s">
        <v>8</v>
      </c>
      <c r="G135">
        <v>1</v>
      </c>
    </row>
    <row r="136" spans="1:7" x14ac:dyDescent="0.25">
      <c r="A136">
        <v>16848</v>
      </c>
      <c r="B136" s="1">
        <v>40641</v>
      </c>
      <c r="C136" t="s">
        <v>140</v>
      </c>
      <c r="D136">
        <v>30</v>
      </c>
      <c r="E136">
        <v>11040102</v>
      </c>
      <c r="F136" t="s">
        <v>26</v>
      </c>
      <c r="G136">
        <v>200</v>
      </c>
    </row>
    <row r="137" spans="1:7" x14ac:dyDescent="0.25">
      <c r="A137">
        <v>16848</v>
      </c>
      <c r="B137" s="1">
        <v>40641</v>
      </c>
      <c r="C137" t="s">
        <v>25</v>
      </c>
      <c r="D137">
        <v>25</v>
      </c>
      <c r="E137">
        <v>11040102</v>
      </c>
      <c r="F137" t="s">
        <v>26</v>
      </c>
      <c r="G137">
        <v>200</v>
      </c>
    </row>
    <row r="138" spans="1:7" x14ac:dyDescent="0.25">
      <c r="A138">
        <v>16848</v>
      </c>
      <c r="B138" s="1">
        <v>40641</v>
      </c>
      <c r="C138" t="s">
        <v>66</v>
      </c>
      <c r="D138">
        <v>25</v>
      </c>
      <c r="E138">
        <v>11040102</v>
      </c>
      <c r="F138" t="s">
        <v>67</v>
      </c>
      <c r="G138">
        <v>200</v>
      </c>
    </row>
    <row r="139" spans="1:7" x14ac:dyDescent="0.25">
      <c r="A139">
        <v>16848</v>
      </c>
      <c r="B139" s="1">
        <v>40641</v>
      </c>
      <c r="C139" t="s">
        <v>68</v>
      </c>
      <c r="D139">
        <v>25</v>
      </c>
      <c r="E139">
        <v>11040102</v>
      </c>
      <c r="F139" t="s">
        <v>69</v>
      </c>
      <c r="G139">
        <v>200</v>
      </c>
    </row>
    <row r="140" spans="1:7" x14ac:dyDescent="0.25">
      <c r="A140">
        <v>16848</v>
      </c>
      <c r="B140" s="1">
        <v>40641</v>
      </c>
      <c r="C140" t="s">
        <v>27</v>
      </c>
      <c r="D140">
        <v>25</v>
      </c>
      <c r="E140">
        <v>11040102</v>
      </c>
      <c r="F140" t="s">
        <v>28</v>
      </c>
      <c r="G140">
        <v>200</v>
      </c>
    </row>
    <row r="141" spans="1:7" x14ac:dyDescent="0.25">
      <c r="A141">
        <v>16848</v>
      </c>
      <c r="B141" s="1">
        <v>40641</v>
      </c>
      <c r="C141" t="s">
        <v>142</v>
      </c>
      <c r="D141">
        <v>17</v>
      </c>
      <c r="E141">
        <v>11040102</v>
      </c>
      <c r="F141" t="s">
        <v>67</v>
      </c>
      <c r="G141">
        <v>200</v>
      </c>
    </row>
    <row r="142" spans="1:7" hidden="1" x14ac:dyDescent="0.25">
      <c r="A142">
        <v>80023284</v>
      </c>
      <c r="B142" s="1">
        <v>40568</v>
      </c>
      <c r="C142" t="s">
        <v>22</v>
      </c>
      <c r="D142">
        <v>50</v>
      </c>
      <c r="E142">
        <v>11010268</v>
      </c>
      <c r="F142" t="s">
        <v>23</v>
      </c>
      <c r="G142">
        <v>0.2</v>
      </c>
    </row>
    <row r="143" spans="1:7" x14ac:dyDescent="0.25">
      <c r="A143">
        <v>16849</v>
      </c>
      <c r="B143" s="1">
        <v>40644</v>
      </c>
      <c r="C143" t="s">
        <v>9</v>
      </c>
      <c r="D143">
        <v>20</v>
      </c>
      <c r="E143">
        <v>11030001</v>
      </c>
      <c r="F143" t="s">
        <v>10</v>
      </c>
      <c r="G143">
        <v>1</v>
      </c>
    </row>
    <row r="144" spans="1:7" hidden="1" x14ac:dyDescent="0.25">
      <c r="A144">
        <v>80023303</v>
      </c>
      <c r="B144" s="1">
        <v>40569</v>
      </c>
      <c r="C144" t="s">
        <v>109</v>
      </c>
      <c r="D144">
        <v>5</v>
      </c>
      <c r="E144">
        <v>11010274</v>
      </c>
      <c r="F144" t="s">
        <v>10</v>
      </c>
      <c r="G144">
        <v>30</v>
      </c>
    </row>
    <row r="145" spans="1:7" x14ac:dyDescent="0.25">
      <c r="A145">
        <v>16849</v>
      </c>
      <c r="B145" s="1">
        <v>40644</v>
      </c>
      <c r="C145" t="s">
        <v>7</v>
      </c>
      <c r="D145">
        <v>1048</v>
      </c>
      <c r="E145">
        <v>11030001</v>
      </c>
      <c r="F145" t="s">
        <v>8</v>
      </c>
      <c r="G145">
        <v>1</v>
      </c>
    </row>
    <row r="146" spans="1:7" x14ac:dyDescent="0.25">
      <c r="A146">
        <v>16850</v>
      </c>
      <c r="B146" s="1">
        <v>40644</v>
      </c>
      <c r="C146" t="s">
        <v>7</v>
      </c>
      <c r="D146">
        <v>170</v>
      </c>
      <c r="E146">
        <v>11040030</v>
      </c>
      <c r="F146" t="s">
        <v>8</v>
      </c>
      <c r="G146">
        <v>30000</v>
      </c>
    </row>
    <row r="147" spans="1:7" hidden="1" x14ac:dyDescent="0.25">
      <c r="A147">
        <v>80023297</v>
      </c>
      <c r="B147" s="1">
        <v>40569</v>
      </c>
      <c r="C147" t="s">
        <v>111</v>
      </c>
      <c r="D147">
        <v>50</v>
      </c>
      <c r="E147">
        <v>11010276</v>
      </c>
      <c r="F147" t="s">
        <v>112</v>
      </c>
      <c r="G147">
        <v>2</v>
      </c>
    </row>
    <row r="148" spans="1:7" hidden="1" x14ac:dyDescent="0.25">
      <c r="A148">
        <v>80023298</v>
      </c>
      <c r="B148" s="1">
        <v>40569</v>
      </c>
      <c r="C148" t="s">
        <v>111</v>
      </c>
      <c r="D148">
        <v>100</v>
      </c>
      <c r="E148">
        <v>11010277</v>
      </c>
      <c r="F148" t="s">
        <v>112</v>
      </c>
      <c r="G148">
        <v>4</v>
      </c>
    </row>
    <row r="149" spans="1:7" hidden="1" x14ac:dyDescent="0.25">
      <c r="A149">
        <v>80023299</v>
      </c>
      <c r="B149" s="1">
        <v>40569</v>
      </c>
      <c r="C149" t="s">
        <v>111</v>
      </c>
      <c r="D149">
        <v>100</v>
      </c>
      <c r="E149">
        <v>11010279</v>
      </c>
      <c r="F149" t="s">
        <v>112</v>
      </c>
      <c r="G149">
        <v>4</v>
      </c>
    </row>
    <row r="150" spans="1:7" hidden="1" x14ac:dyDescent="0.25">
      <c r="A150">
        <v>80023300</v>
      </c>
      <c r="B150" s="1">
        <v>40569</v>
      </c>
      <c r="C150" t="s">
        <v>22</v>
      </c>
      <c r="D150">
        <v>105</v>
      </c>
      <c r="E150">
        <v>11010280</v>
      </c>
      <c r="F150" t="s">
        <v>23</v>
      </c>
      <c r="G150">
        <v>0.42</v>
      </c>
    </row>
    <row r="151" spans="1:7" hidden="1" x14ac:dyDescent="0.25">
      <c r="A151">
        <v>80023300</v>
      </c>
      <c r="B151" s="1">
        <v>40569</v>
      </c>
      <c r="C151" t="s">
        <v>22</v>
      </c>
      <c r="D151">
        <v>105</v>
      </c>
      <c r="E151">
        <v>11010281</v>
      </c>
      <c r="F151" t="s">
        <v>23</v>
      </c>
      <c r="G151">
        <v>0.42</v>
      </c>
    </row>
    <row r="152" spans="1:7" hidden="1" x14ac:dyDescent="0.25">
      <c r="A152">
        <v>80023301</v>
      </c>
      <c r="B152" s="1">
        <v>40569</v>
      </c>
      <c r="C152" t="s">
        <v>22</v>
      </c>
      <c r="D152">
        <v>50</v>
      </c>
      <c r="E152">
        <v>11010282</v>
      </c>
      <c r="F152" t="s">
        <v>23</v>
      </c>
      <c r="G152">
        <v>0.2</v>
      </c>
    </row>
    <row r="153" spans="1:7" x14ac:dyDescent="0.25">
      <c r="A153">
        <v>16850</v>
      </c>
      <c r="B153" s="1">
        <v>40644</v>
      </c>
      <c r="C153" t="s">
        <v>15</v>
      </c>
      <c r="D153">
        <v>85</v>
      </c>
      <c r="E153">
        <v>11040030</v>
      </c>
      <c r="F153" t="s">
        <v>8</v>
      </c>
      <c r="G153">
        <v>30000</v>
      </c>
    </row>
    <row r="154" spans="1:7" x14ac:dyDescent="0.25">
      <c r="A154">
        <v>16852</v>
      </c>
      <c r="B154" s="1">
        <v>40658</v>
      </c>
      <c r="C154" t="s">
        <v>66</v>
      </c>
      <c r="D154">
        <v>21</v>
      </c>
      <c r="E154">
        <v>11040387</v>
      </c>
      <c r="F154" t="s">
        <v>67</v>
      </c>
      <c r="G154">
        <v>22</v>
      </c>
    </row>
    <row r="155" spans="1:7" x14ac:dyDescent="0.25">
      <c r="A155">
        <v>16852</v>
      </c>
      <c r="B155" s="1">
        <v>40658</v>
      </c>
      <c r="C155" t="s">
        <v>27</v>
      </c>
      <c r="D155">
        <v>25</v>
      </c>
      <c r="E155">
        <v>11040387</v>
      </c>
      <c r="F155" t="s">
        <v>28</v>
      </c>
      <c r="G155">
        <v>22</v>
      </c>
    </row>
    <row r="156" spans="1:7" x14ac:dyDescent="0.25">
      <c r="A156">
        <v>16855</v>
      </c>
      <c r="B156" s="1">
        <v>40660</v>
      </c>
      <c r="C156" t="s">
        <v>66</v>
      </c>
      <c r="D156">
        <v>25</v>
      </c>
      <c r="E156">
        <v>11040436</v>
      </c>
      <c r="F156" t="s">
        <v>67</v>
      </c>
      <c r="G156">
        <v>5</v>
      </c>
    </row>
    <row r="157" spans="1:7" x14ac:dyDescent="0.25">
      <c r="A157">
        <v>16857</v>
      </c>
      <c r="B157" s="1">
        <v>40660</v>
      </c>
      <c r="C157" t="s">
        <v>24</v>
      </c>
      <c r="D157">
        <v>25</v>
      </c>
      <c r="E157">
        <v>11040437</v>
      </c>
      <c r="F157" t="s">
        <v>10</v>
      </c>
      <c r="G157">
        <v>1</v>
      </c>
    </row>
    <row r="158" spans="1:7" x14ac:dyDescent="0.25">
      <c r="A158">
        <v>16858</v>
      </c>
      <c r="B158" s="1">
        <v>40660</v>
      </c>
      <c r="C158" t="s">
        <v>7</v>
      </c>
      <c r="D158">
        <v>460</v>
      </c>
      <c r="E158">
        <v>11040115</v>
      </c>
      <c r="F158" t="s">
        <v>8</v>
      </c>
      <c r="G158">
        <v>100000</v>
      </c>
    </row>
    <row r="159" spans="1:7" x14ac:dyDescent="0.25">
      <c r="A159">
        <v>16858</v>
      </c>
      <c r="B159" s="1">
        <v>40660</v>
      </c>
      <c r="C159" t="s">
        <v>15</v>
      </c>
      <c r="D159">
        <v>230</v>
      </c>
      <c r="E159">
        <v>11040115</v>
      </c>
      <c r="F159" t="s">
        <v>8</v>
      </c>
      <c r="G159">
        <v>100000</v>
      </c>
    </row>
    <row r="160" spans="1:7" x14ac:dyDescent="0.25">
      <c r="A160">
        <v>16859</v>
      </c>
      <c r="B160" s="1">
        <v>40660</v>
      </c>
      <c r="C160" t="s">
        <v>64</v>
      </c>
      <c r="D160">
        <v>25</v>
      </c>
      <c r="E160">
        <v>11040422</v>
      </c>
      <c r="F160" t="s">
        <v>65</v>
      </c>
      <c r="G160">
        <v>1</v>
      </c>
    </row>
    <row r="161" spans="1:7" x14ac:dyDescent="0.25">
      <c r="A161">
        <v>16863</v>
      </c>
      <c r="B161" s="1">
        <v>40661</v>
      </c>
      <c r="C161" t="s">
        <v>9</v>
      </c>
      <c r="D161">
        <v>20</v>
      </c>
      <c r="E161">
        <v>11040015</v>
      </c>
      <c r="F161" t="s">
        <v>10</v>
      </c>
      <c r="G161">
        <v>1</v>
      </c>
    </row>
    <row r="162" spans="1:7" x14ac:dyDescent="0.25">
      <c r="A162">
        <v>16863</v>
      </c>
      <c r="B162" s="1">
        <v>40661</v>
      </c>
      <c r="C162" t="s">
        <v>7</v>
      </c>
      <c r="D162">
        <v>556</v>
      </c>
      <c r="E162">
        <v>11040015</v>
      </c>
      <c r="F162" t="s">
        <v>8</v>
      </c>
      <c r="G162">
        <v>1</v>
      </c>
    </row>
    <row r="163" spans="1:7" hidden="1" x14ac:dyDescent="0.25">
      <c r="A163">
        <v>80023302</v>
      </c>
      <c r="B163" s="1">
        <v>40569</v>
      </c>
      <c r="C163" t="s">
        <v>111</v>
      </c>
      <c r="D163">
        <v>25</v>
      </c>
      <c r="E163">
        <v>11010291</v>
      </c>
      <c r="F163" t="s">
        <v>112</v>
      </c>
      <c r="G163">
        <v>1</v>
      </c>
    </row>
    <row r="164" spans="1:7" hidden="1" x14ac:dyDescent="0.25">
      <c r="A164">
        <v>80023309</v>
      </c>
      <c r="B164" s="1">
        <v>40570</v>
      </c>
      <c r="C164" t="s">
        <v>111</v>
      </c>
      <c r="D164">
        <v>25</v>
      </c>
      <c r="E164">
        <v>11010296</v>
      </c>
      <c r="F164" t="s">
        <v>112</v>
      </c>
      <c r="G164">
        <v>1</v>
      </c>
    </row>
    <row r="165" spans="1:7" hidden="1" x14ac:dyDescent="0.25">
      <c r="A165">
        <v>90001707</v>
      </c>
      <c r="B165" s="1">
        <v>40570</v>
      </c>
      <c r="C165" t="s">
        <v>115</v>
      </c>
      <c r="D165">
        <v>50</v>
      </c>
      <c r="E165">
        <v>11010297</v>
      </c>
      <c r="F165" t="s">
        <v>10</v>
      </c>
      <c r="G165">
        <v>1</v>
      </c>
    </row>
    <row r="166" spans="1:7" hidden="1" x14ac:dyDescent="0.25">
      <c r="A166">
        <v>80023311</v>
      </c>
      <c r="B166" s="1">
        <v>40570</v>
      </c>
      <c r="C166" t="s">
        <v>111</v>
      </c>
      <c r="D166">
        <v>25</v>
      </c>
      <c r="E166">
        <v>11010301</v>
      </c>
      <c r="F166" t="s">
        <v>112</v>
      </c>
      <c r="G166">
        <v>1</v>
      </c>
    </row>
    <row r="167" spans="1:7" x14ac:dyDescent="0.25">
      <c r="A167">
        <v>16865</v>
      </c>
      <c r="B167" s="1">
        <v>40661</v>
      </c>
      <c r="C167" t="s">
        <v>7</v>
      </c>
      <c r="D167">
        <v>160</v>
      </c>
      <c r="E167">
        <v>11040354</v>
      </c>
      <c r="F167" t="s">
        <v>8</v>
      </c>
      <c r="G167">
        <v>28000</v>
      </c>
    </row>
    <row r="168" spans="1:7" x14ac:dyDescent="0.25">
      <c r="A168">
        <v>16865</v>
      </c>
      <c r="B168" s="1">
        <v>40661</v>
      </c>
      <c r="C168" t="s">
        <v>15</v>
      </c>
      <c r="D168">
        <v>80</v>
      </c>
      <c r="E168">
        <v>11040354</v>
      </c>
      <c r="F168" t="s">
        <v>8</v>
      </c>
      <c r="G168">
        <v>28000</v>
      </c>
    </row>
    <row r="169" spans="1:7" hidden="1" x14ac:dyDescent="0.25">
      <c r="A169">
        <v>80023313</v>
      </c>
      <c r="B169" s="1">
        <v>40570</v>
      </c>
      <c r="C169" t="s">
        <v>111</v>
      </c>
      <c r="D169">
        <v>25</v>
      </c>
      <c r="E169">
        <v>11010303</v>
      </c>
      <c r="F169" t="s">
        <v>112</v>
      </c>
      <c r="G169">
        <v>1</v>
      </c>
    </row>
    <row r="170" spans="1:7" x14ac:dyDescent="0.25">
      <c r="A170">
        <v>16866</v>
      </c>
      <c r="B170" s="1">
        <v>40661</v>
      </c>
      <c r="C170" t="s">
        <v>9</v>
      </c>
      <c r="D170">
        <v>20</v>
      </c>
      <c r="E170">
        <v>11030021</v>
      </c>
      <c r="F170" t="s">
        <v>10</v>
      </c>
      <c r="G170">
        <v>1</v>
      </c>
    </row>
    <row r="171" spans="1:7" x14ac:dyDescent="0.25">
      <c r="A171">
        <v>16866</v>
      </c>
      <c r="B171" s="1">
        <v>40661</v>
      </c>
      <c r="C171" t="s">
        <v>7</v>
      </c>
      <c r="D171">
        <v>60</v>
      </c>
      <c r="E171">
        <v>11030021</v>
      </c>
      <c r="F171" t="s">
        <v>8</v>
      </c>
      <c r="G171">
        <v>1</v>
      </c>
    </row>
    <row r="172" spans="1:7" x14ac:dyDescent="0.25">
      <c r="A172">
        <v>16868</v>
      </c>
      <c r="B172" s="1">
        <v>40665</v>
      </c>
      <c r="C172" t="s">
        <v>140</v>
      </c>
      <c r="D172">
        <v>180</v>
      </c>
      <c r="E172">
        <v>11050008</v>
      </c>
      <c r="F172" t="s">
        <v>26</v>
      </c>
      <c r="G172">
        <v>1200</v>
      </c>
    </row>
    <row r="173" spans="1:7" hidden="1" x14ac:dyDescent="0.25">
      <c r="A173">
        <v>80023316</v>
      </c>
      <c r="B173" s="1">
        <v>40570</v>
      </c>
      <c r="C173" t="s">
        <v>111</v>
      </c>
      <c r="D173">
        <v>25</v>
      </c>
      <c r="E173">
        <v>11010309</v>
      </c>
      <c r="F173" t="s">
        <v>112</v>
      </c>
      <c r="G173">
        <v>1</v>
      </c>
    </row>
    <row r="174" spans="1:7" x14ac:dyDescent="0.25">
      <c r="A174">
        <v>16868</v>
      </c>
      <c r="B174" s="1">
        <v>40665</v>
      </c>
      <c r="C174" t="s">
        <v>25</v>
      </c>
      <c r="D174">
        <v>25</v>
      </c>
      <c r="E174">
        <v>11050008</v>
      </c>
      <c r="F174" t="s">
        <v>26</v>
      </c>
      <c r="G174">
        <v>1200</v>
      </c>
    </row>
    <row r="175" spans="1:7" x14ac:dyDescent="0.25">
      <c r="A175">
        <v>16868</v>
      </c>
      <c r="B175" s="1">
        <v>40665</v>
      </c>
      <c r="C175" t="s">
        <v>66</v>
      </c>
      <c r="D175">
        <v>25</v>
      </c>
      <c r="E175">
        <v>11050008</v>
      </c>
      <c r="F175" t="s">
        <v>67</v>
      </c>
      <c r="G175">
        <v>1200</v>
      </c>
    </row>
    <row r="176" spans="1:7" x14ac:dyDescent="0.25">
      <c r="A176">
        <v>16868</v>
      </c>
      <c r="B176" s="1">
        <v>40665</v>
      </c>
      <c r="C176" t="s">
        <v>68</v>
      </c>
      <c r="D176">
        <v>25</v>
      </c>
      <c r="E176">
        <v>11050008</v>
      </c>
      <c r="F176" t="s">
        <v>69</v>
      </c>
      <c r="G176">
        <v>1200</v>
      </c>
    </row>
    <row r="177" spans="1:7" hidden="1" x14ac:dyDescent="0.25">
      <c r="A177">
        <v>80023317</v>
      </c>
      <c r="B177" s="1">
        <v>40570</v>
      </c>
      <c r="C177" t="s">
        <v>111</v>
      </c>
      <c r="D177">
        <v>125</v>
      </c>
      <c r="E177">
        <v>11010311</v>
      </c>
      <c r="F177" t="s">
        <v>112</v>
      </c>
      <c r="G177">
        <v>5</v>
      </c>
    </row>
    <row r="178" spans="1:7" hidden="1" x14ac:dyDescent="0.25">
      <c r="A178">
        <v>80023320</v>
      </c>
      <c r="B178" s="1">
        <v>40570</v>
      </c>
      <c r="C178" t="s">
        <v>22</v>
      </c>
      <c r="D178">
        <v>50</v>
      </c>
      <c r="E178">
        <v>11010313</v>
      </c>
      <c r="F178" t="s">
        <v>23</v>
      </c>
      <c r="G178">
        <v>0.2</v>
      </c>
    </row>
    <row r="179" spans="1:7" hidden="1" x14ac:dyDescent="0.25">
      <c r="A179">
        <v>80023330</v>
      </c>
      <c r="B179" s="1">
        <v>40571</v>
      </c>
      <c r="C179" t="s">
        <v>113</v>
      </c>
      <c r="D179">
        <v>100</v>
      </c>
      <c r="E179">
        <v>10120255</v>
      </c>
      <c r="F179" t="s">
        <v>10</v>
      </c>
      <c r="G179">
        <v>1</v>
      </c>
    </row>
    <row r="180" spans="1:7" x14ac:dyDescent="0.25">
      <c r="A180">
        <v>16870</v>
      </c>
      <c r="B180" s="1">
        <v>40666</v>
      </c>
      <c r="C180" t="s">
        <v>7</v>
      </c>
      <c r="D180">
        <v>1900</v>
      </c>
      <c r="E180">
        <v>11030244</v>
      </c>
      <c r="F180" t="s">
        <v>8</v>
      </c>
      <c r="G180">
        <v>620000</v>
      </c>
    </row>
    <row r="181" spans="1:7" x14ac:dyDescent="0.25">
      <c r="A181">
        <v>16870</v>
      </c>
      <c r="B181" s="1">
        <v>40666</v>
      </c>
      <c r="C181" t="s">
        <v>15</v>
      </c>
      <c r="D181">
        <v>950</v>
      </c>
      <c r="E181">
        <v>11030244</v>
      </c>
      <c r="F181" t="s">
        <v>8</v>
      </c>
      <c r="G181">
        <v>620000</v>
      </c>
    </row>
    <row r="182" spans="1:7" x14ac:dyDescent="0.25">
      <c r="A182">
        <v>16872</v>
      </c>
      <c r="B182" s="1">
        <v>40672</v>
      </c>
      <c r="C182" t="s">
        <v>96</v>
      </c>
      <c r="D182">
        <v>25</v>
      </c>
      <c r="E182">
        <v>11050139</v>
      </c>
      <c r="F182" t="s">
        <v>97</v>
      </c>
      <c r="G182">
        <v>1</v>
      </c>
    </row>
    <row r="183" spans="1:7" x14ac:dyDescent="0.25">
      <c r="A183">
        <v>16872</v>
      </c>
      <c r="B183" s="1">
        <v>40672</v>
      </c>
      <c r="C183" t="s">
        <v>96</v>
      </c>
      <c r="D183">
        <v>25</v>
      </c>
      <c r="E183">
        <v>11050140</v>
      </c>
      <c r="F183" t="s">
        <v>97</v>
      </c>
      <c r="G183">
        <v>1</v>
      </c>
    </row>
    <row r="184" spans="1:7" x14ac:dyDescent="0.25">
      <c r="A184">
        <v>16872</v>
      </c>
      <c r="B184" s="1">
        <v>40672</v>
      </c>
      <c r="C184" t="s">
        <v>96</v>
      </c>
      <c r="D184">
        <v>25</v>
      </c>
      <c r="E184">
        <v>11050141</v>
      </c>
      <c r="F184" t="s">
        <v>97</v>
      </c>
      <c r="G184">
        <v>1</v>
      </c>
    </row>
    <row r="185" spans="1:7" x14ac:dyDescent="0.25">
      <c r="A185">
        <v>16873</v>
      </c>
      <c r="B185" s="1">
        <v>40673</v>
      </c>
      <c r="C185" t="s">
        <v>24</v>
      </c>
      <c r="D185">
        <v>25</v>
      </c>
      <c r="E185">
        <v>11050151</v>
      </c>
      <c r="F185" t="s">
        <v>10</v>
      </c>
      <c r="G185">
        <v>1</v>
      </c>
    </row>
    <row r="186" spans="1:7" x14ac:dyDescent="0.25">
      <c r="A186">
        <v>16873</v>
      </c>
      <c r="B186" s="1">
        <v>40673</v>
      </c>
      <c r="C186" t="s">
        <v>66</v>
      </c>
      <c r="D186">
        <v>2</v>
      </c>
      <c r="E186">
        <v>11050151</v>
      </c>
      <c r="F186" t="s">
        <v>67</v>
      </c>
      <c r="G186">
        <v>1</v>
      </c>
    </row>
    <row r="187" spans="1:7" x14ac:dyDescent="0.25">
      <c r="A187">
        <v>16874</v>
      </c>
      <c r="B187" s="1">
        <v>40679</v>
      </c>
      <c r="C187" t="s">
        <v>64</v>
      </c>
      <c r="D187">
        <v>25</v>
      </c>
      <c r="E187">
        <v>11050267</v>
      </c>
      <c r="F187" t="s">
        <v>65</v>
      </c>
      <c r="G187">
        <v>1</v>
      </c>
    </row>
    <row r="188" spans="1:7" x14ac:dyDescent="0.25">
      <c r="A188">
        <v>16876</v>
      </c>
      <c r="B188" s="1">
        <v>40681</v>
      </c>
      <c r="C188" t="s">
        <v>64</v>
      </c>
      <c r="D188">
        <v>25</v>
      </c>
      <c r="E188">
        <v>11050307</v>
      </c>
      <c r="F188" t="s">
        <v>65</v>
      </c>
      <c r="G188">
        <v>3</v>
      </c>
    </row>
    <row r="189" spans="1:7" x14ac:dyDescent="0.25">
      <c r="A189">
        <v>16883</v>
      </c>
      <c r="B189" s="1">
        <v>40683</v>
      </c>
      <c r="C189" t="s">
        <v>9</v>
      </c>
      <c r="D189">
        <v>20</v>
      </c>
      <c r="E189">
        <v>11030188</v>
      </c>
      <c r="F189" t="s">
        <v>10</v>
      </c>
      <c r="G189">
        <v>1</v>
      </c>
    </row>
    <row r="190" spans="1:7" x14ac:dyDescent="0.25">
      <c r="A190">
        <v>16883</v>
      </c>
      <c r="B190" s="1">
        <v>40683</v>
      </c>
      <c r="C190" t="s">
        <v>7</v>
      </c>
      <c r="D190">
        <v>320</v>
      </c>
      <c r="E190">
        <v>11030188</v>
      </c>
      <c r="F190" t="s">
        <v>8</v>
      </c>
      <c r="G190">
        <v>1</v>
      </c>
    </row>
    <row r="191" spans="1:7" x14ac:dyDescent="0.25">
      <c r="A191">
        <v>16884</v>
      </c>
      <c r="B191" s="1">
        <v>40687</v>
      </c>
      <c r="C191" t="s">
        <v>66</v>
      </c>
      <c r="D191">
        <v>25</v>
      </c>
      <c r="E191">
        <v>11050422</v>
      </c>
      <c r="F191" t="s">
        <v>67</v>
      </c>
      <c r="G191">
        <v>8</v>
      </c>
    </row>
    <row r="192" spans="1:7" x14ac:dyDescent="0.25">
      <c r="A192">
        <v>16888</v>
      </c>
      <c r="B192" s="1">
        <v>40707</v>
      </c>
      <c r="C192" t="s">
        <v>24</v>
      </c>
      <c r="D192">
        <v>25</v>
      </c>
      <c r="E192">
        <v>11060246</v>
      </c>
      <c r="F192" t="s">
        <v>10</v>
      </c>
      <c r="G192">
        <v>1</v>
      </c>
    </row>
    <row r="193" spans="1:7" hidden="1" x14ac:dyDescent="0.25">
      <c r="A193">
        <v>80023328</v>
      </c>
      <c r="B193" s="1">
        <v>40571</v>
      </c>
      <c r="C193" t="s">
        <v>113</v>
      </c>
      <c r="D193">
        <v>50</v>
      </c>
      <c r="E193">
        <v>11010320</v>
      </c>
      <c r="F193" t="s">
        <v>10</v>
      </c>
      <c r="G193">
        <v>1</v>
      </c>
    </row>
    <row r="194" spans="1:7" hidden="1" x14ac:dyDescent="0.25">
      <c r="A194">
        <v>80023329</v>
      </c>
      <c r="B194" s="1">
        <v>40571</v>
      </c>
      <c r="C194" t="s">
        <v>111</v>
      </c>
      <c r="D194">
        <v>50</v>
      </c>
      <c r="E194">
        <v>11010321</v>
      </c>
      <c r="F194" t="s">
        <v>112</v>
      </c>
      <c r="G194">
        <v>2</v>
      </c>
    </row>
    <row r="195" spans="1:7" hidden="1" x14ac:dyDescent="0.25">
      <c r="A195">
        <v>80023331</v>
      </c>
      <c r="B195" s="1">
        <v>40571</v>
      </c>
      <c r="C195" t="s">
        <v>22</v>
      </c>
      <c r="D195">
        <v>50</v>
      </c>
      <c r="E195">
        <v>11010322</v>
      </c>
      <c r="F195" t="s">
        <v>23</v>
      </c>
      <c r="G195">
        <v>0.2</v>
      </c>
    </row>
    <row r="196" spans="1:7" hidden="1" x14ac:dyDescent="0.25">
      <c r="A196">
        <v>80023331</v>
      </c>
      <c r="B196" s="1">
        <v>40571</v>
      </c>
      <c r="C196" t="s">
        <v>22</v>
      </c>
      <c r="D196">
        <v>50</v>
      </c>
      <c r="E196">
        <v>11010323</v>
      </c>
      <c r="F196" t="s">
        <v>23</v>
      </c>
      <c r="G196">
        <v>0.2</v>
      </c>
    </row>
    <row r="197" spans="1:7" hidden="1" x14ac:dyDescent="0.25">
      <c r="A197">
        <v>80023331</v>
      </c>
      <c r="B197" s="1">
        <v>40571</v>
      </c>
      <c r="C197" t="s">
        <v>22</v>
      </c>
      <c r="D197">
        <v>50</v>
      </c>
      <c r="E197">
        <v>11010324</v>
      </c>
      <c r="F197" t="s">
        <v>23</v>
      </c>
      <c r="G197">
        <v>0.2</v>
      </c>
    </row>
    <row r="198" spans="1:7" x14ac:dyDescent="0.25">
      <c r="A198">
        <v>16895</v>
      </c>
      <c r="B198" s="1">
        <v>40716</v>
      </c>
      <c r="C198" t="s">
        <v>24</v>
      </c>
      <c r="D198">
        <v>25</v>
      </c>
      <c r="E198">
        <v>11060403</v>
      </c>
      <c r="F198" t="s">
        <v>10</v>
      </c>
      <c r="G198">
        <v>6</v>
      </c>
    </row>
    <row r="199" spans="1:7" x14ac:dyDescent="0.25">
      <c r="A199">
        <v>16896</v>
      </c>
      <c r="B199" s="1">
        <v>40718</v>
      </c>
      <c r="C199" t="s">
        <v>140</v>
      </c>
      <c r="D199">
        <v>30</v>
      </c>
      <c r="E199">
        <v>11060461</v>
      </c>
      <c r="F199" t="s">
        <v>26</v>
      </c>
      <c r="G199">
        <v>200</v>
      </c>
    </row>
    <row r="200" spans="1:7" x14ac:dyDescent="0.25">
      <c r="A200">
        <v>16896</v>
      </c>
      <c r="B200" s="1">
        <v>40718</v>
      </c>
      <c r="C200" t="s">
        <v>66</v>
      </c>
      <c r="D200">
        <v>9</v>
      </c>
      <c r="E200">
        <v>11060461</v>
      </c>
      <c r="F200" t="s">
        <v>67</v>
      </c>
      <c r="G200">
        <v>200</v>
      </c>
    </row>
    <row r="201" spans="1:7" x14ac:dyDescent="0.25">
      <c r="A201">
        <v>16897</v>
      </c>
      <c r="B201" s="1">
        <v>40718</v>
      </c>
      <c r="C201" t="s">
        <v>7</v>
      </c>
      <c r="D201">
        <v>35</v>
      </c>
      <c r="E201">
        <v>11060362</v>
      </c>
      <c r="F201" t="s">
        <v>8</v>
      </c>
      <c r="G201">
        <v>3000</v>
      </c>
    </row>
    <row r="202" spans="1:7" x14ac:dyDescent="0.25">
      <c r="A202">
        <v>16898</v>
      </c>
      <c r="B202" s="1">
        <v>40721</v>
      </c>
      <c r="C202" t="s">
        <v>64</v>
      </c>
      <c r="D202">
        <v>25</v>
      </c>
      <c r="E202">
        <v>11060477</v>
      </c>
      <c r="F202" t="s">
        <v>65</v>
      </c>
      <c r="G202">
        <v>1</v>
      </c>
    </row>
    <row r="203" spans="1:7" x14ac:dyDescent="0.25">
      <c r="A203">
        <v>16899</v>
      </c>
      <c r="B203" s="1">
        <v>40724</v>
      </c>
      <c r="C203" t="s">
        <v>9</v>
      </c>
      <c r="D203">
        <v>20</v>
      </c>
      <c r="E203">
        <v>11040112</v>
      </c>
      <c r="F203" t="s">
        <v>10</v>
      </c>
      <c r="G203">
        <v>1</v>
      </c>
    </row>
    <row r="204" spans="1:7" x14ac:dyDescent="0.25">
      <c r="A204">
        <v>16899</v>
      </c>
      <c r="B204" s="1">
        <v>40724</v>
      </c>
      <c r="C204" t="s">
        <v>7</v>
      </c>
      <c r="D204">
        <v>220</v>
      </c>
      <c r="E204">
        <v>11040112</v>
      </c>
      <c r="F204" t="s">
        <v>8</v>
      </c>
      <c r="G204">
        <v>1</v>
      </c>
    </row>
    <row r="205" spans="1:7" x14ac:dyDescent="0.25">
      <c r="A205">
        <v>16900</v>
      </c>
      <c r="B205" s="1">
        <v>40730</v>
      </c>
      <c r="C205" t="s">
        <v>24</v>
      </c>
      <c r="D205">
        <v>25</v>
      </c>
      <c r="E205">
        <v>11070035</v>
      </c>
      <c r="F205" t="s">
        <v>10</v>
      </c>
      <c r="G205">
        <v>1</v>
      </c>
    </row>
    <row r="206" spans="1:7" x14ac:dyDescent="0.25">
      <c r="A206">
        <v>16901</v>
      </c>
      <c r="B206" s="1">
        <v>40732</v>
      </c>
      <c r="C206" t="s">
        <v>135</v>
      </c>
      <c r="D206">
        <v>125</v>
      </c>
      <c r="E206">
        <v>11070089</v>
      </c>
      <c r="F206" t="s">
        <v>10</v>
      </c>
      <c r="G206">
        <v>1</v>
      </c>
    </row>
    <row r="207" spans="1:7" x14ac:dyDescent="0.25">
      <c r="A207">
        <v>16902</v>
      </c>
      <c r="B207" s="1">
        <v>40735</v>
      </c>
      <c r="C207" t="s">
        <v>7</v>
      </c>
      <c r="D207">
        <v>880</v>
      </c>
      <c r="E207">
        <v>11050389</v>
      </c>
      <c r="F207" t="s">
        <v>8</v>
      </c>
      <c r="G207">
        <v>240000</v>
      </c>
    </row>
    <row r="208" spans="1:7" x14ac:dyDescent="0.25">
      <c r="A208">
        <v>16902</v>
      </c>
      <c r="B208" s="1">
        <v>40735</v>
      </c>
      <c r="C208" t="s">
        <v>15</v>
      </c>
      <c r="D208">
        <v>440</v>
      </c>
      <c r="E208">
        <v>11050389</v>
      </c>
      <c r="F208" t="s">
        <v>8</v>
      </c>
      <c r="G208">
        <v>240000</v>
      </c>
    </row>
    <row r="209" spans="1:7" hidden="1" x14ac:dyDescent="0.25">
      <c r="A209">
        <v>90001708</v>
      </c>
      <c r="B209" s="1">
        <v>40574</v>
      </c>
      <c r="C209" t="s">
        <v>120</v>
      </c>
      <c r="D209">
        <v>350</v>
      </c>
      <c r="E209">
        <v>11010330</v>
      </c>
      <c r="F209" t="s">
        <v>121</v>
      </c>
      <c r="G209">
        <v>1</v>
      </c>
    </row>
    <row r="210" spans="1:7" hidden="1" x14ac:dyDescent="0.25">
      <c r="A210">
        <v>80023336</v>
      </c>
      <c r="B210" s="1">
        <v>40574</v>
      </c>
      <c r="C210" t="s">
        <v>111</v>
      </c>
      <c r="D210">
        <v>75</v>
      </c>
      <c r="E210">
        <v>11010333</v>
      </c>
      <c r="F210" t="s">
        <v>112</v>
      </c>
      <c r="G210">
        <v>1</v>
      </c>
    </row>
    <row r="211" spans="1:7" x14ac:dyDescent="0.25">
      <c r="A211">
        <v>16908</v>
      </c>
      <c r="B211" s="1">
        <v>40737</v>
      </c>
      <c r="C211" t="s">
        <v>64</v>
      </c>
      <c r="D211">
        <v>25</v>
      </c>
      <c r="E211">
        <v>11070150</v>
      </c>
      <c r="F211" t="s">
        <v>65</v>
      </c>
      <c r="G211">
        <v>1</v>
      </c>
    </row>
    <row r="212" spans="1:7" x14ac:dyDescent="0.25">
      <c r="A212">
        <v>16909</v>
      </c>
      <c r="B212" s="1">
        <v>40738</v>
      </c>
      <c r="C212" t="s">
        <v>25</v>
      </c>
      <c r="D212">
        <v>30</v>
      </c>
      <c r="E212">
        <v>11070182</v>
      </c>
      <c r="F212" t="s">
        <v>26</v>
      </c>
      <c r="G212">
        <v>200</v>
      </c>
    </row>
    <row r="213" spans="1:7" x14ac:dyDescent="0.25">
      <c r="A213">
        <v>16910</v>
      </c>
      <c r="B213" s="1">
        <v>40743</v>
      </c>
      <c r="C213" t="s">
        <v>70</v>
      </c>
      <c r="D213">
        <v>25</v>
      </c>
      <c r="E213">
        <v>11070241</v>
      </c>
      <c r="F213" t="s">
        <v>71</v>
      </c>
      <c r="G213">
        <v>1</v>
      </c>
    </row>
    <row r="214" spans="1:7" x14ac:dyDescent="0.25">
      <c r="A214">
        <v>16911</v>
      </c>
      <c r="B214" s="1">
        <v>40743</v>
      </c>
      <c r="C214" t="s">
        <v>74</v>
      </c>
      <c r="D214">
        <v>25</v>
      </c>
      <c r="E214">
        <v>11070245</v>
      </c>
      <c r="F214" t="s">
        <v>75</v>
      </c>
      <c r="G214">
        <v>1</v>
      </c>
    </row>
    <row r="215" spans="1:7" x14ac:dyDescent="0.25">
      <c r="A215">
        <v>16915</v>
      </c>
      <c r="B215" s="1">
        <v>40751</v>
      </c>
      <c r="C215" t="s">
        <v>54</v>
      </c>
      <c r="D215">
        <v>29</v>
      </c>
      <c r="E215">
        <v>11070366</v>
      </c>
      <c r="F215" t="s">
        <v>55</v>
      </c>
      <c r="G215">
        <v>100000</v>
      </c>
    </row>
    <row r="216" spans="1:7" hidden="1" x14ac:dyDescent="0.25">
      <c r="A216">
        <v>80023344</v>
      </c>
      <c r="B216" s="1">
        <v>40574</v>
      </c>
      <c r="C216" t="s">
        <v>111</v>
      </c>
      <c r="D216">
        <v>25</v>
      </c>
      <c r="E216">
        <v>11010340</v>
      </c>
      <c r="F216" t="s">
        <v>112</v>
      </c>
      <c r="G216">
        <v>1</v>
      </c>
    </row>
    <row r="217" spans="1:7" x14ac:dyDescent="0.25">
      <c r="A217">
        <v>16915</v>
      </c>
      <c r="B217" s="1">
        <v>40751</v>
      </c>
      <c r="C217" t="s">
        <v>56</v>
      </c>
      <c r="D217">
        <v>27</v>
      </c>
      <c r="E217">
        <v>11070366</v>
      </c>
      <c r="F217" t="s">
        <v>55</v>
      </c>
      <c r="G217">
        <v>100000</v>
      </c>
    </row>
    <row r="218" spans="1:7" x14ac:dyDescent="0.25">
      <c r="A218">
        <v>16915</v>
      </c>
      <c r="B218" s="1">
        <v>40751</v>
      </c>
      <c r="C218" t="s">
        <v>57</v>
      </c>
      <c r="D218">
        <v>27</v>
      </c>
      <c r="E218">
        <v>11070366</v>
      </c>
      <c r="F218" t="s">
        <v>55</v>
      </c>
      <c r="G218">
        <v>100000</v>
      </c>
    </row>
    <row r="219" spans="1:7" x14ac:dyDescent="0.25">
      <c r="A219">
        <v>16915</v>
      </c>
      <c r="B219" s="1">
        <v>40751</v>
      </c>
      <c r="C219" t="s">
        <v>58</v>
      </c>
      <c r="D219">
        <v>29</v>
      </c>
      <c r="E219">
        <v>11070366</v>
      </c>
      <c r="F219" t="s">
        <v>55</v>
      </c>
      <c r="G219">
        <v>100000</v>
      </c>
    </row>
    <row r="220" spans="1:7" hidden="1" x14ac:dyDescent="0.25">
      <c r="A220">
        <v>80023361</v>
      </c>
      <c r="B220" s="1">
        <v>40575</v>
      </c>
      <c r="C220" t="s">
        <v>18</v>
      </c>
      <c r="D220">
        <v>59.93</v>
      </c>
      <c r="E220">
        <v>10110193</v>
      </c>
      <c r="F220" t="s">
        <v>10</v>
      </c>
      <c r="G220">
        <v>1</v>
      </c>
    </row>
    <row r="221" spans="1:7" hidden="1" x14ac:dyDescent="0.25">
      <c r="A221">
        <v>80023361</v>
      </c>
      <c r="B221" s="1">
        <v>40575</v>
      </c>
      <c r="C221" t="s">
        <v>19</v>
      </c>
      <c r="D221">
        <v>533.02</v>
      </c>
      <c r="E221">
        <v>10110193</v>
      </c>
      <c r="F221" t="s">
        <v>10</v>
      </c>
      <c r="G221">
        <v>1</v>
      </c>
    </row>
    <row r="222" spans="1:7" hidden="1" x14ac:dyDescent="0.25">
      <c r="A222">
        <v>80023361</v>
      </c>
      <c r="B222" s="1">
        <v>40575</v>
      </c>
      <c r="C222" t="s">
        <v>20</v>
      </c>
      <c r="D222">
        <v>1302.93</v>
      </c>
      <c r="E222">
        <v>10110193</v>
      </c>
      <c r="F222" t="s">
        <v>10</v>
      </c>
      <c r="G222">
        <v>1</v>
      </c>
    </row>
    <row r="223" spans="1:7" hidden="1" x14ac:dyDescent="0.25">
      <c r="A223">
        <v>80023361</v>
      </c>
      <c r="B223" s="1">
        <v>40575</v>
      </c>
      <c r="C223" t="s">
        <v>21</v>
      </c>
      <c r="D223">
        <v>161.68</v>
      </c>
      <c r="E223">
        <v>10110193</v>
      </c>
      <c r="F223" t="s">
        <v>10</v>
      </c>
      <c r="G223">
        <v>1</v>
      </c>
    </row>
    <row r="224" spans="1:7" x14ac:dyDescent="0.25">
      <c r="A224">
        <v>16915</v>
      </c>
      <c r="B224" s="1">
        <v>40751</v>
      </c>
      <c r="C224" t="s">
        <v>76</v>
      </c>
      <c r="D224">
        <v>31</v>
      </c>
      <c r="E224">
        <v>11070366</v>
      </c>
      <c r="F224" t="s">
        <v>55</v>
      </c>
      <c r="G224">
        <v>100000</v>
      </c>
    </row>
    <row r="225" spans="1:7" hidden="1" x14ac:dyDescent="0.25">
      <c r="A225">
        <v>80023362</v>
      </c>
      <c r="B225" s="1">
        <v>40575</v>
      </c>
      <c r="C225" t="s">
        <v>18</v>
      </c>
      <c r="D225">
        <v>59.93</v>
      </c>
      <c r="E225">
        <v>10120190</v>
      </c>
      <c r="F225" t="s">
        <v>10</v>
      </c>
      <c r="G225">
        <v>1</v>
      </c>
    </row>
    <row r="226" spans="1:7" hidden="1" x14ac:dyDescent="0.25">
      <c r="A226">
        <v>80023362</v>
      </c>
      <c r="B226" s="1">
        <v>40575</v>
      </c>
      <c r="C226" t="s">
        <v>19</v>
      </c>
      <c r="D226">
        <v>533.02</v>
      </c>
      <c r="E226">
        <v>10120190</v>
      </c>
      <c r="F226" t="s">
        <v>10</v>
      </c>
      <c r="G226">
        <v>1</v>
      </c>
    </row>
    <row r="227" spans="1:7" hidden="1" x14ac:dyDescent="0.25">
      <c r="A227">
        <v>80023362</v>
      </c>
      <c r="B227" s="1">
        <v>40575</v>
      </c>
      <c r="C227" t="s">
        <v>20</v>
      </c>
      <c r="D227">
        <v>1302.93</v>
      </c>
      <c r="E227">
        <v>10120190</v>
      </c>
      <c r="F227" t="s">
        <v>10</v>
      </c>
      <c r="G227">
        <v>1</v>
      </c>
    </row>
    <row r="228" spans="1:7" hidden="1" x14ac:dyDescent="0.25">
      <c r="A228">
        <v>80023362</v>
      </c>
      <c r="B228" s="1">
        <v>40575</v>
      </c>
      <c r="C228" t="s">
        <v>21</v>
      </c>
      <c r="D228">
        <v>161.68</v>
      </c>
      <c r="E228">
        <v>10120190</v>
      </c>
      <c r="F228" t="s">
        <v>10</v>
      </c>
      <c r="G228">
        <v>1</v>
      </c>
    </row>
    <row r="229" spans="1:7" x14ac:dyDescent="0.25">
      <c r="A229">
        <v>16915</v>
      </c>
      <c r="B229" s="1">
        <v>40751</v>
      </c>
      <c r="C229" t="s">
        <v>59</v>
      </c>
      <c r="D229">
        <v>25</v>
      </c>
      <c r="E229">
        <v>11070366</v>
      </c>
      <c r="F229" t="s">
        <v>60</v>
      </c>
      <c r="G229">
        <v>100000</v>
      </c>
    </row>
    <row r="230" spans="1:7" x14ac:dyDescent="0.25">
      <c r="A230">
        <v>16915</v>
      </c>
      <c r="B230" s="1">
        <v>40751</v>
      </c>
      <c r="C230" t="s">
        <v>61</v>
      </c>
      <c r="D230">
        <v>25</v>
      </c>
      <c r="E230">
        <v>11070366</v>
      </c>
      <c r="F230" t="s">
        <v>60</v>
      </c>
      <c r="G230">
        <v>100000</v>
      </c>
    </row>
    <row r="231" spans="1:7" hidden="1" x14ac:dyDescent="0.25">
      <c r="A231">
        <v>80023365</v>
      </c>
      <c r="B231" s="1">
        <v>40575</v>
      </c>
      <c r="C231" t="s">
        <v>18</v>
      </c>
      <c r="D231">
        <v>59.93</v>
      </c>
      <c r="E231">
        <v>10120267</v>
      </c>
      <c r="F231" t="s">
        <v>10</v>
      </c>
      <c r="G231">
        <v>1</v>
      </c>
    </row>
    <row r="232" spans="1:7" hidden="1" x14ac:dyDescent="0.25">
      <c r="A232">
        <v>80023365</v>
      </c>
      <c r="B232" s="1">
        <v>40575</v>
      </c>
      <c r="C232" t="s">
        <v>19</v>
      </c>
      <c r="D232">
        <v>533.02</v>
      </c>
      <c r="E232">
        <v>10120267</v>
      </c>
      <c r="F232" t="s">
        <v>10</v>
      </c>
      <c r="G232">
        <v>1</v>
      </c>
    </row>
    <row r="233" spans="1:7" hidden="1" x14ac:dyDescent="0.25">
      <c r="A233">
        <v>80023365</v>
      </c>
      <c r="B233" s="1">
        <v>40575</v>
      </c>
      <c r="C233" t="s">
        <v>20</v>
      </c>
      <c r="D233">
        <v>1302.93</v>
      </c>
      <c r="E233">
        <v>10120267</v>
      </c>
      <c r="F233" t="s">
        <v>10</v>
      </c>
      <c r="G233">
        <v>1</v>
      </c>
    </row>
    <row r="234" spans="1:7" hidden="1" x14ac:dyDescent="0.25">
      <c r="A234">
        <v>80023365</v>
      </c>
      <c r="B234" s="1">
        <v>40575</v>
      </c>
      <c r="C234" t="s">
        <v>21</v>
      </c>
      <c r="D234">
        <v>161.68</v>
      </c>
      <c r="E234">
        <v>10120267</v>
      </c>
      <c r="F234" t="s">
        <v>10</v>
      </c>
      <c r="G234">
        <v>1</v>
      </c>
    </row>
    <row r="235" spans="1:7" x14ac:dyDescent="0.25">
      <c r="A235">
        <v>16915</v>
      </c>
      <c r="B235" s="1">
        <v>40751</v>
      </c>
      <c r="C235" t="s">
        <v>62</v>
      </c>
      <c r="D235">
        <v>25</v>
      </c>
      <c r="E235">
        <v>11070366</v>
      </c>
      <c r="F235" t="s">
        <v>60</v>
      </c>
      <c r="G235">
        <v>100000</v>
      </c>
    </row>
    <row r="236" spans="1:7" hidden="1" x14ac:dyDescent="0.25">
      <c r="A236">
        <v>80023366</v>
      </c>
      <c r="B236" s="1">
        <v>40575</v>
      </c>
      <c r="C236" t="s">
        <v>18</v>
      </c>
      <c r="D236">
        <v>59.93</v>
      </c>
      <c r="E236">
        <v>10120269</v>
      </c>
      <c r="F236" t="s">
        <v>10</v>
      </c>
      <c r="G236">
        <v>1</v>
      </c>
    </row>
    <row r="237" spans="1:7" hidden="1" x14ac:dyDescent="0.25">
      <c r="A237">
        <v>80023366</v>
      </c>
      <c r="B237" s="1">
        <v>40575</v>
      </c>
      <c r="C237" t="s">
        <v>19</v>
      </c>
      <c r="D237">
        <v>533.02</v>
      </c>
      <c r="E237">
        <v>10120269</v>
      </c>
      <c r="F237" t="s">
        <v>10</v>
      </c>
      <c r="G237">
        <v>1</v>
      </c>
    </row>
    <row r="238" spans="1:7" hidden="1" x14ac:dyDescent="0.25">
      <c r="A238">
        <v>80023366</v>
      </c>
      <c r="B238" s="1">
        <v>40575</v>
      </c>
      <c r="C238" t="s">
        <v>20</v>
      </c>
      <c r="D238">
        <v>1302.93</v>
      </c>
      <c r="E238">
        <v>10120269</v>
      </c>
      <c r="F238" t="s">
        <v>10</v>
      </c>
      <c r="G238">
        <v>1</v>
      </c>
    </row>
    <row r="239" spans="1:7" hidden="1" x14ac:dyDescent="0.25">
      <c r="A239">
        <v>80023366</v>
      </c>
      <c r="B239" s="1">
        <v>40575</v>
      </c>
      <c r="C239" t="s">
        <v>21</v>
      </c>
      <c r="D239">
        <v>161.68</v>
      </c>
      <c r="E239">
        <v>10120269</v>
      </c>
      <c r="F239" t="s">
        <v>10</v>
      </c>
      <c r="G239">
        <v>1</v>
      </c>
    </row>
    <row r="240" spans="1:7" x14ac:dyDescent="0.25">
      <c r="A240">
        <v>16915</v>
      </c>
      <c r="B240" s="1">
        <v>40751</v>
      </c>
      <c r="C240" t="s">
        <v>63</v>
      </c>
      <c r="D240">
        <v>25</v>
      </c>
      <c r="E240">
        <v>11070366</v>
      </c>
      <c r="F240" t="s">
        <v>60</v>
      </c>
      <c r="G240">
        <v>100000</v>
      </c>
    </row>
    <row r="241" spans="1:7" hidden="1" x14ac:dyDescent="0.25">
      <c r="A241">
        <v>80023360</v>
      </c>
      <c r="B241" s="1">
        <v>40575</v>
      </c>
      <c r="C241" t="s">
        <v>18</v>
      </c>
      <c r="D241">
        <v>59.93</v>
      </c>
      <c r="E241">
        <v>10120318</v>
      </c>
      <c r="F241" t="s">
        <v>10</v>
      </c>
      <c r="G241">
        <v>1</v>
      </c>
    </row>
    <row r="242" spans="1:7" hidden="1" x14ac:dyDescent="0.25">
      <c r="A242">
        <v>80023360</v>
      </c>
      <c r="B242" s="1">
        <v>40575</v>
      </c>
      <c r="C242" t="s">
        <v>19</v>
      </c>
      <c r="D242">
        <v>533.02</v>
      </c>
      <c r="E242">
        <v>10120318</v>
      </c>
      <c r="F242" t="s">
        <v>10</v>
      </c>
      <c r="G242">
        <v>1</v>
      </c>
    </row>
    <row r="243" spans="1:7" hidden="1" x14ac:dyDescent="0.25">
      <c r="A243">
        <v>80023360</v>
      </c>
      <c r="B243" s="1">
        <v>40575</v>
      </c>
      <c r="C243" t="s">
        <v>20</v>
      </c>
      <c r="D243">
        <v>1302.93</v>
      </c>
      <c r="E243">
        <v>10120318</v>
      </c>
      <c r="F243" t="s">
        <v>10</v>
      </c>
      <c r="G243">
        <v>1</v>
      </c>
    </row>
    <row r="244" spans="1:7" hidden="1" x14ac:dyDescent="0.25">
      <c r="A244">
        <v>80023360</v>
      </c>
      <c r="B244" s="1">
        <v>40575</v>
      </c>
      <c r="C244" t="s">
        <v>21</v>
      </c>
      <c r="D244">
        <v>161.68</v>
      </c>
      <c r="E244">
        <v>10120318</v>
      </c>
      <c r="F244" t="s">
        <v>10</v>
      </c>
      <c r="G244">
        <v>1</v>
      </c>
    </row>
    <row r="245" spans="1:7" x14ac:dyDescent="0.25">
      <c r="A245">
        <v>16915</v>
      </c>
      <c r="B245" s="1">
        <v>40751</v>
      </c>
      <c r="C245" t="s">
        <v>77</v>
      </c>
      <c r="D245">
        <v>25</v>
      </c>
      <c r="E245">
        <v>11070366</v>
      </c>
      <c r="F245" t="s">
        <v>60</v>
      </c>
      <c r="G245">
        <v>100000</v>
      </c>
    </row>
    <row r="246" spans="1:7" hidden="1" x14ac:dyDescent="0.25">
      <c r="A246">
        <v>80023363</v>
      </c>
      <c r="B246" s="1">
        <v>40575</v>
      </c>
      <c r="C246" t="s">
        <v>18</v>
      </c>
      <c r="D246">
        <v>59.93</v>
      </c>
      <c r="E246">
        <v>10120322</v>
      </c>
      <c r="F246" t="s">
        <v>10</v>
      </c>
      <c r="G246">
        <v>1</v>
      </c>
    </row>
    <row r="247" spans="1:7" hidden="1" x14ac:dyDescent="0.25">
      <c r="A247">
        <v>80023363</v>
      </c>
      <c r="B247" s="1">
        <v>40575</v>
      </c>
      <c r="C247" t="s">
        <v>19</v>
      </c>
      <c r="D247">
        <v>533.02</v>
      </c>
      <c r="E247">
        <v>10120322</v>
      </c>
      <c r="F247" t="s">
        <v>10</v>
      </c>
      <c r="G247">
        <v>1</v>
      </c>
    </row>
    <row r="248" spans="1:7" hidden="1" x14ac:dyDescent="0.25">
      <c r="A248">
        <v>80023363</v>
      </c>
      <c r="B248" s="1">
        <v>40575</v>
      </c>
      <c r="C248" t="s">
        <v>20</v>
      </c>
      <c r="D248">
        <v>1302.93</v>
      </c>
      <c r="E248">
        <v>10120322</v>
      </c>
      <c r="F248" t="s">
        <v>10</v>
      </c>
      <c r="G248">
        <v>1</v>
      </c>
    </row>
    <row r="249" spans="1:7" hidden="1" x14ac:dyDescent="0.25">
      <c r="A249">
        <v>80023363</v>
      </c>
      <c r="B249" s="1">
        <v>40575</v>
      </c>
      <c r="C249" t="s">
        <v>21</v>
      </c>
      <c r="D249">
        <v>161.68</v>
      </c>
      <c r="E249">
        <v>10120322</v>
      </c>
      <c r="F249" t="s">
        <v>10</v>
      </c>
      <c r="G249">
        <v>1</v>
      </c>
    </row>
    <row r="250" spans="1:7" x14ac:dyDescent="0.25">
      <c r="A250">
        <v>16916</v>
      </c>
      <c r="B250" s="1">
        <v>40751</v>
      </c>
      <c r="C250" t="s">
        <v>7</v>
      </c>
      <c r="D250">
        <v>25</v>
      </c>
      <c r="E250">
        <v>11070207</v>
      </c>
      <c r="F250" t="s">
        <v>8</v>
      </c>
      <c r="G250">
        <v>750</v>
      </c>
    </row>
    <row r="251" spans="1:7" x14ac:dyDescent="0.25">
      <c r="A251">
        <v>16923</v>
      </c>
      <c r="B251" s="1">
        <v>40778</v>
      </c>
      <c r="C251" t="s">
        <v>7</v>
      </c>
      <c r="D251">
        <v>60</v>
      </c>
      <c r="E251">
        <v>11080080</v>
      </c>
      <c r="F251" t="s">
        <v>8</v>
      </c>
      <c r="G251">
        <v>8000</v>
      </c>
    </row>
    <row r="252" spans="1:7" x14ac:dyDescent="0.25">
      <c r="A252">
        <v>16926</v>
      </c>
      <c r="B252" s="1">
        <v>40793</v>
      </c>
      <c r="C252" t="s">
        <v>7</v>
      </c>
      <c r="D252">
        <v>460</v>
      </c>
      <c r="E252">
        <v>11080241</v>
      </c>
      <c r="F252" t="s">
        <v>8</v>
      </c>
      <c r="G252">
        <v>100000</v>
      </c>
    </row>
    <row r="253" spans="1:7" x14ac:dyDescent="0.25">
      <c r="A253">
        <v>16926</v>
      </c>
      <c r="B253" s="1">
        <v>40793</v>
      </c>
      <c r="C253" t="s">
        <v>15</v>
      </c>
      <c r="D253">
        <v>230</v>
      </c>
      <c r="E253">
        <v>11080241</v>
      </c>
      <c r="F253" t="s">
        <v>8</v>
      </c>
      <c r="G253">
        <v>100000</v>
      </c>
    </row>
    <row r="254" spans="1:7" hidden="1" x14ac:dyDescent="0.25">
      <c r="A254">
        <v>80023364</v>
      </c>
      <c r="B254" s="1">
        <v>40575</v>
      </c>
      <c r="C254" t="s">
        <v>18</v>
      </c>
      <c r="D254">
        <v>59.93</v>
      </c>
      <c r="E254">
        <v>11010035</v>
      </c>
      <c r="F254" t="s">
        <v>10</v>
      </c>
      <c r="G254">
        <v>1</v>
      </c>
    </row>
    <row r="255" spans="1:7" hidden="1" x14ac:dyDescent="0.25">
      <c r="A255">
        <v>80023364</v>
      </c>
      <c r="B255" s="1">
        <v>40575</v>
      </c>
      <c r="C255" t="s">
        <v>19</v>
      </c>
      <c r="D255">
        <v>533.02</v>
      </c>
      <c r="E255">
        <v>11010035</v>
      </c>
      <c r="F255" t="s">
        <v>10</v>
      </c>
      <c r="G255">
        <v>1</v>
      </c>
    </row>
    <row r="256" spans="1:7" hidden="1" x14ac:dyDescent="0.25">
      <c r="A256">
        <v>80023364</v>
      </c>
      <c r="B256" s="1">
        <v>40575</v>
      </c>
      <c r="C256" t="s">
        <v>20</v>
      </c>
      <c r="D256">
        <v>1302.93</v>
      </c>
      <c r="E256">
        <v>11010035</v>
      </c>
      <c r="F256" t="s">
        <v>10</v>
      </c>
      <c r="G256">
        <v>1</v>
      </c>
    </row>
    <row r="257" spans="1:7" hidden="1" x14ac:dyDescent="0.25">
      <c r="A257">
        <v>80023364</v>
      </c>
      <c r="B257" s="1">
        <v>40575</v>
      </c>
      <c r="C257" t="s">
        <v>21</v>
      </c>
      <c r="D257">
        <v>161.68</v>
      </c>
      <c r="E257">
        <v>11010035</v>
      </c>
      <c r="F257" t="s">
        <v>10</v>
      </c>
      <c r="G257">
        <v>1</v>
      </c>
    </row>
    <row r="258" spans="1:7" x14ac:dyDescent="0.25">
      <c r="A258">
        <v>16928</v>
      </c>
      <c r="B258" s="1">
        <v>40794</v>
      </c>
      <c r="C258" t="s">
        <v>9</v>
      </c>
      <c r="D258">
        <v>20</v>
      </c>
      <c r="E258">
        <v>11080243</v>
      </c>
      <c r="F258" t="s">
        <v>10</v>
      </c>
      <c r="G258">
        <v>1</v>
      </c>
    </row>
    <row r="259" spans="1:7" x14ac:dyDescent="0.25">
      <c r="A259">
        <v>16928</v>
      </c>
      <c r="B259" s="1">
        <v>40794</v>
      </c>
      <c r="C259" t="s">
        <v>7</v>
      </c>
      <c r="D259">
        <v>697</v>
      </c>
      <c r="E259">
        <v>11080243</v>
      </c>
      <c r="F259" t="s">
        <v>8</v>
      </c>
      <c r="G259">
        <v>1</v>
      </c>
    </row>
    <row r="260" spans="1:7" hidden="1" x14ac:dyDescent="0.25">
      <c r="A260">
        <v>80023367</v>
      </c>
      <c r="B260" s="1">
        <v>40575</v>
      </c>
      <c r="C260" t="s">
        <v>18</v>
      </c>
      <c r="D260">
        <v>59.93</v>
      </c>
      <c r="E260">
        <v>11010176</v>
      </c>
      <c r="F260" t="s">
        <v>10</v>
      </c>
      <c r="G260">
        <v>1</v>
      </c>
    </row>
    <row r="261" spans="1:7" hidden="1" x14ac:dyDescent="0.25">
      <c r="A261">
        <v>80023367</v>
      </c>
      <c r="B261" s="1">
        <v>40575</v>
      </c>
      <c r="C261" t="s">
        <v>19</v>
      </c>
      <c r="D261">
        <v>533.02</v>
      </c>
      <c r="E261">
        <v>11010176</v>
      </c>
      <c r="F261" t="s">
        <v>10</v>
      </c>
      <c r="G261">
        <v>1</v>
      </c>
    </row>
    <row r="262" spans="1:7" hidden="1" x14ac:dyDescent="0.25">
      <c r="A262">
        <v>80023367</v>
      </c>
      <c r="B262" s="1">
        <v>40575</v>
      </c>
      <c r="C262" t="s">
        <v>20</v>
      </c>
      <c r="D262">
        <v>1302.93</v>
      </c>
      <c r="E262">
        <v>11010176</v>
      </c>
      <c r="F262" t="s">
        <v>10</v>
      </c>
      <c r="G262">
        <v>1</v>
      </c>
    </row>
    <row r="263" spans="1:7" hidden="1" x14ac:dyDescent="0.25">
      <c r="A263">
        <v>80023367</v>
      </c>
      <c r="B263" s="1">
        <v>40575</v>
      </c>
      <c r="C263" t="s">
        <v>21</v>
      </c>
      <c r="D263">
        <v>161.68</v>
      </c>
      <c r="E263">
        <v>11010176</v>
      </c>
      <c r="F263" t="s">
        <v>10</v>
      </c>
      <c r="G263">
        <v>1</v>
      </c>
    </row>
    <row r="264" spans="1:7" x14ac:dyDescent="0.25">
      <c r="A264">
        <v>16928</v>
      </c>
      <c r="B264" s="1">
        <v>40794</v>
      </c>
      <c r="C264" t="s">
        <v>15</v>
      </c>
      <c r="D264">
        <v>348.5</v>
      </c>
      <c r="E264">
        <v>11080243</v>
      </c>
      <c r="F264" t="s">
        <v>8</v>
      </c>
      <c r="G264">
        <v>1</v>
      </c>
    </row>
    <row r="265" spans="1:7" x14ac:dyDescent="0.25">
      <c r="A265">
        <v>16928</v>
      </c>
      <c r="B265" s="1">
        <v>40794</v>
      </c>
      <c r="C265" t="s">
        <v>9</v>
      </c>
      <c r="D265">
        <v>20</v>
      </c>
      <c r="E265">
        <v>11080244</v>
      </c>
      <c r="F265" t="s">
        <v>10</v>
      </c>
      <c r="G265">
        <v>1</v>
      </c>
    </row>
    <row r="266" spans="1:7" hidden="1" x14ac:dyDescent="0.25">
      <c r="A266">
        <v>80023356</v>
      </c>
      <c r="B266" s="1">
        <v>40575</v>
      </c>
      <c r="C266" t="s">
        <v>111</v>
      </c>
      <c r="D266">
        <v>25</v>
      </c>
      <c r="E266">
        <v>11020004</v>
      </c>
      <c r="F266" t="s">
        <v>112</v>
      </c>
      <c r="G266">
        <v>1</v>
      </c>
    </row>
    <row r="267" spans="1:7" hidden="1" x14ac:dyDescent="0.25">
      <c r="A267">
        <v>90001709</v>
      </c>
      <c r="B267" s="1">
        <v>40575</v>
      </c>
      <c r="C267" t="s">
        <v>120</v>
      </c>
      <c r="D267">
        <v>200</v>
      </c>
      <c r="E267">
        <v>11020006</v>
      </c>
      <c r="F267" t="s">
        <v>121</v>
      </c>
      <c r="G267">
        <v>1</v>
      </c>
    </row>
    <row r="268" spans="1:7" hidden="1" x14ac:dyDescent="0.25">
      <c r="A268">
        <v>80023358</v>
      </c>
      <c r="B268" s="1">
        <v>40575</v>
      </c>
      <c r="C268" t="s">
        <v>111</v>
      </c>
      <c r="D268">
        <v>50</v>
      </c>
      <c r="E268">
        <v>11020007</v>
      </c>
      <c r="F268" t="s">
        <v>112</v>
      </c>
      <c r="G268">
        <v>2</v>
      </c>
    </row>
    <row r="269" spans="1:7" hidden="1" x14ac:dyDescent="0.25">
      <c r="A269">
        <v>90001710</v>
      </c>
      <c r="B269" s="1">
        <v>40575</v>
      </c>
      <c r="C269" t="s">
        <v>120</v>
      </c>
      <c r="D269">
        <v>350</v>
      </c>
      <c r="E269">
        <v>11020008</v>
      </c>
      <c r="F269" t="s">
        <v>121</v>
      </c>
      <c r="G269">
        <v>1</v>
      </c>
    </row>
    <row r="270" spans="1:7" hidden="1" x14ac:dyDescent="0.25">
      <c r="A270">
        <v>90001711</v>
      </c>
      <c r="B270" s="1">
        <v>40575</v>
      </c>
      <c r="C270" t="s">
        <v>128</v>
      </c>
      <c r="D270">
        <v>500</v>
      </c>
      <c r="E270">
        <v>11020011</v>
      </c>
      <c r="F270" t="s">
        <v>10</v>
      </c>
      <c r="G270">
        <v>1</v>
      </c>
    </row>
    <row r="271" spans="1:7" x14ac:dyDescent="0.25">
      <c r="A271">
        <v>16928</v>
      </c>
      <c r="B271" s="1">
        <v>40794</v>
      </c>
      <c r="C271" t="s">
        <v>7</v>
      </c>
      <c r="D271">
        <v>538</v>
      </c>
      <c r="E271">
        <v>11080244</v>
      </c>
      <c r="F271" t="s">
        <v>8</v>
      </c>
      <c r="G271">
        <v>1</v>
      </c>
    </row>
    <row r="272" spans="1:7" hidden="1" x14ac:dyDescent="0.25">
      <c r="A272">
        <v>80023369</v>
      </c>
      <c r="B272" s="1">
        <v>40576</v>
      </c>
      <c r="C272" t="s">
        <v>111</v>
      </c>
      <c r="D272">
        <v>25</v>
      </c>
      <c r="E272">
        <v>11020012</v>
      </c>
      <c r="F272" t="s">
        <v>112</v>
      </c>
      <c r="G272">
        <v>1</v>
      </c>
    </row>
    <row r="273" spans="1:7" x14ac:dyDescent="0.25">
      <c r="A273">
        <v>16928</v>
      </c>
      <c r="B273" s="1">
        <v>40794</v>
      </c>
      <c r="C273" t="s">
        <v>15</v>
      </c>
      <c r="D273">
        <v>269</v>
      </c>
      <c r="E273">
        <v>11080244</v>
      </c>
      <c r="F273" t="s">
        <v>8</v>
      </c>
      <c r="G273">
        <v>1</v>
      </c>
    </row>
    <row r="274" spans="1:7" x14ac:dyDescent="0.25">
      <c r="A274">
        <v>16928</v>
      </c>
      <c r="B274" s="1">
        <v>40794</v>
      </c>
      <c r="C274" t="s">
        <v>9</v>
      </c>
      <c r="D274">
        <v>20</v>
      </c>
      <c r="E274">
        <v>11080245</v>
      </c>
      <c r="F274" t="s">
        <v>10</v>
      </c>
      <c r="G274">
        <v>1</v>
      </c>
    </row>
    <row r="275" spans="1:7" x14ac:dyDescent="0.25">
      <c r="A275">
        <v>16928</v>
      </c>
      <c r="B275" s="1">
        <v>40794</v>
      </c>
      <c r="C275" t="s">
        <v>7</v>
      </c>
      <c r="D275">
        <v>697</v>
      </c>
      <c r="E275">
        <v>11080245</v>
      </c>
      <c r="F275" t="s">
        <v>8</v>
      </c>
      <c r="G275">
        <v>1</v>
      </c>
    </row>
    <row r="276" spans="1:7" x14ac:dyDescent="0.25">
      <c r="A276">
        <v>16928</v>
      </c>
      <c r="B276" s="1">
        <v>40794</v>
      </c>
      <c r="C276" t="s">
        <v>15</v>
      </c>
      <c r="D276">
        <v>348.5</v>
      </c>
      <c r="E276">
        <v>11080245</v>
      </c>
      <c r="F276" t="s">
        <v>8</v>
      </c>
      <c r="G276">
        <v>1</v>
      </c>
    </row>
    <row r="277" spans="1:7" x14ac:dyDescent="0.25">
      <c r="A277">
        <v>16930</v>
      </c>
      <c r="B277" s="1">
        <v>40799</v>
      </c>
      <c r="C277" t="s">
        <v>54</v>
      </c>
      <c r="D277">
        <v>27</v>
      </c>
      <c r="E277">
        <v>11090161</v>
      </c>
      <c r="F277" t="s">
        <v>55</v>
      </c>
      <c r="G277">
        <v>2.5</v>
      </c>
    </row>
    <row r="278" spans="1:7" x14ac:dyDescent="0.25">
      <c r="A278">
        <v>16930</v>
      </c>
      <c r="B278" s="1">
        <v>40799</v>
      </c>
      <c r="C278" t="s">
        <v>59</v>
      </c>
      <c r="D278">
        <v>25</v>
      </c>
      <c r="E278">
        <v>11090161</v>
      </c>
      <c r="F278" t="s">
        <v>60</v>
      </c>
      <c r="G278">
        <v>2.5</v>
      </c>
    </row>
    <row r="279" spans="1:7" x14ac:dyDescent="0.25">
      <c r="A279">
        <v>16931</v>
      </c>
      <c r="B279" s="1">
        <v>40812</v>
      </c>
      <c r="C279" t="s">
        <v>68</v>
      </c>
      <c r="D279">
        <v>2</v>
      </c>
      <c r="E279">
        <v>11090326</v>
      </c>
      <c r="F279" t="s">
        <v>69</v>
      </c>
      <c r="G279">
        <v>2</v>
      </c>
    </row>
    <row r="280" spans="1:7" x14ac:dyDescent="0.25">
      <c r="A280">
        <v>16931</v>
      </c>
      <c r="B280" s="1">
        <v>40812</v>
      </c>
      <c r="C280" t="s">
        <v>27</v>
      </c>
      <c r="D280">
        <v>25</v>
      </c>
      <c r="E280">
        <v>11090326</v>
      </c>
      <c r="F280" t="s">
        <v>28</v>
      </c>
      <c r="G280">
        <v>2</v>
      </c>
    </row>
    <row r="281" spans="1:7" x14ac:dyDescent="0.25">
      <c r="A281">
        <v>16933</v>
      </c>
      <c r="B281" s="1">
        <v>40814</v>
      </c>
      <c r="C281" t="s">
        <v>64</v>
      </c>
      <c r="D281">
        <v>25</v>
      </c>
      <c r="E281">
        <v>11090366</v>
      </c>
      <c r="F281" t="s">
        <v>65</v>
      </c>
      <c r="G281">
        <v>5</v>
      </c>
    </row>
    <row r="282" spans="1:7" x14ac:dyDescent="0.25">
      <c r="A282">
        <v>16935</v>
      </c>
      <c r="B282" s="1">
        <v>40820</v>
      </c>
      <c r="C282" t="s">
        <v>183</v>
      </c>
      <c r="D282">
        <v>50</v>
      </c>
      <c r="E282">
        <v>11100038</v>
      </c>
      <c r="F282" t="s">
        <v>10</v>
      </c>
      <c r="G282">
        <v>1</v>
      </c>
    </row>
    <row r="283" spans="1:7" x14ac:dyDescent="0.25">
      <c r="A283">
        <v>16938</v>
      </c>
      <c r="B283" s="1">
        <v>40823</v>
      </c>
      <c r="C283" t="s">
        <v>133</v>
      </c>
      <c r="D283">
        <v>15</v>
      </c>
      <c r="E283">
        <v>11090259</v>
      </c>
      <c r="F283" t="s">
        <v>10</v>
      </c>
      <c r="G283">
        <v>1</v>
      </c>
    </row>
    <row r="284" spans="1:7" x14ac:dyDescent="0.25">
      <c r="A284">
        <v>16938</v>
      </c>
      <c r="B284" s="1">
        <v>40823</v>
      </c>
      <c r="C284" t="s">
        <v>133</v>
      </c>
      <c r="D284">
        <v>15</v>
      </c>
      <c r="E284">
        <v>11090260</v>
      </c>
      <c r="F284" t="s">
        <v>10</v>
      </c>
      <c r="G284">
        <v>1</v>
      </c>
    </row>
    <row r="285" spans="1:7" x14ac:dyDescent="0.25">
      <c r="A285">
        <v>16939</v>
      </c>
      <c r="B285" s="1">
        <v>40826</v>
      </c>
      <c r="C285" t="s">
        <v>64</v>
      </c>
      <c r="D285">
        <v>25</v>
      </c>
      <c r="E285">
        <v>11100131</v>
      </c>
      <c r="F285" t="s">
        <v>65</v>
      </c>
      <c r="G285">
        <v>1</v>
      </c>
    </row>
    <row r="286" spans="1:7" x14ac:dyDescent="0.25">
      <c r="A286">
        <v>16941</v>
      </c>
      <c r="B286" s="1">
        <v>40828</v>
      </c>
      <c r="C286" t="s">
        <v>9</v>
      </c>
      <c r="D286">
        <v>20</v>
      </c>
      <c r="E286">
        <v>11080079</v>
      </c>
      <c r="F286" t="s">
        <v>10</v>
      </c>
      <c r="G286">
        <v>1</v>
      </c>
    </row>
    <row r="287" spans="1:7" x14ac:dyDescent="0.25">
      <c r="A287">
        <v>16941</v>
      </c>
      <c r="B287" s="1">
        <v>40828</v>
      </c>
      <c r="C287" t="s">
        <v>7</v>
      </c>
      <c r="D287">
        <v>1495</v>
      </c>
      <c r="E287">
        <v>11080079</v>
      </c>
      <c r="F287" t="s">
        <v>8</v>
      </c>
      <c r="G287">
        <v>1</v>
      </c>
    </row>
    <row r="288" spans="1:7" hidden="1" x14ac:dyDescent="0.25">
      <c r="A288">
        <v>80023370</v>
      </c>
      <c r="B288" s="1">
        <v>40576</v>
      </c>
      <c r="C288" t="s">
        <v>111</v>
      </c>
      <c r="D288">
        <v>100</v>
      </c>
      <c r="E288">
        <v>11020028</v>
      </c>
      <c r="F288" t="s">
        <v>112</v>
      </c>
      <c r="G288">
        <v>4</v>
      </c>
    </row>
    <row r="289" spans="1:7" x14ac:dyDescent="0.25">
      <c r="A289">
        <v>16942</v>
      </c>
      <c r="B289" s="1">
        <v>40829</v>
      </c>
      <c r="C289" t="s">
        <v>64</v>
      </c>
      <c r="D289">
        <v>25</v>
      </c>
      <c r="E289">
        <v>11100191</v>
      </c>
      <c r="F289" t="s">
        <v>65</v>
      </c>
      <c r="G289">
        <v>1</v>
      </c>
    </row>
    <row r="290" spans="1:7" x14ac:dyDescent="0.25">
      <c r="A290">
        <v>16946</v>
      </c>
      <c r="B290" s="1">
        <v>40848</v>
      </c>
      <c r="C290" t="s">
        <v>9</v>
      </c>
      <c r="D290">
        <v>20</v>
      </c>
      <c r="E290">
        <v>11100170</v>
      </c>
      <c r="F290" t="s">
        <v>10</v>
      </c>
      <c r="G290">
        <v>1</v>
      </c>
    </row>
    <row r="291" spans="1:7" x14ac:dyDescent="0.25">
      <c r="A291">
        <v>16946</v>
      </c>
      <c r="B291" s="1">
        <v>40848</v>
      </c>
      <c r="C291" t="s">
        <v>7</v>
      </c>
      <c r="D291">
        <v>1195</v>
      </c>
      <c r="E291">
        <v>11100170</v>
      </c>
      <c r="F291" t="s">
        <v>8</v>
      </c>
      <c r="G291">
        <v>1</v>
      </c>
    </row>
    <row r="292" spans="1:7" hidden="1" x14ac:dyDescent="0.25">
      <c r="A292">
        <v>80023390</v>
      </c>
      <c r="B292" s="1">
        <v>40576</v>
      </c>
      <c r="C292" t="s">
        <v>111</v>
      </c>
      <c r="D292">
        <v>50</v>
      </c>
      <c r="E292">
        <v>11020037</v>
      </c>
      <c r="F292" t="s">
        <v>112</v>
      </c>
      <c r="G292">
        <v>2</v>
      </c>
    </row>
    <row r="293" spans="1:7" hidden="1" x14ac:dyDescent="0.25">
      <c r="A293">
        <v>80023393</v>
      </c>
      <c r="B293" s="1">
        <v>40576</v>
      </c>
      <c r="C293" t="s">
        <v>49</v>
      </c>
      <c r="D293">
        <v>250</v>
      </c>
      <c r="E293">
        <v>11020039</v>
      </c>
      <c r="F293" t="s">
        <v>50</v>
      </c>
      <c r="G293">
        <v>1</v>
      </c>
    </row>
    <row r="294" spans="1:7" x14ac:dyDescent="0.25">
      <c r="A294">
        <v>16947</v>
      </c>
      <c r="B294" s="1">
        <v>40850</v>
      </c>
      <c r="C294" t="s">
        <v>9</v>
      </c>
      <c r="D294">
        <v>20</v>
      </c>
      <c r="E294">
        <v>11100138</v>
      </c>
      <c r="F294" t="s">
        <v>10</v>
      </c>
      <c r="G294">
        <v>1</v>
      </c>
    </row>
    <row r="295" spans="1:7" x14ac:dyDescent="0.25">
      <c r="A295">
        <v>16947</v>
      </c>
      <c r="B295" s="1">
        <v>40850</v>
      </c>
      <c r="C295" t="s">
        <v>7</v>
      </c>
      <c r="D295">
        <v>1066</v>
      </c>
      <c r="E295">
        <v>11100138</v>
      </c>
      <c r="F295" t="s">
        <v>8</v>
      </c>
      <c r="G295">
        <v>1</v>
      </c>
    </row>
    <row r="296" spans="1:7" x14ac:dyDescent="0.25">
      <c r="A296">
        <v>16949</v>
      </c>
      <c r="B296" s="1">
        <v>40855</v>
      </c>
      <c r="C296" t="s">
        <v>16</v>
      </c>
      <c r="D296">
        <v>180</v>
      </c>
      <c r="E296">
        <v>11090058</v>
      </c>
      <c r="F296" t="s">
        <v>17</v>
      </c>
      <c r="G296">
        <v>18000</v>
      </c>
    </row>
    <row r="297" spans="1:7" hidden="1" x14ac:dyDescent="0.25">
      <c r="A297">
        <v>80023399</v>
      </c>
      <c r="B297" s="1">
        <v>40576</v>
      </c>
      <c r="C297" t="s">
        <v>111</v>
      </c>
      <c r="D297">
        <v>25</v>
      </c>
      <c r="E297">
        <v>11020043</v>
      </c>
      <c r="F297" t="s">
        <v>112</v>
      </c>
      <c r="G297">
        <v>1</v>
      </c>
    </row>
    <row r="298" spans="1:7" hidden="1" x14ac:dyDescent="0.25">
      <c r="A298">
        <v>80023400</v>
      </c>
      <c r="B298" s="1">
        <v>40576</v>
      </c>
      <c r="C298" t="s">
        <v>120</v>
      </c>
      <c r="D298">
        <v>200</v>
      </c>
      <c r="E298">
        <v>11020044</v>
      </c>
      <c r="F298" t="s">
        <v>121</v>
      </c>
      <c r="G298">
        <v>1</v>
      </c>
    </row>
    <row r="299" spans="1:7" hidden="1" x14ac:dyDescent="0.25">
      <c r="A299">
        <v>80023400</v>
      </c>
      <c r="B299" s="1">
        <v>40576</v>
      </c>
      <c r="C299" t="s">
        <v>120</v>
      </c>
      <c r="D299">
        <v>200</v>
      </c>
      <c r="E299">
        <v>11020045</v>
      </c>
      <c r="F299" t="s">
        <v>121</v>
      </c>
      <c r="G299">
        <v>1</v>
      </c>
    </row>
    <row r="300" spans="1:7" hidden="1" x14ac:dyDescent="0.25">
      <c r="A300">
        <v>80023401</v>
      </c>
      <c r="B300" s="1">
        <v>40577</v>
      </c>
      <c r="C300" t="s">
        <v>111</v>
      </c>
      <c r="D300">
        <v>25</v>
      </c>
      <c r="E300">
        <v>11020050</v>
      </c>
      <c r="F300" t="s">
        <v>112</v>
      </c>
      <c r="G300">
        <v>1</v>
      </c>
    </row>
    <row r="301" spans="1:7" hidden="1" x14ac:dyDescent="0.25">
      <c r="A301">
        <v>80023401</v>
      </c>
      <c r="B301" s="1">
        <v>40577</v>
      </c>
      <c r="C301" t="s">
        <v>111</v>
      </c>
      <c r="D301">
        <v>25</v>
      </c>
      <c r="E301">
        <v>11020051</v>
      </c>
      <c r="F301" t="s">
        <v>112</v>
      </c>
      <c r="G301">
        <v>1</v>
      </c>
    </row>
    <row r="302" spans="1:7" x14ac:dyDescent="0.25">
      <c r="A302">
        <v>16949</v>
      </c>
      <c r="B302" s="1">
        <v>40855</v>
      </c>
      <c r="C302" t="s">
        <v>7</v>
      </c>
      <c r="D302">
        <v>2860</v>
      </c>
      <c r="E302">
        <v>11090058</v>
      </c>
      <c r="F302" t="s">
        <v>8</v>
      </c>
      <c r="G302">
        <v>18000</v>
      </c>
    </row>
    <row r="303" spans="1:7" x14ac:dyDescent="0.25">
      <c r="A303">
        <v>16949</v>
      </c>
      <c r="B303" s="1">
        <v>40855</v>
      </c>
      <c r="C303" t="s">
        <v>15</v>
      </c>
      <c r="D303">
        <v>1430</v>
      </c>
      <c r="E303">
        <v>11090058</v>
      </c>
      <c r="F303" t="s">
        <v>8</v>
      </c>
      <c r="G303">
        <v>18000</v>
      </c>
    </row>
    <row r="304" spans="1:7" x14ac:dyDescent="0.25">
      <c r="A304">
        <v>16950</v>
      </c>
      <c r="B304" s="1">
        <v>40855</v>
      </c>
      <c r="C304" t="s">
        <v>140</v>
      </c>
      <c r="D304">
        <v>13</v>
      </c>
      <c r="E304">
        <v>11110128</v>
      </c>
      <c r="F304" t="s">
        <v>26</v>
      </c>
      <c r="G304">
        <v>50</v>
      </c>
    </row>
    <row r="305" spans="1:7" x14ac:dyDescent="0.25">
      <c r="A305">
        <v>16950</v>
      </c>
      <c r="B305" s="1">
        <v>40855</v>
      </c>
      <c r="C305" t="s">
        <v>66</v>
      </c>
      <c r="D305">
        <v>12</v>
      </c>
      <c r="E305">
        <v>11110128</v>
      </c>
      <c r="F305" t="s">
        <v>67</v>
      </c>
      <c r="G305">
        <v>50</v>
      </c>
    </row>
    <row r="306" spans="1:7" x14ac:dyDescent="0.25">
      <c r="A306">
        <v>16951</v>
      </c>
      <c r="B306" s="1">
        <v>40855</v>
      </c>
      <c r="C306" t="s">
        <v>68</v>
      </c>
      <c r="D306">
        <v>25</v>
      </c>
      <c r="E306">
        <v>11110132</v>
      </c>
      <c r="F306" t="s">
        <v>69</v>
      </c>
      <c r="G306">
        <v>1</v>
      </c>
    </row>
    <row r="307" spans="1:7" x14ac:dyDescent="0.25">
      <c r="A307">
        <v>16952</v>
      </c>
      <c r="B307" s="1">
        <v>40861</v>
      </c>
      <c r="C307" t="s">
        <v>134</v>
      </c>
      <c r="D307">
        <v>75</v>
      </c>
      <c r="E307">
        <v>11100243</v>
      </c>
      <c r="F307" t="s">
        <v>10</v>
      </c>
      <c r="G307">
        <v>1</v>
      </c>
    </row>
    <row r="308" spans="1:7" x14ac:dyDescent="0.25">
      <c r="A308">
        <v>16952</v>
      </c>
      <c r="B308" s="1">
        <v>40861</v>
      </c>
      <c r="C308" t="s">
        <v>134</v>
      </c>
      <c r="D308">
        <v>75</v>
      </c>
      <c r="E308">
        <v>11100244</v>
      </c>
      <c r="F308" t="s">
        <v>10</v>
      </c>
      <c r="G308">
        <v>1</v>
      </c>
    </row>
    <row r="309" spans="1:7" x14ac:dyDescent="0.25">
      <c r="A309">
        <v>16952</v>
      </c>
      <c r="B309" s="1">
        <v>40861</v>
      </c>
      <c r="C309" t="s">
        <v>134</v>
      </c>
      <c r="D309">
        <v>75</v>
      </c>
      <c r="E309">
        <v>11100309</v>
      </c>
      <c r="F309" t="s">
        <v>10</v>
      </c>
      <c r="G309">
        <v>1</v>
      </c>
    </row>
    <row r="310" spans="1:7" x14ac:dyDescent="0.25">
      <c r="A310">
        <v>16952</v>
      </c>
      <c r="B310" s="1">
        <v>40861</v>
      </c>
      <c r="C310" t="s">
        <v>133</v>
      </c>
      <c r="D310">
        <v>15</v>
      </c>
      <c r="E310">
        <v>11100310</v>
      </c>
      <c r="F310" t="s">
        <v>10</v>
      </c>
      <c r="G310">
        <v>1</v>
      </c>
    </row>
    <row r="311" spans="1:7" x14ac:dyDescent="0.25">
      <c r="A311">
        <v>16952</v>
      </c>
      <c r="B311" s="1">
        <v>40861</v>
      </c>
      <c r="C311" t="s">
        <v>133</v>
      </c>
      <c r="D311">
        <v>15</v>
      </c>
      <c r="E311">
        <v>11100311</v>
      </c>
      <c r="F311" t="s">
        <v>10</v>
      </c>
      <c r="G311">
        <v>1</v>
      </c>
    </row>
    <row r="312" spans="1:7" x14ac:dyDescent="0.25">
      <c r="A312">
        <v>16953</v>
      </c>
      <c r="B312" s="1">
        <v>40861</v>
      </c>
      <c r="C312" t="s">
        <v>7</v>
      </c>
      <c r="D312">
        <v>170</v>
      </c>
      <c r="E312">
        <v>11110099</v>
      </c>
      <c r="F312" t="s">
        <v>8</v>
      </c>
      <c r="G312">
        <v>30000</v>
      </c>
    </row>
    <row r="313" spans="1:7" x14ac:dyDescent="0.25">
      <c r="A313">
        <v>16953</v>
      </c>
      <c r="B313" s="1">
        <v>40861</v>
      </c>
      <c r="C313" t="s">
        <v>15</v>
      </c>
      <c r="D313">
        <v>85</v>
      </c>
      <c r="E313">
        <v>11110099</v>
      </c>
      <c r="F313" t="s">
        <v>8</v>
      </c>
      <c r="G313">
        <v>30000</v>
      </c>
    </row>
    <row r="314" spans="1:7" hidden="1" x14ac:dyDescent="0.25">
      <c r="A314">
        <v>80023406</v>
      </c>
      <c r="B314" s="1">
        <v>40577</v>
      </c>
      <c r="C314" t="s">
        <v>111</v>
      </c>
      <c r="D314">
        <v>25</v>
      </c>
      <c r="E314">
        <v>11020056</v>
      </c>
      <c r="F314" t="s">
        <v>112</v>
      </c>
      <c r="G314">
        <v>1</v>
      </c>
    </row>
    <row r="315" spans="1:7" hidden="1" x14ac:dyDescent="0.25">
      <c r="A315">
        <v>80023406</v>
      </c>
      <c r="B315" s="1">
        <v>40577</v>
      </c>
      <c r="C315" t="s">
        <v>111</v>
      </c>
      <c r="D315">
        <v>25</v>
      </c>
      <c r="E315">
        <v>11020057</v>
      </c>
      <c r="F315" t="s">
        <v>112</v>
      </c>
      <c r="G315">
        <v>1</v>
      </c>
    </row>
    <row r="316" spans="1:7" hidden="1" x14ac:dyDescent="0.25">
      <c r="A316">
        <v>80023406</v>
      </c>
      <c r="B316" s="1">
        <v>40577</v>
      </c>
      <c r="C316" t="s">
        <v>111</v>
      </c>
      <c r="D316">
        <v>25</v>
      </c>
      <c r="E316">
        <v>11020058</v>
      </c>
      <c r="F316" t="s">
        <v>112</v>
      </c>
      <c r="G316">
        <v>1</v>
      </c>
    </row>
    <row r="317" spans="1:7" hidden="1" x14ac:dyDescent="0.25">
      <c r="A317">
        <v>80023406</v>
      </c>
      <c r="B317" s="1">
        <v>40577</v>
      </c>
      <c r="C317" t="s">
        <v>111</v>
      </c>
      <c r="D317">
        <v>25</v>
      </c>
      <c r="E317">
        <v>11020059</v>
      </c>
      <c r="F317" t="s">
        <v>112</v>
      </c>
      <c r="G317">
        <v>1</v>
      </c>
    </row>
    <row r="318" spans="1:7" hidden="1" x14ac:dyDescent="0.25">
      <c r="A318">
        <v>80023406</v>
      </c>
      <c r="B318" s="1">
        <v>40577</v>
      </c>
      <c r="C318" t="s">
        <v>111</v>
      </c>
      <c r="D318">
        <v>25</v>
      </c>
      <c r="E318">
        <v>11020060</v>
      </c>
      <c r="F318" t="s">
        <v>112</v>
      </c>
      <c r="G318">
        <v>1</v>
      </c>
    </row>
    <row r="319" spans="1:7" x14ac:dyDescent="0.25">
      <c r="A319">
        <v>16954</v>
      </c>
      <c r="B319" s="1">
        <v>40862</v>
      </c>
      <c r="C319" t="s">
        <v>9</v>
      </c>
      <c r="D319">
        <v>20</v>
      </c>
      <c r="E319">
        <v>11110010</v>
      </c>
      <c r="F319" t="s">
        <v>10</v>
      </c>
      <c r="G319">
        <v>1</v>
      </c>
    </row>
    <row r="320" spans="1:7" hidden="1" x14ac:dyDescent="0.25">
      <c r="A320">
        <v>90001712</v>
      </c>
      <c r="B320" s="1">
        <v>40577</v>
      </c>
      <c r="C320" t="s">
        <v>115</v>
      </c>
      <c r="D320">
        <v>50</v>
      </c>
      <c r="E320">
        <v>11020062</v>
      </c>
      <c r="F320" t="s">
        <v>10</v>
      </c>
      <c r="G320">
        <v>1</v>
      </c>
    </row>
    <row r="321" spans="1:7" hidden="1" x14ac:dyDescent="0.25">
      <c r="A321">
        <v>80023410</v>
      </c>
      <c r="B321" s="1">
        <v>40577</v>
      </c>
      <c r="C321" t="s">
        <v>49</v>
      </c>
      <c r="D321">
        <v>250</v>
      </c>
      <c r="E321">
        <v>11020064</v>
      </c>
      <c r="F321" t="s">
        <v>50</v>
      </c>
      <c r="G321">
        <v>1</v>
      </c>
    </row>
    <row r="322" spans="1:7" x14ac:dyDescent="0.25">
      <c r="A322">
        <v>16954</v>
      </c>
      <c r="B322" s="1">
        <v>40862</v>
      </c>
      <c r="C322" t="s">
        <v>7</v>
      </c>
      <c r="D322">
        <v>610</v>
      </c>
      <c r="E322">
        <v>11110010</v>
      </c>
      <c r="F322" t="s">
        <v>8</v>
      </c>
      <c r="G322">
        <v>1</v>
      </c>
    </row>
    <row r="323" spans="1:7" hidden="1" x14ac:dyDescent="0.25">
      <c r="A323">
        <v>80023413</v>
      </c>
      <c r="B323" s="1">
        <v>40578</v>
      </c>
      <c r="C323" t="s">
        <v>36</v>
      </c>
      <c r="D323">
        <v>50</v>
      </c>
      <c r="E323">
        <v>11020066</v>
      </c>
      <c r="F323" t="s">
        <v>23</v>
      </c>
      <c r="G323">
        <v>1</v>
      </c>
    </row>
    <row r="324" spans="1:7" hidden="1" x14ac:dyDescent="0.25">
      <c r="A324">
        <v>80023413</v>
      </c>
      <c r="B324" s="1">
        <v>40578</v>
      </c>
      <c r="C324" t="s">
        <v>22</v>
      </c>
      <c r="D324">
        <v>50</v>
      </c>
      <c r="E324">
        <v>11020067</v>
      </c>
      <c r="F324" t="s">
        <v>23</v>
      </c>
      <c r="G324">
        <v>0.2</v>
      </c>
    </row>
    <row r="325" spans="1:7" hidden="1" x14ac:dyDescent="0.25">
      <c r="A325">
        <v>80023414</v>
      </c>
      <c r="B325" s="1">
        <v>40578</v>
      </c>
      <c r="C325" t="s">
        <v>111</v>
      </c>
      <c r="D325">
        <v>25</v>
      </c>
      <c r="E325">
        <v>11020068</v>
      </c>
      <c r="F325" t="s">
        <v>112</v>
      </c>
      <c r="G325">
        <v>1</v>
      </c>
    </row>
    <row r="326" spans="1:7" x14ac:dyDescent="0.25">
      <c r="A326">
        <v>16954</v>
      </c>
      <c r="B326" s="1">
        <v>40862</v>
      </c>
      <c r="C326" t="s">
        <v>15</v>
      </c>
      <c r="D326">
        <v>305</v>
      </c>
      <c r="E326">
        <v>11110010</v>
      </c>
      <c r="F326" t="s">
        <v>8</v>
      </c>
      <c r="G326">
        <v>1</v>
      </c>
    </row>
    <row r="327" spans="1:7" x14ac:dyDescent="0.25">
      <c r="A327">
        <v>16956</v>
      </c>
      <c r="B327" s="1">
        <v>40875</v>
      </c>
      <c r="C327" t="s">
        <v>64</v>
      </c>
      <c r="D327">
        <v>25</v>
      </c>
      <c r="E327">
        <v>11110417</v>
      </c>
      <c r="F327" t="s">
        <v>65</v>
      </c>
      <c r="G327">
        <v>1</v>
      </c>
    </row>
    <row r="328" spans="1:7" x14ac:dyDescent="0.25">
      <c r="A328">
        <v>16957</v>
      </c>
      <c r="B328" s="1">
        <v>40879</v>
      </c>
      <c r="C328" t="s">
        <v>140</v>
      </c>
      <c r="D328">
        <v>25</v>
      </c>
      <c r="E328">
        <v>11120036</v>
      </c>
      <c r="F328" t="s">
        <v>26</v>
      </c>
      <c r="G328">
        <v>15</v>
      </c>
    </row>
    <row r="329" spans="1:7" x14ac:dyDescent="0.25">
      <c r="A329">
        <v>16958</v>
      </c>
      <c r="B329" s="1">
        <v>40879</v>
      </c>
      <c r="C329" t="s">
        <v>7</v>
      </c>
      <c r="D329">
        <v>1000</v>
      </c>
      <c r="E329">
        <v>11110208</v>
      </c>
      <c r="F329" t="s">
        <v>8</v>
      </c>
      <c r="G329">
        <v>28000</v>
      </c>
    </row>
    <row r="330" spans="1:7" x14ac:dyDescent="0.25">
      <c r="A330">
        <v>16958</v>
      </c>
      <c r="B330" s="1">
        <v>40879</v>
      </c>
      <c r="C330" t="s">
        <v>15</v>
      </c>
      <c r="D330">
        <v>500</v>
      </c>
      <c r="E330">
        <v>11110208</v>
      </c>
      <c r="F330" t="s">
        <v>8</v>
      </c>
      <c r="G330">
        <v>28000</v>
      </c>
    </row>
    <row r="331" spans="1:7" x14ac:dyDescent="0.25">
      <c r="A331">
        <v>16960</v>
      </c>
      <c r="B331" s="1">
        <v>40885</v>
      </c>
      <c r="C331" t="s">
        <v>14</v>
      </c>
      <c r="D331">
        <v>50</v>
      </c>
      <c r="E331">
        <v>11090290</v>
      </c>
      <c r="F331" t="s">
        <v>10</v>
      </c>
      <c r="G331">
        <v>28000</v>
      </c>
    </row>
    <row r="332" spans="1:7" x14ac:dyDescent="0.25">
      <c r="A332">
        <v>16961</v>
      </c>
      <c r="B332" s="1">
        <v>40885</v>
      </c>
      <c r="C332" t="s">
        <v>14</v>
      </c>
      <c r="D332">
        <v>50</v>
      </c>
      <c r="E332">
        <v>11090290</v>
      </c>
      <c r="F332" t="s">
        <v>10</v>
      </c>
      <c r="G332">
        <v>28000</v>
      </c>
    </row>
    <row r="333" spans="1:7" x14ac:dyDescent="0.25">
      <c r="A333">
        <v>16963</v>
      </c>
      <c r="B333" s="1">
        <v>40885</v>
      </c>
      <c r="C333" t="s">
        <v>9</v>
      </c>
      <c r="D333">
        <v>20</v>
      </c>
      <c r="E333">
        <v>11100377</v>
      </c>
      <c r="F333" t="s">
        <v>10</v>
      </c>
      <c r="G333">
        <v>1</v>
      </c>
    </row>
    <row r="334" spans="1:7" x14ac:dyDescent="0.25">
      <c r="A334">
        <v>16963</v>
      </c>
      <c r="B334" s="1">
        <v>40885</v>
      </c>
      <c r="C334" t="s">
        <v>7</v>
      </c>
      <c r="D334">
        <v>1099</v>
      </c>
      <c r="E334">
        <v>11100377</v>
      </c>
      <c r="F334" t="s">
        <v>8</v>
      </c>
      <c r="G334">
        <v>1</v>
      </c>
    </row>
    <row r="335" spans="1:7" x14ac:dyDescent="0.25">
      <c r="A335">
        <v>16965</v>
      </c>
      <c r="B335" s="1">
        <v>40886</v>
      </c>
      <c r="C335" t="s">
        <v>7</v>
      </c>
      <c r="D335">
        <v>520</v>
      </c>
      <c r="E335">
        <v>11110044</v>
      </c>
      <c r="F335" t="s">
        <v>8</v>
      </c>
      <c r="G335">
        <v>120000</v>
      </c>
    </row>
    <row r="336" spans="1:7" x14ac:dyDescent="0.25">
      <c r="A336">
        <v>16965</v>
      </c>
      <c r="B336" s="1">
        <v>40886</v>
      </c>
      <c r="C336" t="s">
        <v>15</v>
      </c>
      <c r="D336">
        <v>260</v>
      </c>
      <c r="E336">
        <v>11110044</v>
      </c>
      <c r="F336" t="s">
        <v>8</v>
      </c>
      <c r="G336">
        <v>120000</v>
      </c>
    </row>
    <row r="337" spans="1:7" hidden="1" x14ac:dyDescent="0.25">
      <c r="A337">
        <v>70013567</v>
      </c>
      <c r="B337" s="1">
        <v>40578</v>
      </c>
      <c r="C337" t="s">
        <v>111</v>
      </c>
      <c r="D337">
        <v>25</v>
      </c>
      <c r="E337">
        <v>11020079</v>
      </c>
      <c r="F337" t="s">
        <v>112</v>
      </c>
      <c r="G337">
        <v>1</v>
      </c>
    </row>
    <row r="338" spans="1:7" hidden="1" x14ac:dyDescent="0.25">
      <c r="A338">
        <v>16809</v>
      </c>
      <c r="B338" s="1">
        <v>40578</v>
      </c>
      <c r="C338" t="s">
        <v>111</v>
      </c>
      <c r="D338">
        <v>25</v>
      </c>
      <c r="E338">
        <v>11020079</v>
      </c>
      <c r="F338" t="s">
        <v>112</v>
      </c>
      <c r="G338">
        <v>1</v>
      </c>
    </row>
    <row r="339" spans="1:7" hidden="1" x14ac:dyDescent="0.25">
      <c r="A339">
        <v>80023420</v>
      </c>
      <c r="B339" s="1">
        <v>40578</v>
      </c>
      <c r="C339" t="s">
        <v>111</v>
      </c>
      <c r="D339">
        <v>25</v>
      </c>
      <c r="E339">
        <v>11020079</v>
      </c>
      <c r="F339" t="s">
        <v>112</v>
      </c>
      <c r="G339">
        <v>1</v>
      </c>
    </row>
    <row r="340" spans="1:7" hidden="1" x14ac:dyDescent="0.25">
      <c r="A340">
        <v>80023419</v>
      </c>
      <c r="B340" s="1">
        <v>40578</v>
      </c>
      <c r="C340" t="s">
        <v>111</v>
      </c>
      <c r="D340">
        <v>100</v>
      </c>
      <c r="E340">
        <v>11020080</v>
      </c>
      <c r="F340" t="s">
        <v>112</v>
      </c>
      <c r="G340">
        <v>4</v>
      </c>
    </row>
    <row r="341" spans="1:7" x14ac:dyDescent="0.25">
      <c r="A341">
        <v>16967</v>
      </c>
      <c r="B341" s="1">
        <v>40890</v>
      </c>
      <c r="C341" t="s">
        <v>59</v>
      </c>
      <c r="D341">
        <v>25</v>
      </c>
      <c r="E341">
        <v>11120229</v>
      </c>
      <c r="F341" t="s">
        <v>60</v>
      </c>
      <c r="G341">
        <v>2</v>
      </c>
    </row>
    <row r="342" spans="1:7" x14ac:dyDescent="0.25">
      <c r="A342">
        <v>16986</v>
      </c>
      <c r="B342" s="1">
        <v>40917</v>
      </c>
      <c r="C342" t="s">
        <v>27</v>
      </c>
      <c r="D342">
        <v>25</v>
      </c>
      <c r="E342">
        <v>12010104</v>
      </c>
      <c r="F342" t="s">
        <v>28</v>
      </c>
      <c r="G342">
        <v>1</v>
      </c>
    </row>
    <row r="343" spans="1:7" x14ac:dyDescent="0.25">
      <c r="A343">
        <v>16993</v>
      </c>
      <c r="B343" s="1">
        <v>40921</v>
      </c>
      <c r="C343" t="s">
        <v>54</v>
      </c>
      <c r="D343">
        <v>27</v>
      </c>
      <c r="E343">
        <v>12010216</v>
      </c>
      <c r="F343" t="s">
        <v>55</v>
      </c>
      <c r="G343">
        <v>70000</v>
      </c>
    </row>
    <row r="344" spans="1:7" x14ac:dyDescent="0.25">
      <c r="A344">
        <v>16993</v>
      </c>
      <c r="B344" s="1">
        <v>40921</v>
      </c>
      <c r="C344" t="s">
        <v>56</v>
      </c>
      <c r="D344">
        <v>25</v>
      </c>
      <c r="E344">
        <v>12010216</v>
      </c>
      <c r="F344" t="s">
        <v>55</v>
      </c>
      <c r="G344">
        <v>70000</v>
      </c>
    </row>
    <row r="345" spans="1:7" x14ac:dyDescent="0.25">
      <c r="A345">
        <v>16993</v>
      </c>
      <c r="B345" s="1">
        <v>40921</v>
      </c>
      <c r="C345" t="s">
        <v>59</v>
      </c>
      <c r="D345">
        <v>25</v>
      </c>
      <c r="E345">
        <v>12010216</v>
      </c>
      <c r="F345" t="s">
        <v>60</v>
      </c>
      <c r="G345">
        <v>70000</v>
      </c>
    </row>
    <row r="346" spans="1:7" x14ac:dyDescent="0.25">
      <c r="A346">
        <v>16994</v>
      </c>
      <c r="B346" s="1">
        <v>40921</v>
      </c>
      <c r="C346" t="s">
        <v>24</v>
      </c>
      <c r="D346">
        <v>25</v>
      </c>
      <c r="E346">
        <v>12010226</v>
      </c>
      <c r="F346" t="s">
        <v>10</v>
      </c>
      <c r="G346">
        <v>1</v>
      </c>
    </row>
    <row r="347" spans="1:7" x14ac:dyDescent="0.25">
      <c r="A347">
        <v>16995</v>
      </c>
      <c r="B347" s="1">
        <v>40925</v>
      </c>
      <c r="C347" t="s">
        <v>29</v>
      </c>
      <c r="D347">
        <v>25</v>
      </c>
      <c r="E347">
        <v>12010246</v>
      </c>
      <c r="F347" t="s">
        <v>10</v>
      </c>
      <c r="G347">
        <v>1</v>
      </c>
    </row>
    <row r="348" spans="1:7" x14ac:dyDescent="0.25">
      <c r="A348">
        <v>16995</v>
      </c>
      <c r="B348" s="1">
        <v>40925</v>
      </c>
      <c r="C348" t="s">
        <v>56</v>
      </c>
      <c r="D348">
        <v>25</v>
      </c>
      <c r="E348">
        <v>12010247</v>
      </c>
      <c r="F348" t="s">
        <v>55</v>
      </c>
      <c r="G348">
        <v>9000</v>
      </c>
    </row>
    <row r="349" spans="1:7" x14ac:dyDescent="0.25">
      <c r="A349">
        <v>16996</v>
      </c>
      <c r="B349" s="1">
        <v>40926</v>
      </c>
      <c r="C349" t="s">
        <v>54</v>
      </c>
      <c r="D349">
        <v>25</v>
      </c>
      <c r="E349">
        <v>12010264</v>
      </c>
      <c r="F349" t="s">
        <v>55</v>
      </c>
      <c r="G349">
        <v>50000</v>
      </c>
    </row>
    <row r="350" spans="1:7" x14ac:dyDescent="0.25">
      <c r="A350">
        <v>16998</v>
      </c>
      <c r="B350" s="1">
        <v>40927</v>
      </c>
      <c r="C350" t="s">
        <v>27</v>
      </c>
      <c r="D350">
        <v>25</v>
      </c>
      <c r="E350">
        <v>12010300</v>
      </c>
      <c r="F350" t="s">
        <v>28</v>
      </c>
      <c r="G350">
        <v>1</v>
      </c>
    </row>
    <row r="351" spans="1:7" x14ac:dyDescent="0.25">
      <c r="A351">
        <v>17001</v>
      </c>
      <c r="B351" s="1">
        <v>40939</v>
      </c>
      <c r="C351" t="s">
        <v>94</v>
      </c>
      <c r="D351">
        <v>25</v>
      </c>
      <c r="E351">
        <v>12010349</v>
      </c>
      <c r="F351" t="s">
        <v>95</v>
      </c>
      <c r="G351">
        <v>1</v>
      </c>
    </row>
    <row r="352" spans="1:7" x14ac:dyDescent="0.25">
      <c r="A352">
        <v>17006</v>
      </c>
      <c r="B352" s="1">
        <v>40941</v>
      </c>
      <c r="C352" t="s">
        <v>66</v>
      </c>
      <c r="D352">
        <v>25</v>
      </c>
      <c r="E352">
        <v>12020027</v>
      </c>
      <c r="F352" t="s">
        <v>67</v>
      </c>
      <c r="G352">
        <v>1</v>
      </c>
    </row>
    <row r="353" spans="1:7" x14ac:dyDescent="0.25">
      <c r="A353">
        <v>17010</v>
      </c>
      <c r="B353" s="1">
        <v>40949</v>
      </c>
      <c r="C353" t="s">
        <v>7</v>
      </c>
      <c r="D353">
        <v>85</v>
      </c>
      <c r="E353">
        <v>12020111</v>
      </c>
      <c r="F353" t="s">
        <v>8</v>
      </c>
      <c r="G353">
        <v>13000</v>
      </c>
    </row>
    <row r="354" spans="1:7" x14ac:dyDescent="0.25">
      <c r="A354">
        <v>17011</v>
      </c>
      <c r="B354" s="1">
        <v>40953</v>
      </c>
      <c r="C354" t="s">
        <v>9</v>
      </c>
      <c r="D354">
        <v>20</v>
      </c>
      <c r="E354">
        <v>12020048</v>
      </c>
      <c r="F354" t="s">
        <v>10</v>
      </c>
      <c r="G354">
        <v>1</v>
      </c>
    </row>
    <row r="355" spans="1:7" x14ac:dyDescent="0.25">
      <c r="A355">
        <v>17011</v>
      </c>
      <c r="B355" s="1">
        <v>40953</v>
      </c>
      <c r="C355" t="s">
        <v>7</v>
      </c>
      <c r="D355">
        <v>928</v>
      </c>
      <c r="E355">
        <v>12020048</v>
      </c>
      <c r="F355" t="s">
        <v>8</v>
      </c>
      <c r="G355">
        <v>1</v>
      </c>
    </row>
    <row r="356" spans="1:7" x14ac:dyDescent="0.25">
      <c r="A356">
        <v>17012</v>
      </c>
      <c r="B356" s="1">
        <v>40954</v>
      </c>
      <c r="C356" t="s">
        <v>25</v>
      </c>
      <c r="D356">
        <v>30</v>
      </c>
      <c r="E356">
        <v>12020200</v>
      </c>
      <c r="F356" t="s">
        <v>26</v>
      </c>
      <c r="G356">
        <v>200</v>
      </c>
    </row>
    <row r="357" spans="1:7" x14ac:dyDescent="0.25">
      <c r="A357">
        <v>17012</v>
      </c>
      <c r="B357" s="1">
        <v>40954</v>
      </c>
      <c r="C357" t="s">
        <v>66</v>
      </c>
      <c r="D357">
        <v>30</v>
      </c>
      <c r="E357">
        <v>12020200</v>
      </c>
      <c r="F357" t="s">
        <v>67</v>
      </c>
      <c r="G357">
        <v>200</v>
      </c>
    </row>
    <row r="358" spans="1:7" x14ac:dyDescent="0.25">
      <c r="A358">
        <v>17012</v>
      </c>
      <c r="B358" s="1">
        <v>40954</v>
      </c>
      <c r="C358" t="s">
        <v>68</v>
      </c>
      <c r="D358">
        <v>25</v>
      </c>
      <c r="E358">
        <v>12020200</v>
      </c>
      <c r="F358" t="s">
        <v>69</v>
      </c>
      <c r="G358">
        <v>200</v>
      </c>
    </row>
    <row r="359" spans="1:7" x14ac:dyDescent="0.25">
      <c r="A359">
        <v>17014</v>
      </c>
      <c r="B359" s="1">
        <v>40960</v>
      </c>
      <c r="C359" t="s">
        <v>29</v>
      </c>
      <c r="D359">
        <v>25</v>
      </c>
      <c r="E359">
        <v>12020083</v>
      </c>
      <c r="F359" t="s">
        <v>10</v>
      </c>
      <c r="G359">
        <v>1</v>
      </c>
    </row>
    <row r="360" spans="1:7" x14ac:dyDescent="0.25">
      <c r="A360">
        <v>17018</v>
      </c>
      <c r="B360" s="1">
        <v>40966</v>
      </c>
      <c r="C360" t="s">
        <v>64</v>
      </c>
      <c r="D360">
        <v>4</v>
      </c>
      <c r="E360">
        <v>12020339</v>
      </c>
      <c r="F360" t="s">
        <v>65</v>
      </c>
      <c r="G360">
        <v>1</v>
      </c>
    </row>
    <row r="361" spans="1:7" x14ac:dyDescent="0.25">
      <c r="A361">
        <v>17018</v>
      </c>
      <c r="B361" s="1">
        <v>40966</v>
      </c>
      <c r="C361" t="s">
        <v>88</v>
      </c>
      <c r="D361">
        <v>25</v>
      </c>
      <c r="E361">
        <v>12020339</v>
      </c>
      <c r="F361" t="s">
        <v>89</v>
      </c>
      <c r="G361">
        <v>1</v>
      </c>
    </row>
    <row r="362" spans="1:7" x14ac:dyDescent="0.25">
      <c r="A362">
        <v>17019</v>
      </c>
      <c r="B362" s="1">
        <v>40968</v>
      </c>
      <c r="C362" t="s">
        <v>9</v>
      </c>
      <c r="D362">
        <v>20</v>
      </c>
      <c r="E362">
        <v>12020232</v>
      </c>
      <c r="F362" t="s">
        <v>10</v>
      </c>
      <c r="G362">
        <v>1</v>
      </c>
    </row>
    <row r="363" spans="1:7" x14ac:dyDescent="0.25">
      <c r="A363">
        <v>17019</v>
      </c>
      <c r="B363" s="1">
        <v>40968</v>
      </c>
      <c r="C363" t="s">
        <v>7</v>
      </c>
      <c r="D363">
        <v>685</v>
      </c>
      <c r="E363">
        <v>12020232</v>
      </c>
      <c r="F363" t="s">
        <v>8</v>
      </c>
      <c r="G363">
        <v>1</v>
      </c>
    </row>
    <row r="364" spans="1:7" x14ac:dyDescent="0.25">
      <c r="A364">
        <v>17020</v>
      </c>
      <c r="B364" s="1">
        <v>40968</v>
      </c>
      <c r="C364" t="s">
        <v>140</v>
      </c>
      <c r="D364">
        <v>25</v>
      </c>
      <c r="E364">
        <v>12020381</v>
      </c>
      <c r="F364" t="s">
        <v>26</v>
      </c>
      <c r="G364">
        <v>50</v>
      </c>
    </row>
    <row r="365" spans="1:7" x14ac:dyDescent="0.25">
      <c r="A365">
        <v>17020</v>
      </c>
      <c r="B365" s="1">
        <v>40968</v>
      </c>
      <c r="C365" t="s">
        <v>66</v>
      </c>
      <c r="D365">
        <v>0</v>
      </c>
      <c r="E365">
        <v>12020381</v>
      </c>
      <c r="F365" t="s">
        <v>67</v>
      </c>
      <c r="G365">
        <v>50</v>
      </c>
    </row>
    <row r="366" spans="1:7" x14ac:dyDescent="0.25">
      <c r="A366">
        <v>17022</v>
      </c>
      <c r="B366" s="1">
        <v>40974</v>
      </c>
      <c r="C366" t="s">
        <v>7</v>
      </c>
      <c r="D366">
        <v>392</v>
      </c>
      <c r="E366">
        <v>12020269</v>
      </c>
      <c r="F366" t="s">
        <v>8</v>
      </c>
      <c r="G366">
        <v>83000</v>
      </c>
    </row>
    <row r="367" spans="1:7" x14ac:dyDescent="0.25">
      <c r="A367">
        <v>17022</v>
      </c>
      <c r="B367" s="1">
        <v>40974</v>
      </c>
      <c r="C367" t="s">
        <v>15</v>
      </c>
      <c r="D367">
        <v>196</v>
      </c>
      <c r="E367">
        <v>12020269</v>
      </c>
      <c r="F367" t="s">
        <v>8</v>
      </c>
      <c r="G367">
        <v>83000</v>
      </c>
    </row>
    <row r="368" spans="1:7" x14ac:dyDescent="0.25">
      <c r="A368">
        <v>17030</v>
      </c>
      <c r="B368" s="1">
        <v>40996</v>
      </c>
      <c r="C368" t="s">
        <v>64</v>
      </c>
      <c r="D368">
        <v>25</v>
      </c>
      <c r="E368">
        <v>12030394</v>
      </c>
      <c r="F368" t="s">
        <v>65</v>
      </c>
      <c r="G368">
        <v>3</v>
      </c>
    </row>
    <row r="369" spans="1:7" x14ac:dyDescent="0.25">
      <c r="A369">
        <v>17032</v>
      </c>
      <c r="B369" s="1">
        <v>41008</v>
      </c>
      <c r="C369" t="s">
        <v>140</v>
      </c>
      <c r="D369">
        <v>25</v>
      </c>
      <c r="E369">
        <v>12040100</v>
      </c>
      <c r="F369" t="s">
        <v>26</v>
      </c>
      <c r="G369">
        <v>60</v>
      </c>
    </row>
    <row r="370" spans="1:7" x14ac:dyDescent="0.25">
      <c r="A370">
        <v>17032</v>
      </c>
      <c r="B370" s="1">
        <v>41008</v>
      </c>
      <c r="C370" t="s">
        <v>66</v>
      </c>
      <c r="D370">
        <v>9</v>
      </c>
      <c r="E370">
        <v>12040100</v>
      </c>
      <c r="F370" t="s">
        <v>67</v>
      </c>
      <c r="G370">
        <v>60</v>
      </c>
    </row>
    <row r="371" spans="1:7" x14ac:dyDescent="0.25">
      <c r="A371">
        <v>17033</v>
      </c>
      <c r="B371" s="1">
        <v>41009</v>
      </c>
      <c r="C371" t="s">
        <v>54</v>
      </c>
      <c r="D371">
        <v>25</v>
      </c>
      <c r="E371">
        <v>12040121</v>
      </c>
      <c r="F371" t="s">
        <v>55</v>
      </c>
      <c r="G371">
        <v>45000</v>
      </c>
    </row>
    <row r="372" spans="1:7" x14ac:dyDescent="0.25">
      <c r="A372">
        <v>17033</v>
      </c>
      <c r="B372" s="1">
        <v>41009</v>
      </c>
      <c r="C372" t="s">
        <v>56</v>
      </c>
      <c r="D372">
        <v>29</v>
      </c>
      <c r="E372">
        <v>12040121</v>
      </c>
      <c r="F372" t="s">
        <v>55</v>
      </c>
      <c r="G372">
        <v>45000</v>
      </c>
    </row>
    <row r="373" spans="1:7" x14ac:dyDescent="0.25">
      <c r="A373">
        <v>17033</v>
      </c>
      <c r="B373" s="1">
        <v>41009</v>
      </c>
      <c r="C373" t="s">
        <v>59</v>
      </c>
      <c r="D373">
        <v>25</v>
      </c>
      <c r="E373">
        <v>12040121</v>
      </c>
      <c r="F373" t="s">
        <v>60</v>
      </c>
      <c r="G373">
        <v>45000</v>
      </c>
    </row>
    <row r="374" spans="1:7" x14ac:dyDescent="0.25">
      <c r="A374">
        <v>17033</v>
      </c>
      <c r="B374" s="1">
        <v>41009</v>
      </c>
      <c r="C374" t="s">
        <v>61</v>
      </c>
      <c r="D374">
        <v>25</v>
      </c>
      <c r="E374">
        <v>12040121</v>
      </c>
      <c r="F374" t="s">
        <v>60</v>
      </c>
      <c r="G374">
        <v>45000</v>
      </c>
    </row>
    <row r="375" spans="1:7" x14ac:dyDescent="0.25">
      <c r="A375">
        <v>17037</v>
      </c>
      <c r="B375" s="1">
        <v>41018</v>
      </c>
      <c r="C375" t="s">
        <v>68</v>
      </c>
      <c r="D375">
        <v>25</v>
      </c>
      <c r="E375">
        <v>12040309</v>
      </c>
      <c r="F375" t="s">
        <v>69</v>
      </c>
      <c r="G375">
        <v>600</v>
      </c>
    </row>
    <row r="376" spans="1:7" x14ac:dyDescent="0.25">
      <c r="A376">
        <v>17042</v>
      </c>
      <c r="B376" s="1">
        <v>41030</v>
      </c>
      <c r="C376" t="s">
        <v>7</v>
      </c>
      <c r="D376">
        <v>40</v>
      </c>
      <c r="E376">
        <v>12040363</v>
      </c>
      <c r="F376" t="s">
        <v>8</v>
      </c>
      <c r="G376">
        <v>4000</v>
      </c>
    </row>
    <row r="377" spans="1:7" x14ac:dyDescent="0.25">
      <c r="A377">
        <v>17042</v>
      </c>
      <c r="B377" s="1">
        <v>41030</v>
      </c>
      <c r="C377" t="s">
        <v>15</v>
      </c>
      <c r="D377">
        <v>20</v>
      </c>
      <c r="E377">
        <v>12040363</v>
      </c>
      <c r="F377" t="s">
        <v>8</v>
      </c>
      <c r="G377">
        <v>4000</v>
      </c>
    </row>
    <row r="378" spans="1:7" x14ac:dyDescent="0.25">
      <c r="A378">
        <v>17043</v>
      </c>
      <c r="B378" s="1">
        <v>41030</v>
      </c>
      <c r="C378" t="s">
        <v>64</v>
      </c>
      <c r="D378">
        <v>25</v>
      </c>
      <c r="E378">
        <v>12040276</v>
      </c>
      <c r="F378" t="s">
        <v>65</v>
      </c>
      <c r="G378">
        <v>4</v>
      </c>
    </row>
    <row r="379" spans="1:7" x14ac:dyDescent="0.25">
      <c r="A379">
        <v>17044</v>
      </c>
      <c r="B379" s="1">
        <v>41046</v>
      </c>
      <c r="C379" t="s">
        <v>134</v>
      </c>
      <c r="D379">
        <v>75</v>
      </c>
      <c r="E379">
        <v>12050101</v>
      </c>
      <c r="F379" t="s">
        <v>10</v>
      </c>
      <c r="G379">
        <v>1</v>
      </c>
    </row>
    <row r="380" spans="1:7" x14ac:dyDescent="0.25">
      <c r="A380">
        <v>17046</v>
      </c>
      <c r="B380" s="1">
        <v>41061</v>
      </c>
      <c r="C380" t="s">
        <v>9</v>
      </c>
      <c r="D380">
        <v>20</v>
      </c>
      <c r="E380">
        <v>12020153</v>
      </c>
      <c r="F380" t="s">
        <v>10</v>
      </c>
      <c r="G380">
        <v>1</v>
      </c>
    </row>
    <row r="381" spans="1:7" x14ac:dyDescent="0.25">
      <c r="A381">
        <v>17046</v>
      </c>
      <c r="B381" s="1">
        <v>41061</v>
      </c>
      <c r="C381" t="s">
        <v>7</v>
      </c>
      <c r="D381">
        <v>1135</v>
      </c>
      <c r="E381">
        <v>12020153</v>
      </c>
      <c r="F381" t="s">
        <v>8</v>
      </c>
      <c r="G381">
        <v>1</v>
      </c>
    </row>
    <row r="382" spans="1:7" x14ac:dyDescent="0.25">
      <c r="A382">
        <v>17047</v>
      </c>
      <c r="B382" s="1">
        <v>41064</v>
      </c>
      <c r="C382" t="s">
        <v>64</v>
      </c>
      <c r="D382">
        <v>25</v>
      </c>
      <c r="E382">
        <v>12060043</v>
      </c>
      <c r="F382" t="s">
        <v>65</v>
      </c>
      <c r="G382">
        <v>1</v>
      </c>
    </row>
    <row r="383" spans="1:7" x14ac:dyDescent="0.25">
      <c r="A383">
        <v>17050</v>
      </c>
      <c r="B383" s="1">
        <v>41078</v>
      </c>
      <c r="C383" t="s">
        <v>9</v>
      </c>
      <c r="D383">
        <v>20</v>
      </c>
      <c r="E383">
        <v>12040384</v>
      </c>
      <c r="F383" t="s">
        <v>10</v>
      </c>
      <c r="G383">
        <v>1</v>
      </c>
    </row>
    <row r="384" spans="1:7" x14ac:dyDescent="0.25">
      <c r="A384">
        <v>17050</v>
      </c>
      <c r="B384" s="1">
        <v>41078</v>
      </c>
      <c r="C384" t="s">
        <v>7</v>
      </c>
      <c r="D384">
        <v>120</v>
      </c>
      <c r="E384">
        <v>12040384</v>
      </c>
      <c r="F384" t="s">
        <v>8</v>
      </c>
      <c r="G384">
        <v>1</v>
      </c>
    </row>
    <row r="385" spans="1:7" x14ac:dyDescent="0.25">
      <c r="A385">
        <v>17051</v>
      </c>
      <c r="B385" s="1">
        <v>41079</v>
      </c>
      <c r="C385" t="s">
        <v>9</v>
      </c>
      <c r="D385">
        <v>20</v>
      </c>
      <c r="E385">
        <v>12050373</v>
      </c>
      <c r="F385" t="s">
        <v>10</v>
      </c>
      <c r="G385">
        <v>1</v>
      </c>
    </row>
    <row r="386" spans="1:7" x14ac:dyDescent="0.25">
      <c r="A386">
        <v>17051</v>
      </c>
      <c r="B386" s="1">
        <v>41079</v>
      </c>
      <c r="C386" t="s">
        <v>7</v>
      </c>
      <c r="D386">
        <v>1081</v>
      </c>
      <c r="E386">
        <v>12050373</v>
      </c>
      <c r="F386" t="s">
        <v>8</v>
      </c>
      <c r="G386">
        <v>1</v>
      </c>
    </row>
    <row r="387" spans="1:7" x14ac:dyDescent="0.25">
      <c r="A387">
        <v>17051</v>
      </c>
      <c r="B387" s="1">
        <v>41079</v>
      </c>
      <c r="C387" t="s">
        <v>9</v>
      </c>
      <c r="D387">
        <v>20</v>
      </c>
      <c r="E387">
        <v>12050456</v>
      </c>
      <c r="F387" t="s">
        <v>10</v>
      </c>
      <c r="G387">
        <v>1</v>
      </c>
    </row>
    <row r="388" spans="1:7" hidden="1" x14ac:dyDescent="0.25">
      <c r="A388">
        <v>80023425</v>
      </c>
      <c r="B388" s="1">
        <v>40581</v>
      </c>
      <c r="C388" t="s">
        <v>181</v>
      </c>
      <c r="D388">
        <v>100</v>
      </c>
      <c r="E388">
        <v>11020090</v>
      </c>
      <c r="F388" t="s">
        <v>10</v>
      </c>
      <c r="G388">
        <v>1</v>
      </c>
    </row>
    <row r="389" spans="1:7" hidden="1" x14ac:dyDescent="0.25">
      <c r="A389">
        <v>80023425</v>
      </c>
      <c r="B389" s="1">
        <v>40581</v>
      </c>
      <c r="C389" t="s">
        <v>127</v>
      </c>
      <c r="D389">
        <v>250</v>
      </c>
      <c r="E389">
        <v>11020091</v>
      </c>
      <c r="F389" t="s">
        <v>117</v>
      </c>
      <c r="G389">
        <v>1</v>
      </c>
    </row>
    <row r="390" spans="1:7" x14ac:dyDescent="0.25">
      <c r="A390">
        <v>17051</v>
      </c>
      <c r="B390" s="1">
        <v>41079</v>
      </c>
      <c r="C390" t="s">
        <v>7</v>
      </c>
      <c r="D390">
        <v>155</v>
      </c>
      <c r="E390">
        <v>12050456</v>
      </c>
      <c r="F390" t="s">
        <v>8</v>
      </c>
      <c r="G390">
        <v>1</v>
      </c>
    </row>
    <row r="391" spans="1:7" x14ac:dyDescent="0.25">
      <c r="A391">
        <v>17051</v>
      </c>
      <c r="B391" s="1">
        <v>41079</v>
      </c>
      <c r="C391" t="s">
        <v>9</v>
      </c>
      <c r="D391">
        <v>20</v>
      </c>
      <c r="E391">
        <v>12050458</v>
      </c>
      <c r="F391" t="s">
        <v>10</v>
      </c>
      <c r="G391">
        <v>1</v>
      </c>
    </row>
    <row r="392" spans="1:7" x14ac:dyDescent="0.25">
      <c r="A392">
        <v>17051</v>
      </c>
      <c r="B392" s="1">
        <v>41079</v>
      </c>
      <c r="C392" t="s">
        <v>7</v>
      </c>
      <c r="D392">
        <v>868</v>
      </c>
      <c r="E392">
        <v>12050458</v>
      </c>
      <c r="F392" t="s">
        <v>8</v>
      </c>
      <c r="G392">
        <v>1</v>
      </c>
    </row>
    <row r="393" spans="1:7" x14ac:dyDescent="0.25">
      <c r="A393">
        <v>17051</v>
      </c>
      <c r="B393" s="1">
        <v>41079</v>
      </c>
      <c r="C393" t="s">
        <v>9</v>
      </c>
      <c r="D393">
        <v>20</v>
      </c>
      <c r="E393">
        <v>12050461</v>
      </c>
      <c r="F393" t="s">
        <v>10</v>
      </c>
      <c r="G393">
        <v>1</v>
      </c>
    </row>
    <row r="394" spans="1:7" x14ac:dyDescent="0.25">
      <c r="A394">
        <v>17051</v>
      </c>
      <c r="B394" s="1">
        <v>41079</v>
      </c>
      <c r="C394" t="s">
        <v>7</v>
      </c>
      <c r="D394">
        <v>868</v>
      </c>
      <c r="E394">
        <v>12050461</v>
      </c>
      <c r="F394" t="s">
        <v>8</v>
      </c>
      <c r="G394">
        <v>1</v>
      </c>
    </row>
    <row r="395" spans="1:7" x14ac:dyDescent="0.25">
      <c r="A395">
        <v>17055</v>
      </c>
      <c r="B395" s="1">
        <v>41093</v>
      </c>
      <c r="C395" t="s">
        <v>140</v>
      </c>
      <c r="D395">
        <v>30</v>
      </c>
      <c r="E395">
        <v>12070027</v>
      </c>
      <c r="F395" t="s">
        <v>26</v>
      </c>
      <c r="G395">
        <v>200</v>
      </c>
    </row>
    <row r="396" spans="1:7" x14ac:dyDescent="0.25">
      <c r="A396">
        <v>17055</v>
      </c>
      <c r="B396" s="1">
        <v>41093</v>
      </c>
      <c r="C396" t="s">
        <v>66</v>
      </c>
      <c r="D396">
        <v>2</v>
      </c>
      <c r="E396">
        <v>12070027</v>
      </c>
      <c r="F396" t="s">
        <v>67</v>
      </c>
      <c r="G396">
        <v>200</v>
      </c>
    </row>
    <row r="397" spans="1:7" x14ac:dyDescent="0.25">
      <c r="A397">
        <v>17056</v>
      </c>
      <c r="B397" s="1">
        <v>41121</v>
      </c>
      <c r="C397" t="s">
        <v>59</v>
      </c>
      <c r="D397">
        <v>25</v>
      </c>
      <c r="E397">
        <v>12070467</v>
      </c>
      <c r="F397" t="s">
        <v>60</v>
      </c>
      <c r="G397">
        <v>80000</v>
      </c>
    </row>
    <row r="398" spans="1:7" x14ac:dyDescent="0.25">
      <c r="A398">
        <v>17057</v>
      </c>
      <c r="B398" s="1">
        <v>41121</v>
      </c>
      <c r="C398" t="s">
        <v>53</v>
      </c>
      <c r="D398">
        <v>25</v>
      </c>
      <c r="E398">
        <v>12070469</v>
      </c>
      <c r="F398" t="s">
        <v>10</v>
      </c>
      <c r="G398">
        <v>1</v>
      </c>
    </row>
    <row r="399" spans="1:7" x14ac:dyDescent="0.25">
      <c r="A399">
        <v>17060</v>
      </c>
      <c r="B399" s="1">
        <v>41124</v>
      </c>
      <c r="C399" t="s">
        <v>140</v>
      </c>
      <c r="D399">
        <v>30</v>
      </c>
      <c r="E399">
        <v>12080060</v>
      </c>
      <c r="F399" t="s">
        <v>26</v>
      </c>
      <c r="G399">
        <v>200</v>
      </c>
    </row>
    <row r="400" spans="1:7" x14ac:dyDescent="0.25">
      <c r="A400">
        <v>17060</v>
      </c>
      <c r="B400" s="1">
        <v>41124</v>
      </c>
      <c r="C400" t="s">
        <v>66</v>
      </c>
      <c r="D400">
        <v>35</v>
      </c>
      <c r="E400">
        <v>12080060</v>
      </c>
      <c r="F400" t="s">
        <v>67</v>
      </c>
      <c r="G400">
        <v>200</v>
      </c>
    </row>
    <row r="401" spans="1:7" hidden="1" x14ac:dyDescent="0.25">
      <c r="A401">
        <v>80023429</v>
      </c>
      <c r="B401" s="1">
        <v>40582</v>
      </c>
      <c r="C401" t="s">
        <v>22</v>
      </c>
      <c r="D401">
        <v>105</v>
      </c>
      <c r="E401">
        <v>11020104</v>
      </c>
      <c r="F401" t="s">
        <v>23</v>
      </c>
      <c r="G401">
        <v>0.42</v>
      </c>
    </row>
    <row r="402" spans="1:7" x14ac:dyDescent="0.25">
      <c r="A402">
        <v>17060</v>
      </c>
      <c r="B402" s="1">
        <v>41124</v>
      </c>
      <c r="C402" t="s">
        <v>27</v>
      </c>
      <c r="D402">
        <v>25</v>
      </c>
      <c r="E402">
        <v>12080060</v>
      </c>
      <c r="F402" t="s">
        <v>28</v>
      </c>
      <c r="G402">
        <v>200</v>
      </c>
    </row>
    <row r="403" spans="1:7" x14ac:dyDescent="0.25">
      <c r="A403">
        <v>17060</v>
      </c>
      <c r="B403" s="1">
        <v>41124</v>
      </c>
      <c r="C403" t="s">
        <v>140</v>
      </c>
      <c r="D403">
        <v>30</v>
      </c>
      <c r="E403">
        <v>12080061</v>
      </c>
      <c r="F403" t="s">
        <v>26</v>
      </c>
      <c r="G403">
        <v>200</v>
      </c>
    </row>
    <row r="404" spans="1:7" x14ac:dyDescent="0.25">
      <c r="A404">
        <v>17060</v>
      </c>
      <c r="B404" s="1">
        <v>41124</v>
      </c>
      <c r="C404" t="s">
        <v>66</v>
      </c>
      <c r="D404">
        <v>35</v>
      </c>
      <c r="E404">
        <v>12080061</v>
      </c>
      <c r="F404" t="s">
        <v>67</v>
      </c>
      <c r="G404">
        <v>200</v>
      </c>
    </row>
    <row r="405" spans="1:7" x14ac:dyDescent="0.25">
      <c r="A405">
        <v>17060</v>
      </c>
      <c r="B405" s="1">
        <v>41124</v>
      </c>
      <c r="C405" t="s">
        <v>27</v>
      </c>
      <c r="D405">
        <v>25</v>
      </c>
      <c r="E405">
        <v>12080061</v>
      </c>
      <c r="F405" t="s">
        <v>28</v>
      </c>
      <c r="G405">
        <v>200</v>
      </c>
    </row>
    <row r="406" spans="1:7" x14ac:dyDescent="0.25">
      <c r="A406">
        <v>17060</v>
      </c>
      <c r="B406" s="1">
        <v>41124</v>
      </c>
      <c r="C406" t="s">
        <v>140</v>
      </c>
      <c r="D406">
        <v>30</v>
      </c>
      <c r="E406">
        <v>12080062</v>
      </c>
      <c r="F406" t="s">
        <v>26</v>
      </c>
      <c r="G406">
        <v>200</v>
      </c>
    </row>
    <row r="407" spans="1:7" x14ac:dyDescent="0.25">
      <c r="A407">
        <v>17060</v>
      </c>
      <c r="B407" s="1">
        <v>41124</v>
      </c>
      <c r="C407" t="s">
        <v>66</v>
      </c>
      <c r="D407">
        <v>35</v>
      </c>
      <c r="E407">
        <v>12080062</v>
      </c>
      <c r="F407" t="s">
        <v>67</v>
      </c>
      <c r="G407">
        <v>200</v>
      </c>
    </row>
    <row r="408" spans="1:7" x14ac:dyDescent="0.25">
      <c r="A408">
        <v>17060</v>
      </c>
      <c r="B408" s="1">
        <v>41124</v>
      </c>
      <c r="C408" t="s">
        <v>27</v>
      </c>
      <c r="D408">
        <v>25</v>
      </c>
      <c r="E408">
        <v>12080062</v>
      </c>
      <c r="F408" t="s">
        <v>28</v>
      </c>
      <c r="G408">
        <v>200</v>
      </c>
    </row>
    <row r="409" spans="1:7" hidden="1" x14ac:dyDescent="0.25">
      <c r="A409">
        <v>90001713</v>
      </c>
      <c r="B409" s="1">
        <v>40582</v>
      </c>
      <c r="C409" t="s">
        <v>115</v>
      </c>
      <c r="D409">
        <v>50</v>
      </c>
      <c r="E409">
        <v>11020115</v>
      </c>
      <c r="F409" t="s">
        <v>10</v>
      </c>
      <c r="G409">
        <v>1</v>
      </c>
    </row>
    <row r="410" spans="1:7" hidden="1" x14ac:dyDescent="0.25">
      <c r="A410">
        <v>80023437</v>
      </c>
      <c r="B410" s="1">
        <v>40582</v>
      </c>
      <c r="C410" t="s">
        <v>111</v>
      </c>
      <c r="D410">
        <v>25</v>
      </c>
      <c r="E410">
        <v>11020117</v>
      </c>
      <c r="F410" t="s">
        <v>112</v>
      </c>
      <c r="G410">
        <v>1</v>
      </c>
    </row>
    <row r="411" spans="1:7" x14ac:dyDescent="0.25">
      <c r="A411">
        <v>17060</v>
      </c>
      <c r="B411" s="1">
        <v>41124</v>
      </c>
      <c r="C411" t="s">
        <v>140</v>
      </c>
      <c r="D411">
        <v>30</v>
      </c>
      <c r="E411">
        <v>12080063</v>
      </c>
      <c r="F411" t="s">
        <v>26</v>
      </c>
      <c r="G411">
        <v>200</v>
      </c>
    </row>
    <row r="412" spans="1:7" x14ac:dyDescent="0.25">
      <c r="A412">
        <v>17060</v>
      </c>
      <c r="B412" s="1">
        <v>41124</v>
      </c>
      <c r="C412" t="s">
        <v>66</v>
      </c>
      <c r="D412">
        <v>35</v>
      </c>
      <c r="E412">
        <v>12080063</v>
      </c>
      <c r="F412" t="s">
        <v>67</v>
      </c>
      <c r="G412">
        <v>200</v>
      </c>
    </row>
    <row r="413" spans="1:7" x14ac:dyDescent="0.25">
      <c r="A413">
        <v>17060</v>
      </c>
      <c r="B413" s="1">
        <v>41124</v>
      </c>
      <c r="C413" t="s">
        <v>27</v>
      </c>
      <c r="D413">
        <v>25</v>
      </c>
      <c r="E413">
        <v>12080063</v>
      </c>
      <c r="F413" t="s">
        <v>28</v>
      </c>
      <c r="G413">
        <v>200</v>
      </c>
    </row>
    <row r="414" spans="1:7" x14ac:dyDescent="0.25">
      <c r="A414">
        <v>17060</v>
      </c>
      <c r="B414" s="1">
        <v>41124</v>
      </c>
      <c r="C414" t="s">
        <v>140</v>
      </c>
      <c r="D414">
        <v>30</v>
      </c>
      <c r="E414">
        <v>12080064</v>
      </c>
      <c r="F414" t="s">
        <v>26</v>
      </c>
      <c r="G414">
        <v>200</v>
      </c>
    </row>
    <row r="415" spans="1:7" x14ac:dyDescent="0.25">
      <c r="A415">
        <v>17060</v>
      </c>
      <c r="B415" s="1">
        <v>41124</v>
      </c>
      <c r="C415" t="s">
        <v>66</v>
      </c>
      <c r="D415">
        <v>35</v>
      </c>
      <c r="E415">
        <v>12080064</v>
      </c>
      <c r="F415" t="s">
        <v>67</v>
      </c>
      <c r="G415">
        <v>200</v>
      </c>
    </row>
    <row r="416" spans="1:7" x14ac:dyDescent="0.25">
      <c r="A416">
        <v>17060</v>
      </c>
      <c r="B416" s="1">
        <v>41124</v>
      </c>
      <c r="C416" t="s">
        <v>27</v>
      </c>
      <c r="D416">
        <v>25</v>
      </c>
      <c r="E416">
        <v>12080064</v>
      </c>
      <c r="F416" t="s">
        <v>28</v>
      </c>
      <c r="G416">
        <v>200</v>
      </c>
    </row>
    <row r="417" spans="1:7" x14ac:dyDescent="0.25">
      <c r="A417">
        <v>17060</v>
      </c>
      <c r="B417" s="1">
        <v>41124</v>
      </c>
      <c r="C417" t="s">
        <v>140</v>
      </c>
      <c r="D417">
        <v>30</v>
      </c>
      <c r="E417">
        <v>12080065</v>
      </c>
      <c r="F417" t="s">
        <v>26</v>
      </c>
      <c r="G417">
        <v>200</v>
      </c>
    </row>
    <row r="418" spans="1:7" x14ac:dyDescent="0.25">
      <c r="A418">
        <v>17060</v>
      </c>
      <c r="B418" s="1">
        <v>41124</v>
      </c>
      <c r="C418" t="s">
        <v>66</v>
      </c>
      <c r="D418">
        <v>35</v>
      </c>
      <c r="E418">
        <v>12080065</v>
      </c>
      <c r="F418" t="s">
        <v>67</v>
      </c>
      <c r="G418">
        <v>200</v>
      </c>
    </row>
    <row r="419" spans="1:7" x14ac:dyDescent="0.25">
      <c r="A419">
        <v>17060</v>
      </c>
      <c r="B419" s="1">
        <v>41124</v>
      </c>
      <c r="C419" t="s">
        <v>27</v>
      </c>
      <c r="D419">
        <v>25</v>
      </c>
      <c r="E419">
        <v>12080065</v>
      </c>
      <c r="F419" t="s">
        <v>28</v>
      </c>
      <c r="G419">
        <v>200</v>
      </c>
    </row>
    <row r="420" spans="1:7" x14ac:dyDescent="0.25">
      <c r="A420">
        <v>17061</v>
      </c>
      <c r="B420" s="1">
        <v>41129</v>
      </c>
      <c r="C420" t="s">
        <v>7</v>
      </c>
      <c r="D420">
        <v>1375</v>
      </c>
      <c r="E420">
        <v>12060393</v>
      </c>
      <c r="F420" t="s">
        <v>8</v>
      </c>
      <c r="G420">
        <v>1</v>
      </c>
    </row>
    <row r="421" spans="1:7" hidden="1" x14ac:dyDescent="0.25">
      <c r="A421">
        <v>80023442</v>
      </c>
      <c r="B421" s="1">
        <v>40583</v>
      </c>
      <c r="C421" t="s">
        <v>18</v>
      </c>
      <c r="D421">
        <v>59.93</v>
      </c>
      <c r="E421">
        <v>10120080</v>
      </c>
      <c r="F421" t="s">
        <v>10</v>
      </c>
      <c r="G421">
        <v>1</v>
      </c>
    </row>
    <row r="422" spans="1:7" hidden="1" x14ac:dyDescent="0.25">
      <c r="A422">
        <v>80023442</v>
      </c>
      <c r="B422" s="1">
        <v>40583</v>
      </c>
      <c r="C422" t="s">
        <v>19</v>
      </c>
      <c r="D422">
        <v>533.02</v>
      </c>
      <c r="E422">
        <v>10120080</v>
      </c>
      <c r="F422" t="s">
        <v>10</v>
      </c>
      <c r="G422">
        <v>1</v>
      </c>
    </row>
    <row r="423" spans="1:7" hidden="1" x14ac:dyDescent="0.25">
      <c r="A423">
        <v>80023442</v>
      </c>
      <c r="B423" s="1">
        <v>40583</v>
      </c>
      <c r="C423" t="s">
        <v>20</v>
      </c>
      <c r="D423">
        <v>1302.93</v>
      </c>
      <c r="E423">
        <v>10120080</v>
      </c>
      <c r="F423" t="s">
        <v>10</v>
      </c>
      <c r="G423">
        <v>1</v>
      </c>
    </row>
    <row r="424" spans="1:7" hidden="1" x14ac:dyDescent="0.25">
      <c r="A424">
        <v>80023442</v>
      </c>
      <c r="B424" s="1">
        <v>40583</v>
      </c>
      <c r="C424" t="s">
        <v>21</v>
      </c>
      <c r="D424">
        <v>161.68</v>
      </c>
      <c r="E424">
        <v>10120080</v>
      </c>
      <c r="F424" t="s">
        <v>10</v>
      </c>
      <c r="G424">
        <v>1</v>
      </c>
    </row>
    <row r="425" spans="1:7" x14ac:dyDescent="0.25">
      <c r="A425">
        <v>17062</v>
      </c>
      <c r="B425" s="1">
        <v>41137</v>
      </c>
      <c r="C425" t="s">
        <v>7</v>
      </c>
      <c r="D425">
        <v>170</v>
      </c>
      <c r="E425">
        <v>12080244</v>
      </c>
      <c r="F425" t="s">
        <v>8</v>
      </c>
      <c r="G425">
        <v>30000</v>
      </c>
    </row>
    <row r="426" spans="1:7" x14ac:dyDescent="0.25">
      <c r="A426">
        <v>17064</v>
      </c>
      <c r="B426" s="1">
        <v>41150</v>
      </c>
      <c r="C426" t="s">
        <v>64</v>
      </c>
      <c r="D426">
        <v>25</v>
      </c>
      <c r="E426">
        <v>12080489</v>
      </c>
      <c r="F426" t="s">
        <v>65</v>
      </c>
      <c r="G426">
        <v>1</v>
      </c>
    </row>
    <row r="427" spans="1:7" x14ac:dyDescent="0.25">
      <c r="A427">
        <v>17064</v>
      </c>
      <c r="B427" s="1">
        <v>41150</v>
      </c>
      <c r="C427" t="s">
        <v>88</v>
      </c>
      <c r="D427">
        <v>0</v>
      </c>
      <c r="E427">
        <v>12080489</v>
      </c>
      <c r="F427" t="s">
        <v>89</v>
      </c>
      <c r="G427">
        <v>1</v>
      </c>
    </row>
    <row r="428" spans="1:7" hidden="1" x14ac:dyDescent="0.25">
      <c r="A428">
        <v>80023443</v>
      </c>
      <c r="B428" s="1">
        <v>40583</v>
      </c>
      <c r="C428" t="s">
        <v>113</v>
      </c>
      <c r="D428">
        <v>50</v>
      </c>
      <c r="E428">
        <v>11020130</v>
      </c>
      <c r="F428" t="s">
        <v>10</v>
      </c>
      <c r="G428">
        <v>1</v>
      </c>
    </row>
    <row r="429" spans="1:7" x14ac:dyDescent="0.25">
      <c r="A429">
        <v>70013301</v>
      </c>
      <c r="B429" s="1">
        <v>40550</v>
      </c>
      <c r="C429" t="s">
        <v>88</v>
      </c>
      <c r="D429">
        <v>25</v>
      </c>
      <c r="E429">
        <v>11010091</v>
      </c>
      <c r="F429" t="s">
        <v>89</v>
      </c>
      <c r="G429">
        <v>1</v>
      </c>
    </row>
    <row r="430" spans="1:7" x14ac:dyDescent="0.25">
      <c r="A430">
        <v>70013303</v>
      </c>
      <c r="B430" s="1">
        <v>40550</v>
      </c>
      <c r="C430" t="s">
        <v>7</v>
      </c>
      <c r="D430">
        <v>270</v>
      </c>
      <c r="E430">
        <v>11010052</v>
      </c>
      <c r="F430" t="s">
        <v>8</v>
      </c>
      <c r="G430">
        <v>50000</v>
      </c>
    </row>
    <row r="431" spans="1:7" x14ac:dyDescent="0.25">
      <c r="A431">
        <v>70013351</v>
      </c>
      <c r="B431" s="1">
        <v>40562</v>
      </c>
      <c r="C431" t="s">
        <v>24</v>
      </c>
      <c r="D431">
        <v>25</v>
      </c>
      <c r="E431">
        <v>11010162</v>
      </c>
      <c r="F431" t="s">
        <v>10</v>
      </c>
      <c r="G431">
        <v>1</v>
      </c>
    </row>
    <row r="432" spans="1:7" x14ac:dyDescent="0.25">
      <c r="A432">
        <v>70013352</v>
      </c>
      <c r="B432" s="1">
        <v>40562</v>
      </c>
      <c r="C432" t="s">
        <v>7</v>
      </c>
      <c r="D432">
        <v>90</v>
      </c>
      <c r="E432">
        <v>11010113</v>
      </c>
      <c r="F432" t="s">
        <v>8</v>
      </c>
      <c r="G432">
        <v>19000</v>
      </c>
    </row>
    <row r="433" spans="1:7" x14ac:dyDescent="0.25">
      <c r="A433">
        <v>70013365</v>
      </c>
      <c r="B433" s="1">
        <v>40563</v>
      </c>
      <c r="C433" t="s">
        <v>96</v>
      </c>
      <c r="D433">
        <v>25</v>
      </c>
      <c r="E433">
        <v>11010184</v>
      </c>
      <c r="F433" t="s">
        <v>97</v>
      </c>
      <c r="G433">
        <v>1</v>
      </c>
    </row>
    <row r="434" spans="1:7" x14ac:dyDescent="0.25">
      <c r="A434">
        <v>70013367</v>
      </c>
      <c r="B434" s="1">
        <v>40563</v>
      </c>
      <c r="C434" t="s">
        <v>7</v>
      </c>
      <c r="D434">
        <v>360</v>
      </c>
      <c r="E434">
        <v>10110039</v>
      </c>
      <c r="F434" t="s">
        <v>8</v>
      </c>
      <c r="G434">
        <v>75000</v>
      </c>
    </row>
    <row r="435" spans="1:7" x14ac:dyDescent="0.25">
      <c r="A435">
        <v>70013371</v>
      </c>
      <c r="B435" s="1">
        <v>40563</v>
      </c>
      <c r="C435" t="s">
        <v>7</v>
      </c>
      <c r="D435">
        <v>195</v>
      </c>
      <c r="E435">
        <v>11010186</v>
      </c>
      <c r="F435" t="s">
        <v>8</v>
      </c>
      <c r="G435">
        <v>35000</v>
      </c>
    </row>
    <row r="436" spans="1:7" x14ac:dyDescent="0.25">
      <c r="A436">
        <v>70013597</v>
      </c>
      <c r="B436" s="1">
        <v>40583</v>
      </c>
      <c r="C436" t="s">
        <v>140</v>
      </c>
      <c r="D436">
        <v>15</v>
      </c>
      <c r="E436">
        <v>11020131</v>
      </c>
      <c r="F436" t="s">
        <v>26</v>
      </c>
      <c r="G436">
        <v>100</v>
      </c>
    </row>
    <row r="437" spans="1:7" x14ac:dyDescent="0.25">
      <c r="A437">
        <v>70013597</v>
      </c>
      <c r="B437" s="1">
        <v>40583</v>
      </c>
      <c r="C437" t="s">
        <v>66</v>
      </c>
      <c r="D437">
        <v>12</v>
      </c>
      <c r="E437">
        <v>11020131</v>
      </c>
      <c r="F437" t="s">
        <v>67</v>
      </c>
      <c r="G437">
        <v>100</v>
      </c>
    </row>
    <row r="438" spans="1:7" x14ac:dyDescent="0.25">
      <c r="A438">
        <v>70013598</v>
      </c>
      <c r="B438" s="1">
        <v>40583</v>
      </c>
      <c r="C438" t="s">
        <v>86</v>
      </c>
      <c r="D438">
        <v>25</v>
      </c>
      <c r="E438">
        <v>11020076</v>
      </c>
      <c r="F438" t="s">
        <v>87</v>
      </c>
      <c r="G438">
        <v>1</v>
      </c>
    </row>
    <row r="439" spans="1:7" x14ac:dyDescent="0.25">
      <c r="A439">
        <v>70013673</v>
      </c>
      <c r="B439" s="1">
        <v>40590</v>
      </c>
      <c r="C439" t="s">
        <v>25</v>
      </c>
      <c r="D439">
        <v>30</v>
      </c>
      <c r="E439">
        <v>11020234</v>
      </c>
      <c r="F439" t="s">
        <v>26</v>
      </c>
      <c r="G439">
        <v>200</v>
      </c>
    </row>
    <row r="440" spans="1:7" x14ac:dyDescent="0.25">
      <c r="A440">
        <v>70013673</v>
      </c>
      <c r="B440" s="1">
        <v>40590</v>
      </c>
      <c r="C440" t="s">
        <v>66</v>
      </c>
      <c r="D440">
        <v>30</v>
      </c>
      <c r="E440">
        <v>11020234</v>
      </c>
      <c r="F440" t="s">
        <v>67</v>
      </c>
      <c r="G440">
        <v>200</v>
      </c>
    </row>
    <row r="441" spans="1:7" x14ac:dyDescent="0.25">
      <c r="A441">
        <v>70013673</v>
      </c>
      <c r="B441" s="1">
        <v>40590</v>
      </c>
      <c r="C441" t="s">
        <v>68</v>
      </c>
      <c r="D441">
        <v>25</v>
      </c>
      <c r="E441">
        <v>11020234</v>
      </c>
      <c r="F441" t="s">
        <v>69</v>
      </c>
      <c r="G441">
        <v>200</v>
      </c>
    </row>
    <row r="442" spans="1:7" x14ac:dyDescent="0.25">
      <c r="A442">
        <v>70013673</v>
      </c>
      <c r="B442" s="1">
        <v>40590</v>
      </c>
      <c r="C442" t="s">
        <v>25</v>
      </c>
      <c r="D442">
        <v>30</v>
      </c>
      <c r="E442">
        <v>11020235</v>
      </c>
      <c r="F442" t="s">
        <v>26</v>
      </c>
      <c r="G442">
        <v>200</v>
      </c>
    </row>
    <row r="443" spans="1:7" x14ac:dyDescent="0.25">
      <c r="A443">
        <v>70013673</v>
      </c>
      <c r="B443" s="1">
        <v>40590</v>
      </c>
      <c r="C443" t="s">
        <v>66</v>
      </c>
      <c r="D443">
        <v>30</v>
      </c>
      <c r="E443">
        <v>11020235</v>
      </c>
      <c r="F443" t="s">
        <v>67</v>
      </c>
      <c r="G443">
        <v>200</v>
      </c>
    </row>
    <row r="444" spans="1:7" x14ac:dyDescent="0.25">
      <c r="A444">
        <v>70013673</v>
      </c>
      <c r="B444" s="1">
        <v>40590</v>
      </c>
      <c r="C444" t="s">
        <v>68</v>
      </c>
      <c r="D444">
        <v>25</v>
      </c>
      <c r="E444">
        <v>11020235</v>
      </c>
      <c r="F444" t="s">
        <v>69</v>
      </c>
      <c r="G444">
        <v>200</v>
      </c>
    </row>
    <row r="445" spans="1:7" x14ac:dyDescent="0.25">
      <c r="A445">
        <v>70013752</v>
      </c>
      <c r="B445" s="1">
        <v>40599</v>
      </c>
      <c r="C445" t="s">
        <v>25</v>
      </c>
      <c r="D445">
        <v>30</v>
      </c>
      <c r="E445">
        <v>11020367</v>
      </c>
      <c r="F445" t="s">
        <v>26</v>
      </c>
      <c r="G445">
        <v>200</v>
      </c>
    </row>
    <row r="446" spans="1:7" x14ac:dyDescent="0.25">
      <c r="A446">
        <v>70013752</v>
      </c>
      <c r="B446" s="1">
        <v>40599</v>
      </c>
      <c r="C446" t="s">
        <v>66</v>
      </c>
      <c r="D446">
        <v>30</v>
      </c>
      <c r="E446">
        <v>11020367</v>
      </c>
      <c r="F446" t="s">
        <v>67</v>
      </c>
      <c r="G446">
        <v>200</v>
      </c>
    </row>
    <row r="447" spans="1:7" x14ac:dyDescent="0.25">
      <c r="A447">
        <v>70013752</v>
      </c>
      <c r="B447" s="1">
        <v>40599</v>
      </c>
      <c r="C447" t="s">
        <v>68</v>
      </c>
      <c r="D447">
        <v>25</v>
      </c>
      <c r="E447">
        <v>11020367</v>
      </c>
      <c r="F447" t="s">
        <v>69</v>
      </c>
      <c r="G447">
        <v>200</v>
      </c>
    </row>
    <row r="448" spans="1:7" x14ac:dyDescent="0.25">
      <c r="A448">
        <v>70013798</v>
      </c>
      <c r="B448" s="1">
        <v>40605</v>
      </c>
      <c r="C448" t="s">
        <v>7</v>
      </c>
      <c r="D448">
        <v>75</v>
      </c>
      <c r="E448">
        <v>11030059</v>
      </c>
      <c r="F448" t="s">
        <v>8</v>
      </c>
      <c r="G448">
        <v>11000</v>
      </c>
    </row>
    <row r="449" spans="1:7" x14ac:dyDescent="0.25">
      <c r="A449">
        <v>70013808</v>
      </c>
      <c r="B449" s="1">
        <v>40606</v>
      </c>
      <c r="C449" t="s">
        <v>7</v>
      </c>
      <c r="D449">
        <v>95</v>
      </c>
      <c r="E449">
        <v>11030069</v>
      </c>
      <c r="F449" t="s">
        <v>8</v>
      </c>
      <c r="G449">
        <v>15000</v>
      </c>
    </row>
    <row r="450" spans="1:7" x14ac:dyDescent="0.25">
      <c r="A450">
        <v>70013863</v>
      </c>
      <c r="B450" s="1">
        <v>40612</v>
      </c>
      <c r="C450" t="s">
        <v>7</v>
      </c>
      <c r="D450">
        <v>180</v>
      </c>
      <c r="E450">
        <v>11030131</v>
      </c>
      <c r="F450" t="s">
        <v>8</v>
      </c>
      <c r="G450">
        <v>32000</v>
      </c>
    </row>
    <row r="451" spans="1:7" hidden="1" x14ac:dyDescent="0.25">
      <c r="A451">
        <v>80023453</v>
      </c>
      <c r="B451" s="1">
        <v>40583</v>
      </c>
      <c r="C451" t="s">
        <v>22</v>
      </c>
      <c r="D451">
        <v>50</v>
      </c>
      <c r="E451">
        <v>11020142</v>
      </c>
      <c r="F451" t="s">
        <v>23</v>
      </c>
      <c r="G451">
        <v>0.2</v>
      </c>
    </row>
    <row r="452" spans="1:7" hidden="1" x14ac:dyDescent="0.25">
      <c r="A452">
        <v>80023454</v>
      </c>
      <c r="B452" s="1">
        <v>40583</v>
      </c>
      <c r="C452" t="s">
        <v>122</v>
      </c>
      <c r="D452">
        <v>100</v>
      </c>
      <c r="E452">
        <v>11020143</v>
      </c>
      <c r="F452" t="s">
        <v>123</v>
      </c>
      <c r="G452">
        <v>1</v>
      </c>
    </row>
    <row r="453" spans="1:7" x14ac:dyDescent="0.25">
      <c r="A453">
        <v>70014000</v>
      </c>
      <c r="B453" s="1">
        <v>40633</v>
      </c>
      <c r="C453" t="s">
        <v>66</v>
      </c>
      <c r="D453">
        <v>25</v>
      </c>
      <c r="E453">
        <v>11030501</v>
      </c>
      <c r="F453" t="s">
        <v>67</v>
      </c>
      <c r="G453">
        <v>1</v>
      </c>
    </row>
    <row r="454" spans="1:7" x14ac:dyDescent="0.25">
      <c r="A454">
        <v>70014003</v>
      </c>
      <c r="B454" s="1">
        <v>40633</v>
      </c>
      <c r="C454" t="s">
        <v>7</v>
      </c>
      <c r="D454">
        <v>50</v>
      </c>
      <c r="E454">
        <v>11030304</v>
      </c>
      <c r="F454" t="s">
        <v>8</v>
      </c>
      <c r="G454">
        <v>6000</v>
      </c>
    </row>
    <row r="455" spans="1:7" x14ac:dyDescent="0.25">
      <c r="A455">
        <v>70014003</v>
      </c>
      <c r="B455" s="1">
        <v>40633</v>
      </c>
      <c r="C455" t="s">
        <v>15</v>
      </c>
      <c r="D455">
        <v>25</v>
      </c>
      <c r="E455">
        <v>11030304</v>
      </c>
      <c r="F455" t="s">
        <v>8</v>
      </c>
      <c r="G455">
        <v>6000</v>
      </c>
    </row>
    <row r="456" spans="1:7" hidden="1" x14ac:dyDescent="0.25">
      <c r="A456">
        <v>80023456</v>
      </c>
      <c r="B456" s="1">
        <v>40584</v>
      </c>
      <c r="C456" t="s">
        <v>111</v>
      </c>
      <c r="D456">
        <v>50</v>
      </c>
      <c r="E456">
        <v>11020144</v>
      </c>
      <c r="F456" t="s">
        <v>112</v>
      </c>
      <c r="G456">
        <v>2</v>
      </c>
    </row>
    <row r="457" spans="1:7" x14ac:dyDescent="0.25">
      <c r="A457">
        <v>70014006</v>
      </c>
      <c r="B457" s="1">
        <v>40633</v>
      </c>
      <c r="C457" t="s">
        <v>24</v>
      </c>
      <c r="D457">
        <v>25</v>
      </c>
      <c r="E457">
        <v>11030503</v>
      </c>
      <c r="F457" t="s">
        <v>10</v>
      </c>
      <c r="G457">
        <v>1</v>
      </c>
    </row>
    <row r="458" spans="1:7" x14ac:dyDescent="0.25">
      <c r="A458">
        <v>70014027</v>
      </c>
      <c r="B458" s="1">
        <v>40634</v>
      </c>
      <c r="C458" t="s">
        <v>9</v>
      </c>
      <c r="D458">
        <v>20</v>
      </c>
      <c r="E458">
        <v>11030431</v>
      </c>
      <c r="F458" t="s">
        <v>10</v>
      </c>
      <c r="G458">
        <v>1</v>
      </c>
    </row>
    <row r="459" spans="1:7" x14ac:dyDescent="0.25">
      <c r="A459">
        <v>70014027</v>
      </c>
      <c r="B459" s="1">
        <v>40634</v>
      </c>
      <c r="C459" t="s">
        <v>7</v>
      </c>
      <c r="D459">
        <v>30</v>
      </c>
      <c r="E459">
        <v>11030431</v>
      </c>
      <c r="F459" t="s">
        <v>8</v>
      </c>
      <c r="G459">
        <v>1</v>
      </c>
    </row>
    <row r="460" spans="1:7" x14ac:dyDescent="0.25">
      <c r="A460">
        <v>70014143</v>
      </c>
      <c r="B460" s="1">
        <v>40660</v>
      </c>
      <c r="C460" t="s">
        <v>64</v>
      </c>
      <c r="D460">
        <v>25</v>
      </c>
      <c r="E460">
        <v>11040422</v>
      </c>
      <c r="F460" t="s">
        <v>65</v>
      </c>
      <c r="G460">
        <v>1</v>
      </c>
    </row>
    <row r="461" spans="1:7" x14ac:dyDescent="0.25">
      <c r="A461">
        <v>70014150</v>
      </c>
      <c r="B461" s="1">
        <v>40660</v>
      </c>
      <c r="C461" t="s">
        <v>66</v>
      </c>
      <c r="D461">
        <v>25</v>
      </c>
      <c r="E461">
        <v>11040436</v>
      </c>
      <c r="F461" t="s">
        <v>67</v>
      </c>
      <c r="G461">
        <v>5</v>
      </c>
    </row>
    <row r="462" spans="1:7" x14ac:dyDescent="0.25">
      <c r="A462">
        <v>70014151</v>
      </c>
      <c r="B462" s="1">
        <v>40660</v>
      </c>
      <c r="C462" t="s">
        <v>7</v>
      </c>
      <c r="D462">
        <v>460</v>
      </c>
      <c r="E462">
        <v>11040115</v>
      </c>
      <c r="F462" t="s">
        <v>8</v>
      </c>
      <c r="G462">
        <v>100000</v>
      </c>
    </row>
    <row r="463" spans="1:7" x14ac:dyDescent="0.25">
      <c r="A463">
        <v>70014151</v>
      </c>
      <c r="B463" s="1">
        <v>40660</v>
      </c>
      <c r="C463" t="s">
        <v>15</v>
      </c>
      <c r="D463">
        <v>230</v>
      </c>
      <c r="E463">
        <v>11040115</v>
      </c>
      <c r="F463" t="s">
        <v>8</v>
      </c>
      <c r="G463">
        <v>100000</v>
      </c>
    </row>
    <row r="464" spans="1:7" x14ac:dyDescent="0.25">
      <c r="A464">
        <v>70014152</v>
      </c>
      <c r="B464" s="1">
        <v>40660</v>
      </c>
      <c r="C464" t="s">
        <v>24</v>
      </c>
      <c r="D464">
        <v>25</v>
      </c>
      <c r="E464">
        <v>11040437</v>
      </c>
      <c r="F464" t="s">
        <v>10</v>
      </c>
      <c r="G464">
        <v>1</v>
      </c>
    </row>
    <row r="465" spans="1:7" x14ac:dyDescent="0.25">
      <c r="A465">
        <v>70014157</v>
      </c>
      <c r="B465" s="1">
        <v>40661</v>
      </c>
      <c r="C465" t="s">
        <v>9</v>
      </c>
      <c r="D465">
        <v>20</v>
      </c>
      <c r="E465">
        <v>11040015</v>
      </c>
      <c r="F465" t="s">
        <v>10</v>
      </c>
      <c r="G465">
        <v>1</v>
      </c>
    </row>
    <row r="466" spans="1:7" x14ac:dyDescent="0.25">
      <c r="A466">
        <v>70014157</v>
      </c>
      <c r="B466" s="1">
        <v>40661</v>
      </c>
      <c r="C466" t="s">
        <v>7</v>
      </c>
      <c r="D466">
        <v>556</v>
      </c>
      <c r="E466">
        <v>11040015</v>
      </c>
      <c r="F466" t="s">
        <v>8</v>
      </c>
      <c r="G466">
        <v>1</v>
      </c>
    </row>
    <row r="467" spans="1:7" x14ac:dyDescent="0.25">
      <c r="A467">
        <v>70014158</v>
      </c>
      <c r="B467" s="1">
        <v>40661</v>
      </c>
      <c r="C467" t="s">
        <v>9</v>
      </c>
      <c r="D467">
        <v>20</v>
      </c>
      <c r="E467">
        <v>11030021</v>
      </c>
      <c r="F467" t="s">
        <v>10</v>
      </c>
      <c r="G467">
        <v>1</v>
      </c>
    </row>
    <row r="468" spans="1:7" x14ac:dyDescent="0.25">
      <c r="A468">
        <v>70014158</v>
      </c>
      <c r="B468" s="1">
        <v>40661</v>
      </c>
      <c r="C468" t="s">
        <v>7</v>
      </c>
      <c r="D468">
        <v>60</v>
      </c>
      <c r="E468">
        <v>11030021</v>
      </c>
      <c r="F468" t="s">
        <v>8</v>
      </c>
      <c r="G468">
        <v>1</v>
      </c>
    </row>
    <row r="469" spans="1:7" hidden="1" x14ac:dyDescent="0.25">
      <c r="A469">
        <v>80023462</v>
      </c>
      <c r="B469" s="1">
        <v>40584</v>
      </c>
      <c r="C469" t="s">
        <v>111</v>
      </c>
      <c r="D469">
        <v>25</v>
      </c>
      <c r="E469">
        <v>11020147</v>
      </c>
      <c r="F469" t="s">
        <v>112</v>
      </c>
      <c r="G469">
        <v>1</v>
      </c>
    </row>
    <row r="470" spans="1:7" x14ac:dyDescent="0.25">
      <c r="A470">
        <v>70014159</v>
      </c>
      <c r="B470" s="1">
        <v>40661</v>
      </c>
      <c r="C470" t="s">
        <v>7</v>
      </c>
      <c r="D470">
        <v>160</v>
      </c>
      <c r="E470">
        <v>11040354</v>
      </c>
      <c r="F470" t="s">
        <v>8</v>
      </c>
      <c r="G470">
        <v>28000</v>
      </c>
    </row>
    <row r="471" spans="1:7" x14ac:dyDescent="0.25">
      <c r="A471">
        <v>70014159</v>
      </c>
      <c r="B471" s="1">
        <v>40661</v>
      </c>
      <c r="C471" t="s">
        <v>15</v>
      </c>
      <c r="D471">
        <v>80</v>
      </c>
      <c r="E471">
        <v>11040354</v>
      </c>
      <c r="F471" t="s">
        <v>8</v>
      </c>
      <c r="G471">
        <v>28000</v>
      </c>
    </row>
    <row r="472" spans="1:7" x14ac:dyDescent="0.25">
      <c r="A472">
        <v>70014206</v>
      </c>
      <c r="B472" s="1">
        <v>40672</v>
      </c>
      <c r="C472" t="s">
        <v>96</v>
      </c>
      <c r="D472">
        <v>25</v>
      </c>
      <c r="E472">
        <v>11050139</v>
      </c>
      <c r="F472" t="s">
        <v>97</v>
      </c>
      <c r="G472">
        <v>1</v>
      </c>
    </row>
    <row r="473" spans="1:7" x14ac:dyDescent="0.25">
      <c r="A473">
        <v>70014206</v>
      </c>
      <c r="B473" s="1">
        <v>40672</v>
      </c>
      <c r="C473" t="s">
        <v>96</v>
      </c>
      <c r="D473">
        <v>25</v>
      </c>
      <c r="E473">
        <v>11050140</v>
      </c>
      <c r="F473" t="s">
        <v>97</v>
      </c>
      <c r="G473">
        <v>1</v>
      </c>
    </row>
    <row r="474" spans="1:7" x14ac:dyDescent="0.25">
      <c r="A474">
        <v>70014206</v>
      </c>
      <c r="B474" s="1">
        <v>40672</v>
      </c>
      <c r="C474" t="s">
        <v>96</v>
      </c>
      <c r="D474">
        <v>25</v>
      </c>
      <c r="E474">
        <v>11050141</v>
      </c>
      <c r="F474" t="s">
        <v>97</v>
      </c>
      <c r="G474">
        <v>1</v>
      </c>
    </row>
    <row r="475" spans="1:7" x14ac:dyDescent="0.25">
      <c r="A475">
        <v>70014270</v>
      </c>
      <c r="B475" s="1">
        <v>40681</v>
      </c>
      <c r="C475" t="s">
        <v>64</v>
      </c>
      <c r="D475">
        <v>25</v>
      </c>
      <c r="E475">
        <v>11050307</v>
      </c>
      <c r="F475" t="s">
        <v>65</v>
      </c>
      <c r="G475">
        <v>3</v>
      </c>
    </row>
    <row r="476" spans="1:7" x14ac:dyDescent="0.25">
      <c r="A476">
        <v>70014298</v>
      </c>
      <c r="B476" s="1">
        <v>40683</v>
      </c>
      <c r="C476" t="s">
        <v>9</v>
      </c>
      <c r="D476">
        <v>20</v>
      </c>
      <c r="E476">
        <v>11030188</v>
      </c>
      <c r="F476" t="s">
        <v>10</v>
      </c>
      <c r="G476">
        <v>1</v>
      </c>
    </row>
    <row r="477" spans="1:7" x14ac:dyDescent="0.25">
      <c r="A477">
        <v>70014298</v>
      </c>
      <c r="B477" s="1">
        <v>40683</v>
      </c>
      <c r="C477" t="s">
        <v>7</v>
      </c>
      <c r="D477">
        <v>320</v>
      </c>
      <c r="E477">
        <v>11030188</v>
      </c>
      <c r="F477" t="s">
        <v>8</v>
      </c>
      <c r="G477">
        <v>1</v>
      </c>
    </row>
    <row r="478" spans="1:7" x14ac:dyDescent="0.25">
      <c r="A478">
        <v>70014323</v>
      </c>
      <c r="B478" s="1">
        <v>40687</v>
      </c>
      <c r="C478" t="s">
        <v>66</v>
      </c>
      <c r="D478">
        <v>25</v>
      </c>
      <c r="E478">
        <v>11050422</v>
      </c>
      <c r="F478" t="s">
        <v>67</v>
      </c>
      <c r="G478">
        <v>8</v>
      </c>
    </row>
    <row r="479" spans="1:7" x14ac:dyDescent="0.25">
      <c r="A479">
        <v>70014482</v>
      </c>
      <c r="B479" s="1">
        <v>40730</v>
      </c>
      <c r="C479" t="s">
        <v>24</v>
      </c>
      <c r="D479">
        <v>25</v>
      </c>
      <c r="E479">
        <v>11070035</v>
      </c>
      <c r="F479" t="s">
        <v>10</v>
      </c>
      <c r="G479">
        <v>1</v>
      </c>
    </row>
    <row r="480" spans="1:7" x14ac:dyDescent="0.25">
      <c r="A480">
        <v>70014494</v>
      </c>
      <c r="B480" s="1">
        <v>40732</v>
      </c>
      <c r="C480" t="s">
        <v>135</v>
      </c>
      <c r="D480">
        <v>125</v>
      </c>
      <c r="E480">
        <v>11070089</v>
      </c>
      <c r="F480" t="s">
        <v>10</v>
      </c>
      <c r="G480">
        <v>1</v>
      </c>
    </row>
    <row r="481" spans="1:7" x14ac:dyDescent="0.25">
      <c r="A481">
        <v>70014527</v>
      </c>
      <c r="B481" s="1">
        <v>40738</v>
      </c>
      <c r="C481" t="s">
        <v>25</v>
      </c>
      <c r="D481">
        <v>30</v>
      </c>
      <c r="E481">
        <v>11070182</v>
      </c>
      <c r="F481" t="s">
        <v>26</v>
      </c>
      <c r="G481">
        <v>200</v>
      </c>
    </row>
    <row r="482" spans="1:7" x14ac:dyDescent="0.25">
      <c r="A482">
        <v>70014541</v>
      </c>
      <c r="B482" s="1">
        <v>40743</v>
      </c>
      <c r="C482" t="s">
        <v>74</v>
      </c>
      <c r="D482">
        <v>25</v>
      </c>
      <c r="E482">
        <v>11070245</v>
      </c>
      <c r="F482" t="s">
        <v>75</v>
      </c>
      <c r="G482">
        <v>1</v>
      </c>
    </row>
    <row r="483" spans="1:7" x14ac:dyDescent="0.25">
      <c r="A483">
        <v>70016904</v>
      </c>
      <c r="B483" s="1">
        <v>40917</v>
      </c>
      <c r="C483" t="s">
        <v>27</v>
      </c>
      <c r="D483">
        <v>25</v>
      </c>
      <c r="E483">
        <v>12010104</v>
      </c>
      <c r="F483" t="s">
        <v>28</v>
      </c>
      <c r="G483">
        <v>1</v>
      </c>
    </row>
    <row r="484" spans="1:7" x14ac:dyDescent="0.25">
      <c r="A484">
        <v>70017677</v>
      </c>
      <c r="B484" s="1">
        <v>40921</v>
      </c>
      <c r="C484" t="s">
        <v>54</v>
      </c>
      <c r="D484">
        <v>27</v>
      </c>
      <c r="E484">
        <v>12010216</v>
      </c>
      <c r="F484" t="s">
        <v>55</v>
      </c>
      <c r="G484">
        <v>70000</v>
      </c>
    </row>
    <row r="485" spans="1:7" x14ac:dyDescent="0.25">
      <c r="A485">
        <v>70017677</v>
      </c>
      <c r="B485" s="1">
        <v>40921</v>
      </c>
      <c r="C485" t="s">
        <v>56</v>
      </c>
      <c r="D485">
        <v>25</v>
      </c>
      <c r="E485">
        <v>12010216</v>
      </c>
      <c r="F485" t="s">
        <v>55</v>
      </c>
      <c r="G485">
        <v>70000</v>
      </c>
    </row>
    <row r="486" spans="1:7" x14ac:dyDescent="0.25">
      <c r="A486">
        <v>70017677</v>
      </c>
      <c r="B486" s="1">
        <v>40921</v>
      </c>
      <c r="C486" t="s">
        <v>59</v>
      </c>
      <c r="D486">
        <v>25</v>
      </c>
      <c r="E486">
        <v>12010216</v>
      </c>
      <c r="F486" t="s">
        <v>60</v>
      </c>
      <c r="G486">
        <v>70000</v>
      </c>
    </row>
    <row r="487" spans="1:7" x14ac:dyDescent="0.25">
      <c r="A487">
        <v>70017679</v>
      </c>
      <c r="B487" s="1">
        <v>40921</v>
      </c>
      <c r="C487" t="s">
        <v>24</v>
      </c>
      <c r="D487">
        <v>25</v>
      </c>
      <c r="E487">
        <v>12010226</v>
      </c>
      <c r="F487" t="s">
        <v>10</v>
      </c>
      <c r="G487">
        <v>1</v>
      </c>
    </row>
    <row r="488" spans="1:7" x14ac:dyDescent="0.25">
      <c r="A488">
        <v>70017772</v>
      </c>
      <c r="B488" s="1">
        <v>40927</v>
      </c>
      <c r="C488" t="s">
        <v>27</v>
      </c>
      <c r="D488">
        <v>25</v>
      </c>
      <c r="E488">
        <v>12010300</v>
      </c>
      <c r="F488" t="s">
        <v>28</v>
      </c>
      <c r="G488">
        <v>1</v>
      </c>
    </row>
    <row r="489" spans="1:7" x14ac:dyDescent="0.25">
      <c r="A489">
        <v>70017902</v>
      </c>
      <c r="B489" s="1">
        <v>40939</v>
      </c>
      <c r="C489" t="s">
        <v>94</v>
      </c>
      <c r="D489">
        <v>25</v>
      </c>
      <c r="E489">
        <v>12010349</v>
      </c>
      <c r="F489" t="s">
        <v>95</v>
      </c>
      <c r="G489">
        <v>1</v>
      </c>
    </row>
    <row r="490" spans="1:7" x14ac:dyDescent="0.25">
      <c r="A490">
        <v>70017949</v>
      </c>
      <c r="B490" s="1">
        <v>40941</v>
      </c>
      <c r="C490" t="s">
        <v>66</v>
      </c>
      <c r="D490">
        <v>25</v>
      </c>
      <c r="E490">
        <v>12020027</v>
      </c>
      <c r="F490" t="s">
        <v>67</v>
      </c>
      <c r="G490">
        <v>1</v>
      </c>
    </row>
    <row r="491" spans="1:7" x14ac:dyDescent="0.25">
      <c r="A491">
        <v>70018099</v>
      </c>
      <c r="B491" s="1">
        <v>40954</v>
      </c>
      <c r="C491" t="s">
        <v>25</v>
      </c>
      <c r="D491">
        <v>30</v>
      </c>
      <c r="E491">
        <v>12020200</v>
      </c>
      <c r="F491" t="s">
        <v>26</v>
      </c>
      <c r="G491">
        <v>200</v>
      </c>
    </row>
    <row r="492" spans="1:7" x14ac:dyDescent="0.25">
      <c r="A492">
        <v>70018099</v>
      </c>
      <c r="B492" s="1">
        <v>40954</v>
      </c>
      <c r="C492" t="s">
        <v>66</v>
      </c>
      <c r="D492">
        <v>30</v>
      </c>
      <c r="E492">
        <v>12020200</v>
      </c>
      <c r="F492" t="s">
        <v>67</v>
      </c>
      <c r="G492">
        <v>200</v>
      </c>
    </row>
    <row r="493" spans="1:7" x14ac:dyDescent="0.25">
      <c r="A493">
        <v>70018099</v>
      </c>
      <c r="B493" s="1">
        <v>40954</v>
      </c>
      <c r="C493" t="s">
        <v>68</v>
      </c>
      <c r="D493">
        <v>25</v>
      </c>
      <c r="E493">
        <v>12020200</v>
      </c>
      <c r="F493" t="s">
        <v>69</v>
      </c>
      <c r="G493">
        <v>200</v>
      </c>
    </row>
    <row r="494" spans="1:7" x14ac:dyDescent="0.25">
      <c r="A494">
        <v>70018137</v>
      </c>
      <c r="B494" s="1">
        <v>40960</v>
      </c>
      <c r="C494" t="s">
        <v>29</v>
      </c>
      <c r="D494">
        <v>25</v>
      </c>
      <c r="E494">
        <v>12020083</v>
      </c>
      <c r="F494" t="s">
        <v>10</v>
      </c>
      <c r="G494">
        <v>1</v>
      </c>
    </row>
    <row r="495" spans="1:7" x14ac:dyDescent="0.25">
      <c r="A495">
        <v>70018173</v>
      </c>
      <c r="B495" s="1">
        <v>40966</v>
      </c>
      <c r="C495" t="s">
        <v>64</v>
      </c>
      <c r="D495">
        <v>4</v>
      </c>
      <c r="E495">
        <v>12020339</v>
      </c>
      <c r="F495" t="s">
        <v>65</v>
      </c>
      <c r="G495">
        <v>1</v>
      </c>
    </row>
    <row r="496" spans="1:7" x14ac:dyDescent="0.25">
      <c r="A496">
        <v>70018173</v>
      </c>
      <c r="B496" s="1">
        <v>40966</v>
      </c>
      <c r="C496" t="s">
        <v>88</v>
      </c>
      <c r="D496">
        <v>25</v>
      </c>
      <c r="E496">
        <v>12020339</v>
      </c>
      <c r="F496" t="s">
        <v>89</v>
      </c>
      <c r="G496">
        <v>1</v>
      </c>
    </row>
    <row r="497" spans="1:7" x14ac:dyDescent="0.25">
      <c r="A497">
        <v>70018233</v>
      </c>
      <c r="B497" s="1">
        <v>40974</v>
      </c>
      <c r="C497" t="s">
        <v>7</v>
      </c>
      <c r="D497">
        <v>392</v>
      </c>
      <c r="E497">
        <v>12020269</v>
      </c>
      <c r="F497" t="s">
        <v>8</v>
      </c>
      <c r="G497">
        <v>83000</v>
      </c>
    </row>
    <row r="498" spans="1:7" x14ac:dyDescent="0.25">
      <c r="A498">
        <v>70018233</v>
      </c>
      <c r="B498" s="1">
        <v>40974</v>
      </c>
      <c r="C498" t="s">
        <v>15</v>
      </c>
      <c r="D498">
        <v>196</v>
      </c>
      <c r="E498">
        <v>12020269</v>
      </c>
      <c r="F498" t="s">
        <v>8</v>
      </c>
      <c r="G498">
        <v>83000</v>
      </c>
    </row>
    <row r="499" spans="1:7" x14ac:dyDescent="0.25">
      <c r="A499">
        <v>70018394</v>
      </c>
      <c r="B499" s="1">
        <v>40996</v>
      </c>
      <c r="C499" t="s">
        <v>64</v>
      </c>
      <c r="D499">
        <v>25</v>
      </c>
      <c r="E499">
        <v>12030394</v>
      </c>
      <c r="F499" t="s">
        <v>65</v>
      </c>
      <c r="G499">
        <v>3</v>
      </c>
    </row>
    <row r="500" spans="1:7" x14ac:dyDescent="0.25">
      <c r="A500">
        <v>70018581</v>
      </c>
      <c r="B500" s="1">
        <v>41046</v>
      </c>
      <c r="C500" t="s">
        <v>134</v>
      </c>
      <c r="D500">
        <v>75</v>
      </c>
      <c r="E500">
        <v>12050101</v>
      </c>
      <c r="F500" t="s">
        <v>10</v>
      </c>
      <c r="G500">
        <v>1</v>
      </c>
    </row>
    <row r="501" spans="1:7" x14ac:dyDescent="0.25">
      <c r="A501">
        <v>80023128</v>
      </c>
      <c r="B501" s="1">
        <v>40546</v>
      </c>
      <c r="C501" t="s">
        <v>53</v>
      </c>
      <c r="D501">
        <v>25</v>
      </c>
      <c r="E501">
        <v>11010004</v>
      </c>
      <c r="F501" t="s">
        <v>10</v>
      </c>
      <c r="G501">
        <v>1</v>
      </c>
    </row>
    <row r="502" spans="1:7" x14ac:dyDescent="0.25">
      <c r="A502">
        <v>80023128</v>
      </c>
      <c r="B502" s="1">
        <v>40546</v>
      </c>
      <c r="C502" t="s">
        <v>53</v>
      </c>
      <c r="D502">
        <v>25</v>
      </c>
      <c r="E502">
        <v>11010005</v>
      </c>
      <c r="F502" t="s">
        <v>10</v>
      </c>
      <c r="G502">
        <v>1</v>
      </c>
    </row>
    <row r="503" spans="1:7" hidden="1" x14ac:dyDescent="0.25">
      <c r="A503">
        <v>80023465</v>
      </c>
      <c r="B503" s="1">
        <v>40584</v>
      </c>
      <c r="C503" t="s">
        <v>111</v>
      </c>
      <c r="D503">
        <v>25</v>
      </c>
      <c r="E503">
        <v>11020151</v>
      </c>
      <c r="F503" t="s">
        <v>112</v>
      </c>
      <c r="G503">
        <v>1</v>
      </c>
    </row>
    <row r="504" spans="1:7" hidden="1" x14ac:dyDescent="0.25">
      <c r="A504">
        <v>80023466</v>
      </c>
      <c r="B504" s="1">
        <v>40584</v>
      </c>
      <c r="C504" t="s">
        <v>111</v>
      </c>
      <c r="D504">
        <v>25</v>
      </c>
      <c r="E504">
        <v>11020154</v>
      </c>
      <c r="F504" t="s">
        <v>112</v>
      </c>
      <c r="G504">
        <v>1</v>
      </c>
    </row>
    <row r="505" spans="1:7" x14ac:dyDescent="0.25">
      <c r="A505">
        <v>80023130</v>
      </c>
      <c r="B505" s="1">
        <v>40546</v>
      </c>
      <c r="C505" t="s">
        <v>25</v>
      </c>
      <c r="D505">
        <v>25</v>
      </c>
      <c r="E505">
        <v>11010008</v>
      </c>
      <c r="F505" t="s">
        <v>26</v>
      </c>
      <c r="G505">
        <v>100</v>
      </c>
    </row>
    <row r="506" spans="1:7" hidden="1" x14ac:dyDescent="0.25">
      <c r="A506">
        <v>80023468</v>
      </c>
      <c r="B506" s="1">
        <v>40584</v>
      </c>
      <c r="C506" t="s">
        <v>111</v>
      </c>
      <c r="D506">
        <v>25</v>
      </c>
      <c r="E506">
        <v>11020156</v>
      </c>
      <c r="F506" t="s">
        <v>112</v>
      </c>
      <c r="G506">
        <v>1</v>
      </c>
    </row>
    <row r="507" spans="1:7" hidden="1" x14ac:dyDescent="0.25">
      <c r="A507">
        <v>80023470</v>
      </c>
      <c r="B507" s="1">
        <v>40584</v>
      </c>
      <c r="C507" t="s">
        <v>104</v>
      </c>
      <c r="D507">
        <v>250</v>
      </c>
      <c r="E507">
        <v>11020157</v>
      </c>
      <c r="F507" t="s">
        <v>50</v>
      </c>
      <c r="G507">
        <v>0</v>
      </c>
    </row>
    <row r="508" spans="1:7" hidden="1" x14ac:dyDescent="0.25">
      <c r="A508">
        <v>80023471</v>
      </c>
      <c r="B508" s="1">
        <v>40584</v>
      </c>
      <c r="C508" t="s">
        <v>111</v>
      </c>
      <c r="D508">
        <v>25</v>
      </c>
      <c r="E508">
        <v>11020158</v>
      </c>
      <c r="F508" t="s">
        <v>112</v>
      </c>
      <c r="G508">
        <v>1</v>
      </c>
    </row>
    <row r="509" spans="1:7" x14ac:dyDescent="0.25">
      <c r="A509">
        <v>80023130</v>
      </c>
      <c r="B509" s="1">
        <v>40546</v>
      </c>
      <c r="C509" t="s">
        <v>66</v>
      </c>
      <c r="D509">
        <v>7</v>
      </c>
      <c r="E509">
        <v>11010008</v>
      </c>
      <c r="F509" t="s">
        <v>67</v>
      </c>
      <c r="G509">
        <v>100</v>
      </c>
    </row>
    <row r="510" spans="1:7" x14ac:dyDescent="0.25">
      <c r="A510">
        <v>80023132</v>
      </c>
      <c r="B510" s="1">
        <v>40546</v>
      </c>
      <c r="C510" t="s">
        <v>53</v>
      </c>
      <c r="D510">
        <v>25</v>
      </c>
      <c r="E510">
        <v>11010010</v>
      </c>
      <c r="F510" t="s">
        <v>10</v>
      </c>
      <c r="G510">
        <v>1</v>
      </c>
    </row>
    <row r="511" spans="1:7" x14ac:dyDescent="0.25">
      <c r="A511">
        <v>80023133</v>
      </c>
      <c r="B511" s="1">
        <v>40546</v>
      </c>
      <c r="C511" t="s">
        <v>133</v>
      </c>
      <c r="D511">
        <v>15</v>
      </c>
      <c r="E511">
        <v>10120221</v>
      </c>
      <c r="F511" t="s">
        <v>10</v>
      </c>
      <c r="G511">
        <v>1</v>
      </c>
    </row>
    <row r="512" spans="1:7" x14ac:dyDescent="0.25">
      <c r="A512">
        <v>80023135</v>
      </c>
      <c r="B512" s="1">
        <v>40546</v>
      </c>
      <c r="C512" t="s">
        <v>14</v>
      </c>
      <c r="D512">
        <v>50</v>
      </c>
      <c r="E512">
        <v>10110329</v>
      </c>
      <c r="F512" t="s">
        <v>10</v>
      </c>
      <c r="G512">
        <v>8000</v>
      </c>
    </row>
    <row r="513" spans="1:7" x14ac:dyDescent="0.25">
      <c r="A513">
        <v>80023136</v>
      </c>
      <c r="B513" s="1">
        <v>40546</v>
      </c>
      <c r="C513" t="s">
        <v>105</v>
      </c>
      <c r="D513">
        <v>125</v>
      </c>
      <c r="E513">
        <v>10070433</v>
      </c>
      <c r="F513" t="s">
        <v>10</v>
      </c>
      <c r="G513">
        <v>1</v>
      </c>
    </row>
    <row r="514" spans="1:7" x14ac:dyDescent="0.25">
      <c r="A514">
        <v>80023138</v>
      </c>
      <c r="B514" s="1">
        <v>40547</v>
      </c>
      <c r="C514" t="s">
        <v>7</v>
      </c>
      <c r="D514">
        <v>120</v>
      </c>
      <c r="E514">
        <v>11010012</v>
      </c>
      <c r="F514" t="s">
        <v>8</v>
      </c>
      <c r="G514">
        <v>20000</v>
      </c>
    </row>
    <row r="515" spans="1:7" x14ac:dyDescent="0.25">
      <c r="A515">
        <v>80023139</v>
      </c>
      <c r="B515" s="1">
        <v>40547</v>
      </c>
      <c r="C515" t="s">
        <v>25</v>
      </c>
      <c r="D515">
        <v>30</v>
      </c>
      <c r="E515">
        <v>11010015</v>
      </c>
      <c r="F515" t="s">
        <v>26</v>
      </c>
      <c r="G515">
        <v>200</v>
      </c>
    </row>
    <row r="516" spans="1:7" x14ac:dyDescent="0.25">
      <c r="A516">
        <v>80023139</v>
      </c>
      <c r="B516" s="1">
        <v>40547</v>
      </c>
      <c r="C516" t="s">
        <v>66</v>
      </c>
      <c r="D516">
        <v>20</v>
      </c>
      <c r="E516">
        <v>11010015</v>
      </c>
      <c r="F516" t="s">
        <v>67</v>
      </c>
      <c r="G516">
        <v>200</v>
      </c>
    </row>
    <row r="517" spans="1:7" x14ac:dyDescent="0.25">
      <c r="A517">
        <v>80023141</v>
      </c>
      <c r="B517" s="1">
        <v>40547</v>
      </c>
      <c r="C517" t="s">
        <v>7</v>
      </c>
      <c r="D517">
        <v>70</v>
      </c>
      <c r="E517">
        <v>10120347</v>
      </c>
      <c r="F517" t="s">
        <v>8</v>
      </c>
      <c r="G517">
        <v>10000</v>
      </c>
    </row>
    <row r="518" spans="1:7" x14ac:dyDescent="0.25">
      <c r="A518">
        <v>80023143</v>
      </c>
      <c r="B518" s="1">
        <v>40547</v>
      </c>
      <c r="C518" t="s">
        <v>7</v>
      </c>
      <c r="D518">
        <v>70</v>
      </c>
      <c r="E518">
        <v>11010019</v>
      </c>
      <c r="F518" t="s">
        <v>8</v>
      </c>
      <c r="G518">
        <v>10000</v>
      </c>
    </row>
    <row r="519" spans="1:7" x14ac:dyDescent="0.25">
      <c r="A519">
        <v>80023147</v>
      </c>
      <c r="B519" s="1">
        <v>40548</v>
      </c>
      <c r="C519" t="s">
        <v>7</v>
      </c>
      <c r="D519">
        <v>85</v>
      </c>
      <c r="E519">
        <v>10120341</v>
      </c>
      <c r="F519" t="s">
        <v>8</v>
      </c>
      <c r="G519">
        <v>13000</v>
      </c>
    </row>
    <row r="520" spans="1:7" x14ac:dyDescent="0.25">
      <c r="A520">
        <v>80023147</v>
      </c>
      <c r="B520" s="1">
        <v>40548</v>
      </c>
      <c r="C520" t="s">
        <v>64</v>
      </c>
      <c r="D520">
        <v>25</v>
      </c>
      <c r="E520">
        <v>11010031</v>
      </c>
      <c r="F520" t="s">
        <v>65</v>
      </c>
      <c r="G520">
        <v>3</v>
      </c>
    </row>
    <row r="521" spans="1:7" x14ac:dyDescent="0.25">
      <c r="A521">
        <v>80023148</v>
      </c>
      <c r="B521" s="1">
        <v>40548</v>
      </c>
      <c r="C521" t="s">
        <v>66</v>
      </c>
      <c r="D521">
        <v>25</v>
      </c>
      <c r="E521">
        <v>11010032</v>
      </c>
      <c r="F521" t="s">
        <v>67</v>
      </c>
      <c r="G521">
        <v>2</v>
      </c>
    </row>
    <row r="522" spans="1:7" x14ac:dyDescent="0.25">
      <c r="A522">
        <v>80023149</v>
      </c>
      <c r="B522" s="1">
        <v>40548</v>
      </c>
      <c r="C522" t="s">
        <v>7</v>
      </c>
      <c r="D522">
        <v>125</v>
      </c>
      <c r="E522">
        <v>10120317</v>
      </c>
      <c r="F522" t="s">
        <v>8</v>
      </c>
      <c r="G522">
        <v>21000</v>
      </c>
    </row>
    <row r="523" spans="1:7" x14ac:dyDescent="0.25">
      <c r="A523">
        <v>80023149</v>
      </c>
      <c r="B523" s="1">
        <v>40548</v>
      </c>
      <c r="C523" t="s">
        <v>15</v>
      </c>
      <c r="D523">
        <v>62.5</v>
      </c>
      <c r="E523">
        <v>10120317</v>
      </c>
      <c r="F523" t="s">
        <v>8</v>
      </c>
      <c r="G523">
        <v>21000</v>
      </c>
    </row>
    <row r="524" spans="1:7" x14ac:dyDescent="0.25">
      <c r="A524">
        <v>80023150</v>
      </c>
      <c r="B524" s="1">
        <v>40548</v>
      </c>
      <c r="C524" t="s">
        <v>7</v>
      </c>
      <c r="D524">
        <v>574</v>
      </c>
      <c r="E524">
        <v>11010001</v>
      </c>
      <c r="F524" t="s">
        <v>8</v>
      </c>
      <c r="G524">
        <v>138000</v>
      </c>
    </row>
    <row r="525" spans="1:7" x14ac:dyDescent="0.25">
      <c r="A525">
        <v>80023150</v>
      </c>
      <c r="B525" s="1">
        <v>40548</v>
      </c>
      <c r="C525" t="s">
        <v>15</v>
      </c>
      <c r="D525">
        <v>287</v>
      </c>
      <c r="E525">
        <v>11010001</v>
      </c>
      <c r="F525" t="s">
        <v>8</v>
      </c>
      <c r="G525">
        <v>138000</v>
      </c>
    </row>
    <row r="526" spans="1:7" x14ac:dyDescent="0.25">
      <c r="A526">
        <v>80023152</v>
      </c>
      <c r="B526" s="1">
        <v>40548</v>
      </c>
      <c r="C526" t="s">
        <v>140</v>
      </c>
      <c r="D526">
        <v>30</v>
      </c>
      <c r="E526">
        <v>11010037</v>
      </c>
      <c r="F526" t="s">
        <v>26</v>
      </c>
      <c r="G526">
        <v>200</v>
      </c>
    </row>
    <row r="527" spans="1:7" x14ac:dyDescent="0.25">
      <c r="A527">
        <v>80023152</v>
      </c>
      <c r="B527" s="1">
        <v>40548</v>
      </c>
      <c r="C527" t="s">
        <v>66</v>
      </c>
      <c r="D527">
        <v>10</v>
      </c>
      <c r="E527">
        <v>11010037</v>
      </c>
      <c r="F527" t="s">
        <v>67</v>
      </c>
      <c r="G527">
        <v>200</v>
      </c>
    </row>
    <row r="528" spans="1:7" x14ac:dyDescent="0.25">
      <c r="A528">
        <v>80023152</v>
      </c>
      <c r="B528" s="1">
        <v>40548</v>
      </c>
      <c r="C528" t="s">
        <v>27</v>
      </c>
      <c r="D528">
        <v>25</v>
      </c>
      <c r="E528">
        <v>11010037</v>
      </c>
      <c r="F528" t="s">
        <v>28</v>
      </c>
      <c r="G528">
        <v>200</v>
      </c>
    </row>
    <row r="529" spans="1:7" x14ac:dyDescent="0.25">
      <c r="A529">
        <v>80023153</v>
      </c>
      <c r="B529" s="1">
        <v>40548</v>
      </c>
      <c r="C529" t="s">
        <v>134</v>
      </c>
      <c r="D529">
        <v>75</v>
      </c>
      <c r="E529">
        <v>10120335</v>
      </c>
      <c r="F529" t="s">
        <v>10</v>
      </c>
      <c r="G529">
        <v>1</v>
      </c>
    </row>
    <row r="530" spans="1:7" x14ac:dyDescent="0.25">
      <c r="A530">
        <v>80023153</v>
      </c>
      <c r="B530" s="1">
        <v>40548</v>
      </c>
      <c r="C530" t="s">
        <v>134</v>
      </c>
      <c r="D530">
        <v>75</v>
      </c>
      <c r="E530">
        <v>10120336</v>
      </c>
      <c r="F530" t="s">
        <v>10</v>
      </c>
      <c r="G530">
        <v>1</v>
      </c>
    </row>
    <row r="531" spans="1:7" x14ac:dyDescent="0.25">
      <c r="A531">
        <v>80023154</v>
      </c>
      <c r="B531" s="1">
        <v>40548</v>
      </c>
      <c r="C531" t="s">
        <v>133</v>
      </c>
      <c r="D531">
        <v>15</v>
      </c>
      <c r="E531">
        <v>11010038</v>
      </c>
      <c r="F531" t="s">
        <v>10</v>
      </c>
      <c r="G531">
        <v>1</v>
      </c>
    </row>
    <row r="532" spans="1:7" x14ac:dyDescent="0.25">
      <c r="A532">
        <v>80023156</v>
      </c>
      <c r="B532" s="1">
        <v>40548</v>
      </c>
      <c r="C532" t="s">
        <v>54</v>
      </c>
      <c r="D532">
        <v>29</v>
      </c>
      <c r="E532">
        <v>11010044</v>
      </c>
      <c r="F532" t="s">
        <v>55</v>
      </c>
      <c r="G532">
        <v>100000</v>
      </c>
    </row>
    <row r="533" spans="1:7" x14ac:dyDescent="0.25">
      <c r="A533">
        <v>80023157</v>
      </c>
      <c r="B533" s="1">
        <v>40548</v>
      </c>
      <c r="C533" t="s">
        <v>64</v>
      </c>
      <c r="D533">
        <v>25</v>
      </c>
      <c r="E533">
        <v>11010045</v>
      </c>
      <c r="F533" t="s">
        <v>65</v>
      </c>
      <c r="G533">
        <v>1</v>
      </c>
    </row>
    <row r="534" spans="1:7" x14ac:dyDescent="0.25">
      <c r="A534">
        <v>80023158</v>
      </c>
      <c r="B534" s="1">
        <v>40548</v>
      </c>
      <c r="C534" t="s">
        <v>54</v>
      </c>
      <c r="D534">
        <v>25</v>
      </c>
      <c r="E534">
        <v>11010042</v>
      </c>
      <c r="F534" t="s">
        <v>55</v>
      </c>
      <c r="G534">
        <v>60000</v>
      </c>
    </row>
    <row r="535" spans="1:7" x14ac:dyDescent="0.25">
      <c r="A535">
        <v>80023159</v>
      </c>
      <c r="B535" s="1">
        <v>40548</v>
      </c>
      <c r="C535" t="s">
        <v>54</v>
      </c>
      <c r="D535">
        <v>27</v>
      </c>
      <c r="E535">
        <v>11010041</v>
      </c>
      <c r="F535" t="s">
        <v>55</v>
      </c>
      <c r="G535">
        <v>70000</v>
      </c>
    </row>
    <row r="536" spans="1:7" x14ac:dyDescent="0.25">
      <c r="A536">
        <v>80023159</v>
      </c>
      <c r="B536" s="1">
        <v>40548</v>
      </c>
      <c r="C536" t="s">
        <v>59</v>
      </c>
      <c r="D536">
        <v>25</v>
      </c>
      <c r="E536">
        <v>11010041</v>
      </c>
      <c r="F536" t="s">
        <v>60</v>
      </c>
      <c r="G536">
        <v>70000</v>
      </c>
    </row>
    <row r="537" spans="1:7" x14ac:dyDescent="0.25">
      <c r="A537">
        <v>80023160</v>
      </c>
      <c r="B537" s="1">
        <v>40548</v>
      </c>
      <c r="C537" t="s">
        <v>54</v>
      </c>
      <c r="D537">
        <v>25</v>
      </c>
      <c r="E537">
        <v>11010043</v>
      </c>
      <c r="F537" t="s">
        <v>55</v>
      </c>
      <c r="G537">
        <v>70000</v>
      </c>
    </row>
    <row r="538" spans="1:7" x14ac:dyDescent="0.25">
      <c r="A538">
        <v>80023160</v>
      </c>
      <c r="B538" s="1">
        <v>40548</v>
      </c>
      <c r="C538" t="s">
        <v>56</v>
      </c>
      <c r="D538">
        <v>25</v>
      </c>
      <c r="E538">
        <v>11010043</v>
      </c>
      <c r="F538" t="s">
        <v>55</v>
      </c>
      <c r="G538">
        <v>70000</v>
      </c>
    </row>
    <row r="539" spans="1:7" x14ac:dyDescent="0.25">
      <c r="A539">
        <v>80023161</v>
      </c>
      <c r="B539" s="1">
        <v>40548</v>
      </c>
      <c r="C539" t="s">
        <v>64</v>
      </c>
      <c r="D539">
        <v>25</v>
      </c>
      <c r="E539">
        <v>11010046</v>
      </c>
      <c r="F539" t="s">
        <v>65</v>
      </c>
      <c r="G539">
        <v>1</v>
      </c>
    </row>
    <row r="540" spans="1:7" x14ac:dyDescent="0.25">
      <c r="A540">
        <v>80023161</v>
      </c>
      <c r="B540" s="1">
        <v>40548</v>
      </c>
      <c r="C540" t="s">
        <v>64</v>
      </c>
      <c r="D540">
        <v>25</v>
      </c>
      <c r="E540">
        <v>11010047</v>
      </c>
      <c r="F540" t="s">
        <v>65</v>
      </c>
      <c r="G540">
        <v>1</v>
      </c>
    </row>
    <row r="541" spans="1:7" x14ac:dyDescent="0.25">
      <c r="A541">
        <v>80023161</v>
      </c>
      <c r="B541" s="1">
        <v>40548</v>
      </c>
      <c r="C541" t="s">
        <v>64</v>
      </c>
      <c r="D541">
        <v>25</v>
      </c>
      <c r="E541">
        <v>11010048</v>
      </c>
      <c r="F541" t="s">
        <v>65</v>
      </c>
      <c r="G541">
        <v>1</v>
      </c>
    </row>
    <row r="542" spans="1:7" hidden="1" x14ac:dyDescent="0.25">
      <c r="A542">
        <v>80023474</v>
      </c>
      <c r="B542" s="1">
        <v>40585</v>
      </c>
      <c r="C542" t="s">
        <v>113</v>
      </c>
      <c r="D542">
        <v>50</v>
      </c>
      <c r="E542">
        <v>11020132</v>
      </c>
      <c r="F542" t="s">
        <v>10</v>
      </c>
      <c r="G542">
        <v>1</v>
      </c>
    </row>
    <row r="543" spans="1:7" x14ac:dyDescent="0.25">
      <c r="A543">
        <v>80023161</v>
      </c>
      <c r="B543" s="1">
        <v>40548</v>
      </c>
      <c r="C543" t="s">
        <v>64</v>
      </c>
      <c r="D543">
        <v>25</v>
      </c>
      <c r="E543">
        <v>11010049</v>
      </c>
      <c r="F543" t="s">
        <v>65</v>
      </c>
      <c r="G543">
        <v>1</v>
      </c>
    </row>
    <row r="544" spans="1:7" hidden="1" x14ac:dyDescent="0.25">
      <c r="A544">
        <v>80023472</v>
      </c>
      <c r="B544" s="1">
        <v>40585</v>
      </c>
      <c r="C544" t="s">
        <v>182</v>
      </c>
      <c r="D544">
        <v>100</v>
      </c>
      <c r="E544">
        <v>11020159</v>
      </c>
      <c r="F544" t="s">
        <v>10</v>
      </c>
      <c r="G544">
        <v>1</v>
      </c>
    </row>
    <row r="545" spans="1:7" x14ac:dyDescent="0.25">
      <c r="A545">
        <v>80023161</v>
      </c>
      <c r="B545" s="1">
        <v>40548</v>
      </c>
      <c r="C545" t="s">
        <v>64</v>
      </c>
      <c r="D545">
        <v>25</v>
      </c>
      <c r="E545">
        <v>11010050</v>
      </c>
      <c r="F545" t="s">
        <v>65</v>
      </c>
      <c r="G545">
        <v>1</v>
      </c>
    </row>
    <row r="546" spans="1:7" x14ac:dyDescent="0.25">
      <c r="A546">
        <v>80023162</v>
      </c>
      <c r="B546" s="1">
        <v>40549</v>
      </c>
      <c r="C546" t="s">
        <v>135</v>
      </c>
      <c r="D546">
        <v>125</v>
      </c>
      <c r="E546">
        <v>11010053</v>
      </c>
      <c r="F546" t="s">
        <v>10</v>
      </c>
      <c r="G546">
        <v>1</v>
      </c>
    </row>
    <row r="547" spans="1:7" x14ac:dyDescent="0.25">
      <c r="A547">
        <v>80023164</v>
      </c>
      <c r="B547" s="1">
        <v>40549</v>
      </c>
      <c r="C547" t="s">
        <v>54</v>
      </c>
      <c r="D547">
        <v>27</v>
      </c>
      <c r="E547">
        <v>11010056</v>
      </c>
      <c r="F547" t="s">
        <v>55</v>
      </c>
      <c r="G547">
        <v>70000</v>
      </c>
    </row>
    <row r="548" spans="1:7" x14ac:dyDescent="0.25">
      <c r="A548">
        <v>80023164</v>
      </c>
      <c r="B548" s="1">
        <v>40549</v>
      </c>
      <c r="C548" t="s">
        <v>56</v>
      </c>
      <c r="D548">
        <v>27</v>
      </c>
      <c r="E548">
        <v>11010056</v>
      </c>
      <c r="F548" t="s">
        <v>55</v>
      </c>
      <c r="G548">
        <v>70000</v>
      </c>
    </row>
    <row r="549" spans="1:7" x14ac:dyDescent="0.25">
      <c r="A549">
        <v>80023164</v>
      </c>
      <c r="B549" s="1">
        <v>40549</v>
      </c>
      <c r="C549" t="s">
        <v>59</v>
      </c>
      <c r="D549">
        <v>25</v>
      </c>
      <c r="E549">
        <v>11010056</v>
      </c>
      <c r="F549" t="s">
        <v>60</v>
      </c>
      <c r="G549">
        <v>70000</v>
      </c>
    </row>
    <row r="550" spans="1:7" x14ac:dyDescent="0.25">
      <c r="A550">
        <v>80023164</v>
      </c>
      <c r="B550" s="1">
        <v>40549</v>
      </c>
      <c r="C550" t="s">
        <v>61</v>
      </c>
      <c r="D550">
        <v>25</v>
      </c>
      <c r="E550">
        <v>11010056</v>
      </c>
      <c r="F550" t="s">
        <v>60</v>
      </c>
      <c r="G550">
        <v>70000</v>
      </c>
    </row>
    <row r="551" spans="1:7" x14ac:dyDescent="0.25">
      <c r="A551">
        <v>80023166</v>
      </c>
      <c r="B551" s="1">
        <v>40549</v>
      </c>
      <c r="C551" t="s">
        <v>29</v>
      </c>
      <c r="D551">
        <v>25</v>
      </c>
      <c r="E551">
        <v>11010058</v>
      </c>
      <c r="F551" t="s">
        <v>10</v>
      </c>
      <c r="G551">
        <v>1</v>
      </c>
    </row>
    <row r="552" spans="1:7" x14ac:dyDescent="0.25">
      <c r="A552">
        <v>80023167</v>
      </c>
      <c r="B552" s="1">
        <v>40549</v>
      </c>
      <c r="C552" t="s">
        <v>29</v>
      </c>
      <c r="D552">
        <v>25</v>
      </c>
      <c r="E552">
        <v>11010059</v>
      </c>
      <c r="F552" t="s">
        <v>10</v>
      </c>
      <c r="G552">
        <v>1</v>
      </c>
    </row>
    <row r="553" spans="1:7" x14ac:dyDescent="0.25">
      <c r="A553">
        <v>80023169</v>
      </c>
      <c r="B553" s="1">
        <v>40549</v>
      </c>
      <c r="C553" t="s">
        <v>64</v>
      </c>
      <c r="D553">
        <v>25</v>
      </c>
      <c r="E553">
        <v>11010069</v>
      </c>
      <c r="F553" t="s">
        <v>65</v>
      </c>
      <c r="G553">
        <v>2</v>
      </c>
    </row>
    <row r="554" spans="1:7" x14ac:dyDescent="0.25">
      <c r="A554">
        <v>80023170</v>
      </c>
      <c r="B554" s="1">
        <v>40549</v>
      </c>
      <c r="C554" t="s">
        <v>64</v>
      </c>
      <c r="D554">
        <v>25</v>
      </c>
      <c r="E554">
        <v>11010070</v>
      </c>
      <c r="F554" t="s">
        <v>65</v>
      </c>
      <c r="G554">
        <v>6</v>
      </c>
    </row>
    <row r="555" spans="1:7" x14ac:dyDescent="0.25">
      <c r="A555">
        <v>80023171</v>
      </c>
      <c r="B555" s="1">
        <v>40549</v>
      </c>
      <c r="C555" t="s">
        <v>133</v>
      </c>
      <c r="D555">
        <v>15</v>
      </c>
      <c r="E555">
        <v>9090347</v>
      </c>
      <c r="F555" t="s">
        <v>10</v>
      </c>
      <c r="G555">
        <v>1</v>
      </c>
    </row>
    <row r="556" spans="1:7" x14ac:dyDescent="0.25">
      <c r="A556">
        <v>80023172</v>
      </c>
      <c r="B556" s="1">
        <v>40549</v>
      </c>
      <c r="C556" t="s">
        <v>64</v>
      </c>
      <c r="D556">
        <v>44</v>
      </c>
      <c r="E556">
        <v>11010071</v>
      </c>
      <c r="F556" t="s">
        <v>65</v>
      </c>
      <c r="G556">
        <v>11</v>
      </c>
    </row>
    <row r="557" spans="1:7" x14ac:dyDescent="0.25">
      <c r="A557">
        <v>80023172</v>
      </c>
      <c r="B557" s="1">
        <v>40549</v>
      </c>
      <c r="C557" t="s">
        <v>74</v>
      </c>
      <c r="D557">
        <v>25</v>
      </c>
      <c r="E557">
        <v>11010071</v>
      </c>
      <c r="F557" t="s">
        <v>75</v>
      </c>
      <c r="G557">
        <v>11</v>
      </c>
    </row>
    <row r="558" spans="1:7" hidden="1" x14ac:dyDescent="0.25">
      <c r="A558">
        <v>70013627</v>
      </c>
      <c r="B558" s="1">
        <v>40585</v>
      </c>
      <c r="C558" t="s">
        <v>111</v>
      </c>
      <c r="D558">
        <v>25</v>
      </c>
      <c r="E558">
        <v>11020165</v>
      </c>
      <c r="F558" t="s">
        <v>112</v>
      </c>
      <c r="G558">
        <v>1</v>
      </c>
    </row>
    <row r="559" spans="1:7" hidden="1" x14ac:dyDescent="0.25">
      <c r="A559">
        <v>16818</v>
      </c>
      <c r="B559" s="1">
        <v>40585</v>
      </c>
      <c r="C559" t="s">
        <v>111</v>
      </c>
      <c r="D559">
        <v>25</v>
      </c>
      <c r="E559">
        <v>11020165</v>
      </c>
      <c r="F559" t="s">
        <v>112</v>
      </c>
      <c r="G559">
        <v>1</v>
      </c>
    </row>
    <row r="560" spans="1:7" hidden="1" x14ac:dyDescent="0.25">
      <c r="A560">
        <v>80023481</v>
      </c>
      <c r="B560" s="1">
        <v>40585</v>
      </c>
      <c r="C560" t="s">
        <v>111</v>
      </c>
      <c r="D560">
        <v>25</v>
      </c>
      <c r="E560">
        <v>11020165</v>
      </c>
      <c r="F560" t="s">
        <v>112</v>
      </c>
      <c r="G560">
        <v>1</v>
      </c>
    </row>
    <row r="561" spans="1:7" x14ac:dyDescent="0.25">
      <c r="A561">
        <v>80023173</v>
      </c>
      <c r="B561" s="1">
        <v>40549</v>
      </c>
      <c r="C561" t="s">
        <v>9</v>
      </c>
      <c r="D561">
        <v>20</v>
      </c>
      <c r="E561">
        <v>10120261</v>
      </c>
      <c r="F561" t="s">
        <v>10</v>
      </c>
      <c r="G561">
        <v>1</v>
      </c>
    </row>
    <row r="562" spans="1:7" hidden="1" x14ac:dyDescent="0.25">
      <c r="A562">
        <v>80023483</v>
      </c>
      <c r="B562" s="1">
        <v>40585</v>
      </c>
      <c r="C562" t="s">
        <v>111</v>
      </c>
      <c r="D562">
        <v>25</v>
      </c>
      <c r="E562">
        <v>11020168</v>
      </c>
      <c r="F562" t="s">
        <v>112</v>
      </c>
      <c r="G562">
        <v>1</v>
      </c>
    </row>
    <row r="563" spans="1:7" hidden="1" x14ac:dyDescent="0.25">
      <c r="A563">
        <v>80023485</v>
      </c>
      <c r="B563" s="1">
        <v>40585</v>
      </c>
      <c r="C563" t="s">
        <v>113</v>
      </c>
      <c r="D563">
        <v>50</v>
      </c>
      <c r="E563">
        <v>11020169</v>
      </c>
      <c r="F563" t="s">
        <v>10</v>
      </c>
      <c r="G563">
        <v>1</v>
      </c>
    </row>
    <row r="564" spans="1:7" hidden="1" x14ac:dyDescent="0.25">
      <c r="A564">
        <v>80023488</v>
      </c>
      <c r="B564" s="1">
        <v>40585</v>
      </c>
      <c r="C564" t="s">
        <v>148</v>
      </c>
      <c r="D564">
        <v>300</v>
      </c>
      <c r="E564">
        <v>11020171</v>
      </c>
      <c r="F564" t="s">
        <v>10</v>
      </c>
      <c r="G564">
        <v>1</v>
      </c>
    </row>
    <row r="565" spans="1:7" x14ac:dyDescent="0.25">
      <c r="A565">
        <v>80023173</v>
      </c>
      <c r="B565" s="1">
        <v>40549</v>
      </c>
      <c r="C565" t="s">
        <v>7</v>
      </c>
      <c r="D565">
        <v>1231</v>
      </c>
      <c r="E565">
        <v>10120261</v>
      </c>
      <c r="F565" t="s">
        <v>8</v>
      </c>
      <c r="G565">
        <v>1</v>
      </c>
    </row>
    <row r="566" spans="1:7" x14ac:dyDescent="0.25">
      <c r="A566">
        <v>80023173</v>
      </c>
      <c r="B566" s="1">
        <v>40549</v>
      </c>
      <c r="C566" t="s">
        <v>9</v>
      </c>
      <c r="D566">
        <v>20</v>
      </c>
      <c r="E566">
        <v>10120263</v>
      </c>
      <c r="F566" t="s">
        <v>10</v>
      </c>
      <c r="G566">
        <v>1</v>
      </c>
    </row>
    <row r="567" spans="1:7" x14ac:dyDescent="0.25">
      <c r="A567">
        <v>80023173</v>
      </c>
      <c r="B567" s="1">
        <v>40549</v>
      </c>
      <c r="C567" t="s">
        <v>7</v>
      </c>
      <c r="D567">
        <v>1360</v>
      </c>
      <c r="E567">
        <v>10120263</v>
      </c>
      <c r="F567" t="s">
        <v>8</v>
      </c>
      <c r="G567">
        <v>1</v>
      </c>
    </row>
    <row r="568" spans="1:7" x14ac:dyDescent="0.25">
      <c r="A568">
        <v>80023174</v>
      </c>
      <c r="B568" s="1">
        <v>40549</v>
      </c>
      <c r="C568" t="s">
        <v>64</v>
      </c>
      <c r="D568">
        <v>25</v>
      </c>
      <c r="E568">
        <v>11010072</v>
      </c>
      <c r="F568" t="s">
        <v>65</v>
      </c>
      <c r="G568">
        <v>5</v>
      </c>
    </row>
    <row r="569" spans="1:7" hidden="1" x14ac:dyDescent="0.25">
      <c r="A569">
        <v>80023491</v>
      </c>
      <c r="B569" s="1">
        <v>40588</v>
      </c>
      <c r="C569" t="s">
        <v>111</v>
      </c>
      <c r="D569">
        <v>25</v>
      </c>
      <c r="E569">
        <v>11020176</v>
      </c>
      <c r="F569" t="s">
        <v>112</v>
      </c>
      <c r="G569">
        <v>1</v>
      </c>
    </row>
    <row r="570" spans="1:7" x14ac:dyDescent="0.25">
      <c r="A570">
        <v>80023174</v>
      </c>
      <c r="B570" s="1">
        <v>40549</v>
      </c>
      <c r="C570" t="s">
        <v>54</v>
      </c>
      <c r="D570">
        <v>27</v>
      </c>
      <c r="E570">
        <v>11010073</v>
      </c>
      <c r="F570" t="s">
        <v>55</v>
      </c>
      <c r="G570">
        <v>80000</v>
      </c>
    </row>
    <row r="571" spans="1:7" hidden="1" x14ac:dyDescent="0.25">
      <c r="A571">
        <v>80023497</v>
      </c>
      <c r="B571" s="1">
        <v>40588</v>
      </c>
      <c r="C571" t="s">
        <v>22</v>
      </c>
      <c r="D571">
        <v>50</v>
      </c>
      <c r="E571">
        <v>11020183</v>
      </c>
      <c r="F571" t="s">
        <v>23</v>
      </c>
      <c r="G571">
        <v>7.0000000000000007E-2</v>
      </c>
    </row>
    <row r="572" spans="1:7" hidden="1" x14ac:dyDescent="0.25">
      <c r="A572">
        <v>80023497</v>
      </c>
      <c r="B572" s="1">
        <v>40588</v>
      </c>
      <c r="C572" t="s">
        <v>100</v>
      </c>
      <c r="D572">
        <v>40</v>
      </c>
      <c r="E572">
        <v>11020183</v>
      </c>
      <c r="F572" t="s">
        <v>50</v>
      </c>
      <c r="G572">
        <v>7.0000000000000007E-2</v>
      </c>
    </row>
    <row r="573" spans="1:7" hidden="1" x14ac:dyDescent="0.25">
      <c r="A573">
        <v>80023502</v>
      </c>
      <c r="B573" s="1">
        <v>40588</v>
      </c>
      <c r="C573" t="s">
        <v>111</v>
      </c>
      <c r="D573">
        <v>25</v>
      </c>
      <c r="E573">
        <v>11020187</v>
      </c>
      <c r="F573" t="s">
        <v>112</v>
      </c>
      <c r="G573">
        <v>1</v>
      </c>
    </row>
    <row r="574" spans="1:7" x14ac:dyDescent="0.25">
      <c r="A574">
        <v>80023174</v>
      </c>
      <c r="B574" s="1">
        <v>40549</v>
      </c>
      <c r="C574" t="s">
        <v>59</v>
      </c>
      <c r="D574">
        <v>25</v>
      </c>
      <c r="E574">
        <v>11010073</v>
      </c>
      <c r="F574" t="s">
        <v>60</v>
      </c>
      <c r="G574">
        <v>80000</v>
      </c>
    </row>
    <row r="575" spans="1:7" x14ac:dyDescent="0.25">
      <c r="A575">
        <v>80023175</v>
      </c>
      <c r="B575" s="1">
        <v>40549</v>
      </c>
      <c r="C575" t="s">
        <v>25</v>
      </c>
      <c r="D575">
        <v>30</v>
      </c>
      <c r="E575">
        <v>11010076</v>
      </c>
      <c r="F575" t="s">
        <v>26</v>
      </c>
      <c r="G575">
        <v>200</v>
      </c>
    </row>
    <row r="576" spans="1:7" x14ac:dyDescent="0.25">
      <c r="A576">
        <v>80023175</v>
      </c>
      <c r="B576" s="1">
        <v>40549</v>
      </c>
      <c r="C576" t="s">
        <v>66</v>
      </c>
      <c r="D576">
        <v>30</v>
      </c>
      <c r="E576">
        <v>11010076</v>
      </c>
      <c r="F576" t="s">
        <v>67</v>
      </c>
      <c r="G576">
        <v>200</v>
      </c>
    </row>
    <row r="577" spans="1:7" x14ac:dyDescent="0.25">
      <c r="A577">
        <v>80023175</v>
      </c>
      <c r="B577" s="1">
        <v>40549</v>
      </c>
      <c r="C577" t="s">
        <v>68</v>
      </c>
      <c r="D577">
        <v>25</v>
      </c>
      <c r="E577">
        <v>11010076</v>
      </c>
      <c r="F577" t="s">
        <v>69</v>
      </c>
      <c r="G577">
        <v>200</v>
      </c>
    </row>
    <row r="578" spans="1:7" x14ac:dyDescent="0.25">
      <c r="A578">
        <v>80023175</v>
      </c>
      <c r="B578" s="1">
        <v>40549</v>
      </c>
      <c r="C578" t="s">
        <v>27</v>
      </c>
      <c r="D578">
        <v>25</v>
      </c>
      <c r="E578">
        <v>11010076</v>
      </c>
      <c r="F578" t="s">
        <v>28</v>
      </c>
      <c r="G578">
        <v>200</v>
      </c>
    </row>
    <row r="579" spans="1:7" x14ac:dyDescent="0.25">
      <c r="A579">
        <v>80023176</v>
      </c>
      <c r="B579" s="1">
        <v>40549</v>
      </c>
      <c r="C579" t="s">
        <v>7</v>
      </c>
      <c r="D579">
        <v>145</v>
      </c>
      <c r="E579">
        <v>11010078</v>
      </c>
      <c r="F579" t="s">
        <v>8</v>
      </c>
      <c r="G579">
        <v>40000</v>
      </c>
    </row>
    <row r="580" spans="1:7" x14ac:dyDescent="0.25">
      <c r="A580">
        <v>80023177</v>
      </c>
      <c r="B580" s="1">
        <v>40549</v>
      </c>
      <c r="C580" t="s">
        <v>54</v>
      </c>
      <c r="D580">
        <v>29</v>
      </c>
      <c r="E580">
        <v>11010077</v>
      </c>
      <c r="F580" t="s">
        <v>55</v>
      </c>
      <c r="G580">
        <v>105000</v>
      </c>
    </row>
    <row r="581" spans="1:7" x14ac:dyDescent="0.25">
      <c r="A581">
        <v>80023178</v>
      </c>
      <c r="B581" s="1">
        <v>40549</v>
      </c>
      <c r="C581" t="s">
        <v>54</v>
      </c>
      <c r="D581">
        <v>27</v>
      </c>
      <c r="E581">
        <v>11010061</v>
      </c>
      <c r="F581" t="s">
        <v>55</v>
      </c>
      <c r="G581">
        <v>75000</v>
      </c>
    </row>
    <row r="582" spans="1:7" hidden="1" x14ac:dyDescent="0.25">
      <c r="A582">
        <v>80023510</v>
      </c>
      <c r="B582" s="1">
        <v>40589</v>
      </c>
      <c r="C582" t="s">
        <v>18</v>
      </c>
      <c r="D582">
        <v>59.93</v>
      </c>
      <c r="E582">
        <v>11020128</v>
      </c>
      <c r="F582" t="s">
        <v>10</v>
      </c>
      <c r="G582">
        <v>1</v>
      </c>
    </row>
    <row r="583" spans="1:7" hidden="1" x14ac:dyDescent="0.25">
      <c r="A583">
        <v>80023510</v>
      </c>
      <c r="B583" s="1">
        <v>40589</v>
      </c>
      <c r="C583" t="s">
        <v>19</v>
      </c>
      <c r="D583">
        <v>533.02</v>
      </c>
      <c r="E583">
        <v>11020128</v>
      </c>
      <c r="F583" t="s">
        <v>10</v>
      </c>
      <c r="G583">
        <v>1</v>
      </c>
    </row>
    <row r="584" spans="1:7" hidden="1" x14ac:dyDescent="0.25">
      <c r="A584">
        <v>80023510</v>
      </c>
      <c r="B584" s="1">
        <v>40589</v>
      </c>
      <c r="C584" t="s">
        <v>20</v>
      </c>
      <c r="D584">
        <v>1302.93</v>
      </c>
      <c r="E584">
        <v>11020128</v>
      </c>
      <c r="F584" t="s">
        <v>10</v>
      </c>
      <c r="G584">
        <v>1</v>
      </c>
    </row>
    <row r="585" spans="1:7" hidden="1" x14ac:dyDescent="0.25">
      <c r="A585">
        <v>80023510</v>
      </c>
      <c r="B585" s="1">
        <v>40589</v>
      </c>
      <c r="C585" t="s">
        <v>21</v>
      </c>
      <c r="D585">
        <v>161.68</v>
      </c>
      <c r="E585">
        <v>11020128</v>
      </c>
      <c r="F585" t="s">
        <v>10</v>
      </c>
      <c r="G585">
        <v>1</v>
      </c>
    </row>
    <row r="586" spans="1:7" x14ac:dyDescent="0.25">
      <c r="A586">
        <v>80023178</v>
      </c>
      <c r="B586" s="1">
        <v>40549</v>
      </c>
      <c r="C586" t="s">
        <v>56</v>
      </c>
      <c r="D586">
        <v>27</v>
      </c>
      <c r="E586">
        <v>11010061</v>
      </c>
      <c r="F586" t="s">
        <v>55</v>
      </c>
      <c r="G586">
        <v>75000</v>
      </c>
    </row>
    <row r="587" spans="1:7" x14ac:dyDescent="0.25">
      <c r="A587">
        <v>80023178</v>
      </c>
      <c r="B587" s="1">
        <v>40549</v>
      </c>
      <c r="C587" t="s">
        <v>59</v>
      </c>
      <c r="D587">
        <v>25</v>
      </c>
      <c r="E587">
        <v>11010061</v>
      </c>
      <c r="F587" t="s">
        <v>60</v>
      </c>
      <c r="G587">
        <v>75000</v>
      </c>
    </row>
    <row r="588" spans="1:7" x14ac:dyDescent="0.25">
      <c r="A588">
        <v>80023178</v>
      </c>
      <c r="B588" s="1">
        <v>40549</v>
      </c>
      <c r="C588" t="s">
        <v>61</v>
      </c>
      <c r="D588">
        <v>25</v>
      </c>
      <c r="E588">
        <v>11010061</v>
      </c>
      <c r="F588" t="s">
        <v>60</v>
      </c>
      <c r="G588">
        <v>75000</v>
      </c>
    </row>
    <row r="589" spans="1:7" hidden="1" x14ac:dyDescent="0.25">
      <c r="A589">
        <v>80023511</v>
      </c>
      <c r="B589" s="1">
        <v>40589</v>
      </c>
      <c r="C589" t="s">
        <v>18</v>
      </c>
      <c r="D589">
        <v>59.93</v>
      </c>
      <c r="E589">
        <v>11020129</v>
      </c>
      <c r="F589" t="s">
        <v>10</v>
      </c>
      <c r="G589">
        <v>1</v>
      </c>
    </row>
    <row r="590" spans="1:7" hidden="1" x14ac:dyDescent="0.25">
      <c r="A590">
        <v>80023511</v>
      </c>
      <c r="B590" s="1">
        <v>40589</v>
      </c>
      <c r="C590" t="s">
        <v>19</v>
      </c>
      <c r="D590">
        <v>533.02</v>
      </c>
      <c r="E590">
        <v>11020129</v>
      </c>
      <c r="F590" t="s">
        <v>10</v>
      </c>
      <c r="G590">
        <v>1</v>
      </c>
    </row>
    <row r="591" spans="1:7" hidden="1" x14ac:dyDescent="0.25">
      <c r="A591">
        <v>80023511</v>
      </c>
      <c r="B591" s="1">
        <v>40589</v>
      </c>
      <c r="C591" t="s">
        <v>20</v>
      </c>
      <c r="D591">
        <v>1302.93</v>
      </c>
      <c r="E591">
        <v>11020129</v>
      </c>
      <c r="F591" t="s">
        <v>10</v>
      </c>
      <c r="G591">
        <v>1</v>
      </c>
    </row>
    <row r="592" spans="1:7" hidden="1" x14ac:dyDescent="0.25">
      <c r="A592">
        <v>80023511</v>
      </c>
      <c r="B592" s="1">
        <v>40589</v>
      </c>
      <c r="C592" t="s">
        <v>21</v>
      </c>
      <c r="D592">
        <v>161.68</v>
      </c>
      <c r="E592">
        <v>11020129</v>
      </c>
      <c r="F592" t="s">
        <v>10</v>
      </c>
      <c r="G592">
        <v>1</v>
      </c>
    </row>
    <row r="593" spans="1:7" x14ac:dyDescent="0.25">
      <c r="A593">
        <v>80023179</v>
      </c>
      <c r="B593" s="1">
        <v>40549</v>
      </c>
      <c r="C593" t="s">
        <v>54</v>
      </c>
      <c r="D593">
        <v>29</v>
      </c>
      <c r="E593">
        <v>11010064</v>
      </c>
      <c r="F593" t="s">
        <v>55</v>
      </c>
      <c r="G593">
        <v>100000</v>
      </c>
    </row>
    <row r="594" spans="1:7" x14ac:dyDescent="0.25">
      <c r="A594">
        <v>80023180</v>
      </c>
      <c r="B594" s="1">
        <v>40549</v>
      </c>
      <c r="C594" t="s">
        <v>54</v>
      </c>
      <c r="D594">
        <v>27</v>
      </c>
      <c r="E594">
        <v>11010063</v>
      </c>
      <c r="F594" t="s">
        <v>55</v>
      </c>
      <c r="G594">
        <v>75000</v>
      </c>
    </row>
    <row r="595" spans="1:7" x14ac:dyDescent="0.25">
      <c r="A595">
        <v>80023181</v>
      </c>
      <c r="B595" s="1">
        <v>40549</v>
      </c>
      <c r="C595" t="s">
        <v>54</v>
      </c>
      <c r="D595">
        <v>27</v>
      </c>
      <c r="E595">
        <v>11010062</v>
      </c>
      <c r="F595" t="s">
        <v>55</v>
      </c>
      <c r="G595">
        <v>75000</v>
      </c>
    </row>
    <row r="596" spans="1:7" hidden="1" x14ac:dyDescent="0.25">
      <c r="A596">
        <v>80023508</v>
      </c>
      <c r="B596" s="1">
        <v>40589</v>
      </c>
      <c r="C596" t="s">
        <v>22</v>
      </c>
      <c r="D596">
        <v>50</v>
      </c>
      <c r="E596">
        <v>11020196</v>
      </c>
      <c r="F596" t="s">
        <v>23</v>
      </c>
      <c r="G596">
        <v>0.2</v>
      </c>
    </row>
    <row r="597" spans="1:7" hidden="1" x14ac:dyDescent="0.25">
      <c r="A597">
        <v>80023509</v>
      </c>
      <c r="B597" s="1">
        <v>40589</v>
      </c>
      <c r="C597" t="s">
        <v>111</v>
      </c>
      <c r="D597">
        <v>25</v>
      </c>
      <c r="E597">
        <v>11020197</v>
      </c>
      <c r="F597" t="s">
        <v>112</v>
      </c>
      <c r="G597">
        <v>1</v>
      </c>
    </row>
    <row r="598" spans="1:7" hidden="1" x14ac:dyDescent="0.25">
      <c r="A598">
        <v>80023512</v>
      </c>
      <c r="B598" s="1">
        <v>40589</v>
      </c>
      <c r="C598" t="s">
        <v>111</v>
      </c>
      <c r="D598">
        <v>25</v>
      </c>
      <c r="E598">
        <v>11020199</v>
      </c>
      <c r="F598" t="s">
        <v>112</v>
      </c>
      <c r="G598">
        <v>1</v>
      </c>
    </row>
    <row r="599" spans="1:7" hidden="1" x14ac:dyDescent="0.25">
      <c r="A599">
        <v>80023512</v>
      </c>
      <c r="B599" s="1">
        <v>40589</v>
      </c>
      <c r="C599" t="s">
        <v>111</v>
      </c>
      <c r="D599">
        <v>25</v>
      </c>
      <c r="E599">
        <v>11020200</v>
      </c>
      <c r="F599" t="s">
        <v>112</v>
      </c>
      <c r="G599">
        <v>1</v>
      </c>
    </row>
    <row r="600" spans="1:7" x14ac:dyDescent="0.25">
      <c r="A600">
        <v>80023181</v>
      </c>
      <c r="B600" s="1">
        <v>40549</v>
      </c>
      <c r="C600" t="s">
        <v>59</v>
      </c>
      <c r="D600">
        <v>25</v>
      </c>
      <c r="E600">
        <v>11010062</v>
      </c>
      <c r="F600" t="s">
        <v>60</v>
      </c>
      <c r="G600">
        <v>75000</v>
      </c>
    </row>
    <row r="601" spans="1:7" x14ac:dyDescent="0.25">
      <c r="A601">
        <v>80023182</v>
      </c>
      <c r="B601" s="1">
        <v>40549</v>
      </c>
      <c r="C601" t="s">
        <v>64</v>
      </c>
      <c r="D601">
        <v>25</v>
      </c>
      <c r="E601">
        <v>11010065</v>
      </c>
      <c r="F601" t="s">
        <v>65</v>
      </c>
      <c r="G601">
        <v>1</v>
      </c>
    </row>
    <row r="602" spans="1:7" x14ac:dyDescent="0.25">
      <c r="A602">
        <v>80023182</v>
      </c>
      <c r="B602" s="1">
        <v>40549</v>
      </c>
      <c r="C602" t="s">
        <v>64</v>
      </c>
      <c r="D602">
        <v>25</v>
      </c>
      <c r="E602">
        <v>11010066</v>
      </c>
      <c r="F602" t="s">
        <v>65</v>
      </c>
      <c r="G602">
        <v>1</v>
      </c>
    </row>
    <row r="603" spans="1:7" x14ac:dyDescent="0.25">
      <c r="A603">
        <v>80023182</v>
      </c>
      <c r="B603" s="1">
        <v>40549</v>
      </c>
      <c r="C603" t="s">
        <v>64</v>
      </c>
      <c r="D603">
        <v>25</v>
      </c>
      <c r="E603">
        <v>11010067</v>
      </c>
      <c r="F603" t="s">
        <v>65</v>
      </c>
      <c r="G603">
        <v>1</v>
      </c>
    </row>
    <row r="604" spans="1:7" hidden="1" x14ac:dyDescent="0.25">
      <c r="A604">
        <v>80023516</v>
      </c>
      <c r="B604" s="1">
        <v>40589</v>
      </c>
      <c r="C604" t="s">
        <v>111</v>
      </c>
      <c r="D604">
        <v>25</v>
      </c>
      <c r="E604">
        <v>11020206</v>
      </c>
      <c r="F604" t="s">
        <v>112</v>
      </c>
      <c r="G604">
        <v>1</v>
      </c>
    </row>
    <row r="605" spans="1:7" hidden="1" x14ac:dyDescent="0.25">
      <c r="A605">
        <v>80023516</v>
      </c>
      <c r="B605" s="1">
        <v>40589</v>
      </c>
      <c r="C605" t="s">
        <v>111</v>
      </c>
      <c r="D605">
        <v>25</v>
      </c>
      <c r="E605">
        <v>11020207</v>
      </c>
      <c r="F605" t="s">
        <v>112</v>
      </c>
      <c r="G605">
        <v>1</v>
      </c>
    </row>
    <row r="606" spans="1:7" hidden="1" x14ac:dyDescent="0.25">
      <c r="A606">
        <v>80023516</v>
      </c>
      <c r="B606" s="1">
        <v>40589</v>
      </c>
      <c r="C606" t="s">
        <v>111</v>
      </c>
      <c r="D606">
        <v>25</v>
      </c>
      <c r="E606">
        <v>11020208</v>
      </c>
      <c r="F606" t="s">
        <v>112</v>
      </c>
      <c r="G606">
        <v>1</v>
      </c>
    </row>
    <row r="607" spans="1:7" hidden="1" x14ac:dyDescent="0.25">
      <c r="A607">
        <v>80023516</v>
      </c>
      <c r="B607" s="1">
        <v>40589</v>
      </c>
      <c r="C607" t="s">
        <v>111</v>
      </c>
      <c r="D607">
        <v>25</v>
      </c>
      <c r="E607">
        <v>11020209</v>
      </c>
      <c r="F607" t="s">
        <v>112</v>
      </c>
      <c r="G607">
        <v>1</v>
      </c>
    </row>
    <row r="608" spans="1:7" hidden="1" x14ac:dyDescent="0.25">
      <c r="A608">
        <v>80023516</v>
      </c>
      <c r="B608" s="1">
        <v>40589</v>
      </c>
      <c r="C608" t="s">
        <v>111</v>
      </c>
      <c r="D608">
        <v>25</v>
      </c>
      <c r="E608">
        <v>11020210</v>
      </c>
      <c r="F608" t="s">
        <v>112</v>
      </c>
      <c r="G608">
        <v>1</v>
      </c>
    </row>
    <row r="609" spans="1:7" hidden="1" x14ac:dyDescent="0.25">
      <c r="A609">
        <v>80023516</v>
      </c>
      <c r="B609" s="1">
        <v>40589</v>
      </c>
      <c r="C609" t="s">
        <v>111</v>
      </c>
      <c r="D609">
        <v>25</v>
      </c>
      <c r="E609">
        <v>11020211</v>
      </c>
      <c r="F609" t="s">
        <v>112</v>
      </c>
      <c r="G609">
        <v>1</v>
      </c>
    </row>
    <row r="610" spans="1:7" hidden="1" x14ac:dyDescent="0.25">
      <c r="A610">
        <v>80023516</v>
      </c>
      <c r="B610" s="1">
        <v>40589</v>
      </c>
      <c r="C610" t="s">
        <v>111</v>
      </c>
      <c r="D610">
        <v>25</v>
      </c>
      <c r="E610">
        <v>11020212</v>
      </c>
      <c r="F610" t="s">
        <v>112</v>
      </c>
      <c r="G610">
        <v>1</v>
      </c>
    </row>
    <row r="611" spans="1:7" hidden="1" x14ac:dyDescent="0.25">
      <c r="A611">
        <v>80023516</v>
      </c>
      <c r="B611" s="1">
        <v>40589</v>
      </c>
      <c r="C611" t="s">
        <v>111</v>
      </c>
      <c r="D611">
        <v>25</v>
      </c>
      <c r="E611">
        <v>11020213</v>
      </c>
      <c r="F611" t="s">
        <v>112</v>
      </c>
      <c r="G611">
        <v>1</v>
      </c>
    </row>
    <row r="612" spans="1:7" hidden="1" x14ac:dyDescent="0.25">
      <c r="A612">
        <v>80023518</v>
      </c>
      <c r="B612" s="1">
        <v>40589</v>
      </c>
      <c r="C612" t="s">
        <v>104</v>
      </c>
      <c r="D612">
        <v>250</v>
      </c>
      <c r="E612">
        <v>11020214</v>
      </c>
      <c r="F612" t="s">
        <v>50</v>
      </c>
      <c r="G612">
        <v>1160</v>
      </c>
    </row>
    <row r="613" spans="1:7" x14ac:dyDescent="0.25">
      <c r="A613">
        <v>80023183</v>
      </c>
      <c r="B613" s="1">
        <v>40550</v>
      </c>
      <c r="C613" t="s">
        <v>66</v>
      </c>
      <c r="D613">
        <v>25</v>
      </c>
      <c r="E613">
        <v>11010081</v>
      </c>
      <c r="F613" t="s">
        <v>67</v>
      </c>
      <c r="G613">
        <v>12</v>
      </c>
    </row>
    <row r="614" spans="1:7" x14ac:dyDescent="0.25">
      <c r="A614">
        <v>80023184</v>
      </c>
      <c r="B614" s="1">
        <v>40550</v>
      </c>
      <c r="C614" t="s">
        <v>54</v>
      </c>
      <c r="D614">
        <v>25</v>
      </c>
      <c r="E614">
        <v>11010082</v>
      </c>
      <c r="F614" t="s">
        <v>55</v>
      </c>
      <c r="G614">
        <v>24000</v>
      </c>
    </row>
    <row r="615" spans="1:7" hidden="1" x14ac:dyDescent="0.25">
      <c r="A615">
        <v>80023519</v>
      </c>
      <c r="B615" s="1">
        <v>40589</v>
      </c>
      <c r="C615" t="s">
        <v>111</v>
      </c>
      <c r="D615">
        <v>25</v>
      </c>
      <c r="E615">
        <v>11020220</v>
      </c>
      <c r="F615" t="s">
        <v>112</v>
      </c>
      <c r="G615">
        <v>1</v>
      </c>
    </row>
    <row r="616" spans="1:7" hidden="1" x14ac:dyDescent="0.25">
      <c r="A616">
        <v>80023535</v>
      </c>
      <c r="B616" s="1">
        <v>40590</v>
      </c>
      <c r="C616" t="s">
        <v>49</v>
      </c>
      <c r="D616">
        <v>250</v>
      </c>
      <c r="E616">
        <v>11020223</v>
      </c>
      <c r="F616" t="s">
        <v>50</v>
      </c>
      <c r="G616">
        <v>1</v>
      </c>
    </row>
    <row r="617" spans="1:7" x14ac:dyDescent="0.25">
      <c r="A617">
        <v>80023184</v>
      </c>
      <c r="B617" s="1">
        <v>40550</v>
      </c>
      <c r="C617" t="s">
        <v>56</v>
      </c>
      <c r="D617">
        <v>25</v>
      </c>
      <c r="E617">
        <v>11010082</v>
      </c>
      <c r="F617" t="s">
        <v>55</v>
      </c>
      <c r="G617">
        <v>24000</v>
      </c>
    </row>
    <row r="618" spans="1:7" x14ac:dyDescent="0.25">
      <c r="A618">
        <v>80023184</v>
      </c>
      <c r="B618" s="1">
        <v>40550</v>
      </c>
      <c r="C618" t="s">
        <v>57</v>
      </c>
      <c r="D618">
        <v>25</v>
      </c>
      <c r="E618">
        <v>11010082</v>
      </c>
      <c r="F618" t="s">
        <v>55</v>
      </c>
      <c r="G618">
        <v>24000</v>
      </c>
    </row>
    <row r="619" spans="1:7" x14ac:dyDescent="0.25">
      <c r="A619">
        <v>80023184</v>
      </c>
      <c r="B619" s="1">
        <v>40550</v>
      </c>
      <c r="C619" t="s">
        <v>59</v>
      </c>
      <c r="D619">
        <v>25</v>
      </c>
      <c r="E619">
        <v>11010082</v>
      </c>
      <c r="F619" t="s">
        <v>60</v>
      </c>
      <c r="G619">
        <v>24000</v>
      </c>
    </row>
    <row r="620" spans="1:7" x14ac:dyDescent="0.25">
      <c r="A620">
        <v>80023184</v>
      </c>
      <c r="B620" s="1">
        <v>40550</v>
      </c>
      <c r="C620" t="s">
        <v>61</v>
      </c>
      <c r="D620">
        <v>25</v>
      </c>
      <c r="E620">
        <v>11010082</v>
      </c>
      <c r="F620" t="s">
        <v>60</v>
      </c>
      <c r="G620">
        <v>24000</v>
      </c>
    </row>
    <row r="621" spans="1:7" hidden="1" x14ac:dyDescent="0.25">
      <c r="A621">
        <v>80023528</v>
      </c>
      <c r="B621" s="1">
        <v>40590</v>
      </c>
      <c r="C621" t="s">
        <v>109</v>
      </c>
      <c r="D621">
        <v>113</v>
      </c>
      <c r="E621">
        <v>11020231</v>
      </c>
      <c r="F621" t="s">
        <v>10</v>
      </c>
      <c r="G621">
        <v>42000</v>
      </c>
    </row>
    <row r="622" spans="1:7" hidden="1" x14ac:dyDescent="0.25">
      <c r="A622">
        <v>80023525</v>
      </c>
      <c r="B622" s="1">
        <v>40590</v>
      </c>
      <c r="C622" t="s">
        <v>22</v>
      </c>
      <c r="D622">
        <v>185</v>
      </c>
      <c r="E622">
        <v>11020232</v>
      </c>
      <c r="F622" t="s">
        <v>23</v>
      </c>
      <c r="G622">
        <v>0.74</v>
      </c>
    </row>
    <row r="623" spans="1:7" hidden="1" x14ac:dyDescent="0.25">
      <c r="A623">
        <v>70013672</v>
      </c>
      <c r="B623" s="1">
        <v>40590</v>
      </c>
      <c r="C623" t="s">
        <v>22</v>
      </c>
      <c r="D623">
        <v>172.5</v>
      </c>
      <c r="E623">
        <v>11020233</v>
      </c>
      <c r="F623" t="s">
        <v>23</v>
      </c>
      <c r="G623">
        <v>0.69</v>
      </c>
    </row>
    <row r="624" spans="1:7" hidden="1" x14ac:dyDescent="0.25">
      <c r="A624">
        <v>16820</v>
      </c>
      <c r="B624" s="1">
        <v>40590</v>
      </c>
      <c r="C624" t="s">
        <v>22</v>
      </c>
      <c r="D624">
        <v>172.5</v>
      </c>
      <c r="E624">
        <v>11020233</v>
      </c>
      <c r="F624" t="s">
        <v>23</v>
      </c>
      <c r="G624">
        <v>0.69</v>
      </c>
    </row>
    <row r="625" spans="1:7" hidden="1" x14ac:dyDescent="0.25">
      <c r="A625">
        <v>80023537</v>
      </c>
      <c r="B625" s="1">
        <v>40590</v>
      </c>
      <c r="C625" t="s">
        <v>22</v>
      </c>
      <c r="D625">
        <v>172.5</v>
      </c>
      <c r="E625">
        <v>11020233</v>
      </c>
      <c r="F625" t="s">
        <v>23</v>
      </c>
      <c r="G625">
        <v>0.69</v>
      </c>
    </row>
    <row r="626" spans="1:7" x14ac:dyDescent="0.25">
      <c r="A626">
        <v>80023184</v>
      </c>
      <c r="B626" s="1">
        <v>40550</v>
      </c>
      <c r="C626" t="s">
        <v>62</v>
      </c>
      <c r="D626">
        <v>25</v>
      </c>
      <c r="E626">
        <v>11010082</v>
      </c>
      <c r="F626" t="s">
        <v>60</v>
      </c>
      <c r="G626">
        <v>24000</v>
      </c>
    </row>
    <row r="627" spans="1:7" x14ac:dyDescent="0.25">
      <c r="A627">
        <v>80023184</v>
      </c>
      <c r="B627" s="1">
        <v>40550</v>
      </c>
      <c r="C627" t="s">
        <v>72</v>
      </c>
      <c r="D627">
        <v>20</v>
      </c>
      <c r="E627">
        <v>11010082</v>
      </c>
      <c r="F627" t="s">
        <v>73</v>
      </c>
      <c r="G627">
        <v>24000</v>
      </c>
    </row>
    <row r="628" spans="1:7" x14ac:dyDescent="0.25">
      <c r="A628">
        <v>80023185</v>
      </c>
      <c r="B628" s="1">
        <v>40550</v>
      </c>
      <c r="C628" t="s">
        <v>66</v>
      </c>
      <c r="D628">
        <v>25</v>
      </c>
      <c r="E628">
        <v>11010084</v>
      </c>
      <c r="F628" t="s">
        <v>67</v>
      </c>
      <c r="G628">
        <v>1</v>
      </c>
    </row>
    <row r="629" spans="1:7" x14ac:dyDescent="0.25">
      <c r="A629">
        <v>80023188</v>
      </c>
      <c r="B629" s="1">
        <v>40550</v>
      </c>
      <c r="C629" t="s">
        <v>140</v>
      </c>
      <c r="D629">
        <v>25</v>
      </c>
      <c r="E629">
        <v>11010088</v>
      </c>
      <c r="F629" t="s">
        <v>26</v>
      </c>
      <c r="G629">
        <v>100</v>
      </c>
    </row>
    <row r="630" spans="1:7" x14ac:dyDescent="0.25">
      <c r="A630">
        <v>80023188</v>
      </c>
      <c r="B630" s="1">
        <v>40550</v>
      </c>
      <c r="C630" t="s">
        <v>66</v>
      </c>
      <c r="D630">
        <v>6</v>
      </c>
      <c r="E630">
        <v>11010088</v>
      </c>
      <c r="F630" t="s">
        <v>67</v>
      </c>
      <c r="G630">
        <v>100</v>
      </c>
    </row>
    <row r="631" spans="1:7" x14ac:dyDescent="0.25">
      <c r="A631">
        <v>80023190</v>
      </c>
      <c r="B631" s="1">
        <v>40550</v>
      </c>
      <c r="C631" t="s">
        <v>7</v>
      </c>
      <c r="D631">
        <v>270</v>
      </c>
      <c r="E631">
        <v>11010052</v>
      </c>
      <c r="F631" t="s">
        <v>8</v>
      </c>
      <c r="G631">
        <v>50000</v>
      </c>
    </row>
    <row r="632" spans="1:7" x14ac:dyDescent="0.25">
      <c r="A632">
        <v>80023191</v>
      </c>
      <c r="B632" s="1">
        <v>40550</v>
      </c>
      <c r="C632" t="s">
        <v>29</v>
      </c>
      <c r="D632">
        <v>25</v>
      </c>
      <c r="E632">
        <v>11010092</v>
      </c>
      <c r="F632" t="s">
        <v>10</v>
      </c>
      <c r="G632">
        <v>1</v>
      </c>
    </row>
    <row r="633" spans="1:7" x14ac:dyDescent="0.25">
      <c r="A633">
        <v>80023192</v>
      </c>
      <c r="B633" s="1">
        <v>40550</v>
      </c>
      <c r="C633" t="s">
        <v>54</v>
      </c>
      <c r="D633">
        <v>27</v>
      </c>
      <c r="E633">
        <v>11010093</v>
      </c>
      <c r="F633" t="s">
        <v>55</v>
      </c>
      <c r="G633">
        <v>80000</v>
      </c>
    </row>
    <row r="634" spans="1:7" x14ac:dyDescent="0.25">
      <c r="A634">
        <v>80023192</v>
      </c>
      <c r="B634" s="1">
        <v>40550</v>
      </c>
      <c r="C634" t="s">
        <v>59</v>
      </c>
      <c r="D634">
        <v>25</v>
      </c>
      <c r="E634">
        <v>11010093</v>
      </c>
      <c r="F634" t="s">
        <v>60</v>
      </c>
      <c r="G634">
        <v>80000</v>
      </c>
    </row>
    <row r="635" spans="1:7" x14ac:dyDescent="0.25">
      <c r="A635">
        <v>80023193</v>
      </c>
      <c r="B635" s="1">
        <v>40550</v>
      </c>
      <c r="C635" t="s">
        <v>54</v>
      </c>
      <c r="D635">
        <v>27</v>
      </c>
      <c r="E635">
        <v>11010094</v>
      </c>
      <c r="F635" t="s">
        <v>55</v>
      </c>
      <c r="G635">
        <v>80000</v>
      </c>
    </row>
    <row r="636" spans="1:7" x14ac:dyDescent="0.25">
      <c r="A636">
        <v>80023194</v>
      </c>
      <c r="B636" s="1">
        <v>40550</v>
      </c>
      <c r="C636" t="s">
        <v>64</v>
      </c>
      <c r="D636">
        <v>25</v>
      </c>
      <c r="E636">
        <v>11010095</v>
      </c>
      <c r="F636" t="s">
        <v>65</v>
      </c>
      <c r="G636">
        <v>1</v>
      </c>
    </row>
    <row r="637" spans="1:7" x14ac:dyDescent="0.25">
      <c r="A637">
        <v>80023194</v>
      </c>
      <c r="B637" s="1">
        <v>40550</v>
      </c>
      <c r="C637" t="s">
        <v>64</v>
      </c>
      <c r="D637">
        <v>25</v>
      </c>
      <c r="E637">
        <v>11010096</v>
      </c>
      <c r="F637" t="s">
        <v>65</v>
      </c>
      <c r="G637">
        <v>1</v>
      </c>
    </row>
    <row r="638" spans="1:7" x14ac:dyDescent="0.25">
      <c r="A638">
        <v>80023195</v>
      </c>
      <c r="B638" s="1">
        <v>40550</v>
      </c>
      <c r="C638" t="s">
        <v>88</v>
      </c>
      <c r="D638">
        <v>25</v>
      </c>
      <c r="E638">
        <v>11010091</v>
      </c>
      <c r="F638" t="s">
        <v>89</v>
      </c>
      <c r="G638">
        <v>1</v>
      </c>
    </row>
    <row r="639" spans="1:7" x14ac:dyDescent="0.25">
      <c r="A639">
        <v>80023198</v>
      </c>
      <c r="B639" s="1">
        <v>40556</v>
      </c>
      <c r="C639" t="s">
        <v>24</v>
      </c>
      <c r="D639">
        <v>25</v>
      </c>
      <c r="E639">
        <v>11010102</v>
      </c>
      <c r="F639" t="s">
        <v>10</v>
      </c>
      <c r="G639">
        <v>1</v>
      </c>
    </row>
    <row r="640" spans="1:7" x14ac:dyDescent="0.25">
      <c r="A640">
        <v>80023200</v>
      </c>
      <c r="B640" s="1">
        <v>40556</v>
      </c>
      <c r="C640" t="s">
        <v>135</v>
      </c>
      <c r="D640">
        <v>125</v>
      </c>
      <c r="E640">
        <v>11010107</v>
      </c>
      <c r="F640" t="s">
        <v>10</v>
      </c>
      <c r="G640">
        <v>1</v>
      </c>
    </row>
    <row r="641" spans="1:7" x14ac:dyDescent="0.25">
      <c r="A641">
        <v>80023201</v>
      </c>
      <c r="B641" s="1">
        <v>40556</v>
      </c>
      <c r="C641" t="s">
        <v>54</v>
      </c>
      <c r="D641">
        <v>27</v>
      </c>
      <c r="E641">
        <v>11010105</v>
      </c>
      <c r="F641" t="s">
        <v>55</v>
      </c>
      <c r="G641">
        <v>80000</v>
      </c>
    </row>
    <row r="642" spans="1:7" x14ac:dyDescent="0.25">
      <c r="A642">
        <v>80023201</v>
      </c>
      <c r="B642" s="1">
        <v>40556</v>
      </c>
      <c r="C642" t="s">
        <v>59</v>
      </c>
      <c r="D642">
        <v>25</v>
      </c>
      <c r="E642">
        <v>11010105</v>
      </c>
      <c r="F642" t="s">
        <v>60</v>
      </c>
      <c r="G642">
        <v>80000</v>
      </c>
    </row>
    <row r="643" spans="1:7" x14ac:dyDescent="0.25">
      <c r="A643">
        <v>80023202</v>
      </c>
      <c r="B643" s="1">
        <v>40556</v>
      </c>
      <c r="C643" t="s">
        <v>54</v>
      </c>
      <c r="D643">
        <v>25</v>
      </c>
      <c r="E643">
        <v>11010106</v>
      </c>
      <c r="F643" t="s">
        <v>55</v>
      </c>
      <c r="G643">
        <v>55000</v>
      </c>
    </row>
    <row r="644" spans="1:7" x14ac:dyDescent="0.25">
      <c r="A644">
        <v>80023202</v>
      </c>
      <c r="B644" s="1">
        <v>40556</v>
      </c>
      <c r="C644" t="s">
        <v>56</v>
      </c>
      <c r="D644">
        <v>25</v>
      </c>
      <c r="E644">
        <v>11010106</v>
      </c>
      <c r="F644" t="s">
        <v>55</v>
      </c>
      <c r="G644">
        <v>55000</v>
      </c>
    </row>
    <row r="645" spans="1:7" x14ac:dyDescent="0.25">
      <c r="A645">
        <v>80023203</v>
      </c>
      <c r="B645" s="1">
        <v>40556</v>
      </c>
      <c r="C645" t="s">
        <v>64</v>
      </c>
      <c r="D645">
        <v>64</v>
      </c>
      <c r="E645">
        <v>11010104</v>
      </c>
      <c r="F645" t="s">
        <v>65</v>
      </c>
      <c r="G645">
        <v>16</v>
      </c>
    </row>
    <row r="646" spans="1:7" hidden="1" x14ac:dyDescent="0.25">
      <c r="A646">
        <v>80023527</v>
      </c>
      <c r="B646" s="1">
        <v>40590</v>
      </c>
      <c r="C646" t="s">
        <v>111</v>
      </c>
      <c r="D646">
        <v>25</v>
      </c>
      <c r="E646">
        <v>11020237</v>
      </c>
      <c r="F646" t="s">
        <v>112</v>
      </c>
      <c r="G646">
        <v>1</v>
      </c>
    </row>
    <row r="647" spans="1:7" x14ac:dyDescent="0.25">
      <c r="A647">
        <v>80023204</v>
      </c>
      <c r="B647" s="1">
        <v>40556</v>
      </c>
      <c r="C647" t="s">
        <v>25</v>
      </c>
      <c r="D647">
        <v>22.5</v>
      </c>
      <c r="E647">
        <v>11010108</v>
      </c>
      <c r="F647" t="s">
        <v>26</v>
      </c>
      <c r="G647">
        <v>150</v>
      </c>
    </row>
    <row r="648" spans="1:7" x14ac:dyDescent="0.25">
      <c r="A648">
        <v>80023204</v>
      </c>
      <c r="B648" s="1">
        <v>40556</v>
      </c>
      <c r="C648" t="s">
        <v>66</v>
      </c>
      <c r="D648">
        <v>20</v>
      </c>
      <c r="E648">
        <v>11010108</v>
      </c>
      <c r="F648" t="s">
        <v>67</v>
      </c>
      <c r="G648">
        <v>150</v>
      </c>
    </row>
    <row r="649" spans="1:7" x14ac:dyDescent="0.25">
      <c r="A649">
        <v>80023205</v>
      </c>
      <c r="B649" s="1">
        <v>40557</v>
      </c>
      <c r="C649" t="s">
        <v>9</v>
      </c>
      <c r="D649">
        <v>20</v>
      </c>
      <c r="E649">
        <v>10120320</v>
      </c>
      <c r="F649" t="s">
        <v>10</v>
      </c>
      <c r="G649">
        <v>1</v>
      </c>
    </row>
    <row r="650" spans="1:7" x14ac:dyDescent="0.25">
      <c r="A650">
        <v>80023205</v>
      </c>
      <c r="B650" s="1">
        <v>40557</v>
      </c>
      <c r="C650" t="s">
        <v>7</v>
      </c>
      <c r="D650">
        <v>1120</v>
      </c>
      <c r="E650">
        <v>10120320</v>
      </c>
      <c r="F650" t="s">
        <v>8</v>
      </c>
      <c r="G650">
        <v>1</v>
      </c>
    </row>
    <row r="651" spans="1:7" x14ac:dyDescent="0.25">
      <c r="A651">
        <v>80023206</v>
      </c>
      <c r="B651" s="1">
        <v>40557</v>
      </c>
      <c r="C651" t="s">
        <v>9</v>
      </c>
      <c r="D651">
        <v>20</v>
      </c>
      <c r="E651">
        <v>10110280</v>
      </c>
      <c r="F651" t="s">
        <v>10</v>
      </c>
      <c r="G651">
        <v>1</v>
      </c>
    </row>
    <row r="652" spans="1:7" x14ac:dyDescent="0.25">
      <c r="A652">
        <v>80023206</v>
      </c>
      <c r="B652" s="1">
        <v>40557</v>
      </c>
      <c r="C652" t="s">
        <v>7</v>
      </c>
      <c r="D652">
        <v>928</v>
      </c>
      <c r="E652">
        <v>10110280</v>
      </c>
      <c r="F652" t="s">
        <v>8</v>
      </c>
      <c r="G652">
        <v>1</v>
      </c>
    </row>
    <row r="653" spans="1:7" hidden="1" x14ac:dyDescent="0.25">
      <c r="A653">
        <v>80023539</v>
      </c>
      <c r="B653" s="1">
        <v>40591</v>
      </c>
      <c r="C653" t="s">
        <v>22</v>
      </c>
      <c r="D653">
        <v>250</v>
      </c>
      <c r="E653">
        <v>11020100</v>
      </c>
      <c r="F653" t="s">
        <v>23</v>
      </c>
      <c r="G653">
        <v>1</v>
      </c>
    </row>
    <row r="654" spans="1:7" x14ac:dyDescent="0.25">
      <c r="A654">
        <v>80023209</v>
      </c>
      <c r="B654" s="1">
        <v>40557</v>
      </c>
      <c r="C654" t="s">
        <v>7</v>
      </c>
      <c r="D654">
        <v>312</v>
      </c>
      <c r="E654">
        <v>11010111</v>
      </c>
      <c r="F654" t="s">
        <v>8</v>
      </c>
      <c r="G654">
        <v>63000</v>
      </c>
    </row>
    <row r="655" spans="1:7" x14ac:dyDescent="0.25">
      <c r="A655">
        <v>80023210</v>
      </c>
      <c r="B655" s="1">
        <v>40561</v>
      </c>
      <c r="C655" t="s">
        <v>24</v>
      </c>
      <c r="D655">
        <v>25</v>
      </c>
      <c r="E655">
        <v>11010116</v>
      </c>
      <c r="F655" t="s">
        <v>10</v>
      </c>
      <c r="G655">
        <v>1</v>
      </c>
    </row>
    <row r="656" spans="1:7" x14ac:dyDescent="0.25">
      <c r="A656">
        <v>80023212</v>
      </c>
      <c r="B656" s="1">
        <v>40561</v>
      </c>
      <c r="C656" t="s">
        <v>64</v>
      </c>
      <c r="D656">
        <v>25</v>
      </c>
      <c r="E656">
        <v>11010119</v>
      </c>
      <c r="F656" t="s">
        <v>65</v>
      </c>
      <c r="G656">
        <v>5</v>
      </c>
    </row>
    <row r="657" spans="1:7" x14ac:dyDescent="0.25">
      <c r="A657">
        <v>80023213</v>
      </c>
      <c r="B657" s="1">
        <v>40561</v>
      </c>
      <c r="C657" t="s">
        <v>66</v>
      </c>
      <c r="D657">
        <v>25</v>
      </c>
      <c r="E657">
        <v>11010122</v>
      </c>
      <c r="F657" t="s">
        <v>67</v>
      </c>
      <c r="G657">
        <v>4</v>
      </c>
    </row>
    <row r="658" spans="1:7" x14ac:dyDescent="0.25">
      <c r="A658">
        <v>80023214</v>
      </c>
      <c r="B658" s="1">
        <v>40561</v>
      </c>
      <c r="C658" t="s">
        <v>29</v>
      </c>
      <c r="D658">
        <v>25</v>
      </c>
      <c r="E658">
        <v>11010121</v>
      </c>
      <c r="F658" t="s">
        <v>10</v>
      </c>
      <c r="G658">
        <v>1</v>
      </c>
    </row>
    <row r="659" spans="1:7" x14ac:dyDescent="0.25">
      <c r="A659">
        <v>80023216</v>
      </c>
      <c r="B659" s="1">
        <v>40561</v>
      </c>
      <c r="C659" t="s">
        <v>134</v>
      </c>
      <c r="D659">
        <v>75</v>
      </c>
      <c r="E659">
        <v>10090128</v>
      </c>
      <c r="F659" t="s">
        <v>10</v>
      </c>
      <c r="G659">
        <v>1</v>
      </c>
    </row>
    <row r="660" spans="1:7" x14ac:dyDescent="0.25">
      <c r="A660">
        <v>80023219</v>
      </c>
      <c r="B660" s="1">
        <v>40561</v>
      </c>
      <c r="C660" t="s">
        <v>64</v>
      </c>
      <c r="D660">
        <v>72</v>
      </c>
      <c r="E660">
        <v>11010150</v>
      </c>
      <c r="F660" t="s">
        <v>65</v>
      </c>
      <c r="G660">
        <v>18</v>
      </c>
    </row>
    <row r="661" spans="1:7" x14ac:dyDescent="0.25">
      <c r="A661">
        <v>80023219</v>
      </c>
      <c r="B661" s="1">
        <v>40561</v>
      </c>
      <c r="C661" t="s">
        <v>74</v>
      </c>
      <c r="D661">
        <v>25</v>
      </c>
      <c r="E661">
        <v>11010150</v>
      </c>
      <c r="F661" t="s">
        <v>75</v>
      </c>
      <c r="G661">
        <v>18</v>
      </c>
    </row>
    <row r="662" spans="1:7" x14ac:dyDescent="0.25">
      <c r="A662">
        <v>80023219</v>
      </c>
      <c r="B662" s="1">
        <v>40561</v>
      </c>
      <c r="C662" t="s">
        <v>70</v>
      </c>
      <c r="D662">
        <v>25</v>
      </c>
      <c r="E662">
        <v>11010150</v>
      </c>
      <c r="F662" t="s">
        <v>71</v>
      </c>
      <c r="G662">
        <v>18</v>
      </c>
    </row>
    <row r="663" spans="1:7" x14ac:dyDescent="0.25">
      <c r="A663">
        <v>80023220</v>
      </c>
      <c r="B663" s="1">
        <v>40561</v>
      </c>
      <c r="C663" t="s">
        <v>25</v>
      </c>
      <c r="D663">
        <v>30</v>
      </c>
      <c r="E663">
        <v>11010149</v>
      </c>
      <c r="F663" t="s">
        <v>26</v>
      </c>
      <c r="G663">
        <v>200</v>
      </c>
    </row>
    <row r="664" spans="1:7" x14ac:dyDescent="0.25">
      <c r="A664">
        <v>80023220</v>
      </c>
      <c r="B664" s="1">
        <v>40561</v>
      </c>
      <c r="C664" t="s">
        <v>66</v>
      </c>
      <c r="D664">
        <v>2</v>
      </c>
      <c r="E664">
        <v>11010149</v>
      </c>
      <c r="F664" t="s">
        <v>67</v>
      </c>
      <c r="G664">
        <v>200</v>
      </c>
    </row>
    <row r="665" spans="1:7" x14ac:dyDescent="0.25">
      <c r="A665">
        <v>80023221</v>
      </c>
      <c r="B665" s="1">
        <v>40561</v>
      </c>
      <c r="C665" t="s">
        <v>64</v>
      </c>
      <c r="D665">
        <v>25</v>
      </c>
      <c r="E665">
        <v>11010151</v>
      </c>
      <c r="F665" t="s">
        <v>65</v>
      </c>
      <c r="G665">
        <v>1</v>
      </c>
    </row>
    <row r="666" spans="1:7" x14ac:dyDescent="0.25">
      <c r="A666">
        <v>80023222</v>
      </c>
      <c r="B666" s="1">
        <v>40561</v>
      </c>
      <c r="C666" t="s">
        <v>66</v>
      </c>
      <c r="D666">
        <v>25</v>
      </c>
      <c r="E666">
        <v>11010152</v>
      </c>
      <c r="F666" t="s">
        <v>67</v>
      </c>
      <c r="G666">
        <v>6</v>
      </c>
    </row>
    <row r="667" spans="1:7" x14ac:dyDescent="0.25">
      <c r="A667">
        <v>80023223</v>
      </c>
      <c r="B667" s="1">
        <v>40561</v>
      </c>
      <c r="C667" t="s">
        <v>64</v>
      </c>
      <c r="D667">
        <v>36</v>
      </c>
      <c r="E667">
        <v>11010153</v>
      </c>
      <c r="F667" t="s">
        <v>65</v>
      </c>
      <c r="G667">
        <v>9</v>
      </c>
    </row>
    <row r="668" spans="1:7" x14ac:dyDescent="0.25">
      <c r="A668">
        <v>80023226</v>
      </c>
      <c r="B668" s="1">
        <v>40561</v>
      </c>
      <c r="C668" t="s">
        <v>25</v>
      </c>
      <c r="D668">
        <v>30</v>
      </c>
      <c r="E668">
        <v>11010156</v>
      </c>
      <c r="F668" t="s">
        <v>26</v>
      </c>
      <c r="G668">
        <v>200</v>
      </c>
    </row>
    <row r="669" spans="1:7" x14ac:dyDescent="0.25">
      <c r="A669">
        <v>80023226</v>
      </c>
      <c r="B669" s="1">
        <v>40561</v>
      </c>
      <c r="C669" t="s">
        <v>66</v>
      </c>
      <c r="D669">
        <v>30</v>
      </c>
      <c r="E669">
        <v>11010156</v>
      </c>
      <c r="F669" t="s">
        <v>67</v>
      </c>
      <c r="G669">
        <v>200</v>
      </c>
    </row>
    <row r="670" spans="1:7" x14ac:dyDescent="0.25">
      <c r="A670">
        <v>80023226</v>
      </c>
      <c r="B670" s="1">
        <v>40561</v>
      </c>
      <c r="C670" t="s">
        <v>68</v>
      </c>
      <c r="D670">
        <v>25</v>
      </c>
      <c r="E670">
        <v>11010156</v>
      </c>
      <c r="F670" t="s">
        <v>69</v>
      </c>
      <c r="G670">
        <v>200</v>
      </c>
    </row>
    <row r="671" spans="1:7" x14ac:dyDescent="0.25">
      <c r="A671">
        <v>80023226</v>
      </c>
      <c r="B671" s="1">
        <v>40561</v>
      </c>
      <c r="C671" t="s">
        <v>27</v>
      </c>
      <c r="D671">
        <v>25</v>
      </c>
      <c r="E671">
        <v>11010156</v>
      </c>
      <c r="F671" t="s">
        <v>28</v>
      </c>
      <c r="G671">
        <v>200</v>
      </c>
    </row>
    <row r="672" spans="1:7" x14ac:dyDescent="0.25">
      <c r="A672">
        <v>80023226</v>
      </c>
      <c r="B672" s="1">
        <v>40561</v>
      </c>
      <c r="C672" t="s">
        <v>25</v>
      </c>
      <c r="D672">
        <v>30</v>
      </c>
      <c r="E672">
        <v>11010157</v>
      </c>
      <c r="F672" t="s">
        <v>26</v>
      </c>
      <c r="G672">
        <v>200</v>
      </c>
    </row>
    <row r="673" spans="1:7" x14ac:dyDescent="0.25">
      <c r="A673">
        <v>80023226</v>
      </c>
      <c r="B673" s="1">
        <v>40561</v>
      </c>
      <c r="C673" t="s">
        <v>66</v>
      </c>
      <c r="D673">
        <v>30</v>
      </c>
      <c r="E673">
        <v>11010157</v>
      </c>
      <c r="F673" t="s">
        <v>67</v>
      </c>
      <c r="G673">
        <v>200</v>
      </c>
    </row>
    <row r="674" spans="1:7" x14ac:dyDescent="0.25">
      <c r="A674">
        <v>80023226</v>
      </c>
      <c r="B674" s="1">
        <v>40561</v>
      </c>
      <c r="C674" t="s">
        <v>68</v>
      </c>
      <c r="D674">
        <v>25</v>
      </c>
      <c r="E674">
        <v>11010157</v>
      </c>
      <c r="F674" t="s">
        <v>69</v>
      </c>
      <c r="G674">
        <v>200</v>
      </c>
    </row>
    <row r="675" spans="1:7" x14ac:dyDescent="0.25">
      <c r="A675">
        <v>80023226</v>
      </c>
      <c r="B675" s="1">
        <v>40561</v>
      </c>
      <c r="C675" t="s">
        <v>27</v>
      </c>
      <c r="D675">
        <v>25</v>
      </c>
      <c r="E675">
        <v>11010157</v>
      </c>
      <c r="F675" t="s">
        <v>28</v>
      </c>
      <c r="G675">
        <v>200</v>
      </c>
    </row>
    <row r="676" spans="1:7" x14ac:dyDescent="0.25">
      <c r="A676">
        <v>80023227</v>
      </c>
      <c r="B676" s="1">
        <v>40562</v>
      </c>
      <c r="C676" t="s">
        <v>24</v>
      </c>
      <c r="D676">
        <v>25</v>
      </c>
      <c r="E676">
        <v>11010160</v>
      </c>
      <c r="F676" t="s">
        <v>10</v>
      </c>
      <c r="G676">
        <v>1</v>
      </c>
    </row>
    <row r="677" spans="1:7" x14ac:dyDescent="0.25">
      <c r="A677">
        <v>80023230</v>
      </c>
      <c r="B677" s="1">
        <v>40562</v>
      </c>
      <c r="C677" t="s">
        <v>54</v>
      </c>
      <c r="D677">
        <v>25</v>
      </c>
      <c r="E677">
        <v>11010171</v>
      </c>
      <c r="F677" t="s">
        <v>55</v>
      </c>
      <c r="G677">
        <v>50000</v>
      </c>
    </row>
    <row r="678" spans="1:7" hidden="1" x14ac:dyDescent="0.25">
      <c r="A678">
        <v>80023546</v>
      </c>
      <c r="B678" s="1">
        <v>40591</v>
      </c>
      <c r="C678" t="s">
        <v>22</v>
      </c>
      <c r="D678">
        <v>50</v>
      </c>
      <c r="E678">
        <v>11020259</v>
      </c>
      <c r="F678" t="s">
        <v>23</v>
      </c>
      <c r="G678">
        <v>0.2</v>
      </c>
    </row>
    <row r="679" spans="1:7" hidden="1" x14ac:dyDescent="0.25">
      <c r="A679">
        <v>80023547</v>
      </c>
      <c r="B679" s="1">
        <v>40591</v>
      </c>
      <c r="C679" t="s">
        <v>111</v>
      </c>
      <c r="D679">
        <v>25</v>
      </c>
      <c r="E679">
        <v>11020260</v>
      </c>
      <c r="F679" t="s">
        <v>112</v>
      </c>
      <c r="G679">
        <v>1</v>
      </c>
    </row>
    <row r="680" spans="1:7" hidden="1" x14ac:dyDescent="0.25">
      <c r="A680">
        <v>80023551</v>
      </c>
      <c r="B680" s="1">
        <v>40591</v>
      </c>
      <c r="C680" t="s">
        <v>111</v>
      </c>
      <c r="D680">
        <v>25</v>
      </c>
      <c r="E680">
        <v>11020265</v>
      </c>
      <c r="F680" t="s">
        <v>112</v>
      </c>
      <c r="G680">
        <v>1</v>
      </c>
    </row>
    <row r="681" spans="1:7" x14ac:dyDescent="0.25">
      <c r="A681">
        <v>80023230</v>
      </c>
      <c r="B681" s="1">
        <v>40562</v>
      </c>
      <c r="C681" t="s">
        <v>56</v>
      </c>
      <c r="D681">
        <v>25</v>
      </c>
      <c r="E681">
        <v>11010171</v>
      </c>
      <c r="F681" t="s">
        <v>55</v>
      </c>
      <c r="G681">
        <v>50000</v>
      </c>
    </row>
    <row r="682" spans="1:7" x14ac:dyDescent="0.25">
      <c r="A682">
        <v>80023230</v>
      </c>
      <c r="B682" s="1">
        <v>40562</v>
      </c>
      <c r="C682" t="s">
        <v>57</v>
      </c>
      <c r="D682">
        <v>25</v>
      </c>
      <c r="E682">
        <v>11010171</v>
      </c>
      <c r="F682" t="s">
        <v>55</v>
      </c>
      <c r="G682">
        <v>50000</v>
      </c>
    </row>
    <row r="683" spans="1:7" x14ac:dyDescent="0.25">
      <c r="A683">
        <v>80023230</v>
      </c>
      <c r="B683" s="1">
        <v>40562</v>
      </c>
      <c r="C683" t="s">
        <v>58</v>
      </c>
      <c r="D683">
        <v>25</v>
      </c>
      <c r="E683">
        <v>11010171</v>
      </c>
      <c r="F683" t="s">
        <v>55</v>
      </c>
      <c r="G683">
        <v>50000</v>
      </c>
    </row>
    <row r="684" spans="1:7" x14ac:dyDescent="0.25">
      <c r="A684">
        <v>80023230</v>
      </c>
      <c r="B684" s="1">
        <v>40562</v>
      </c>
      <c r="C684" t="s">
        <v>76</v>
      </c>
      <c r="D684">
        <v>25</v>
      </c>
      <c r="E684">
        <v>11010171</v>
      </c>
      <c r="F684" t="s">
        <v>55</v>
      </c>
      <c r="G684">
        <v>50000</v>
      </c>
    </row>
    <row r="685" spans="1:7" x14ac:dyDescent="0.25">
      <c r="A685">
        <v>80023230</v>
      </c>
      <c r="B685" s="1">
        <v>40562</v>
      </c>
      <c r="C685" t="s">
        <v>59</v>
      </c>
      <c r="D685">
        <v>25</v>
      </c>
      <c r="E685">
        <v>11010171</v>
      </c>
      <c r="F685" t="s">
        <v>60</v>
      </c>
      <c r="G685">
        <v>50000</v>
      </c>
    </row>
    <row r="686" spans="1:7" x14ac:dyDescent="0.25">
      <c r="A686">
        <v>80023230</v>
      </c>
      <c r="B686" s="1">
        <v>40562</v>
      </c>
      <c r="C686" t="s">
        <v>61</v>
      </c>
      <c r="D686">
        <v>25</v>
      </c>
      <c r="E686">
        <v>11010171</v>
      </c>
      <c r="F686" t="s">
        <v>60</v>
      </c>
      <c r="G686">
        <v>50000</v>
      </c>
    </row>
    <row r="687" spans="1:7" x14ac:dyDescent="0.25">
      <c r="A687">
        <v>80023230</v>
      </c>
      <c r="B687" s="1">
        <v>40562</v>
      </c>
      <c r="C687" t="s">
        <v>62</v>
      </c>
      <c r="D687">
        <v>25</v>
      </c>
      <c r="E687">
        <v>11010171</v>
      </c>
      <c r="F687" t="s">
        <v>60</v>
      </c>
      <c r="G687">
        <v>50000</v>
      </c>
    </row>
    <row r="688" spans="1:7" x14ac:dyDescent="0.25">
      <c r="A688">
        <v>80023230</v>
      </c>
      <c r="B688" s="1">
        <v>40562</v>
      </c>
      <c r="C688" t="s">
        <v>63</v>
      </c>
      <c r="D688">
        <v>25</v>
      </c>
      <c r="E688">
        <v>11010171</v>
      </c>
      <c r="F688" t="s">
        <v>60</v>
      </c>
      <c r="G688">
        <v>50000</v>
      </c>
    </row>
    <row r="689" spans="1:7" x14ac:dyDescent="0.25">
      <c r="A689">
        <v>80023230</v>
      </c>
      <c r="B689" s="1">
        <v>40562</v>
      </c>
      <c r="C689" t="s">
        <v>77</v>
      </c>
      <c r="D689">
        <v>25</v>
      </c>
      <c r="E689">
        <v>11010171</v>
      </c>
      <c r="F689" t="s">
        <v>60</v>
      </c>
      <c r="G689">
        <v>50000</v>
      </c>
    </row>
    <row r="690" spans="1:7" x14ac:dyDescent="0.25">
      <c r="A690">
        <v>80023232</v>
      </c>
      <c r="B690" s="1">
        <v>40562</v>
      </c>
      <c r="C690" t="s">
        <v>7</v>
      </c>
      <c r="D690">
        <v>55</v>
      </c>
      <c r="E690">
        <v>10100366</v>
      </c>
      <c r="F690" t="s">
        <v>8</v>
      </c>
      <c r="G690">
        <v>7000</v>
      </c>
    </row>
    <row r="691" spans="1:7" x14ac:dyDescent="0.25">
      <c r="A691">
        <v>80023233</v>
      </c>
      <c r="B691" s="1">
        <v>40562</v>
      </c>
      <c r="C691" t="s">
        <v>7</v>
      </c>
      <c r="D691">
        <v>95</v>
      </c>
      <c r="E691">
        <v>11010174</v>
      </c>
      <c r="F691" t="s">
        <v>8</v>
      </c>
      <c r="G691">
        <v>15000</v>
      </c>
    </row>
    <row r="692" spans="1:7" x14ac:dyDescent="0.25">
      <c r="A692">
        <v>80023236</v>
      </c>
      <c r="B692" s="1">
        <v>40562</v>
      </c>
      <c r="C692" t="s">
        <v>25</v>
      </c>
      <c r="D692">
        <v>30</v>
      </c>
      <c r="E692">
        <v>11010178</v>
      </c>
      <c r="F692" t="s">
        <v>26</v>
      </c>
      <c r="G692">
        <v>200</v>
      </c>
    </row>
    <row r="693" spans="1:7" x14ac:dyDescent="0.25">
      <c r="A693">
        <v>80023236</v>
      </c>
      <c r="B693" s="1">
        <v>40562</v>
      </c>
      <c r="C693" t="s">
        <v>66</v>
      </c>
      <c r="D693">
        <v>30</v>
      </c>
      <c r="E693">
        <v>11010178</v>
      </c>
      <c r="F693" t="s">
        <v>67</v>
      </c>
      <c r="G693">
        <v>200</v>
      </c>
    </row>
    <row r="694" spans="1:7" x14ac:dyDescent="0.25">
      <c r="A694">
        <v>80023236</v>
      </c>
      <c r="B694" s="1">
        <v>40562</v>
      </c>
      <c r="C694" t="s">
        <v>68</v>
      </c>
      <c r="D694">
        <v>25</v>
      </c>
      <c r="E694">
        <v>11010178</v>
      </c>
      <c r="F694" t="s">
        <v>69</v>
      </c>
      <c r="G694">
        <v>200</v>
      </c>
    </row>
    <row r="695" spans="1:7" x14ac:dyDescent="0.25">
      <c r="A695">
        <v>80023236</v>
      </c>
      <c r="B695" s="1">
        <v>40562</v>
      </c>
      <c r="C695" t="s">
        <v>25</v>
      </c>
      <c r="D695">
        <v>30</v>
      </c>
      <c r="E695">
        <v>11010179</v>
      </c>
      <c r="F695" t="s">
        <v>26</v>
      </c>
      <c r="G695">
        <v>200</v>
      </c>
    </row>
    <row r="696" spans="1:7" x14ac:dyDescent="0.25">
      <c r="A696">
        <v>80023236</v>
      </c>
      <c r="B696" s="1">
        <v>40562</v>
      </c>
      <c r="C696" t="s">
        <v>66</v>
      </c>
      <c r="D696">
        <v>30</v>
      </c>
      <c r="E696">
        <v>11010179</v>
      </c>
      <c r="F696" t="s">
        <v>67</v>
      </c>
      <c r="G696">
        <v>200</v>
      </c>
    </row>
    <row r="697" spans="1:7" x14ac:dyDescent="0.25">
      <c r="A697">
        <v>80023236</v>
      </c>
      <c r="B697" s="1">
        <v>40562</v>
      </c>
      <c r="C697" t="s">
        <v>25</v>
      </c>
      <c r="D697">
        <v>30</v>
      </c>
      <c r="E697">
        <v>11010180</v>
      </c>
      <c r="F697" t="s">
        <v>26</v>
      </c>
      <c r="G697">
        <v>200</v>
      </c>
    </row>
    <row r="698" spans="1:7" x14ac:dyDescent="0.25">
      <c r="A698">
        <v>80023236</v>
      </c>
      <c r="B698" s="1">
        <v>40562</v>
      </c>
      <c r="C698" t="s">
        <v>66</v>
      </c>
      <c r="D698">
        <v>30</v>
      </c>
      <c r="E698">
        <v>11010180</v>
      </c>
      <c r="F698" t="s">
        <v>67</v>
      </c>
      <c r="G698">
        <v>200</v>
      </c>
    </row>
    <row r="699" spans="1:7" x14ac:dyDescent="0.25">
      <c r="A699">
        <v>80023236</v>
      </c>
      <c r="B699" s="1">
        <v>40562</v>
      </c>
      <c r="C699" t="s">
        <v>25</v>
      </c>
      <c r="D699">
        <v>30</v>
      </c>
      <c r="E699">
        <v>11010181</v>
      </c>
      <c r="F699" t="s">
        <v>26</v>
      </c>
      <c r="G699">
        <v>200</v>
      </c>
    </row>
    <row r="700" spans="1:7" x14ac:dyDescent="0.25">
      <c r="A700">
        <v>80023236</v>
      </c>
      <c r="B700" s="1">
        <v>40562</v>
      </c>
      <c r="C700" t="s">
        <v>66</v>
      </c>
      <c r="D700">
        <v>30</v>
      </c>
      <c r="E700">
        <v>11010181</v>
      </c>
      <c r="F700" t="s">
        <v>67</v>
      </c>
      <c r="G700">
        <v>200</v>
      </c>
    </row>
    <row r="701" spans="1:7" x14ac:dyDescent="0.25">
      <c r="A701">
        <v>80023238</v>
      </c>
      <c r="B701" s="1">
        <v>40562</v>
      </c>
      <c r="C701" t="s">
        <v>7</v>
      </c>
      <c r="D701">
        <v>90</v>
      </c>
      <c r="E701">
        <v>11010113</v>
      </c>
      <c r="F701" t="s">
        <v>8</v>
      </c>
      <c r="G701">
        <v>19000</v>
      </c>
    </row>
    <row r="702" spans="1:7" x14ac:dyDescent="0.25">
      <c r="A702">
        <v>80023239</v>
      </c>
      <c r="B702" s="1">
        <v>40562</v>
      </c>
      <c r="C702" t="s">
        <v>24</v>
      </c>
      <c r="D702">
        <v>25</v>
      </c>
      <c r="E702">
        <v>11010162</v>
      </c>
      <c r="F702" t="s">
        <v>10</v>
      </c>
      <c r="G702">
        <v>1</v>
      </c>
    </row>
    <row r="703" spans="1:7" x14ac:dyDescent="0.25">
      <c r="A703">
        <v>80023240</v>
      </c>
      <c r="B703" s="1">
        <v>40563</v>
      </c>
      <c r="C703" t="s">
        <v>29</v>
      </c>
      <c r="D703">
        <v>25</v>
      </c>
      <c r="E703">
        <v>11010182</v>
      </c>
      <c r="F703" t="s">
        <v>10</v>
      </c>
      <c r="G703">
        <v>1</v>
      </c>
    </row>
    <row r="704" spans="1:7" x14ac:dyDescent="0.25">
      <c r="A704">
        <v>80023241</v>
      </c>
      <c r="B704" s="1">
        <v>40563</v>
      </c>
      <c r="C704" t="s">
        <v>7</v>
      </c>
      <c r="D704">
        <v>50</v>
      </c>
      <c r="E704">
        <v>11010098</v>
      </c>
      <c r="F704" t="s">
        <v>8</v>
      </c>
      <c r="G704">
        <v>6000</v>
      </c>
    </row>
    <row r="705" spans="1:7" x14ac:dyDescent="0.25">
      <c r="A705">
        <v>80023241</v>
      </c>
      <c r="B705" s="1">
        <v>40563</v>
      </c>
      <c r="C705" t="s">
        <v>15</v>
      </c>
      <c r="D705">
        <v>25</v>
      </c>
      <c r="E705">
        <v>11010098</v>
      </c>
      <c r="F705" t="s">
        <v>8</v>
      </c>
      <c r="G705">
        <v>6000</v>
      </c>
    </row>
    <row r="706" spans="1:7" x14ac:dyDescent="0.25">
      <c r="A706">
        <v>80023242</v>
      </c>
      <c r="B706" s="1">
        <v>40563</v>
      </c>
      <c r="C706" t="s">
        <v>7</v>
      </c>
      <c r="D706">
        <v>30</v>
      </c>
      <c r="E706">
        <v>11010146</v>
      </c>
      <c r="F706" t="s">
        <v>8</v>
      </c>
      <c r="G706">
        <v>2000</v>
      </c>
    </row>
    <row r="707" spans="1:7" x14ac:dyDescent="0.25">
      <c r="A707">
        <v>80023244</v>
      </c>
      <c r="B707" s="1">
        <v>40563</v>
      </c>
      <c r="C707" t="s">
        <v>64</v>
      </c>
      <c r="D707">
        <v>25</v>
      </c>
      <c r="E707">
        <v>11010189</v>
      </c>
      <c r="F707" t="s">
        <v>65</v>
      </c>
      <c r="G707">
        <v>5</v>
      </c>
    </row>
    <row r="708" spans="1:7" x14ac:dyDescent="0.25">
      <c r="A708">
        <v>80023245</v>
      </c>
      <c r="B708" s="1">
        <v>40563</v>
      </c>
      <c r="C708" t="s">
        <v>134</v>
      </c>
      <c r="D708">
        <v>75</v>
      </c>
      <c r="E708">
        <v>11010075</v>
      </c>
      <c r="F708" t="s">
        <v>10</v>
      </c>
      <c r="G708">
        <v>1</v>
      </c>
    </row>
    <row r="709" spans="1:7" x14ac:dyDescent="0.25">
      <c r="A709">
        <v>80023246</v>
      </c>
      <c r="B709" s="1">
        <v>40563</v>
      </c>
      <c r="C709" t="s">
        <v>29</v>
      </c>
      <c r="D709">
        <v>25</v>
      </c>
      <c r="E709">
        <v>11010190</v>
      </c>
      <c r="F709" t="s">
        <v>10</v>
      </c>
      <c r="G709">
        <v>1</v>
      </c>
    </row>
    <row r="710" spans="1:7" x14ac:dyDescent="0.25">
      <c r="A710">
        <v>80023246</v>
      </c>
      <c r="B710" s="1">
        <v>40563</v>
      </c>
      <c r="C710" t="s">
        <v>54</v>
      </c>
      <c r="D710">
        <v>25</v>
      </c>
      <c r="E710">
        <v>11010191</v>
      </c>
      <c r="F710" t="s">
        <v>55</v>
      </c>
      <c r="G710">
        <v>45000</v>
      </c>
    </row>
    <row r="711" spans="1:7" x14ac:dyDescent="0.25">
      <c r="A711">
        <v>80023246</v>
      </c>
      <c r="B711" s="1">
        <v>40563</v>
      </c>
      <c r="C711" t="s">
        <v>59</v>
      </c>
      <c r="D711">
        <v>25</v>
      </c>
      <c r="E711">
        <v>11010191</v>
      </c>
      <c r="F711" t="s">
        <v>60</v>
      </c>
      <c r="G711">
        <v>45000</v>
      </c>
    </row>
    <row r="712" spans="1:7" x14ac:dyDescent="0.25">
      <c r="A712">
        <v>80023248</v>
      </c>
      <c r="B712" s="1">
        <v>40563</v>
      </c>
      <c r="C712" t="s">
        <v>7</v>
      </c>
      <c r="D712">
        <v>360</v>
      </c>
      <c r="E712">
        <v>10110039</v>
      </c>
      <c r="F712" t="s">
        <v>8</v>
      </c>
      <c r="G712">
        <v>75000</v>
      </c>
    </row>
    <row r="713" spans="1:7" x14ac:dyDescent="0.25">
      <c r="A713">
        <v>80023249</v>
      </c>
      <c r="B713" s="1">
        <v>40563</v>
      </c>
      <c r="C713" t="s">
        <v>96</v>
      </c>
      <c r="D713">
        <v>25</v>
      </c>
      <c r="E713">
        <v>11010184</v>
      </c>
      <c r="F713" t="s">
        <v>97</v>
      </c>
      <c r="G713">
        <v>1</v>
      </c>
    </row>
    <row r="714" spans="1:7" x14ac:dyDescent="0.25">
      <c r="A714">
        <v>80023251</v>
      </c>
      <c r="B714" s="1">
        <v>40564</v>
      </c>
      <c r="C714" t="s">
        <v>7</v>
      </c>
      <c r="D714">
        <v>140</v>
      </c>
      <c r="E714">
        <v>11010024</v>
      </c>
      <c r="F714" t="s">
        <v>8</v>
      </c>
      <c r="G714">
        <v>24000</v>
      </c>
    </row>
    <row r="715" spans="1:7" x14ac:dyDescent="0.25">
      <c r="A715">
        <v>80023252</v>
      </c>
      <c r="B715" s="1">
        <v>40564</v>
      </c>
      <c r="C715" t="s">
        <v>7</v>
      </c>
      <c r="D715">
        <v>195</v>
      </c>
      <c r="E715">
        <v>11010114</v>
      </c>
      <c r="F715" t="s">
        <v>8</v>
      </c>
      <c r="G715">
        <v>35000</v>
      </c>
    </row>
    <row r="716" spans="1:7" x14ac:dyDescent="0.25">
      <c r="A716">
        <v>80023252</v>
      </c>
      <c r="B716" s="1">
        <v>40564</v>
      </c>
      <c r="C716" t="s">
        <v>24</v>
      </c>
      <c r="D716">
        <v>25</v>
      </c>
      <c r="E716">
        <v>11010201</v>
      </c>
      <c r="F716" t="s">
        <v>10</v>
      </c>
      <c r="G716">
        <v>1</v>
      </c>
    </row>
    <row r="717" spans="1:7" hidden="1" x14ac:dyDescent="0.25">
      <c r="A717">
        <v>80023569</v>
      </c>
      <c r="B717" s="1">
        <v>40596</v>
      </c>
      <c r="C717" t="s">
        <v>22</v>
      </c>
      <c r="D717">
        <v>62.5</v>
      </c>
      <c r="E717">
        <v>11020286</v>
      </c>
      <c r="F717" t="s">
        <v>23</v>
      </c>
      <c r="G717">
        <v>0.5</v>
      </c>
    </row>
    <row r="718" spans="1:7" hidden="1" x14ac:dyDescent="0.25">
      <c r="A718">
        <v>80023569</v>
      </c>
      <c r="B718" s="1">
        <v>40596</v>
      </c>
      <c r="C718" t="s">
        <v>22</v>
      </c>
      <c r="D718">
        <v>62.5</v>
      </c>
      <c r="E718">
        <v>11020288</v>
      </c>
      <c r="F718" t="s">
        <v>23</v>
      </c>
      <c r="G718">
        <v>0.5</v>
      </c>
    </row>
    <row r="719" spans="1:7" hidden="1" x14ac:dyDescent="0.25">
      <c r="A719">
        <v>80023571</v>
      </c>
      <c r="B719" s="1">
        <v>40596</v>
      </c>
      <c r="C719" t="s">
        <v>111</v>
      </c>
      <c r="D719">
        <v>25</v>
      </c>
      <c r="E719">
        <v>11020291</v>
      </c>
      <c r="F719" t="s">
        <v>112</v>
      </c>
      <c r="G719">
        <v>1</v>
      </c>
    </row>
    <row r="720" spans="1:7" hidden="1" x14ac:dyDescent="0.25">
      <c r="A720">
        <v>80023573</v>
      </c>
      <c r="B720" s="1">
        <v>40596</v>
      </c>
      <c r="C720" t="s">
        <v>111</v>
      </c>
      <c r="D720">
        <v>25</v>
      </c>
      <c r="E720">
        <v>11020292</v>
      </c>
      <c r="F720" t="s">
        <v>112</v>
      </c>
      <c r="G720">
        <v>1</v>
      </c>
    </row>
    <row r="721" spans="1:7" x14ac:dyDescent="0.25">
      <c r="A721">
        <v>80023256</v>
      </c>
      <c r="B721" s="1">
        <v>40564</v>
      </c>
      <c r="C721" t="s">
        <v>68</v>
      </c>
      <c r="D721">
        <v>25</v>
      </c>
      <c r="E721">
        <v>11010206</v>
      </c>
      <c r="F721" t="s">
        <v>69</v>
      </c>
      <c r="G721">
        <v>1</v>
      </c>
    </row>
    <row r="722" spans="1:7" x14ac:dyDescent="0.25">
      <c r="A722">
        <v>80023257</v>
      </c>
      <c r="B722" s="1">
        <v>40564</v>
      </c>
      <c r="C722" t="s">
        <v>9</v>
      </c>
      <c r="D722">
        <v>20</v>
      </c>
      <c r="E722">
        <v>10120163</v>
      </c>
      <c r="F722" t="s">
        <v>10</v>
      </c>
      <c r="G722">
        <v>1</v>
      </c>
    </row>
    <row r="723" spans="1:7" x14ac:dyDescent="0.25">
      <c r="A723">
        <v>80023257</v>
      </c>
      <c r="B723" s="1">
        <v>40564</v>
      </c>
      <c r="C723" t="s">
        <v>7</v>
      </c>
      <c r="D723">
        <v>120</v>
      </c>
      <c r="E723">
        <v>10120163</v>
      </c>
      <c r="F723" t="s">
        <v>8</v>
      </c>
      <c r="G723">
        <v>1</v>
      </c>
    </row>
    <row r="724" spans="1:7" x14ac:dyDescent="0.25">
      <c r="A724">
        <v>80023258</v>
      </c>
      <c r="B724" s="1">
        <v>40564</v>
      </c>
      <c r="C724" t="s">
        <v>39</v>
      </c>
      <c r="D724">
        <v>50</v>
      </c>
      <c r="E724">
        <v>11010144</v>
      </c>
      <c r="F724" t="s">
        <v>10</v>
      </c>
      <c r="G724">
        <v>1</v>
      </c>
    </row>
    <row r="725" spans="1:7" x14ac:dyDescent="0.25">
      <c r="A725">
        <v>80023260</v>
      </c>
      <c r="B725" s="1">
        <v>40564</v>
      </c>
      <c r="C725" t="s">
        <v>24</v>
      </c>
      <c r="D725">
        <v>25</v>
      </c>
      <c r="E725">
        <v>11010210</v>
      </c>
      <c r="F725" t="s">
        <v>10</v>
      </c>
      <c r="G725">
        <v>1</v>
      </c>
    </row>
    <row r="726" spans="1:7" x14ac:dyDescent="0.25">
      <c r="A726">
        <v>80023262</v>
      </c>
      <c r="B726" s="1">
        <v>40564</v>
      </c>
      <c r="C726" t="s">
        <v>54</v>
      </c>
      <c r="D726">
        <v>27</v>
      </c>
      <c r="E726">
        <v>11010209</v>
      </c>
      <c r="F726" t="s">
        <v>55</v>
      </c>
      <c r="G726">
        <v>70000</v>
      </c>
    </row>
    <row r="727" spans="1:7" x14ac:dyDescent="0.25">
      <c r="A727">
        <v>80023262</v>
      </c>
      <c r="B727" s="1">
        <v>40564</v>
      </c>
      <c r="C727" t="s">
        <v>54</v>
      </c>
      <c r="D727">
        <v>27</v>
      </c>
      <c r="E727">
        <v>11010211</v>
      </c>
      <c r="F727" t="s">
        <v>55</v>
      </c>
      <c r="G727">
        <v>70000</v>
      </c>
    </row>
    <row r="728" spans="1:7" x14ac:dyDescent="0.25">
      <c r="A728">
        <v>80023266</v>
      </c>
      <c r="B728" s="1">
        <v>40564</v>
      </c>
      <c r="C728" t="s">
        <v>64</v>
      </c>
      <c r="D728">
        <v>60</v>
      </c>
      <c r="E728">
        <v>11010221</v>
      </c>
      <c r="F728" t="s">
        <v>65</v>
      </c>
      <c r="G728">
        <v>15</v>
      </c>
    </row>
    <row r="729" spans="1:7" x14ac:dyDescent="0.25">
      <c r="A729">
        <v>80023266</v>
      </c>
      <c r="B729" s="1">
        <v>40564</v>
      </c>
      <c r="C729" t="s">
        <v>74</v>
      </c>
      <c r="D729">
        <v>25</v>
      </c>
      <c r="E729">
        <v>11010221</v>
      </c>
      <c r="F729" t="s">
        <v>75</v>
      </c>
      <c r="G729">
        <v>15</v>
      </c>
    </row>
    <row r="730" spans="1:7" hidden="1" x14ac:dyDescent="0.25">
      <c r="A730">
        <v>80023577</v>
      </c>
      <c r="B730" s="1">
        <v>40596</v>
      </c>
      <c r="C730" t="s">
        <v>111</v>
      </c>
      <c r="D730">
        <v>25</v>
      </c>
      <c r="E730">
        <v>11020303</v>
      </c>
      <c r="F730" t="s">
        <v>112</v>
      </c>
      <c r="G730">
        <v>1</v>
      </c>
    </row>
    <row r="731" spans="1:7" x14ac:dyDescent="0.25">
      <c r="A731">
        <v>80023266</v>
      </c>
      <c r="B731" s="1">
        <v>40564</v>
      </c>
      <c r="C731" t="s">
        <v>70</v>
      </c>
      <c r="D731">
        <v>25</v>
      </c>
      <c r="E731">
        <v>11010221</v>
      </c>
      <c r="F731" t="s">
        <v>71</v>
      </c>
      <c r="G731">
        <v>15</v>
      </c>
    </row>
    <row r="732" spans="1:7" hidden="1" x14ac:dyDescent="0.25">
      <c r="A732">
        <v>80023579</v>
      </c>
      <c r="B732" s="1">
        <v>40596</v>
      </c>
      <c r="C732" t="s">
        <v>111</v>
      </c>
      <c r="D732">
        <v>25</v>
      </c>
      <c r="E732">
        <v>11020305</v>
      </c>
      <c r="F732" t="s">
        <v>112</v>
      </c>
      <c r="G732">
        <v>1</v>
      </c>
    </row>
    <row r="733" spans="1:7" x14ac:dyDescent="0.25">
      <c r="A733">
        <v>80023266</v>
      </c>
      <c r="B733" s="1">
        <v>40564</v>
      </c>
      <c r="C733" t="s">
        <v>64</v>
      </c>
      <c r="D733">
        <v>64</v>
      </c>
      <c r="E733">
        <v>11010223</v>
      </c>
      <c r="F733" t="s">
        <v>65</v>
      </c>
      <c r="G733">
        <v>16</v>
      </c>
    </row>
    <row r="734" spans="1:7" x14ac:dyDescent="0.25">
      <c r="A734">
        <v>80023266</v>
      </c>
      <c r="B734" s="1">
        <v>40564</v>
      </c>
      <c r="C734" t="s">
        <v>74</v>
      </c>
      <c r="D734">
        <v>25</v>
      </c>
      <c r="E734">
        <v>11010223</v>
      </c>
      <c r="F734" t="s">
        <v>75</v>
      </c>
      <c r="G734">
        <v>16</v>
      </c>
    </row>
    <row r="735" spans="1:7" x14ac:dyDescent="0.25">
      <c r="A735">
        <v>80023266</v>
      </c>
      <c r="B735" s="1">
        <v>40564</v>
      </c>
      <c r="C735" t="s">
        <v>70</v>
      </c>
      <c r="D735">
        <v>25</v>
      </c>
      <c r="E735">
        <v>11010223</v>
      </c>
      <c r="F735" t="s">
        <v>71</v>
      </c>
      <c r="G735">
        <v>16</v>
      </c>
    </row>
    <row r="736" spans="1:7" x14ac:dyDescent="0.25">
      <c r="A736">
        <v>80023267</v>
      </c>
      <c r="B736" s="1">
        <v>40564</v>
      </c>
      <c r="C736" t="s">
        <v>64</v>
      </c>
      <c r="D736">
        <v>25</v>
      </c>
      <c r="E736">
        <v>11010225</v>
      </c>
      <c r="F736" t="s">
        <v>65</v>
      </c>
      <c r="G736">
        <v>3</v>
      </c>
    </row>
    <row r="737" spans="1:7" hidden="1" x14ac:dyDescent="0.25">
      <c r="A737">
        <v>80023582</v>
      </c>
      <c r="B737" s="1">
        <v>40597</v>
      </c>
      <c r="C737" t="s">
        <v>18</v>
      </c>
      <c r="D737">
        <v>59.93</v>
      </c>
      <c r="E737">
        <v>11020103</v>
      </c>
      <c r="F737" t="s">
        <v>10</v>
      </c>
      <c r="G737">
        <v>1</v>
      </c>
    </row>
    <row r="738" spans="1:7" hidden="1" x14ac:dyDescent="0.25">
      <c r="A738">
        <v>80023582</v>
      </c>
      <c r="B738" s="1">
        <v>40597</v>
      </c>
      <c r="C738" t="s">
        <v>19</v>
      </c>
      <c r="D738">
        <v>533.02</v>
      </c>
      <c r="E738">
        <v>11020103</v>
      </c>
      <c r="F738" t="s">
        <v>10</v>
      </c>
      <c r="G738">
        <v>1</v>
      </c>
    </row>
    <row r="739" spans="1:7" hidden="1" x14ac:dyDescent="0.25">
      <c r="A739">
        <v>80023582</v>
      </c>
      <c r="B739" s="1">
        <v>40597</v>
      </c>
      <c r="C739" t="s">
        <v>20</v>
      </c>
      <c r="D739">
        <v>1302.93</v>
      </c>
      <c r="E739">
        <v>11020103</v>
      </c>
      <c r="F739" t="s">
        <v>10</v>
      </c>
      <c r="G739">
        <v>1</v>
      </c>
    </row>
    <row r="740" spans="1:7" hidden="1" x14ac:dyDescent="0.25">
      <c r="A740">
        <v>80023582</v>
      </c>
      <c r="B740" s="1">
        <v>40597</v>
      </c>
      <c r="C740" t="s">
        <v>21</v>
      </c>
      <c r="D740">
        <v>161.68</v>
      </c>
      <c r="E740">
        <v>11020103</v>
      </c>
      <c r="F740" t="s">
        <v>10</v>
      </c>
      <c r="G740">
        <v>1</v>
      </c>
    </row>
    <row r="741" spans="1:7" hidden="1" x14ac:dyDescent="0.25">
      <c r="A741">
        <v>80023581</v>
      </c>
      <c r="B741" s="1">
        <v>40597</v>
      </c>
      <c r="C741" t="s">
        <v>182</v>
      </c>
      <c r="D741">
        <v>100</v>
      </c>
      <c r="E741">
        <v>11020309</v>
      </c>
      <c r="F741" t="s">
        <v>10</v>
      </c>
      <c r="G741">
        <v>1</v>
      </c>
    </row>
    <row r="742" spans="1:7" x14ac:dyDescent="0.25">
      <c r="A742">
        <v>80023268</v>
      </c>
      <c r="B742" s="1">
        <v>40564</v>
      </c>
      <c r="C742" t="s">
        <v>54</v>
      </c>
      <c r="D742">
        <v>27</v>
      </c>
      <c r="E742">
        <v>11010217</v>
      </c>
      <c r="F742" t="s">
        <v>55</v>
      </c>
      <c r="G742">
        <v>70000</v>
      </c>
    </row>
    <row r="743" spans="1:7" hidden="1" x14ac:dyDescent="0.25">
      <c r="A743">
        <v>80023585</v>
      </c>
      <c r="B743" s="1">
        <v>40597</v>
      </c>
      <c r="C743" t="s">
        <v>111</v>
      </c>
      <c r="D743">
        <v>25</v>
      </c>
      <c r="E743">
        <v>11020312</v>
      </c>
      <c r="F743" t="s">
        <v>112</v>
      </c>
      <c r="G743">
        <v>1</v>
      </c>
    </row>
    <row r="744" spans="1:7" x14ac:dyDescent="0.25">
      <c r="A744">
        <v>80023268</v>
      </c>
      <c r="B744" s="1">
        <v>40564</v>
      </c>
      <c r="C744" t="s">
        <v>56</v>
      </c>
      <c r="D744">
        <v>29</v>
      </c>
      <c r="E744">
        <v>11010217</v>
      </c>
      <c r="F744" t="s">
        <v>55</v>
      </c>
      <c r="G744">
        <v>70000</v>
      </c>
    </row>
    <row r="745" spans="1:7" hidden="1" x14ac:dyDescent="0.25">
      <c r="A745">
        <v>80023587</v>
      </c>
      <c r="B745" s="1">
        <v>40597</v>
      </c>
      <c r="C745" t="s">
        <v>111</v>
      </c>
      <c r="D745">
        <v>75</v>
      </c>
      <c r="E745">
        <v>11020316</v>
      </c>
      <c r="F745" t="s">
        <v>112</v>
      </c>
      <c r="G745">
        <v>3</v>
      </c>
    </row>
    <row r="746" spans="1:7" hidden="1" x14ac:dyDescent="0.25">
      <c r="A746">
        <v>80023588</v>
      </c>
      <c r="B746" s="1">
        <v>40597</v>
      </c>
      <c r="C746" t="s">
        <v>111</v>
      </c>
      <c r="D746">
        <v>25</v>
      </c>
      <c r="E746">
        <v>11020318</v>
      </c>
      <c r="F746" t="s">
        <v>112</v>
      </c>
      <c r="G746">
        <v>1</v>
      </c>
    </row>
    <row r="747" spans="1:7" hidden="1" x14ac:dyDescent="0.25">
      <c r="A747">
        <v>80023589</v>
      </c>
      <c r="B747" s="1">
        <v>40597</v>
      </c>
      <c r="C747" t="s">
        <v>111</v>
      </c>
      <c r="D747">
        <v>100</v>
      </c>
      <c r="E747">
        <v>11020319</v>
      </c>
      <c r="F747" t="s">
        <v>112</v>
      </c>
      <c r="G747">
        <v>4</v>
      </c>
    </row>
    <row r="748" spans="1:7" x14ac:dyDescent="0.25">
      <c r="A748">
        <v>80023268</v>
      </c>
      <c r="B748" s="1">
        <v>40564</v>
      </c>
      <c r="C748" t="s">
        <v>59</v>
      </c>
      <c r="D748">
        <v>25</v>
      </c>
      <c r="E748">
        <v>11010217</v>
      </c>
      <c r="F748" t="s">
        <v>60</v>
      </c>
      <c r="G748">
        <v>70000</v>
      </c>
    </row>
    <row r="749" spans="1:7" x14ac:dyDescent="0.25">
      <c r="A749">
        <v>80023268</v>
      </c>
      <c r="B749" s="1">
        <v>40564</v>
      </c>
      <c r="C749" t="s">
        <v>61</v>
      </c>
      <c r="D749">
        <v>25</v>
      </c>
      <c r="E749">
        <v>11010217</v>
      </c>
      <c r="F749" t="s">
        <v>60</v>
      </c>
      <c r="G749">
        <v>70000</v>
      </c>
    </row>
    <row r="750" spans="1:7" x14ac:dyDescent="0.25">
      <c r="A750">
        <v>80023269</v>
      </c>
      <c r="B750" s="1">
        <v>40564</v>
      </c>
      <c r="C750" t="s">
        <v>54</v>
      </c>
      <c r="D750">
        <v>27</v>
      </c>
      <c r="E750">
        <v>11010218</v>
      </c>
      <c r="F750" t="s">
        <v>55</v>
      </c>
      <c r="G750">
        <v>70000</v>
      </c>
    </row>
    <row r="751" spans="1:7" x14ac:dyDescent="0.25">
      <c r="A751">
        <v>80023269</v>
      </c>
      <c r="B751" s="1">
        <v>40564</v>
      </c>
      <c r="C751" t="s">
        <v>56</v>
      </c>
      <c r="D751">
        <v>29</v>
      </c>
      <c r="E751">
        <v>11010218</v>
      </c>
      <c r="F751" t="s">
        <v>55</v>
      </c>
      <c r="G751">
        <v>70000</v>
      </c>
    </row>
    <row r="752" spans="1:7" hidden="1" x14ac:dyDescent="0.25">
      <c r="A752">
        <v>80023604</v>
      </c>
      <c r="B752" s="1">
        <v>40598</v>
      </c>
      <c r="C752" t="s">
        <v>18</v>
      </c>
      <c r="D752">
        <v>59.93</v>
      </c>
      <c r="E752">
        <v>11010213</v>
      </c>
      <c r="F752" t="s">
        <v>10</v>
      </c>
      <c r="G752">
        <v>1</v>
      </c>
    </row>
    <row r="753" spans="1:7" hidden="1" x14ac:dyDescent="0.25">
      <c r="A753">
        <v>80023604</v>
      </c>
      <c r="B753" s="1">
        <v>40598</v>
      </c>
      <c r="C753" t="s">
        <v>19</v>
      </c>
      <c r="D753">
        <v>533.02</v>
      </c>
      <c r="E753">
        <v>11010213</v>
      </c>
      <c r="F753" t="s">
        <v>10</v>
      </c>
      <c r="G753">
        <v>1</v>
      </c>
    </row>
    <row r="754" spans="1:7" hidden="1" x14ac:dyDescent="0.25">
      <c r="A754">
        <v>80023604</v>
      </c>
      <c r="B754" s="1">
        <v>40598</v>
      </c>
      <c r="C754" t="s">
        <v>20</v>
      </c>
      <c r="D754">
        <v>1302.93</v>
      </c>
      <c r="E754">
        <v>11010213</v>
      </c>
      <c r="F754" t="s">
        <v>10</v>
      </c>
      <c r="G754">
        <v>1</v>
      </c>
    </row>
    <row r="755" spans="1:7" hidden="1" x14ac:dyDescent="0.25">
      <c r="A755">
        <v>80023604</v>
      </c>
      <c r="B755" s="1">
        <v>40598</v>
      </c>
      <c r="C755" t="s">
        <v>21</v>
      </c>
      <c r="D755">
        <v>161.68</v>
      </c>
      <c r="E755">
        <v>11010213</v>
      </c>
      <c r="F755" t="s">
        <v>10</v>
      </c>
      <c r="G755">
        <v>1</v>
      </c>
    </row>
    <row r="756" spans="1:7" hidden="1" x14ac:dyDescent="0.25">
      <c r="A756">
        <v>80023594</v>
      </c>
      <c r="B756" s="1">
        <v>40598</v>
      </c>
      <c r="C756" t="s">
        <v>22</v>
      </c>
      <c r="D756">
        <v>50</v>
      </c>
      <c r="E756">
        <v>11020114</v>
      </c>
      <c r="F756" t="s">
        <v>23</v>
      </c>
      <c r="G756">
        <v>0.2</v>
      </c>
    </row>
    <row r="757" spans="1:7" x14ac:dyDescent="0.25">
      <c r="A757">
        <v>80023269</v>
      </c>
      <c r="B757" s="1">
        <v>40564</v>
      </c>
      <c r="C757" t="s">
        <v>59</v>
      </c>
      <c r="D757">
        <v>25</v>
      </c>
      <c r="E757">
        <v>11010218</v>
      </c>
      <c r="F757" t="s">
        <v>60</v>
      </c>
      <c r="G757">
        <v>70000</v>
      </c>
    </row>
    <row r="758" spans="1:7" x14ac:dyDescent="0.25">
      <c r="A758">
        <v>80023269</v>
      </c>
      <c r="B758" s="1">
        <v>40564</v>
      </c>
      <c r="C758" t="s">
        <v>61</v>
      </c>
      <c r="D758">
        <v>25</v>
      </c>
      <c r="E758">
        <v>11010218</v>
      </c>
      <c r="F758" t="s">
        <v>60</v>
      </c>
      <c r="G758">
        <v>70000</v>
      </c>
    </row>
    <row r="759" spans="1:7" x14ac:dyDescent="0.25">
      <c r="A759">
        <v>80023270</v>
      </c>
      <c r="B759" s="1">
        <v>40564</v>
      </c>
      <c r="C759" t="s">
        <v>59</v>
      </c>
      <c r="D759">
        <v>25</v>
      </c>
      <c r="E759">
        <v>11010219</v>
      </c>
      <c r="F759" t="s">
        <v>60</v>
      </c>
      <c r="G759">
        <v>2.5</v>
      </c>
    </row>
    <row r="760" spans="1:7" x14ac:dyDescent="0.25">
      <c r="A760">
        <v>80023270</v>
      </c>
      <c r="B760" s="1">
        <v>40564</v>
      </c>
      <c r="C760" t="s">
        <v>61</v>
      </c>
      <c r="D760">
        <v>25</v>
      </c>
      <c r="E760">
        <v>11010219</v>
      </c>
      <c r="F760" t="s">
        <v>60</v>
      </c>
      <c r="G760">
        <v>2.5</v>
      </c>
    </row>
    <row r="761" spans="1:7" x14ac:dyDescent="0.25">
      <c r="A761">
        <v>80023271</v>
      </c>
      <c r="B761" s="1">
        <v>40567</v>
      </c>
      <c r="C761" t="s">
        <v>64</v>
      </c>
      <c r="D761">
        <v>25</v>
      </c>
      <c r="E761">
        <v>11010228</v>
      </c>
      <c r="F761" t="s">
        <v>65</v>
      </c>
      <c r="G761">
        <v>3</v>
      </c>
    </row>
    <row r="762" spans="1:7" x14ac:dyDescent="0.25">
      <c r="A762">
        <v>80023272</v>
      </c>
      <c r="B762" s="1">
        <v>40567</v>
      </c>
      <c r="C762" t="s">
        <v>140</v>
      </c>
      <c r="D762">
        <v>25</v>
      </c>
      <c r="E762">
        <v>11010229</v>
      </c>
      <c r="F762" t="s">
        <v>26</v>
      </c>
      <c r="G762">
        <v>60</v>
      </c>
    </row>
    <row r="763" spans="1:7" x14ac:dyDescent="0.25">
      <c r="A763">
        <v>80023272</v>
      </c>
      <c r="B763" s="1">
        <v>40567</v>
      </c>
      <c r="C763" t="s">
        <v>66</v>
      </c>
      <c r="D763">
        <v>4</v>
      </c>
      <c r="E763">
        <v>11010229</v>
      </c>
      <c r="F763" t="s">
        <v>67</v>
      </c>
      <c r="G763">
        <v>60</v>
      </c>
    </row>
    <row r="764" spans="1:7" x14ac:dyDescent="0.25">
      <c r="A764">
        <v>80023272</v>
      </c>
      <c r="B764" s="1">
        <v>40567</v>
      </c>
      <c r="C764" t="s">
        <v>53</v>
      </c>
      <c r="D764">
        <v>25</v>
      </c>
      <c r="E764">
        <v>11010230</v>
      </c>
      <c r="F764" t="s">
        <v>10</v>
      </c>
      <c r="G764">
        <v>1</v>
      </c>
    </row>
    <row r="765" spans="1:7" x14ac:dyDescent="0.25">
      <c r="A765">
        <v>80023272</v>
      </c>
      <c r="B765" s="1">
        <v>40567</v>
      </c>
      <c r="C765" t="s">
        <v>140</v>
      </c>
      <c r="D765">
        <v>25</v>
      </c>
      <c r="E765">
        <v>11010231</v>
      </c>
      <c r="F765" t="s">
        <v>26</v>
      </c>
      <c r="G765">
        <v>60</v>
      </c>
    </row>
    <row r="766" spans="1:7" x14ac:dyDescent="0.25">
      <c r="A766">
        <v>80023272</v>
      </c>
      <c r="B766" s="1">
        <v>40567</v>
      </c>
      <c r="C766" t="s">
        <v>66</v>
      </c>
      <c r="D766">
        <v>4</v>
      </c>
      <c r="E766">
        <v>11010231</v>
      </c>
      <c r="F766" t="s">
        <v>67</v>
      </c>
      <c r="G766">
        <v>60</v>
      </c>
    </row>
    <row r="767" spans="1:7" x14ac:dyDescent="0.25">
      <c r="A767">
        <v>80023274</v>
      </c>
      <c r="B767" s="1">
        <v>40567</v>
      </c>
      <c r="C767" t="s">
        <v>7</v>
      </c>
      <c r="D767">
        <v>145</v>
      </c>
      <c r="E767">
        <v>11010100</v>
      </c>
      <c r="F767" t="s">
        <v>8</v>
      </c>
      <c r="G767">
        <v>25000</v>
      </c>
    </row>
    <row r="768" spans="1:7" x14ac:dyDescent="0.25">
      <c r="A768">
        <v>80023275</v>
      </c>
      <c r="B768" s="1">
        <v>40567</v>
      </c>
      <c r="C768" t="s">
        <v>134</v>
      </c>
      <c r="D768">
        <v>75</v>
      </c>
      <c r="E768">
        <v>11010051</v>
      </c>
      <c r="F768" t="s">
        <v>10</v>
      </c>
      <c r="G768">
        <v>1</v>
      </c>
    </row>
    <row r="769" spans="1:7" x14ac:dyDescent="0.25">
      <c r="A769">
        <v>80023276</v>
      </c>
      <c r="B769" s="1">
        <v>40567</v>
      </c>
      <c r="C769" t="s">
        <v>66</v>
      </c>
      <c r="D769">
        <v>25</v>
      </c>
      <c r="E769">
        <v>11010234</v>
      </c>
      <c r="F769" t="s">
        <v>67</v>
      </c>
      <c r="G769">
        <v>8</v>
      </c>
    </row>
    <row r="770" spans="1:7" x14ac:dyDescent="0.25">
      <c r="A770">
        <v>80023278</v>
      </c>
      <c r="B770" s="1">
        <v>40568</v>
      </c>
      <c r="C770" t="s">
        <v>7</v>
      </c>
      <c r="D770">
        <v>145</v>
      </c>
      <c r="E770">
        <v>11010140</v>
      </c>
      <c r="F770" t="s">
        <v>8</v>
      </c>
      <c r="G770">
        <v>25000</v>
      </c>
    </row>
    <row r="771" spans="1:7" hidden="1" x14ac:dyDescent="0.25">
      <c r="A771">
        <v>80023599</v>
      </c>
      <c r="B771" s="1">
        <v>40598</v>
      </c>
      <c r="C771" t="s">
        <v>111</v>
      </c>
      <c r="D771">
        <v>25</v>
      </c>
      <c r="E771">
        <v>11020336</v>
      </c>
      <c r="F771" t="s">
        <v>112</v>
      </c>
      <c r="G771">
        <v>1</v>
      </c>
    </row>
    <row r="772" spans="1:7" hidden="1" x14ac:dyDescent="0.25">
      <c r="A772">
        <v>80023600</v>
      </c>
      <c r="B772" s="1">
        <v>40598</v>
      </c>
      <c r="C772" t="s">
        <v>111</v>
      </c>
      <c r="D772">
        <v>100</v>
      </c>
      <c r="E772">
        <v>11020337</v>
      </c>
      <c r="F772" t="s">
        <v>112</v>
      </c>
      <c r="G772">
        <v>4</v>
      </c>
    </row>
    <row r="773" spans="1:7" x14ac:dyDescent="0.25">
      <c r="A773">
        <v>80023278</v>
      </c>
      <c r="B773" s="1">
        <v>40568</v>
      </c>
      <c r="C773" t="s">
        <v>15</v>
      </c>
      <c r="D773">
        <v>72.5</v>
      </c>
      <c r="E773">
        <v>11010140</v>
      </c>
      <c r="F773" t="s">
        <v>8</v>
      </c>
      <c r="G773">
        <v>25000</v>
      </c>
    </row>
    <row r="774" spans="1:7" x14ac:dyDescent="0.25">
      <c r="A774">
        <v>80023279</v>
      </c>
      <c r="B774" s="1">
        <v>40568</v>
      </c>
      <c r="C774" t="s">
        <v>134</v>
      </c>
      <c r="D774">
        <v>75</v>
      </c>
      <c r="E774">
        <v>11010120</v>
      </c>
      <c r="F774" t="s">
        <v>10</v>
      </c>
      <c r="G774">
        <v>1</v>
      </c>
    </row>
    <row r="775" spans="1:7" x14ac:dyDescent="0.25">
      <c r="A775">
        <v>80023280</v>
      </c>
      <c r="B775" s="1">
        <v>40568</v>
      </c>
      <c r="C775" t="s">
        <v>7</v>
      </c>
      <c r="D775">
        <v>30</v>
      </c>
      <c r="E775">
        <v>11010158</v>
      </c>
      <c r="F775" t="s">
        <v>8</v>
      </c>
      <c r="G775">
        <v>2000</v>
      </c>
    </row>
    <row r="776" spans="1:7" x14ac:dyDescent="0.25">
      <c r="A776">
        <v>80023281</v>
      </c>
      <c r="B776" s="1">
        <v>40568</v>
      </c>
      <c r="C776" t="s">
        <v>54</v>
      </c>
      <c r="D776">
        <v>27</v>
      </c>
      <c r="E776">
        <v>11010254</v>
      </c>
      <c r="F776" t="s">
        <v>55</v>
      </c>
      <c r="G776">
        <v>70000</v>
      </c>
    </row>
    <row r="777" spans="1:7" x14ac:dyDescent="0.25">
      <c r="A777">
        <v>80023282</v>
      </c>
      <c r="B777" s="1">
        <v>40568</v>
      </c>
      <c r="C777" t="s">
        <v>64</v>
      </c>
      <c r="D777">
        <v>25</v>
      </c>
      <c r="E777">
        <v>11010261</v>
      </c>
      <c r="F777" t="s">
        <v>65</v>
      </c>
      <c r="G777">
        <v>5</v>
      </c>
    </row>
    <row r="778" spans="1:7" x14ac:dyDescent="0.25">
      <c r="A778">
        <v>80023283</v>
      </c>
      <c r="B778" s="1">
        <v>40568</v>
      </c>
      <c r="C778" t="s">
        <v>54</v>
      </c>
      <c r="D778">
        <v>25</v>
      </c>
      <c r="E778">
        <v>11010265</v>
      </c>
      <c r="F778" t="s">
        <v>55</v>
      </c>
      <c r="G778">
        <v>60000</v>
      </c>
    </row>
    <row r="779" spans="1:7" x14ac:dyDescent="0.25">
      <c r="A779">
        <v>80023283</v>
      </c>
      <c r="B779" s="1">
        <v>40568</v>
      </c>
      <c r="C779" t="s">
        <v>56</v>
      </c>
      <c r="D779">
        <v>25</v>
      </c>
      <c r="E779">
        <v>11010265</v>
      </c>
      <c r="F779" t="s">
        <v>55</v>
      </c>
      <c r="G779">
        <v>60000</v>
      </c>
    </row>
    <row r="780" spans="1:7" x14ac:dyDescent="0.25">
      <c r="A780">
        <v>80023283</v>
      </c>
      <c r="B780" s="1">
        <v>40568</v>
      </c>
      <c r="C780" t="s">
        <v>59</v>
      </c>
      <c r="D780">
        <v>25</v>
      </c>
      <c r="E780">
        <v>11010265</v>
      </c>
      <c r="F780" t="s">
        <v>60</v>
      </c>
      <c r="G780">
        <v>60000</v>
      </c>
    </row>
    <row r="781" spans="1:7" x14ac:dyDescent="0.25">
      <c r="A781">
        <v>80023283</v>
      </c>
      <c r="B781" s="1">
        <v>40568</v>
      </c>
      <c r="C781" t="s">
        <v>61</v>
      </c>
      <c r="D781">
        <v>25</v>
      </c>
      <c r="E781">
        <v>11010265</v>
      </c>
      <c r="F781" t="s">
        <v>60</v>
      </c>
      <c r="G781">
        <v>60000</v>
      </c>
    </row>
    <row r="782" spans="1:7" x14ac:dyDescent="0.25">
      <c r="A782">
        <v>80023285</v>
      </c>
      <c r="B782" s="1">
        <v>40568</v>
      </c>
      <c r="C782" t="s">
        <v>64</v>
      </c>
      <c r="D782">
        <v>25</v>
      </c>
      <c r="E782">
        <v>11010244</v>
      </c>
      <c r="F782" t="s">
        <v>65</v>
      </c>
      <c r="G782">
        <v>1</v>
      </c>
    </row>
    <row r="783" spans="1:7" hidden="1" x14ac:dyDescent="0.25">
      <c r="A783">
        <v>80023611</v>
      </c>
      <c r="B783" s="1">
        <v>40598</v>
      </c>
      <c r="C783" t="s">
        <v>109</v>
      </c>
      <c r="D783">
        <v>9</v>
      </c>
      <c r="E783">
        <v>11020342</v>
      </c>
      <c r="F783" t="s">
        <v>10</v>
      </c>
      <c r="G783">
        <v>30</v>
      </c>
    </row>
    <row r="784" spans="1:7" x14ac:dyDescent="0.25">
      <c r="A784">
        <v>80023285</v>
      </c>
      <c r="B784" s="1">
        <v>40568</v>
      </c>
      <c r="C784" t="s">
        <v>64</v>
      </c>
      <c r="D784">
        <v>25</v>
      </c>
      <c r="E784">
        <v>11010245</v>
      </c>
      <c r="F784" t="s">
        <v>65</v>
      </c>
      <c r="G784">
        <v>1</v>
      </c>
    </row>
    <row r="785" spans="1:7" x14ac:dyDescent="0.25">
      <c r="A785">
        <v>80023285</v>
      </c>
      <c r="B785" s="1">
        <v>40568</v>
      </c>
      <c r="C785" t="s">
        <v>64</v>
      </c>
      <c r="D785">
        <v>25</v>
      </c>
      <c r="E785">
        <v>11010246</v>
      </c>
      <c r="F785" t="s">
        <v>65</v>
      </c>
      <c r="G785">
        <v>1</v>
      </c>
    </row>
    <row r="786" spans="1:7" x14ac:dyDescent="0.25">
      <c r="A786">
        <v>80023285</v>
      </c>
      <c r="B786" s="1">
        <v>40568</v>
      </c>
      <c r="C786" t="s">
        <v>64</v>
      </c>
      <c r="D786">
        <v>25</v>
      </c>
      <c r="E786">
        <v>11010247</v>
      </c>
      <c r="F786" t="s">
        <v>65</v>
      </c>
      <c r="G786">
        <v>1</v>
      </c>
    </row>
    <row r="787" spans="1:7" x14ac:dyDescent="0.25">
      <c r="A787">
        <v>80023285</v>
      </c>
      <c r="B787" s="1">
        <v>40568</v>
      </c>
      <c r="C787" t="s">
        <v>64</v>
      </c>
      <c r="D787">
        <v>25</v>
      </c>
      <c r="E787">
        <v>11010248</v>
      </c>
      <c r="F787" t="s">
        <v>65</v>
      </c>
      <c r="G787">
        <v>1</v>
      </c>
    </row>
    <row r="788" spans="1:7" x14ac:dyDescent="0.25">
      <c r="A788">
        <v>80023286</v>
      </c>
      <c r="B788" s="1">
        <v>40568</v>
      </c>
      <c r="C788" t="s">
        <v>64</v>
      </c>
      <c r="D788">
        <v>25</v>
      </c>
      <c r="E788">
        <v>11010249</v>
      </c>
      <c r="F788" t="s">
        <v>65</v>
      </c>
      <c r="G788">
        <v>1</v>
      </c>
    </row>
    <row r="789" spans="1:7" x14ac:dyDescent="0.25">
      <c r="A789">
        <v>80023286</v>
      </c>
      <c r="B789" s="1">
        <v>40568</v>
      </c>
      <c r="C789" t="s">
        <v>64</v>
      </c>
      <c r="D789">
        <v>25</v>
      </c>
      <c r="E789">
        <v>11010250</v>
      </c>
      <c r="F789" t="s">
        <v>65</v>
      </c>
      <c r="G789">
        <v>1</v>
      </c>
    </row>
    <row r="790" spans="1:7" x14ac:dyDescent="0.25">
      <c r="A790">
        <v>80023286</v>
      </c>
      <c r="B790" s="1">
        <v>40568</v>
      </c>
      <c r="C790" t="s">
        <v>64</v>
      </c>
      <c r="D790">
        <v>25</v>
      </c>
      <c r="E790">
        <v>11010251</v>
      </c>
      <c r="F790" t="s">
        <v>65</v>
      </c>
      <c r="G790">
        <v>1</v>
      </c>
    </row>
    <row r="791" spans="1:7" x14ac:dyDescent="0.25">
      <c r="A791">
        <v>80023286</v>
      </c>
      <c r="B791" s="1">
        <v>40568</v>
      </c>
      <c r="C791" t="s">
        <v>64</v>
      </c>
      <c r="D791">
        <v>25</v>
      </c>
      <c r="E791">
        <v>11010252</v>
      </c>
      <c r="F791" t="s">
        <v>65</v>
      </c>
      <c r="G791">
        <v>1</v>
      </c>
    </row>
    <row r="792" spans="1:7" x14ac:dyDescent="0.25">
      <c r="A792">
        <v>80023286</v>
      </c>
      <c r="B792" s="1">
        <v>40568</v>
      </c>
      <c r="C792" t="s">
        <v>64</v>
      </c>
      <c r="D792">
        <v>25</v>
      </c>
      <c r="E792">
        <v>11010253</v>
      </c>
      <c r="F792" t="s">
        <v>65</v>
      </c>
      <c r="G792">
        <v>1</v>
      </c>
    </row>
    <row r="793" spans="1:7" x14ac:dyDescent="0.25">
      <c r="A793">
        <v>80023287</v>
      </c>
      <c r="B793" s="1">
        <v>40568</v>
      </c>
      <c r="C793" t="s">
        <v>54</v>
      </c>
      <c r="D793">
        <v>25</v>
      </c>
      <c r="E793">
        <v>11010239</v>
      </c>
      <c r="F793" t="s">
        <v>55</v>
      </c>
      <c r="G793">
        <v>60000</v>
      </c>
    </row>
    <row r="794" spans="1:7" x14ac:dyDescent="0.25">
      <c r="A794">
        <v>80023287</v>
      </c>
      <c r="B794" s="1">
        <v>40568</v>
      </c>
      <c r="C794" t="s">
        <v>59</v>
      </c>
      <c r="D794">
        <v>25</v>
      </c>
      <c r="E794">
        <v>11010239</v>
      </c>
      <c r="F794" t="s">
        <v>60</v>
      </c>
      <c r="G794">
        <v>60000</v>
      </c>
    </row>
    <row r="795" spans="1:7" x14ac:dyDescent="0.25">
      <c r="A795">
        <v>80023288</v>
      </c>
      <c r="B795" s="1">
        <v>40568</v>
      </c>
      <c r="C795" t="s">
        <v>54</v>
      </c>
      <c r="D795">
        <v>27</v>
      </c>
      <c r="E795">
        <v>11010240</v>
      </c>
      <c r="F795" t="s">
        <v>55</v>
      </c>
      <c r="G795">
        <v>75000</v>
      </c>
    </row>
    <row r="796" spans="1:7" x14ac:dyDescent="0.25">
      <c r="A796">
        <v>80023288</v>
      </c>
      <c r="B796" s="1">
        <v>40568</v>
      </c>
      <c r="C796" t="s">
        <v>59</v>
      </c>
      <c r="D796">
        <v>25</v>
      </c>
      <c r="E796">
        <v>11010240</v>
      </c>
      <c r="F796" t="s">
        <v>60</v>
      </c>
      <c r="G796">
        <v>75000</v>
      </c>
    </row>
    <row r="797" spans="1:7" hidden="1" x14ac:dyDescent="0.25">
      <c r="A797">
        <v>90001714</v>
      </c>
      <c r="B797" s="1">
        <v>40598</v>
      </c>
      <c r="C797" t="s">
        <v>115</v>
      </c>
      <c r="D797">
        <v>50</v>
      </c>
      <c r="E797">
        <v>11020344</v>
      </c>
      <c r="F797" t="s">
        <v>10</v>
      </c>
      <c r="G797">
        <v>1</v>
      </c>
    </row>
    <row r="798" spans="1:7" x14ac:dyDescent="0.25">
      <c r="A798">
        <v>80023289</v>
      </c>
      <c r="B798" s="1">
        <v>40568</v>
      </c>
      <c r="C798" t="s">
        <v>54</v>
      </c>
      <c r="D798">
        <v>27</v>
      </c>
      <c r="E798">
        <v>11010242</v>
      </c>
      <c r="F798" t="s">
        <v>55</v>
      </c>
      <c r="G798">
        <v>80000</v>
      </c>
    </row>
    <row r="799" spans="1:7" x14ac:dyDescent="0.25">
      <c r="A799">
        <v>80023290</v>
      </c>
      <c r="B799" s="1">
        <v>40568</v>
      </c>
      <c r="C799" t="s">
        <v>54</v>
      </c>
      <c r="D799">
        <v>25</v>
      </c>
      <c r="E799">
        <v>11010241</v>
      </c>
      <c r="F799" t="s">
        <v>55</v>
      </c>
      <c r="G799">
        <v>60000</v>
      </c>
    </row>
    <row r="800" spans="1:7" x14ac:dyDescent="0.25">
      <c r="A800">
        <v>80023291</v>
      </c>
      <c r="B800" s="1">
        <v>40568</v>
      </c>
      <c r="C800" t="s">
        <v>54</v>
      </c>
      <c r="D800">
        <v>25</v>
      </c>
      <c r="E800">
        <v>11010243</v>
      </c>
      <c r="F800" t="s">
        <v>55</v>
      </c>
      <c r="G800">
        <v>90000</v>
      </c>
    </row>
    <row r="801" spans="1:7" x14ac:dyDescent="0.25">
      <c r="A801">
        <v>80023292</v>
      </c>
      <c r="B801" s="1">
        <v>40568</v>
      </c>
      <c r="C801" t="s">
        <v>64</v>
      </c>
      <c r="D801">
        <v>25</v>
      </c>
      <c r="E801">
        <v>11010255</v>
      </c>
      <c r="F801" t="s">
        <v>65</v>
      </c>
      <c r="G801">
        <v>1</v>
      </c>
    </row>
    <row r="802" spans="1:7" x14ac:dyDescent="0.25">
      <c r="A802">
        <v>80023293</v>
      </c>
      <c r="B802" s="1">
        <v>40568</v>
      </c>
      <c r="C802" t="s">
        <v>64</v>
      </c>
      <c r="D802">
        <v>25</v>
      </c>
      <c r="E802">
        <v>11010255</v>
      </c>
      <c r="F802" t="s">
        <v>65</v>
      </c>
      <c r="G802">
        <v>1</v>
      </c>
    </row>
    <row r="803" spans="1:7" x14ac:dyDescent="0.25">
      <c r="A803">
        <v>80023293</v>
      </c>
      <c r="B803" s="1">
        <v>40568</v>
      </c>
      <c r="C803" t="s">
        <v>64</v>
      </c>
      <c r="D803">
        <v>25</v>
      </c>
      <c r="E803">
        <v>11010257</v>
      </c>
      <c r="F803" t="s">
        <v>65</v>
      </c>
      <c r="G803">
        <v>1</v>
      </c>
    </row>
    <row r="804" spans="1:7" x14ac:dyDescent="0.25">
      <c r="A804">
        <v>80023294</v>
      </c>
      <c r="B804" s="1">
        <v>40568</v>
      </c>
      <c r="C804" t="s">
        <v>64</v>
      </c>
      <c r="D804">
        <v>25</v>
      </c>
      <c r="E804">
        <v>11010258</v>
      </c>
      <c r="F804" t="s">
        <v>65</v>
      </c>
      <c r="G804">
        <v>1</v>
      </c>
    </row>
    <row r="805" spans="1:7" x14ac:dyDescent="0.25">
      <c r="A805">
        <v>80023294</v>
      </c>
      <c r="B805" s="1">
        <v>40568</v>
      </c>
      <c r="C805" t="s">
        <v>64</v>
      </c>
      <c r="D805">
        <v>25</v>
      </c>
      <c r="E805">
        <v>11010259</v>
      </c>
      <c r="F805" t="s">
        <v>65</v>
      </c>
      <c r="G805">
        <v>1</v>
      </c>
    </row>
    <row r="806" spans="1:7" x14ac:dyDescent="0.25">
      <c r="A806">
        <v>80023294</v>
      </c>
      <c r="B806" s="1">
        <v>40568</v>
      </c>
      <c r="C806" t="s">
        <v>64</v>
      </c>
      <c r="D806">
        <v>25</v>
      </c>
      <c r="E806">
        <v>11010260</v>
      </c>
      <c r="F806" t="s">
        <v>65</v>
      </c>
      <c r="G806">
        <v>1</v>
      </c>
    </row>
    <row r="807" spans="1:7" x14ac:dyDescent="0.25">
      <c r="A807">
        <v>80023295</v>
      </c>
      <c r="B807" s="1">
        <v>40569</v>
      </c>
      <c r="C807" t="s">
        <v>64</v>
      </c>
      <c r="D807">
        <v>25</v>
      </c>
      <c r="E807">
        <v>11010273</v>
      </c>
      <c r="F807" t="s">
        <v>65</v>
      </c>
      <c r="G807">
        <v>1</v>
      </c>
    </row>
    <row r="808" spans="1:7" x14ac:dyDescent="0.25">
      <c r="A808">
        <v>80023296</v>
      </c>
      <c r="B808" s="1">
        <v>40569</v>
      </c>
      <c r="C808" t="s">
        <v>64</v>
      </c>
      <c r="D808">
        <v>80</v>
      </c>
      <c r="E808">
        <v>11010275</v>
      </c>
      <c r="F808" t="s">
        <v>65</v>
      </c>
      <c r="G808">
        <v>20</v>
      </c>
    </row>
    <row r="809" spans="1:7" x14ac:dyDescent="0.25">
      <c r="A809">
        <v>80023296</v>
      </c>
      <c r="B809" s="1">
        <v>40569</v>
      </c>
      <c r="C809" t="s">
        <v>74</v>
      </c>
      <c r="D809">
        <v>25</v>
      </c>
      <c r="E809">
        <v>11010275</v>
      </c>
      <c r="F809" t="s">
        <v>75</v>
      </c>
      <c r="G809">
        <v>20</v>
      </c>
    </row>
    <row r="810" spans="1:7" x14ac:dyDescent="0.25">
      <c r="A810">
        <v>80023296</v>
      </c>
      <c r="B810" s="1">
        <v>40569</v>
      </c>
      <c r="C810" t="s">
        <v>70</v>
      </c>
      <c r="D810">
        <v>25</v>
      </c>
      <c r="E810">
        <v>11010275</v>
      </c>
      <c r="F810" t="s">
        <v>71</v>
      </c>
      <c r="G810">
        <v>20</v>
      </c>
    </row>
    <row r="811" spans="1:7" x14ac:dyDescent="0.25">
      <c r="A811">
        <v>80023303</v>
      </c>
      <c r="B811" s="1">
        <v>40569</v>
      </c>
      <c r="C811" t="s">
        <v>25</v>
      </c>
      <c r="D811">
        <v>25</v>
      </c>
      <c r="E811">
        <v>11010274</v>
      </c>
      <c r="F811" t="s">
        <v>26</v>
      </c>
      <c r="G811">
        <v>30</v>
      </c>
    </row>
    <row r="812" spans="1:7" x14ac:dyDescent="0.25">
      <c r="A812">
        <v>80023303</v>
      </c>
      <c r="B812" s="1">
        <v>40569</v>
      </c>
      <c r="C812" t="s">
        <v>66</v>
      </c>
      <c r="D812">
        <v>2</v>
      </c>
      <c r="E812">
        <v>11010274</v>
      </c>
      <c r="F812" t="s">
        <v>67</v>
      </c>
      <c r="G812">
        <v>30</v>
      </c>
    </row>
    <row r="813" spans="1:7" x14ac:dyDescent="0.25">
      <c r="A813">
        <v>80023303</v>
      </c>
      <c r="B813" s="1">
        <v>40569</v>
      </c>
      <c r="C813" t="s">
        <v>53</v>
      </c>
      <c r="D813">
        <v>25</v>
      </c>
      <c r="E813">
        <v>11010285</v>
      </c>
      <c r="F813" t="s">
        <v>10</v>
      </c>
      <c r="G813">
        <v>1</v>
      </c>
    </row>
    <row r="814" spans="1:7" x14ac:dyDescent="0.25">
      <c r="A814">
        <v>80023304</v>
      </c>
      <c r="B814" s="1">
        <v>40569</v>
      </c>
      <c r="C814" t="s">
        <v>25</v>
      </c>
      <c r="D814">
        <v>30</v>
      </c>
      <c r="E814">
        <v>11010287</v>
      </c>
      <c r="F814" t="s">
        <v>26</v>
      </c>
      <c r="G814">
        <v>200</v>
      </c>
    </row>
    <row r="815" spans="1:7" x14ac:dyDescent="0.25">
      <c r="A815">
        <v>80023304</v>
      </c>
      <c r="B815" s="1">
        <v>40569</v>
      </c>
      <c r="C815" t="s">
        <v>66</v>
      </c>
      <c r="D815">
        <v>46</v>
      </c>
      <c r="E815">
        <v>11010287</v>
      </c>
      <c r="F815" t="s">
        <v>67</v>
      </c>
      <c r="G815">
        <v>200</v>
      </c>
    </row>
    <row r="816" spans="1:7" x14ac:dyDescent="0.25">
      <c r="A816">
        <v>80023304</v>
      </c>
      <c r="B816" s="1">
        <v>40569</v>
      </c>
      <c r="C816" t="s">
        <v>68</v>
      </c>
      <c r="D816">
        <v>25</v>
      </c>
      <c r="E816">
        <v>11010287</v>
      </c>
      <c r="F816" t="s">
        <v>69</v>
      </c>
      <c r="G816">
        <v>200</v>
      </c>
    </row>
    <row r="817" spans="1:7" x14ac:dyDescent="0.25">
      <c r="A817">
        <v>80023304</v>
      </c>
      <c r="B817" s="1">
        <v>40569</v>
      </c>
      <c r="C817" t="s">
        <v>25</v>
      </c>
      <c r="D817">
        <v>30</v>
      </c>
      <c r="E817">
        <v>11010288</v>
      </c>
      <c r="F817" t="s">
        <v>26</v>
      </c>
      <c r="G817">
        <v>200</v>
      </c>
    </row>
    <row r="818" spans="1:7" hidden="1" x14ac:dyDescent="0.25">
      <c r="A818">
        <v>80023616</v>
      </c>
      <c r="B818" s="1">
        <v>40599</v>
      </c>
      <c r="C818" t="s">
        <v>111</v>
      </c>
      <c r="D818">
        <v>25</v>
      </c>
      <c r="E818">
        <v>11020355</v>
      </c>
      <c r="F818" t="s">
        <v>112</v>
      </c>
      <c r="G818">
        <v>1</v>
      </c>
    </row>
    <row r="819" spans="1:7" x14ac:dyDescent="0.25">
      <c r="A819">
        <v>80023304</v>
      </c>
      <c r="B819" s="1">
        <v>40569</v>
      </c>
      <c r="C819" t="s">
        <v>66</v>
      </c>
      <c r="D819">
        <v>46</v>
      </c>
      <c r="E819">
        <v>11010288</v>
      </c>
      <c r="F819" t="s">
        <v>67</v>
      </c>
      <c r="G819">
        <v>200</v>
      </c>
    </row>
    <row r="820" spans="1:7" x14ac:dyDescent="0.25">
      <c r="A820">
        <v>80023304</v>
      </c>
      <c r="B820" s="1">
        <v>40569</v>
      </c>
      <c r="C820" t="s">
        <v>68</v>
      </c>
      <c r="D820">
        <v>25</v>
      </c>
      <c r="E820">
        <v>11010288</v>
      </c>
      <c r="F820" t="s">
        <v>69</v>
      </c>
      <c r="G820">
        <v>200</v>
      </c>
    </row>
    <row r="821" spans="1:7" x14ac:dyDescent="0.25">
      <c r="A821">
        <v>80023305</v>
      </c>
      <c r="B821" s="1">
        <v>40569</v>
      </c>
      <c r="C821" t="s">
        <v>64</v>
      </c>
      <c r="D821">
        <v>25</v>
      </c>
      <c r="E821">
        <v>11010289</v>
      </c>
      <c r="F821" t="s">
        <v>65</v>
      </c>
      <c r="G821">
        <v>1</v>
      </c>
    </row>
    <row r="822" spans="1:7" x14ac:dyDescent="0.25">
      <c r="A822">
        <v>80023306</v>
      </c>
      <c r="B822" s="1">
        <v>40569</v>
      </c>
      <c r="C822" t="s">
        <v>64</v>
      </c>
      <c r="D822">
        <v>25</v>
      </c>
      <c r="E822">
        <v>11010290</v>
      </c>
      <c r="F822" t="s">
        <v>65</v>
      </c>
      <c r="G822">
        <v>1</v>
      </c>
    </row>
    <row r="823" spans="1:7" x14ac:dyDescent="0.25">
      <c r="A823">
        <v>80023307</v>
      </c>
      <c r="B823" s="1">
        <v>40570</v>
      </c>
      <c r="C823" t="s">
        <v>133</v>
      </c>
      <c r="D823">
        <v>15</v>
      </c>
      <c r="E823">
        <v>10120338</v>
      </c>
      <c r="F823" t="s">
        <v>10</v>
      </c>
      <c r="G823">
        <v>1</v>
      </c>
    </row>
    <row r="824" spans="1:7" x14ac:dyDescent="0.25">
      <c r="A824">
        <v>80023307</v>
      </c>
      <c r="B824" s="1">
        <v>40570</v>
      </c>
      <c r="C824" t="s">
        <v>133</v>
      </c>
      <c r="D824">
        <v>15</v>
      </c>
      <c r="E824">
        <v>11010039</v>
      </c>
      <c r="F824" t="s">
        <v>10</v>
      </c>
      <c r="G824">
        <v>1</v>
      </c>
    </row>
    <row r="825" spans="1:7" x14ac:dyDescent="0.25">
      <c r="A825">
        <v>80023308</v>
      </c>
      <c r="B825" s="1">
        <v>40570</v>
      </c>
      <c r="C825" t="s">
        <v>64</v>
      </c>
      <c r="D825">
        <v>32</v>
      </c>
      <c r="E825">
        <v>11010294</v>
      </c>
      <c r="F825" t="s">
        <v>65</v>
      </c>
      <c r="G825">
        <v>8</v>
      </c>
    </row>
    <row r="826" spans="1:7" x14ac:dyDescent="0.25">
      <c r="A826">
        <v>80023310</v>
      </c>
      <c r="B826" s="1">
        <v>40570</v>
      </c>
      <c r="C826" t="s">
        <v>7</v>
      </c>
      <c r="D826">
        <v>288</v>
      </c>
      <c r="E826">
        <v>11010300</v>
      </c>
      <c r="F826" t="s">
        <v>8</v>
      </c>
      <c r="G826">
        <v>57000</v>
      </c>
    </row>
    <row r="827" spans="1:7" x14ac:dyDescent="0.25">
      <c r="A827">
        <v>80023312</v>
      </c>
      <c r="B827" s="1">
        <v>40570</v>
      </c>
      <c r="C827" t="s">
        <v>54</v>
      </c>
      <c r="D827">
        <v>27</v>
      </c>
      <c r="E827">
        <v>11010302</v>
      </c>
      <c r="F827" t="s">
        <v>55</v>
      </c>
      <c r="G827">
        <v>80000</v>
      </c>
    </row>
    <row r="828" spans="1:7" x14ac:dyDescent="0.25">
      <c r="A828">
        <v>80023312</v>
      </c>
      <c r="B828" s="1">
        <v>40570</v>
      </c>
      <c r="C828" t="s">
        <v>56</v>
      </c>
      <c r="D828">
        <v>27</v>
      </c>
      <c r="E828">
        <v>11010302</v>
      </c>
      <c r="F828" t="s">
        <v>55</v>
      </c>
      <c r="G828">
        <v>80000</v>
      </c>
    </row>
    <row r="829" spans="1:7" x14ac:dyDescent="0.25">
      <c r="A829">
        <v>80023314</v>
      </c>
      <c r="B829" s="1">
        <v>40570</v>
      </c>
      <c r="C829" t="s">
        <v>64</v>
      </c>
      <c r="D829">
        <v>25</v>
      </c>
      <c r="E829">
        <v>11010308</v>
      </c>
      <c r="F829" t="s">
        <v>65</v>
      </c>
      <c r="G829">
        <v>2</v>
      </c>
    </row>
    <row r="830" spans="1:7" x14ac:dyDescent="0.25">
      <c r="A830">
        <v>80023315</v>
      </c>
      <c r="B830" s="1">
        <v>40570</v>
      </c>
      <c r="C830" t="s">
        <v>7</v>
      </c>
      <c r="D830">
        <v>70</v>
      </c>
      <c r="E830">
        <v>11010304</v>
      </c>
      <c r="F830" t="s">
        <v>8</v>
      </c>
      <c r="G830">
        <v>10000</v>
      </c>
    </row>
    <row r="831" spans="1:7" x14ac:dyDescent="0.25">
      <c r="A831">
        <v>80023315</v>
      </c>
      <c r="B831" s="1">
        <v>40570</v>
      </c>
      <c r="C831" t="s">
        <v>29</v>
      </c>
      <c r="D831">
        <v>25</v>
      </c>
      <c r="E831">
        <v>11010305</v>
      </c>
      <c r="F831" t="s">
        <v>10</v>
      </c>
      <c r="G831">
        <v>1</v>
      </c>
    </row>
    <row r="832" spans="1:7" x14ac:dyDescent="0.25">
      <c r="A832">
        <v>80023315</v>
      </c>
      <c r="B832" s="1">
        <v>40570</v>
      </c>
      <c r="C832" t="s">
        <v>24</v>
      </c>
      <c r="D832">
        <v>25</v>
      </c>
      <c r="E832">
        <v>11010306</v>
      </c>
      <c r="F832" t="s">
        <v>10</v>
      </c>
      <c r="G832">
        <v>1</v>
      </c>
    </row>
    <row r="833" spans="1:7" x14ac:dyDescent="0.25">
      <c r="A833">
        <v>80023315</v>
      </c>
      <c r="B833" s="1">
        <v>40570</v>
      </c>
      <c r="C833" t="s">
        <v>64</v>
      </c>
      <c r="D833">
        <v>25</v>
      </c>
      <c r="E833">
        <v>11010307</v>
      </c>
      <c r="F833" t="s">
        <v>65</v>
      </c>
      <c r="G833">
        <v>3</v>
      </c>
    </row>
    <row r="834" spans="1:7" x14ac:dyDescent="0.25">
      <c r="A834">
        <v>80023318</v>
      </c>
      <c r="B834" s="1">
        <v>40570</v>
      </c>
      <c r="C834" t="s">
        <v>7</v>
      </c>
      <c r="D834">
        <v>170</v>
      </c>
      <c r="E834">
        <v>11010310</v>
      </c>
      <c r="F834" t="s">
        <v>8</v>
      </c>
      <c r="G834">
        <v>30000</v>
      </c>
    </row>
    <row r="835" spans="1:7" x14ac:dyDescent="0.25">
      <c r="A835">
        <v>80023318</v>
      </c>
      <c r="B835" s="1">
        <v>40570</v>
      </c>
      <c r="C835" t="s">
        <v>15</v>
      </c>
      <c r="D835">
        <v>85</v>
      </c>
      <c r="E835">
        <v>11010310</v>
      </c>
      <c r="F835" t="s">
        <v>8</v>
      </c>
      <c r="G835">
        <v>30000</v>
      </c>
    </row>
    <row r="836" spans="1:7" x14ac:dyDescent="0.25">
      <c r="A836">
        <v>80023319</v>
      </c>
      <c r="B836" s="1">
        <v>40570</v>
      </c>
      <c r="C836" t="s">
        <v>7</v>
      </c>
      <c r="D836">
        <v>730</v>
      </c>
      <c r="E836">
        <v>11010312</v>
      </c>
      <c r="F836" t="s">
        <v>8</v>
      </c>
      <c r="G836">
        <v>240000</v>
      </c>
    </row>
    <row r="837" spans="1:7" x14ac:dyDescent="0.25">
      <c r="A837">
        <v>80023321</v>
      </c>
      <c r="B837" s="1">
        <v>40571</v>
      </c>
      <c r="C837" t="s">
        <v>7</v>
      </c>
      <c r="D837">
        <v>730</v>
      </c>
      <c r="E837">
        <v>11010312</v>
      </c>
      <c r="F837" t="s">
        <v>8</v>
      </c>
      <c r="G837">
        <v>240000</v>
      </c>
    </row>
    <row r="838" spans="1:7" x14ac:dyDescent="0.25">
      <c r="A838">
        <v>80023322</v>
      </c>
      <c r="B838" s="1">
        <v>40571</v>
      </c>
      <c r="C838" t="s">
        <v>24</v>
      </c>
      <c r="D838">
        <v>25</v>
      </c>
      <c r="E838">
        <v>11010315</v>
      </c>
      <c r="F838" t="s">
        <v>10</v>
      </c>
      <c r="G838">
        <v>1</v>
      </c>
    </row>
    <row r="839" spans="1:7" x14ac:dyDescent="0.25">
      <c r="A839">
        <v>80023323</v>
      </c>
      <c r="B839" s="1">
        <v>40571</v>
      </c>
      <c r="C839" t="s">
        <v>64</v>
      </c>
      <c r="D839">
        <v>12</v>
      </c>
      <c r="E839">
        <v>11010317</v>
      </c>
      <c r="F839" t="s">
        <v>65</v>
      </c>
      <c r="G839">
        <v>3</v>
      </c>
    </row>
    <row r="840" spans="1:7" hidden="1" x14ac:dyDescent="0.25">
      <c r="A840">
        <v>90001715</v>
      </c>
      <c r="B840" s="1">
        <v>40602</v>
      </c>
      <c r="C840" t="s">
        <v>115</v>
      </c>
      <c r="D840">
        <v>50</v>
      </c>
      <c r="E840">
        <v>11020369</v>
      </c>
      <c r="F840" t="s">
        <v>10</v>
      </c>
      <c r="G840">
        <v>1</v>
      </c>
    </row>
    <row r="841" spans="1:7" hidden="1" x14ac:dyDescent="0.25">
      <c r="A841">
        <v>80023626</v>
      </c>
      <c r="B841" s="1">
        <v>40602</v>
      </c>
      <c r="C841" t="s">
        <v>111</v>
      </c>
      <c r="D841">
        <v>50</v>
      </c>
      <c r="E841">
        <v>11020372</v>
      </c>
      <c r="F841" t="s">
        <v>112</v>
      </c>
      <c r="G841">
        <v>2</v>
      </c>
    </row>
    <row r="842" spans="1:7" x14ac:dyDescent="0.25">
      <c r="A842">
        <v>80023323</v>
      </c>
      <c r="B842" s="1">
        <v>40571</v>
      </c>
      <c r="C842" t="s">
        <v>74</v>
      </c>
      <c r="D842">
        <v>25</v>
      </c>
      <c r="E842">
        <v>11010317</v>
      </c>
      <c r="F842" t="s">
        <v>75</v>
      </c>
      <c r="G842">
        <v>3</v>
      </c>
    </row>
    <row r="843" spans="1:7" x14ac:dyDescent="0.25">
      <c r="A843">
        <v>80023324</v>
      </c>
      <c r="B843" s="1">
        <v>40571</v>
      </c>
      <c r="C843" t="s">
        <v>66</v>
      </c>
      <c r="D843">
        <v>6</v>
      </c>
      <c r="E843">
        <v>11010316</v>
      </c>
      <c r="F843" t="s">
        <v>67</v>
      </c>
      <c r="G843">
        <v>6</v>
      </c>
    </row>
    <row r="844" spans="1:7" x14ac:dyDescent="0.25">
      <c r="A844">
        <v>80023324</v>
      </c>
      <c r="B844" s="1">
        <v>40571</v>
      </c>
      <c r="C844" t="s">
        <v>27</v>
      </c>
      <c r="D844">
        <v>25</v>
      </c>
      <c r="E844">
        <v>11010316</v>
      </c>
      <c r="F844" t="s">
        <v>28</v>
      </c>
      <c r="G844">
        <v>6</v>
      </c>
    </row>
    <row r="845" spans="1:7" x14ac:dyDescent="0.25">
      <c r="A845">
        <v>80023325</v>
      </c>
      <c r="B845" s="1">
        <v>40571</v>
      </c>
      <c r="C845" t="s">
        <v>64</v>
      </c>
      <c r="D845">
        <v>84</v>
      </c>
      <c r="E845">
        <v>11010318</v>
      </c>
      <c r="F845" t="s">
        <v>65</v>
      </c>
      <c r="G845">
        <v>21</v>
      </c>
    </row>
    <row r="846" spans="1:7" x14ac:dyDescent="0.25">
      <c r="A846">
        <v>80023325</v>
      </c>
      <c r="B846" s="1">
        <v>40571</v>
      </c>
      <c r="C846" t="s">
        <v>74</v>
      </c>
      <c r="D846">
        <v>25</v>
      </c>
      <c r="E846">
        <v>11010318</v>
      </c>
      <c r="F846" t="s">
        <v>75</v>
      </c>
      <c r="G846">
        <v>21</v>
      </c>
    </row>
    <row r="847" spans="1:7" x14ac:dyDescent="0.25">
      <c r="A847">
        <v>80023325</v>
      </c>
      <c r="B847" s="1">
        <v>40571</v>
      </c>
      <c r="C847" t="s">
        <v>70</v>
      </c>
      <c r="D847">
        <v>25</v>
      </c>
      <c r="E847">
        <v>11010318</v>
      </c>
      <c r="F847" t="s">
        <v>71</v>
      </c>
      <c r="G847">
        <v>21</v>
      </c>
    </row>
    <row r="848" spans="1:7" hidden="1" x14ac:dyDescent="0.25">
      <c r="A848">
        <v>80023631</v>
      </c>
      <c r="B848" s="1">
        <v>40602</v>
      </c>
      <c r="C848" t="s">
        <v>111</v>
      </c>
      <c r="D848">
        <v>50</v>
      </c>
      <c r="E848">
        <v>11020382</v>
      </c>
      <c r="F848" t="s">
        <v>112</v>
      </c>
      <c r="G848">
        <v>2</v>
      </c>
    </row>
    <row r="849" spans="1:7" x14ac:dyDescent="0.25">
      <c r="A849">
        <v>80023326</v>
      </c>
      <c r="B849" s="1">
        <v>40571</v>
      </c>
      <c r="C849" t="s">
        <v>64</v>
      </c>
      <c r="D849">
        <v>76</v>
      </c>
      <c r="E849">
        <v>11010319</v>
      </c>
      <c r="F849" t="s">
        <v>65</v>
      </c>
      <c r="G849">
        <v>19</v>
      </c>
    </row>
    <row r="850" spans="1:7" x14ac:dyDescent="0.25">
      <c r="A850">
        <v>80023332</v>
      </c>
      <c r="B850" s="1">
        <v>40574</v>
      </c>
      <c r="C850" t="s">
        <v>64</v>
      </c>
      <c r="D850">
        <v>25</v>
      </c>
      <c r="E850">
        <v>11010326</v>
      </c>
      <c r="F850" t="s">
        <v>65</v>
      </c>
      <c r="G850">
        <v>1</v>
      </c>
    </row>
    <row r="851" spans="1:7" x14ac:dyDescent="0.25">
      <c r="A851">
        <v>80023333</v>
      </c>
      <c r="B851" s="1">
        <v>40574</v>
      </c>
      <c r="C851" t="s">
        <v>25</v>
      </c>
      <c r="D851">
        <v>30</v>
      </c>
      <c r="E851">
        <v>11010328</v>
      </c>
      <c r="F851" t="s">
        <v>26</v>
      </c>
      <c r="G851">
        <v>200</v>
      </c>
    </row>
    <row r="852" spans="1:7" x14ac:dyDescent="0.25">
      <c r="A852">
        <v>80023333</v>
      </c>
      <c r="B852" s="1">
        <v>40574</v>
      </c>
      <c r="C852" t="s">
        <v>66</v>
      </c>
      <c r="D852">
        <v>30</v>
      </c>
      <c r="E852">
        <v>11010328</v>
      </c>
      <c r="F852" t="s">
        <v>67</v>
      </c>
      <c r="G852">
        <v>200</v>
      </c>
    </row>
    <row r="853" spans="1:7" x14ac:dyDescent="0.25">
      <c r="A853">
        <v>80023334</v>
      </c>
      <c r="B853" s="1">
        <v>40574</v>
      </c>
      <c r="C853" t="s">
        <v>134</v>
      </c>
      <c r="D853">
        <v>75</v>
      </c>
      <c r="E853">
        <v>9120045</v>
      </c>
      <c r="F853" t="s">
        <v>10</v>
      </c>
      <c r="G853">
        <v>1</v>
      </c>
    </row>
    <row r="854" spans="1:7" x14ac:dyDescent="0.25">
      <c r="A854">
        <v>80023335</v>
      </c>
      <c r="B854" s="1">
        <v>40574</v>
      </c>
      <c r="C854" t="s">
        <v>7</v>
      </c>
      <c r="D854">
        <v>25</v>
      </c>
      <c r="E854">
        <v>11010329</v>
      </c>
      <c r="F854" t="s">
        <v>8</v>
      </c>
      <c r="G854">
        <v>1000</v>
      </c>
    </row>
    <row r="855" spans="1:7" x14ac:dyDescent="0.25">
      <c r="A855">
        <v>80023337</v>
      </c>
      <c r="B855" s="1">
        <v>40574</v>
      </c>
      <c r="C855" t="s">
        <v>7</v>
      </c>
      <c r="D855">
        <v>40</v>
      </c>
      <c r="E855">
        <v>11010295</v>
      </c>
      <c r="F855" t="s">
        <v>8</v>
      </c>
      <c r="G855">
        <v>4000</v>
      </c>
    </row>
    <row r="856" spans="1:7" x14ac:dyDescent="0.25">
      <c r="A856">
        <v>80023338</v>
      </c>
      <c r="B856" s="1">
        <v>40574</v>
      </c>
      <c r="C856" t="s">
        <v>59</v>
      </c>
      <c r="D856">
        <v>25</v>
      </c>
      <c r="E856">
        <v>11010334</v>
      </c>
      <c r="F856" t="s">
        <v>60</v>
      </c>
      <c r="G856">
        <v>2</v>
      </c>
    </row>
    <row r="857" spans="1:7" x14ac:dyDescent="0.25">
      <c r="A857">
        <v>80023339</v>
      </c>
      <c r="B857" s="1">
        <v>40574</v>
      </c>
      <c r="C857" t="s">
        <v>64</v>
      </c>
      <c r="D857">
        <v>25</v>
      </c>
      <c r="E857">
        <v>11010336</v>
      </c>
      <c r="F857" t="s">
        <v>65</v>
      </c>
      <c r="G857">
        <v>1</v>
      </c>
    </row>
    <row r="858" spans="1:7" x14ac:dyDescent="0.25">
      <c r="A858">
        <v>80023340</v>
      </c>
      <c r="B858" s="1">
        <v>40574</v>
      </c>
      <c r="C858" t="s">
        <v>134</v>
      </c>
      <c r="D858">
        <v>75</v>
      </c>
      <c r="E858">
        <v>11010020</v>
      </c>
      <c r="F858" t="s">
        <v>10</v>
      </c>
      <c r="G858">
        <v>1</v>
      </c>
    </row>
    <row r="859" spans="1:7" x14ac:dyDescent="0.25">
      <c r="A859">
        <v>80023340</v>
      </c>
      <c r="B859" s="1">
        <v>40574</v>
      </c>
      <c r="C859" t="s">
        <v>135</v>
      </c>
      <c r="D859">
        <v>125</v>
      </c>
      <c r="E859">
        <v>11010021</v>
      </c>
      <c r="F859" t="s">
        <v>10</v>
      </c>
      <c r="G859">
        <v>1</v>
      </c>
    </row>
    <row r="860" spans="1:7" x14ac:dyDescent="0.25">
      <c r="A860">
        <v>80023340</v>
      </c>
      <c r="B860" s="1">
        <v>40574</v>
      </c>
      <c r="C860" t="s">
        <v>134</v>
      </c>
      <c r="D860">
        <v>75</v>
      </c>
      <c r="E860">
        <v>11010335</v>
      </c>
      <c r="F860" t="s">
        <v>10</v>
      </c>
      <c r="G860">
        <v>1</v>
      </c>
    </row>
    <row r="861" spans="1:7" x14ac:dyDescent="0.25">
      <c r="A861">
        <v>80023340</v>
      </c>
      <c r="B861" s="1">
        <v>40574</v>
      </c>
      <c r="C861" t="s">
        <v>133</v>
      </c>
      <c r="D861">
        <v>15</v>
      </c>
      <c r="E861">
        <v>11010337</v>
      </c>
      <c r="F861" t="s">
        <v>10</v>
      </c>
      <c r="G861">
        <v>1</v>
      </c>
    </row>
    <row r="862" spans="1:7" hidden="1" x14ac:dyDescent="0.25">
      <c r="A862">
        <v>80023636</v>
      </c>
      <c r="B862" s="1">
        <v>40602</v>
      </c>
      <c r="C862" t="s">
        <v>22</v>
      </c>
      <c r="D862">
        <v>105</v>
      </c>
      <c r="E862">
        <v>11020389</v>
      </c>
      <c r="F862" t="s">
        <v>23</v>
      </c>
      <c r="G862">
        <v>0.42</v>
      </c>
    </row>
    <row r="863" spans="1:7" hidden="1" x14ac:dyDescent="0.25">
      <c r="A863">
        <v>80023637</v>
      </c>
      <c r="B863" s="1">
        <v>40602</v>
      </c>
      <c r="C863" t="s">
        <v>22</v>
      </c>
      <c r="D863">
        <v>110</v>
      </c>
      <c r="E863">
        <v>11020391</v>
      </c>
      <c r="F863" t="s">
        <v>23</v>
      </c>
      <c r="G863">
        <v>0.44</v>
      </c>
    </row>
    <row r="864" spans="1:7" hidden="1" x14ac:dyDescent="0.25">
      <c r="A864">
        <v>80023638</v>
      </c>
      <c r="B864" s="1">
        <v>40602</v>
      </c>
      <c r="C864" t="s">
        <v>22</v>
      </c>
      <c r="D864">
        <v>167.5</v>
      </c>
      <c r="E864">
        <v>11020395</v>
      </c>
      <c r="F864" t="s">
        <v>23</v>
      </c>
      <c r="G864">
        <v>0.67</v>
      </c>
    </row>
    <row r="865" spans="1:7" x14ac:dyDescent="0.25">
      <c r="A865">
        <v>80023341</v>
      </c>
      <c r="B865" s="1">
        <v>40574</v>
      </c>
      <c r="C865" t="s">
        <v>133</v>
      </c>
      <c r="D865">
        <v>15</v>
      </c>
      <c r="E865">
        <v>11010237</v>
      </c>
      <c r="F865" t="s">
        <v>10</v>
      </c>
      <c r="G865">
        <v>1</v>
      </c>
    </row>
    <row r="866" spans="1:7" x14ac:dyDescent="0.25">
      <c r="A866">
        <v>80023341</v>
      </c>
      <c r="B866" s="1">
        <v>40574</v>
      </c>
      <c r="C866" t="s">
        <v>134</v>
      </c>
      <c r="D866">
        <v>75</v>
      </c>
      <c r="E866">
        <v>11010237</v>
      </c>
      <c r="F866" t="s">
        <v>10</v>
      </c>
      <c r="G866">
        <v>1</v>
      </c>
    </row>
    <row r="867" spans="1:7" hidden="1" x14ac:dyDescent="0.25">
      <c r="A867">
        <v>80023642</v>
      </c>
      <c r="B867" s="1">
        <v>40602</v>
      </c>
      <c r="C867" t="s">
        <v>22</v>
      </c>
      <c r="D867">
        <v>57.5</v>
      </c>
      <c r="E867">
        <v>11020401</v>
      </c>
      <c r="F867" t="s">
        <v>23</v>
      </c>
      <c r="G867">
        <v>0.23</v>
      </c>
    </row>
    <row r="868" spans="1:7" x14ac:dyDescent="0.25">
      <c r="A868">
        <v>80023342</v>
      </c>
      <c r="B868" s="1">
        <v>40574</v>
      </c>
      <c r="C868" t="s">
        <v>64</v>
      </c>
      <c r="D868">
        <v>80</v>
      </c>
      <c r="E868">
        <v>11010338</v>
      </c>
      <c r="F868" t="s">
        <v>65</v>
      </c>
      <c r="G868">
        <v>20</v>
      </c>
    </row>
    <row r="869" spans="1:7" hidden="1" x14ac:dyDescent="0.25">
      <c r="A869">
        <v>80023642</v>
      </c>
      <c r="B869" s="1">
        <v>40602</v>
      </c>
      <c r="C869" t="s">
        <v>22</v>
      </c>
      <c r="D869">
        <v>57.5</v>
      </c>
      <c r="E869">
        <v>11020405</v>
      </c>
      <c r="F869" t="s">
        <v>23</v>
      </c>
      <c r="G869">
        <v>0.23</v>
      </c>
    </row>
    <row r="870" spans="1:7" x14ac:dyDescent="0.25">
      <c r="A870">
        <v>80023342</v>
      </c>
      <c r="B870" s="1">
        <v>40574</v>
      </c>
      <c r="C870" t="s">
        <v>74</v>
      </c>
      <c r="D870">
        <v>25</v>
      </c>
      <c r="E870">
        <v>11010338</v>
      </c>
      <c r="F870" t="s">
        <v>75</v>
      </c>
      <c r="G870">
        <v>20</v>
      </c>
    </row>
    <row r="871" spans="1:7" hidden="1" x14ac:dyDescent="0.25">
      <c r="A871">
        <v>80023644</v>
      </c>
      <c r="B871" s="1">
        <v>40603</v>
      </c>
      <c r="C871" t="s">
        <v>111</v>
      </c>
      <c r="D871">
        <v>50</v>
      </c>
      <c r="E871">
        <v>11020406</v>
      </c>
      <c r="F871" t="s">
        <v>112</v>
      </c>
      <c r="G871">
        <v>2</v>
      </c>
    </row>
    <row r="872" spans="1:7" x14ac:dyDescent="0.25">
      <c r="A872">
        <v>80023342</v>
      </c>
      <c r="B872" s="1">
        <v>40574</v>
      </c>
      <c r="C872" t="s">
        <v>70</v>
      </c>
      <c r="D872">
        <v>25</v>
      </c>
      <c r="E872">
        <v>11010338</v>
      </c>
      <c r="F872" t="s">
        <v>71</v>
      </c>
      <c r="G872">
        <v>20</v>
      </c>
    </row>
    <row r="873" spans="1:7" x14ac:dyDescent="0.25">
      <c r="A873">
        <v>80023343</v>
      </c>
      <c r="B873" s="1">
        <v>40574</v>
      </c>
      <c r="C873" t="s">
        <v>40</v>
      </c>
      <c r="D873">
        <v>50</v>
      </c>
      <c r="E873">
        <v>11010199</v>
      </c>
      <c r="F873" t="s">
        <v>10</v>
      </c>
      <c r="G873">
        <v>1</v>
      </c>
    </row>
    <row r="874" spans="1:7" x14ac:dyDescent="0.25">
      <c r="A874">
        <v>80023345</v>
      </c>
      <c r="B874" s="1">
        <v>40574</v>
      </c>
      <c r="C874" t="s">
        <v>64</v>
      </c>
      <c r="D874">
        <v>28</v>
      </c>
      <c r="E874">
        <v>11010339</v>
      </c>
      <c r="F874" t="s">
        <v>65</v>
      </c>
      <c r="G874">
        <v>7</v>
      </c>
    </row>
    <row r="875" spans="1:7" x14ac:dyDescent="0.25">
      <c r="A875">
        <v>80023346</v>
      </c>
      <c r="B875" s="1">
        <v>40574</v>
      </c>
      <c r="C875" t="s">
        <v>64</v>
      </c>
      <c r="D875">
        <v>25</v>
      </c>
      <c r="E875">
        <v>11010341</v>
      </c>
      <c r="F875" t="s">
        <v>65</v>
      </c>
      <c r="G875">
        <v>1</v>
      </c>
    </row>
    <row r="876" spans="1:7" x14ac:dyDescent="0.25">
      <c r="A876">
        <v>80023346</v>
      </c>
      <c r="B876" s="1">
        <v>40574</v>
      </c>
      <c r="C876" t="s">
        <v>64</v>
      </c>
      <c r="D876">
        <v>25</v>
      </c>
      <c r="E876">
        <v>11010342</v>
      </c>
      <c r="F876" t="s">
        <v>65</v>
      </c>
      <c r="G876">
        <v>1</v>
      </c>
    </row>
    <row r="877" spans="1:7" x14ac:dyDescent="0.25">
      <c r="A877">
        <v>80023346</v>
      </c>
      <c r="B877" s="1">
        <v>40574</v>
      </c>
      <c r="C877" t="s">
        <v>64</v>
      </c>
      <c r="D877">
        <v>25</v>
      </c>
      <c r="E877">
        <v>11010343</v>
      </c>
      <c r="F877" t="s">
        <v>65</v>
      </c>
      <c r="G877">
        <v>1</v>
      </c>
    </row>
    <row r="878" spans="1:7" x14ac:dyDescent="0.25">
      <c r="A878">
        <v>80023346</v>
      </c>
      <c r="B878" s="1">
        <v>40574</v>
      </c>
      <c r="C878" t="s">
        <v>64</v>
      </c>
      <c r="D878">
        <v>25</v>
      </c>
      <c r="E878">
        <v>11010344</v>
      </c>
      <c r="F878" t="s">
        <v>65</v>
      </c>
      <c r="G878">
        <v>1</v>
      </c>
    </row>
    <row r="879" spans="1:7" hidden="1" x14ac:dyDescent="0.25">
      <c r="A879">
        <v>80023647</v>
      </c>
      <c r="B879" s="1">
        <v>40603</v>
      </c>
      <c r="C879" t="s">
        <v>22</v>
      </c>
      <c r="D879">
        <v>50</v>
      </c>
      <c r="E879">
        <v>11030004</v>
      </c>
      <c r="F879" t="s">
        <v>23</v>
      </c>
      <c r="G879">
        <v>0.2</v>
      </c>
    </row>
    <row r="880" spans="1:7" hidden="1" x14ac:dyDescent="0.25">
      <c r="A880">
        <v>80023648</v>
      </c>
      <c r="B880" s="1">
        <v>40603</v>
      </c>
      <c r="C880" t="s">
        <v>22</v>
      </c>
      <c r="D880">
        <v>50</v>
      </c>
      <c r="E880">
        <v>11030005</v>
      </c>
      <c r="F880" t="s">
        <v>23</v>
      </c>
      <c r="G880">
        <v>0.2</v>
      </c>
    </row>
    <row r="881" spans="1:7" hidden="1" x14ac:dyDescent="0.25">
      <c r="A881">
        <v>80023649</v>
      </c>
      <c r="B881" s="1">
        <v>40603</v>
      </c>
      <c r="C881" t="s">
        <v>111</v>
      </c>
      <c r="D881">
        <v>25</v>
      </c>
      <c r="E881">
        <v>11030006</v>
      </c>
      <c r="F881" t="s">
        <v>112</v>
      </c>
      <c r="G881">
        <v>1</v>
      </c>
    </row>
    <row r="882" spans="1:7" hidden="1" x14ac:dyDescent="0.25">
      <c r="A882">
        <v>80023650</v>
      </c>
      <c r="B882" s="1">
        <v>40603</v>
      </c>
      <c r="C882" t="s">
        <v>22</v>
      </c>
      <c r="D882">
        <v>50</v>
      </c>
      <c r="E882">
        <v>11030009</v>
      </c>
      <c r="F882" t="s">
        <v>23</v>
      </c>
      <c r="G882">
        <v>0.2</v>
      </c>
    </row>
    <row r="883" spans="1:7" hidden="1" x14ac:dyDescent="0.25">
      <c r="A883">
        <v>80023651</v>
      </c>
      <c r="B883" s="1">
        <v>40603</v>
      </c>
      <c r="C883" t="s">
        <v>22</v>
      </c>
      <c r="D883">
        <v>50</v>
      </c>
      <c r="E883">
        <v>11030011</v>
      </c>
      <c r="F883" t="s">
        <v>23</v>
      </c>
      <c r="G883">
        <v>0.2</v>
      </c>
    </row>
    <row r="884" spans="1:7" x14ac:dyDescent="0.25">
      <c r="A884">
        <v>80023346</v>
      </c>
      <c r="B884" s="1">
        <v>40574</v>
      </c>
      <c r="C884" t="s">
        <v>64</v>
      </c>
      <c r="D884">
        <v>25</v>
      </c>
      <c r="E884">
        <v>11010345</v>
      </c>
      <c r="F884" t="s">
        <v>65</v>
      </c>
      <c r="G884">
        <v>1</v>
      </c>
    </row>
    <row r="885" spans="1:7" hidden="1" x14ac:dyDescent="0.25">
      <c r="A885">
        <v>80023652</v>
      </c>
      <c r="B885" s="1">
        <v>40603</v>
      </c>
      <c r="C885" t="s">
        <v>111</v>
      </c>
      <c r="D885">
        <v>25</v>
      </c>
      <c r="E885">
        <v>11030014</v>
      </c>
      <c r="F885" t="s">
        <v>112</v>
      </c>
      <c r="G885">
        <v>1</v>
      </c>
    </row>
    <row r="886" spans="1:7" x14ac:dyDescent="0.25">
      <c r="A886">
        <v>80023346</v>
      </c>
      <c r="B886" s="1">
        <v>40574</v>
      </c>
      <c r="C886" t="s">
        <v>64</v>
      </c>
      <c r="D886">
        <v>25</v>
      </c>
      <c r="E886">
        <v>11010346</v>
      </c>
      <c r="F886" t="s">
        <v>65</v>
      </c>
      <c r="G886">
        <v>1</v>
      </c>
    </row>
    <row r="887" spans="1:7" hidden="1" x14ac:dyDescent="0.25">
      <c r="A887">
        <v>90001716</v>
      </c>
      <c r="B887" s="1">
        <v>40603</v>
      </c>
      <c r="C887" t="s">
        <v>127</v>
      </c>
      <c r="D887">
        <v>250</v>
      </c>
      <c r="E887">
        <v>11030016</v>
      </c>
      <c r="F887" t="s">
        <v>117</v>
      </c>
      <c r="G887">
        <v>1</v>
      </c>
    </row>
    <row r="888" spans="1:7" hidden="1" x14ac:dyDescent="0.25">
      <c r="A888">
        <v>80023655</v>
      </c>
      <c r="B888" s="1">
        <v>40603</v>
      </c>
      <c r="C888" t="s">
        <v>111</v>
      </c>
      <c r="D888">
        <v>25</v>
      </c>
      <c r="E888">
        <v>11030017</v>
      </c>
      <c r="F888" t="s">
        <v>112</v>
      </c>
      <c r="G888">
        <v>1</v>
      </c>
    </row>
    <row r="889" spans="1:7" x14ac:dyDescent="0.25">
      <c r="A889">
        <v>80023346</v>
      </c>
      <c r="B889" s="1">
        <v>40574</v>
      </c>
      <c r="C889" t="s">
        <v>64</v>
      </c>
      <c r="D889">
        <v>25</v>
      </c>
      <c r="E889">
        <v>11010347</v>
      </c>
      <c r="F889" t="s">
        <v>65</v>
      </c>
      <c r="G889">
        <v>1</v>
      </c>
    </row>
    <row r="890" spans="1:7" x14ac:dyDescent="0.25">
      <c r="A890">
        <v>80023347</v>
      </c>
      <c r="B890" s="1">
        <v>40574</v>
      </c>
      <c r="C890" t="s">
        <v>24</v>
      </c>
      <c r="D890">
        <v>25</v>
      </c>
      <c r="E890">
        <v>11010348</v>
      </c>
      <c r="F890" t="s">
        <v>10</v>
      </c>
      <c r="G890">
        <v>1</v>
      </c>
    </row>
    <row r="891" spans="1:7" x14ac:dyDescent="0.25">
      <c r="A891">
        <v>80023348</v>
      </c>
      <c r="B891" s="1">
        <v>40574</v>
      </c>
      <c r="C891" t="s">
        <v>54</v>
      </c>
      <c r="D891">
        <v>25</v>
      </c>
      <c r="E891">
        <v>11010350</v>
      </c>
      <c r="F891" t="s">
        <v>55</v>
      </c>
      <c r="G891">
        <v>60000</v>
      </c>
    </row>
    <row r="892" spans="1:7" x14ac:dyDescent="0.25">
      <c r="A892">
        <v>80023349</v>
      </c>
      <c r="B892" s="1">
        <v>40574</v>
      </c>
      <c r="C892" t="s">
        <v>64</v>
      </c>
      <c r="D892">
        <v>25</v>
      </c>
      <c r="E892">
        <v>11010355</v>
      </c>
      <c r="F892" t="s">
        <v>65</v>
      </c>
      <c r="G892">
        <v>1</v>
      </c>
    </row>
    <row r="893" spans="1:7" x14ac:dyDescent="0.25">
      <c r="A893">
        <v>80023349</v>
      </c>
      <c r="B893" s="1">
        <v>40574</v>
      </c>
      <c r="C893" t="s">
        <v>64</v>
      </c>
      <c r="D893">
        <v>25</v>
      </c>
      <c r="E893">
        <v>11010356</v>
      </c>
      <c r="F893" t="s">
        <v>65</v>
      </c>
      <c r="G893">
        <v>1</v>
      </c>
    </row>
    <row r="894" spans="1:7" x14ac:dyDescent="0.25">
      <c r="A894">
        <v>80023349</v>
      </c>
      <c r="B894" s="1">
        <v>40574</v>
      </c>
      <c r="C894" t="s">
        <v>64</v>
      </c>
      <c r="D894">
        <v>25</v>
      </c>
      <c r="E894">
        <v>11010357</v>
      </c>
      <c r="F894" t="s">
        <v>65</v>
      </c>
      <c r="G894">
        <v>1</v>
      </c>
    </row>
    <row r="895" spans="1:7" x14ac:dyDescent="0.25">
      <c r="A895">
        <v>80023350</v>
      </c>
      <c r="B895" s="1">
        <v>40574</v>
      </c>
      <c r="C895" t="s">
        <v>64</v>
      </c>
      <c r="D895">
        <v>25</v>
      </c>
      <c r="E895">
        <v>11010352</v>
      </c>
      <c r="F895" t="s">
        <v>65</v>
      </c>
      <c r="G895">
        <v>1</v>
      </c>
    </row>
    <row r="896" spans="1:7" hidden="1" x14ac:dyDescent="0.25">
      <c r="A896">
        <v>80023659</v>
      </c>
      <c r="B896" s="1">
        <v>40604</v>
      </c>
      <c r="C896" t="s">
        <v>104</v>
      </c>
      <c r="D896">
        <v>250</v>
      </c>
      <c r="E896">
        <v>11030024</v>
      </c>
      <c r="F896" t="s">
        <v>50</v>
      </c>
      <c r="G896">
        <v>1</v>
      </c>
    </row>
    <row r="897" spans="1:7" hidden="1" x14ac:dyDescent="0.25">
      <c r="A897">
        <v>90001717</v>
      </c>
      <c r="B897" s="1">
        <v>40604</v>
      </c>
      <c r="C897" t="s">
        <v>120</v>
      </c>
      <c r="D897">
        <v>350</v>
      </c>
      <c r="E897">
        <v>11030025</v>
      </c>
      <c r="F897" t="s">
        <v>121</v>
      </c>
      <c r="G897">
        <v>1</v>
      </c>
    </row>
    <row r="898" spans="1:7" x14ac:dyDescent="0.25">
      <c r="A898">
        <v>80023350</v>
      </c>
      <c r="B898" s="1">
        <v>40574</v>
      </c>
      <c r="C898" t="s">
        <v>64</v>
      </c>
      <c r="D898">
        <v>25</v>
      </c>
      <c r="E898">
        <v>11010353</v>
      </c>
      <c r="F898" t="s">
        <v>65</v>
      </c>
      <c r="G898">
        <v>1</v>
      </c>
    </row>
    <row r="899" spans="1:7" hidden="1" x14ac:dyDescent="0.25">
      <c r="A899">
        <v>80023661</v>
      </c>
      <c r="B899" s="1">
        <v>40604</v>
      </c>
      <c r="C899" t="s">
        <v>36</v>
      </c>
      <c r="D899">
        <v>105</v>
      </c>
      <c r="E899">
        <v>11030027</v>
      </c>
      <c r="F899" t="s">
        <v>23</v>
      </c>
      <c r="G899">
        <v>2.1</v>
      </c>
    </row>
    <row r="900" spans="1:7" x14ac:dyDescent="0.25">
      <c r="A900">
        <v>80023350</v>
      </c>
      <c r="B900" s="1">
        <v>40574</v>
      </c>
      <c r="C900" t="s">
        <v>64</v>
      </c>
      <c r="D900">
        <v>25</v>
      </c>
      <c r="E900">
        <v>11010354</v>
      </c>
      <c r="F900" t="s">
        <v>65</v>
      </c>
      <c r="G900">
        <v>1</v>
      </c>
    </row>
    <row r="901" spans="1:7" x14ac:dyDescent="0.25">
      <c r="A901">
        <v>80023351</v>
      </c>
      <c r="B901" s="1">
        <v>40574</v>
      </c>
      <c r="C901" t="s">
        <v>105</v>
      </c>
      <c r="D901">
        <v>75</v>
      </c>
      <c r="E901">
        <v>8090046</v>
      </c>
      <c r="F901" t="s">
        <v>10</v>
      </c>
      <c r="G901">
        <v>1</v>
      </c>
    </row>
    <row r="902" spans="1:7" x14ac:dyDescent="0.25">
      <c r="A902">
        <v>80023352</v>
      </c>
      <c r="B902" s="1">
        <v>40574</v>
      </c>
      <c r="C902" t="s">
        <v>24</v>
      </c>
      <c r="D902">
        <v>25</v>
      </c>
      <c r="E902">
        <v>11010351</v>
      </c>
      <c r="F902" t="s">
        <v>10</v>
      </c>
      <c r="G902">
        <v>1</v>
      </c>
    </row>
    <row r="903" spans="1:7" x14ac:dyDescent="0.25">
      <c r="A903">
        <v>80023353</v>
      </c>
      <c r="B903" s="1">
        <v>40574</v>
      </c>
      <c r="C903" t="s">
        <v>133</v>
      </c>
      <c r="D903">
        <v>15</v>
      </c>
      <c r="E903">
        <v>11010212</v>
      </c>
      <c r="F903" t="s">
        <v>10</v>
      </c>
      <c r="G903">
        <v>1</v>
      </c>
    </row>
    <row r="904" spans="1:7" x14ac:dyDescent="0.25">
      <c r="A904">
        <v>80023354</v>
      </c>
      <c r="B904" s="1">
        <v>40575</v>
      </c>
      <c r="C904" t="s">
        <v>7</v>
      </c>
      <c r="D904">
        <v>835</v>
      </c>
      <c r="E904">
        <v>11010101</v>
      </c>
      <c r="F904" t="s">
        <v>8</v>
      </c>
      <c r="G904">
        <v>225000</v>
      </c>
    </row>
    <row r="905" spans="1:7" x14ac:dyDescent="0.25">
      <c r="A905">
        <v>80023354</v>
      </c>
      <c r="B905" s="1">
        <v>40575</v>
      </c>
      <c r="C905" t="s">
        <v>15</v>
      </c>
      <c r="D905">
        <v>417.5</v>
      </c>
      <c r="E905">
        <v>11010101</v>
      </c>
      <c r="F905" t="s">
        <v>8</v>
      </c>
      <c r="G905">
        <v>225000</v>
      </c>
    </row>
    <row r="906" spans="1:7" x14ac:dyDescent="0.25">
      <c r="A906">
        <v>80023355</v>
      </c>
      <c r="B906" s="1">
        <v>40575</v>
      </c>
      <c r="C906" t="s">
        <v>74</v>
      </c>
      <c r="D906">
        <v>25</v>
      </c>
      <c r="E906">
        <v>11020003</v>
      </c>
      <c r="F906" t="s">
        <v>75</v>
      </c>
      <c r="G906">
        <v>1</v>
      </c>
    </row>
    <row r="907" spans="1:7" x14ac:dyDescent="0.25">
      <c r="A907">
        <v>80023357</v>
      </c>
      <c r="B907" s="1">
        <v>40575</v>
      </c>
      <c r="C907" t="s">
        <v>7</v>
      </c>
      <c r="D907">
        <v>610</v>
      </c>
      <c r="E907">
        <v>11020005</v>
      </c>
      <c r="F907" t="s">
        <v>8</v>
      </c>
      <c r="G907">
        <v>150000</v>
      </c>
    </row>
    <row r="908" spans="1:7" x14ac:dyDescent="0.25">
      <c r="A908">
        <v>80023359</v>
      </c>
      <c r="B908" s="1">
        <v>40575</v>
      </c>
      <c r="C908" t="s">
        <v>133</v>
      </c>
      <c r="D908">
        <v>15</v>
      </c>
      <c r="E908">
        <v>11010169</v>
      </c>
      <c r="F908" t="s">
        <v>10</v>
      </c>
      <c r="G908">
        <v>1</v>
      </c>
    </row>
    <row r="909" spans="1:7" x14ac:dyDescent="0.25">
      <c r="A909">
        <v>80023360</v>
      </c>
      <c r="B909" s="1">
        <v>40575</v>
      </c>
      <c r="C909" t="s">
        <v>9</v>
      </c>
      <c r="D909">
        <v>20</v>
      </c>
      <c r="E909">
        <v>10120318</v>
      </c>
      <c r="F909" t="s">
        <v>10</v>
      </c>
      <c r="G909">
        <v>1</v>
      </c>
    </row>
    <row r="910" spans="1:7" x14ac:dyDescent="0.25">
      <c r="A910">
        <v>80023360</v>
      </c>
      <c r="B910" s="1">
        <v>40575</v>
      </c>
      <c r="C910" t="s">
        <v>7</v>
      </c>
      <c r="D910">
        <v>1174</v>
      </c>
      <c r="E910">
        <v>10120318</v>
      </c>
      <c r="F910" t="s">
        <v>8</v>
      </c>
      <c r="G910">
        <v>1</v>
      </c>
    </row>
    <row r="911" spans="1:7" x14ac:dyDescent="0.25">
      <c r="A911">
        <v>80023361</v>
      </c>
      <c r="B911" s="1">
        <v>40575</v>
      </c>
      <c r="C911" t="s">
        <v>9</v>
      </c>
      <c r="D911">
        <v>20</v>
      </c>
      <c r="E911">
        <v>10110193</v>
      </c>
      <c r="F911" t="s">
        <v>10</v>
      </c>
      <c r="G911">
        <v>1</v>
      </c>
    </row>
    <row r="912" spans="1:7" x14ac:dyDescent="0.25">
      <c r="A912">
        <v>80023361</v>
      </c>
      <c r="B912" s="1">
        <v>40575</v>
      </c>
      <c r="C912" t="s">
        <v>7</v>
      </c>
      <c r="D912">
        <v>1165</v>
      </c>
      <c r="E912">
        <v>10110193</v>
      </c>
      <c r="F912" t="s">
        <v>8</v>
      </c>
      <c r="G912">
        <v>1</v>
      </c>
    </row>
    <row r="913" spans="1:7" x14ac:dyDescent="0.25">
      <c r="A913">
        <v>80023362</v>
      </c>
      <c r="B913" s="1">
        <v>40575</v>
      </c>
      <c r="C913" t="s">
        <v>9</v>
      </c>
      <c r="D913">
        <v>20</v>
      </c>
      <c r="E913">
        <v>10120190</v>
      </c>
      <c r="F913" t="s">
        <v>10</v>
      </c>
      <c r="G913">
        <v>1</v>
      </c>
    </row>
    <row r="914" spans="1:7" x14ac:dyDescent="0.25">
      <c r="A914">
        <v>80023362</v>
      </c>
      <c r="B914" s="1">
        <v>40575</v>
      </c>
      <c r="C914" t="s">
        <v>7</v>
      </c>
      <c r="D914">
        <v>1492</v>
      </c>
      <c r="E914">
        <v>10120190</v>
      </c>
      <c r="F914" t="s">
        <v>8</v>
      </c>
      <c r="G914">
        <v>1</v>
      </c>
    </row>
    <row r="915" spans="1:7" x14ac:dyDescent="0.25">
      <c r="A915">
        <v>80023363</v>
      </c>
      <c r="B915" s="1">
        <v>40575</v>
      </c>
      <c r="C915" t="s">
        <v>9</v>
      </c>
      <c r="D915">
        <v>20</v>
      </c>
      <c r="E915">
        <v>10120322</v>
      </c>
      <c r="F915" t="s">
        <v>10</v>
      </c>
      <c r="G915">
        <v>1</v>
      </c>
    </row>
    <row r="916" spans="1:7" hidden="1" x14ac:dyDescent="0.25">
      <c r="A916">
        <v>80023664</v>
      </c>
      <c r="B916" s="1">
        <v>40604</v>
      </c>
      <c r="C916" t="s">
        <v>111</v>
      </c>
      <c r="D916">
        <v>25</v>
      </c>
      <c r="E916">
        <v>11030037</v>
      </c>
      <c r="F916" t="s">
        <v>112</v>
      </c>
      <c r="G916">
        <v>1</v>
      </c>
    </row>
    <row r="917" spans="1:7" hidden="1" x14ac:dyDescent="0.25">
      <c r="A917">
        <v>80023666</v>
      </c>
      <c r="B917" s="1">
        <v>40604</v>
      </c>
      <c r="C917" t="s">
        <v>111</v>
      </c>
      <c r="D917">
        <v>25</v>
      </c>
      <c r="E917">
        <v>11030041</v>
      </c>
      <c r="F917" t="s">
        <v>112</v>
      </c>
      <c r="G917">
        <v>1</v>
      </c>
    </row>
    <row r="918" spans="1:7" x14ac:dyDescent="0.25">
      <c r="A918">
        <v>80023363</v>
      </c>
      <c r="B918" s="1">
        <v>40575</v>
      </c>
      <c r="C918" t="s">
        <v>7</v>
      </c>
      <c r="D918">
        <v>1045</v>
      </c>
      <c r="E918">
        <v>10120322</v>
      </c>
      <c r="F918" t="s">
        <v>8</v>
      </c>
      <c r="G918">
        <v>1</v>
      </c>
    </row>
    <row r="919" spans="1:7" x14ac:dyDescent="0.25">
      <c r="A919">
        <v>80023364</v>
      </c>
      <c r="B919" s="1">
        <v>40575</v>
      </c>
      <c r="C919" t="s">
        <v>9</v>
      </c>
      <c r="D919">
        <v>20</v>
      </c>
      <c r="E919">
        <v>11010035</v>
      </c>
      <c r="F919" t="s">
        <v>10</v>
      </c>
      <c r="G919">
        <v>1</v>
      </c>
    </row>
    <row r="920" spans="1:7" hidden="1" x14ac:dyDescent="0.25">
      <c r="A920">
        <v>80023670</v>
      </c>
      <c r="B920" s="1">
        <v>40605</v>
      </c>
      <c r="C920" t="s">
        <v>104</v>
      </c>
      <c r="D920">
        <v>250</v>
      </c>
      <c r="E920">
        <v>11030048</v>
      </c>
      <c r="F920" t="s">
        <v>50</v>
      </c>
      <c r="G920">
        <v>5600</v>
      </c>
    </row>
    <row r="921" spans="1:7" hidden="1" x14ac:dyDescent="0.25">
      <c r="A921">
        <v>80023671</v>
      </c>
      <c r="B921" s="1">
        <v>40605</v>
      </c>
      <c r="C921" t="s">
        <v>111</v>
      </c>
      <c r="D921">
        <v>25</v>
      </c>
      <c r="E921">
        <v>11030050</v>
      </c>
      <c r="F921" t="s">
        <v>112</v>
      </c>
      <c r="G921">
        <v>1</v>
      </c>
    </row>
    <row r="922" spans="1:7" hidden="1" x14ac:dyDescent="0.25">
      <c r="A922">
        <v>80023675</v>
      </c>
      <c r="B922" s="1">
        <v>40605</v>
      </c>
      <c r="C922" t="s">
        <v>104</v>
      </c>
      <c r="D922">
        <v>250</v>
      </c>
      <c r="E922">
        <v>11030056</v>
      </c>
      <c r="F922" t="s">
        <v>50</v>
      </c>
      <c r="G922">
        <v>1235.6199999999999</v>
      </c>
    </row>
    <row r="923" spans="1:7" x14ac:dyDescent="0.25">
      <c r="A923">
        <v>80023364</v>
      </c>
      <c r="B923" s="1">
        <v>40575</v>
      </c>
      <c r="C923" t="s">
        <v>7</v>
      </c>
      <c r="D923">
        <v>1123</v>
      </c>
      <c r="E923">
        <v>11010035</v>
      </c>
      <c r="F923" t="s">
        <v>8</v>
      </c>
      <c r="G923">
        <v>1</v>
      </c>
    </row>
    <row r="924" spans="1:7" x14ac:dyDescent="0.25">
      <c r="A924">
        <v>80023365</v>
      </c>
      <c r="B924" s="1">
        <v>40575</v>
      </c>
      <c r="C924" t="s">
        <v>9</v>
      </c>
      <c r="D924">
        <v>20</v>
      </c>
      <c r="E924">
        <v>10120267</v>
      </c>
      <c r="F924" t="s">
        <v>10</v>
      </c>
      <c r="G924">
        <v>1</v>
      </c>
    </row>
    <row r="925" spans="1:7" x14ac:dyDescent="0.25">
      <c r="A925">
        <v>80023365</v>
      </c>
      <c r="B925" s="1">
        <v>40575</v>
      </c>
      <c r="C925" t="s">
        <v>7</v>
      </c>
      <c r="D925">
        <v>1234</v>
      </c>
      <c r="E925">
        <v>10120267</v>
      </c>
      <c r="F925" t="s">
        <v>8</v>
      </c>
      <c r="G925">
        <v>1</v>
      </c>
    </row>
    <row r="926" spans="1:7" hidden="1" x14ac:dyDescent="0.25">
      <c r="A926">
        <v>80023680</v>
      </c>
      <c r="B926" s="1">
        <v>40606</v>
      </c>
      <c r="C926" t="s">
        <v>111</v>
      </c>
      <c r="D926">
        <v>25</v>
      </c>
      <c r="E926">
        <v>11030064</v>
      </c>
      <c r="F926" t="s">
        <v>112</v>
      </c>
      <c r="G926">
        <v>1</v>
      </c>
    </row>
    <row r="927" spans="1:7" hidden="1" x14ac:dyDescent="0.25">
      <c r="A927">
        <v>80023681</v>
      </c>
      <c r="B927" s="1">
        <v>40606</v>
      </c>
      <c r="C927" t="s">
        <v>22</v>
      </c>
      <c r="D927">
        <v>50</v>
      </c>
      <c r="E927">
        <v>11030067</v>
      </c>
      <c r="F927" t="s">
        <v>23</v>
      </c>
      <c r="G927">
        <v>0.2</v>
      </c>
    </row>
    <row r="928" spans="1:7" hidden="1" x14ac:dyDescent="0.25">
      <c r="A928">
        <v>80023683</v>
      </c>
      <c r="B928" s="1">
        <v>40606</v>
      </c>
      <c r="C928" t="s">
        <v>111</v>
      </c>
      <c r="D928">
        <v>25</v>
      </c>
      <c r="E928">
        <v>11030068</v>
      </c>
      <c r="F928" t="s">
        <v>112</v>
      </c>
      <c r="G928">
        <v>1</v>
      </c>
    </row>
    <row r="929" spans="1:7" x14ac:dyDescent="0.25">
      <c r="A929">
        <v>80023366</v>
      </c>
      <c r="B929" s="1">
        <v>40575</v>
      </c>
      <c r="C929" t="s">
        <v>9</v>
      </c>
      <c r="D929">
        <v>20</v>
      </c>
      <c r="E929">
        <v>10120269</v>
      </c>
      <c r="F929" t="s">
        <v>10</v>
      </c>
      <c r="G929">
        <v>1</v>
      </c>
    </row>
    <row r="930" spans="1:7" hidden="1" x14ac:dyDescent="0.25">
      <c r="A930">
        <v>80023684</v>
      </c>
      <c r="B930" s="1">
        <v>40606</v>
      </c>
      <c r="C930" t="s">
        <v>111</v>
      </c>
      <c r="D930">
        <v>25</v>
      </c>
      <c r="E930">
        <v>11030070</v>
      </c>
      <c r="F930" t="s">
        <v>112</v>
      </c>
      <c r="G930">
        <v>1</v>
      </c>
    </row>
    <row r="931" spans="1:7" hidden="1" x14ac:dyDescent="0.25">
      <c r="A931">
        <v>80023685</v>
      </c>
      <c r="B931" s="1">
        <v>40606</v>
      </c>
      <c r="C931" t="s">
        <v>111</v>
      </c>
      <c r="D931">
        <v>25</v>
      </c>
      <c r="E931">
        <v>11030074</v>
      </c>
      <c r="F931" t="s">
        <v>112</v>
      </c>
      <c r="G931">
        <v>1</v>
      </c>
    </row>
    <row r="932" spans="1:7" hidden="1" x14ac:dyDescent="0.25">
      <c r="A932">
        <v>80023687</v>
      </c>
      <c r="B932" s="1">
        <v>40606</v>
      </c>
      <c r="C932" t="s">
        <v>111</v>
      </c>
      <c r="D932">
        <v>25</v>
      </c>
      <c r="E932">
        <v>11030081</v>
      </c>
      <c r="F932" t="s">
        <v>112</v>
      </c>
      <c r="G932">
        <v>1</v>
      </c>
    </row>
    <row r="933" spans="1:7" hidden="1" x14ac:dyDescent="0.25">
      <c r="A933">
        <v>80023688</v>
      </c>
      <c r="B933" s="1">
        <v>40606</v>
      </c>
      <c r="C933" t="s">
        <v>111</v>
      </c>
      <c r="D933">
        <v>25</v>
      </c>
      <c r="E933">
        <v>11030082</v>
      </c>
      <c r="F933" t="s">
        <v>112</v>
      </c>
      <c r="G933">
        <v>1</v>
      </c>
    </row>
    <row r="934" spans="1:7" hidden="1" x14ac:dyDescent="0.25">
      <c r="A934">
        <v>80023689</v>
      </c>
      <c r="B934" s="1">
        <v>40606</v>
      </c>
      <c r="C934" t="s">
        <v>111</v>
      </c>
      <c r="D934">
        <v>25</v>
      </c>
      <c r="E934">
        <v>11030084</v>
      </c>
      <c r="F934" t="s">
        <v>112</v>
      </c>
      <c r="G934">
        <v>1</v>
      </c>
    </row>
    <row r="935" spans="1:7" x14ac:dyDescent="0.25">
      <c r="A935">
        <v>80023366</v>
      </c>
      <c r="B935" s="1">
        <v>40575</v>
      </c>
      <c r="C935" t="s">
        <v>7</v>
      </c>
      <c r="D935">
        <v>1270</v>
      </c>
      <c r="E935">
        <v>10120269</v>
      </c>
      <c r="F935" t="s">
        <v>8</v>
      </c>
      <c r="G935">
        <v>1</v>
      </c>
    </row>
    <row r="936" spans="1:7" x14ac:dyDescent="0.25">
      <c r="A936">
        <v>80023367</v>
      </c>
      <c r="B936" s="1">
        <v>40575</v>
      </c>
      <c r="C936" t="s">
        <v>9</v>
      </c>
      <c r="D936">
        <v>20</v>
      </c>
      <c r="E936">
        <v>11010176</v>
      </c>
      <c r="F936" t="s">
        <v>10</v>
      </c>
      <c r="G936">
        <v>1</v>
      </c>
    </row>
    <row r="937" spans="1:7" x14ac:dyDescent="0.25">
      <c r="A937">
        <v>80023367</v>
      </c>
      <c r="B937" s="1">
        <v>40575</v>
      </c>
      <c r="C937" t="s">
        <v>7</v>
      </c>
      <c r="D937">
        <v>1156</v>
      </c>
      <c r="E937">
        <v>11010176</v>
      </c>
      <c r="F937" t="s">
        <v>8</v>
      </c>
      <c r="G937">
        <v>1</v>
      </c>
    </row>
    <row r="938" spans="1:7" x14ac:dyDescent="0.25">
      <c r="A938">
        <v>80023368</v>
      </c>
      <c r="B938" s="1">
        <v>40575</v>
      </c>
      <c r="C938" t="s">
        <v>7</v>
      </c>
      <c r="D938">
        <v>320</v>
      </c>
      <c r="E938">
        <v>11010266</v>
      </c>
      <c r="F938" t="s">
        <v>8</v>
      </c>
      <c r="G938">
        <v>65000</v>
      </c>
    </row>
    <row r="939" spans="1:7" x14ac:dyDescent="0.25">
      <c r="A939">
        <v>80023368</v>
      </c>
      <c r="B939" s="1">
        <v>40575</v>
      </c>
      <c r="C939" t="s">
        <v>15</v>
      </c>
      <c r="D939">
        <v>160</v>
      </c>
      <c r="E939">
        <v>11010266</v>
      </c>
      <c r="F939" t="s">
        <v>8</v>
      </c>
      <c r="G939">
        <v>65000</v>
      </c>
    </row>
    <row r="940" spans="1:7" x14ac:dyDescent="0.25">
      <c r="A940">
        <v>80023371</v>
      </c>
      <c r="B940" s="1">
        <v>40576</v>
      </c>
      <c r="C940" t="s">
        <v>88</v>
      </c>
      <c r="D940">
        <v>25</v>
      </c>
      <c r="E940">
        <v>11020027</v>
      </c>
      <c r="F940" t="s">
        <v>89</v>
      </c>
      <c r="G940">
        <v>1</v>
      </c>
    </row>
    <row r="941" spans="1:7" x14ac:dyDescent="0.25">
      <c r="A941">
        <v>80023372</v>
      </c>
      <c r="B941" s="1">
        <v>40576</v>
      </c>
      <c r="C941" t="s">
        <v>7</v>
      </c>
      <c r="D941">
        <v>200</v>
      </c>
      <c r="E941">
        <v>11010227</v>
      </c>
      <c r="F941" t="s">
        <v>8</v>
      </c>
      <c r="G941">
        <v>36000</v>
      </c>
    </row>
    <row r="942" spans="1:7" x14ac:dyDescent="0.25">
      <c r="A942">
        <v>80023372</v>
      </c>
      <c r="B942" s="1">
        <v>40576</v>
      </c>
      <c r="C942" t="s">
        <v>15</v>
      </c>
      <c r="D942">
        <v>100</v>
      </c>
      <c r="E942">
        <v>11010227</v>
      </c>
      <c r="F942" t="s">
        <v>8</v>
      </c>
      <c r="G942">
        <v>36000</v>
      </c>
    </row>
    <row r="943" spans="1:7" x14ac:dyDescent="0.25">
      <c r="A943">
        <v>80023373</v>
      </c>
      <c r="B943" s="1">
        <v>40576</v>
      </c>
      <c r="C943" t="s">
        <v>64</v>
      </c>
      <c r="D943">
        <v>25</v>
      </c>
      <c r="E943">
        <v>11020029</v>
      </c>
      <c r="F943" t="s">
        <v>65</v>
      </c>
      <c r="G943">
        <v>1</v>
      </c>
    </row>
    <row r="944" spans="1:7" x14ac:dyDescent="0.25">
      <c r="A944">
        <v>80023373</v>
      </c>
      <c r="B944" s="1">
        <v>40576</v>
      </c>
      <c r="C944" t="s">
        <v>64</v>
      </c>
      <c r="D944">
        <v>25</v>
      </c>
      <c r="E944">
        <v>11020030</v>
      </c>
      <c r="F944" t="s">
        <v>65</v>
      </c>
      <c r="G944">
        <v>1</v>
      </c>
    </row>
    <row r="945" spans="1:7" x14ac:dyDescent="0.25">
      <c r="A945">
        <v>80023374</v>
      </c>
      <c r="B945" s="1">
        <v>40576</v>
      </c>
      <c r="C945" t="s">
        <v>135</v>
      </c>
      <c r="D945">
        <v>125</v>
      </c>
      <c r="E945">
        <v>11010170</v>
      </c>
      <c r="F945" t="s">
        <v>10</v>
      </c>
      <c r="G945">
        <v>1</v>
      </c>
    </row>
    <row r="946" spans="1:7" x14ac:dyDescent="0.25">
      <c r="A946">
        <v>80023375</v>
      </c>
      <c r="B946" s="1">
        <v>40576</v>
      </c>
      <c r="C946" t="s">
        <v>7</v>
      </c>
      <c r="D946">
        <v>115</v>
      </c>
      <c r="E946">
        <v>11010113</v>
      </c>
      <c r="F946" t="s">
        <v>8</v>
      </c>
      <c r="G946">
        <v>19000</v>
      </c>
    </row>
    <row r="947" spans="1:7" x14ac:dyDescent="0.25">
      <c r="A947">
        <v>80023376</v>
      </c>
      <c r="B947" s="1">
        <v>40576</v>
      </c>
      <c r="C947" t="s">
        <v>59</v>
      </c>
      <c r="D947">
        <v>25</v>
      </c>
      <c r="E947">
        <v>11020013</v>
      </c>
      <c r="F947" t="s">
        <v>60</v>
      </c>
      <c r="G947">
        <v>2</v>
      </c>
    </row>
    <row r="948" spans="1:7" x14ac:dyDescent="0.25">
      <c r="A948">
        <v>80023377</v>
      </c>
      <c r="B948" s="1">
        <v>40576</v>
      </c>
      <c r="C948" t="s">
        <v>59</v>
      </c>
      <c r="D948">
        <v>25</v>
      </c>
      <c r="E948">
        <v>11020014</v>
      </c>
      <c r="F948" t="s">
        <v>60</v>
      </c>
      <c r="G948">
        <v>2</v>
      </c>
    </row>
    <row r="949" spans="1:7" x14ac:dyDescent="0.25">
      <c r="A949">
        <v>80023378</v>
      </c>
      <c r="B949" s="1">
        <v>40576</v>
      </c>
      <c r="C949" t="s">
        <v>59</v>
      </c>
      <c r="D949">
        <v>25</v>
      </c>
      <c r="E949">
        <v>11020015</v>
      </c>
      <c r="F949" t="s">
        <v>60</v>
      </c>
      <c r="G949">
        <v>2</v>
      </c>
    </row>
    <row r="950" spans="1:7" x14ac:dyDescent="0.25">
      <c r="A950">
        <v>80023379</v>
      </c>
      <c r="B950" s="1">
        <v>40576</v>
      </c>
      <c r="C950" t="s">
        <v>54</v>
      </c>
      <c r="D950">
        <v>25</v>
      </c>
      <c r="E950">
        <v>11020016</v>
      </c>
      <c r="F950" t="s">
        <v>55</v>
      </c>
      <c r="G950">
        <v>60000</v>
      </c>
    </row>
    <row r="951" spans="1:7" x14ac:dyDescent="0.25">
      <c r="A951">
        <v>80023379</v>
      </c>
      <c r="B951" s="1">
        <v>40576</v>
      </c>
      <c r="C951" t="s">
        <v>59</v>
      </c>
      <c r="D951">
        <v>25</v>
      </c>
      <c r="E951">
        <v>11020016</v>
      </c>
      <c r="F951" t="s">
        <v>60</v>
      </c>
      <c r="G951">
        <v>60000</v>
      </c>
    </row>
    <row r="952" spans="1:7" x14ac:dyDescent="0.25">
      <c r="A952">
        <v>80023380</v>
      </c>
      <c r="B952" s="1">
        <v>40576</v>
      </c>
      <c r="C952" t="s">
        <v>59</v>
      </c>
      <c r="D952">
        <v>25</v>
      </c>
      <c r="E952">
        <v>11020017</v>
      </c>
      <c r="F952" t="s">
        <v>60</v>
      </c>
      <c r="G952">
        <v>3</v>
      </c>
    </row>
    <row r="953" spans="1:7" x14ac:dyDescent="0.25">
      <c r="A953">
        <v>80023381</v>
      </c>
      <c r="B953" s="1">
        <v>40576</v>
      </c>
      <c r="C953" t="s">
        <v>54</v>
      </c>
      <c r="D953">
        <v>27</v>
      </c>
      <c r="E953">
        <v>11020018</v>
      </c>
      <c r="F953" t="s">
        <v>55</v>
      </c>
      <c r="G953">
        <v>70000</v>
      </c>
    </row>
    <row r="954" spans="1:7" x14ac:dyDescent="0.25">
      <c r="A954">
        <v>80023381</v>
      </c>
      <c r="B954" s="1">
        <v>40576</v>
      </c>
      <c r="C954" t="s">
        <v>59</v>
      </c>
      <c r="D954">
        <v>25</v>
      </c>
      <c r="E954">
        <v>11020018</v>
      </c>
      <c r="F954" t="s">
        <v>60</v>
      </c>
      <c r="G954">
        <v>70000</v>
      </c>
    </row>
    <row r="955" spans="1:7" x14ac:dyDescent="0.25">
      <c r="A955">
        <v>80023382</v>
      </c>
      <c r="B955" s="1">
        <v>40576</v>
      </c>
      <c r="C955" t="s">
        <v>59</v>
      </c>
      <c r="D955">
        <v>25</v>
      </c>
      <c r="E955">
        <v>11020032</v>
      </c>
      <c r="F955" t="s">
        <v>60</v>
      </c>
      <c r="G955">
        <v>2</v>
      </c>
    </row>
    <row r="956" spans="1:7" x14ac:dyDescent="0.25">
      <c r="A956">
        <v>80023383</v>
      </c>
      <c r="B956" s="1">
        <v>40576</v>
      </c>
      <c r="C956" t="s">
        <v>56</v>
      </c>
      <c r="D956">
        <v>29</v>
      </c>
      <c r="E956">
        <v>11020019</v>
      </c>
      <c r="F956" t="s">
        <v>55</v>
      </c>
      <c r="G956">
        <v>80000</v>
      </c>
    </row>
    <row r="957" spans="1:7" x14ac:dyDescent="0.25">
      <c r="A957">
        <v>80023383</v>
      </c>
      <c r="B957" s="1">
        <v>40576</v>
      </c>
      <c r="C957" t="s">
        <v>59</v>
      </c>
      <c r="D957">
        <v>25</v>
      </c>
      <c r="E957">
        <v>11020019</v>
      </c>
      <c r="F957" t="s">
        <v>60</v>
      </c>
      <c r="G957">
        <v>80000</v>
      </c>
    </row>
    <row r="958" spans="1:7" x14ac:dyDescent="0.25">
      <c r="A958">
        <v>80023383</v>
      </c>
      <c r="B958" s="1">
        <v>40576</v>
      </c>
      <c r="C958" t="s">
        <v>61</v>
      </c>
      <c r="D958">
        <v>25</v>
      </c>
      <c r="E958">
        <v>11020019</v>
      </c>
      <c r="F958" t="s">
        <v>60</v>
      </c>
      <c r="G958">
        <v>80000</v>
      </c>
    </row>
    <row r="959" spans="1:7" x14ac:dyDescent="0.25">
      <c r="A959">
        <v>80023384</v>
      </c>
      <c r="B959" s="1">
        <v>40576</v>
      </c>
      <c r="C959" t="s">
        <v>59</v>
      </c>
      <c r="D959">
        <v>25</v>
      </c>
      <c r="E959">
        <v>11020020</v>
      </c>
      <c r="F959" t="s">
        <v>60</v>
      </c>
      <c r="G959">
        <v>2</v>
      </c>
    </row>
    <row r="960" spans="1:7" x14ac:dyDescent="0.25">
      <c r="A960">
        <v>80023385</v>
      </c>
      <c r="B960" s="1">
        <v>40576</v>
      </c>
      <c r="C960" t="s">
        <v>56</v>
      </c>
      <c r="D960">
        <v>25</v>
      </c>
      <c r="E960">
        <v>11020021</v>
      </c>
      <c r="F960" t="s">
        <v>55</v>
      </c>
      <c r="G960">
        <v>60000</v>
      </c>
    </row>
    <row r="961" spans="1:7" x14ac:dyDescent="0.25">
      <c r="A961">
        <v>80023385</v>
      </c>
      <c r="B961" s="1">
        <v>40576</v>
      </c>
      <c r="C961" t="s">
        <v>57</v>
      </c>
      <c r="D961">
        <v>29</v>
      </c>
      <c r="E961">
        <v>11020021</v>
      </c>
      <c r="F961" t="s">
        <v>55</v>
      </c>
      <c r="G961">
        <v>60000</v>
      </c>
    </row>
    <row r="962" spans="1:7" x14ac:dyDescent="0.25">
      <c r="A962">
        <v>80023385</v>
      </c>
      <c r="B962" s="1">
        <v>40576</v>
      </c>
      <c r="C962" t="s">
        <v>59</v>
      </c>
      <c r="D962">
        <v>25</v>
      </c>
      <c r="E962">
        <v>11020021</v>
      </c>
      <c r="F962" t="s">
        <v>60</v>
      </c>
      <c r="G962">
        <v>60000</v>
      </c>
    </row>
    <row r="963" spans="1:7" x14ac:dyDescent="0.25">
      <c r="A963">
        <v>80023385</v>
      </c>
      <c r="B963" s="1">
        <v>40576</v>
      </c>
      <c r="C963" t="s">
        <v>61</v>
      </c>
      <c r="D963">
        <v>25</v>
      </c>
      <c r="E963">
        <v>11020021</v>
      </c>
      <c r="F963" t="s">
        <v>60</v>
      </c>
      <c r="G963">
        <v>60000</v>
      </c>
    </row>
    <row r="964" spans="1:7" x14ac:dyDescent="0.25">
      <c r="A964">
        <v>80023386</v>
      </c>
      <c r="B964" s="1">
        <v>40576</v>
      </c>
      <c r="C964" t="s">
        <v>56</v>
      </c>
      <c r="D964">
        <v>29</v>
      </c>
      <c r="E964">
        <v>11020022</v>
      </c>
      <c r="F964" t="s">
        <v>55</v>
      </c>
      <c r="G964">
        <v>100000</v>
      </c>
    </row>
    <row r="965" spans="1:7" hidden="1" x14ac:dyDescent="0.25">
      <c r="A965">
        <v>80023704</v>
      </c>
      <c r="B965" s="1">
        <v>40609</v>
      </c>
      <c r="C965" t="s">
        <v>111</v>
      </c>
      <c r="D965">
        <v>25</v>
      </c>
      <c r="E965">
        <v>11030105</v>
      </c>
      <c r="F965" t="s">
        <v>112</v>
      </c>
      <c r="G965">
        <v>1</v>
      </c>
    </row>
    <row r="966" spans="1:7" hidden="1" x14ac:dyDescent="0.25">
      <c r="A966">
        <v>80023705</v>
      </c>
      <c r="B966" s="1">
        <v>40609</v>
      </c>
      <c r="C966" t="s">
        <v>22</v>
      </c>
      <c r="D966">
        <v>180</v>
      </c>
      <c r="E966">
        <v>11030107</v>
      </c>
      <c r="F966" t="s">
        <v>23</v>
      </c>
      <c r="G966">
        <v>0.72</v>
      </c>
    </row>
    <row r="967" spans="1:7" hidden="1" x14ac:dyDescent="0.25">
      <c r="A967">
        <v>80023706</v>
      </c>
      <c r="B967" s="1">
        <v>40609</v>
      </c>
      <c r="C967" t="s">
        <v>22</v>
      </c>
      <c r="D967">
        <v>172.5</v>
      </c>
      <c r="E967">
        <v>11030109</v>
      </c>
      <c r="F967" t="s">
        <v>23</v>
      </c>
      <c r="G967">
        <v>0.69</v>
      </c>
    </row>
    <row r="968" spans="1:7" hidden="1" x14ac:dyDescent="0.25">
      <c r="A968">
        <v>80023707</v>
      </c>
      <c r="B968" s="1">
        <v>40609</v>
      </c>
      <c r="C968" t="s">
        <v>22</v>
      </c>
      <c r="D968">
        <v>172.5</v>
      </c>
      <c r="E968">
        <v>11030111</v>
      </c>
      <c r="F968" t="s">
        <v>23</v>
      </c>
      <c r="G968">
        <v>0.69</v>
      </c>
    </row>
    <row r="969" spans="1:7" x14ac:dyDescent="0.25">
      <c r="A969">
        <v>80023386</v>
      </c>
      <c r="B969" s="1">
        <v>40576</v>
      </c>
      <c r="C969" t="s">
        <v>59</v>
      </c>
      <c r="D969">
        <v>25</v>
      </c>
      <c r="E969">
        <v>11020022</v>
      </c>
      <c r="F969" t="s">
        <v>60</v>
      </c>
      <c r="G969">
        <v>100000</v>
      </c>
    </row>
    <row r="970" spans="1:7" x14ac:dyDescent="0.25">
      <c r="A970">
        <v>80023387</v>
      </c>
      <c r="B970" s="1">
        <v>40576</v>
      </c>
      <c r="C970" t="s">
        <v>54</v>
      </c>
      <c r="D970">
        <v>29</v>
      </c>
      <c r="E970">
        <v>11020023</v>
      </c>
      <c r="F970" t="s">
        <v>55</v>
      </c>
      <c r="G970">
        <v>80000</v>
      </c>
    </row>
    <row r="971" spans="1:7" x14ac:dyDescent="0.25">
      <c r="A971">
        <v>80023387</v>
      </c>
      <c r="B971" s="1">
        <v>40576</v>
      </c>
      <c r="C971" t="s">
        <v>59</v>
      </c>
      <c r="D971">
        <v>25</v>
      </c>
      <c r="E971">
        <v>11020023</v>
      </c>
      <c r="F971" t="s">
        <v>60</v>
      </c>
      <c r="G971">
        <v>80000</v>
      </c>
    </row>
    <row r="972" spans="1:7" x14ac:dyDescent="0.25">
      <c r="A972">
        <v>80023388</v>
      </c>
      <c r="B972" s="1">
        <v>40576</v>
      </c>
      <c r="C972" t="s">
        <v>54</v>
      </c>
      <c r="D972">
        <v>27</v>
      </c>
      <c r="E972">
        <v>11020024</v>
      </c>
      <c r="F972" t="s">
        <v>55</v>
      </c>
      <c r="G972">
        <v>80000</v>
      </c>
    </row>
    <row r="973" spans="1:7" x14ac:dyDescent="0.25">
      <c r="A973">
        <v>80023388</v>
      </c>
      <c r="B973" s="1">
        <v>40576</v>
      </c>
      <c r="C973" t="s">
        <v>59</v>
      </c>
      <c r="D973">
        <v>25</v>
      </c>
      <c r="E973">
        <v>11020024</v>
      </c>
      <c r="F973" t="s">
        <v>60</v>
      </c>
      <c r="G973">
        <v>80000</v>
      </c>
    </row>
    <row r="974" spans="1:7" x14ac:dyDescent="0.25">
      <c r="A974">
        <v>80023389</v>
      </c>
      <c r="B974" s="1">
        <v>40576</v>
      </c>
      <c r="C974" t="s">
        <v>59</v>
      </c>
      <c r="D974">
        <v>25</v>
      </c>
      <c r="E974">
        <v>11020025</v>
      </c>
      <c r="F974" t="s">
        <v>60</v>
      </c>
      <c r="G974">
        <v>3</v>
      </c>
    </row>
    <row r="975" spans="1:7" x14ac:dyDescent="0.25">
      <c r="A975">
        <v>80023391</v>
      </c>
      <c r="B975" s="1">
        <v>40576</v>
      </c>
      <c r="C975" t="s">
        <v>134</v>
      </c>
      <c r="D975">
        <v>75</v>
      </c>
      <c r="E975">
        <v>9080229</v>
      </c>
      <c r="F975" t="s">
        <v>10</v>
      </c>
      <c r="G975">
        <v>1</v>
      </c>
    </row>
    <row r="976" spans="1:7" x14ac:dyDescent="0.25">
      <c r="A976">
        <v>80023392</v>
      </c>
      <c r="B976" s="1">
        <v>40576</v>
      </c>
      <c r="C976" t="s">
        <v>135</v>
      </c>
      <c r="D976">
        <v>125</v>
      </c>
      <c r="E976">
        <v>11020036</v>
      </c>
      <c r="F976" t="s">
        <v>10</v>
      </c>
      <c r="G976">
        <v>1</v>
      </c>
    </row>
    <row r="977" spans="1:7" hidden="1" x14ac:dyDescent="0.25">
      <c r="A977">
        <v>80023719</v>
      </c>
      <c r="B977" s="1">
        <v>40610</v>
      </c>
      <c r="C977" t="s">
        <v>18</v>
      </c>
      <c r="D977">
        <v>59.93</v>
      </c>
      <c r="E977">
        <v>11020184</v>
      </c>
      <c r="F977" t="s">
        <v>10</v>
      </c>
      <c r="G977">
        <v>1</v>
      </c>
    </row>
    <row r="978" spans="1:7" hidden="1" x14ac:dyDescent="0.25">
      <c r="A978">
        <v>80023719</v>
      </c>
      <c r="B978" s="1">
        <v>40610</v>
      </c>
      <c r="C978" t="s">
        <v>19</v>
      </c>
      <c r="D978">
        <v>533.02</v>
      </c>
      <c r="E978">
        <v>11020184</v>
      </c>
      <c r="F978" t="s">
        <v>10</v>
      </c>
      <c r="G978">
        <v>1</v>
      </c>
    </row>
    <row r="979" spans="1:7" hidden="1" x14ac:dyDescent="0.25">
      <c r="A979">
        <v>80023719</v>
      </c>
      <c r="B979" s="1">
        <v>40610</v>
      </c>
      <c r="C979" t="s">
        <v>20</v>
      </c>
      <c r="D979">
        <v>1302.93</v>
      </c>
      <c r="E979">
        <v>11020184</v>
      </c>
      <c r="F979" t="s">
        <v>10</v>
      </c>
      <c r="G979">
        <v>1</v>
      </c>
    </row>
    <row r="980" spans="1:7" hidden="1" x14ac:dyDescent="0.25">
      <c r="A980">
        <v>80023719</v>
      </c>
      <c r="B980" s="1">
        <v>40610</v>
      </c>
      <c r="C980" t="s">
        <v>21</v>
      </c>
      <c r="D980">
        <v>161.68</v>
      </c>
      <c r="E980">
        <v>11020184</v>
      </c>
      <c r="F980" t="s">
        <v>10</v>
      </c>
      <c r="G980">
        <v>1</v>
      </c>
    </row>
    <row r="981" spans="1:7" hidden="1" x14ac:dyDescent="0.25">
      <c r="A981">
        <v>80023723</v>
      </c>
      <c r="B981" s="1">
        <v>40610</v>
      </c>
      <c r="C981" t="s">
        <v>113</v>
      </c>
      <c r="D981">
        <v>50</v>
      </c>
      <c r="E981">
        <v>11020374</v>
      </c>
      <c r="F981" t="s">
        <v>10</v>
      </c>
      <c r="G981">
        <v>1</v>
      </c>
    </row>
    <row r="982" spans="1:7" x14ac:dyDescent="0.25">
      <c r="A982">
        <v>80023394</v>
      </c>
      <c r="B982" s="1">
        <v>40576</v>
      </c>
      <c r="C982" t="s">
        <v>25</v>
      </c>
      <c r="D982">
        <v>30</v>
      </c>
      <c r="E982">
        <v>11020041</v>
      </c>
      <c r="F982" t="s">
        <v>26</v>
      </c>
      <c r="G982">
        <v>200</v>
      </c>
    </row>
    <row r="983" spans="1:7" x14ac:dyDescent="0.25">
      <c r="A983">
        <v>80023394</v>
      </c>
      <c r="B983" s="1">
        <v>40576</v>
      </c>
      <c r="C983" t="s">
        <v>66</v>
      </c>
      <c r="D983">
        <v>30</v>
      </c>
      <c r="E983">
        <v>11020041</v>
      </c>
      <c r="F983" t="s">
        <v>67</v>
      </c>
      <c r="G983">
        <v>200</v>
      </c>
    </row>
    <row r="984" spans="1:7" hidden="1" x14ac:dyDescent="0.25">
      <c r="A984">
        <v>80023711</v>
      </c>
      <c r="B984" s="1">
        <v>40610</v>
      </c>
      <c r="C984" t="s">
        <v>22</v>
      </c>
      <c r="D984">
        <v>132.5</v>
      </c>
      <c r="E984">
        <v>11030119</v>
      </c>
      <c r="F984" t="s">
        <v>23</v>
      </c>
      <c r="G984">
        <v>0.53</v>
      </c>
    </row>
    <row r="985" spans="1:7" hidden="1" x14ac:dyDescent="0.25">
      <c r="A985">
        <v>80023711</v>
      </c>
      <c r="B985" s="1">
        <v>40610</v>
      </c>
      <c r="C985" t="s">
        <v>22</v>
      </c>
      <c r="D985">
        <v>57.5</v>
      </c>
      <c r="E985">
        <v>11030121</v>
      </c>
      <c r="F985" t="s">
        <v>23</v>
      </c>
      <c r="G985">
        <v>0.23</v>
      </c>
    </row>
    <row r="986" spans="1:7" hidden="1" x14ac:dyDescent="0.25">
      <c r="A986">
        <v>80023711</v>
      </c>
      <c r="B986" s="1">
        <v>40610</v>
      </c>
      <c r="C986" t="s">
        <v>22</v>
      </c>
      <c r="D986">
        <v>62.5</v>
      </c>
      <c r="E986">
        <v>11030123</v>
      </c>
      <c r="F986" t="s">
        <v>23</v>
      </c>
      <c r="G986">
        <v>0.25</v>
      </c>
    </row>
    <row r="987" spans="1:7" hidden="1" x14ac:dyDescent="0.25">
      <c r="A987">
        <v>80023711</v>
      </c>
      <c r="B987" s="1">
        <v>40610</v>
      </c>
      <c r="C987" t="s">
        <v>22</v>
      </c>
      <c r="D987">
        <v>50</v>
      </c>
      <c r="E987">
        <v>11030124</v>
      </c>
      <c r="F987" t="s">
        <v>23</v>
      </c>
      <c r="G987">
        <v>0.2</v>
      </c>
    </row>
    <row r="988" spans="1:7" hidden="1" x14ac:dyDescent="0.25">
      <c r="A988">
        <v>80023712</v>
      </c>
      <c r="B988" s="1">
        <v>40610</v>
      </c>
      <c r="C988" t="s">
        <v>182</v>
      </c>
      <c r="D988">
        <v>100</v>
      </c>
      <c r="E988">
        <v>11030125</v>
      </c>
      <c r="F988" t="s">
        <v>10</v>
      </c>
      <c r="G988">
        <v>1</v>
      </c>
    </row>
    <row r="989" spans="1:7" x14ac:dyDescent="0.25">
      <c r="A989">
        <v>80023394</v>
      </c>
      <c r="B989" s="1">
        <v>40576</v>
      </c>
      <c r="C989" t="s">
        <v>68</v>
      </c>
      <c r="D989">
        <v>25</v>
      </c>
      <c r="E989">
        <v>11020041</v>
      </c>
      <c r="F989" t="s">
        <v>69</v>
      </c>
      <c r="G989">
        <v>200</v>
      </c>
    </row>
    <row r="990" spans="1:7" x14ac:dyDescent="0.25">
      <c r="A990">
        <v>80023394</v>
      </c>
      <c r="B990" s="1">
        <v>40576</v>
      </c>
      <c r="C990" t="s">
        <v>27</v>
      </c>
      <c r="D990">
        <v>25</v>
      </c>
      <c r="E990">
        <v>11020041</v>
      </c>
      <c r="F990" t="s">
        <v>28</v>
      </c>
      <c r="G990">
        <v>200</v>
      </c>
    </row>
    <row r="991" spans="1:7" x14ac:dyDescent="0.25">
      <c r="A991">
        <v>80023395</v>
      </c>
      <c r="B991" s="1">
        <v>40576</v>
      </c>
      <c r="C991" t="s">
        <v>54</v>
      </c>
      <c r="D991">
        <v>27</v>
      </c>
      <c r="E991">
        <v>11020033</v>
      </c>
      <c r="F991" t="s">
        <v>55</v>
      </c>
      <c r="G991">
        <v>80000</v>
      </c>
    </row>
    <row r="992" spans="1:7" x14ac:dyDescent="0.25">
      <c r="A992">
        <v>80023396</v>
      </c>
      <c r="B992" s="1">
        <v>40576</v>
      </c>
      <c r="C992" t="s">
        <v>54</v>
      </c>
      <c r="D992">
        <v>27</v>
      </c>
      <c r="E992">
        <v>11020034</v>
      </c>
      <c r="F992" t="s">
        <v>55</v>
      </c>
      <c r="G992">
        <v>80000</v>
      </c>
    </row>
    <row r="993" spans="1:7" x14ac:dyDescent="0.25">
      <c r="A993">
        <v>80023396</v>
      </c>
      <c r="B993" s="1">
        <v>40576</v>
      </c>
      <c r="C993" t="s">
        <v>59</v>
      </c>
      <c r="D993">
        <v>25</v>
      </c>
      <c r="E993">
        <v>11020034</v>
      </c>
      <c r="F993" t="s">
        <v>60</v>
      </c>
      <c r="G993">
        <v>80000</v>
      </c>
    </row>
    <row r="994" spans="1:7" x14ac:dyDescent="0.25">
      <c r="A994">
        <v>80023397</v>
      </c>
      <c r="B994" s="1">
        <v>40576</v>
      </c>
      <c r="C994" t="s">
        <v>64</v>
      </c>
      <c r="D994">
        <v>25</v>
      </c>
      <c r="E994">
        <v>11020035</v>
      </c>
      <c r="F994" t="s">
        <v>65</v>
      </c>
      <c r="G994">
        <v>1</v>
      </c>
    </row>
    <row r="995" spans="1:7" x14ac:dyDescent="0.25">
      <c r="A995">
        <v>80023398</v>
      </c>
      <c r="B995" s="1">
        <v>40576</v>
      </c>
      <c r="C995" t="s">
        <v>64</v>
      </c>
      <c r="D995">
        <v>25</v>
      </c>
      <c r="E995">
        <v>11020042</v>
      </c>
      <c r="F995" t="s">
        <v>65</v>
      </c>
      <c r="G995">
        <v>1</v>
      </c>
    </row>
    <row r="996" spans="1:7" x14ac:dyDescent="0.25">
      <c r="A996">
        <v>80023402</v>
      </c>
      <c r="B996" s="1">
        <v>40577</v>
      </c>
      <c r="C996" t="s">
        <v>140</v>
      </c>
      <c r="D996">
        <v>15</v>
      </c>
      <c r="E996">
        <v>11020052</v>
      </c>
      <c r="F996" t="s">
        <v>26</v>
      </c>
      <c r="G996">
        <v>100</v>
      </c>
    </row>
    <row r="997" spans="1:7" x14ac:dyDescent="0.25">
      <c r="A997">
        <v>80023402</v>
      </c>
      <c r="B997" s="1">
        <v>40577</v>
      </c>
      <c r="C997" t="s">
        <v>25</v>
      </c>
      <c r="D997">
        <v>60</v>
      </c>
      <c r="E997">
        <v>11020052</v>
      </c>
      <c r="F997" t="s">
        <v>26</v>
      </c>
      <c r="G997">
        <v>100</v>
      </c>
    </row>
    <row r="998" spans="1:7" x14ac:dyDescent="0.25">
      <c r="A998">
        <v>80023402</v>
      </c>
      <c r="B998" s="1">
        <v>40577</v>
      </c>
      <c r="C998" t="s">
        <v>66</v>
      </c>
      <c r="D998">
        <v>42</v>
      </c>
      <c r="E998">
        <v>11020052</v>
      </c>
      <c r="F998" t="s">
        <v>67</v>
      </c>
      <c r="G998">
        <v>100</v>
      </c>
    </row>
    <row r="999" spans="1:7" x14ac:dyDescent="0.25">
      <c r="A999">
        <v>80023402</v>
      </c>
      <c r="B999" s="1">
        <v>40577</v>
      </c>
      <c r="C999" t="s">
        <v>142</v>
      </c>
      <c r="D999">
        <v>42</v>
      </c>
      <c r="E999">
        <v>11020052</v>
      </c>
      <c r="F999" t="s">
        <v>67</v>
      </c>
      <c r="G999">
        <v>100</v>
      </c>
    </row>
    <row r="1000" spans="1:7" x14ac:dyDescent="0.25">
      <c r="A1000">
        <v>80023403</v>
      </c>
      <c r="B1000" s="1">
        <v>40577</v>
      </c>
      <c r="C1000" t="s">
        <v>54</v>
      </c>
      <c r="D1000">
        <v>27</v>
      </c>
      <c r="E1000">
        <v>11020053</v>
      </c>
      <c r="F1000" t="s">
        <v>55</v>
      </c>
      <c r="G1000">
        <v>70000</v>
      </c>
    </row>
    <row r="1001" spans="1:7" x14ac:dyDescent="0.25">
      <c r="A1001">
        <v>80023403</v>
      </c>
      <c r="B1001" s="1">
        <v>40577</v>
      </c>
      <c r="C1001" t="s">
        <v>59</v>
      </c>
      <c r="D1001">
        <v>25</v>
      </c>
      <c r="E1001">
        <v>11020053</v>
      </c>
      <c r="F1001" t="s">
        <v>60</v>
      </c>
      <c r="G1001">
        <v>70000</v>
      </c>
    </row>
    <row r="1002" spans="1:7" x14ac:dyDescent="0.25">
      <c r="A1002">
        <v>80023404</v>
      </c>
      <c r="B1002" s="1">
        <v>40577</v>
      </c>
      <c r="C1002" t="s">
        <v>54</v>
      </c>
      <c r="D1002">
        <v>25</v>
      </c>
      <c r="E1002">
        <v>11020054</v>
      </c>
      <c r="F1002" t="s">
        <v>55</v>
      </c>
      <c r="G1002">
        <v>45000</v>
      </c>
    </row>
    <row r="1003" spans="1:7" x14ac:dyDescent="0.25">
      <c r="A1003">
        <v>80023404</v>
      </c>
      <c r="B1003" s="1">
        <v>40577</v>
      </c>
      <c r="C1003" t="s">
        <v>59</v>
      </c>
      <c r="D1003">
        <v>25</v>
      </c>
      <c r="E1003">
        <v>11020054</v>
      </c>
      <c r="F1003" t="s">
        <v>60</v>
      </c>
      <c r="G1003">
        <v>45000</v>
      </c>
    </row>
    <row r="1004" spans="1:7" x14ac:dyDescent="0.25">
      <c r="A1004">
        <v>80023405</v>
      </c>
      <c r="B1004" s="1">
        <v>40577</v>
      </c>
      <c r="C1004" t="s">
        <v>24</v>
      </c>
      <c r="D1004">
        <v>25</v>
      </c>
      <c r="E1004">
        <v>11020055</v>
      </c>
      <c r="F1004" t="s">
        <v>10</v>
      </c>
      <c r="G1004">
        <v>1</v>
      </c>
    </row>
    <row r="1005" spans="1:7" x14ac:dyDescent="0.25">
      <c r="A1005">
        <v>80023407</v>
      </c>
      <c r="B1005" s="1">
        <v>40577</v>
      </c>
      <c r="C1005" t="s">
        <v>9</v>
      </c>
      <c r="D1005">
        <v>20</v>
      </c>
      <c r="E1005">
        <v>11010068</v>
      </c>
      <c r="F1005" t="s">
        <v>10</v>
      </c>
      <c r="G1005">
        <v>1</v>
      </c>
    </row>
    <row r="1006" spans="1:7" hidden="1" x14ac:dyDescent="0.25">
      <c r="A1006">
        <v>80023722</v>
      </c>
      <c r="B1006" s="1">
        <v>40610</v>
      </c>
      <c r="C1006" t="s">
        <v>182</v>
      </c>
      <c r="D1006">
        <v>100</v>
      </c>
      <c r="E1006">
        <v>11030140</v>
      </c>
      <c r="F1006" t="s">
        <v>10</v>
      </c>
      <c r="G1006">
        <v>1</v>
      </c>
    </row>
    <row r="1007" spans="1:7" x14ac:dyDescent="0.25">
      <c r="A1007">
        <v>80023407</v>
      </c>
      <c r="B1007" s="1">
        <v>40577</v>
      </c>
      <c r="C1007" t="s">
        <v>7</v>
      </c>
      <c r="D1007">
        <v>130</v>
      </c>
      <c r="E1007">
        <v>11010068</v>
      </c>
      <c r="F1007" t="s">
        <v>8</v>
      </c>
      <c r="G1007">
        <v>1</v>
      </c>
    </row>
    <row r="1008" spans="1:7" x14ac:dyDescent="0.25">
      <c r="A1008">
        <v>80023408</v>
      </c>
      <c r="B1008" s="1">
        <v>40577</v>
      </c>
      <c r="C1008" t="s">
        <v>54</v>
      </c>
      <c r="D1008">
        <v>25</v>
      </c>
      <c r="E1008">
        <v>11020061</v>
      </c>
      <c r="F1008" t="s">
        <v>55</v>
      </c>
      <c r="G1008">
        <v>12000</v>
      </c>
    </row>
    <row r="1009" spans="1:7" x14ac:dyDescent="0.25">
      <c r="A1009">
        <v>80023408</v>
      </c>
      <c r="B1009" s="1">
        <v>40577</v>
      </c>
      <c r="C1009" t="s">
        <v>59</v>
      </c>
      <c r="D1009">
        <v>25</v>
      </c>
      <c r="E1009">
        <v>11020061</v>
      </c>
      <c r="F1009" t="s">
        <v>60</v>
      </c>
      <c r="G1009">
        <v>12000</v>
      </c>
    </row>
    <row r="1010" spans="1:7" x14ac:dyDescent="0.25">
      <c r="A1010">
        <v>80023409</v>
      </c>
      <c r="B1010" s="1">
        <v>40577</v>
      </c>
      <c r="C1010" t="s">
        <v>64</v>
      </c>
      <c r="D1010">
        <v>25</v>
      </c>
      <c r="E1010">
        <v>11020063</v>
      </c>
      <c r="F1010" t="s">
        <v>65</v>
      </c>
      <c r="G1010">
        <v>3</v>
      </c>
    </row>
    <row r="1011" spans="1:7" x14ac:dyDescent="0.25">
      <c r="A1011">
        <v>80023411</v>
      </c>
      <c r="B1011" s="1">
        <v>40577</v>
      </c>
      <c r="C1011" t="s">
        <v>64</v>
      </c>
      <c r="D1011">
        <v>25</v>
      </c>
      <c r="E1011">
        <v>11020065</v>
      </c>
      <c r="F1011" t="s">
        <v>65</v>
      </c>
      <c r="G1011">
        <v>1</v>
      </c>
    </row>
    <row r="1012" spans="1:7" x14ac:dyDescent="0.25">
      <c r="A1012">
        <v>80023412</v>
      </c>
      <c r="B1012" s="1">
        <v>40578</v>
      </c>
      <c r="C1012" t="s">
        <v>135</v>
      </c>
      <c r="D1012">
        <v>125</v>
      </c>
      <c r="E1012">
        <v>10040260</v>
      </c>
      <c r="F1012" t="s">
        <v>10</v>
      </c>
      <c r="G1012">
        <v>1</v>
      </c>
    </row>
    <row r="1013" spans="1:7" x14ac:dyDescent="0.25">
      <c r="A1013">
        <v>80023415</v>
      </c>
      <c r="B1013" s="1">
        <v>40578</v>
      </c>
      <c r="C1013" t="s">
        <v>64</v>
      </c>
      <c r="D1013">
        <v>64</v>
      </c>
      <c r="E1013">
        <v>11020069</v>
      </c>
      <c r="F1013" t="s">
        <v>65</v>
      </c>
      <c r="G1013">
        <v>16</v>
      </c>
    </row>
    <row r="1014" spans="1:7" x14ac:dyDescent="0.25">
      <c r="A1014">
        <v>80023415</v>
      </c>
      <c r="B1014" s="1">
        <v>40578</v>
      </c>
      <c r="C1014" t="s">
        <v>74</v>
      </c>
      <c r="D1014">
        <v>25</v>
      </c>
      <c r="E1014">
        <v>11020069</v>
      </c>
      <c r="F1014" t="s">
        <v>75</v>
      </c>
      <c r="G1014">
        <v>16</v>
      </c>
    </row>
    <row r="1015" spans="1:7" x14ac:dyDescent="0.25">
      <c r="A1015">
        <v>80023415</v>
      </c>
      <c r="B1015" s="1">
        <v>40578</v>
      </c>
      <c r="C1015" t="s">
        <v>70</v>
      </c>
      <c r="D1015">
        <v>25</v>
      </c>
      <c r="E1015">
        <v>11020069</v>
      </c>
      <c r="F1015" t="s">
        <v>71</v>
      </c>
      <c r="G1015">
        <v>16</v>
      </c>
    </row>
    <row r="1016" spans="1:7" hidden="1" x14ac:dyDescent="0.25">
      <c r="A1016">
        <v>80023733</v>
      </c>
      <c r="B1016" s="1">
        <v>40611</v>
      </c>
      <c r="C1016" t="s">
        <v>124</v>
      </c>
      <c r="D1016">
        <v>2927.2</v>
      </c>
      <c r="E1016">
        <v>10080341</v>
      </c>
      <c r="F1016" t="s">
        <v>10</v>
      </c>
      <c r="G1016">
        <v>1</v>
      </c>
    </row>
    <row r="1017" spans="1:7" x14ac:dyDescent="0.25">
      <c r="A1017">
        <v>80023415</v>
      </c>
      <c r="B1017" s="1">
        <v>40578</v>
      </c>
      <c r="C1017" t="s">
        <v>64</v>
      </c>
      <c r="D1017">
        <v>64</v>
      </c>
      <c r="E1017">
        <v>11020070</v>
      </c>
      <c r="F1017" t="s">
        <v>65</v>
      </c>
      <c r="G1017">
        <v>16</v>
      </c>
    </row>
    <row r="1018" spans="1:7" hidden="1" x14ac:dyDescent="0.25">
      <c r="A1018">
        <v>80023734</v>
      </c>
      <c r="B1018" s="1">
        <v>40611</v>
      </c>
      <c r="C1018" t="s">
        <v>111</v>
      </c>
      <c r="D1018">
        <v>100</v>
      </c>
      <c r="E1018">
        <v>11030149</v>
      </c>
      <c r="F1018" t="s">
        <v>112</v>
      </c>
      <c r="G1018">
        <v>4</v>
      </c>
    </row>
    <row r="1019" spans="1:7" x14ac:dyDescent="0.25">
      <c r="A1019">
        <v>80023415</v>
      </c>
      <c r="B1019" s="1">
        <v>40578</v>
      </c>
      <c r="C1019" t="s">
        <v>74</v>
      </c>
      <c r="D1019">
        <v>25</v>
      </c>
      <c r="E1019">
        <v>11020070</v>
      </c>
      <c r="F1019" t="s">
        <v>75</v>
      </c>
      <c r="G1019">
        <v>16</v>
      </c>
    </row>
    <row r="1020" spans="1:7" x14ac:dyDescent="0.25">
      <c r="A1020">
        <v>80023415</v>
      </c>
      <c r="B1020" s="1">
        <v>40578</v>
      </c>
      <c r="C1020" t="s">
        <v>70</v>
      </c>
      <c r="D1020">
        <v>25</v>
      </c>
      <c r="E1020">
        <v>11020070</v>
      </c>
      <c r="F1020" t="s">
        <v>71</v>
      </c>
      <c r="G1020">
        <v>16</v>
      </c>
    </row>
    <row r="1021" spans="1:7" hidden="1" x14ac:dyDescent="0.25">
      <c r="A1021">
        <v>80023742</v>
      </c>
      <c r="B1021" s="1">
        <v>40612</v>
      </c>
      <c r="C1021" t="s">
        <v>113</v>
      </c>
      <c r="D1021">
        <v>100</v>
      </c>
      <c r="E1021">
        <v>10120340</v>
      </c>
      <c r="F1021" t="s">
        <v>10</v>
      </c>
      <c r="G1021">
        <v>1</v>
      </c>
    </row>
    <row r="1022" spans="1:7" x14ac:dyDescent="0.25">
      <c r="A1022">
        <v>80023415</v>
      </c>
      <c r="B1022" s="1">
        <v>40578</v>
      </c>
      <c r="C1022" t="s">
        <v>64</v>
      </c>
      <c r="D1022">
        <v>64</v>
      </c>
      <c r="E1022">
        <v>11020071</v>
      </c>
      <c r="F1022" t="s">
        <v>65</v>
      </c>
      <c r="G1022">
        <v>16</v>
      </c>
    </row>
    <row r="1023" spans="1:7" x14ac:dyDescent="0.25">
      <c r="A1023">
        <v>80023415</v>
      </c>
      <c r="B1023" s="1">
        <v>40578</v>
      </c>
      <c r="C1023" t="s">
        <v>74</v>
      </c>
      <c r="D1023">
        <v>25</v>
      </c>
      <c r="E1023">
        <v>11020071</v>
      </c>
      <c r="F1023" t="s">
        <v>75</v>
      </c>
      <c r="G1023">
        <v>16</v>
      </c>
    </row>
    <row r="1024" spans="1:7" x14ac:dyDescent="0.25">
      <c r="A1024">
        <v>80023415</v>
      </c>
      <c r="B1024" s="1">
        <v>40578</v>
      </c>
      <c r="C1024" t="s">
        <v>70</v>
      </c>
      <c r="D1024">
        <v>25</v>
      </c>
      <c r="E1024">
        <v>11020071</v>
      </c>
      <c r="F1024" t="s">
        <v>71</v>
      </c>
      <c r="G1024">
        <v>16</v>
      </c>
    </row>
    <row r="1025" spans="1:7" hidden="1" x14ac:dyDescent="0.25">
      <c r="A1025">
        <v>80023741</v>
      </c>
      <c r="B1025" s="1">
        <v>40612</v>
      </c>
      <c r="C1025" t="s">
        <v>22</v>
      </c>
      <c r="D1025">
        <v>50</v>
      </c>
      <c r="E1025">
        <v>11030159</v>
      </c>
      <c r="F1025" t="s">
        <v>23</v>
      </c>
      <c r="G1025">
        <v>0.2</v>
      </c>
    </row>
    <row r="1026" spans="1:7" hidden="1" x14ac:dyDescent="0.25">
      <c r="A1026">
        <v>80023741</v>
      </c>
      <c r="B1026" s="1">
        <v>40612</v>
      </c>
      <c r="C1026" t="s">
        <v>36</v>
      </c>
      <c r="D1026">
        <v>50</v>
      </c>
      <c r="E1026">
        <v>11030160</v>
      </c>
      <c r="F1026" t="s">
        <v>23</v>
      </c>
      <c r="G1026">
        <v>1</v>
      </c>
    </row>
    <row r="1027" spans="1:7" hidden="1" x14ac:dyDescent="0.25">
      <c r="A1027">
        <v>80023744</v>
      </c>
      <c r="B1027" s="1">
        <v>40612</v>
      </c>
      <c r="C1027" t="s">
        <v>111</v>
      </c>
      <c r="D1027">
        <v>25</v>
      </c>
      <c r="E1027">
        <v>11030161</v>
      </c>
      <c r="F1027" t="s">
        <v>112</v>
      </c>
      <c r="G1027">
        <v>1</v>
      </c>
    </row>
    <row r="1028" spans="1:7" x14ac:dyDescent="0.25">
      <c r="A1028">
        <v>80023415</v>
      </c>
      <c r="B1028" s="1">
        <v>40578</v>
      </c>
      <c r="C1028" t="s">
        <v>64</v>
      </c>
      <c r="D1028">
        <v>64</v>
      </c>
      <c r="E1028">
        <v>11020072</v>
      </c>
      <c r="F1028" t="s">
        <v>65</v>
      </c>
      <c r="G1028">
        <v>16</v>
      </c>
    </row>
    <row r="1029" spans="1:7" hidden="1" x14ac:dyDescent="0.25">
      <c r="A1029">
        <v>80023746</v>
      </c>
      <c r="B1029" s="1">
        <v>40612</v>
      </c>
      <c r="C1029" t="s">
        <v>111</v>
      </c>
      <c r="D1029">
        <v>25</v>
      </c>
      <c r="E1029">
        <v>11030163</v>
      </c>
      <c r="F1029" t="s">
        <v>112</v>
      </c>
      <c r="G1029">
        <v>4</v>
      </c>
    </row>
    <row r="1030" spans="1:7" x14ac:dyDescent="0.25">
      <c r="A1030">
        <v>80023415</v>
      </c>
      <c r="B1030" s="1">
        <v>40578</v>
      </c>
      <c r="C1030" t="s">
        <v>74</v>
      </c>
      <c r="D1030">
        <v>25</v>
      </c>
      <c r="E1030">
        <v>11020072</v>
      </c>
      <c r="F1030" t="s">
        <v>75</v>
      </c>
      <c r="G1030">
        <v>16</v>
      </c>
    </row>
    <row r="1031" spans="1:7" hidden="1" x14ac:dyDescent="0.25">
      <c r="A1031">
        <v>70013864</v>
      </c>
      <c r="B1031" s="1">
        <v>40612</v>
      </c>
      <c r="C1031" t="s">
        <v>111</v>
      </c>
      <c r="D1031">
        <v>25</v>
      </c>
      <c r="E1031">
        <v>11030170</v>
      </c>
      <c r="F1031" t="s">
        <v>112</v>
      </c>
      <c r="G1031">
        <v>1</v>
      </c>
    </row>
    <row r="1032" spans="1:7" hidden="1" x14ac:dyDescent="0.25">
      <c r="A1032">
        <v>16832</v>
      </c>
      <c r="B1032" s="1">
        <v>40612</v>
      </c>
      <c r="C1032" t="s">
        <v>111</v>
      </c>
      <c r="D1032">
        <v>25</v>
      </c>
      <c r="E1032">
        <v>11030170</v>
      </c>
      <c r="F1032" t="s">
        <v>112</v>
      </c>
      <c r="G1032">
        <v>1</v>
      </c>
    </row>
    <row r="1033" spans="1:7" hidden="1" x14ac:dyDescent="0.25">
      <c r="A1033">
        <v>80023753</v>
      </c>
      <c r="B1033" s="1">
        <v>40612</v>
      </c>
      <c r="C1033" t="s">
        <v>111</v>
      </c>
      <c r="D1033">
        <v>25</v>
      </c>
      <c r="E1033">
        <v>11030170</v>
      </c>
      <c r="F1033" t="s">
        <v>112</v>
      </c>
      <c r="G1033">
        <v>1</v>
      </c>
    </row>
    <row r="1034" spans="1:7" hidden="1" x14ac:dyDescent="0.25">
      <c r="A1034">
        <v>70013865</v>
      </c>
      <c r="B1034" s="1">
        <v>40612</v>
      </c>
      <c r="C1034" t="s">
        <v>111</v>
      </c>
      <c r="D1034">
        <v>25</v>
      </c>
      <c r="E1034">
        <v>11030172</v>
      </c>
      <c r="F1034" t="s">
        <v>112</v>
      </c>
      <c r="G1034">
        <v>1</v>
      </c>
    </row>
    <row r="1035" spans="1:7" hidden="1" x14ac:dyDescent="0.25">
      <c r="A1035">
        <v>16831</v>
      </c>
      <c r="B1035" s="1">
        <v>40612</v>
      </c>
      <c r="C1035" t="s">
        <v>111</v>
      </c>
      <c r="D1035">
        <v>25</v>
      </c>
      <c r="E1035">
        <v>11030172</v>
      </c>
      <c r="F1035" t="s">
        <v>112</v>
      </c>
      <c r="G1035">
        <v>1</v>
      </c>
    </row>
    <row r="1036" spans="1:7" hidden="1" x14ac:dyDescent="0.25">
      <c r="A1036">
        <v>80023751</v>
      </c>
      <c r="B1036" s="1">
        <v>40612</v>
      </c>
      <c r="C1036" t="s">
        <v>111</v>
      </c>
      <c r="D1036">
        <v>25</v>
      </c>
      <c r="E1036">
        <v>11030172</v>
      </c>
      <c r="F1036" t="s">
        <v>112</v>
      </c>
      <c r="G1036">
        <v>1</v>
      </c>
    </row>
    <row r="1037" spans="1:7" hidden="1" x14ac:dyDescent="0.25">
      <c r="A1037">
        <v>70013865</v>
      </c>
      <c r="B1037" s="1">
        <v>40612</v>
      </c>
      <c r="C1037" t="s">
        <v>111</v>
      </c>
      <c r="D1037">
        <v>25</v>
      </c>
      <c r="E1037">
        <v>11030173</v>
      </c>
      <c r="F1037" t="s">
        <v>112</v>
      </c>
      <c r="G1037">
        <v>1</v>
      </c>
    </row>
    <row r="1038" spans="1:7" hidden="1" x14ac:dyDescent="0.25">
      <c r="A1038">
        <v>16831</v>
      </c>
      <c r="B1038" s="1">
        <v>40612</v>
      </c>
      <c r="C1038" t="s">
        <v>111</v>
      </c>
      <c r="D1038">
        <v>25</v>
      </c>
      <c r="E1038">
        <v>11030173</v>
      </c>
      <c r="F1038" t="s">
        <v>112</v>
      </c>
      <c r="G1038">
        <v>1</v>
      </c>
    </row>
    <row r="1039" spans="1:7" hidden="1" x14ac:dyDescent="0.25">
      <c r="A1039">
        <v>80023751</v>
      </c>
      <c r="B1039" s="1">
        <v>40612</v>
      </c>
      <c r="C1039" t="s">
        <v>111</v>
      </c>
      <c r="D1039">
        <v>25</v>
      </c>
      <c r="E1039">
        <v>11030173</v>
      </c>
      <c r="F1039" t="s">
        <v>112</v>
      </c>
      <c r="G1039">
        <v>1</v>
      </c>
    </row>
    <row r="1040" spans="1:7" hidden="1" x14ac:dyDescent="0.25">
      <c r="A1040">
        <v>80023752</v>
      </c>
      <c r="B1040" s="1">
        <v>40612</v>
      </c>
      <c r="C1040" t="s">
        <v>182</v>
      </c>
      <c r="D1040">
        <v>100</v>
      </c>
      <c r="E1040">
        <v>11030174</v>
      </c>
      <c r="F1040" t="s">
        <v>10</v>
      </c>
      <c r="G1040">
        <v>1</v>
      </c>
    </row>
    <row r="1041" spans="1:7" x14ac:dyDescent="0.25">
      <c r="A1041">
        <v>80023415</v>
      </c>
      <c r="B1041" s="1">
        <v>40578</v>
      </c>
      <c r="C1041" t="s">
        <v>70</v>
      </c>
      <c r="D1041">
        <v>25</v>
      </c>
      <c r="E1041">
        <v>11020072</v>
      </c>
      <c r="F1041" t="s">
        <v>71</v>
      </c>
      <c r="G1041">
        <v>16</v>
      </c>
    </row>
    <row r="1042" spans="1:7" x14ac:dyDescent="0.25">
      <c r="A1042">
        <v>80023415</v>
      </c>
      <c r="B1042" s="1">
        <v>40578</v>
      </c>
      <c r="C1042" t="s">
        <v>64</v>
      </c>
      <c r="D1042">
        <v>64</v>
      </c>
      <c r="E1042">
        <v>11020073</v>
      </c>
      <c r="F1042" t="s">
        <v>65</v>
      </c>
      <c r="G1042">
        <v>16</v>
      </c>
    </row>
    <row r="1043" spans="1:7" x14ac:dyDescent="0.25">
      <c r="A1043">
        <v>80023415</v>
      </c>
      <c r="B1043" s="1">
        <v>40578</v>
      </c>
      <c r="C1043" t="s">
        <v>74</v>
      </c>
      <c r="D1043">
        <v>25</v>
      </c>
      <c r="E1043">
        <v>11020073</v>
      </c>
      <c r="F1043" t="s">
        <v>75</v>
      </c>
      <c r="G1043">
        <v>16</v>
      </c>
    </row>
    <row r="1044" spans="1:7" x14ac:dyDescent="0.25">
      <c r="A1044">
        <v>80023415</v>
      </c>
      <c r="B1044" s="1">
        <v>40578</v>
      </c>
      <c r="C1044" t="s">
        <v>70</v>
      </c>
      <c r="D1044">
        <v>25</v>
      </c>
      <c r="E1044">
        <v>11020073</v>
      </c>
      <c r="F1044" t="s">
        <v>71</v>
      </c>
      <c r="G1044">
        <v>16</v>
      </c>
    </row>
    <row r="1045" spans="1:7" x14ac:dyDescent="0.25">
      <c r="A1045">
        <v>80023416</v>
      </c>
      <c r="B1045" s="1">
        <v>40578</v>
      </c>
      <c r="C1045" t="s">
        <v>134</v>
      </c>
      <c r="D1045">
        <v>75</v>
      </c>
      <c r="E1045">
        <v>10050415</v>
      </c>
      <c r="F1045" t="s">
        <v>10</v>
      </c>
      <c r="G1045">
        <v>1</v>
      </c>
    </row>
    <row r="1046" spans="1:7" x14ac:dyDescent="0.25">
      <c r="A1046">
        <v>80023416</v>
      </c>
      <c r="B1046" s="1">
        <v>40578</v>
      </c>
      <c r="C1046" t="s">
        <v>133</v>
      </c>
      <c r="D1046">
        <v>15</v>
      </c>
      <c r="E1046">
        <v>10050420</v>
      </c>
      <c r="F1046" t="s">
        <v>10</v>
      </c>
      <c r="G1046">
        <v>1</v>
      </c>
    </row>
    <row r="1047" spans="1:7" x14ac:dyDescent="0.25">
      <c r="A1047">
        <v>80023416</v>
      </c>
      <c r="B1047" s="1">
        <v>40578</v>
      </c>
      <c r="C1047" t="s">
        <v>133</v>
      </c>
      <c r="D1047">
        <v>15</v>
      </c>
      <c r="E1047">
        <v>10050421</v>
      </c>
      <c r="F1047" t="s">
        <v>10</v>
      </c>
      <c r="G1047">
        <v>1</v>
      </c>
    </row>
    <row r="1048" spans="1:7" x14ac:dyDescent="0.25">
      <c r="A1048">
        <v>80023417</v>
      </c>
      <c r="B1048" s="1">
        <v>40578</v>
      </c>
      <c r="C1048" t="s">
        <v>24</v>
      </c>
      <c r="D1048">
        <v>25</v>
      </c>
      <c r="E1048">
        <v>11020078</v>
      </c>
      <c r="F1048" t="s">
        <v>10</v>
      </c>
      <c r="G1048">
        <v>1</v>
      </c>
    </row>
    <row r="1049" spans="1:7" x14ac:dyDescent="0.25">
      <c r="A1049">
        <v>80023418</v>
      </c>
      <c r="B1049" s="1">
        <v>40578</v>
      </c>
      <c r="C1049" t="s">
        <v>54</v>
      </c>
      <c r="D1049">
        <v>27</v>
      </c>
      <c r="E1049">
        <v>11020074</v>
      </c>
      <c r="F1049" t="s">
        <v>55</v>
      </c>
      <c r="G1049">
        <v>70000</v>
      </c>
    </row>
    <row r="1050" spans="1:7" x14ac:dyDescent="0.25">
      <c r="A1050">
        <v>80023418</v>
      </c>
      <c r="B1050" s="1">
        <v>40578</v>
      </c>
      <c r="C1050" t="s">
        <v>54</v>
      </c>
      <c r="D1050">
        <v>27</v>
      </c>
      <c r="E1050">
        <v>11020077</v>
      </c>
      <c r="F1050" t="s">
        <v>55</v>
      </c>
      <c r="G1050">
        <v>80000</v>
      </c>
    </row>
    <row r="1051" spans="1:7" x14ac:dyDescent="0.25">
      <c r="A1051">
        <v>80023421</v>
      </c>
      <c r="B1051" s="1">
        <v>40578</v>
      </c>
      <c r="C1051" t="s">
        <v>64</v>
      </c>
      <c r="D1051">
        <v>25</v>
      </c>
      <c r="E1051">
        <v>11020081</v>
      </c>
      <c r="F1051" t="s">
        <v>65</v>
      </c>
      <c r="G1051">
        <v>1</v>
      </c>
    </row>
    <row r="1052" spans="1:7" x14ac:dyDescent="0.25">
      <c r="A1052">
        <v>80023421</v>
      </c>
      <c r="B1052" s="1">
        <v>40578</v>
      </c>
      <c r="C1052" t="s">
        <v>64</v>
      </c>
      <c r="D1052">
        <v>25</v>
      </c>
      <c r="E1052">
        <v>11020082</v>
      </c>
      <c r="F1052" t="s">
        <v>65</v>
      </c>
      <c r="G1052">
        <v>1</v>
      </c>
    </row>
    <row r="1053" spans="1:7" x14ac:dyDescent="0.25">
      <c r="A1053">
        <v>80023422</v>
      </c>
      <c r="B1053" s="1">
        <v>40581</v>
      </c>
      <c r="C1053" t="s">
        <v>64</v>
      </c>
      <c r="D1053">
        <v>25</v>
      </c>
      <c r="E1053">
        <v>11020084</v>
      </c>
      <c r="F1053" t="s">
        <v>65</v>
      </c>
      <c r="G1053">
        <v>1</v>
      </c>
    </row>
    <row r="1054" spans="1:7" x14ac:dyDescent="0.25">
      <c r="A1054">
        <v>80023423</v>
      </c>
      <c r="B1054" s="1">
        <v>40581</v>
      </c>
      <c r="C1054" t="s">
        <v>54</v>
      </c>
      <c r="D1054">
        <v>29</v>
      </c>
      <c r="E1054">
        <v>11020085</v>
      </c>
      <c r="F1054" t="s">
        <v>55</v>
      </c>
      <c r="G1054">
        <v>90000</v>
      </c>
    </row>
    <row r="1055" spans="1:7" hidden="1" x14ac:dyDescent="0.25">
      <c r="A1055">
        <v>80023757</v>
      </c>
      <c r="B1055" s="1">
        <v>40613</v>
      </c>
      <c r="C1055" t="s">
        <v>18</v>
      </c>
      <c r="D1055">
        <v>59.93</v>
      </c>
      <c r="E1055">
        <v>11020388</v>
      </c>
      <c r="F1055" t="s">
        <v>10</v>
      </c>
      <c r="G1055">
        <v>1</v>
      </c>
    </row>
    <row r="1056" spans="1:7" hidden="1" x14ac:dyDescent="0.25">
      <c r="A1056">
        <v>80023757</v>
      </c>
      <c r="B1056" s="1">
        <v>40613</v>
      </c>
      <c r="C1056" t="s">
        <v>19</v>
      </c>
      <c r="D1056">
        <v>533.02</v>
      </c>
      <c r="E1056">
        <v>11020388</v>
      </c>
      <c r="F1056" t="s">
        <v>10</v>
      </c>
      <c r="G1056">
        <v>1</v>
      </c>
    </row>
    <row r="1057" spans="1:7" hidden="1" x14ac:dyDescent="0.25">
      <c r="A1057">
        <v>80023757</v>
      </c>
      <c r="B1057" s="1">
        <v>40613</v>
      </c>
      <c r="C1057" t="s">
        <v>20</v>
      </c>
      <c r="D1057">
        <v>1302.93</v>
      </c>
      <c r="E1057">
        <v>11020388</v>
      </c>
      <c r="F1057" t="s">
        <v>10</v>
      </c>
      <c r="G1057">
        <v>1</v>
      </c>
    </row>
    <row r="1058" spans="1:7" hidden="1" x14ac:dyDescent="0.25">
      <c r="A1058">
        <v>80023757</v>
      </c>
      <c r="B1058" s="1">
        <v>40613</v>
      </c>
      <c r="C1058" t="s">
        <v>21</v>
      </c>
      <c r="D1058">
        <v>161.68</v>
      </c>
      <c r="E1058">
        <v>11020388</v>
      </c>
      <c r="F1058" t="s">
        <v>10</v>
      </c>
      <c r="G1058">
        <v>1</v>
      </c>
    </row>
    <row r="1059" spans="1:7" x14ac:dyDescent="0.25">
      <c r="A1059">
        <v>80023424</v>
      </c>
      <c r="B1059" s="1">
        <v>40581</v>
      </c>
      <c r="C1059" t="s">
        <v>140</v>
      </c>
      <c r="D1059">
        <v>15</v>
      </c>
      <c r="E1059">
        <v>11020088</v>
      </c>
      <c r="F1059" t="s">
        <v>26</v>
      </c>
      <c r="G1059">
        <v>100</v>
      </c>
    </row>
    <row r="1060" spans="1:7" x14ac:dyDescent="0.25">
      <c r="A1060">
        <v>80023424</v>
      </c>
      <c r="B1060" s="1">
        <v>40581</v>
      </c>
      <c r="C1060" t="s">
        <v>141</v>
      </c>
      <c r="D1060">
        <v>15</v>
      </c>
      <c r="E1060">
        <v>11020088</v>
      </c>
      <c r="F1060" t="s">
        <v>26</v>
      </c>
      <c r="G1060">
        <v>100</v>
      </c>
    </row>
    <row r="1061" spans="1:7" hidden="1" x14ac:dyDescent="0.25">
      <c r="A1061">
        <v>80023758</v>
      </c>
      <c r="B1061" s="1">
        <v>40613</v>
      </c>
      <c r="C1061" t="s">
        <v>18</v>
      </c>
      <c r="D1061">
        <v>59.93</v>
      </c>
      <c r="E1061">
        <v>11020390</v>
      </c>
      <c r="F1061" t="s">
        <v>10</v>
      </c>
      <c r="G1061">
        <v>1</v>
      </c>
    </row>
    <row r="1062" spans="1:7" hidden="1" x14ac:dyDescent="0.25">
      <c r="A1062">
        <v>80023758</v>
      </c>
      <c r="B1062" s="1">
        <v>40613</v>
      </c>
      <c r="C1062" t="s">
        <v>19</v>
      </c>
      <c r="D1062">
        <v>533.02</v>
      </c>
      <c r="E1062">
        <v>11020390</v>
      </c>
      <c r="F1062" t="s">
        <v>10</v>
      </c>
      <c r="G1062">
        <v>1</v>
      </c>
    </row>
    <row r="1063" spans="1:7" hidden="1" x14ac:dyDescent="0.25">
      <c r="A1063">
        <v>80023758</v>
      </c>
      <c r="B1063" s="1">
        <v>40613</v>
      </c>
      <c r="C1063" t="s">
        <v>20</v>
      </c>
      <c r="D1063">
        <v>1302.93</v>
      </c>
      <c r="E1063">
        <v>11020390</v>
      </c>
      <c r="F1063" t="s">
        <v>10</v>
      </c>
      <c r="G1063">
        <v>1</v>
      </c>
    </row>
    <row r="1064" spans="1:7" hidden="1" x14ac:dyDescent="0.25">
      <c r="A1064">
        <v>80023758</v>
      </c>
      <c r="B1064" s="1">
        <v>40613</v>
      </c>
      <c r="C1064" t="s">
        <v>21</v>
      </c>
      <c r="D1064">
        <v>161.68</v>
      </c>
      <c r="E1064">
        <v>11020390</v>
      </c>
      <c r="F1064" t="s">
        <v>10</v>
      </c>
      <c r="G1064">
        <v>1</v>
      </c>
    </row>
    <row r="1065" spans="1:7" x14ac:dyDescent="0.25">
      <c r="A1065">
        <v>80023424</v>
      </c>
      <c r="B1065" s="1">
        <v>40581</v>
      </c>
      <c r="C1065" t="s">
        <v>144</v>
      </c>
      <c r="D1065">
        <v>15</v>
      </c>
      <c r="E1065">
        <v>11020088</v>
      </c>
      <c r="F1065" t="s">
        <v>26</v>
      </c>
      <c r="G1065">
        <v>100</v>
      </c>
    </row>
    <row r="1066" spans="1:7" hidden="1" x14ac:dyDescent="0.25">
      <c r="A1066">
        <v>80023759</v>
      </c>
      <c r="B1066" s="1">
        <v>40613</v>
      </c>
      <c r="C1066" t="s">
        <v>18</v>
      </c>
      <c r="D1066">
        <v>59.93</v>
      </c>
      <c r="E1066">
        <v>11020394</v>
      </c>
      <c r="F1066" t="s">
        <v>10</v>
      </c>
      <c r="G1066">
        <v>1</v>
      </c>
    </row>
    <row r="1067" spans="1:7" hidden="1" x14ac:dyDescent="0.25">
      <c r="A1067">
        <v>80023759</v>
      </c>
      <c r="B1067" s="1">
        <v>40613</v>
      </c>
      <c r="C1067" t="s">
        <v>19</v>
      </c>
      <c r="D1067">
        <v>533.02</v>
      </c>
      <c r="E1067">
        <v>11020394</v>
      </c>
      <c r="F1067" t="s">
        <v>10</v>
      </c>
      <c r="G1067">
        <v>1</v>
      </c>
    </row>
    <row r="1068" spans="1:7" hidden="1" x14ac:dyDescent="0.25">
      <c r="A1068">
        <v>80023759</v>
      </c>
      <c r="B1068" s="1">
        <v>40613</v>
      </c>
      <c r="C1068" t="s">
        <v>20</v>
      </c>
      <c r="D1068">
        <v>1302.93</v>
      </c>
      <c r="E1068">
        <v>11020394</v>
      </c>
      <c r="F1068" t="s">
        <v>10</v>
      </c>
      <c r="G1068">
        <v>1</v>
      </c>
    </row>
    <row r="1069" spans="1:7" hidden="1" x14ac:dyDescent="0.25">
      <c r="A1069">
        <v>80023759</v>
      </c>
      <c r="B1069" s="1">
        <v>40613</v>
      </c>
      <c r="C1069" t="s">
        <v>21</v>
      </c>
      <c r="D1069">
        <v>161.68</v>
      </c>
      <c r="E1069">
        <v>11020394</v>
      </c>
      <c r="F1069" t="s">
        <v>10</v>
      </c>
      <c r="G1069">
        <v>1</v>
      </c>
    </row>
    <row r="1070" spans="1:7" x14ac:dyDescent="0.25">
      <c r="A1070">
        <v>80023424</v>
      </c>
      <c r="B1070" s="1">
        <v>40581</v>
      </c>
      <c r="C1070" t="s">
        <v>146</v>
      </c>
      <c r="D1070">
        <v>15</v>
      </c>
      <c r="E1070">
        <v>11020088</v>
      </c>
      <c r="F1070" t="s">
        <v>26</v>
      </c>
      <c r="G1070">
        <v>100</v>
      </c>
    </row>
    <row r="1071" spans="1:7" x14ac:dyDescent="0.25">
      <c r="A1071">
        <v>80023424</v>
      </c>
      <c r="B1071" s="1">
        <v>40581</v>
      </c>
      <c r="C1071" t="s">
        <v>25</v>
      </c>
      <c r="D1071">
        <v>15</v>
      </c>
      <c r="E1071">
        <v>11020088</v>
      </c>
      <c r="F1071" t="s">
        <v>26</v>
      </c>
      <c r="G1071">
        <v>100</v>
      </c>
    </row>
    <row r="1072" spans="1:7" hidden="1" x14ac:dyDescent="0.25">
      <c r="A1072">
        <v>80023755</v>
      </c>
      <c r="B1072" s="1">
        <v>40613</v>
      </c>
      <c r="C1072" t="s">
        <v>111</v>
      </c>
      <c r="D1072">
        <v>25</v>
      </c>
      <c r="E1072">
        <v>11030176</v>
      </c>
      <c r="F1072" t="s">
        <v>112</v>
      </c>
      <c r="G1072">
        <v>1</v>
      </c>
    </row>
    <row r="1073" spans="1:7" hidden="1" x14ac:dyDescent="0.25">
      <c r="A1073">
        <v>90001718</v>
      </c>
      <c r="B1073" s="1">
        <v>40613</v>
      </c>
      <c r="C1073" t="s">
        <v>115</v>
      </c>
      <c r="D1073">
        <v>50</v>
      </c>
      <c r="E1073">
        <v>11030179</v>
      </c>
      <c r="F1073" t="s">
        <v>10</v>
      </c>
      <c r="G1073">
        <v>1</v>
      </c>
    </row>
    <row r="1074" spans="1:7" hidden="1" x14ac:dyDescent="0.25">
      <c r="A1074">
        <v>80023761</v>
      </c>
      <c r="B1074" s="1">
        <v>40613</v>
      </c>
      <c r="C1074" t="s">
        <v>111</v>
      </c>
      <c r="D1074">
        <v>50</v>
      </c>
      <c r="E1074">
        <v>11030183</v>
      </c>
      <c r="F1074" t="s">
        <v>112</v>
      </c>
      <c r="G1074">
        <v>2</v>
      </c>
    </row>
    <row r="1075" spans="1:7" hidden="1" x14ac:dyDescent="0.25">
      <c r="A1075">
        <v>80023762</v>
      </c>
      <c r="B1075" s="1">
        <v>40613</v>
      </c>
      <c r="C1075" t="s">
        <v>22</v>
      </c>
      <c r="D1075">
        <v>50</v>
      </c>
      <c r="E1075">
        <v>11030185</v>
      </c>
      <c r="F1075" t="s">
        <v>23</v>
      </c>
      <c r="G1075">
        <v>0.2</v>
      </c>
    </row>
    <row r="1076" spans="1:7" hidden="1" x14ac:dyDescent="0.25">
      <c r="A1076">
        <v>80023762</v>
      </c>
      <c r="B1076" s="1">
        <v>40613</v>
      </c>
      <c r="C1076" t="s">
        <v>22</v>
      </c>
      <c r="D1076">
        <v>50</v>
      </c>
      <c r="E1076">
        <v>11030187</v>
      </c>
      <c r="F1076" t="s">
        <v>23</v>
      </c>
      <c r="G1076">
        <v>0.2</v>
      </c>
    </row>
    <row r="1077" spans="1:7" hidden="1" x14ac:dyDescent="0.25">
      <c r="A1077">
        <v>80023773</v>
      </c>
      <c r="B1077" s="1">
        <v>40616</v>
      </c>
      <c r="C1077" t="s">
        <v>111</v>
      </c>
      <c r="D1077">
        <v>125</v>
      </c>
      <c r="E1077">
        <v>11030150</v>
      </c>
      <c r="F1077" t="s">
        <v>112</v>
      </c>
      <c r="G1077">
        <v>5</v>
      </c>
    </row>
    <row r="1078" spans="1:7" x14ac:dyDescent="0.25">
      <c r="A1078">
        <v>80023424</v>
      </c>
      <c r="B1078" s="1">
        <v>40581</v>
      </c>
      <c r="C1078" t="s">
        <v>66</v>
      </c>
      <c r="D1078">
        <v>16</v>
      </c>
      <c r="E1078">
        <v>11020088</v>
      </c>
      <c r="F1078" t="s">
        <v>67</v>
      </c>
      <c r="G1078">
        <v>100</v>
      </c>
    </row>
    <row r="1079" spans="1:7" hidden="1" x14ac:dyDescent="0.25">
      <c r="A1079">
        <v>80023769</v>
      </c>
      <c r="B1079" s="1">
        <v>40616</v>
      </c>
      <c r="C1079" t="s">
        <v>111</v>
      </c>
      <c r="D1079">
        <v>25</v>
      </c>
      <c r="E1079">
        <v>11030199</v>
      </c>
      <c r="F1079" t="s">
        <v>112</v>
      </c>
      <c r="G1079">
        <v>1</v>
      </c>
    </row>
    <row r="1080" spans="1:7" hidden="1" x14ac:dyDescent="0.25">
      <c r="A1080">
        <v>80023783</v>
      </c>
      <c r="B1080" s="1">
        <v>40616</v>
      </c>
      <c r="C1080" t="s">
        <v>111</v>
      </c>
      <c r="D1080">
        <v>25</v>
      </c>
      <c r="E1080">
        <v>11030200</v>
      </c>
      <c r="F1080" t="s">
        <v>112</v>
      </c>
      <c r="G1080">
        <v>1</v>
      </c>
    </row>
    <row r="1081" spans="1:7" x14ac:dyDescent="0.25">
      <c r="A1081">
        <v>80023424</v>
      </c>
      <c r="B1081" s="1">
        <v>40581</v>
      </c>
      <c r="C1081" t="s">
        <v>27</v>
      </c>
      <c r="D1081">
        <v>25</v>
      </c>
      <c r="E1081">
        <v>11020088</v>
      </c>
      <c r="F1081" t="s">
        <v>28</v>
      </c>
      <c r="G1081">
        <v>100</v>
      </c>
    </row>
    <row r="1082" spans="1:7" x14ac:dyDescent="0.25">
      <c r="A1082">
        <v>80023424</v>
      </c>
      <c r="B1082" s="1">
        <v>40581</v>
      </c>
      <c r="C1082" t="s">
        <v>142</v>
      </c>
      <c r="D1082">
        <v>16</v>
      </c>
      <c r="E1082">
        <v>11020088</v>
      </c>
      <c r="F1082" t="s">
        <v>67</v>
      </c>
      <c r="G1082">
        <v>100</v>
      </c>
    </row>
    <row r="1083" spans="1:7" x14ac:dyDescent="0.25">
      <c r="A1083">
        <v>80023424</v>
      </c>
      <c r="B1083" s="1">
        <v>40581</v>
      </c>
      <c r="C1083" t="s">
        <v>143</v>
      </c>
      <c r="D1083">
        <v>16</v>
      </c>
      <c r="E1083">
        <v>11020088</v>
      </c>
      <c r="F1083" t="s">
        <v>67</v>
      </c>
      <c r="G1083">
        <v>100</v>
      </c>
    </row>
    <row r="1084" spans="1:7" x14ac:dyDescent="0.25">
      <c r="A1084">
        <v>80023424</v>
      </c>
      <c r="B1084" s="1">
        <v>40581</v>
      </c>
      <c r="C1084" t="s">
        <v>145</v>
      </c>
      <c r="D1084">
        <v>16</v>
      </c>
      <c r="E1084">
        <v>11020088</v>
      </c>
      <c r="F1084" t="s">
        <v>67</v>
      </c>
      <c r="G1084">
        <v>100</v>
      </c>
    </row>
    <row r="1085" spans="1:7" x14ac:dyDescent="0.25">
      <c r="A1085">
        <v>80023424</v>
      </c>
      <c r="B1085" s="1">
        <v>40581</v>
      </c>
      <c r="C1085" t="s">
        <v>147</v>
      </c>
      <c r="D1085">
        <v>16</v>
      </c>
      <c r="E1085">
        <v>11020088</v>
      </c>
      <c r="F1085" t="s">
        <v>67</v>
      </c>
      <c r="G1085">
        <v>100</v>
      </c>
    </row>
    <row r="1086" spans="1:7" x14ac:dyDescent="0.25">
      <c r="A1086">
        <v>80023426</v>
      </c>
      <c r="B1086" s="1">
        <v>40581</v>
      </c>
      <c r="C1086" t="s">
        <v>7</v>
      </c>
      <c r="D1086">
        <v>368</v>
      </c>
      <c r="E1086">
        <v>10050219</v>
      </c>
      <c r="F1086" t="s">
        <v>8</v>
      </c>
      <c r="G1086">
        <v>77000</v>
      </c>
    </row>
    <row r="1087" spans="1:7" x14ac:dyDescent="0.25">
      <c r="A1087">
        <v>80023426</v>
      </c>
      <c r="B1087" s="1">
        <v>40581</v>
      </c>
      <c r="C1087" t="s">
        <v>15</v>
      </c>
      <c r="D1087">
        <v>184</v>
      </c>
      <c r="E1087">
        <v>10050219</v>
      </c>
      <c r="F1087" t="s">
        <v>8</v>
      </c>
      <c r="G1087">
        <v>77000</v>
      </c>
    </row>
    <row r="1088" spans="1:7" x14ac:dyDescent="0.25">
      <c r="A1088">
        <v>80023427</v>
      </c>
      <c r="B1088" s="1">
        <v>40581</v>
      </c>
      <c r="C1088" t="s">
        <v>25</v>
      </c>
      <c r="D1088">
        <v>30</v>
      </c>
      <c r="E1088">
        <v>11020096</v>
      </c>
      <c r="F1088" t="s">
        <v>26</v>
      </c>
      <c r="G1088">
        <v>200</v>
      </c>
    </row>
    <row r="1089" spans="1:7" x14ac:dyDescent="0.25">
      <c r="A1089">
        <v>80023427</v>
      </c>
      <c r="B1089" s="1">
        <v>40581</v>
      </c>
      <c r="C1089" t="s">
        <v>66</v>
      </c>
      <c r="D1089">
        <v>42</v>
      </c>
      <c r="E1089">
        <v>11020096</v>
      </c>
      <c r="F1089" t="s">
        <v>67</v>
      </c>
      <c r="G1089">
        <v>200</v>
      </c>
    </row>
    <row r="1090" spans="1:7" x14ac:dyDescent="0.25">
      <c r="A1090">
        <v>80023427</v>
      </c>
      <c r="B1090" s="1">
        <v>40581</v>
      </c>
      <c r="C1090" t="s">
        <v>68</v>
      </c>
      <c r="D1090">
        <v>25</v>
      </c>
      <c r="E1090">
        <v>11020096</v>
      </c>
      <c r="F1090" t="s">
        <v>69</v>
      </c>
      <c r="G1090">
        <v>200</v>
      </c>
    </row>
    <row r="1091" spans="1:7" x14ac:dyDescent="0.25">
      <c r="A1091">
        <v>80023427</v>
      </c>
      <c r="B1091" s="1">
        <v>40581</v>
      </c>
      <c r="C1091" t="s">
        <v>25</v>
      </c>
      <c r="D1091">
        <v>30</v>
      </c>
      <c r="E1091">
        <v>11020097</v>
      </c>
      <c r="F1091" t="s">
        <v>26</v>
      </c>
      <c r="G1091">
        <v>200</v>
      </c>
    </row>
    <row r="1092" spans="1:7" x14ac:dyDescent="0.25">
      <c r="A1092">
        <v>80023427</v>
      </c>
      <c r="B1092" s="1">
        <v>40581</v>
      </c>
      <c r="C1092" t="s">
        <v>66</v>
      </c>
      <c r="D1092">
        <v>42</v>
      </c>
      <c r="E1092">
        <v>11020097</v>
      </c>
      <c r="F1092" t="s">
        <v>67</v>
      </c>
      <c r="G1092">
        <v>200</v>
      </c>
    </row>
    <row r="1093" spans="1:7" x14ac:dyDescent="0.25">
      <c r="A1093">
        <v>80023427</v>
      </c>
      <c r="B1093" s="1">
        <v>40581</v>
      </c>
      <c r="C1093" t="s">
        <v>68</v>
      </c>
      <c r="D1093">
        <v>25</v>
      </c>
      <c r="E1093">
        <v>11020097</v>
      </c>
      <c r="F1093" t="s">
        <v>69</v>
      </c>
      <c r="G1093">
        <v>200</v>
      </c>
    </row>
    <row r="1094" spans="1:7" x14ac:dyDescent="0.25">
      <c r="A1094">
        <v>80023427</v>
      </c>
      <c r="B1094" s="1">
        <v>40581</v>
      </c>
      <c r="C1094" t="s">
        <v>25</v>
      </c>
      <c r="D1094">
        <v>30</v>
      </c>
      <c r="E1094">
        <v>11020098</v>
      </c>
      <c r="F1094" t="s">
        <v>26</v>
      </c>
      <c r="G1094">
        <v>200</v>
      </c>
    </row>
    <row r="1095" spans="1:7" x14ac:dyDescent="0.25">
      <c r="A1095">
        <v>80023427</v>
      </c>
      <c r="B1095" s="1">
        <v>40581</v>
      </c>
      <c r="C1095" t="s">
        <v>66</v>
      </c>
      <c r="D1095">
        <v>42</v>
      </c>
      <c r="E1095">
        <v>11020098</v>
      </c>
      <c r="F1095" t="s">
        <v>67</v>
      </c>
      <c r="G1095">
        <v>200</v>
      </c>
    </row>
    <row r="1096" spans="1:7" x14ac:dyDescent="0.25">
      <c r="A1096">
        <v>80023427</v>
      </c>
      <c r="B1096" s="1">
        <v>40581</v>
      </c>
      <c r="C1096" t="s">
        <v>68</v>
      </c>
      <c r="D1096">
        <v>25</v>
      </c>
      <c r="E1096">
        <v>11020098</v>
      </c>
      <c r="F1096" t="s">
        <v>69</v>
      </c>
      <c r="G1096">
        <v>200</v>
      </c>
    </row>
    <row r="1097" spans="1:7" x14ac:dyDescent="0.25">
      <c r="A1097">
        <v>80023427</v>
      </c>
      <c r="B1097" s="1">
        <v>40581</v>
      </c>
      <c r="C1097" t="s">
        <v>25</v>
      </c>
      <c r="D1097">
        <v>30</v>
      </c>
      <c r="E1097">
        <v>11020099</v>
      </c>
      <c r="F1097" t="s">
        <v>26</v>
      </c>
      <c r="G1097">
        <v>200</v>
      </c>
    </row>
    <row r="1098" spans="1:7" x14ac:dyDescent="0.25">
      <c r="A1098">
        <v>80023427</v>
      </c>
      <c r="B1098" s="1">
        <v>40581</v>
      </c>
      <c r="C1098" t="s">
        <v>66</v>
      </c>
      <c r="D1098">
        <v>42</v>
      </c>
      <c r="E1098">
        <v>11020099</v>
      </c>
      <c r="F1098" t="s">
        <v>67</v>
      </c>
      <c r="G1098">
        <v>200</v>
      </c>
    </row>
    <row r="1099" spans="1:7" x14ac:dyDescent="0.25">
      <c r="A1099">
        <v>80023427</v>
      </c>
      <c r="B1099" s="1">
        <v>40581</v>
      </c>
      <c r="C1099" t="s">
        <v>68</v>
      </c>
      <c r="D1099">
        <v>25</v>
      </c>
      <c r="E1099">
        <v>11020099</v>
      </c>
      <c r="F1099" t="s">
        <v>69</v>
      </c>
      <c r="G1099">
        <v>200</v>
      </c>
    </row>
    <row r="1100" spans="1:7" x14ac:dyDescent="0.25">
      <c r="A1100">
        <v>80023428</v>
      </c>
      <c r="B1100" s="1">
        <v>40581</v>
      </c>
      <c r="C1100" t="s">
        <v>64</v>
      </c>
      <c r="D1100">
        <v>25</v>
      </c>
      <c r="E1100">
        <v>11020095</v>
      </c>
      <c r="F1100" t="s">
        <v>65</v>
      </c>
      <c r="G1100">
        <v>1</v>
      </c>
    </row>
    <row r="1101" spans="1:7" x14ac:dyDescent="0.25">
      <c r="A1101">
        <v>80023430</v>
      </c>
      <c r="B1101" s="1">
        <v>40582</v>
      </c>
      <c r="C1101" t="s">
        <v>133</v>
      </c>
      <c r="D1101">
        <v>15</v>
      </c>
      <c r="E1101">
        <v>11020105</v>
      </c>
      <c r="F1101" t="s">
        <v>10</v>
      </c>
      <c r="G1101">
        <v>1</v>
      </c>
    </row>
    <row r="1102" spans="1:7" x14ac:dyDescent="0.25">
      <c r="A1102">
        <v>80023431</v>
      </c>
      <c r="B1102" s="1">
        <v>40582</v>
      </c>
      <c r="C1102" t="s">
        <v>25</v>
      </c>
      <c r="D1102">
        <v>30</v>
      </c>
      <c r="E1102">
        <v>11020106</v>
      </c>
      <c r="F1102" t="s">
        <v>26</v>
      </c>
      <c r="G1102">
        <v>200</v>
      </c>
    </row>
    <row r="1103" spans="1:7" x14ac:dyDescent="0.25">
      <c r="A1103">
        <v>80023431</v>
      </c>
      <c r="B1103" s="1">
        <v>40582</v>
      </c>
      <c r="C1103" t="s">
        <v>66</v>
      </c>
      <c r="D1103">
        <v>36</v>
      </c>
      <c r="E1103">
        <v>11020106</v>
      </c>
      <c r="F1103" t="s">
        <v>67</v>
      </c>
      <c r="G1103">
        <v>200</v>
      </c>
    </row>
    <row r="1104" spans="1:7" x14ac:dyDescent="0.25">
      <c r="A1104">
        <v>80023432</v>
      </c>
      <c r="B1104" s="1">
        <v>40582</v>
      </c>
      <c r="C1104" t="s">
        <v>7</v>
      </c>
      <c r="D1104">
        <v>145</v>
      </c>
      <c r="E1104">
        <v>11010161</v>
      </c>
      <c r="F1104" t="s">
        <v>8</v>
      </c>
      <c r="G1104">
        <v>25000</v>
      </c>
    </row>
    <row r="1105" spans="1:7" x14ac:dyDescent="0.25">
      <c r="A1105">
        <v>80023432</v>
      </c>
      <c r="B1105" s="1">
        <v>40582</v>
      </c>
      <c r="C1105" t="s">
        <v>15</v>
      </c>
      <c r="D1105">
        <v>72.5</v>
      </c>
      <c r="E1105">
        <v>11010161</v>
      </c>
      <c r="F1105" t="s">
        <v>8</v>
      </c>
      <c r="G1105">
        <v>25000</v>
      </c>
    </row>
    <row r="1106" spans="1:7" x14ac:dyDescent="0.25">
      <c r="A1106">
        <v>80023433</v>
      </c>
      <c r="B1106" s="1">
        <v>40582</v>
      </c>
      <c r="C1106" t="s">
        <v>74</v>
      </c>
      <c r="D1106">
        <v>25</v>
      </c>
      <c r="E1106">
        <v>11020111</v>
      </c>
      <c r="F1106" t="s">
        <v>75</v>
      </c>
      <c r="G1106">
        <v>1</v>
      </c>
    </row>
    <row r="1107" spans="1:7" x14ac:dyDescent="0.25">
      <c r="A1107">
        <v>80023434</v>
      </c>
      <c r="B1107" s="1">
        <v>40582</v>
      </c>
      <c r="C1107" t="s">
        <v>134</v>
      </c>
      <c r="D1107">
        <v>75</v>
      </c>
      <c r="E1107">
        <v>11010235</v>
      </c>
      <c r="F1107" t="s">
        <v>10</v>
      </c>
      <c r="G1107">
        <v>1</v>
      </c>
    </row>
    <row r="1108" spans="1:7" x14ac:dyDescent="0.25">
      <c r="A1108">
        <v>80023435</v>
      </c>
      <c r="B1108" s="1">
        <v>40582</v>
      </c>
      <c r="C1108" t="s">
        <v>140</v>
      </c>
      <c r="D1108">
        <v>30</v>
      </c>
      <c r="E1108">
        <v>11020112</v>
      </c>
      <c r="F1108" t="s">
        <v>26</v>
      </c>
      <c r="G1108">
        <v>200</v>
      </c>
    </row>
    <row r="1109" spans="1:7" x14ac:dyDescent="0.25">
      <c r="A1109">
        <v>80023435</v>
      </c>
      <c r="B1109" s="1">
        <v>40582</v>
      </c>
      <c r="C1109" t="s">
        <v>25</v>
      </c>
      <c r="D1109">
        <v>60</v>
      </c>
      <c r="E1109">
        <v>11020112</v>
      </c>
      <c r="F1109" t="s">
        <v>26</v>
      </c>
      <c r="G1109">
        <v>200</v>
      </c>
    </row>
    <row r="1110" spans="1:7" x14ac:dyDescent="0.25">
      <c r="A1110">
        <v>80023435</v>
      </c>
      <c r="B1110" s="1">
        <v>40582</v>
      </c>
      <c r="C1110" t="s">
        <v>66</v>
      </c>
      <c r="D1110">
        <v>15</v>
      </c>
      <c r="E1110">
        <v>11020112</v>
      </c>
      <c r="F1110" t="s">
        <v>67</v>
      </c>
      <c r="G1110">
        <v>200</v>
      </c>
    </row>
    <row r="1111" spans="1:7" x14ac:dyDescent="0.25">
      <c r="A1111">
        <v>80023435</v>
      </c>
      <c r="B1111" s="1">
        <v>40582</v>
      </c>
      <c r="C1111" t="s">
        <v>142</v>
      </c>
      <c r="D1111">
        <v>18</v>
      </c>
      <c r="E1111">
        <v>11020112</v>
      </c>
      <c r="F1111" t="s">
        <v>67</v>
      </c>
      <c r="G1111">
        <v>200</v>
      </c>
    </row>
    <row r="1112" spans="1:7" x14ac:dyDescent="0.25">
      <c r="A1112">
        <v>80023436</v>
      </c>
      <c r="B1112" s="1">
        <v>40582</v>
      </c>
      <c r="C1112" t="s">
        <v>7</v>
      </c>
      <c r="D1112">
        <v>270</v>
      </c>
      <c r="E1112">
        <v>11020087</v>
      </c>
      <c r="F1112" t="s">
        <v>8</v>
      </c>
      <c r="G1112">
        <v>50000</v>
      </c>
    </row>
    <row r="1113" spans="1:7" x14ac:dyDescent="0.25">
      <c r="A1113">
        <v>80023438</v>
      </c>
      <c r="B1113" s="1">
        <v>40582</v>
      </c>
      <c r="C1113" t="s">
        <v>140</v>
      </c>
      <c r="D1113">
        <v>15</v>
      </c>
      <c r="E1113">
        <v>11020119</v>
      </c>
      <c r="F1113" t="s">
        <v>26</v>
      </c>
      <c r="G1113">
        <v>100</v>
      </c>
    </row>
    <row r="1114" spans="1:7" x14ac:dyDescent="0.25">
      <c r="A1114">
        <v>80023438</v>
      </c>
      <c r="B1114" s="1">
        <v>40582</v>
      </c>
      <c r="C1114" t="s">
        <v>66</v>
      </c>
      <c r="D1114">
        <v>12</v>
      </c>
      <c r="E1114">
        <v>11020119</v>
      </c>
      <c r="F1114" t="s">
        <v>67</v>
      </c>
      <c r="G1114">
        <v>100</v>
      </c>
    </row>
    <row r="1115" spans="1:7" x14ac:dyDescent="0.25">
      <c r="A1115">
        <v>80023439</v>
      </c>
      <c r="B1115" s="1">
        <v>40582</v>
      </c>
      <c r="C1115" t="s">
        <v>54</v>
      </c>
      <c r="D1115">
        <v>25</v>
      </c>
      <c r="E1115">
        <v>11020120</v>
      </c>
      <c r="F1115" t="s">
        <v>55</v>
      </c>
      <c r="G1115">
        <v>36000</v>
      </c>
    </row>
    <row r="1116" spans="1:7" x14ac:dyDescent="0.25">
      <c r="A1116">
        <v>80023439</v>
      </c>
      <c r="B1116" s="1">
        <v>40582</v>
      </c>
      <c r="C1116" t="s">
        <v>56</v>
      </c>
      <c r="D1116">
        <v>25</v>
      </c>
      <c r="E1116">
        <v>11020120</v>
      </c>
      <c r="F1116" t="s">
        <v>55</v>
      </c>
      <c r="G1116">
        <v>36000</v>
      </c>
    </row>
    <row r="1117" spans="1:7" x14ac:dyDescent="0.25">
      <c r="A1117">
        <v>80023439</v>
      </c>
      <c r="B1117" s="1">
        <v>40582</v>
      </c>
      <c r="C1117" t="s">
        <v>59</v>
      </c>
      <c r="D1117">
        <v>25</v>
      </c>
      <c r="E1117">
        <v>11020120</v>
      </c>
      <c r="F1117" t="s">
        <v>60</v>
      </c>
      <c r="G1117">
        <v>36000</v>
      </c>
    </row>
    <row r="1118" spans="1:7" x14ac:dyDescent="0.25">
      <c r="A1118">
        <v>80023439</v>
      </c>
      <c r="B1118" s="1">
        <v>40582</v>
      </c>
      <c r="C1118" t="s">
        <v>61</v>
      </c>
      <c r="D1118">
        <v>25</v>
      </c>
      <c r="E1118">
        <v>11020120</v>
      </c>
      <c r="F1118" t="s">
        <v>60</v>
      </c>
      <c r="G1118">
        <v>36000</v>
      </c>
    </row>
    <row r="1119" spans="1:7" x14ac:dyDescent="0.25">
      <c r="A1119">
        <v>80023440</v>
      </c>
      <c r="B1119" s="1">
        <v>40582</v>
      </c>
      <c r="C1119" t="s">
        <v>7</v>
      </c>
      <c r="D1119">
        <v>120</v>
      </c>
      <c r="E1119">
        <v>11020092</v>
      </c>
      <c r="F1119" t="s">
        <v>8</v>
      </c>
      <c r="G1119">
        <v>20000</v>
      </c>
    </row>
    <row r="1120" spans="1:7" x14ac:dyDescent="0.25">
      <c r="A1120">
        <v>80023441</v>
      </c>
      <c r="B1120" s="1">
        <v>40582</v>
      </c>
      <c r="C1120" t="s">
        <v>7</v>
      </c>
      <c r="D1120">
        <v>685</v>
      </c>
      <c r="E1120">
        <v>11020113</v>
      </c>
      <c r="F1120" t="s">
        <v>8</v>
      </c>
      <c r="G1120">
        <v>175000</v>
      </c>
    </row>
    <row r="1121" spans="1:7" x14ac:dyDescent="0.25">
      <c r="A1121">
        <v>80023442</v>
      </c>
      <c r="B1121" s="1">
        <v>40583</v>
      </c>
      <c r="C1121" t="s">
        <v>9</v>
      </c>
      <c r="D1121">
        <v>20</v>
      </c>
      <c r="E1121">
        <v>10120080</v>
      </c>
      <c r="F1121" t="s">
        <v>10</v>
      </c>
      <c r="G1121">
        <v>1</v>
      </c>
    </row>
    <row r="1122" spans="1:7" x14ac:dyDescent="0.25">
      <c r="A1122">
        <v>80023442</v>
      </c>
      <c r="B1122" s="1">
        <v>40583</v>
      </c>
      <c r="C1122" t="s">
        <v>7</v>
      </c>
      <c r="D1122">
        <v>1015</v>
      </c>
      <c r="E1122">
        <v>10120080</v>
      </c>
      <c r="F1122" t="s">
        <v>8</v>
      </c>
      <c r="G1122">
        <v>1</v>
      </c>
    </row>
    <row r="1123" spans="1:7" x14ac:dyDescent="0.25">
      <c r="A1123">
        <v>80023444</v>
      </c>
      <c r="B1123" s="1">
        <v>40583</v>
      </c>
      <c r="C1123" t="s">
        <v>54</v>
      </c>
      <c r="D1123">
        <v>25</v>
      </c>
      <c r="E1123">
        <v>11020133</v>
      </c>
      <c r="F1123" t="s">
        <v>55</v>
      </c>
      <c r="G1123">
        <v>90000</v>
      </c>
    </row>
    <row r="1124" spans="1:7" x14ac:dyDescent="0.25">
      <c r="A1124">
        <v>80023444</v>
      </c>
      <c r="B1124" s="1">
        <v>40583</v>
      </c>
      <c r="C1124" t="s">
        <v>53</v>
      </c>
      <c r="D1124">
        <v>25</v>
      </c>
      <c r="E1124">
        <v>11020133</v>
      </c>
      <c r="F1124" t="s">
        <v>10</v>
      </c>
      <c r="G1124">
        <v>90000</v>
      </c>
    </row>
    <row r="1125" spans="1:7" x14ac:dyDescent="0.25">
      <c r="A1125">
        <v>80023444</v>
      </c>
      <c r="B1125" s="1">
        <v>40583</v>
      </c>
      <c r="C1125" t="s">
        <v>59</v>
      </c>
      <c r="D1125">
        <v>25</v>
      </c>
      <c r="E1125">
        <v>11020133</v>
      </c>
      <c r="F1125" t="s">
        <v>60</v>
      </c>
      <c r="G1125">
        <v>90000</v>
      </c>
    </row>
    <row r="1126" spans="1:7" x14ac:dyDescent="0.25">
      <c r="A1126">
        <v>80023445</v>
      </c>
      <c r="B1126" s="1">
        <v>40583</v>
      </c>
      <c r="C1126" t="s">
        <v>7</v>
      </c>
      <c r="D1126">
        <v>80</v>
      </c>
      <c r="E1126">
        <v>11020107</v>
      </c>
      <c r="F1126" t="s">
        <v>8</v>
      </c>
      <c r="G1126">
        <v>12000</v>
      </c>
    </row>
    <row r="1127" spans="1:7" x14ac:dyDescent="0.25">
      <c r="A1127">
        <v>80023446</v>
      </c>
      <c r="B1127" s="1">
        <v>40583</v>
      </c>
      <c r="C1127" t="s">
        <v>134</v>
      </c>
      <c r="D1127">
        <v>75</v>
      </c>
      <c r="E1127">
        <v>11010193</v>
      </c>
      <c r="F1127" t="s">
        <v>10</v>
      </c>
      <c r="G1127">
        <v>1</v>
      </c>
    </row>
    <row r="1128" spans="1:7" x14ac:dyDescent="0.25">
      <c r="A1128">
        <v>80023446</v>
      </c>
      <c r="B1128" s="1">
        <v>40583</v>
      </c>
      <c r="C1128" t="s">
        <v>133</v>
      </c>
      <c r="D1128">
        <v>15</v>
      </c>
      <c r="E1128">
        <v>11010196</v>
      </c>
      <c r="F1128" t="s">
        <v>10</v>
      </c>
      <c r="G1128">
        <v>1</v>
      </c>
    </row>
    <row r="1129" spans="1:7" x14ac:dyDescent="0.25">
      <c r="A1129">
        <v>80023446</v>
      </c>
      <c r="B1129" s="1">
        <v>40583</v>
      </c>
      <c r="C1129" t="s">
        <v>133</v>
      </c>
      <c r="D1129">
        <v>15</v>
      </c>
      <c r="E1129">
        <v>11010198</v>
      </c>
      <c r="F1129" t="s">
        <v>10</v>
      </c>
      <c r="G1129">
        <v>1</v>
      </c>
    </row>
    <row r="1130" spans="1:7" x14ac:dyDescent="0.25">
      <c r="A1130">
        <v>80023447</v>
      </c>
      <c r="B1130" s="1">
        <v>40583</v>
      </c>
      <c r="C1130" t="s">
        <v>64</v>
      </c>
      <c r="D1130">
        <v>25</v>
      </c>
      <c r="E1130">
        <v>11020136</v>
      </c>
      <c r="F1130" t="s">
        <v>65</v>
      </c>
      <c r="G1130">
        <v>1</v>
      </c>
    </row>
    <row r="1131" spans="1:7" x14ac:dyDescent="0.25">
      <c r="A1131">
        <v>80023447</v>
      </c>
      <c r="B1131" s="1">
        <v>40583</v>
      </c>
      <c r="C1131" t="s">
        <v>64</v>
      </c>
      <c r="D1131">
        <v>25</v>
      </c>
      <c r="E1131">
        <v>11020137</v>
      </c>
      <c r="F1131" t="s">
        <v>65</v>
      </c>
      <c r="G1131">
        <v>1</v>
      </c>
    </row>
    <row r="1132" spans="1:7" x14ac:dyDescent="0.25">
      <c r="A1132">
        <v>80023448</v>
      </c>
      <c r="B1132" s="1">
        <v>40583</v>
      </c>
      <c r="C1132" t="s">
        <v>54</v>
      </c>
      <c r="D1132">
        <v>27</v>
      </c>
      <c r="E1132">
        <v>11020141</v>
      </c>
      <c r="F1132" t="s">
        <v>55</v>
      </c>
      <c r="G1132">
        <v>75000</v>
      </c>
    </row>
    <row r="1133" spans="1:7" x14ac:dyDescent="0.25">
      <c r="A1133">
        <v>80023448</v>
      </c>
      <c r="B1133" s="1">
        <v>40583</v>
      </c>
      <c r="C1133" t="s">
        <v>56</v>
      </c>
      <c r="D1133">
        <v>25</v>
      </c>
      <c r="E1133">
        <v>11020141</v>
      </c>
      <c r="F1133" t="s">
        <v>55</v>
      </c>
      <c r="G1133">
        <v>75000</v>
      </c>
    </row>
    <row r="1134" spans="1:7" x14ac:dyDescent="0.25">
      <c r="A1134">
        <v>80023448</v>
      </c>
      <c r="B1134" s="1">
        <v>40583</v>
      </c>
      <c r="C1134" t="s">
        <v>59</v>
      </c>
      <c r="D1134">
        <v>25</v>
      </c>
      <c r="E1134">
        <v>11020141</v>
      </c>
      <c r="F1134" t="s">
        <v>60</v>
      </c>
      <c r="G1134">
        <v>75000</v>
      </c>
    </row>
    <row r="1135" spans="1:7" x14ac:dyDescent="0.25">
      <c r="A1135">
        <v>80023448</v>
      </c>
      <c r="B1135" s="1">
        <v>40583</v>
      </c>
      <c r="C1135" t="s">
        <v>61</v>
      </c>
      <c r="D1135">
        <v>25</v>
      </c>
      <c r="E1135">
        <v>11020141</v>
      </c>
      <c r="F1135" t="s">
        <v>60</v>
      </c>
      <c r="G1135">
        <v>75000</v>
      </c>
    </row>
    <row r="1136" spans="1:7" x14ac:dyDescent="0.25">
      <c r="A1136">
        <v>80023449</v>
      </c>
      <c r="B1136" s="1">
        <v>40583</v>
      </c>
      <c r="C1136" t="s">
        <v>64</v>
      </c>
      <c r="D1136">
        <v>25</v>
      </c>
      <c r="E1136">
        <v>11020138</v>
      </c>
      <c r="F1136" t="s">
        <v>65</v>
      </c>
      <c r="G1136">
        <v>1</v>
      </c>
    </row>
    <row r="1137" spans="1:7" x14ac:dyDescent="0.25">
      <c r="A1137">
        <v>80023449</v>
      </c>
      <c r="B1137" s="1">
        <v>40583</v>
      </c>
      <c r="C1137" t="s">
        <v>64</v>
      </c>
      <c r="D1137">
        <v>25</v>
      </c>
      <c r="E1137">
        <v>11020139</v>
      </c>
      <c r="F1137" t="s">
        <v>65</v>
      </c>
      <c r="G1137">
        <v>1</v>
      </c>
    </row>
    <row r="1138" spans="1:7" x14ac:dyDescent="0.25">
      <c r="A1138">
        <v>80023449</v>
      </c>
      <c r="B1138" s="1">
        <v>40583</v>
      </c>
      <c r="C1138" t="s">
        <v>64</v>
      </c>
      <c r="D1138">
        <v>25</v>
      </c>
      <c r="E1138">
        <v>11020140</v>
      </c>
      <c r="F1138" t="s">
        <v>65</v>
      </c>
      <c r="G1138">
        <v>1</v>
      </c>
    </row>
    <row r="1139" spans="1:7" x14ac:dyDescent="0.25">
      <c r="A1139">
        <v>80023450</v>
      </c>
      <c r="B1139" s="1">
        <v>40583</v>
      </c>
      <c r="C1139" t="s">
        <v>133</v>
      </c>
      <c r="D1139">
        <v>30</v>
      </c>
      <c r="E1139">
        <v>10110362</v>
      </c>
      <c r="F1139" t="s">
        <v>10</v>
      </c>
      <c r="G1139">
        <v>2</v>
      </c>
    </row>
    <row r="1140" spans="1:7" x14ac:dyDescent="0.25">
      <c r="A1140">
        <v>80023451</v>
      </c>
      <c r="B1140" s="1">
        <v>40583</v>
      </c>
      <c r="C1140" t="s">
        <v>86</v>
      </c>
      <c r="D1140">
        <v>25</v>
      </c>
      <c r="E1140">
        <v>11020076</v>
      </c>
      <c r="F1140" t="s">
        <v>87</v>
      </c>
      <c r="G1140">
        <v>1</v>
      </c>
    </row>
    <row r="1141" spans="1:7" x14ac:dyDescent="0.25">
      <c r="A1141">
        <v>80023452</v>
      </c>
      <c r="B1141" s="1">
        <v>40583</v>
      </c>
      <c r="C1141" t="s">
        <v>140</v>
      </c>
      <c r="D1141">
        <v>15</v>
      </c>
      <c r="E1141">
        <v>11020131</v>
      </c>
      <c r="F1141" t="s">
        <v>26</v>
      </c>
      <c r="G1141">
        <v>100</v>
      </c>
    </row>
    <row r="1142" spans="1:7" x14ac:dyDescent="0.25">
      <c r="A1142">
        <v>80023452</v>
      </c>
      <c r="B1142" s="1">
        <v>40583</v>
      </c>
      <c r="C1142" t="s">
        <v>66</v>
      </c>
      <c r="D1142">
        <v>12</v>
      </c>
      <c r="E1142">
        <v>11020131</v>
      </c>
      <c r="F1142" t="s">
        <v>67</v>
      </c>
      <c r="G1142">
        <v>100</v>
      </c>
    </row>
    <row r="1143" spans="1:7" x14ac:dyDescent="0.25">
      <c r="A1143">
        <v>80023455</v>
      </c>
      <c r="B1143" s="1">
        <v>40584</v>
      </c>
      <c r="C1143" t="s">
        <v>134</v>
      </c>
      <c r="D1143">
        <v>75</v>
      </c>
      <c r="E1143">
        <v>10110361</v>
      </c>
      <c r="F1143" t="s">
        <v>10</v>
      </c>
      <c r="G1143">
        <v>1</v>
      </c>
    </row>
    <row r="1144" spans="1:7" x14ac:dyDescent="0.25">
      <c r="A1144">
        <v>80023457</v>
      </c>
      <c r="B1144" s="1">
        <v>40584</v>
      </c>
      <c r="C1144" t="s">
        <v>135</v>
      </c>
      <c r="D1144">
        <v>125</v>
      </c>
      <c r="E1144">
        <v>10070435</v>
      </c>
      <c r="F1144" t="s">
        <v>10</v>
      </c>
      <c r="G1144">
        <v>1</v>
      </c>
    </row>
    <row r="1145" spans="1:7" x14ac:dyDescent="0.25">
      <c r="A1145">
        <v>80023458</v>
      </c>
      <c r="B1145" s="1">
        <v>40584</v>
      </c>
      <c r="C1145" t="s">
        <v>133</v>
      </c>
      <c r="D1145">
        <v>15</v>
      </c>
      <c r="E1145">
        <v>9060079</v>
      </c>
      <c r="F1145" t="s">
        <v>10</v>
      </c>
      <c r="G1145">
        <v>1</v>
      </c>
    </row>
    <row r="1146" spans="1:7" x14ac:dyDescent="0.25">
      <c r="A1146">
        <v>80023459</v>
      </c>
      <c r="B1146" s="1">
        <v>40584</v>
      </c>
      <c r="C1146" t="s">
        <v>140</v>
      </c>
      <c r="D1146">
        <v>9</v>
      </c>
      <c r="E1146">
        <v>11020145</v>
      </c>
      <c r="F1146" t="s">
        <v>26</v>
      </c>
      <c r="G1146">
        <v>60</v>
      </c>
    </row>
    <row r="1147" spans="1:7" x14ac:dyDescent="0.25">
      <c r="A1147">
        <v>80023459</v>
      </c>
      <c r="B1147" s="1">
        <v>40584</v>
      </c>
      <c r="C1147" t="s">
        <v>25</v>
      </c>
      <c r="D1147">
        <v>30</v>
      </c>
      <c r="E1147">
        <v>11020145</v>
      </c>
      <c r="F1147" t="s">
        <v>26</v>
      </c>
      <c r="G1147">
        <v>60</v>
      </c>
    </row>
    <row r="1148" spans="1:7" x14ac:dyDescent="0.25">
      <c r="A1148">
        <v>80023459</v>
      </c>
      <c r="B1148" s="1">
        <v>40584</v>
      </c>
      <c r="C1148" t="s">
        <v>66</v>
      </c>
      <c r="D1148">
        <v>3</v>
      </c>
      <c r="E1148">
        <v>11020145</v>
      </c>
      <c r="F1148" t="s">
        <v>67</v>
      </c>
      <c r="G1148">
        <v>60</v>
      </c>
    </row>
    <row r="1149" spans="1:7" x14ac:dyDescent="0.25">
      <c r="A1149">
        <v>80023459</v>
      </c>
      <c r="B1149" s="1">
        <v>40584</v>
      </c>
      <c r="C1149" t="s">
        <v>142</v>
      </c>
      <c r="D1149">
        <v>2</v>
      </c>
      <c r="E1149">
        <v>11020145</v>
      </c>
      <c r="F1149" t="s">
        <v>67</v>
      </c>
      <c r="G1149">
        <v>60</v>
      </c>
    </row>
    <row r="1150" spans="1:7" x14ac:dyDescent="0.25">
      <c r="A1150">
        <v>80023459</v>
      </c>
      <c r="B1150" s="1">
        <v>40584</v>
      </c>
      <c r="C1150" t="s">
        <v>140</v>
      </c>
      <c r="D1150">
        <v>30</v>
      </c>
      <c r="E1150">
        <v>11020146</v>
      </c>
      <c r="F1150" t="s">
        <v>26</v>
      </c>
      <c r="G1150">
        <v>200</v>
      </c>
    </row>
    <row r="1151" spans="1:7" x14ac:dyDescent="0.25">
      <c r="A1151">
        <v>80023459</v>
      </c>
      <c r="B1151" s="1">
        <v>40584</v>
      </c>
      <c r="C1151" t="s">
        <v>25</v>
      </c>
      <c r="D1151">
        <v>9</v>
      </c>
      <c r="E1151">
        <v>11020146</v>
      </c>
      <c r="F1151" t="s">
        <v>26</v>
      </c>
      <c r="G1151">
        <v>200</v>
      </c>
    </row>
    <row r="1152" spans="1:7" x14ac:dyDescent="0.25">
      <c r="A1152">
        <v>80023459</v>
      </c>
      <c r="B1152" s="1">
        <v>40584</v>
      </c>
      <c r="C1152" t="s">
        <v>66</v>
      </c>
      <c r="D1152">
        <v>3</v>
      </c>
      <c r="E1152">
        <v>11020146</v>
      </c>
      <c r="F1152" t="s">
        <v>67</v>
      </c>
      <c r="G1152">
        <v>200</v>
      </c>
    </row>
    <row r="1153" spans="1:7" x14ac:dyDescent="0.25">
      <c r="A1153">
        <v>80023459</v>
      </c>
      <c r="B1153" s="1">
        <v>40584</v>
      </c>
      <c r="C1153" t="s">
        <v>142</v>
      </c>
      <c r="D1153">
        <v>2</v>
      </c>
      <c r="E1153">
        <v>11020146</v>
      </c>
      <c r="F1153" t="s">
        <v>67</v>
      </c>
      <c r="G1153">
        <v>200</v>
      </c>
    </row>
    <row r="1154" spans="1:7" x14ac:dyDescent="0.25">
      <c r="A1154">
        <v>80023460</v>
      </c>
      <c r="B1154" s="1">
        <v>40584</v>
      </c>
      <c r="C1154" t="s">
        <v>7</v>
      </c>
      <c r="D1154">
        <v>380</v>
      </c>
      <c r="E1154">
        <v>10100151</v>
      </c>
      <c r="F1154" t="s">
        <v>8</v>
      </c>
      <c r="G1154">
        <v>80000</v>
      </c>
    </row>
    <row r="1155" spans="1:7" x14ac:dyDescent="0.25">
      <c r="A1155">
        <v>80023461</v>
      </c>
      <c r="B1155" s="1">
        <v>40584</v>
      </c>
      <c r="C1155" t="s">
        <v>9</v>
      </c>
      <c r="D1155">
        <v>20</v>
      </c>
      <c r="E1155">
        <v>11020038</v>
      </c>
      <c r="F1155" t="s">
        <v>10</v>
      </c>
      <c r="G1155">
        <v>1</v>
      </c>
    </row>
    <row r="1156" spans="1:7" x14ac:dyDescent="0.25">
      <c r="A1156">
        <v>80023461</v>
      </c>
      <c r="B1156" s="1">
        <v>40584</v>
      </c>
      <c r="C1156" t="s">
        <v>7</v>
      </c>
      <c r="D1156">
        <v>145</v>
      </c>
      <c r="E1156">
        <v>11020038</v>
      </c>
      <c r="F1156" t="s">
        <v>8</v>
      </c>
      <c r="G1156">
        <v>1</v>
      </c>
    </row>
    <row r="1157" spans="1:7" x14ac:dyDescent="0.25">
      <c r="A1157">
        <v>80023463</v>
      </c>
      <c r="B1157" s="1">
        <v>40584</v>
      </c>
      <c r="C1157" t="s">
        <v>140</v>
      </c>
      <c r="D1157">
        <v>25</v>
      </c>
      <c r="E1157">
        <v>11020149</v>
      </c>
      <c r="F1157" t="s">
        <v>26</v>
      </c>
      <c r="G1157">
        <v>100</v>
      </c>
    </row>
    <row r="1158" spans="1:7" x14ac:dyDescent="0.25">
      <c r="A1158">
        <v>80023463</v>
      </c>
      <c r="B1158" s="1">
        <v>40584</v>
      </c>
      <c r="C1158" t="s">
        <v>66</v>
      </c>
      <c r="D1158">
        <v>6</v>
      </c>
      <c r="E1158">
        <v>11020149</v>
      </c>
      <c r="F1158" t="s">
        <v>67</v>
      </c>
      <c r="G1158">
        <v>100</v>
      </c>
    </row>
    <row r="1159" spans="1:7" x14ac:dyDescent="0.25">
      <c r="A1159">
        <v>80023464</v>
      </c>
      <c r="B1159" s="1">
        <v>40584</v>
      </c>
      <c r="C1159" t="s">
        <v>54</v>
      </c>
      <c r="D1159">
        <v>29</v>
      </c>
      <c r="E1159">
        <v>11020148</v>
      </c>
      <c r="F1159" t="s">
        <v>55</v>
      </c>
      <c r="G1159">
        <v>110000</v>
      </c>
    </row>
    <row r="1160" spans="1:7" hidden="1" x14ac:dyDescent="0.25">
      <c r="A1160">
        <v>80023772</v>
      </c>
      <c r="B1160" s="1">
        <v>40616</v>
      </c>
      <c r="C1160" t="s">
        <v>111</v>
      </c>
      <c r="D1160">
        <v>25</v>
      </c>
      <c r="E1160">
        <v>11030202</v>
      </c>
      <c r="F1160" t="s">
        <v>112</v>
      </c>
      <c r="G1160">
        <v>1</v>
      </c>
    </row>
    <row r="1161" spans="1:7" hidden="1" x14ac:dyDescent="0.25">
      <c r="A1161">
        <v>80023773</v>
      </c>
      <c r="B1161" s="1">
        <v>40616</v>
      </c>
      <c r="C1161" t="s">
        <v>111</v>
      </c>
      <c r="D1161">
        <v>25</v>
      </c>
      <c r="E1161">
        <v>11030203</v>
      </c>
      <c r="F1161" t="s">
        <v>112</v>
      </c>
      <c r="G1161">
        <v>1</v>
      </c>
    </row>
    <row r="1162" spans="1:7" hidden="1" x14ac:dyDescent="0.25">
      <c r="A1162">
        <v>80023774</v>
      </c>
      <c r="B1162" s="1">
        <v>40616</v>
      </c>
      <c r="C1162" t="s">
        <v>111</v>
      </c>
      <c r="D1162">
        <v>25</v>
      </c>
      <c r="E1162">
        <v>11030204</v>
      </c>
      <c r="F1162" t="s">
        <v>112</v>
      </c>
      <c r="G1162">
        <v>1</v>
      </c>
    </row>
    <row r="1163" spans="1:7" hidden="1" x14ac:dyDescent="0.25">
      <c r="A1163">
        <v>80023775</v>
      </c>
      <c r="B1163" s="1">
        <v>40616</v>
      </c>
      <c r="C1163" t="s">
        <v>111</v>
      </c>
      <c r="D1163">
        <v>100</v>
      </c>
      <c r="E1163">
        <v>11030205</v>
      </c>
      <c r="F1163" t="s">
        <v>112</v>
      </c>
      <c r="G1163">
        <v>4</v>
      </c>
    </row>
    <row r="1164" spans="1:7" hidden="1" x14ac:dyDescent="0.25">
      <c r="A1164">
        <v>80023775</v>
      </c>
      <c r="B1164" s="1">
        <v>40616</v>
      </c>
      <c r="C1164" t="s">
        <v>111</v>
      </c>
      <c r="D1164">
        <v>25</v>
      </c>
      <c r="E1164">
        <v>11030206</v>
      </c>
      <c r="F1164" t="s">
        <v>112</v>
      </c>
      <c r="G1164">
        <v>1</v>
      </c>
    </row>
    <row r="1165" spans="1:7" x14ac:dyDescent="0.25">
      <c r="A1165">
        <v>80023464</v>
      </c>
      <c r="B1165" s="1">
        <v>40584</v>
      </c>
      <c r="C1165" t="s">
        <v>56</v>
      </c>
      <c r="D1165">
        <v>29</v>
      </c>
      <c r="E1165">
        <v>11020148</v>
      </c>
      <c r="F1165" t="s">
        <v>55</v>
      </c>
      <c r="G1165">
        <v>110000</v>
      </c>
    </row>
    <row r="1166" spans="1:7" hidden="1" x14ac:dyDescent="0.25">
      <c r="A1166">
        <v>80023777</v>
      </c>
      <c r="B1166" s="1">
        <v>40616</v>
      </c>
      <c r="C1166" t="s">
        <v>182</v>
      </c>
      <c r="D1166">
        <v>100</v>
      </c>
      <c r="E1166">
        <v>11030208</v>
      </c>
      <c r="F1166" t="s">
        <v>10</v>
      </c>
      <c r="G1166">
        <v>1</v>
      </c>
    </row>
    <row r="1167" spans="1:7" x14ac:dyDescent="0.25">
      <c r="A1167">
        <v>80023464</v>
      </c>
      <c r="B1167" s="1">
        <v>40584</v>
      </c>
      <c r="C1167" t="s">
        <v>57</v>
      </c>
      <c r="D1167">
        <v>29</v>
      </c>
      <c r="E1167">
        <v>11020148</v>
      </c>
      <c r="F1167" t="s">
        <v>55</v>
      </c>
      <c r="G1167">
        <v>110000</v>
      </c>
    </row>
    <row r="1168" spans="1:7" hidden="1" x14ac:dyDescent="0.25">
      <c r="A1168">
        <v>80023779</v>
      </c>
      <c r="B1168" s="1">
        <v>40616</v>
      </c>
      <c r="C1168" t="s">
        <v>111</v>
      </c>
      <c r="D1168">
        <v>50</v>
      </c>
      <c r="E1168">
        <v>11030217</v>
      </c>
      <c r="F1168" t="s">
        <v>112</v>
      </c>
      <c r="G1168">
        <v>2</v>
      </c>
    </row>
    <row r="1169" spans="1:7" hidden="1" x14ac:dyDescent="0.25">
      <c r="A1169">
        <v>80023780</v>
      </c>
      <c r="B1169" s="1">
        <v>40616</v>
      </c>
      <c r="C1169" t="s">
        <v>182</v>
      </c>
      <c r="D1169">
        <v>100</v>
      </c>
      <c r="E1169">
        <v>11030219</v>
      </c>
      <c r="F1169" t="s">
        <v>10</v>
      </c>
      <c r="G1169">
        <v>1</v>
      </c>
    </row>
    <row r="1170" spans="1:7" hidden="1" x14ac:dyDescent="0.25">
      <c r="A1170">
        <v>80023781</v>
      </c>
      <c r="B1170" s="1">
        <v>40616</v>
      </c>
      <c r="C1170" t="s">
        <v>111</v>
      </c>
      <c r="D1170">
        <v>25</v>
      </c>
      <c r="E1170">
        <v>11030220</v>
      </c>
      <c r="F1170" t="s">
        <v>112</v>
      </c>
      <c r="G1170">
        <v>1</v>
      </c>
    </row>
    <row r="1171" spans="1:7" hidden="1" x14ac:dyDescent="0.25">
      <c r="A1171">
        <v>80023782</v>
      </c>
      <c r="B1171" s="1">
        <v>40616</v>
      </c>
      <c r="C1171" t="s">
        <v>111</v>
      </c>
      <c r="D1171">
        <v>25</v>
      </c>
      <c r="E1171">
        <v>11030221</v>
      </c>
      <c r="F1171" t="s">
        <v>112</v>
      </c>
      <c r="G1171">
        <v>1</v>
      </c>
    </row>
    <row r="1172" spans="1:7" x14ac:dyDescent="0.25">
      <c r="A1172">
        <v>80023464</v>
      </c>
      <c r="B1172" s="1">
        <v>40584</v>
      </c>
      <c r="C1172" t="s">
        <v>58</v>
      </c>
      <c r="D1172">
        <v>29</v>
      </c>
      <c r="E1172">
        <v>11020148</v>
      </c>
      <c r="F1172" t="s">
        <v>55</v>
      </c>
      <c r="G1172">
        <v>110000</v>
      </c>
    </row>
    <row r="1173" spans="1:7" x14ac:dyDescent="0.25">
      <c r="A1173">
        <v>80023464</v>
      </c>
      <c r="B1173" s="1">
        <v>40584</v>
      </c>
      <c r="C1173" t="s">
        <v>59</v>
      </c>
      <c r="D1173">
        <v>25</v>
      </c>
      <c r="E1173">
        <v>11020148</v>
      </c>
      <c r="F1173" t="s">
        <v>60</v>
      </c>
      <c r="G1173">
        <v>110000</v>
      </c>
    </row>
    <row r="1174" spans="1:7" hidden="1" x14ac:dyDescent="0.25">
      <c r="A1174">
        <v>80023788</v>
      </c>
      <c r="B1174" s="1">
        <v>40617</v>
      </c>
      <c r="C1174" t="s">
        <v>111</v>
      </c>
      <c r="D1174">
        <v>25</v>
      </c>
      <c r="E1174">
        <v>11030227</v>
      </c>
      <c r="F1174" t="s">
        <v>112</v>
      </c>
      <c r="G1174">
        <v>1</v>
      </c>
    </row>
    <row r="1175" spans="1:7" hidden="1" x14ac:dyDescent="0.25">
      <c r="A1175">
        <v>80023790</v>
      </c>
      <c r="B1175" s="1">
        <v>40617</v>
      </c>
      <c r="C1175" t="s">
        <v>36</v>
      </c>
      <c r="D1175">
        <v>50</v>
      </c>
      <c r="E1175">
        <v>11030239</v>
      </c>
      <c r="F1175" t="s">
        <v>23</v>
      </c>
      <c r="G1175">
        <v>1</v>
      </c>
    </row>
    <row r="1176" spans="1:7" hidden="1" x14ac:dyDescent="0.25">
      <c r="A1176">
        <v>80023791</v>
      </c>
      <c r="B1176" s="1">
        <v>40617</v>
      </c>
      <c r="C1176" t="s">
        <v>22</v>
      </c>
      <c r="D1176">
        <v>70</v>
      </c>
      <c r="E1176">
        <v>11030240</v>
      </c>
      <c r="F1176" t="s">
        <v>23</v>
      </c>
      <c r="G1176">
        <v>0.28000000000000003</v>
      </c>
    </row>
    <row r="1177" spans="1:7" hidden="1" x14ac:dyDescent="0.25">
      <c r="A1177">
        <v>80023791</v>
      </c>
      <c r="B1177" s="1">
        <v>40617</v>
      </c>
      <c r="C1177" t="s">
        <v>22</v>
      </c>
      <c r="D1177">
        <v>70</v>
      </c>
      <c r="E1177">
        <v>11030242</v>
      </c>
      <c r="F1177" t="s">
        <v>23</v>
      </c>
      <c r="G1177">
        <v>0.28000000000000003</v>
      </c>
    </row>
    <row r="1178" spans="1:7" x14ac:dyDescent="0.25">
      <c r="A1178">
        <v>80023464</v>
      </c>
      <c r="B1178" s="1">
        <v>40584</v>
      </c>
      <c r="C1178" t="s">
        <v>61</v>
      </c>
      <c r="D1178">
        <v>35</v>
      </c>
      <c r="E1178">
        <v>11020148</v>
      </c>
      <c r="F1178" t="s">
        <v>60</v>
      </c>
      <c r="G1178">
        <v>110000</v>
      </c>
    </row>
    <row r="1179" spans="1:7" x14ac:dyDescent="0.25">
      <c r="A1179">
        <v>80023464</v>
      </c>
      <c r="B1179" s="1">
        <v>40584</v>
      </c>
      <c r="C1179" t="s">
        <v>72</v>
      </c>
      <c r="D1179">
        <v>20</v>
      </c>
      <c r="E1179">
        <v>11020148</v>
      </c>
      <c r="F1179" t="s">
        <v>73</v>
      </c>
      <c r="G1179">
        <v>110000</v>
      </c>
    </row>
    <row r="1180" spans="1:7" x14ac:dyDescent="0.25">
      <c r="A1180">
        <v>80023467</v>
      </c>
      <c r="B1180" s="1">
        <v>40584</v>
      </c>
      <c r="C1180" t="s">
        <v>7</v>
      </c>
      <c r="D1180">
        <v>110</v>
      </c>
      <c r="E1180">
        <v>11020155</v>
      </c>
      <c r="F1180" t="s">
        <v>8</v>
      </c>
      <c r="G1180">
        <v>18000</v>
      </c>
    </row>
    <row r="1181" spans="1:7" x14ac:dyDescent="0.25">
      <c r="A1181">
        <v>80023469</v>
      </c>
      <c r="B1181" s="1">
        <v>40584</v>
      </c>
      <c r="C1181" t="s">
        <v>134</v>
      </c>
      <c r="D1181">
        <v>75</v>
      </c>
      <c r="E1181">
        <v>10070409</v>
      </c>
      <c r="F1181" t="s">
        <v>10</v>
      </c>
      <c r="G1181">
        <v>1</v>
      </c>
    </row>
    <row r="1182" spans="1:7" x14ac:dyDescent="0.25">
      <c r="A1182">
        <v>80023473</v>
      </c>
      <c r="B1182" s="1">
        <v>40585</v>
      </c>
      <c r="C1182" t="s">
        <v>25</v>
      </c>
      <c r="D1182">
        <v>30</v>
      </c>
      <c r="E1182">
        <v>11020162</v>
      </c>
      <c r="F1182" t="s">
        <v>26</v>
      </c>
      <c r="G1182">
        <v>200</v>
      </c>
    </row>
    <row r="1183" spans="1:7" x14ac:dyDescent="0.25">
      <c r="A1183">
        <v>80023473</v>
      </c>
      <c r="B1183" s="1">
        <v>40585</v>
      </c>
      <c r="C1183" t="s">
        <v>66</v>
      </c>
      <c r="D1183">
        <v>30</v>
      </c>
      <c r="E1183">
        <v>11020162</v>
      </c>
      <c r="F1183" t="s">
        <v>67</v>
      </c>
      <c r="G1183">
        <v>200</v>
      </c>
    </row>
    <row r="1184" spans="1:7" x14ac:dyDescent="0.25">
      <c r="A1184">
        <v>80023473</v>
      </c>
      <c r="B1184" s="1">
        <v>40585</v>
      </c>
      <c r="C1184" t="s">
        <v>68</v>
      </c>
      <c r="D1184">
        <v>25</v>
      </c>
      <c r="E1184">
        <v>11020162</v>
      </c>
      <c r="F1184" t="s">
        <v>69</v>
      </c>
      <c r="G1184">
        <v>200</v>
      </c>
    </row>
    <row r="1185" spans="1:7" x14ac:dyDescent="0.25">
      <c r="A1185">
        <v>80023475</v>
      </c>
      <c r="B1185" s="1">
        <v>40585</v>
      </c>
      <c r="C1185" t="s">
        <v>134</v>
      </c>
      <c r="D1185">
        <v>75</v>
      </c>
      <c r="E1185">
        <v>9070099</v>
      </c>
      <c r="F1185" t="s">
        <v>10</v>
      </c>
      <c r="G1185">
        <v>1</v>
      </c>
    </row>
    <row r="1186" spans="1:7" x14ac:dyDescent="0.25">
      <c r="A1186">
        <v>80023476</v>
      </c>
      <c r="B1186" s="1">
        <v>40585</v>
      </c>
      <c r="C1186" t="s">
        <v>140</v>
      </c>
      <c r="D1186">
        <v>9</v>
      </c>
      <c r="E1186">
        <v>11020163</v>
      </c>
      <c r="F1186" t="s">
        <v>26</v>
      </c>
      <c r="G1186">
        <v>60</v>
      </c>
    </row>
    <row r="1187" spans="1:7" x14ac:dyDescent="0.25">
      <c r="A1187">
        <v>80023476</v>
      </c>
      <c r="B1187" s="1">
        <v>40585</v>
      </c>
      <c r="C1187" t="s">
        <v>25</v>
      </c>
      <c r="D1187">
        <v>30</v>
      </c>
      <c r="E1187">
        <v>11020163</v>
      </c>
      <c r="F1187" t="s">
        <v>26</v>
      </c>
      <c r="G1187">
        <v>60</v>
      </c>
    </row>
    <row r="1188" spans="1:7" x14ac:dyDescent="0.25">
      <c r="A1188">
        <v>80023476</v>
      </c>
      <c r="B1188" s="1">
        <v>40585</v>
      </c>
      <c r="C1188" t="s">
        <v>66</v>
      </c>
      <c r="D1188">
        <v>3</v>
      </c>
      <c r="E1188">
        <v>11020163</v>
      </c>
      <c r="F1188" t="s">
        <v>67</v>
      </c>
      <c r="G1188">
        <v>60</v>
      </c>
    </row>
    <row r="1189" spans="1:7" x14ac:dyDescent="0.25">
      <c r="A1189">
        <v>80023476</v>
      </c>
      <c r="B1189" s="1">
        <v>40585</v>
      </c>
      <c r="C1189" t="s">
        <v>142</v>
      </c>
      <c r="D1189">
        <v>24</v>
      </c>
      <c r="E1189">
        <v>11020163</v>
      </c>
      <c r="F1189" t="s">
        <v>67</v>
      </c>
      <c r="G1189">
        <v>60</v>
      </c>
    </row>
    <row r="1190" spans="1:7" x14ac:dyDescent="0.25">
      <c r="A1190">
        <v>80023477</v>
      </c>
      <c r="B1190" s="1">
        <v>40585</v>
      </c>
      <c r="C1190" t="s">
        <v>54</v>
      </c>
      <c r="D1190">
        <v>31</v>
      </c>
      <c r="E1190">
        <v>11020164</v>
      </c>
      <c r="F1190" t="s">
        <v>55</v>
      </c>
      <c r="G1190">
        <v>115000</v>
      </c>
    </row>
    <row r="1191" spans="1:7" x14ac:dyDescent="0.25">
      <c r="A1191">
        <v>80023478</v>
      </c>
      <c r="B1191" s="1">
        <v>40585</v>
      </c>
      <c r="C1191" t="s">
        <v>7</v>
      </c>
      <c r="D1191">
        <v>145</v>
      </c>
      <c r="E1191">
        <v>11020135</v>
      </c>
      <c r="F1191" t="s">
        <v>8</v>
      </c>
      <c r="G1191">
        <v>25000</v>
      </c>
    </row>
    <row r="1192" spans="1:7" x14ac:dyDescent="0.25">
      <c r="A1192">
        <v>80023479</v>
      </c>
      <c r="B1192" s="1">
        <v>40585</v>
      </c>
      <c r="C1192" t="s">
        <v>140</v>
      </c>
      <c r="D1192">
        <v>18</v>
      </c>
      <c r="E1192">
        <v>11020127</v>
      </c>
      <c r="F1192" t="s">
        <v>26</v>
      </c>
      <c r="G1192">
        <v>60</v>
      </c>
    </row>
    <row r="1193" spans="1:7" x14ac:dyDescent="0.25">
      <c r="A1193">
        <v>80023479</v>
      </c>
      <c r="B1193" s="1">
        <v>40585</v>
      </c>
      <c r="C1193" t="s">
        <v>25</v>
      </c>
      <c r="D1193">
        <v>60</v>
      </c>
      <c r="E1193">
        <v>11020127</v>
      </c>
      <c r="F1193" t="s">
        <v>26</v>
      </c>
      <c r="G1193">
        <v>60</v>
      </c>
    </row>
    <row r="1194" spans="1:7" x14ac:dyDescent="0.25">
      <c r="A1194">
        <v>80023479</v>
      </c>
      <c r="B1194" s="1">
        <v>40585</v>
      </c>
      <c r="C1194" t="s">
        <v>54</v>
      </c>
      <c r="D1194">
        <v>27</v>
      </c>
      <c r="E1194">
        <v>11020166</v>
      </c>
      <c r="F1194" t="s">
        <v>55</v>
      </c>
      <c r="G1194">
        <v>70000</v>
      </c>
    </row>
    <row r="1195" spans="1:7" x14ac:dyDescent="0.25">
      <c r="A1195">
        <v>80023479</v>
      </c>
      <c r="B1195" s="1">
        <v>40585</v>
      </c>
      <c r="C1195" t="s">
        <v>59</v>
      </c>
      <c r="D1195">
        <v>25</v>
      </c>
      <c r="E1195">
        <v>11020166</v>
      </c>
      <c r="F1195" t="s">
        <v>60</v>
      </c>
      <c r="G1195">
        <v>70000</v>
      </c>
    </row>
    <row r="1196" spans="1:7" x14ac:dyDescent="0.25">
      <c r="A1196">
        <v>80023480</v>
      </c>
      <c r="B1196" s="1">
        <v>40585</v>
      </c>
      <c r="C1196" t="s">
        <v>7</v>
      </c>
      <c r="D1196">
        <v>25</v>
      </c>
      <c r="E1196">
        <v>11020126</v>
      </c>
      <c r="F1196" t="s">
        <v>8</v>
      </c>
      <c r="G1196">
        <v>1000</v>
      </c>
    </row>
    <row r="1197" spans="1:7" x14ac:dyDescent="0.25">
      <c r="A1197">
        <v>80023482</v>
      </c>
      <c r="B1197" s="1">
        <v>40585</v>
      </c>
      <c r="C1197" t="s">
        <v>16</v>
      </c>
      <c r="D1197">
        <v>10</v>
      </c>
      <c r="E1197">
        <v>11020121</v>
      </c>
      <c r="F1197" t="s">
        <v>17</v>
      </c>
      <c r="G1197">
        <v>0</v>
      </c>
    </row>
    <row r="1198" spans="1:7" x14ac:dyDescent="0.25">
      <c r="A1198">
        <v>80023482</v>
      </c>
      <c r="B1198" s="1">
        <v>40585</v>
      </c>
      <c r="C1198" t="s">
        <v>7</v>
      </c>
      <c r="D1198">
        <v>115</v>
      </c>
      <c r="E1198">
        <v>11020121</v>
      </c>
      <c r="F1198" t="s">
        <v>8</v>
      </c>
      <c r="G1198">
        <v>0</v>
      </c>
    </row>
    <row r="1199" spans="1:7" x14ac:dyDescent="0.25">
      <c r="A1199">
        <v>80023482</v>
      </c>
      <c r="B1199" s="1">
        <v>40585</v>
      </c>
      <c r="C1199" t="s">
        <v>15</v>
      </c>
      <c r="D1199">
        <v>57.5</v>
      </c>
      <c r="E1199">
        <v>11020121</v>
      </c>
      <c r="F1199" t="s">
        <v>8</v>
      </c>
      <c r="G1199">
        <v>0</v>
      </c>
    </row>
    <row r="1200" spans="1:7" x14ac:dyDescent="0.25">
      <c r="A1200">
        <v>80023484</v>
      </c>
      <c r="B1200" s="1">
        <v>40585</v>
      </c>
      <c r="C1200" t="s">
        <v>7</v>
      </c>
      <c r="D1200">
        <v>40</v>
      </c>
      <c r="E1200">
        <v>11010147</v>
      </c>
      <c r="F1200" t="s">
        <v>8</v>
      </c>
      <c r="G1200">
        <v>3200</v>
      </c>
    </row>
    <row r="1201" spans="1:7" x14ac:dyDescent="0.25">
      <c r="A1201">
        <v>80023486</v>
      </c>
      <c r="B1201" s="1">
        <v>40585</v>
      </c>
      <c r="C1201" t="s">
        <v>7</v>
      </c>
      <c r="D1201">
        <v>120</v>
      </c>
      <c r="E1201">
        <v>11020086</v>
      </c>
      <c r="F1201" t="s">
        <v>8</v>
      </c>
      <c r="G1201">
        <v>20000</v>
      </c>
    </row>
    <row r="1202" spans="1:7" x14ac:dyDescent="0.25">
      <c r="A1202">
        <v>80023486</v>
      </c>
      <c r="B1202" s="1">
        <v>40585</v>
      </c>
      <c r="C1202" t="s">
        <v>15</v>
      </c>
      <c r="D1202">
        <v>60</v>
      </c>
      <c r="E1202">
        <v>11020086</v>
      </c>
      <c r="F1202" t="s">
        <v>8</v>
      </c>
      <c r="G1202">
        <v>20000</v>
      </c>
    </row>
    <row r="1203" spans="1:7" x14ac:dyDescent="0.25">
      <c r="A1203">
        <v>80023487</v>
      </c>
      <c r="B1203" s="1">
        <v>40585</v>
      </c>
      <c r="C1203" t="s">
        <v>7</v>
      </c>
      <c r="D1203">
        <v>440</v>
      </c>
      <c r="E1203">
        <v>11010298</v>
      </c>
      <c r="F1203" t="s">
        <v>8</v>
      </c>
      <c r="G1203">
        <v>95000</v>
      </c>
    </row>
    <row r="1204" spans="1:7" x14ac:dyDescent="0.25">
      <c r="A1204">
        <v>80023487</v>
      </c>
      <c r="B1204" s="1">
        <v>40585</v>
      </c>
      <c r="C1204" t="s">
        <v>15</v>
      </c>
      <c r="D1204">
        <v>220</v>
      </c>
      <c r="E1204">
        <v>11010298</v>
      </c>
      <c r="F1204" t="s">
        <v>8</v>
      </c>
      <c r="G1204">
        <v>95000</v>
      </c>
    </row>
    <row r="1205" spans="1:7" x14ac:dyDescent="0.25">
      <c r="A1205">
        <v>80023489</v>
      </c>
      <c r="B1205" s="1">
        <v>40585</v>
      </c>
      <c r="C1205" t="s">
        <v>135</v>
      </c>
      <c r="D1205">
        <v>125</v>
      </c>
      <c r="E1205">
        <v>11020172</v>
      </c>
      <c r="F1205" t="s">
        <v>10</v>
      </c>
      <c r="G1205">
        <v>1</v>
      </c>
    </row>
    <row r="1206" spans="1:7" x14ac:dyDescent="0.25">
      <c r="A1206">
        <v>80023490</v>
      </c>
      <c r="B1206" s="1">
        <v>40585</v>
      </c>
      <c r="C1206" t="s">
        <v>54</v>
      </c>
      <c r="D1206">
        <v>27</v>
      </c>
      <c r="E1206">
        <v>11020170</v>
      </c>
      <c r="F1206" t="s">
        <v>55</v>
      </c>
      <c r="G1206">
        <v>70000</v>
      </c>
    </row>
    <row r="1207" spans="1:7" x14ac:dyDescent="0.25">
      <c r="A1207">
        <v>80023492</v>
      </c>
      <c r="B1207" s="1">
        <v>40588</v>
      </c>
      <c r="C1207" t="s">
        <v>7</v>
      </c>
      <c r="D1207">
        <v>1270</v>
      </c>
      <c r="E1207">
        <v>10120267</v>
      </c>
      <c r="F1207" t="s">
        <v>8</v>
      </c>
      <c r="G1207">
        <v>1</v>
      </c>
    </row>
    <row r="1208" spans="1:7" x14ac:dyDescent="0.25">
      <c r="A1208">
        <v>80023493</v>
      </c>
      <c r="B1208" s="1">
        <v>40588</v>
      </c>
      <c r="C1208" t="s">
        <v>66</v>
      </c>
      <c r="D1208">
        <v>25</v>
      </c>
      <c r="E1208">
        <v>11020179</v>
      </c>
      <c r="F1208" t="s">
        <v>67</v>
      </c>
      <c r="G1208">
        <v>3</v>
      </c>
    </row>
    <row r="1209" spans="1:7" x14ac:dyDescent="0.25">
      <c r="A1209">
        <v>80023494</v>
      </c>
      <c r="B1209" s="1">
        <v>40588</v>
      </c>
      <c r="C1209" t="s">
        <v>7</v>
      </c>
      <c r="D1209">
        <v>170</v>
      </c>
      <c r="E1209">
        <v>11010358</v>
      </c>
      <c r="F1209" t="s">
        <v>8</v>
      </c>
      <c r="G1209">
        <v>30000</v>
      </c>
    </row>
    <row r="1210" spans="1:7" x14ac:dyDescent="0.25">
      <c r="A1210">
        <v>80023494</v>
      </c>
      <c r="B1210" s="1">
        <v>40588</v>
      </c>
      <c r="C1210" t="s">
        <v>15</v>
      </c>
      <c r="D1210">
        <v>85</v>
      </c>
      <c r="E1210">
        <v>11010358</v>
      </c>
      <c r="F1210" t="s">
        <v>8</v>
      </c>
      <c r="G1210">
        <v>30000</v>
      </c>
    </row>
    <row r="1211" spans="1:7" x14ac:dyDescent="0.25">
      <c r="A1211">
        <v>80023494</v>
      </c>
      <c r="B1211" s="1">
        <v>40588</v>
      </c>
      <c r="C1211" t="s">
        <v>7</v>
      </c>
      <c r="D1211">
        <v>170</v>
      </c>
      <c r="E1211">
        <v>11010359</v>
      </c>
      <c r="F1211" t="s">
        <v>8</v>
      </c>
      <c r="G1211">
        <v>30000</v>
      </c>
    </row>
    <row r="1212" spans="1:7" x14ac:dyDescent="0.25">
      <c r="A1212">
        <v>80023494</v>
      </c>
      <c r="B1212" s="1">
        <v>40588</v>
      </c>
      <c r="C1212" t="s">
        <v>15</v>
      </c>
      <c r="D1212">
        <v>85</v>
      </c>
      <c r="E1212">
        <v>11010359</v>
      </c>
      <c r="F1212" t="s">
        <v>8</v>
      </c>
      <c r="G1212">
        <v>30000</v>
      </c>
    </row>
    <row r="1213" spans="1:7" x14ac:dyDescent="0.25">
      <c r="A1213">
        <v>80023495</v>
      </c>
      <c r="B1213" s="1">
        <v>40588</v>
      </c>
      <c r="C1213" t="s">
        <v>64</v>
      </c>
      <c r="D1213">
        <v>25</v>
      </c>
      <c r="E1213">
        <v>11020180</v>
      </c>
      <c r="F1213" t="s">
        <v>65</v>
      </c>
      <c r="G1213">
        <v>4</v>
      </c>
    </row>
    <row r="1214" spans="1:7" x14ac:dyDescent="0.25">
      <c r="A1214">
        <v>80023496</v>
      </c>
      <c r="B1214" s="1">
        <v>40588</v>
      </c>
      <c r="C1214" t="s">
        <v>134</v>
      </c>
      <c r="D1214">
        <v>75</v>
      </c>
      <c r="E1214">
        <v>11010233</v>
      </c>
      <c r="F1214" t="s">
        <v>10</v>
      </c>
      <c r="G1214">
        <v>1</v>
      </c>
    </row>
    <row r="1215" spans="1:7" x14ac:dyDescent="0.25">
      <c r="A1215">
        <v>80023500</v>
      </c>
      <c r="B1215" s="1">
        <v>40588</v>
      </c>
      <c r="C1215" t="s">
        <v>134</v>
      </c>
      <c r="D1215">
        <v>75</v>
      </c>
      <c r="E1215">
        <v>10100242</v>
      </c>
      <c r="F1215" t="s">
        <v>10</v>
      </c>
      <c r="G1215">
        <v>1</v>
      </c>
    </row>
    <row r="1216" spans="1:7" x14ac:dyDescent="0.25">
      <c r="A1216">
        <v>80023501</v>
      </c>
      <c r="B1216" s="1">
        <v>40588</v>
      </c>
      <c r="C1216" t="s">
        <v>7</v>
      </c>
      <c r="D1216">
        <v>460</v>
      </c>
      <c r="E1216">
        <v>11020102</v>
      </c>
      <c r="F1216" t="s">
        <v>8</v>
      </c>
      <c r="G1216">
        <v>100000</v>
      </c>
    </row>
    <row r="1217" spans="1:7" x14ac:dyDescent="0.25">
      <c r="A1217">
        <v>80023501</v>
      </c>
      <c r="B1217" s="1">
        <v>40588</v>
      </c>
      <c r="C1217" t="s">
        <v>15</v>
      </c>
      <c r="D1217">
        <v>230</v>
      </c>
      <c r="E1217">
        <v>11020102</v>
      </c>
      <c r="F1217" t="s">
        <v>8</v>
      </c>
      <c r="G1217">
        <v>100000</v>
      </c>
    </row>
    <row r="1218" spans="1:7" x14ac:dyDescent="0.25">
      <c r="A1218">
        <v>80023503</v>
      </c>
      <c r="B1218" s="1">
        <v>40588</v>
      </c>
      <c r="C1218" t="s">
        <v>64</v>
      </c>
      <c r="D1218">
        <v>25</v>
      </c>
      <c r="E1218">
        <v>11020189</v>
      </c>
      <c r="F1218" t="s">
        <v>65</v>
      </c>
      <c r="G1218">
        <v>6</v>
      </c>
    </row>
    <row r="1219" spans="1:7" x14ac:dyDescent="0.25">
      <c r="A1219">
        <v>80023504</v>
      </c>
      <c r="B1219" s="1">
        <v>40588</v>
      </c>
      <c r="C1219" t="s">
        <v>64</v>
      </c>
      <c r="D1219">
        <v>25</v>
      </c>
      <c r="E1219">
        <v>11020190</v>
      </c>
      <c r="F1219" t="s">
        <v>65</v>
      </c>
      <c r="G1219">
        <v>4</v>
      </c>
    </row>
    <row r="1220" spans="1:7" x14ac:dyDescent="0.25">
      <c r="A1220">
        <v>80023505</v>
      </c>
      <c r="B1220" s="1">
        <v>40589</v>
      </c>
      <c r="C1220" t="s">
        <v>29</v>
      </c>
      <c r="D1220">
        <v>25</v>
      </c>
      <c r="E1220">
        <v>11020194</v>
      </c>
      <c r="F1220" t="s">
        <v>10</v>
      </c>
      <c r="G1220">
        <v>1</v>
      </c>
    </row>
    <row r="1221" spans="1:7" x14ac:dyDescent="0.25">
      <c r="A1221">
        <v>80023506</v>
      </c>
      <c r="B1221" s="1">
        <v>40589</v>
      </c>
      <c r="C1221" t="s">
        <v>7</v>
      </c>
      <c r="D1221">
        <v>120</v>
      </c>
      <c r="E1221">
        <v>11020108</v>
      </c>
      <c r="F1221" t="s">
        <v>8</v>
      </c>
      <c r="G1221">
        <v>20000</v>
      </c>
    </row>
    <row r="1222" spans="1:7" x14ac:dyDescent="0.25">
      <c r="A1222">
        <v>80023506</v>
      </c>
      <c r="B1222" s="1">
        <v>40589</v>
      </c>
      <c r="C1222" t="s">
        <v>7</v>
      </c>
      <c r="D1222">
        <v>120</v>
      </c>
      <c r="E1222">
        <v>11020109</v>
      </c>
      <c r="F1222" t="s">
        <v>8</v>
      </c>
      <c r="G1222">
        <v>20000</v>
      </c>
    </row>
    <row r="1223" spans="1:7" x14ac:dyDescent="0.25">
      <c r="A1223">
        <v>80023506</v>
      </c>
      <c r="B1223" s="1">
        <v>40589</v>
      </c>
      <c r="C1223" t="s">
        <v>7</v>
      </c>
      <c r="D1223">
        <v>120</v>
      </c>
      <c r="E1223">
        <v>11020110</v>
      </c>
      <c r="F1223" t="s">
        <v>8</v>
      </c>
      <c r="G1223">
        <v>20000</v>
      </c>
    </row>
    <row r="1224" spans="1:7" x14ac:dyDescent="0.25">
      <c r="A1224">
        <v>80023507</v>
      </c>
      <c r="B1224" s="1">
        <v>40589</v>
      </c>
      <c r="C1224" t="s">
        <v>7</v>
      </c>
      <c r="D1224">
        <v>170</v>
      </c>
      <c r="E1224">
        <v>11020152</v>
      </c>
      <c r="F1224" t="s">
        <v>8</v>
      </c>
      <c r="G1224">
        <v>30000</v>
      </c>
    </row>
    <row r="1225" spans="1:7" x14ac:dyDescent="0.25">
      <c r="A1225">
        <v>80023507</v>
      </c>
      <c r="B1225" s="1">
        <v>40589</v>
      </c>
      <c r="C1225" t="s">
        <v>15</v>
      </c>
      <c r="D1225">
        <v>85</v>
      </c>
      <c r="E1225">
        <v>11020152</v>
      </c>
      <c r="F1225" t="s">
        <v>8</v>
      </c>
      <c r="G1225">
        <v>30000</v>
      </c>
    </row>
    <row r="1226" spans="1:7" x14ac:dyDescent="0.25">
      <c r="A1226">
        <v>80023510</v>
      </c>
      <c r="B1226" s="1">
        <v>40589</v>
      </c>
      <c r="C1226" t="s">
        <v>9</v>
      </c>
      <c r="D1226">
        <v>20</v>
      </c>
      <c r="E1226">
        <v>11020128</v>
      </c>
      <c r="F1226" t="s">
        <v>10</v>
      </c>
      <c r="G1226">
        <v>1</v>
      </c>
    </row>
    <row r="1227" spans="1:7" x14ac:dyDescent="0.25">
      <c r="A1227">
        <v>80023510</v>
      </c>
      <c r="B1227" s="1">
        <v>40589</v>
      </c>
      <c r="C1227" t="s">
        <v>7</v>
      </c>
      <c r="D1227">
        <v>1174</v>
      </c>
      <c r="E1227">
        <v>11020128</v>
      </c>
      <c r="F1227" t="s">
        <v>8</v>
      </c>
      <c r="G1227">
        <v>1</v>
      </c>
    </row>
    <row r="1228" spans="1:7" x14ac:dyDescent="0.25">
      <c r="A1228">
        <v>80023511</v>
      </c>
      <c r="B1228" s="1">
        <v>40589</v>
      </c>
      <c r="C1228" t="s">
        <v>9</v>
      </c>
      <c r="D1228">
        <v>20</v>
      </c>
      <c r="E1228">
        <v>11020129</v>
      </c>
      <c r="F1228" t="s">
        <v>10</v>
      </c>
      <c r="G1228">
        <v>1</v>
      </c>
    </row>
    <row r="1229" spans="1:7" x14ac:dyDescent="0.25">
      <c r="A1229">
        <v>80023511</v>
      </c>
      <c r="B1229" s="1">
        <v>40589</v>
      </c>
      <c r="C1229" t="s">
        <v>7</v>
      </c>
      <c r="D1229">
        <v>1336</v>
      </c>
      <c r="E1229">
        <v>11020129</v>
      </c>
      <c r="F1229" t="s">
        <v>8</v>
      </c>
      <c r="G1229">
        <v>1</v>
      </c>
    </row>
    <row r="1230" spans="1:7" x14ac:dyDescent="0.25">
      <c r="A1230">
        <v>80023513</v>
      </c>
      <c r="B1230" s="1">
        <v>40589</v>
      </c>
      <c r="C1230" t="s">
        <v>133</v>
      </c>
      <c r="D1230">
        <v>15</v>
      </c>
      <c r="E1230">
        <v>8110089</v>
      </c>
      <c r="F1230" t="s">
        <v>10</v>
      </c>
      <c r="G1230">
        <v>1</v>
      </c>
    </row>
    <row r="1231" spans="1:7" x14ac:dyDescent="0.25">
      <c r="A1231">
        <v>80023514</v>
      </c>
      <c r="B1231" s="1">
        <v>40589</v>
      </c>
      <c r="C1231" t="s">
        <v>64</v>
      </c>
      <c r="D1231">
        <v>40</v>
      </c>
      <c r="E1231">
        <v>11020202</v>
      </c>
      <c r="F1231" t="s">
        <v>65</v>
      </c>
      <c r="G1231">
        <v>10</v>
      </c>
    </row>
    <row r="1232" spans="1:7" x14ac:dyDescent="0.25">
      <c r="A1232">
        <v>80023515</v>
      </c>
      <c r="B1232" s="1">
        <v>40589</v>
      </c>
      <c r="C1232" t="s">
        <v>140</v>
      </c>
      <c r="D1232">
        <v>15</v>
      </c>
      <c r="E1232">
        <v>11020204</v>
      </c>
      <c r="F1232" t="s">
        <v>26</v>
      </c>
      <c r="G1232">
        <v>100</v>
      </c>
    </row>
    <row r="1233" spans="1:7" x14ac:dyDescent="0.25">
      <c r="A1233">
        <v>80023515</v>
      </c>
      <c r="B1233" s="1">
        <v>40589</v>
      </c>
      <c r="C1233" t="s">
        <v>66</v>
      </c>
      <c r="D1233">
        <v>46</v>
      </c>
      <c r="E1233">
        <v>11020204</v>
      </c>
      <c r="F1233" t="s">
        <v>67</v>
      </c>
      <c r="G1233">
        <v>100</v>
      </c>
    </row>
    <row r="1234" spans="1:7" x14ac:dyDescent="0.25">
      <c r="A1234">
        <v>80023520</v>
      </c>
      <c r="B1234" s="1">
        <v>40589</v>
      </c>
      <c r="C1234" t="s">
        <v>64</v>
      </c>
      <c r="D1234">
        <v>25</v>
      </c>
      <c r="E1234">
        <v>11020216</v>
      </c>
      <c r="F1234" t="s">
        <v>65</v>
      </c>
      <c r="G1234">
        <v>1</v>
      </c>
    </row>
    <row r="1235" spans="1:7" x14ac:dyDescent="0.25">
      <c r="A1235">
        <v>80023520</v>
      </c>
      <c r="B1235" s="1">
        <v>40589</v>
      </c>
      <c r="C1235" t="s">
        <v>64</v>
      </c>
      <c r="D1235">
        <v>25</v>
      </c>
      <c r="E1235">
        <v>11020217</v>
      </c>
      <c r="F1235" t="s">
        <v>65</v>
      </c>
      <c r="G1235">
        <v>1</v>
      </c>
    </row>
    <row r="1236" spans="1:7" x14ac:dyDescent="0.25">
      <c r="A1236">
        <v>80023521</v>
      </c>
      <c r="B1236" s="1">
        <v>40589</v>
      </c>
      <c r="C1236" t="s">
        <v>54</v>
      </c>
      <c r="D1236">
        <v>27</v>
      </c>
      <c r="E1236">
        <v>11020215</v>
      </c>
      <c r="F1236" t="s">
        <v>55</v>
      </c>
      <c r="G1236">
        <v>70000</v>
      </c>
    </row>
    <row r="1237" spans="1:7" x14ac:dyDescent="0.25">
      <c r="A1237">
        <v>80023521</v>
      </c>
      <c r="B1237" s="1">
        <v>40589</v>
      </c>
      <c r="C1237" t="s">
        <v>59</v>
      </c>
      <c r="D1237">
        <v>25</v>
      </c>
      <c r="E1237">
        <v>11020215</v>
      </c>
      <c r="F1237" t="s">
        <v>60</v>
      </c>
      <c r="G1237">
        <v>70000</v>
      </c>
    </row>
    <row r="1238" spans="1:7" x14ac:dyDescent="0.25">
      <c r="A1238">
        <v>80023522</v>
      </c>
      <c r="B1238" s="1">
        <v>40590</v>
      </c>
      <c r="C1238" t="s">
        <v>54</v>
      </c>
      <c r="D1238">
        <v>25</v>
      </c>
      <c r="E1238">
        <v>11020224</v>
      </c>
      <c r="F1238" t="s">
        <v>55</v>
      </c>
      <c r="G1238">
        <v>40000</v>
      </c>
    </row>
    <row r="1239" spans="1:7" x14ac:dyDescent="0.25">
      <c r="A1239">
        <v>80023522</v>
      </c>
      <c r="B1239" s="1">
        <v>40590</v>
      </c>
      <c r="C1239" t="s">
        <v>59</v>
      </c>
      <c r="D1239">
        <v>25</v>
      </c>
      <c r="E1239">
        <v>11020224</v>
      </c>
      <c r="F1239" t="s">
        <v>60</v>
      </c>
      <c r="G1239">
        <v>40000</v>
      </c>
    </row>
    <row r="1240" spans="1:7" x14ac:dyDescent="0.25">
      <c r="A1240">
        <v>80023523</v>
      </c>
      <c r="B1240" s="1">
        <v>40590</v>
      </c>
      <c r="C1240" t="s">
        <v>66</v>
      </c>
      <c r="D1240">
        <v>25</v>
      </c>
      <c r="E1240">
        <v>11020225</v>
      </c>
      <c r="F1240" t="s">
        <v>67</v>
      </c>
      <c r="G1240">
        <v>3</v>
      </c>
    </row>
    <row r="1241" spans="1:7" x14ac:dyDescent="0.25">
      <c r="A1241">
        <v>80023523</v>
      </c>
      <c r="B1241" s="1">
        <v>40590</v>
      </c>
      <c r="C1241" t="s">
        <v>66</v>
      </c>
      <c r="D1241">
        <v>25</v>
      </c>
      <c r="E1241">
        <v>11020226</v>
      </c>
      <c r="F1241" t="s">
        <v>67</v>
      </c>
      <c r="G1241">
        <v>3</v>
      </c>
    </row>
    <row r="1242" spans="1:7" x14ac:dyDescent="0.25">
      <c r="A1242">
        <v>80023523</v>
      </c>
      <c r="B1242" s="1">
        <v>40590</v>
      </c>
      <c r="C1242" t="s">
        <v>66</v>
      </c>
      <c r="D1242">
        <v>25</v>
      </c>
      <c r="E1242">
        <v>11020227</v>
      </c>
      <c r="F1242" t="s">
        <v>67</v>
      </c>
      <c r="G1242">
        <v>3</v>
      </c>
    </row>
    <row r="1243" spans="1:7" x14ac:dyDescent="0.25">
      <c r="A1243">
        <v>80023524</v>
      </c>
      <c r="B1243" s="1">
        <v>40590</v>
      </c>
      <c r="C1243" t="s">
        <v>66</v>
      </c>
      <c r="D1243">
        <v>25</v>
      </c>
      <c r="E1243">
        <v>11020229</v>
      </c>
      <c r="F1243" t="s">
        <v>67</v>
      </c>
      <c r="G1243">
        <v>1</v>
      </c>
    </row>
    <row r="1244" spans="1:7" x14ac:dyDescent="0.25">
      <c r="A1244">
        <v>80023526</v>
      </c>
      <c r="B1244" s="1">
        <v>40590</v>
      </c>
      <c r="C1244" t="s">
        <v>25</v>
      </c>
      <c r="D1244">
        <v>30</v>
      </c>
      <c r="E1244">
        <v>11020236</v>
      </c>
      <c r="F1244" t="s">
        <v>26</v>
      </c>
      <c r="G1244">
        <v>200</v>
      </c>
    </row>
    <row r="1245" spans="1:7" x14ac:dyDescent="0.25">
      <c r="A1245">
        <v>80023526</v>
      </c>
      <c r="B1245" s="1">
        <v>40590</v>
      </c>
      <c r="C1245" t="s">
        <v>66</v>
      </c>
      <c r="D1245">
        <v>2</v>
      </c>
      <c r="E1245">
        <v>11020236</v>
      </c>
      <c r="F1245" t="s">
        <v>67</v>
      </c>
      <c r="G1245">
        <v>200</v>
      </c>
    </row>
    <row r="1246" spans="1:7" x14ac:dyDescent="0.25">
      <c r="A1246">
        <v>80023528</v>
      </c>
      <c r="B1246" s="1">
        <v>40590</v>
      </c>
      <c r="C1246" t="s">
        <v>54</v>
      </c>
      <c r="D1246">
        <v>25</v>
      </c>
      <c r="E1246">
        <v>11020231</v>
      </c>
      <c r="F1246" t="s">
        <v>55</v>
      </c>
      <c r="G1246">
        <v>42000</v>
      </c>
    </row>
    <row r="1247" spans="1:7" x14ac:dyDescent="0.25">
      <c r="A1247">
        <v>80023528</v>
      </c>
      <c r="B1247" s="1">
        <v>40590</v>
      </c>
      <c r="C1247" t="s">
        <v>56</v>
      </c>
      <c r="D1247">
        <v>27</v>
      </c>
      <c r="E1247">
        <v>11020231</v>
      </c>
      <c r="F1247" t="s">
        <v>55</v>
      </c>
      <c r="G1247">
        <v>42000</v>
      </c>
    </row>
    <row r="1248" spans="1:7" x14ac:dyDescent="0.25">
      <c r="A1248">
        <v>80023528</v>
      </c>
      <c r="B1248" s="1">
        <v>40590</v>
      </c>
      <c r="C1248" t="s">
        <v>59</v>
      </c>
      <c r="D1248">
        <v>25</v>
      </c>
      <c r="E1248">
        <v>11020231</v>
      </c>
      <c r="F1248" t="s">
        <v>60</v>
      </c>
      <c r="G1248">
        <v>42000</v>
      </c>
    </row>
    <row r="1249" spans="1:7" x14ac:dyDescent="0.25">
      <c r="A1249">
        <v>80023528</v>
      </c>
      <c r="B1249" s="1">
        <v>40590</v>
      </c>
      <c r="C1249" t="s">
        <v>61</v>
      </c>
      <c r="D1249">
        <v>25</v>
      </c>
      <c r="E1249">
        <v>11020231</v>
      </c>
      <c r="F1249" t="s">
        <v>60</v>
      </c>
      <c r="G1249">
        <v>42000</v>
      </c>
    </row>
    <row r="1250" spans="1:7" x14ac:dyDescent="0.25">
      <c r="A1250">
        <v>80023529</v>
      </c>
      <c r="B1250" s="1">
        <v>40590</v>
      </c>
      <c r="C1250" t="s">
        <v>53</v>
      </c>
      <c r="D1250">
        <v>25</v>
      </c>
      <c r="E1250">
        <v>11020239</v>
      </c>
      <c r="F1250" t="s">
        <v>10</v>
      </c>
      <c r="G1250">
        <v>1</v>
      </c>
    </row>
    <row r="1251" spans="1:7" x14ac:dyDescent="0.25">
      <c r="A1251">
        <v>80023530</v>
      </c>
      <c r="B1251" s="1">
        <v>40590</v>
      </c>
      <c r="C1251" t="s">
        <v>7</v>
      </c>
      <c r="D1251">
        <v>115</v>
      </c>
      <c r="E1251">
        <v>11020186</v>
      </c>
      <c r="F1251" t="s">
        <v>8</v>
      </c>
      <c r="G1251">
        <v>19000</v>
      </c>
    </row>
    <row r="1252" spans="1:7" x14ac:dyDescent="0.25">
      <c r="A1252">
        <v>80023531</v>
      </c>
      <c r="B1252" s="1">
        <v>40590</v>
      </c>
      <c r="C1252" t="s">
        <v>64</v>
      </c>
      <c r="D1252">
        <v>25</v>
      </c>
      <c r="E1252">
        <v>11020240</v>
      </c>
      <c r="F1252" t="s">
        <v>65</v>
      </c>
      <c r="G1252">
        <v>3</v>
      </c>
    </row>
    <row r="1253" spans="1:7" x14ac:dyDescent="0.25">
      <c r="A1253">
        <v>80023532</v>
      </c>
      <c r="B1253" s="1">
        <v>40590</v>
      </c>
      <c r="C1253" t="s">
        <v>25</v>
      </c>
      <c r="D1253">
        <v>25</v>
      </c>
      <c r="E1253">
        <v>11020243</v>
      </c>
      <c r="F1253" t="s">
        <v>26</v>
      </c>
      <c r="G1253">
        <v>2</v>
      </c>
    </row>
    <row r="1254" spans="1:7" x14ac:dyDescent="0.25">
      <c r="A1254">
        <v>80023532</v>
      </c>
      <c r="B1254" s="1">
        <v>40590</v>
      </c>
      <c r="C1254" t="s">
        <v>66</v>
      </c>
      <c r="D1254">
        <v>2</v>
      </c>
      <c r="E1254">
        <v>11020243</v>
      </c>
      <c r="F1254" t="s">
        <v>67</v>
      </c>
      <c r="G1254">
        <v>2</v>
      </c>
    </row>
    <row r="1255" spans="1:7" x14ac:dyDescent="0.25">
      <c r="A1255">
        <v>80023533</v>
      </c>
      <c r="B1255" s="1">
        <v>40590</v>
      </c>
      <c r="C1255" t="s">
        <v>54</v>
      </c>
      <c r="D1255">
        <v>27</v>
      </c>
      <c r="E1255">
        <v>11020241</v>
      </c>
      <c r="F1255" t="s">
        <v>55</v>
      </c>
      <c r="G1255">
        <v>70000</v>
      </c>
    </row>
    <row r="1256" spans="1:7" x14ac:dyDescent="0.25">
      <c r="A1256">
        <v>80023533</v>
      </c>
      <c r="B1256" s="1">
        <v>40590</v>
      </c>
      <c r="C1256" t="s">
        <v>56</v>
      </c>
      <c r="D1256">
        <v>27</v>
      </c>
      <c r="E1256">
        <v>11020241</v>
      </c>
      <c r="F1256" t="s">
        <v>55</v>
      </c>
      <c r="G1256">
        <v>70000</v>
      </c>
    </row>
    <row r="1257" spans="1:7" x14ac:dyDescent="0.25">
      <c r="A1257">
        <v>80023533</v>
      </c>
      <c r="B1257" s="1">
        <v>40590</v>
      </c>
      <c r="C1257" t="s">
        <v>59</v>
      </c>
      <c r="D1257">
        <v>25</v>
      </c>
      <c r="E1257">
        <v>11020241</v>
      </c>
      <c r="F1257" t="s">
        <v>60</v>
      </c>
      <c r="G1257">
        <v>70000</v>
      </c>
    </row>
    <row r="1258" spans="1:7" x14ac:dyDescent="0.25">
      <c r="A1258">
        <v>80023533</v>
      </c>
      <c r="B1258" s="1">
        <v>40590</v>
      </c>
      <c r="C1258" t="s">
        <v>61</v>
      </c>
      <c r="D1258">
        <v>25</v>
      </c>
      <c r="E1258">
        <v>11020241</v>
      </c>
      <c r="F1258" t="s">
        <v>60</v>
      </c>
      <c r="G1258">
        <v>70000</v>
      </c>
    </row>
    <row r="1259" spans="1:7" x14ac:dyDescent="0.25">
      <c r="A1259">
        <v>80023534</v>
      </c>
      <c r="B1259" s="1">
        <v>40590</v>
      </c>
      <c r="C1259" t="s">
        <v>7</v>
      </c>
      <c r="D1259">
        <v>40</v>
      </c>
      <c r="E1259">
        <v>11020246</v>
      </c>
      <c r="F1259" t="s">
        <v>8</v>
      </c>
      <c r="G1259">
        <v>4000</v>
      </c>
    </row>
    <row r="1260" spans="1:7" x14ac:dyDescent="0.25">
      <c r="A1260">
        <v>80023536</v>
      </c>
      <c r="B1260" s="1">
        <v>40590</v>
      </c>
      <c r="C1260" t="s">
        <v>7</v>
      </c>
      <c r="D1260">
        <v>150</v>
      </c>
      <c r="E1260">
        <v>11020195</v>
      </c>
      <c r="F1260" t="s">
        <v>8</v>
      </c>
      <c r="G1260">
        <v>26000</v>
      </c>
    </row>
    <row r="1261" spans="1:7" x14ac:dyDescent="0.25">
      <c r="A1261">
        <v>80023538</v>
      </c>
      <c r="B1261" s="1">
        <v>40591</v>
      </c>
      <c r="C1261" t="s">
        <v>25</v>
      </c>
      <c r="D1261">
        <v>30</v>
      </c>
      <c r="E1261">
        <v>11020234</v>
      </c>
      <c r="F1261" t="s">
        <v>26</v>
      </c>
      <c r="G1261">
        <v>200</v>
      </c>
    </row>
    <row r="1262" spans="1:7" x14ac:dyDescent="0.25">
      <c r="A1262">
        <v>80023538</v>
      </c>
      <c r="B1262" s="1">
        <v>40591</v>
      </c>
      <c r="C1262" t="s">
        <v>66</v>
      </c>
      <c r="D1262">
        <v>30</v>
      </c>
      <c r="E1262">
        <v>11020234</v>
      </c>
      <c r="F1262" t="s">
        <v>67</v>
      </c>
      <c r="G1262">
        <v>200</v>
      </c>
    </row>
    <row r="1263" spans="1:7" x14ac:dyDescent="0.25">
      <c r="A1263">
        <v>80023538</v>
      </c>
      <c r="B1263" s="1">
        <v>40591</v>
      </c>
      <c r="C1263" t="s">
        <v>68</v>
      </c>
      <c r="D1263">
        <v>25</v>
      </c>
      <c r="E1263">
        <v>11020234</v>
      </c>
      <c r="F1263" t="s">
        <v>69</v>
      </c>
      <c r="G1263">
        <v>200</v>
      </c>
    </row>
    <row r="1264" spans="1:7" x14ac:dyDescent="0.25">
      <c r="A1264">
        <v>80023538</v>
      </c>
      <c r="B1264" s="1">
        <v>40591</v>
      </c>
      <c r="C1264" t="s">
        <v>25</v>
      </c>
      <c r="D1264">
        <v>30</v>
      </c>
      <c r="E1264">
        <v>11020235</v>
      </c>
      <c r="F1264" t="s">
        <v>26</v>
      </c>
      <c r="G1264">
        <v>200</v>
      </c>
    </row>
    <row r="1265" spans="1:7" x14ac:dyDescent="0.25">
      <c r="A1265">
        <v>80023538</v>
      </c>
      <c r="B1265" s="1">
        <v>40591</v>
      </c>
      <c r="C1265" t="s">
        <v>66</v>
      </c>
      <c r="D1265">
        <v>30</v>
      </c>
      <c r="E1265">
        <v>11020235</v>
      </c>
      <c r="F1265" t="s">
        <v>67</v>
      </c>
      <c r="G1265">
        <v>200</v>
      </c>
    </row>
    <row r="1266" spans="1:7" x14ac:dyDescent="0.25">
      <c r="A1266">
        <v>80023538</v>
      </c>
      <c r="B1266" s="1">
        <v>40591</v>
      </c>
      <c r="C1266" t="s">
        <v>68</v>
      </c>
      <c r="D1266">
        <v>25</v>
      </c>
      <c r="E1266">
        <v>11020235</v>
      </c>
      <c r="F1266" t="s">
        <v>69</v>
      </c>
      <c r="G1266">
        <v>200</v>
      </c>
    </row>
    <row r="1267" spans="1:7" x14ac:dyDescent="0.25">
      <c r="A1267">
        <v>80023540</v>
      </c>
      <c r="B1267" s="1">
        <v>40591</v>
      </c>
      <c r="C1267" t="s">
        <v>64</v>
      </c>
      <c r="D1267">
        <v>25</v>
      </c>
      <c r="E1267">
        <v>11020248</v>
      </c>
      <c r="F1267" t="s">
        <v>65</v>
      </c>
      <c r="G1267">
        <v>3</v>
      </c>
    </row>
    <row r="1268" spans="1:7" x14ac:dyDescent="0.25">
      <c r="A1268">
        <v>80023541</v>
      </c>
      <c r="B1268" s="1">
        <v>40591</v>
      </c>
      <c r="C1268" t="s">
        <v>29</v>
      </c>
      <c r="D1268">
        <v>25</v>
      </c>
      <c r="E1268">
        <v>11020249</v>
      </c>
      <c r="F1268" t="s">
        <v>10</v>
      </c>
      <c r="G1268">
        <v>1</v>
      </c>
    </row>
    <row r="1269" spans="1:7" x14ac:dyDescent="0.25">
      <c r="A1269">
        <v>80023541</v>
      </c>
      <c r="B1269" s="1">
        <v>40591</v>
      </c>
      <c r="C1269" t="s">
        <v>29</v>
      </c>
      <c r="D1269">
        <v>25</v>
      </c>
      <c r="E1269">
        <v>11020250</v>
      </c>
      <c r="F1269" t="s">
        <v>10</v>
      </c>
      <c r="G1269">
        <v>1</v>
      </c>
    </row>
    <row r="1270" spans="1:7" x14ac:dyDescent="0.25">
      <c r="A1270">
        <v>80023542</v>
      </c>
      <c r="B1270" s="1">
        <v>40591</v>
      </c>
      <c r="C1270" t="s">
        <v>64</v>
      </c>
      <c r="D1270">
        <v>80</v>
      </c>
      <c r="E1270">
        <v>11020251</v>
      </c>
      <c r="F1270" t="s">
        <v>65</v>
      </c>
      <c r="G1270">
        <v>20</v>
      </c>
    </row>
    <row r="1271" spans="1:7" x14ac:dyDescent="0.25">
      <c r="A1271">
        <v>80023542</v>
      </c>
      <c r="B1271" s="1">
        <v>40591</v>
      </c>
      <c r="C1271" t="s">
        <v>74</v>
      </c>
      <c r="D1271">
        <v>25</v>
      </c>
      <c r="E1271">
        <v>11020251</v>
      </c>
      <c r="F1271" t="s">
        <v>75</v>
      </c>
      <c r="G1271">
        <v>20</v>
      </c>
    </row>
    <row r="1272" spans="1:7" x14ac:dyDescent="0.25">
      <c r="A1272">
        <v>80023542</v>
      </c>
      <c r="B1272" s="1">
        <v>40591</v>
      </c>
      <c r="C1272" t="s">
        <v>70</v>
      </c>
      <c r="D1272">
        <v>25</v>
      </c>
      <c r="E1272">
        <v>11020251</v>
      </c>
      <c r="F1272" t="s">
        <v>71</v>
      </c>
      <c r="G1272">
        <v>20</v>
      </c>
    </row>
    <row r="1273" spans="1:7" x14ac:dyDescent="0.25">
      <c r="A1273">
        <v>80023542</v>
      </c>
      <c r="B1273" s="1">
        <v>40591</v>
      </c>
      <c r="C1273" t="s">
        <v>64</v>
      </c>
      <c r="D1273">
        <v>80</v>
      </c>
      <c r="E1273">
        <v>11020252</v>
      </c>
      <c r="F1273" t="s">
        <v>65</v>
      </c>
      <c r="G1273">
        <v>20</v>
      </c>
    </row>
    <row r="1274" spans="1:7" x14ac:dyDescent="0.25">
      <c r="A1274">
        <v>80023542</v>
      </c>
      <c r="B1274" s="1">
        <v>40591</v>
      </c>
      <c r="C1274" t="s">
        <v>74</v>
      </c>
      <c r="D1274">
        <v>25</v>
      </c>
      <c r="E1274">
        <v>11020252</v>
      </c>
      <c r="F1274" t="s">
        <v>75</v>
      </c>
      <c r="G1274">
        <v>20</v>
      </c>
    </row>
    <row r="1275" spans="1:7" x14ac:dyDescent="0.25">
      <c r="A1275">
        <v>80023542</v>
      </c>
      <c r="B1275" s="1">
        <v>40591</v>
      </c>
      <c r="C1275" t="s">
        <v>70</v>
      </c>
      <c r="D1275">
        <v>25</v>
      </c>
      <c r="E1275">
        <v>11020252</v>
      </c>
      <c r="F1275" t="s">
        <v>71</v>
      </c>
      <c r="G1275">
        <v>20</v>
      </c>
    </row>
    <row r="1276" spans="1:7" x14ac:dyDescent="0.25">
      <c r="A1276">
        <v>80023542</v>
      </c>
      <c r="B1276" s="1">
        <v>40591</v>
      </c>
      <c r="C1276" t="s">
        <v>64</v>
      </c>
      <c r="D1276">
        <v>80</v>
      </c>
      <c r="E1276">
        <v>11020253</v>
      </c>
      <c r="F1276" t="s">
        <v>65</v>
      </c>
      <c r="G1276">
        <v>20</v>
      </c>
    </row>
    <row r="1277" spans="1:7" x14ac:dyDescent="0.25">
      <c r="A1277">
        <v>80023542</v>
      </c>
      <c r="B1277" s="1">
        <v>40591</v>
      </c>
      <c r="C1277" t="s">
        <v>74</v>
      </c>
      <c r="D1277">
        <v>25</v>
      </c>
      <c r="E1277">
        <v>11020253</v>
      </c>
      <c r="F1277" t="s">
        <v>75</v>
      </c>
      <c r="G1277">
        <v>20</v>
      </c>
    </row>
    <row r="1278" spans="1:7" x14ac:dyDescent="0.25">
      <c r="A1278">
        <v>80023542</v>
      </c>
      <c r="B1278" s="1">
        <v>40591</v>
      </c>
      <c r="C1278" t="s">
        <v>70</v>
      </c>
      <c r="D1278">
        <v>25</v>
      </c>
      <c r="E1278">
        <v>11020253</v>
      </c>
      <c r="F1278" t="s">
        <v>71</v>
      </c>
      <c r="G1278">
        <v>20</v>
      </c>
    </row>
    <row r="1279" spans="1:7" x14ac:dyDescent="0.25">
      <c r="A1279">
        <v>80023543</v>
      </c>
      <c r="B1279" s="1">
        <v>40591</v>
      </c>
      <c r="C1279" t="s">
        <v>64</v>
      </c>
      <c r="D1279">
        <v>68</v>
      </c>
      <c r="E1279">
        <v>11020254</v>
      </c>
      <c r="F1279" t="s">
        <v>65</v>
      </c>
      <c r="G1279">
        <v>17</v>
      </c>
    </row>
    <row r="1280" spans="1:7" x14ac:dyDescent="0.25">
      <c r="A1280">
        <v>80023544</v>
      </c>
      <c r="B1280" s="1">
        <v>40591</v>
      </c>
      <c r="C1280" t="s">
        <v>140</v>
      </c>
      <c r="D1280">
        <v>25</v>
      </c>
      <c r="E1280">
        <v>11020255</v>
      </c>
      <c r="F1280" t="s">
        <v>26</v>
      </c>
      <c r="G1280">
        <v>60</v>
      </c>
    </row>
    <row r="1281" spans="1:7" x14ac:dyDescent="0.25">
      <c r="A1281">
        <v>80023544</v>
      </c>
      <c r="B1281" s="1">
        <v>40591</v>
      </c>
      <c r="C1281" t="s">
        <v>66</v>
      </c>
      <c r="D1281">
        <v>4</v>
      </c>
      <c r="E1281">
        <v>11020255</v>
      </c>
      <c r="F1281" t="s">
        <v>67</v>
      </c>
      <c r="G1281">
        <v>60</v>
      </c>
    </row>
    <row r="1282" spans="1:7" x14ac:dyDescent="0.25">
      <c r="A1282">
        <v>80023544</v>
      </c>
      <c r="B1282" s="1">
        <v>40591</v>
      </c>
      <c r="C1282" t="s">
        <v>24</v>
      </c>
      <c r="D1282">
        <v>25</v>
      </c>
      <c r="E1282">
        <v>11020256</v>
      </c>
      <c r="F1282" t="s">
        <v>10</v>
      </c>
      <c r="G1282">
        <v>1</v>
      </c>
    </row>
    <row r="1283" spans="1:7" x14ac:dyDescent="0.25">
      <c r="A1283">
        <v>80023545</v>
      </c>
      <c r="B1283" s="1">
        <v>40591</v>
      </c>
      <c r="C1283" t="s">
        <v>140</v>
      </c>
      <c r="D1283">
        <v>25</v>
      </c>
      <c r="E1283">
        <v>11020258</v>
      </c>
      <c r="F1283" t="s">
        <v>26</v>
      </c>
      <c r="G1283">
        <v>1</v>
      </c>
    </row>
    <row r="1284" spans="1:7" x14ac:dyDescent="0.25">
      <c r="A1284">
        <v>80023545</v>
      </c>
      <c r="B1284" s="1">
        <v>40591</v>
      </c>
      <c r="C1284" t="s">
        <v>66</v>
      </c>
      <c r="D1284">
        <v>1</v>
      </c>
      <c r="E1284">
        <v>11020258</v>
      </c>
      <c r="F1284" t="s">
        <v>67</v>
      </c>
      <c r="G1284">
        <v>1</v>
      </c>
    </row>
    <row r="1285" spans="1:7" x14ac:dyDescent="0.25">
      <c r="A1285">
        <v>80023548</v>
      </c>
      <c r="B1285" s="1">
        <v>40591</v>
      </c>
      <c r="C1285" t="s">
        <v>135</v>
      </c>
      <c r="D1285">
        <v>125</v>
      </c>
      <c r="E1285">
        <v>11020264</v>
      </c>
      <c r="F1285" t="s">
        <v>10</v>
      </c>
      <c r="G1285">
        <v>1</v>
      </c>
    </row>
    <row r="1286" spans="1:7" x14ac:dyDescent="0.25">
      <c r="A1286">
        <v>80023549</v>
      </c>
      <c r="B1286" s="1">
        <v>40591</v>
      </c>
      <c r="C1286" t="s">
        <v>54</v>
      </c>
      <c r="D1286">
        <v>29</v>
      </c>
      <c r="E1286">
        <v>11020261</v>
      </c>
      <c r="F1286" t="s">
        <v>55</v>
      </c>
      <c r="G1286">
        <v>90000</v>
      </c>
    </row>
    <row r="1287" spans="1:7" x14ac:dyDescent="0.25">
      <c r="A1287">
        <v>80023549</v>
      </c>
      <c r="B1287" s="1">
        <v>40591</v>
      </c>
      <c r="C1287" t="s">
        <v>59</v>
      </c>
      <c r="D1287">
        <v>25</v>
      </c>
      <c r="E1287">
        <v>11020261</v>
      </c>
      <c r="F1287" t="s">
        <v>60</v>
      </c>
      <c r="G1287">
        <v>90000</v>
      </c>
    </row>
    <row r="1288" spans="1:7" x14ac:dyDescent="0.25">
      <c r="A1288">
        <v>80023550</v>
      </c>
      <c r="B1288" s="1">
        <v>40591</v>
      </c>
      <c r="C1288" t="s">
        <v>64</v>
      </c>
      <c r="D1288">
        <v>25</v>
      </c>
      <c r="E1288">
        <v>11020262</v>
      </c>
      <c r="F1288" t="s">
        <v>65</v>
      </c>
      <c r="G1288">
        <v>1</v>
      </c>
    </row>
    <row r="1289" spans="1:7" x14ac:dyDescent="0.25">
      <c r="A1289">
        <v>80023550</v>
      </c>
      <c r="B1289" s="1">
        <v>40591</v>
      </c>
      <c r="C1289" t="s">
        <v>64</v>
      </c>
      <c r="D1289">
        <v>25</v>
      </c>
      <c r="E1289">
        <v>11020263</v>
      </c>
      <c r="F1289" t="s">
        <v>65</v>
      </c>
      <c r="G1289">
        <v>1</v>
      </c>
    </row>
    <row r="1290" spans="1:7" x14ac:dyDescent="0.25">
      <c r="A1290">
        <v>80023552</v>
      </c>
      <c r="B1290" s="1">
        <v>40592</v>
      </c>
      <c r="C1290" t="s">
        <v>9</v>
      </c>
      <c r="D1290">
        <v>20</v>
      </c>
      <c r="E1290">
        <v>11020230</v>
      </c>
      <c r="F1290" t="s">
        <v>10</v>
      </c>
      <c r="G1290">
        <v>1</v>
      </c>
    </row>
    <row r="1291" spans="1:7" hidden="1" x14ac:dyDescent="0.25">
      <c r="A1291">
        <v>80023795</v>
      </c>
      <c r="B1291" s="1">
        <v>40617</v>
      </c>
      <c r="C1291" t="s">
        <v>111</v>
      </c>
      <c r="D1291">
        <v>25</v>
      </c>
      <c r="E1291">
        <v>11030252</v>
      </c>
      <c r="F1291" t="s">
        <v>112</v>
      </c>
      <c r="G1291">
        <v>1</v>
      </c>
    </row>
    <row r="1292" spans="1:7" x14ac:dyDescent="0.25">
      <c r="A1292">
        <v>80023552</v>
      </c>
      <c r="B1292" s="1">
        <v>40592</v>
      </c>
      <c r="C1292" t="s">
        <v>7</v>
      </c>
      <c r="D1292">
        <v>270</v>
      </c>
      <c r="E1292">
        <v>11020230</v>
      </c>
      <c r="F1292" t="s">
        <v>8</v>
      </c>
      <c r="G1292">
        <v>1</v>
      </c>
    </row>
    <row r="1293" spans="1:7" x14ac:dyDescent="0.25">
      <c r="A1293">
        <v>80023553</v>
      </c>
      <c r="B1293" s="1">
        <v>40592</v>
      </c>
      <c r="C1293" t="s">
        <v>7</v>
      </c>
      <c r="D1293">
        <v>25</v>
      </c>
      <c r="E1293">
        <v>11020267</v>
      </c>
      <c r="F1293" t="s">
        <v>8</v>
      </c>
      <c r="G1293">
        <v>0</v>
      </c>
    </row>
    <row r="1294" spans="1:7" x14ac:dyDescent="0.25">
      <c r="A1294">
        <v>80023554</v>
      </c>
      <c r="B1294" s="1">
        <v>40592</v>
      </c>
      <c r="C1294" t="s">
        <v>66</v>
      </c>
      <c r="D1294">
        <v>25</v>
      </c>
      <c r="E1294">
        <v>11020268</v>
      </c>
      <c r="F1294" t="s">
        <v>67</v>
      </c>
      <c r="G1294">
        <v>7</v>
      </c>
    </row>
    <row r="1295" spans="1:7" x14ac:dyDescent="0.25">
      <c r="A1295">
        <v>80023556</v>
      </c>
      <c r="B1295" s="1">
        <v>40592</v>
      </c>
      <c r="C1295" t="s">
        <v>140</v>
      </c>
      <c r="D1295">
        <v>60</v>
      </c>
      <c r="E1295">
        <v>11020269</v>
      </c>
      <c r="F1295" t="s">
        <v>26</v>
      </c>
      <c r="G1295">
        <v>400</v>
      </c>
    </row>
    <row r="1296" spans="1:7" hidden="1" x14ac:dyDescent="0.25">
      <c r="A1296">
        <v>80023800</v>
      </c>
      <c r="B1296" s="1">
        <v>40617</v>
      </c>
      <c r="C1296" t="s">
        <v>111</v>
      </c>
      <c r="D1296">
        <v>25</v>
      </c>
      <c r="E1296">
        <v>11030259</v>
      </c>
      <c r="F1296" t="s">
        <v>112</v>
      </c>
      <c r="G1296">
        <v>1</v>
      </c>
    </row>
    <row r="1297" spans="1:7" hidden="1" x14ac:dyDescent="0.25">
      <c r="A1297">
        <v>80023800</v>
      </c>
      <c r="B1297" s="1">
        <v>40617</v>
      </c>
      <c r="C1297" t="s">
        <v>111</v>
      </c>
      <c r="D1297">
        <v>25</v>
      </c>
      <c r="E1297">
        <v>11030260</v>
      </c>
      <c r="F1297" t="s">
        <v>112</v>
      </c>
      <c r="G1297">
        <v>1</v>
      </c>
    </row>
    <row r="1298" spans="1:7" hidden="1" x14ac:dyDescent="0.25">
      <c r="A1298">
        <v>80023800</v>
      </c>
      <c r="B1298" s="1">
        <v>40617</v>
      </c>
      <c r="C1298" t="s">
        <v>111</v>
      </c>
      <c r="D1298">
        <v>25</v>
      </c>
      <c r="E1298">
        <v>11030261</v>
      </c>
      <c r="F1298" t="s">
        <v>112</v>
      </c>
      <c r="G1298">
        <v>1</v>
      </c>
    </row>
    <row r="1299" spans="1:7" hidden="1" x14ac:dyDescent="0.25">
      <c r="A1299">
        <v>80023801</v>
      </c>
      <c r="B1299" s="1">
        <v>40617</v>
      </c>
      <c r="C1299" t="s">
        <v>111</v>
      </c>
      <c r="D1299">
        <v>25</v>
      </c>
      <c r="E1299">
        <v>11030262</v>
      </c>
      <c r="F1299" t="s">
        <v>112</v>
      </c>
      <c r="G1299">
        <v>1</v>
      </c>
    </row>
    <row r="1300" spans="1:7" x14ac:dyDescent="0.25">
      <c r="A1300">
        <v>80023556</v>
      </c>
      <c r="B1300" s="1">
        <v>40592</v>
      </c>
      <c r="C1300" t="s">
        <v>25</v>
      </c>
      <c r="D1300">
        <v>60</v>
      </c>
      <c r="E1300">
        <v>11020269</v>
      </c>
      <c r="F1300" t="s">
        <v>26</v>
      </c>
      <c r="G1300">
        <v>400</v>
      </c>
    </row>
    <row r="1301" spans="1:7" hidden="1" x14ac:dyDescent="0.25">
      <c r="A1301">
        <v>90001719</v>
      </c>
      <c r="B1301" s="1">
        <v>40617</v>
      </c>
      <c r="C1301" t="s">
        <v>115</v>
      </c>
      <c r="D1301">
        <v>50</v>
      </c>
      <c r="E1301">
        <v>11030266</v>
      </c>
      <c r="F1301" t="s">
        <v>10</v>
      </c>
      <c r="G1301">
        <v>1</v>
      </c>
    </row>
    <row r="1302" spans="1:7" x14ac:dyDescent="0.25">
      <c r="A1302">
        <v>80023556</v>
      </c>
      <c r="B1302" s="1">
        <v>40592</v>
      </c>
      <c r="C1302" t="s">
        <v>66</v>
      </c>
      <c r="D1302">
        <v>42</v>
      </c>
      <c r="E1302">
        <v>11020269</v>
      </c>
      <c r="F1302" t="s">
        <v>67</v>
      </c>
      <c r="G1302">
        <v>400</v>
      </c>
    </row>
    <row r="1303" spans="1:7" x14ac:dyDescent="0.25">
      <c r="A1303">
        <v>80023556</v>
      </c>
      <c r="B1303" s="1">
        <v>40592</v>
      </c>
      <c r="C1303" t="s">
        <v>142</v>
      </c>
      <c r="D1303">
        <v>42</v>
      </c>
      <c r="E1303">
        <v>11020269</v>
      </c>
      <c r="F1303" t="s">
        <v>67</v>
      </c>
      <c r="G1303">
        <v>400</v>
      </c>
    </row>
    <row r="1304" spans="1:7" x14ac:dyDescent="0.25">
      <c r="A1304">
        <v>80023557</v>
      </c>
      <c r="B1304" s="1">
        <v>40592</v>
      </c>
      <c r="C1304" t="s">
        <v>54</v>
      </c>
      <c r="D1304">
        <v>37</v>
      </c>
      <c r="E1304">
        <v>11020270</v>
      </c>
      <c r="F1304" t="s">
        <v>55</v>
      </c>
      <c r="G1304">
        <v>200000</v>
      </c>
    </row>
    <row r="1305" spans="1:7" x14ac:dyDescent="0.25">
      <c r="A1305">
        <v>80023557</v>
      </c>
      <c r="B1305" s="1">
        <v>40592</v>
      </c>
      <c r="C1305" t="s">
        <v>59</v>
      </c>
      <c r="D1305">
        <v>35</v>
      </c>
      <c r="E1305">
        <v>11020270</v>
      </c>
      <c r="F1305" t="s">
        <v>60</v>
      </c>
      <c r="G1305">
        <v>200000</v>
      </c>
    </row>
    <row r="1306" spans="1:7" x14ac:dyDescent="0.25">
      <c r="A1306">
        <v>80023557</v>
      </c>
      <c r="B1306" s="1">
        <v>40592</v>
      </c>
      <c r="C1306" t="s">
        <v>61</v>
      </c>
      <c r="D1306">
        <v>25</v>
      </c>
      <c r="E1306">
        <v>11020270</v>
      </c>
      <c r="F1306" t="s">
        <v>60</v>
      </c>
      <c r="G1306">
        <v>200000</v>
      </c>
    </row>
    <row r="1307" spans="1:7" x14ac:dyDescent="0.25">
      <c r="A1307">
        <v>80023558</v>
      </c>
      <c r="B1307" s="1">
        <v>40596</v>
      </c>
      <c r="C1307" t="s">
        <v>59</v>
      </c>
      <c r="D1307">
        <v>25</v>
      </c>
      <c r="E1307">
        <v>11020272</v>
      </c>
      <c r="F1307" t="s">
        <v>60</v>
      </c>
      <c r="G1307">
        <v>4</v>
      </c>
    </row>
    <row r="1308" spans="1:7" x14ac:dyDescent="0.25">
      <c r="A1308">
        <v>80023559</v>
      </c>
      <c r="B1308" s="1">
        <v>40596</v>
      </c>
      <c r="C1308" t="s">
        <v>54</v>
      </c>
      <c r="D1308">
        <v>27</v>
      </c>
      <c r="E1308">
        <v>11020273</v>
      </c>
      <c r="F1308" t="s">
        <v>55</v>
      </c>
      <c r="G1308">
        <v>75000</v>
      </c>
    </row>
    <row r="1309" spans="1:7" x14ac:dyDescent="0.25">
      <c r="A1309">
        <v>80023559</v>
      </c>
      <c r="B1309" s="1">
        <v>40596</v>
      </c>
      <c r="C1309" t="s">
        <v>59</v>
      </c>
      <c r="D1309">
        <v>25</v>
      </c>
      <c r="E1309">
        <v>11020273</v>
      </c>
      <c r="F1309" t="s">
        <v>60</v>
      </c>
      <c r="G1309">
        <v>75000</v>
      </c>
    </row>
    <row r="1310" spans="1:7" x14ac:dyDescent="0.25">
      <c r="A1310">
        <v>80023560</v>
      </c>
      <c r="B1310" s="1">
        <v>40596</v>
      </c>
      <c r="C1310" t="s">
        <v>54</v>
      </c>
      <c r="D1310">
        <v>25</v>
      </c>
      <c r="E1310">
        <v>11020274</v>
      </c>
      <c r="F1310" t="s">
        <v>55</v>
      </c>
      <c r="G1310">
        <v>60000</v>
      </c>
    </row>
    <row r="1311" spans="1:7" x14ac:dyDescent="0.25">
      <c r="A1311">
        <v>80023560</v>
      </c>
      <c r="B1311" s="1">
        <v>40596</v>
      </c>
      <c r="C1311" t="s">
        <v>59</v>
      </c>
      <c r="D1311">
        <v>25</v>
      </c>
      <c r="E1311">
        <v>11020274</v>
      </c>
      <c r="F1311" t="s">
        <v>60</v>
      </c>
      <c r="G1311">
        <v>60000</v>
      </c>
    </row>
    <row r="1312" spans="1:7" hidden="1" x14ac:dyDescent="0.25">
      <c r="A1312">
        <v>80023806</v>
      </c>
      <c r="B1312" s="1">
        <v>40618</v>
      </c>
      <c r="C1312" t="s">
        <v>111</v>
      </c>
      <c r="D1312">
        <v>25</v>
      </c>
      <c r="E1312">
        <v>11030273</v>
      </c>
      <c r="F1312" t="s">
        <v>112</v>
      </c>
      <c r="G1312">
        <v>1</v>
      </c>
    </row>
    <row r="1313" spans="1:7" x14ac:dyDescent="0.25">
      <c r="A1313">
        <v>80023561</v>
      </c>
      <c r="B1313" s="1">
        <v>40596</v>
      </c>
      <c r="C1313" t="s">
        <v>54</v>
      </c>
      <c r="D1313">
        <v>29</v>
      </c>
      <c r="E1313">
        <v>11020276</v>
      </c>
      <c r="F1313" t="s">
        <v>55</v>
      </c>
      <c r="G1313">
        <v>100000</v>
      </c>
    </row>
    <row r="1314" spans="1:7" x14ac:dyDescent="0.25">
      <c r="A1314">
        <v>80023561</v>
      </c>
      <c r="B1314" s="1">
        <v>40596</v>
      </c>
      <c r="C1314" t="s">
        <v>59</v>
      </c>
      <c r="D1314">
        <v>25</v>
      </c>
      <c r="E1314">
        <v>11020276</v>
      </c>
      <c r="F1314" t="s">
        <v>60</v>
      </c>
      <c r="G1314">
        <v>100000</v>
      </c>
    </row>
    <row r="1315" spans="1:7" x14ac:dyDescent="0.25">
      <c r="A1315">
        <v>80023562</v>
      </c>
      <c r="B1315" s="1">
        <v>40596</v>
      </c>
      <c r="C1315" t="s">
        <v>39</v>
      </c>
      <c r="D1315">
        <v>50</v>
      </c>
      <c r="E1315">
        <v>11020278</v>
      </c>
      <c r="F1315" t="s">
        <v>10</v>
      </c>
      <c r="G1315">
        <v>1</v>
      </c>
    </row>
    <row r="1316" spans="1:7" x14ac:dyDescent="0.25">
      <c r="A1316">
        <v>80023563</v>
      </c>
      <c r="B1316" s="1">
        <v>40596</v>
      </c>
      <c r="C1316" t="s">
        <v>29</v>
      </c>
      <c r="D1316">
        <v>25</v>
      </c>
      <c r="E1316">
        <v>11020280</v>
      </c>
      <c r="F1316" t="s">
        <v>10</v>
      </c>
      <c r="G1316">
        <v>1</v>
      </c>
    </row>
    <row r="1317" spans="1:7" x14ac:dyDescent="0.25">
      <c r="A1317">
        <v>80023564</v>
      </c>
      <c r="B1317" s="1">
        <v>40596</v>
      </c>
      <c r="C1317" t="s">
        <v>27</v>
      </c>
      <c r="D1317">
        <v>25</v>
      </c>
      <c r="E1317">
        <v>11020203</v>
      </c>
      <c r="F1317" t="s">
        <v>28</v>
      </c>
      <c r="G1317">
        <v>1</v>
      </c>
    </row>
    <row r="1318" spans="1:7" x14ac:dyDescent="0.25">
      <c r="A1318">
        <v>80023565</v>
      </c>
      <c r="B1318" s="1">
        <v>40596</v>
      </c>
      <c r="C1318" t="s">
        <v>66</v>
      </c>
      <c r="D1318">
        <v>25</v>
      </c>
      <c r="E1318">
        <v>11020284</v>
      </c>
      <c r="F1318" t="s">
        <v>67</v>
      </c>
      <c r="G1318">
        <v>3</v>
      </c>
    </row>
    <row r="1319" spans="1:7" x14ac:dyDescent="0.25">
      <c r="A1319">
        <v>80023566</v>
      </c>
      <c r="B1319" s="1">
        <v>40596</v>
      </c>
      <c r="C1319" t="s">
        <v>7</v>
      </c>
      <c r="D1319">
        <v>120</v>
      </c>
      <c r="E1319">
        <v>11020283</v>
      </c>
      <c r="F1319" t="s">
        <v>8</v>
      </c>
      <c r="G1319">
        <v>20000</v>
      </c>
    </row>
    <row r="1320" spans="1:7" x14ac:dyDescent="0.25">
      <c r="A1320">
        <v>80023566</v>
      </c>
      <c r="B1320" s="1">
        <v>40596</v>
      </c>
      <c r="C1320" t="s">
        <v>15</v>
      </c>
      <c r="D1320">
        <v>60</v>
      </c>
      <c r="E1320">
        <v>11020283</v>
      </c>
      <c r="F1320" t="s">
        <v>8</v>
      </c>
      <c r="G1320">
        <v>20000</v>
      </c>
    </row>
    <row r="1321" spans="1:7" x14ac:dyDescent="0.25">
      <c r="A1321">
        <v>80023567</v>
      </c>
      <c r="B1321" s="1">
        <v>40596</v>
      </c>
      <c r="C1321" t="s">
        <v>64</v>
      </c>
      <c r="D1321">
        <v>4</v>
      </c>
      <c r="E1321">
        <v>11020281</v>
      </c>
      <c r="F1321" t="s">
        <v>65</v>
      </c>
      <c r="G1321">
        <v>4</v>
      </c>
    </row>
    <row r="1322" spans="1:7" x14ac:dyDescent="0.25">
      <c r="A1322">
        <v>80023567</v>
      </c>
      <c r="B1322" s="1">
        <v>40596</v>
      </c>
      <c r="C1322" t="s">
        <v>74</v>
      </c>
      <c r="D1322">
        <v>25</v>
      </c>
      <c r="E1322">
        <v>11020281</v>
      </c>
      <c r="F1322" t="s">
        <v>75</v>
      </c>
      <c r="G1322">
        <v>4</v>
      </c>
    </row>
    <row r="1323" spans="1:7" x14ac:dyDescent="0.25">
      <c r="A1323">
        <v>80023568</v>
      </c>
      <c r="B1323" s="1">
        <v>40596</v>
      </c>
      <c r="C1323" t="s">
        <v>54</v>
      </c>
      <c r="D1323">
        <v>31</v>
      </c>
      <c r="E1323">
        <v>11020282</v>
      </c>
      <c r="F1323" t="s">
        <v>55</v>
      </c>
      <c r="G1323">
        <v>120000</v>
      </c>
    </row>
    <row r="1324" spans="1:7" x14ac:dyDescent="0.25">
      <c r="A1324">
        <v>80023568</v>
      </c>
      <c r="B1324" s="1">
        <v>40596</v>
      </c>
      <c r="C1324" t="s">
        <v>56</v>
      </c>
      <c r="D1324">
        <v>31</v>
      </c>
      <c r="E1324">
        <v>11020282</v>
      </c>
      <c r="F1324" t="s">
        <v>55</v>
      </c>
      <c r="G1324">
        <v>120000</v>
      </c>
    </row>
    <row r="1325" spans="1:7" x14ac:dyDescent="0.25">
      <c r="A1325">
        <v>80023568</v>
      </c>
      <c r="B1325" s="1">
        <v>40596</v>
      </c>
      <c r="C1325" t="s">
        <v>57</v>
      </c>
      <c r="D1325">
        <v>31</v>
      </c>
      <c r="E1325">
        <v>11020282</v>
      </c>
      <c r="F1325" t="s">
        <v>55</v>
      </c>
      <c r="G1325">
        <v>120000</v>
      </c>
    </row>
    <row r="1326" spans="1:7" x14ac:dyDescent="0.25">
      <c r="A1326">
        <v>80023568</v>
      </c>
      <c r="B1326" s="1">
        <v>40596</v>
      </c>
      <c r="C1326" t="s">
        <v>58</v>
      </c>
      <c r="D1326">
        <v>31</v>
      </c>
      <c r="E1326">
        <v>11020282</v>
      </c>
      <c r="F1326" t="s">
        <v>55</v>
      </c>
      <c r="G1326">
        <v>120000</v>
      </c>
    </row>
    <row r="1327" spans="1:7" hidden="1" x14ac:dyDescent="0.25">
      <c r="A1327">
        <v>80023818</v>
      </c>
      <c r="B1327" s="1">
        <v>40619</v>
      </c>
      <c r="C1327" t="s">
        <v>124</v>
      </c>
      <c r="D1327">
        <v>3504</v>
      </c>
      <c r="E1327">
        <v>11020257</v>
      </c>
      <c r="F1327" t="s">
        <v>10</v>
      </c>
      <c r="G1327">
        <v>1</v>
      </c>
    </row>
    <row r="1328" spans="1:7" hidden="1" x14ac:dyDescent="0.25">
      <c r="A1328">
        <v>80023818</v>
      </c>
      <c r="B1328" s="1">
        <v>40619</v>
      </c>
      <c r="C1328" t="s">
        <v>131</v>
      </c>
      <c r="D1328">
        <v>553</v>
      </c>
      <c r="E1328">
        <v>11020257</v>
      </c>
      <c r="F1328" t="s">
        <v>10</v>
      </c>
      <c r="G1328">
        <v>1</v>
      </c>
    </row>
    <row r="1329" spans="1:7" hidden="1" x14ac:dyDescent="0.25">
      <c r="A1329">
        <v>80023818</v>
      </c>
      <c r="B1329" s="1">
        <v>40619</v>
      </c>
      <c r="C1329" t="s">
        <v>113</v>
      </c>
      <c r="D1329">
        <v>150</v>
      </c>
      <c r="E1329">
        <v>11020257</v>
      </c>
      <c r="F1329" t="s">
        <v>10</v>
      </c>
      <c r="G1329">
        <v>1</v>
      </c>
    </row>
    <row r="1330" spans="1:7" hidden="1" x14ac:dyDescent="0.25">
      <c r="A1330">
        <v>80023817</v>
      </c>
      <c r="B1330" s="1">
        <v>40619</v>
      </c>
      <c r="C1330" t="s">
        <v>113</v>
      </c>
      <c r="D1330">
        <v>50</v>
      </c>
      <c r="E1330">
        <v>11020371</v>
      </c>
      <c r="F1330" t="s">
        <v>10</v>
      </c>
      <c r="G1330">
        <v>1</v>
      </c>
    </row>
    <row r="1331" spans="1:7" hidden="1" x14ac:dyDescent="0.25">
      <c r="A1331">
        <v>80023819</v>
      </c>
      <c r="B1331" s="1">
        <v>40619</v>
      </c>
      <c r="C1331" t="s">
        <v>124</v>
      </c>
      <c r="D1331">
        <v>2628</v>
      </c>
      <c r="E1331">
        <v>11030046</v>
      </c>
      <c r="F1331" t="s">
        <v>10</v>
      </c>
      <c r="G1331">
        <v>1</v>
      </c>
    </row>
    <row r="1332" spans="1:7" hidden="1" x14ac:dyDescent="0.25">
      <c r="A1332">
        <v>80023819</v>
      </c>
      <c r="B1332" s="1">
        <v>40619</v>
      </c>
      <c r="C1332" t="s">
        <v>131</v>
      </c>
      <c r="D1332">
        <v>553</v>
      </c>
      <c r="E1332">
        <v>11030046</v>
      </c>
      <c r="F1332" t="s">
        <v>10</v>
      </c>
      <c r="G1332">
        <v>1</v>
      </c>
    </row>
    <row r="1333" spans="1:7" hidden="1" x14ac:dyDescent="0.25">
      <c r="A1333">
        <v>80023819</v>
      </c>
      <c r="B1333" s="1">
        <v>40619</v>
      </c>
      <c r="C1333" t="s">
        <v>113</v>
      </c>
      <c r="D1333">
        <v>150</v>
      </c>
      <c r="E1333">
        <v>11030046</v>
      </c>
      <c r="F1333" t="s">
        <v>10</v>
      </c>
      <c r="G1333">
        <v>1</v>
      </c>
    </row>
    <row r="1334" spans="1:7" hidden="1" x14ac:dyDescent="0.25">
      <c r="A1334">
        <v>80023813</v>
      </c>
      <c r="B1334" s="1">
        <v>40619</v>
      </c>
      <c r="C1334" t="s">
        <v>111</v>
      </c>
      <c r="D1334">
        <v>25</v>
      </c>
      <c r="E1334">
        <v>11030289</v>
      </c>
      <c r="F1334" t="s">
        <v>112</v>
      </c>
      <c r="G1334">
        <v>1</v>
      </c>
    </row>
    <row r="1335" spans="1:7" hidden="1" x14ac:dyDescent="0.25">
      <c r="A1335">
        <v>80023815</v>
      </c>
      <c r="B1335" s="1">
        <v>40619</v>
      </c>
      <c r="C1335" t="s">
        <v>111</v>
      </c>
      <c r="D1335">
        <v>25</v>
      </c>
      <c r="E1335">
        <v>11030290</v>
      </c>
      <c r="F1335" t="s">
        <v>112</v>
      </c>
      <c r="G1335">
        <v>1</v>
      </c>
    </row>
    <row r="1336" spans="1:7" x14ac:dyDescent="0.25">
      <c r="A1336">
        <v>80023568</v>
      </c>
      <c r="B1336" s="1">
        <v>40596</v>
      </c>
      <c r="C1336" t="s">
        <v>59</v>
      </c>
      <c r="D1336">
        <v>35</v>
      </c>
      <c r="E1336">
        <v>11020282</v>
      </c>
      <c r="F1336" t="s">
        <v>60</v>
      </c>
      <c r="G1336">
        <v>120000</v>
      </c>
    </row>
    <row r="1337" spans="1:7" hidden="1" x14ac:dyDescent="0.25">
      <c r="A1337">
        <v>80023822</v>
      </c>
      <c r="B1337" s="1">
        <v>40619</v>
      </c>
      <c r="C1337" t="s">
        <v>182</v>
      </c>
      <c r="D1337">
        <v>100</v>
      </c>
      <c r="E1337">
        <v>11030296</v>
      </c>
      <c r="F1337" t="s">
        <v>10</v>
      </c>
      <c r="G1337">
        <v>1</v>
      </c>
    </row>
    <row r="1338" spans="1:7" hidden="1" x14ac:dyDescent="0.25">
      <c r="A1338">
        <v>80023824</v>
      </c>
      <c r="B1338" s="1">
        <v>40619</v>
      </c>
      <c r="C1338" t="s">
        <v>111</v>
      </c>
      <c r="D1338">
        <v>50</v>
      </c>
      <c r="E1338">
        <v>11030299</v>
      </c>
      <c r="F1338" t="s">
        <v>112</v>
      </c>
      <c r="G1338">
        <v>2</v>
      </c>
    </row>
    <row r="1339" spans="1:7" hidden="1" x14ac:dyDescent="0.25">
      <c r="A1339">
        <v>80023824</v>
      </c>
      <c r="B1339" s="1">
        <v>40619</v>
      </c>
      <c r="C1339" t="s">
        <v>111</v>
      </c>
      <c r="D1339">
        <v>75</v>
      </c>
      <c r="E1339">
        <v>11030300</v>
      </c>
      <c r="F1339" t="s">
        <v>112</v>
      </c>
      <c r="G1339">
        <v>3</v>
      </c>
    </row>
    <row r="1340" spans="1:7" hidden="1" x14ac:dyDescent="0.25">
      <c r="A1340">
        <v>80023826</v>
      </c>
      <c r="B1340" s="1">
        <v>40619</v>
      </c>
      <c r="C1340" t="s">
        <v>115</v>
      </c>
      <c r="D1340">
        <v>50</v>
      </c>
      <c r="E1340">
        <v>11030305</v>
      </c>
      <c r="F1340" t="s">
        <v>10</v>
      </c>
      <c r="G1340">
        <v>1</v>
      </c>
    </row>
    <row r="1341" spans="1:7" hidden="1" x14ac:dyDescent="0.25">
      <c r="A1341">
        <v>80023825</v>
      </c>
      <c r="B1341" s="1">
        <v>40619</v>
      </c>
      <c r="C1341" t="s">
        <v>111</v>
      </c>
      <c r="D1341">
        <v>25</v>
      </c>
      <c r="E1341">
        <v>11030306</v>
      </c>
      <c r="F1341" t="s">
        <v>112</v>
      </c>
      <c r="G1341">
        <v>1</v>
      </c>
    </row>
    <row r="1342" spans="1:7" x14ac:dyDescent="0.25">
      <c r="A1342">
        <v>80023568</v>
      </c>
      <c r="B1342" s="1">
        <v>40596</v>
      </c>
      <c r="C1342" t="s">
        <v>61</v>
      </c>
      <c r="D1342">
        <v>35</v>
      </c>
      <c r="E1342">
        <v>11020282</v>
      </c>
      <c r="F1342" t="s">
        <v>60</v>
      </c>
      <c r="G1342">
        <v>120000</v>
      </c>
    </row>
    <row r="1343" spans="1:7" hidden="1" x14ac:dyDescent="0.25">
      <c r="A1343">
        <v>80023843</v>
      </c>
      <c r="B1343" s="1">
        <v>40620</v>
      </c>
      <c r="C1343" t="s">
        <v>124</v>
      </c>
      <c r="D1343">
        <v>291</v>
      </c>
      <c r="E1343">
        <v>10120255</v>
      </c>
      <c r="F1343" t="s">
        <v>10</v>
      </c>
      <c r="G1343">
        <v>1</v>
      </c>
    </row>
    <row r="1344" spans="1:7" hidden="1" x14ac:dyDescent="0.25">
      <c r="A1344">
        <v>80023843</v>
      </c>
      <c r="B1344" s="1">
        <v>40620</v>
      </c>
      <c r="C1344" t="s">
        <v>131</v>
      </c>
      <c r="D1344">
        <v>248</v>
      </c>
      <c r="E1344">
        <v>10120255</v>
      </c>
      <c r="F1344" t="s">
        <v>10</v>
      </c>
      <c r="G1344">
        <v>1</v>
      </c>
    </row>
    <row r="1345" spans="1:7" x14ac:dyDescent="0.25">
      <c r="A1345">
        <v>80023568</v>
      </c>
      <c r="B1345" s="1">
        <v>40596</v>
      </c>
      <c r="C1345" t="s">
        <v>62</v>
      </c>
      <c r="D1345">
        <v>30</v>
      </c>
      <c r="E1345">
        <v>11020282</v>
      </c>
      <c r="F1345" t="s">
        <v>60</v>
      </c>
      <c r="G1345">
        <v>120000</v>
      </c>
    </row>
    <row r="1346" spans="1:7" hidden="1" x14ac:dyDescent="0.25">
      <c r="A1346">
        <v>80023831</v>
      </c>
      <c r="B1346" s="1">
        <v>40620</v>
      </c>
      <c r="C1346" t="s">
        <v>111</v>
      </c>
      <c r="D1346">
        <v>100</v>
      </c>
      <c r="E1346">
        <v>11030319</v>
      </c>
      <c r="F1346" t="s">
        <v>112</v>
      </c>
      <c r="G1346">
        <v>4</v>
      </c>
    </row>
    <row r="1347" spans="1:7" hidden="1" x14ac:dyDescent="0.25">
      <c r="A1347">
        <v>80023832</v>
      </c>
      <c r="B1347" s="1">
        <v>40620</v>
      </c>
      <c r="C1347" t="s">
        <v>22</v>
      </c>
      <c r="D1347">
        <v>50</v>
      </c>
      <c r="E1347">
        <v>11030321</v>
      </c>
      <c r="F1347" t="s">
        <v>23</v>
      </c>
      <c r="G1347">
        <v>0.2</v>
      </c>
    </row>
    <row r="1348" spans="1:7" hidden="1" x14ac:dyDescent="0.25">
      <c r="A1348">
        <v>80023834</v>
      </c>
      <c r="B1348" s="1">
        <v>40620</v>
      </c>
      <c r="C1348" t="s">
        <v>111</v>
      </c>
      <c r="D1348">
        <v>25</v>
      </c>
      <c r="E1348">
        <v>11030324</v>
      </c>
      <c r="F1348" t="s">
        <v>112</v>
      </c>
      <c r="G1348">
        <v>1</v>
      </c>
    </row>
    <row r="1349" spans="1:7" hidden="1" x14ac:dyDescent="0.25">
      <c r="A1349">
        <v>80023836</v>
      </c>
      <c r="B1349" s="1">
        <v>40620</v>
      </c>
      <c r="C1349" t="s">
        <v>111</v>
      </c>
      <c r="D1349">
        <v>100</v>
      </c>
      <c r="E1349">
        <v>11030327</v>
      </c>
      <c r="F1349" t="s">
        <v>112</v>
      </c>
      <c r="G1349">
        <v>4</v>
      </c>
    </row>
    <row r="1350" spans="1:7" x14ac:dyDescent="0.25">
      <c r="A1350">
        <v>80023568</v>
      </c>
      <c r="B1350" s="1">
        <v>40596</v>
      </c>
      <c r="C1350" t="s">
        <v>63</v>
      </c>
      <c r="D1350">
        <v>30</v>
      </c>
      <c r="E1350">
        <v>11020282</v>
      </c>
      <c r="F1350" t="s">
        <v>60</v>
      </c>
      <c r="G1350">
        <v>120000</v>
      </c>
    </row>
    <row r="1351" spans="1:7" hidden="1" x14ac:dyDescent="0.25">
      <c r="A1351">
        <v>80023839</v>
      </c>
      <c r="B1351" s="1">
        <v>40620</v>
      </c>
      <c r="C1351" t="s">
        <v>111</v>
      </c>
      <c r="D1351">
        <v>75</v>
      </c>
      <c r="E1351">
        <v>11030331</v>
      </c>
      <c r="F1351" t="s">
        <v>112</v>
      </c>
      <c r="G1351">
        <v>3</v>
      </c>
    </row>
    <row r="1352" spans="1:7" hidden="1" x14ac:dyDescent="0.25">
      <c r="A1352">
        <v>80023841</v>
      </c>
      <c r="B1352" s="1">
        <v>40620</v>
      </c>
      <c r="C1352" t="s">
        <v>111</v>
      </c>
      <c r="D1352">
        <v>25</v>
      </c>
      <c r="E1352">
        <v>11030333</v>
      </c>
      <c r="F1352" t="s">
        <v>112</v>
      </c>
      <c r="G1352">
        <v>1</v>
      </c>
    </row>
    <row r="1353" spans="1:7" x14ac:dyDescent="0.25">
      <c r="A1353">
        <v>80023570</v>
      </c>
      <c r="B1353" s="1">
        <v>40596</v>
      </c>
      <c r="C1353" t="s">
        <v>134</v>
      </c>
      <c r="D1353">
        <v>75</v>
      </c>
      <c r="E1353">
        <v>11020160</v>
      </c>
      <c r="F1353" t="s">
        <v>10</v>
      </c>
      <c r="G1353">
        <v>1</v>
      </c>
    </row>
    <row r="1354" spans="1:7" x14ac:dyDescent="0.25">
      <c r="A1354">
        <v>80023572</v>
      </c>
      <c r="B1354" s="1">
        <v>40596</v>
      </c>
      <c r="C1354" t="s">
        <v>135</v>
      </c>
      <c r="D1354">
        <v>125</v>
      </c>
      <c r="E1354">
        <v>11020221</v>
      </c>
      <c r="F1354" t="s">
        <v>10</v>
      </c>
      <c r="G1354">
        <v>1</v>
      </c>
    </row>
    <row r="1355" spans="1:7" x14ac:dyDescent="0.25">
      <c r="A1355">
        <v>80023574</v>
      </c>
      <c r="B1355" s="1">
        <v>40596</v>
      </c>
      <c r="C1355" t="s">
        <v>140</v>
      </c>
      <c r="D1355">
        <v>30</v>
      </c>
      <c r="E1355">
        <v>11020295</v>
      </c>
      <c r="F1355" t="s">
        <v>26</v>
      </c>
      <c r="G1355">
        <v>200</v>
      </c>
    </row>
    <row r="1356" spans="1:7" hidden="1" x14ac:dyDescent="0.25">
      <c r="A1356">
        <v>80023844</v>
      </c>
      <c r="B1356" s="1">
        <v>40623</v>
      </c>
      <c r="C1356" t="s">
        <v>104</v>
      </c>
      <c r="D1356">
        <v>250</v>
      </c>
      <c r="E1356">
        <v>11030334</v>
      </c>
      <c r="F1356" t="s">
        <v>50</v>
      </c>
      <c r="G1356">
        <v>0</v>
      </c>
    </row>
    <row r="1357" spans="1:7" x14ac:dyDescent="0.25">
      <c r="A1357">
        <v>80023574</v>
      </c>
      <c r="B1357" s="1">
        <v>40596</v>
      </c>
      <c r="C1357" t="s">
        <v>66</v>
      </c>
      <c r="D1357">
        <v>46</v>
      </c>
      <c r="E1357">
        <v>11020295</v>
      </c>
      <c r="F1357" t="s">
        <v>67</v>
      </c>
      <c r="G1357">
        <v>200</v>
      </c>
    </row>
    <row r="1358" spans="1:7" x14ac:dyDescent="0.25">
      <c r="A1358">
        <v>80023574</v>
      </c>
      <c r="B1358" s="1">
        <v>40596</v>
      </c>
      <c r="C1358" t="s">
        <v>68</v>
      </c>
      <c r="D1358">
        <v>25</v>
      </c>
      <c r="E1358">
        <v>11020295</v>
      </c>
      <c r="F1358" t="s">
        <v>69</v>
      </c>
      <c r="G1358">
        <v>200</v>
      </c>
    </row>
    <row r="1359" spans="1:7" x14ac:dyDescent="0.25">
      <c r="A1359">
        <v>80023575</v>
      </c>
      <c r="B1359" s="1">
        <v>40596</v>
      </c>
      <c r="C1359" t="s">
        <v>64</v>
      </c>
      <c r="D1359">
        <v>25</v>
      </c>
      <c r="E1359">
        <v>11020299</v>
      </c>
      <c r="F1359" t="s">
        <v>65</v>
      </c>
      <c r="G1359">
        <v>1</v>
      </c>
    </row>
    <row r="1360" spans="1:7" x14ac:dyDescent="0.25">
      <c r="A1360">
        <v>80023576</v>
      </c>
      <c r="B1360" s="1">
        <v>40596</v>
      </c>
      <c r="C1360" t="s">
        <v>66</v>
      </c>
      <c r="D1360">
        <v>25</v>
      </c>
      <c r="E1360">
        <v>11020300</v>
      </c>
      <c r="F1360" t="s">
        <v>67</v>
      </c>
      <c r="G1360">
        <v>2</v>
      </c>
    </row>
    <row r="1361" spans="1:7" x14ac:dyDescent="0.25">
      <c r="A1361">
        <v>80023578</v>
      </c>
      <c r="B1361" s="1">
        <v>40596</v>
      </c>
      <c r="C1361" t="s">
        <v>24</v>
      </c>
      <c r="D1361">
        <v>25</v>
      </c>
      <c r="E1361">
        <v>11020304</v>
      </c>
      <c r="F1361" t="s">
        <v>10</v>
      </c>
      <c r="G1361">
        <v>1</v>
      </c>
    </row>
    <row r="1362" spans="1:7" x14ac:dyDescent="0.25">
      <c r="A1362">
        <v>80023580</v>
      </c>
      <c r="B1362" s="1">
        <v>40596</v>
      </c>
      <c r="C1362" t="s">
        <v>54</v>
      </c>
      <c r="D1362">
        <v>25</v>
      </c>
      <c r="E1362">
        <v>11020301</v>
      </c>
      <c r="F1362" t="s">
        <v>55</v>
      </c>
      <c r="G1362">
        <v>40000</v>
      </c>
    </row>
    <row r="1363" spans="1:7" x14ac:dyDescent="0.25">
      <c r="A1363">
        <v>80023580</v>
      </c>
      <c r="B1363" s="1">
        <v>40596</v>
      </c>
      <c r="C1363" t="s">
        <v>59</v>
      </c>
      <c r="D1363">
        <v>25</v>
      </c>
      <c r="E1363">
        <v>11020301</v>
      </c>
      <c r="F1363" t="s">
        <v>60</v>
      </c>
      <c r="G1363">
        <v>40000</v>
      </c>
    </row>
    <row r="1364" spans="1:7" hidden="1" x14ac:dyDescent="0.25">
      <c r="A1364">
        <v>80023849</v>
      </c>
      <c r="B1364" s="1">
        <v>40623</v>
      </c>
      <c r="C1364" t="s">
        <v>111</v>
      </c>
      <c r="D1364">
        <v>25</v>
      </c>
      <c r="E1364">
        <v>11030343</v>
      </c>
      <c r="F1364" t="s">
        <v>112</v>
      </c>
      <c r="G1364">
        <v>1</v>
      </c>
    </row>
    <row r="1365" spans="1:7" hidden="1" x14ac:dyDescent="0.25">
      <c r="A1365">
        <v>80023851</v>
      </c>
      <c r="B1365" s="1">
        <v>40623</v>
      </c>
      <c r="C1365" t="s">
        <v>22</v>
      </c>
      <c r="D1365">
        <v>50</v>
      </c>
      <c r="E1365">
        <v>11030345</v>
      </c>
      <c r="F1365" t="s">
        <v>23</v>
      </c>
      <c r="G1365">
        <v>0.2</v>
      </c>
    </row>
    <row r="1366" spans="1:7" x14ac:dyDescent="0.25">
      <c r="A1366">
        <v>80023582</v>
      </c>
      <c r="B1366" s="1">
        <v>40597</v>
      </c>
      <c r="C1366" t="s">
        <v>9</v>
      </c>
      <c r="D1366">
        <v>20</v>
      </c>
      <c r="E1366">
        <v>11020103</v>
      </c>
      <c r="F1366" t="s">
        <v>10</v>
      </c>
      <c r="G1366">
        <v>1</v>
      </c>
    </row>
    <row r="1367" spans="1:7" x14ac:dyDescent="0.25">
      <c r="A1367">
        <v>80023582</v>
      </c>
      <c r="B1367" s="1">
        <v>40597</v>
      </c>
      <c r="C1367" t="s">
        <v>7</v>
      </c>
      <c r="D1367">
        <v>1111</v>
      </c>
      <c r="E1367">
        <v>11020103</v>
      </c>
      <c r="F1367" t="s">
        <v>8</v>
      </c>
      <c r="G1367">
        <v>1</v>
      </c>
    </row>
    <row r="1368" spans="1:7" hidden="1" x14ac:dyDescent="0.25">
      <c r="A1368">
        <v>80023859</v>
      </c>
      <c r="B1368" s="1">
        <v>40624</v>
      </c>
      <c r="C1368" t="s">
        <v>111</v>
      </c>
      <c r="D1368">
        <v>50</v>
      </c>
      <c r="E1368">
        <v>11030355</v>
      </c>
      <c r="F1368" t="s">
        <v>112</v>
      </c>
      <c r="G1368">
        <v>2</v>
      </c>
    </row>
    <row r="1369" spans="1:7" hidden="1" x14ac:dyDescent="0.25">
      <c r="A1369">
        <v>80023859</v>
      </c>
      <c r="B1369" s="1">
        <v>40624</v>
      </c>
      <c r="C1369" t="s">
        <v>111</v>
      </c>
      <c r="D1369">
        <v>25</v>
      </c>
      <c r="E1369">
        <v>11030356</v>
      </c>
      <c r="F1369" t="s">
        <v>112</v>
      </c>
      <c r="G1369">
        <v>1</v>
      </c>
    </row>
    <row r="1370" spans="1:7" hidden="1" x14ac:dyDescent="0.25">
      <c r="A1370">
        <v>80023860</v>
      </c>
      <c r="B1370" s="1">
        <v>40624</v>
      </c>
      <c r="C1370" t="s">
        <v>111</v>
      </c>
      <c r="D1370">
        <v>25</v>
      </c>
      <c r="E1370">
        <v>11030360</v>
      </c>
      <c r="F1370" t="s">
        <v>112</v>
      </c>
      <c r="G1370">
        <v>1</v>
      </c>
    </row>
    <row r="1371" spans="1:7" x14ac:dyDescent="0.25">
      <c r="A1371">
        <v>80023583</v>
      </c>
      <c r="B1371" s="1">
        <v>40597</v>
      </c>
      <c r="C1371" t="s">
        <v>7</v>
      </c>
      <c r="D1371">
        <v>55</v>
      </c>
      <c r="E1371">
        <v>11020310</v>
      </c>
      <c r="F1371" t="s">
        <v>8</v>
      </c>
      <c r="G1371">
        <v>7000</v>
      </c>
    </row>
    <row r="1372" spans="1:7" x14ac:dyDescent="0.25">
      <c r="A1372">
        <v>80023584</v>
      </c>
      <c r="B1372" s="1">
        <v>40597</v>
      </c>
      <c r="C1372" t="s">
        <v>7</v>
      </c>
      <c r="D1372">
        <v>170</v>
      </c>
      <c r="E1372">
        <v>11020311</v>
      </c>
      <c r="F1372" t="s">
        <v>8</v>
      </c>
      <c r="G1372">
        <v>30000</v>
      </c>
    </row>
    <row r="1373" spans="1:7" x14ac:dyDescent="0.25">
      <c r="A1373">
        <v>80023586</v>
      </c>
      <c r="B1373" s="1">
        <v>40597</v>
      </c>
      <c r="C1373" t="s">
        <v>140</v>
      </c>
      <c r="D1373">
        <v>25</v>
      </c>
      <c r="E1373">
        <v>11020313</v>
      </c>
      <c r="F1373" t="s">
        <v>26</v>
      </c>
      <c r="G1373">
        <v>60</v>
      </c>
    </row>
    <row r="1374" spans="1:7" x14ac:dyDescent="0.25">
      <c r="A1374">
        <v>80023586</v>
      </c>
      <c r="B1374" s="1">
        <v>40597</v>
      </c>
      <c r="C1374" t="s">
        <v>66</v>
      </c>
      <c r="D1374">
        <v>4</v>
      </c>
      <c r="E1374">
        <v>11020313</v>
      </c>
      <c r="F1374" t="s">
        <v>67</v>
      </c>
      <c r="G1374">
        <v>60</v>
      </c>
    </row>
    <row r="1375" spans="1:7" x14ac:dyDescent="0.25">
      <c r="A1375">
        <v>80023590</v>
      </c>
      <c r="B1375" s="1">
        <v>40597</v>
      </c>
      <c r="C1375" t="s">
        <v>7</v>
      </c>
      <c r="D1375">
        <v>75</v>
      </c>
      <c r="E1375">
        <v>11020321</v>
      </c>
      <c r="F1375" t="s">
        <v>8</v>
      </c>
      <c r="G1375">
        <v>11000</v>
      </c>
    </row>
    <row r="1376" spans="1:7" x14ac:dyDescent="0.25">
      <c r="A1376">
        <v>80023591</v>
      </c>
      <c r="B1376" s="1">
        <v>40597</v>
      </c>
      <c r="C1376" t="s">
        <v>29</v>
      </c>
      <c r="D1376">
        <v>25</v>
      </c>
      <c r="E1376">
        <v>11020322</v>
      </c>
      <c r="F1376" t="s">
        <v>10</v>
      </c>
      <c r="G1376">
        <v>1</v>
      </c>
    </row>
    <row r="1377" spans="1:7" x14ac:dyDescent="0.25">
      <c r="A1377">
        <v>80023592</v>
      </c>
      <c r="B1377" s="1">
        <v>40597</v>
      </c>
      <c r="C1377" t="s">
        <v>64</v>
      </c>
      <c r="D1377">
        <v>25</v>
      </c>
      <c r="E1377">
        <v>11020324</v>
      </c>
      <c r="F1377" t="s">
        <v>65</v>
      </c>
      <c r="G1377">
        <v>3</v>
      </c>
    </row>
    <row r="1378" spans="1:7" x14ac:dyDescent="0.25">
      <c r="A1378">
        <v>80023593</v>
      </c>
      <c r="B1378" s="1">
        <v>40598</v>
      </c>
      <c r="C1378" t="s">
        <v>64</v>
      </c>
      <c r="D1378">
        <v>25</v>
      </c>
      <c r="E1378">
        <v>11020325</v>
      </c>
      <c r="F1378" t="s">
        <v>65</v>
      </c>
      <c r="G1378">
        <v>4</v>
      </c>
    </row>
    <row r="1379" spans="1:7" x14ac:dyDescent="0.25">
      <c r="A1379">
        <v>80023595</v>
      </c>
      <c r="B1379" s="1">
        <v>40598</v>
      </c>
      <c r="C1379" t="s">
        <v>54</v>
      </c>
      <c r="D1379">
        <v>27</v>
      </c>
      <c r="E1379">
        <v>11020326</v>
      </c>
      <c r="F1379" t="s">
        <v>55</v>
      </c>
      <c r="G1379">
        <v>70000</v>
      </c>
    </row>
    <row r="1380" spans="1:7" x14ac:dyDescent="0.25">
      <c r="A1380">
        <v>80023595</v>
      </c>
      <c r="B1380" s="1">
        <v>40598</v>
      </c>
      <c r="C1380" t="s">
        <v>59</v>
      </c>
      <c r="D1380">
        <v>25</v>
      </c>
      <c r="E1380">
        <v>11020326</v>
      </c>
      <c r="F1380" t="s">
        <v>60</v>
      </c>
      <c r="G1380">
        <v>70000</v>
      </c>
    </row>
    <row r="1381" spans="1:7" x14ac:dyDescent="0.25">
      <c r="A1381">
        <v>80023596</v>
      </c>
      <c r="B1381" s="1">
        <v>40598</v>
      </c>
      <c r="C1381" t="s">
        <v>7</v>
      </c>
      <c r="D1381">
        <v>95</v>
      </c>
      <c r="E1381">
        <v>11020279</v>
      </c>
      <c r="F1381" t="s">
        <v>8</v>
      </c>
      <c r="G1381">
        <v>15000</v>
      </c>
    </row>
    <row r="1382" spans="1:7" x14ac:dyDescent="0.25">
      <c r="A1382">
        <v>80023597</v>
      </c>
      <c r="B1382" s="1">
        <v>40598</v>
      </c>
      <c r="C1382" t="s">
        <v>25</v>
      </c>
      <c r="D1382">
        <v>25</v>
      </c>
      <c r="E1382">
        <v>11020333</v>
      </c>
      <c r="F1382" t="s">
        <v>26</v>
      </c>
      <c r="G1382">
        <v>60</v>
      </c>
    </row>
    <row r="1383" spans="1:7" x14ac:dyDescent="0.25">
      <c r="A1383">
        <v>80023598</v>
      </c>
      <c r="B1383" s="1">
        <v>40598</v>
      </c>
      <c r="C1383" t="s">
        <v>64</v>
      </c>
      <c r="D1383">
        <v>72</v>
      </c>
      <c r="E1383">
        <v>11020334</v>
      </c>
      <c r="F1383" t="s">
        <v>65</v>
      </c>
      <c r="G1383">
        <v>18</v>
      </c>
    </row>
    <row r="1384" spans="1:7" x14ac:dyDescent="0.25">
      <c r="A1384">
        <v>80023598</v>
      </c>
      <c r="B1384" s="1">
        <v>40598</v>
      </c>
      <c r="C1384" t="s">
        <v>74</v>
      </c>
      <c r="D1384">
        <v>25</v>
      </c>
      <c r="E1384">
        <v>11020334</v>
      </c>
      <c r="F1384" t="s">
        <v>75</v>
      </c>
      <c r="G1384">
        <v>18</v>
      </c>
    </row>
    <row r="1385" spans="1:7" hidden="1" x14ac:dyDescent="0.25">
      <c r="A1385">
        <v>80023863</v>
      </c>
      <c r="B1385" s="1">
        <v>40624</v>
      </c>
      <c r="C1385" t="s">
        <v>109</v>
      </c>
      <c r="D1385">
        <v>2</v>
      </c>
      <c r="E1385">
        <v>11030370</v>
      </c>
      <c r="F1385" t="s">
        <v>10</v>
      </c>
      <c r="G1385">
        <v>70000</v>
      </c>
    </row>
    <row r="1386" spans="1:7" x14ac:dyDescent="0.25">
      <c r="A1386">
        <v>80023598</v>
      </c>
      <c r="B1386" s="1">
        <v>40598</v>
      </c>
      <c r="C1386" t="s">
        <v>70</v>
      </c>
      <c r="D1386">
        <v>25</v>
      </c>
      <c r="E1386">
        <v>11020334</v>
      </c>
      <c r="F1386" t="s">
        <v>71</v>
      </c>
      <c r="G1386">
        <v>18</v>
      </c>
    </row>
    <row r="1387" spans="1:7" x14ac:dyDescent="0.25">
      <c r="A1387">
        <v>80023601</v>
      </c>
      <c r="B1387" s="1">
        <v>40598</v>
      </c>
      <c r="C1387" t="s">
        <v>54</v>
      </c>
      <c r="D1387">
        <v>29</v>
      </c>
      <c r="E1387">
        <v>11020338</v>
      </c>
      <c r="F1387" t="s">
        <v>55</v>
      </c>
      <c r="G1387">
        <v>110000</v>
      </c>
    </row>
    <row r="1388" spans="1:7" x14ac:dyDescent="0.25">
      <c r="A1388">
        <v>80023601</v>
      </c>
      <c r="B1388" s="1">
        <v>40598</v>
      </c>
      <c r="C1388" t="s">
        <v>59</v>
      </c>
      <c r="D1388">
        <v>25</v>
      </c>
      <c r="E1388">
        <v>11020338</v>
      </c>
      <c r="F1388" t="s">
        <v>60</v>
      </c>
      <c r="G1388">
        <v>110000</v>
      </c>
    </row>
    <row r="1389" spans="1:7" x14ac:dyDescent="0.25">
      <c r="A1389">
        <v>80023602</v>
      </c>
      <c r="B1389" s="1">
        <v>40598</v>
      </c>
      <c r="C1389" t="s">
        <v>54</v>
      </c>
      <c r="D1389">
        <v>27</v>
      </c>
      <c r="E1389">
        <v>11020339</v>
      </c>
      <c r="F1389" t="s">
        <v>55</v>
      </c>
      <c r="G1389">
        <v>70000</v>
      </c>
    </row>
    <row r="1390" spans="1:7" x14ac:dyDescent="0.25">
      <c r="A1390">
        <v>80023602</v>
      </c>
      <c r="B1390" s="1">
        <v>40598</v>
      </c>
      <c r="C1390" t="s">
        <v>56</v>
      </c>
      <c r="D1390">
        <v>29</v>
      </c>
      <c r="E1390">
        <v>11020339</v>
      </c>
      <c r="F1390" t="s">
        <v>55</v>
      </c>
      <c r="G1390">
        <v>70000</v>
      </c>
    </row>
    <row r="1391" spans="1:7" x14ac:dyDescent="0.25">
      <c r="A1391">
        <v>80023602</v>
      </c>
      <c r="B1391" s="1">
        <v>40598</v>
      </c>
      <c r="C1391" t="s">
        <v>59</v>
      </c>
      <c r="D1391">
        <v>25</v>
      </c>
      <c r="E1391">
        <v>11020339</v>
      </c>
      <c r="F1391" t="s">
        <v>60</v>
      </c>
      <c r="G1391">
        <v>70000</v>
      </c>
    </row>
    <row r="1392" spans="1:7" hidden="1" x14ac:dyDescent="0.25">
      <c r="A1392">
        <v>80023866</v>
      </c>
      <c r="B1392" s="1">
        <v>40624</v>
      </c>
      <c r="C1392" t="s">
        <v>109</v>
      </c>
      <c r="D1392">
        <v>25</v>
      </c>
      <c r="E1392">
        <v>11030373</v>
      </c>
      <c r="F1392" t="s">
        <v>10</v>
      </c>
      <c r="G1392">
        <v>200</v>
      </c>
    </row>
    <row r="1393" spans="1:7" x14ac:dyDescent="0.25">
      <c r="A1393">
        <v>80023602</v>
      </c>
      <c r="B1393" s="1">
        <v>40598</v>
      </c>
      <c r="C1393" t="s">
        <v>61</v>
      </c>
      <c r="D1393">
        <v>25</v>
      </c>
      <c r="E1393">
        <v>11020339</v>
      </c>
      <c r="F1393" t="s">
        <v>60</v>
      </c>
      <c r="G1393">
        <v>70000</v>
      </c>
    </row>
    <row r="1394" spans="1:7" x14ac:dyDescent="0.25">
      <c r="A1394">
        <v>80023603</v>
      </c>
      <c r="B1394" s="1">
        <v>40598</v>
      </c>
      <c r="C1394" t="s">
        <v>66</v>
      </c>
      <c r="D1394">
        <v>25</v>
      </c>
      <c r="E1394">
        <v>11020340</v>
      </c>
      <c r="F1394" t="s">
        <v>67</v>
      </c>
      <c r="G1394">
        <v>2</v>
      </c>
    </row>
    <row r="1395" spans="1:7" x14ac:dyDescent="0.25">
      <c r="A1395">
        <v>80023604</v>
      </c>
      <c r="B1395" s="1">
        <v>40598</v>
      </c>
      <c r="C1395" t="s">
        <v>9</v>
      </c>
      <c r="D1395">
        <v>20</v>
      </c>
      <c r="E1395">
        <v>11010213</v>
      </c>
      <c r="F1395" t="s">
        <v>10</v>
      </c>
      <c r="G1395">
        <v>1</v>
      </c>
    </row>
    <row r="1396" spans="1:7" x14ac:dyDescent="0.25">
      <c r="A1396">
        <v>80023604</v>
      </c>
      <c r="B1396" s="1">
        <v>40598</v>
      </c>
      <c r="C1396" t="s">
        <v>7</v>
      </c>
      <c r="D1396">
        <v>883</v>
      </c>
      <c r="E1396">
        <v>11010213</v>
      </c>
      <c r="F1396" t="s">
        <v>8</v>
      </c>
      <c r="G1396">
        <v>1</v>
      </c>
    </row>
    <row r="1397" spans="1:7" x14ac:dyDescent="0.25">
      <c r="A1397">
        <v>80023605</v>
      </c>
      <c r="B1397" s="1">
        <v>40598</v>
      </c>
      <c r="C1397" t="s">
        <v>54</v>
      </c>
      <c r="D1397">
        <v>27</v>
      </c>
      <c r="E1397">
        <v>11020329</v>
      </c>
      <c r="F1397" t="s">
        <v>55</v>
      </c>
      <c r="G1397">
        <v>75000</v>
      </c>
    </row>
    <row r="1398" spans="1:7" x14ac:dyDescent="0.25">
      <c r="A1398">
        <v>80023605</v>
      </c>
      <c r="B1398" s="1">
        <v>40598</v>
      </c>
      <c r="C1398" t="s">
        <v>59</v>
      </c>
      <c r="D1398">
        <v>25</v>
      </c>
      <c r="E1398">
        <v>11020329</v>
      </c>
      <c r="F1398" t="s">
        <v>60</v>
      </c>
      <c r="G1398">
        <v>75000</v>
      </c>
    </row>
    <row r="1399" spans="1:7" x14ac:dyDescent="0.25">
      <c r="A1399">
        <v>80023606</v>
      </c>
      <c r="B1399" s="1">
        <v>40598</v>
      </c>
      <c r="C1399" t="s">
        <v>54</v>
      </c>
      <c r="D1399">
        <v>29</v>
      </c>
      <c r="E1399">
        <v>11020327</v>
      </c>
      <c r="F1399" t="s">
        <v>55</v>
      </c>
      <c r="G1399">
        <v>100000</v>
      </c>
    </row>
    <row r="1400" spans="1:7" x14ac:dyDescent="0.25">
      <c r="A1400">
        <v>80023606</v>
      </c>
      <c r="B1400" s="1">
        <v>40598</v>
      </c>
      <c r="C1400" t="s">
        <v>59</v>
      </c>
      <c r="D1400">
        <v>25</v>
      </c>
      <c r="E1400">
        <v>11020327</v>
      </c>
      <c r="F1400" t="s">
        <v>60</v>
      </c>
      <c r="G1400">
        <v>100000</v>
      </c>
    </row>
    <row r="1401" spans="1:7" hidden="1" x14ac:dyDescent="0.25">
      <c r="A1401">
        <v>90001720</v>
      </c>
      <c r="B1401" s="1">
        <v>40625</v>
      </c>
      <c r="C1401" t="s">
        <v>114</v>
      </c>
      <c r="D1401">
        <v>50</v>
      </c>
      <c r="E1401">
        <v>11030352</v>
      </c>
      <c r="F1401" t="s">
        <v>10</v>
      </c>
      <c r="G1401">
        <v>1</v>
      </c>
    </row>
    <row r="1402" spans="1:7" x14ac:dyDescent="0.25">
      <c r="A1402">
        <v>80023607</v>
      </c>
      <c r="B1402" s="1">
        <v>40598</v>
      </c>
      <c r="C1402" t="s">
        <v>54</v>
      </c>
      <c r="D1402">
        <v>25</v>
      </c>
      <c r="E1402">
        <v>11020328</v>
      </c>
      <c r="F1402" t="s">
        <v>55</v>
      </c>
      <c r="G1402">
        <v>50000</v>
      </c>
    </row>
    <row r="1403" spans="1:7" hidden="1" x14ac:dyDescent="0.25">
      <c r="A1403">
        <v>70013965</v>
      </c>
      <c r="B1403" s="1">
        <v>40625</v>
      </c>
      <c r="C1403" t="s">
        <v>22</v>
      </c>
      <c r="D1403">
        <v>50</v>
      </c>
      <c r="E1403">
        <v>11030381</v>
      </c>
      <c r="F1403" t="s">
        <v>23</v>
      </c>
      <c r="G1403">
        <v>0.2</v>
      </c>
    </row>
    <row r="1404" spans="1:7" hidden="1" x14ac:dyDescent="0.25">
      <c r="A1404">
        <v>70013965</v>
      </c>
      <c r="B1404" s="1">
        <v>40625</v>
      </c>
      <c r="C1404" t="s">
        <v>100</v>
      </c>
      <c r="D1404">
        <v>40</v>
      </c>
      <c r="E1404">
        <v>11030381</v>
      </c>
      <c r="F1404" t="s">
        <v>50</v>
      </c>
      <c r="G1404">
        <v>0.2</v>
      </c>
    </row>
    <row r="1405" spans="1:7" hidden="1" x14ac:dyDescent="0.25">
      <c r="A1405">
        <v>16834</v>
      </c>
      <c r="B1405" s="1">
        <v>40625</v>
      </c>
      <c r="C1405" t="s">
        <v>22</v>
      </c>
      <c r="D1405">
        <v>50</v>
      </c>
      <c r="E1405">
        <v>11030381</v>
      </c>
      <c r="F1405" t="s">
        <v>23</v>
      </c>
      <c r="G1405">
        <v>0.2</v>
      </c>
    </row>
    <row r="1406" spans="1:7" hidden="1" x14ac:dyDescent="0.25">
      <c r="A1406">
        <v>16834</v>
      </c>
      <c r="B1406" s="1">
        <v>40625</v>
      </c>
      <c r="C1406" t="s">
        <v>100</v>
      </c>
      <c r="D1406">
        <v>40</v>
      </c>
      <c r="E1406">
        <v>11030381</v>
      </c>
      <c r="F1406" t="s">
        <v>50</v>
      </c>
      <c r="G1406">
        <v>0.2</v>
      </c>
    </row>
    <row r="1407" spans="1:7" hidden="1" x14ac:dyDescent="0.25">
      <c r="A1407">
        <v>80023881</v>
      </c>
      <c r="B1407" s="1">
        <v>40625</v>
      </c>
      <c r="C1407" t="s">
        <v>22</v>
      </c>
      <c r="D1407">
        <v>50</v>
      </c>
      <c r="E1407">
        <v>11030381</v>
      </c>
      <c r="F1407" t="s">
        <v>23</v>
      </c>
      <c r="G1407">
        <v>0.2</v>
      </c>
    </row>
    <row r="1408" spans="1:7" hidden="1" x14ac:dyDescent="0.25">
      <c r="A1408">
        <v>80023881</v>
      </c>
      <c r="B1408" s="1">
        <v>40625</v>
      </c>
      <c r="C1408" t="s">
        <v>100</v>
      </c>
      <c r="D1408">
        <v>40</v>
      </c>
      <c r="E1408">
        <v>11030381</v>
      </c>
      <c r="F1408" t="s">
        <v>50</v>
      </c>
      <c r="G1408">
        <v>0.2</v>
      </c>
    </row>
    <row r="1409" spans="1:7" x14ac:dyDescent="0.25">
      <c r="A1409">
        <v>80023608</v>
      </c>
      <c r="B1409" s="1">
        <v>40598</v>
      </c>
      <c r="C1409" t="s">
        <v>54</v>
      </c>
      <c r="D1409">
        <v>25</v>
      </c>
      <c r="E1409">
        <v>11020343</v>
      </c>
      <c r="F1409" t="s">
        <v>55</v>
      </c>
      <c r="G1409">
        <v>30000</v>
      </c>
    </row>
    <row r="1410" spans="1:7" hidden="1" x14ac:dyDescent="0.25">
      <c r="A1410">
        <v>80023869</v>
      </c>
      <c r="B1410" s="1">
        <v>40625</v>
      </c>
      <c r="C1410" t="s">
        <v>111</v>
      </c>
      <c r="D1410">
        <v>50</v>
      </c>
      <c r="E1410">
        <v>11030389</v>
      </c>
      <c r="F1410" t="s">
        <v>112</v>
      </c>
      <c r="G1410">
        <v>2</v>
      </c>
    </row>
    <row r="1411" spans="1:7" hidden="1" x14ac:dyDescent="0.25">
      <c r="A1411">
        <v>80023870</v>
      </c>
      <c r="B1411" s="1">
        <v>40625</v>
      </c>
      <c r="C1411" t="s">
        <v>113</v>
      </c>
      <c r="D1411">
        <v>50</v>
      </c>
      <c r="E1411">
        <v>11030391</v>
      </c>
      <c r="F1411" t="s">
        <v>10</v>
      </c>
      <c r="G1411">
        <v>1</v>
      </c>
    </row>
    <row r="1412" spans="1:7" hidden="1" x14ac:dyDescent="0.25">
      <c r="A1412">
        <v>80023875</v>
      </c>
      <c r="B1412" s="1">
        <v>40625</v>
      </c>
      <c r="C1412" t="s">
        <v>111</v>
      </c>
      <c r="D1412">
        <v>25</v>
      </c>
      <c r="E1412">
        <v>11030395</v>
      </c>
      <c r="F1412" t="s">
        <v>112</v>
      </c>
      <c r="G1412">
        <v>1</v>
      </c>
    </row>
    <row r="1413" spans="1:7" hidden="1" x14ac:dyDescent="0.25">
      <c r="A1413">
        <v>80023874</v>
      </c>
      <c r="B1413" s="1">
        <v>40625</v>
      </c>
      <c r="C1413" t="s">
        <v>111</v>
      </c>
      <c r="D1413">
        <v>25</v>
      </c>
      <c r="E1413">
        <v>11030396</v>
      </c>
      <c r="F1413" t="s">
        <v>112</v>
      </c>
      <c r="G1413">
        <v>1</v>
      </c>
    </row>
    <row r="1414" spans="1:7" hidden="1" x14ac:dyDescent="0.25">
      <c r="A1414">
        <v>80023876</v>
      </c>
      <c r="B1414" s="1">
        <v>40625</v>
      </c>
      <c r="C1414" t="s">
        <v>111</v>
      </c>
      <c r="D1414">
        <v>25</v>
      </c>
      <c r="E1414">
        <v>11030397</v>
      </c>
      <c r="F1414" t="s">
        <v>112</v>
      </c>
      <c r="G1414">
        <v>1</v>
      </c>
    </row>
    <row r="1415" spans="1:7" hidden="1" x14ac:dyDescent="0.25">
      <c r="A1415">
        <v>80023878</v>
      </c>
      <c r="B1415" s="1">
        <v>40625</v>
      </c>
      <c r="C1415" t="s">
        <v>111</v>
      </c>
      <c r="D1415">
        <v>25</v>
      </c>
      <c r="E1415">
        <v>11030398</v>
      </c>
      <c r="F1415" t="s">
        <v>112</v>
      </c>
      <c r="G1415">
        <v>1</v>
      </c>
    </row>
    <row r="1416" spans="1:7" hidden="1" x14ac:dyDescent="0.25">
      <c r="A1416">
        <v>80023880</v>
      </c>
      <c r="B1416" s="1">
        <v>40625</v>
      </c>
      <c r="C1416" t="s">
        <v>111</v>
      </c>
      <c r="D1416">
        <v>25</v>
      </c>
      <c r="E1416">
        <v>11030399</v>
      </c>
      <c r="F1416" t="s">
        <v>112</v>
      </c>
      <c r="G1416">
        <v>1</v>
      </c>
    </row>
    <row r="1417" spans="1:7" x14ac:dyDescent="0.25">
      <c r="A1417">
        <v>80023608</v>
      </c>
      <c r="B1417" s="1">
        <v>40598</v>
      </c>
      <c r="C1417" t="s">
        <v>59</v>
      </c>
      <c r="D1417">
        <v>25</v>
      </c>
      <c r="E1417">
        <v>11020343</v>
      </c>
      <c r="F1417" t="s">
        <v>60</v>
      </c>
      <c r="G1417">
        <v>30000</v>
      </c>
    </row>
    <row r="1418" spans="1:7" x14ac:dyDescent="0.25">
      <c r="A1418">
        <v>80023608</v>
      </c>
      <c r="B1418" s="1">
        <v>40598</v>
      </c>
      <c r="C1418" t="s">
        <v>61</v>
      </c>
      <c r="D1418">
        <v>25</v>
      </c>
      <c r="E1418">
        <v>11020343</v>
      </c>
      <c r="F1418" t="s">
        <v>60</v>
      </c>
      <c r="G1418">
        <v>30000</v>
      </c>
    </row>
    <row r="1419" spans="1:7" x14ac:dyDescent="0.25">
      <c r="A1419">
        <v>80023608</v>
      </c>
      <c r="B1419" s="1">
        <v>40598</v>
      </c>
      <c r="C1419" t="s">
        <v>62</v>
      </c>
      <c r="D1419">
        <v>25</v>
      </c>
      <c r="E1419">
        <v>11020343</v>
      </c>
      <c r="F1419" t="s">
        <v>60</v>
      </c>
      <c r="G1419">
        <v>30000</v>
      </c>
    </row>
    <row r="1420" spans="1:7" x14ac:dyDescent="0.25">
      <c r="A1420">
        <v>80023609</v>
      </c>
      <c r="B1420" s="1">
        <v>40598</v>
      </c>
      <c r="C1420" t="s">
        <v>54</v>
      </c>
      <c r="D1420">
        <v>27</v>
      </c>
      <c r="E1420">
        <v>11020345</v>
      </c>
      <c r="F1420" t="s">
        <v>55</v>
      </c>
      <c r="G1420">
        <v>80000</v>
      </c>
    </row>
    <row r="1421" spans="1:7" x14ac:dyDescent="0.25">
      <c r="A1421">
        <v>80023609</v>
      </c>
      <c r="B1421" s="1">
        <v>40598</v>
      </c>
      <c r="C1421" t="s">
        <v>59</v>
      </c>
      <c r="D1421">
        <v>25</v>
      </c>
      <c r="E1421">
        <v>11020345</v>
      </c>
      <c r="F1421" t="s">
        <v>60</v>
      </c>
      <c r="G1421">
        <v>80000</v>
      </c>
    </row>
    <row r="1422" spans="1:7" x14ac:dyDescent="0.25">
      <c r="A1422">
        <v>80023610</v>
      </c>
      <c r="B1422" s="1">
        <v>40598</v>
      </c>
      <c r="C1422" t="s">
        <v>64</v>
      </c>
      <c r="D1422">
        <v>25</v>
      </c>
      <c r="E1422">
        <v>11020346</v>
      </c>
      <c r="F1422" t="s">
        <v>65</v>
      </c>
      <c r="G1422">
        <v>1</v>
      </c>
    </row>
    <row r="1423" spans="1:7" x14ac:dyDescent="0.25">
      <c r="A1423">
        <v>80023611</v>
      </c>
      <c r="B1423" s="1">
        <v>40598</v>
      </c>
      <c r="C1423" t="s">
        <v>25</v>
      </c>
      <c r="D1423">
        <v>25</v>
      </c>
      <c r="E1423">
        <v>11020342</v>
      </c>
      <c r="F1423" t="s">
        <v>26</v>
      </c>
      <c r="G1423">
        <v>30</v>
      </c>
    </row>
    <row r="1424" spans="1:7" x14ac:dyDescent="0.25">
      <c r="A1424">
        <v>80023612</v>
      </c>
      <c r="B1424" s="1">
        <v>40598</v>
      </c>
      <c r="C1424" t="s">
        <v>135</v>
      </c>
      <c r="D1424">
        <v>125</v>
      </c>
      <c r="E1424">
        <v>11020348</v>
      </c>
      <c r="F1424" t="s">
        <v>10</v>
      </c>
      <c r="G1424">
        <v>1</v>
      </c>
    </row>
    <row r="1425" spans="1:7" x14ac:dyDescent="0.25">
      <c r="A1425">
        <v>80023612</v>
      </c>
      <c r="B1425" s="1">
        <v>40598</v>
      </c>
      <c r="C1425" t="s">
        <v>135</v>
      </c>
      <c r="D1425">
        <v>125</v>
      </c>
      <c r="E1425">
        <v>11020349</v>
      </c>
      <c r="F1425" t="s">
        <v>10</v>
      </c>
      <c r="G1425">
        <v>1</v>
      </c>
    </row>
    <row r="1426" spans="1:7" x14ac:dyDescent="0.25">
      <c r="A1426">
        <v>80023613</v>
      </c>
      <c r="B1426" s="1">
        <v>40598</v>
      </c>
      <c r="C1426" t="s">
        <v>135</v>
      </c>
      <c r="D1426">
        <v>125</v>
      </c>
      <c r="E1426">
        <v>11020350</v>
      </c>
      <c r="F1426" t="s">
        <v>10</v>
      </c>
      <c r="G1426">
        <v>1</v>
      </c>
    </row>
    <row r="1427" spans="1:7" x14ac:dyDescent="0.25">
      <c r="A1427">
        <v>80023614</v>
      </c>
      <c r="B1427" s="1">
        <v>40599</v>
      </c>
      <c r="C1427" t="s">
        <v>7</v>
      </c>
      <c r="D1427">
        <v>150</v>
      </c>
      <c r="E1427">
        <v>11020181</v>
      </c>
      <c r="F1427" t="s">
        <v>8</v>
      </c>
      <c r="G1427">
        <v>26000</v>
      </c>
    </row>
    <row r="1428" spans="1:7" hidden="1" x14ac:dyDescent="0.25">
      <c r="A1428">
        <v>80023882</v>
      </c>
      <c r="B1428" s="1">
        <v>40626</v>
      </c>
      <c r="C1428" t="s">
        <v>111</v>
      </c>
      <c r="D1428">
        <v>75</v>
      </c>
      <c r="E1428">
        <v>11030400</v>
      </c>
      <c r="F1428" t="s">
        <v>112</v>
      </c>
      <c r="G1428">
        <v>3</v>
      </c>
    </row>
    <row r="1429" spans="1:7" x14ac:dyDescent="0.25">
      <c r="A1429">
        <v>80023614</v>
      </c>
      <c r="B1429" s="1">
        <v>40599</v>
      </c>
      <c r="C1429" t="s">
        <v>7</v>
      </c>
      <c r="D1429">
        <v>120</v>
      </c>
      <c r="E1429">
        <v>11020182</v>
      </c>
      <c r="F1429" t="s">
        <v>8</v>
      </c>
      <c r="G1429">
        <v>20000</v>
      </c>
    </row>
    <row r="1430" spans="1:7" x14ac:dyDescent="0.25">
      <c r="A1430">
        <v>80023614</v>
      </c>
      <c r="B1430" s="1">
        <v>40599</v>
      </c>
      <c r="C1430" t="s">
        <v>64</v>
      </c>
      <c r="D1430">
        <v>25</v>
      </c>
      <c r="E1430">
        <v>11020352</v>
      </c>
      <c r="F1430" t="s">
        <v>65</v>
      </c>
      <c r="G1430">
        <v>1</v>
      </c>
    </row>
    <row r="1431" spans="1:7" x14ac:dyDescent="0.25">
      <c r="A1431">
        <v>80023614</v>
      </c>
      <c r="B1431" s="1">
        <v>40599</v>
      </c>
      <c r="C1431" t="s">
        <v>24</v>
      </c>
      <c r="D1431">
        <v>25</v>
      </c>
      <c r="E1431">
        <v>11020353</v>
      </c>
      <c r="F1431" t="s">
        <v>10</v>
      </c>
      <c r="G1431">
        <v>1</v>
      </c>
    </row>
    <row r="1432" spans="1:7" x14ac:dyDescent="0.25">
      <c r="A1432">
        <v>80023614</v>
      </c>
      <c r="B1432" s="1">
        <v>40599</v>
      </c>
      <c r="C1432" t="s">
        <v>64</v>
      </c>
      <c r="D1432">
        <v>25</v>
      </c>
      <c r="E1432">
        <v>11020354</v>
      </c>
      <c r="F1432" t="s">
        <v>65</v>
      </c>
      <c r="G1432">
        <v>1</v>
      </c>
    </row>
    <row r="1433" spans="1:7" x14ac:dyDescent="0.25">
      <c r="A1433">
        <v>80023615</v>
      </c>
      <c r="B1433" s="1">
        <v>40599</v>
      </c>
      <c r="C1433" t="s">
        <v>7</v>
      </c>
      <c r="D1433">
        <v>120</v>
      </c>
      <c r="E1433">
        <v>11020283</v>
      </c>
      <c r="F1433" t="s">
        <v>8</v>
      </c>
      <c r="G1433">
        <v>20000</v>
      </c>
    </row>
    <row r="1434" spans="1:7" hidden="1" x14ac:dyDescent="0.25">
      <c r="A1434">
        <v>80023891</v>
      </c>
      <c r="B1434" s="1">
        <v>40626</v>
      </c>
      <c r="C1434" t="s">
        <v>111</v>
      </c>
      <c r="D1434">
        <v>25</v>
      </c>
      <c r="E1434">
        <v>11030407</v>
      </c>
      <c r="F1434" t="s">
        <v>112</v>
      </c>
      <c r="G1434">
        <v>1</v>
      </c>
    </row>
    <row r="1435" spans="1:7" hidden="1" x14ac:dyDescent="0.25">
      <c r="A1435">
        <v>80023892</v>
      </c>
      <c r="B1435" s="1">
        <v>40626</v>
      </c>
      <c r="C1435" t="s">
        <v>111</v>
      </c>
      <c r="D1435">
        <v>25</v>
      </c>
      <c r="E1435">
        <v>11030408</v>
      </c>
      <c r="F1435" t="s">
        <v>112</v>
      </c>
      <c r="G1435">
        <v>1</v>
      </c>
    </row>
    <row r="1436" spans="1:7" hidden="1" x14ac:dyDescent="0.25">
      <c r="A1436">
        <v>90001721</v>
      </c>
      <c r="B1436" s="1">
        <v>40626</v>
      </c>
      <c r="C1436" t="s">
        <v>127</v>
      </c>
      <c r="D1436">
        <v>250</v>
      </c>
      <c r="E1436">
        <v>11030409</v>
      </c>
      <c r="F1436" t="s">
        <v>117</v>
      </c>
      <c r="G1436">
        <v>1</v>
      </c>
    </row>
    <row r="1437" spans="1:7" x14ac:dyDescent="0.25">
      <c r="A1437">
        <v>80023615</v>
      </c>
      <c r="B1437" s="1">
        <v>40599</v>
      </c>
      <c r="C1437" t="s">
        <v>15</v>
      </c>
      <c r="D1437">
        <v>60</v>
      </c>
      <c r="E1437">
        <v>11020283</v>
      </c>
      <c r="F1437" t="s">
        <v>8</v>
      </c>
      <c r="G1437">
        <v>20000</v>
      </c>
    </row>
    <row r="1438" spans="1:7" x14ac:dyDescent="0.25">
      <c r="A1438">
        <v>80023617</v>
      </c>
      <c r="B1438" s="1">
        <v>40599</v>
      </c>
      <c r="C1438" t="s">
        <v>24</v>
      </c>
      <c r="D1438">
        <v>25</v>
      </c>
      <c r="E1438">
        <v>11020357</v>
      </c>
      <c r="F1438" t="s">
        <v>10</v>
      </c>
      <c r="G1438">
        <v>1</v>
      </c>
    </row>
    <row r="1439" spans="1:7" x14ac:dyDescent="0.25">
      <c r="A1439">
        <v>80023618</v>
      </c>
      <c r="B1439" s="1">
        <v>40599</v>
      </c>
      <c r="C1439" t="s">
        <v>7</v>
      </c>
      <c r="D1439">
        <v>150</v>
      </c>
      <c r="E1439">
        <v>11020317</v>
      </c>
      <c r="F1439" t="s">
        <v>8</v>
      </c>
      <c r="G1439">
        <v>26000</v>
      </c>
    </row>
    <row r="1440" spans="1:7" x14ac:dyDescent="0.25">
      <c r="A1440">
        <v>80023619</v>
      </c>
      <c r="B1440" s="1">
        <v>40599</v>
      </c>
      <c r="C1440" t="s">
        <v>7</v>
      </c>
      <c r="D1440">
        <v>120</v>
      </c>
      <c r="E1440">
        <v>11020306</v>
      </c>
      <c r="F1440" t="s">
        <v>8</v>
      </c>
      <c r="G1440">
        <v>20000</v>
      </c>
    </row>
    <row r="1441" spans="1:7" x14ac:dyDescent="0.25">
      <c r="A1441">
        <v>80023619</v>
      </c>
      <c r="B1441" s="1">
        <v>40599</v>
      </c>
      <c r="C1441" t="s">
        <v>15</v>
      </c>
      <c r="D1441">
        <v>60</v>
      </c>
      <c r="E1441">
        <v>11020306</v>
      </c>
      <c r="F1441" t="s">
        <v>8</v>
      </c>
      <c r="G1441">
        <v>20000</v>
      </c>
    </row>
    <row r="1442" spans="1:7" x14ac:dyDescent="0.25">
      <c r="A1442">
        <v>80023620</v>
      </c>
      <c r="B1442" s="1">
        <v>40599</v>
      </c>
      <c r="C1442" t="s">
        <v>64</v>
      </c>
      <c r="D1442">
        <v>25</v>
      </c>
      <c r="E1442">
        <v>11020362</v>
      </c>
      <c r="F1442" t="s">
        <v>65</v>
      </c>
      <c r="G1442">
        <v>1</v>
      </c>
    </row>
    <row r="1443" spans="1:7" x14ac:dyDescent="0.25">
      <c r="A1443">
        <v>80023620</v>
      </c>
      <c r="B1443" s="1">
        <v>40599</v>
      </c>
      <c r="C1443" t="s">
        <v>64</v>
      </c>
      <c r="D1443">
        <v>25</v>
      </c>
      <c r="E1443">
        <v>11020363</v>
      </c>
      <c r="F1443" t="s">
        <v>65</v>
      </c>
      <c r="G1443">
        <v>1</v>
      </c>
    </row>
    <row r="1444" spans="1:7" x14ac:dyDescent="0.25">
      <c r="A1444">
        <v>80023621</v>
      </c>
      <c r="B1444" s="1">
        <v>40599</v>
      </c>
      <c r="C1444" t="s">
        <v>64</v>
      </c>
      <c r="D1444">
        <v>25</v>
      </c>
      <c r="E1444">
        <v>11020364</v>
      </c>
      <c r="F1444" t="s">
        <v>65</v>
      </c>
      <c r="G1444">
        <v>0</v>
      </c>
    </row>
    <row r="1445" spans="1:7" x14ac:dyDescent="0.25">
      <c r="A1445">
        <v>80023622</v>
      </c>
      <c r="B1445" s="1">
        <v>40599</v>
      </c>
      <c r="C1445" t="s">
        <v>25</v>
      </c>
      <c r="D1445">
        <v>90</v>
      </c>
      <c r="E1445">
        <v>11020365</v>
      </c>
      <c r="F1445" t="s">
        <v>26</v>
      </c>
      <c r="G1445">
        <v>600</v>
      </c>
    </row>
    <row r="1446" spans="1:7" x14ac:dyDescent="0.25">
      <c r="A1446">
        <v>80023623</v>
      </c>
      <c r="B1446" s="1">
        <v>40599</v>
      </c>
      <c r="C1446" t="s">
        <v>7</v>
      </c>
      <c r="D1446">
        <v>220</v>
      </c>
      <c r="E1446">
        <v>11010078</v>
      </c>
      <c r="F1446" t="s">
        <v>8</v>
      </c>
      <c r="G1446">
        <v>40000</v>
      </c>
    </row>
    <row r="1447" spans="1:7" x14ac:dyDescent="0.25">
      <c r="A1447">
        <v>80023624</v>
      </c>
      <c r="B1447" s="1">
        <v>40599</v>
      </c>
      <c r="C1447" t="s">
        <v>25</v>
      </c>
      <c r="D1447">
        <v>30</v>
      </c>
      <c r="E1447">
        <v>11020367</v>
      </c>
      <c r="F1447" t="s">
        <v>26</v>
      </c>
      <c r="G1447">
        <v>200</v>
      </c>
    </row>
    <row r="1448" spans="1:7" x14ac:dyDescent="0.25">
      <c r="A1448">
        <v>80023624</v>
      </c>
      <c r="B1448" s="1">
        <v>40599</v>
      </c>
      <c r="C1448" t="s">
        <v>66</v>
      </c>
      <c r="D1448">
        <v>30</v>
      </c>
      <c r="E1448">
        <v>11020367</v>
      </c>
      <c r="F1448" t="s">
        <v>67</v>
      </c>
      <c r="G1448">
        <v>200</v>
      </c>
    </row>
    <row r="1449" spans="1:7" x14ac:dyDescent="0.25">
      <c r="A1449">
        <v>80023624</v>
      </c>
      <c r="B1449" s="1">
        <v>40599</v>
      </c>
      <c r="C1449" t="s">
        <v>68</v>
      </c>
      <c r="D1449">
        <v>25</v>
      </c>
      <c r="E1449">
        <v>11020367</v>
      </c>
      <c r="F1449" t="s">
        <v>69</v>
      </c>
      <c r="G1449">
        <v>200</v>
      </c>
    </row>
    <row r="1450" spans="1:7" x14ac:dyDescent="0.25">
      <c r="A1450">
        <v>80023625</v>
      </c>
      <c r="B1450" s="1">
        <v>40602</v>
      </c>
      <c r="C1450" t="s">
        <v>14</v>
      </c>
      <c r="D1450">
        <v>50</v>
      </c>
      <c r="E1450">
        <v>11020152</v>
      </c>
      <c r="F1450" t="s">
        <v>10</v>
      </c>
      <c r="G1450">
        <v>30000</v>
      </c>
    </row>
    <row r="1451" spans="1:7" x14ac:dyDescent="0.25">
      <c r="A1451">
        <v>80023627</v>
      </c>
      <c r="B1451" s="1">
        <v>40602</v>
      </c>
      <c r="C1451" t="s">
        <v>7</v>
      </c>
      <c r="D1451">
        <v>40</v>
      </c>
      <c r="E1451">
        <v>11020302</v>
      </c>
      <c r="F1451" t="s">
        <v>8</v>
      </c>
      <c r="G1451">
        <v>4000</v>
      </c>
    </row>
    <row r="1452" spans="1:7" x14ac:dyDescent="0.25">
      <c r="A1452">
        <v>80023628</v>
      </c>
      <c r="B1452" s="1">
        <v>40602</v>
      </c>
      <c r="C1452" t="s">
        <v>64</v>
      </c>
      <c r="D1452">
        <v>72</v>
      </c>
      <c r="E1452">
        <v>11020379</v>
      </c>
      <c r="F1452" t="s">
        <v>65</v>
      </c>
      <c r="G1452">
        <v>22</v>
      </c>
    </row>
    <row r="1453" spans="1:7" x14ac:dyDescent="0.25">
      <c r="A1453">
        <v>80023628</v>
      </c>
      <c r="B1453" s="1">
        <v>40602</v>
      </c>
      <c r="C1453" t="s">
        <v>74</v>
      </c>
      <c r="D1453">
        <v>25</v>
      </c>
      <c r="E1453">
        <v>11020379</v>
      </c>
      <c r="F1453" t="s">
        <v>75</v>
      </c>
      <c r="G1453">
        <v>22</v>
      </c>
    </row>
    <row r="1454" spans="1:7" x14ac:dyDescent="0.25">
      <c r="A1454">
        <v>80023628</v>
      </c>
      <c r="B1454" s="1">
        <v>40602</v>
      </c>
      <c r="C1454" t="s">
        <v>70</v>
      </c>
      <c r="D1454">
        <v>25</v>
      </c>
      <c r="E1454">
        <v>11020379</v>
      </c>
      <c r="F1454" t="s">
        <v>71</v>
      </c>
      <c r="G1454">
        <v>22</v>
      </c>
    </row>
    <row r="1455" spans="1:7" x14ac:dyDescent="0.25">
      <c r="A1455">
        <v>80023629</v>
      </c>
      <c r="B1455" s="1">
        <v>40602</v>
      </c>
      <c r="C1455" t="s">
        <v>68</v>
      </c>
      <c r="D1455">
        <v>25</v>
      </c>
      <c r="E1455">
        <v>11020380</v>
      </c>
      <c r="F1455" t="s">
        <v>69</v>
      </c>
      <c r="G1455">
        <v>1</v>
      </c>
    </row>
    <row r="1456" spans="1:7" x14ac:dyDescent="0.25">
      <c r="A1456">
        <v>80023630</v>
      </c>
      <c r="B1456" s="1">
        <v>40602</v>
      </c>
      <c r="C1456" t="s">
        <v>66</v>
      </c>
      <c r="D1456">
        <v>25</v>
      </c>
      <c r="E1456">
        <v>11020381</v>
      </c>
      <c r="F1456" t="s">
        <v>67</v>
      </c>
      <c r="G1456">
        <v>1</v>
      </c>
    </row>
    <row r="1457" spans="1:7" x14ac:dyDescent="0.25">
      <c r="A1457">
        <v>80023632</v>
      </c>
      <c r="B1457" s="1">
        <v>40602</v>
      </c>
      <c r="C1457" t="s">
        <v>7</v>
      </c>
      <c r="D1457">
        <v>70</v>
      </c>
      <c r="E1457">
        <v>11020385</v>
      </c>
      <c r="F1457" t="s">
        <v>8</v>
      </c>
      <c r="G1457">
        <v>10000</v>
      </c>
    </row>
    <row r="1458" spans="1:7" x14ac:dyDescent="0.25">
      <c r="A1458">
        <v>80023632</v>
      </c>
      <c r="B1458" s="1">
        <v>40602</v>
      </c>
      <c r="C1458" t="s">
        <v>15</v>
      </c>
      <c r="D1458">
        <v>35</v>
      </c>
      <c r="E1458">
        <v>11020385</v>
      </c>
      <c r="F1458" t="s">
        <v>8</v>
      </c>
      <c r="G1458">
        <v>10000</v>
      </c>
    </row>
    <row r="1459" spans="1:7" x14ac:dyDescent="0.25">
      <c r="A1459">
        <v>80023633</v>
      </c>
      <c r="B1459" s="1">
        <v>40602</v>
      </c>
      <c r="C1459" t="s">
        <v>54</v>
      </c>
      <c r="D1459">
        <v>27</v>
      </c>
      <c r="E1459">
        <v>11020386</v>
      </c>
      <c r="F1459" t="s">
        <v>55</v>
      </c>
      <c r="G1459">
        <v>80000</v>
      </c>
    </row>
    <row r="1460" spans="1:7" x14ac:dyDescent="0.25">
      <c r="A1460">
        <v>80023633</v>
      </c>
      <c r="B1460" s="1">
        <v>40602</v>
      </c>
      <c r="C1460" t="s">
        <v>59</v>
      </c>
      <c r="D1460">
        <v>25</v>
      </c>
      <c r="E1460">
        <v>11020386</v>
      </c>
      <c r="F1460" t="s">
        <v>60</v>
      </c>
      <c r="G1460">
        <v>80000</v>
      </c>
    </row>
    <row r="1461" spans="1:7" x14ac:dyDescent="0.25">
      <c r="A1461">
        <v>80023634</v>
      </c>
      <c r="B1461" s="1">
        <v>40602</v>
      </c>
      <c r="C1461" t="s">
        <v>66</v>
      </c>
      <c r="D1461">
        <v>25</v>
      </c>
      <c r="E1461">
        <v>11020387</v>
      </c>
      <c r="F1461" t="s">
        <v>67</v>
      </c>
      <c r="G1461">
        <v>5</v>
      </c>
    </row>
    <row r="1462" spans="1:7" x14ac:dyDescent="0.25">
      <c r="A1462">
        <v>80023635</v>
      </c>
      <c r="B1462" s="1">
        <v>40602</v>
      </c>
      <c r="C1462" t="s">
        <v>7</v>
      </c>
      <c r="D1462">
        <v>130</v>
      </c>
      <c r="E1462">
        <v>11020368</v>
      </c>
      <c r="F1462" t="s">
        <v>8</v>
      </c>
      <c r="G1462">
        <v>22000</v>
      </c>
    </row>
    <row r="1463" spans="1:7" hidden="1" x14ac:dyDescent="0.25">
      <c r="A1463">
        <v>80023900</v>
      </c>
      <c r="B1463" s="1">
        <v>40627</v>
      </c>
      <c r="C1463" t="s">
        <v>113</v>
      </c>
      <c r="D1463">
        <v>150</v>
      </c>
      <c r="E1463">
        <v>11030284</v>
      </c>
      <c r="F1463" t="s">
        <v>10</v>
      </c>
      <c r="G1463">
        <v>1</v>
      </c>
    </row>
    <row r="1464" spans="1:7" x14ac:dyDescent="0.25">
      <c r="A1464">
        <v>80023639</v>
      </c>
      <c r="B1464" s="1">
        <v>40602</v>
      </c>
      <c r="C1464" t="s">
        <v>24</v>
      </c>
      <c r="D1464">
        <v>25</v>
      </c>
      <c r="E1464">
        <v>11020398</v>
      </c>
      <c r="F1464" t="s">
        <v>10</v>
      </c>
      <c r="G1464">
        <v>1</v>
      </c>
    </row>
    <row r="1465" spans="1:7" x14ac:dyDescent="0.25">
      <c r="A1465">
        <v>80023640</v>
      </c>
      <c r="B1465" s="1">
        <v>40602</v>
      </c>
      <c r="C1465" t="s">
        <v>64</v>
      </c>
      <c r="D1465">
        <v>25</v>
      </c>
      <c r="E1465">
        <v>11020399</v>
      </c>
      <c r="F1465" t="s">
        <v>65</v>
      </c>
      <c r="G1465">
        <v>1</v>
      </c>
    </row>
    <row r="1466" spans="1:7" x14ac:dyDescent="0.25">
      <c r="A1466">
        <v>80023641</v>
      </c>
      <c r="B1466" s="1">
        <v>40602</v>
      </c>
      <c r="C1466" t="s">
        <v>64</v>
      </c>
      <c r="D1466">
        <v>25</v>
      </c>
      <c r="E1466">
        <v>11020400</v>
      </c>
      <c r="F1466" t="s">
        <v>65</v>
      </c>
      <c r="G1466">
        <v>1</v>
      </c>
    </row>
    <row r="1467" spans="1:7" x14ac:dyDescent="0.25">
      <c r="A1467">
        <v>80023643</v>
      </c>
      <c r="B1467" s="1">
        <v>40602</v>
      </c>
      <c r="C1467" t="s">
        <v>64</v>
      </c>
      <c r="D1467">
        <v>25</v>
      </c>
      <c r="E1467">
        <v>11020402</v>
      </c>
      <c r="F1467" t="s">
        <v>65</v>
      </c>
      <c r="G1467">
        <v>1</v>
      </c>
    </row>
    <row r="1468" spans="1:7" x14ac:dyDescent="0.25">
      <c r="A1468">
        <v>80023643</v>
      </c>
      <c r="B1468" s="1">
        <v>40602</v>
      </c>
      <c r="C1468" t="s">
        <v>64</v>
      </c>
      <c r="D1468">
        <v>25</v>
      </c>
      <c r="E1468">
        <v>11020403</v>
      </c>
      <c r="F1468" t="s">
        <v>65</v>
      </c>
      <c r="G1468">
        <v>1</v>
      </c>
    </row>
    <row r="1469" spans="1:7" x14ac:dyDescent="0.25">
      <c r="A1469">
        <v>80023643</v>
      </c>
      <c r="B1469" s="1">
        <v>40602</v>
      </c>
      <c r="C1469" t="s">
        <v>64</v>
      </c>
      <c r="D1469">
        <v>25</v>
      </c>
      <c r="E1469">
        <v>11020404</v>
      </c>
      <c r="F1469" t="s">
        <v>65</v>
      </c>
      <c r="G1469">
        <v>1</v>
      </c>
    </row>
    <row r="1470" spans="1:7" x14ac:dyDescent="0.25">
      <c r="A1470">
        <v>80023645</v>
      </c>
      <c r="B1470" s="1">
        <v>40603</v>
      </c>
      <c r="C1470" t="s">
        <v>64</v>
      </c>
      <c r="D1470">
        <v>60</v>
      </c>
      <c r="E1470">
        <v>11030003</v>
      </c>
      <c r="F1470" t="s">
        <v>65</v>
      </c>
      <c r="G1470">
        <v>15</v>
      </c>
    </row>
    <row r="1471" spans="1:7" x14ac:dyDescent="0.25">
      <c r="A1471">
        <v>80023645</v>
      </c>
      <c r="B1471" s="1">
        <v>40603</v>
      </c>
      <c r="C1471" t="s">
        <v>74</v>
      </c>
      <c r="D1471">
        <v>25</v>
      </c>
      <c r="E1471">
        <v>11030003</v>
      </c>
      <c r="F1471" t="s">
        <v>75</v>
      </c>
      <c r="G1471">
        <v>15</v>
      </c>
    </row>
    <row r="1472" spans="1:7" x14ac:dyDescent="0.25">
      <c r="A1472">
        <v>80023645</v>
      </c>
      <c r="B1472" s="1">
        <v>40603</v>
      </c>
      <c r="C1472" t="s">
        <v>70</v>
      </c>
      <c r="D1472">
        <v>25</v>
      </c>
      <c r="E1472">
        <v>11030003</v>
      </c>
      <c r="F1472" t="s">
        <v>71</v>
      </c>
      <c r="G1472">
        <v>15</v>
      </c>
    </row>
    <row r="1473" spans="1:7" x14ac:dyDescent="0.25">
      <c r="A1473">
        <v>80023646</v>
      </c>
      <c r="B1473" s="1">
        <v>40603</v>
      </c>
      <c r="C1473" t="s">
        <v>7</v>
      </c>
      <c r="D1473">
        <v>140</v>
      </c>
      <c r="E1473">
        <v>11020347</v>
      </c>
      <c r="F1473" t="s">
        <v>8</v>
      </c>
      <c r="G1473">
        <v>24000</v>
      </c>
    </row>
    <row r="1474" spans="1:7" x14ac:dyDescent="0.25">
      <c r="A1474">
        <v>80023646</v>
      </c>
      <c r="B1474" s="1">
        <v>40603</v>
      </c>
      <c r="C1474" t="s">
        <v>15</v>
      </c>
      <c r="D1474">
        <v>70</v>
      </c>
      <c r="E1474">
        <v>11020347</v>
      </c>
      <c r="F1474" t="s">
        <v>8</v>
      </c>
      <c r="G1474">
        <v>24000</v>
      </c>
    </row>
    <row r="1475" spans="1:7" x14ac:dyDescent="0.25">
      <c r="A1475">
        <v>80023653</v>
      </c>
      <c r="B1475" s="1">
        <v>40603</v>
      </c>
      <c r="C1475" t="s">
        <v>24</v>
      </c>
      <c r="D1475">
        <v>25</v>
      </c>
      <c r="E1475">
        <v>11030012</v>
      </c>
      <c r="F1475" t="s">
        <v>10</v>
      </c>
      <c r="G1475">
        <v>1</v>
      </c>
    </row>
    <row r="1476" spans="1:7" x14ac:dyDescent="0.25">
      <c r="A1476">
        <v>80023654</v>
      </c>
      <c r="B1476" s="1">
        <v>40603</v>
      </c>
      <c r="C1476" t="s">
        <v>64</v>
      </c>
      <c r="D1476">
        <v>25</v>
      </c>
      <c r="E1476">
        <v>11030015</v>
      </c>
      <c r="F1476" t="s">
        <v>65</v>
      </c>
      <c r="G1476">
        <v>1</v>
      </c>
    </row>
    <row r="1477" spans="1:7" x14ac:dyDescent="0.25">
      <c r="A1477">
        <v>80023656</v>
      </c>
      <c r="B1477" s="1">
        <v>40603</v>
      </c>
      <c r="C1477" t="s">
        <v>88</v>
      </c>
      <c r="D1477">
        <v>25</v>
      </c>
      <c r="E1477">
        <v>11030019</v>
      </c>
      <c r="F1477" t="s">
        <v>89</v>
      </c>
      <c r="G1477">
        <v>1</v>
      </c>
    </row>
    <row r="1478" spans="1:7" hidden="1" x14ac:dyDescent="0.25">
      <c r="A1478">
        <v>80023903</v>
      </c>
      <c r="B1478" s="1">
        <v>40627</v>
      </c>
      <c r="C1478" t="s">
        <v>182</v>
      </c>
      <c r="D1478">
        <v>100</v>
      </c>
      <c r="E1478">
        <v>11030425</v>
      </c>
      <c r="F1478" t="s">
        <v>10</v>
      </c>
      <c r="G1478">
        <v>1</v>
      </c>
    </row>
    <row r="1479" spans="1:7" x14ac:dyDescent="0.25">
      <c r="A1479">
        <v>80023657</v>
      </c>
      <c r="B1479" s="1">
        <v>40603</v>
      </c>
      <c r="C1479" t="s">
        <v>59</v>
      </c>
      <c r="D1479">
        <v>25</v>
      </c>
      <c r="E1479">
        <v>11030020</v>
      </c>
      <c r="F1479" t="s">
        <v>60</v>
      </c>
      <c r="G1479">
        <v>3.5</v>
      </c>
    </row>
    <row r="1480" spans="1:7" hidden="1" x14ac:dyDescent="0.25">
      <c r="A1480">
        <v>80023915</v>
      </c>
      <c r="B1480" s="1">
        <v>40630</v>
      </c>
      <c r="C1480" t="s">
        <v>49</v>
      </c>
      <c r="D1480">
        <v>250</v>
      </c>
      <c r="E1480">
        <v>10100367</v>
      </c>
      <c r="F1480" t="s">
        <v>50</v>
      </c>
      <c r="G1480">
        <v>0</v>
      </c>
    </row>
    <row r="1481" spans="1:7" hidden="1" x14ac:dyDescent="0.25">
      <c r="A1481">
        <v>80023915</v>
      </c>
      <c r="B1481" s="1">
        <v>40630</v>
      </c>
      <c r="C1481" t="s">
        <v>104</v>
      </c>
      <c r="D1481">
        <v>50</v>
      </c>
      <c r="E1481">
        <v>10100367</v>
      </c>
      <c r="F1481" t="s">
        <v>50</v>
      </c>
      <c r="G1481">
        <v>0</v>
      </c>
    </row>
    <row r="1482" spans="1:7" x14ac:dyDescent="0.25">
      <c r="A1482">
        <v>80023658</v>
      </c>
      <c r="B1482" s="1">
        <v>40604</v>
      </c>
      <c r="C1482" t="s">
        <v>7</v>
      </c>
      <c r="D1482">
        <v>1060</v>
      </c>
      <c r="E1482">
        <v>11020377</v>
      </c>
      <c r="F1482" t="s">
        <v>8</v>
      </c>
      <c r="G1482">
        <v>300000</v>
      </c>
    </row>
    <row r="1483" spans="1:7" x14ac:dyDescent="0.25">
      <c r="A1483">
        <v>80023660</v>
      </c>
      <c r="B1483" s="1">
        <v>40604</v>
      </c>
      <c r="C1483" t="s">
        <v>7</v>
      </c>
      <c r="D1483">
        <v>25</v>
      </c>
      <c r="E1483">
        <v>11030026</v>
      </c>
      <c r="F1483" t="s">
        <v>8</v>
      </c>
      <c r="G1483">
        <v>200</v>
      </c>
    </row>
    <row r="1484" spans="1:7" x14ac:dyDescent="0.25">
      <c r="A1484">
        <v>80023662</v>
      </c>
      <c r="B1484" s="1">
        <v>40604</v>
      </c>
      <c r="C1484" t="s">
        <v>54</v>
      </c>
      <c r="D1484">
        <v>27</v>
      </c>
      <c r="E1484">
        <v>11030030</v>
      </c>
      <c r="F1484" t="s">
        <v>55</v>
      </c>
      <c r="G1484">
        <v>70000</v>
      </c>
    </row>
    <row r="1485" spans="1:7" x14ac:dyDescent="0.25">
      <c r="A1485">
        <v>80023662</v>
      </c>
      <c r="B1485" s="1">
        <v>40604</v>
      </c>
      <c r="C1485" t="s">
        <v>56</v>
      </c>
      <c r="D1485">
        <v>25</v>
      </c>
      <c r="E1485">
        <v>11030030</v>
      </c>
      <c r="F1485" t="s">
        <v>55</v>
      </c>
      <c r="G1485">
        <v>70000</v>
      </c>
    </row>
    <row r="1486" spans="1:7" x14ac:dyDescent="0.25">
      <c r="A1486">
        <v>80023662</v>
      </c>
      <c r="B1486" s="1">
        <v>40604</v>
      </c>
      <c r="C1486" t="s">
        <v>59</v>
      </c>
      <c r="D1486">
        <v>25</v>
      </c>
      <c r="E1486">
        <v>11030030</v>
      </c>
      <c r="F1486" t="s">
        <v>60</v>
      </c>
      <c r="G1486">
        <v>70000</v>
      </c>
    </row>
    <row r="1487" spans="1:7" hidden="1" x14ac:dyDescent="0.25">
      <c r="A1487">
        <v>80023923</v>
      </c>
      <c r="B1487" s="1">
        <v>40630</v>
      </c>
      <c r="C1487" t="s">
        <v>18</v>
      </c>
      <c r="D1487">
        <v>59.93</v>
      </c>
      <c r="E1487">
        <v>11020177</v>
      </c>
      <c r="F1487" t="s">
        <v>10</v>
      </c>
      <c r="G1487">
        <v>1</v>
      </c>
    </row>
    <row r="1488" spans="1:7" hidden="1" x14ac:dyDescent="0.25">
      <c r="A1488">
        <v>80023923</v>
      </c>
      <c r="B1488" s="1">
        <v>40630</v>
      </c>
      <c r="C1488" t="s">
        <v>19</v>
      </c>
      <c r="D1488">
        <v>533.02</v>
      </c>
      <c r="E1488">
        <v>11020177</v>
      </c>
      <c r="F1488" t="s">
        <v>10</v>
      </c>
      <c r="G1488">
        <v>1</v>
      </c>
    </row>
    <row r="1489" spans="1:7" hidden="1" x14ac:dyDescent="0.25">
      <c r="A1489">
        <v>80023923</v>
      </c>
      <c r="B1489" s="1">
        <v>40630</v>
      </c>
      <c r="C1489" t="s">
        <v>20</v>
      </c>
      <c r="D1489">
        <v>1302.93</v>
      </c>
      <c r="E1489">
        <v>11020177</v>
      </c>
      <c r="F1489" t="s">
        <v>10</v>
      </c>
      <c r="G1489">
        <v>1</v>
      </c>
    </row>
    <row r="1490" spans="1:7" hidden="1" x14ac:dyDescent="0.25">
      <c r="A1490">
        <v>80023923</v>
      </c>
      <c r="B1490" s="1">
        <v>40630</v>
      </c>
      <c r="C1490" t="s">
        <v>21</v>
      </c>
      <c r="D1490">
        <v>161.68</v>
      </c>
      <c r="E1490">
        <v>11020177</v>
      </c>
      <c r="F1490" t="s">
        <v>10</v>
      </c>
      <c r="G1490">
        <v>1</v>
      </c>
    </row>
    <row r="1491" spans="1:7" x14ac:dyDescent="0.25">
      <c r="A1491">
        <v>80023662</v>
      </c>
      <c r="B1491" s="1">
        <v>40604</v>
      </c>
      <c r="C1491" t="s">
        <v>61</v>
      </c>
      <c r="D1491">
        <v>25</v>
      </c>
      <c r="E1491">
        <v>11030030</v>
      </c>
      <c r="F1491" t="s">
        <v>60</v>
      </c>
      <c r="G1491">
        <v>70000</v>
      </c>
    </row>
    <row r="1492" spans="1:7" x14ac:dyDescent="0.25">
      <c r="A1492">
        <v>80023662</v>
      </c>
      <c r="B1492" s="1">
        <v>40604</v>
      </c>
      <c r="C1492" t="s">
        <v>54</v>
      </c>
      <c r="D1492">
        <v>27</v>
      </c>
      <c r="E1492">
        <v>11030032</v>
      </c>
      <c r="F1492" t="s">
        <v>55</v>
      </c>
      <c r="G1492">
        <v>70000</v>
      </c>
    </row>
    <row r="1493" spans="1:7" x14ac:dyDescent="0.25">
      <c r="A1493">
        <v>80023662</v>
      </c>
      <c r="B1493" s="1">
        <v>40604</v>
      </c>
      <c r="C1493" t="s">
        <v>56</v>
      </c>
      <c r="D1493">
        <v>25</v>
      </c>
      <c r="E1493">
        <v>11030032</v>
      </c>
      <c r="F1493" t="s">
        <v>55</v>
      </c>
      <c r="G1493">
        <v>70000</v>
      </c>
    </row>
    <row r="1494" spans="1:7" hidden="1" x14ac:dyDescent="0.25">
      <c r="A1494">
        <v>80023922</v>
      </c>
      <c r="B1494" s="1">
        <v>40630</v>
      </c>
      <c r="C1494" t="s">
        <v>18</v>
      </c>
      <c r="D1494">
        <v>59.93</v>
      </c>
      <c r="E1494">
        <v>11020178</v>
      </c>
      <c r="F1494" t="s">
        <v>10</v>
      </c>
      <c r="G1494">
        <v>1</v>
      </c>
    </row>
    <row r="1495" spans="1:7" hidden="1" x14ac:dyDescent="0.25">
      <c r="A1495">
        <v>80023922</v>
      </c>
      <c r="B1495" s="1">
        <v>40630</v>
      </c>
      <c r="C1495" t="s">
        <v>19</v>
      </c>
      <c r="D1495">
        <v>533.02</v>
      </c>
      <c r="E1495">
        <v>11020178</v>
      </c>
      <c r="F1495" t="s">
        <v>10</v>
      </c>
      <c r="G1495">
        <v>1</v>
      </c>
    </row>
    <row r="1496" spans="1:7" hidden="1" x14ac:dyDescent="0.25">
      <c r="A1496">
        <v>80023922</v>
      </c>
      <c r="B1496" s="1">
        <v>40630</v>
      </c>
      <c r="C1496" t="s">
        <v>20</v>
      </c>
      <c r="D1496">
        <v>1302.93</v>
      </c>
      <c r="E1496">
        <v>11020178</v>
      </c>
      <c r="F1496" t="s">
        <v>10</v>
      </c>
      <c r="G1496">
        <v>1</v>
      </c>
    </row>
    <row r="1497" spans="1:7" hidden="1" x14ac:dyDescent="0.25">
      <c r="A1497">
        <v>80023922</v>
      </c>
      <c r="B1497" s="1">
        <v>40630</v>
      </c>
      <c r="C1497" t="s">
        <v>21</v>
      </c>
      <c r="D1497">
        <v>161.68</v>
      </c>
      <c r="E1497">
        <v>11020178</v>
      </c>
      <c r="F1497" t="s">
        <v>10</v>
      </c>
      <c r="G1497">
        <v>1</v>
      </c>
    </row>
    <row r="1498" spans="1:7" x14ac:dyDescent="0.25">
      <c r="A1498">
        <v>80023662</v>
      </c>
      <c r="B1498" s="1">
        <v>40604</v>
      </c>
      <c r="C1498" t="s">
        <v>59</v>
      </c>
      <c r="D1498">
        <v>25</v>
      </c>
      <c r="E1498">
        <v>11030032</v>
      </c>
      <c r="F1498" t="s">
        <v>60</v>
      </c>
      <c r="G1498">
        <v>70000</v>
      </c>
    </row>
    <row r="1499" spans="1:7" x14ac:dyDescent="0.25">
      <c r="A1499">
        <v>80023662</v>
      </c>
      <c r="B1499" s="1">
        <v>40604</v>
      </c>
      <c r="C1499" t="s">
        <v>61</v>
      </c>
      <c r="D1499">
        <v>25</v>
      </c>
      <c r="E1499">
        <v>11030032</v>
      </c>
      <c r="F1499" t="s">
        <v>60</v>
      </c>
      <c r="G1499">
        <v>70000</v>
      </c>
    </row>
    <row r="1500" spans="1:7" x14ac:dyDescent="0.25">
      <c r="A1500">
        <v>80023662</v>
      </c>
      <c r="B1500" s="1">
        <v>40604</v>
      </c>
      <c r="C1500" t="s">
        <v>54</v>
      </c>
      <c r="D1500">
        <v>27</v>
      </c>
      <c r="E1500">
        <v>11030033</v>
      </c>
      <c r="F1500" t="s">
        <v>55</v>
      </c>
      <c r="G1500">
        <v>70000</v>
      </c>
    </row>
    <row r="1501" spans="1:7" hidden="1" x14ac:dyDescent="0.25">
      <c r="A1501">
        <v>80023921</v>
      </c>
      <c r="B1501" s="1">
        <v>40630</v>
      </c>
      <c r="C1501" t="s">
        <v>18</v>
      </c>
      <c r="D1501">
        <v>59.93</v>
      </c>
      <c r="E1501">
        <v>11030106</v>
      </c>
      <c r="F1501" t="s">
        <v>10</v>
      </c>
      <c r="G1501">
        <v>1</v>
      </c>
    </row>
    <row r="1502" spans="1:7" hidden="1" x14ac:dyDescent="0.25">
      <c r="A1502">
        <v>80023921</v>
      </c>
      <c r="B1502" s="1">
        <v>40630</v>
      </c>
      <c r="C1502" t="s">
        <v>19</v>
      </c>
      <c r="D1502">
        <v>533.02</v>
      </c>
      <c r="E1502">
        <v>11030106</v>
      </c>
      <c r="F1502" t="s">
        <v>10</v>
      </c>
      <c r="G1502">
        <v>1</v>
      </c>
    </row>
    <row r="1503" spans="1:7" hidden="1" x14ac:dyDescent="0.25">
      <c r="A1503">
        <v>80023921</v>
      </c>
      <c r="B1503" s="1">
        <v>40630</v>
      </c>
      <c r="C1503" t="s">
        <v>20</v>
      </c>
      <c r="D1503">
        <v>1302.93</v>
      </c>
      <c r="E1503">
        <v>11030106</v>
      </c>
      <c r="F1503" t="s">
        <v>10</v>
      </c>
      <c r="G1503">
        <v>1</v>
      </c>
    </row>
    <row r="1504" spans="1:7" hidden="1" x14ac:dyDescent="0.25">
      <c r="A1504">
        <v>80023921</v>
      </c>
      <c r="B1504" s="1">
        <v>40630</v>
      </c>
      <c r="C1504" t="s">
        <v>21</v>
      </c>
      <c r="D1504">
        <v>161.68</v>
      </c>
      <c r="E1504">
        <v>11030106</v>
      </c>
      <c r="F1504" t="s">
        <v>10</v>
      </c>
      <c r="G1504">
        <v>1</v>
      </c>
    </row>
    <row r="1505" spans="1:7" x14ac:dyDescent="0.25">
      <c r="A1505">
        <v>80023662</v>
      </c>
      <c r="B1505" s="1">
        <v>40604</v>
      </c>
      <c r="C1505" t="s">
        <v>56</v>
      </c>
      <c r="D1505">
        <v>25</v>
      </c>
      <c r="E1505">
        <v>11030033</v>
      </c>
      <c r="F1505" t="s">
        <v>55</v>
      </c>
      <c r="G1505">
        <v>70000</v>
      </c>
    </row>
    <row r="1506" spans="1:7" x14ac:dyDescent="0.25">
      <c r="A1506">
        <v>80023662</v>
      </c>
      <c r="B1506" s="1">
        <v>40604</v>
      </c>
      <c r="C1506" t="s">
        <v>59</v>
      </c>
      <c r="D1506">
        <v>25</v>
      </c>
      <c r="E1506">
        <v>11030033</v>
      </c>
      <c r="F1506" t="s">
        <v>60</v>
      </c>
      <c r="G1506">
        <v>70000</v>
      </c>
    </row>
    <row r="1507" spans="1:7" x14ac:dyDescent="0.25">
      <c r="A1507">
        <v>80023662</v>
      </c>
      <c r="B1507" s="1">
        <v>40604</v>
      </c>
      <c r="C1507" t="s">
        <v>61</v>
      </c>
      <c r="D1507">
        <v>25</v>
      </c>
      <c r="E1507">
        <v>11030033</v>
      </c>
      <c r="F1507" t="s">
        <v>60</v>
      </c>
      <c r="G1507">
        <v>70000</v>
      </c>
    </row>
    <row r="1508" spans="1:7" hidden="1" x14ac:dyDescent="0.25">
      <c r="A1508">
        <v>80023920</v>
      </c>
      <c r="B1508" s="1">
        <v>40630</v>
      </c>
      <c r="C1508" t="s">
        <v>18</v>
      </c>
      <c r="D1508">
        <v>59.93</v>
      </c>
      <c r="E1508">
        <v>11030108</v>
      </c>
      <c r="F1508" t="s">
        <v>10</v>
      </c>
      <c r="G1508">
        <v>1</v>
      </c>
    </row>
    <row r="1509" spans="1:7" hidden="1" x14ac:dyDescent="0.25">
      <c r="A1509">
        <v>80023920</v>
      </c>
      <c r="B1509" s="1">
        <v>40630</v>
      </c>
      <c r="C1509" t="s">
        <v>19</v>
      </c>
      <c r="D1509">
        <v>533.02</v>
      </c>
      <c r="E1509">
        <v>11030108</v>
      </c>
      <c r="F1509" t="s">
        <v>10</v>
      </c>
      <c r="G1509">
        <v>1</v>
      </c>
    </row>
    <row r="1510" spans="1:7" hidden="1" x14ac:dyDescent="0.25">
      <c r="A1510">
        <v>80023920</v>
      </c>
      <c r="B1510" s="1">
        <v>40630</v>
      </c>
      <c r="C1510" t="s">
        <v>20</v>
      </c>
      <c r="D1510">
        <v>1302.93</v>
      </c>
      <c r="E1510">
        <v>11030108</v>
      </c>
      <c r="F1510" t="s">
        <v>10</v>
      </c>
      <c r="G1510">
        <v>1</v>
      </c>
    </row>
    <row r="1511" spans="1:7" hidden="1" x14ac:dyDescent="0.25">
      <c r="A1511">
        <v>80023920</v>
      </c>
      <c r="B1511" s="1">
        <v>40630</v>
      </c>
      <c r="C1511" t="s">
        <v>21</v>
      </c>
      <c r="D1511">
        <v>161.68</v>
      </c>
      <c r="E1511">
        <v>11030108</v>
      </c>
      <c r="F1511" t="s">
        <v>10</v>
      </c>
      <c r="G1511">
        <v>1</v>
      </c>
    </row>
    <row r="1512" spans="1:7" x14ac:dyDescent="0.25">
      <c r="A1512">
        <v>80023663</v>
      </c>
      <c r="B1512" s="1">
        <v>40604</v>
      </c>
      <c r="C1512" t="s">
        <v>9</v>
      </c>
      <c r="D1512">
        <v>20</v>
      </c>
      <c r="E1512">
        <v>11020378</v>
      </c>
      <c r="F1512" t="s">
        <v>10</v>
      </c>
      <c r="G1512">
        <v>1</v>
      </c>
    </row>
    <row r="1513" spans="1:7" x14ac:dyDescent="0.25">
      <c r="A1513">
        <v>80023663</v>
      </c>
      <c r="B1513" s="1">
        <v>40604</v>
      </c>
      <c r="C1513" t="s">
        <v>7</v>
      </c>
      <c r="D1513">
        <v>170</v>
      </c>
      <c r="E1513">
        <v>11020378</v>
      </c>
      <c r="F1513" t="s">
        <v>8</v>
      </c>
      <c r="G1513">
        <v>1</v>
      </c>
    </row>
    <row r="1514" spans="1:7" x14ac:dyDescent="0.25">
      <c r="A1514">
        <v>80023665</v>
      </c>
      <c r="B1514" s="1">
        <v>40604</v>
      </c>
      <c r="C1514" t="s">
        <v>7</v>
      </c>
      <c r="D1514">
        <v>105</v>
      </c>
      <c r="E1514">
        <v>11030038</v>
      </c>
      <c r="F1514" t="s">
        <v>8</v>
      </c>
      <c r="G1514">
        <v>17000</v>
      </c>
    </row>
    <row r="1515" spans="1:7" x14ac:dyDescent="0.25">
      <c r="A1515">
        <v>80023665</v>
      </c>
      <c r="B1515" s="1">
        <v>40604</v>
      </c>
      <c r="C1515" t="s">
        <v>64</v>
      </c>
      <c r="D1515">
        <v>25</v>
      </c>
      <c r="E1515">
        <v>11030040</v>
      </c>
      <c r="F1515" t="s">
        <v>65</v>
      </c>
      <c r="G1515">
        <v>5</v>
      </c>
    </row>
    <row r="1516" spans="1:7" x14ac:dyDescent="0.25">
      <c r="A1516">
        <v>80023667</v>
      </c>
      <c r="B1516" s="1">
        <v>40604</v>
      </c>
      <c r="C1516" t="s">
        <v>25</v>
      </c>
      <c r="D1516">
        <v>30</v>
      </c>
      <c r="E1516">
        <v>11030044</v>
      </c>
      <c r="F1516" t="s">
        <v>26</v>
      </c>
      <c r="G1516">
        <v>200</v>
      </c>
    </row>
    <row r="1517" spans="1:7" x14ac:dyDescent="0.25">
      <c r="A1517">
        <v>80023667</v>
      </c>
      <c r="B1517" s="1">
        <v>40604</v>
      </c>
      <c r="C1517" t="s">
        <v>66</v>
      </c>
      <c r="D1517">
        <v>42</v>
      </c>
      <c r="E1517">
        <v>11030044</v>
      </c>
      <c r="F1517" t="s">
        <v>67</v>
      </c>
      <c r="G1517">
        <v>200</v>
      </c>
    </row>
    <row r="1518" spans="1:7" hidden="1" x14ac:dyDescent="0.25">
      <c r="A1518">
        <v>80023919</v>
      </c>
      <c r="B1518" s="1">
        <v>40630</v>
      </c>
      <c r="C1518" t="s">
        <v>18</v>
      </c>
      <c r="D1518">
        <v>59.93</v>
      </c>
      <c r="E1518">
        <v>11030110</v>
      </c>
      <c r="F1518" t="s">
        <v>10</v>
      </c>
      <c r="G1518">
        <v>1</v>
      </c>
    </row>
    <row r="1519" spans="1:7" hidden="1" x14ac:dyDescent="0.25">
      <c r="A1519">
        <v>80023919</v>
      </c>
      <c r="B1519" s="1">
        <v>40630</v>
      </c>
      <c r="C1519" t="s">
        <v>19</v>
      </c>
      <c r="D1519">
        <v>533.02</v>
      </c>
      <c r="E1519">
        <v>11030110</v>
      </c>
      <c r="F1519" t="s">
        <v>10</v>
      </c>
      <c r="G1519">
        <v>1</v>
      </c>
    </row>
    <row r="1520" spans="1:7" hidden="1" x14ac:dyDescent="0.25">
      <c r="A1520">
        <v>80023919</v>
      </c>
      <c r="B1520" s="1">
        <v>40630</v>
      </c>
      <c r="C1520" t="s">
        <v>20</v>
      </c>
      <c r="D1520">
        <v>1302.93</v>
      </c>
      <c r="E1520">
        <v>11030110</v>
      </c>
      <c r="F1520" t="s">
        <v>10</v>
      </c>
      <c r="G1520">
        <v>1</v>
      </c>
    </row>
    <row r="1521" spans="1:7" hidden="1" x14ac:dyDescent="0.25">
      <c r="A1521">
        <v>80023919</v>
      </c>
      <c r="B1521" s="1">
        <v>40630</v>
      </c>
      <c r="C1521" t="s">
        <v>21</v>
      </c>
      <c r="D1521">
        <v>161.68</v>
      </c>
      <c r="E1521">
        <v>11030110</v>
      </c>
      <c r="F1521" t="s">
        <v>10</v>
      </c>
      <c r="G1521">
        <v>1</v>
      </c>
    </row>
    <row r="1522" spans="1:7" x14ac:dyDescent="0.25">
      <c r="A1522">
        <v>80023667</v>
      </c>
      <c r="B1522" s="1">
        <v>40604</v>
      </c>
      <c r="C1522" t="s">
        <v>68</v>
      </c>
      <c r="D1522">
        <v>25</v>
      </c>
      <c r="E1522">
        <v>11030044</v>
      </c>
      <c r="F1522" t="s">
        <v>69</v>
      </c>
      <c r="G1522">
        <v>200</v>
      </c>
    </row>
    <row r="1523" spans="1:7" x14ac:dyDescent="0.25">
      <c r="A1523">
        <v>80023668</v>
      </c>
      <c r="B1523" s="1">
        <v>40604</v>
      </c>
      <c r="C1523" t="s">
        <v>64</v>
      </c>
      <c r="D1523">
        <v>25</v>
      </c>
      <c r="E1523">
        <v>11030043</v>
      </c>
      <c r="F1523" t="s">
        <v>65</v>
      </c>
      <c r="G1523">
        <v>1</v>
      </c>
    </row>
    <row r="1524" spans="1:7" x14ac:dyDescent="0.25">
      <c r="A1524">
        <v>80023669</v>
      </c>
      <c r="B1524" s="1">
        <v>40604</v>
      </c>
      <c r="C1524" t="s">
        <v>64</v>
      </c>
      <c r="D1524">
        <v>25</v>
      </c>
      <c r="E1524">
        <v>11030042</v>
      </c>
      <c r="F1524" t="s">
        <v>65</v>
      </c>
      <c r="G1524">
        <v>1</v>
      </c>
    </row>
    <row r="1525" spans="1:7" x14ac:dyDescent="0.25">
      <c r="A1525">
        <v>80023672</v>
      </c>
      <c r="B1525" s="1">
        <v>40605</v>
      </c>
      <c r="C1525" t="s">
        <v>134</v>
      </c>
      <c r="D1525">
        <v>75</v>
      </c>
      <c r="E1525">
        <v>11020277</v>
      </c>
      <c r="F1525" t="s">
        <v>10</v>
      </c>
      <c r="G1525">
        <v>1</v>
      </c>
    </row>
    <row r="1526" spans="1:7" x14ac:dyDescent="0.25">
      <c r="A1526">
        <v>80023673</v>
      </c>
      <c r="B1526" s="1">
        <v>40605</v>
      </c>
      <c r="C1526" t="s">
        <v>7</v>
      </c>
      <c r="D1526">
        <v>25</v>
      </c>
      <c r="E1526">
        <v>11030034</v>
      </c>
      <c r="F1526" t="s">
        <v>8</v>
      </c>
      <c r="G1526">
        <v>500</v>
      </c>
    </row>
    <row r="1527" spans="1:7" x14ac:dyDescent="0.25">
      <c r="A1527">
        <v>80023674</v>
      </c>
      <c r="B1527" s="1">
        <v>40605</v>
      </c>
      <c r="C1527" t="s">
        <v>133</v>
      </c>
      <c r="D1527">
        <v>15</v>
      </c>
      <c r="E1527">
        <v>11030055</v>
      </c>
      <c r="F1527" t="s">
        <v>10</v>
      </c>
      <c r="G1527">
        <v>1</v>
      </c>
    </row>
    <row r="1528" spans="1:7" x14ac:dyDescent="0.25">
      <c r="A1528">
        <v>80023676</v>
      </c>
      <c r="B1528" s="1">
        <v>40605</v>
      </c>
      <c r="C1528" t="s">
        <v>7</v>
      </c>
      <c r="D1528">
        <v>50</v>
      </c>
      <c r="E1528">
        <v>11030057</v>
      </c>
      <c r="F1528" t="s">
        <v>8</v>
      </c>
      <c r="G1528">
        <v>6000</v>
      </c>
    </row>
    <row r="1529" spans="1:7" x14ac:dyDescent="0.25">
      <c r="A1529">
        <v>80023677</v>
      </c>
      <c r="B1529" s="1">
        <v>40605</v>
      </c>
      <c r="C1529" t="s">
        <v>25</v>
      </c>
      <c r="D1529">
        <v>25</v>
      </c>
      <c r="E1529">
        <v>11030058</v>
      </c>
      <c r="F1529" t="s">
        <v>26</v>
      </c>
      <c r="G1529">
        <v>150</v>
      </c>
    </row>
    <row r="1530" spans="1:7" x14ac:dyDescent="0.25">
      <c r="A1530">
        <v>80023677</v>
      </c>
      <c r="B1530" s="1">
        <v>40605</v>
      </c>
      <c r="C1530" t="s">
        <v>66</v>
      </c>
      <c r="D1530">
        <v>1</v>
      </c>
      <c r="E1530">
        <v>11030058</v>
      </c>
      <c r="F1530" t="s">
        <v>67</v>
      </c>
      <c r="G1530">
        <v>150</v>
      </c>
    </row>
    <row r="1531" spans="1:7" x14ac:dyDescent="0.25">
      <c r="A1531">
        <v>80023678</v>
      </c>
      <c r="B1531" s="1">
        <v>40605</v>
      </c>
      <c r="C1531" t="s">
        <v>7</v>
      </c>
      <c r="D1531">
        <v>75</v>
      </c>
      <c r="E1531">
        <v>11030059</v>
      </c>
      <c r="F1531" t="s">
        <v>8</v>
      </c>
      <c r="G1531">
        <v>11000</v>
      </c>
    </row>
    <row r="1532" spans="1:7" x14ac:dyDescent="0.25">
      <c r="A1532">
        <v>80023679</v>
      </c>
      <c r="B1532" s="1">
        <v>40606</v>
      </c>
      <c r="C1532" t="s">
        <v>66</v>
      </c>
      <c r="D1532">
        <v>25</v>
      </c>
      <c r="E1532">
        <v>11030062</v>
      </c>
      <c r="F1532" t="s">
        <v>67</v>
      </c>
      <c r="G1532">
        <v>10</v>
      </c>
    </row>
    <row r="1533" spans="1:7" hidden="1" x14ac:dyDescent="0.25">
      <c r="A1533">
        <v>80023908</v>
      </c>
      <c r="B1533" s="1">
        <v>40630</v>
      </c>
      <c r="C1533" t="s">
        <v>111</v>
      </c>
      <c r="D1533">
        <v>25</v>
      </c>
      <c r="E1533">
        <v>11030432</v>
      </c>
      <c r="F1533" t="s">
        <v>112</v>
      </c>
      <c r="G1533">
        <v>1</v>
      </c>
    </row>
    <row r="1534" spans="1:7" hidden="1" x14ac:dyDescent="0.25">
      <c r="A1534">
        <v>80023910</v>
      </c>
      <c r="B1534" s="1">
        <v>40630</v>
      </c>
      <c r="C1534" t="s">
        <v>111</v>
      </c>
      <c r="D1534">
        <v>25</v>
      </c>
      <c r="E1534">
        <v>11030433</v>
      </c>
      <c r="F1534" t="s">
        <v>112</v>
      </c>
      <c r="G1534">
        <v>1</v>
      </c>
    </row>
    <row r="1535" spans="1:7" x14ac:dyDescent="0.25">
      <c r="A1535">
        <v>80023682</v>
      </c>
      <c r="B1535" s="1">
        <v>40606</v>
      </c>
      <c r="C1535" t="s">
        <v>7</v>
      </c>
      <c r="D1535">
        <v>170</v>
      </c>
      <c r="E1535">
        <v>11020366</v>
      </c>
      <c r="F1535" t="s">
        <v>8</v>
      </c>
      <c r="G1535">
        <v>30000</v>
      </c>
    </row>
    <row r="1536" spans="1:7" x14ac:dyDescent="0.25">
      <c r="A1536">
        <v>80023682</v>
      </c>
      <c r="B1536" s="1">
        <v>40606</v>
      </c>
      <c r="C1536" t="s">
        <v>15</v>
      </c>
      <c r="D1536">
        <v>85</v>
      </c>
      <c r="E1536">
        <v>11020366</v>
      </c>
      <c r="F1536" t="s">
        <v>8</v>
      </c>
      <c r="G1536">
        <v>30000</v>
      </c>
    </row>
    <row r="1537" spans="1:7" x14ac:dyDescent="0.25">
      <c r="A1537">
        <v>80023686</v>
      </c>
      <c r="B1537" s="1">
        <v>40606</v>
      </c>
      <c r="C1537" t="s">
        <v>9</v>
      </c>
      <c r="D1537">
        <v>20</v>
      </c>
      <c r="E1537">
        <v>11030013</v>
      </c>
      <c r="F1537" t="s">
        <v>10</v>
      </c>
      <c r="G1537">
        <v>1</v>
      </c>
    </row>
    <row r="1538" spans="1:7" x14ac:dyDescent="0.25">
      <c r="A1538">
        <v>80023686</v>
      </c>
      <c r="B1538" s="1">
        <v>40606</v>
      </c>
      <c r="C1538" t="s">
        <v>7</v>
      </c>
      <c r="D1538">
        <v>185</v>
      </c>
      <c r="E1538">
        <v>11030013</v>
      </c>
      <c r="F1538" t="s">
        <v>8</v>
      </c>
      <c r="G1538">
        <v>1</v>
      </c>
    </row>
    <row r="1539" spans="1:7" x14ac:dyDescent="0.25">
      <c r="A1539">
        <v>80023690</v>
      </c>
      <c r="B1539" s="1">
        <v>40606</v>
      </c>
      <c r="C1539" t="s">
        <v>135</v>
      </c>
      <c r="D1539">
        <v>125</v>
      </c>
      <c r="E1539">
        <v>11030077</v>
      </c>
      <c r="F1539" t="s">
        <v>10</v>
      </c>
      <c r="G1539">
        <v>1</v>
      </c>
    </row>
    <row r="1540" spans="1:7" x14ac:dyDescent="0.25">
      <c r="A1540">
        <v>80023691</v>
      </c>
      <c r="B1540" s="1">
        <v>40606</v>
      </c>
      <c r="C1540" t="s">
        <v>135</v>
      </c>
      <c r="D1540">
        <v>125</v>
      </c>
      <c r="E1540">
        <v>11030078</v>
      </c>
      <c r="F1540" t="s">
        <v>10</v>
      </c>
      <c r="G1540">
        <v>1</v>
      </c>
    </row>
    <row r="1541" spans="1:7" x14ac:dyDescent="0.25">
      <c r="A1541">
        <v>80023692</v>
      </c>
      <c r="B1541" s="1">
        <v>40606</v>
      </c>
      <c r="C1541" t="s">
        <v>64</v>
      </c>
      <c r="D1541">
        <v>25</v>
      </c>
      <c r="E1541">
        <v>11030073</v>
      </c>
      <c r="F1541" t="s">
        <v>65</v>
      </c>
      <c r="G1541">
        <v>1</v>
      </c>
    </row>
    <row r="1542" spans="1:7" x14ac:dyDescent="0.25">
      <c r="A1542">
        <v>80023693</v>
      </c>
      <c r="B1542" s="1">
        <v>40606</v>
      </c>
      <c r="C1542" t="s">
        <v>7</v>
      </c>
      <c r="D1542">
        <v>95</v>
      </c>
      <c r="E1542">
        <v>11030069</v>
      </c>
      <c r="F1542" t="s">
        <v>8</v>
      </c>
      <c r="G1542">
        <v>15000</v>
      </c>
    </row>
    <row r="1543" spans="1:7" x14ac:dyDescent="0.25">
      <c r="A1543">
        <v>80023694</v>
      </c>
      <c r="B1543" s="1">
        <v>40609</v>
      </c>
      <c r="C1543" t="s">
        <v>53</v>
      </c>
      <c r="D1543">
        <v>25</v>
      </c>
      <c r="E1543">
        <v>11030088</v>
      </c>
      <c r="F1543" t="s">
        <v>10</v>
      </c>
      <c r="G1543">
        <v>1</v>
      </c>
    </row>
    <row r="1544" spans="1:7" x14ac:dyDescent="0.25">
      <c r="A1544">
        <v>80023695</v>
      </c>
      <c r="B1544" s="1">
        <v>40609</v>
      </c>
      <c r="C1544" t="s">
        <v>53</v>
      </c>
      <c r="D1544">
        <v>25</v>
      </c>
      <c r="E1544">
        <v>11030089</v>
      </c>
      <c r="F1544" t="s">
        <v>10</v>
      </c>
      <c r="G1544">
        <v>1</v>
      </c>
    </row>
    <row r="1545" spans="1:7" x14ac:dyDescent="0.25">
      <c r="A1545">
        <v>80023696</v>
      </c>
      <c r="B1545" s="1">
        <v>40609</v>
      </c>
      <c r="C1545" t="s">
        <v>64</v>
      </c>
      <c r="D1545">
        <v>25</v>
      </c>
      <c r="E1545">
        <v>11030090</v>
      </c>
      <c r="F1545" t="s">
        <v>65</v>
      </c>
      <c r="G1545">
        <v>3</v>
      </c>
    </row>
    <row r="1546" spans="1:7" x14ac:dyDescent="0.25">
      <c r="A1546">
        <v>80023697</v>
      </c>
      <c r="B1546" s="1">
        <v>40609</v>
      </c>
      <c r="C1546" t="s">
        <v>54</v>
      </c>
      <c r="D1546">
        <v>29</v>
      </c>
      <c r="E1546">
        <v>11030091</v>
      </c>
      <c r="F1546" t="s">
        <v>55</v>
      </c>
      <c r="G1546">
        <v>100000</v>
      </c>
    </row>
    <row r="1547" spans="1:7" x14ac:dyDescent="0.25">
      <c r="A1547">
        <v>80023697</v>
      </c>
      <c r="B1547" s="1">
        <v>40609</v>
      </c>
      <c r="C1547" t="s">
        <v>56</v>
      </c>
      <c r="D1547">
        <v>27</v>
      </c>
      <c r="E1547">
        <v>11030091</v>
      </c>
      <c r="F1547" t="s">
        <v>55</v>
      </c>
      <c r="G1547">
        <v>100000</v>
      </c>
    </row>
    <row r="1548" spans="1:7" hidden="1" x14ac:dyDescent="0.25">
      <c r="A1548">
        <v>80023941</v>
      </c>
      <c r="B1548" s="1">
        <v>40631</v>
      </c>
      <c r="C1548" t="s">
        <v>18</v>
      </c>
      <c r="D1548">
        <v>59.93</v>
      </c>
      <c r="E1548">
        <v>11030117</v>
      </c>
      <c r="F1548" t="s">
        <v>10</v>
      </c>
      <c r="G1548">
        <v>1</v>
      </c>
    </row>
    <row r="1549" spans="1:7" hidden="1" x14ac:dyDescent="0.25">
      <c r="A1549">
        <v>80023941</v>
      </c>
      <c r="B1549" s="1">
        <v>40631</v>
      </c>
      <c r="C1549" t="s">
        <v>19</v>
      </c>
      <c r="D1549">
        <v>533.02</v>
      </c>
      <c r="E1549">
        <v>11030117</v>
      </c>
      <c r="F1549" t="s">
        <v>10</v>
      </c>
      <c r="G1549">
        <v>1</v>
      </c>
    </row>
    <row r="1550" spans="1:7" hidden="1" x14ac:dyDescent="0.25">
      <c r="A1550">
        <v>80023941</v>
      </c>
      <c r="B1550" s="1">
        <v>40631</v>
      </c>
      <c r="C1550" t="s">
        <v>20</v>
      </c>
      <c r="D1550">
        <v>1302.93</v>
      </c>
      <c r="E1550">
        <v>11030117</v>
      </c>
      <c r="F1550" t="s">
        <v>10</v>
      </c>
      <c r="G1550">
        <v>1</v>
      </c>
    </row>
    <row r="1551" spans="1:7" hidden="1" x14ac:dyDescent="0.25">
      <c r="A1551">
        <v>80023941</v>
      </c>
      <c r="B1551" s="1">
        <v>40631</v>
      </c>
      <c r="C1551" t="s">
        <v>21</v>
      </c>
      <c r="D1551">
        <v>161.68</v>
      </c>
      <c r="E1551">
        <v>11030117</v>
      </c>
      <c r="F1551" t="s">
        <v>10</v>
      </c>
      <c r="G1551">
        <v>1</v>
      </c>
    </row>
    <row r="1552" spans="1:7" x14ac:dyDescent="0.25">
      <c r="A1552">
        <v>80023697</v>
      </c>
      <c r="B1552" s="1">
        <v>40609</v>
      </c>
      <c r="C1552" t="s">
        <v>57</v>
      </c>
      <c r="D1552">
        <v>27</v>
      </c>
      <c r="E1552">
        <v>11030091</v>
      </c>
      <c r="F1552" t="s">
        <v>55</v>
      </c>
      <c r="G1552">
        <v>100000</v>
      </c>
    </row>
    <row r="1553" spans="1:7" x14ac:dyDescent="0.25">
      <c r="A1553">
        <v>80023697</v>
      </c>
      <c r="B1553" s="1">
        <v>40609</v>
      </c>
      <c r="C1553" t="s">
        <v>59</v>
      </c>
      <c r="D1553">
        <v>25</v>
      </c>
      <c r="E1553">
        <v>11030091</v>
      </c>
      <c r="F1553" t="s">
        <v>60</v>
      </c>
      <c r="G1553">
        <v>100000</v>
      </c>
    </row>
    <row r="1554" spans="1:7" x14ac:dyDescent="0.25">
      <c r="A1554">
        <v>80023697</v>
      </c>
      <c r="B1554" s="1">
        <v>40609</v>
      </c>
      <c r="C1554" t="s">
        <v>61</v>
      </c>
      <c r="D1554">
        <v>25</v>
      </c>
      <c r="E1554">
        <v>11030091</v>
      </c>
      <c r="F1554" t="s">
        <v>60</v>
      </c>
      <c r="G1554">
        <v>100000</v>
      </c>
    </row>
    <row r="1555" spans="1:7" x14ac:dyDescent="0.25">
      <c r="A1555">
        <v>80023697</v>
      </c>
      <c r="B1555" s="1">
        <v>40609</v>
      </c>
      <c r="C1555" t="s">
        <v>62</v>
      </c>
      <c r="D1555">
        <v>25</v>
      </c>
      <c r="E1555">
        <v>11030091</v>
      </c>
      <c r="F1555" t="s">
        <v>60</v>
      </c>
      <c r="G1555">
        <v>100000</v>
      </c>
    </row>
    <row r="1556" spans="1:7" x14ac:dyDescent="0.25">
      <c r="A1556">
        <v>80023697</v>
      </c>
      <c r="B1556" s="1">
        <v>40609</v>
      </c>
      <c r="C1556" t="s">
        <v>64</v>
      </c>
      <c r="D1556">
        <v>25</v>
      </c>
      <c r="E1556">
        <v>11030093</v>
      </c>
      <c r="F1556" t="s">
        <v>65</v>
      </c>
      <c r="G1556">
        <v>5</v>
      </c>
    </row>
    <row r="1557" spans="1:7" x14ac:dyDescent="0.25">
      <c r="A1557">
        <v>80023698</v>
      </c>
      <c r="B1557" s="1">
        <v>40609</v>
      </c>
      <c r="C1557" t="s">
        <v>54</v>
      </c>
      <c r="D1557">
        <v>27</v>
      </c>
      <c r="E1557">
        <v>11030095</v>
      </c>
      <c r="F1557" t="s">
        <v>55</v>
      </c>
      <c r="G1557">
        <v>70000</v>
      </c>
    </row>
    <row r="1558" spans="1:7" hidden="1" x14ac:dyDescent="0.25">
      <c r="A1558">
        <v>80023940</v>
      </c>
      <c r="B1558" s="1">
        <v>40631</v>
      </c>
      <c r="C1558" t="s">
        <v>22</v>
      </c>
      <c r="D1558">
        <v>105</v>
      </c>
      <c r="E1558">
        <v>11030451</v>
      </c>
      <c r="F1558" t="s">
        <v>23</v>
      </c>
      <c r="G1558">
        <v>0.42</v>
      </c>
    </row>
    <row r="1559" spans="1:7" hidden="1" x14ac:dyDescent="0.25">
      <c r="A1559">
        <v>80023943</v>
      </c>
      <c r="B1559" s="1">
        <v>40631</v>
      </c>
      <c r="C1559" t="s">
        <v>22</v>
      </c>
      <c r="D1559">
        <v>102.5</v>
      </c>
      <c r="E1559">
        <v>11030453</v>
      </c>
      <c r="F1559" t="s">
        <v>23</v>
      </c>
      <c r="G1559">
        <v>0.41</v>
      </c>
    </row>
    <row r="1560" spans="1:7" hidden="1" x14ac:dyDescent="0.25">
      <c r="A1560">
        <v>80023944</v>
      </c>
      <c r="B1560" s="1">
        <v>40631</v>
      </c>
      <c r="C1560" t="s">
        <v>22</v>
      </c>
      <c r="D1560">
        <v>182.5</v>
      </c>
      <c r="E1560">
        <v>11030455</v>
      </c>
      <c r="F1560" t="s">
        <v>23</v>
      </c>
      <c r="G1560">
        <v>0.73</v>
      </c>
    </row>
    <row r="1561" spans="1:7" hidden="1" x14ac:dyDescent="0.25">
      <c r="A1561">
        <v>80023929</v>
      </c>
      <c r="B1561" s="1">
        <v>40631</v>
      </c>
      <c r="C1561" t="s">
        <v>182</v>
      </c>
      <c r="D1561">
        <v>100</v>
      </c>
      <c r="E1561">
        <v>11030457</v>
      </c>
      <c r="F1561" t="s">
        <v>10</v>
      </c>
      <c r="G1561">
        <v>1</v>
      </c>
    </row>
    <row r="1562" spans="1:7" hidden="1" x14ac:dyDescent="0.25">
      <c r="A1562">
        <v>80023931</v>
      </c>
      <c r="B1562" s="1">
        <v>40631</v>
      </c>
      <c r="C1562" t="s">
        <v>36</v>
      </c>
      <c r="D1562">
        <v>65</v>
      </c>
      <c r="E1562">
        <v>11030459</v>
      </c>
      <c r="F1562" t="s">
        <v>23</v>
      </c>
      <c r="G1562">
        <v>1.3</v>
      </c>
    </row>
    <row r="1563" spans="1:7" hidden="1" x14ac:dyDescent="0.25">
      <c r="A1563">
        <v>80023932</v>
      </c>
      <c r="B1563" s="1">
        <v>40631</v>
      </c>
      <c r="C1563" t="s">
        <v>36</v>
      </c>
      <c r="D1563">
        <v>50</v>
      </c>
      <c r="E1563">
        <v>11030460</v>
      </c>
      <c r="F1563" t="s">
        <v>23</v>
      </c>
      <c r="G1563">
        <v>1</v>
      </c>
    </row>
    <row r="1564" spans="1:7" hidden="1" x14ac:dyDescent="0.25">
      <c r="A1564">
        <v>80023934</v>
      </c>
      <c r="B1564" s="1">
        <v>40631</v>
      </c>
      <c r="C1564" t="s">
        <v>111</v>
      </c>
      <c r="D1564">
        <v>50</v>
      </c>
      <c r="E1564">
        <v>11030461</v>
      </c>
      <c r="F1564" t="s">
        <v>112</v>
      </c>
      <c r="G1564">
        <v>2</v>
      </c>
    </row>
    <row r="1565" spans="1:7" x14ac:dyDescent="0.25">
      <c r="A1565">
        <v>80023698</v>
      </c>
      <c r="B1565" s="1">
        <v>40609</v>
      </c>
      <c r="C1565" t="s">
        <v>56</v>
      </c>
      <c r="D1565">
        <v>29</v>
      </c>
      <c r="E1565">
        <v>11030095</v>
      </c>
      <c r="F1565" t="s">
        <v>55</v>
      </c>
      <c r="G1565">
        <v>70000</v>
      </c>
    </row>
    <row r="1566" spans="1:7" hidden="1" x14ac:dyDescent="0.25">
      <c r="A1566">
        <v>80023939</v>
      </c>
      <c r="B1566" s="1">
        <v>40631</v>
      </c>
      <c r="C1566" t="s">
        <v>182</v>
      </c>
      <c r="D1566">
        <v>100</v>
      </c>
      <c r="E1566">
        <v>11030464</v>
      </c>
      <c r="F1566" t="s">
        <v>10</v>
      </c>
      <c r="G1566">
        <v>1</v>
      </c>
    </row>
    <row r="1567" spans="1:7" hidden="1" x14ac:dyDescent="0.25">
      <c r="A1567">
        <v>90001722</v>
      </c>
      <c r="B1567" s="1">
        <v>40631</v>
      </c>
      <c r="C1567" t="s">
        <v>115</v>
      </c>
      <c r="D1567">
        <v>50</v>
      </c>
      <c r="E1567">
        <v>11030465</v>
      </c>
      <c r="F1567" t="s">
        <v>10</v>
      </c>
      <c r="G1567">
        <v>1</v>
      </c>
    </row>
    <row r="1568" spans="1:7" hidden="1" x14ac:dyDescent="0.25">
      <c r="A1568">
        <v>80023942</v>
      </c>
      <c r="B1568" s="1">
        <v>40631</v>
      </c>
      <c r="C1568" t="s">
        <v>22</v>
      </c>
      <c r="D1568">
        <v>55</v>
      </c>
      <c r="E1568">
        <v>11030467</v>
      </c>
      <c r="F1568" t="s">
        <v>23</v>
      </c>
      <c r="G1568">
        <v>0.22</v>
      </c>
    </row>
    <row r="1569" spans="1:7" x14ac:dyDescent="0.25">
      <c r="A1569">
        <v>80023698</v>
      </c>
      <c r="B1569" s="1">
        <v>40609</v>
      </c>
      <c r="C1569" t="s">
        <v>59</v>
      </c>
      <c r="D1569">
        <v>25</v>
      </c>
      <c r="E1569">
        <v>11030095</v>
      </c>
      <c r="F1569" t="s">
        <v>60</v>
      </c>
      <c r="G1569">
        <v>70000</v>
      </c>
    </row>
    <row r="1570" spans="1:7" x14ac:dyDescent="0.25">
      <c r="A1570">
        <v>80023698</v>
      </c>
      <c r="B1570" s="1">
        <v>40609</v>
      </c>
      <c r="C1570" t="s">
        <v>61</v>
      </c>
      <c r="D1570">
        <v>25</v>
      </c>
      <c r="E1570">
        <v>11030095</v>
      </c>
      <c r="F1570" t="s">
        <v>60</v>
      </c>
      <c r="G1570">
        <v>70000</v>
      </c>
    </row>
    <row r="1571" spans="1:7" x14ac:dyDescent="0.25">
      <c r="A1571">
        <v>80023698</v>
      </c>
      <c r="B1571" s="1">
        <v>40609</v>
      </c>
      <c r="C1571" t="s">
        <v>54</v>
      </c>
      <c r="D1571">
        <v>27</v>
      </c>
      <c r="E1571">
        <v>11030096</v>
      </c>
      <c r="F1571" t="s">
        <v>55</v>
      </c>
      <c r="G1571">
        <v>70000</v>
      </c>
    </row>
    <row r="1572" spans="1:7" x14ac:dyDescent="0.25">
      <c r="A1572">
        <v>80023698</v>
      </c>
      <c r="B1572" s="1">
        <v>40609</v>
      </c>
      <c r="C1572" t="s">
        <v>56</v>
      </c>
      <c r="D1572">
        <v>29</v>
      </c>
      <c r="E1572">
        <v>11030096</v>
      </c>
      <c r="F1572" t="s">
        <v>55</v>
      </c>
      <c r="G1572">
        <v>70000</v>
      </c>
    </row>
    <row r="1573" spans="1:7" x14ac:dyDescent="0.25">
      <c r="A1573">
        <v>80023698</v>
      </c>
      <c r="B1573" s="1">
        <v>40609</v>
      </c>
      <c r="C1573" t="s">
        <v>59</v>
      </c>
      <c r="D1573">
        <v>25</v>
      </c>
      <c r="E1573">
        <v>11030096</v>
      </c>
      <c r="F1573" t="s">
        <v>60</v>
      </c>
      <c r="G1573">
        <v>70000</v>
      </c>
    </row>
    <row r="1574" spans="1:7" x14ac:dyDescent="0.25">
      <c r="A1574">
        <v>80023698</v>
      </c>
      <c r="B1574" s="1">
        <v>40609</v>
      </c>
      <c r="C1574" t="s">
        <v>61</v>
      </c>
      <c r="D1574">
        <v>25</v>
      </c>
      <c r="E1574">
        <v>11030096</v>
      </c>
      <c r="F1574" t="s">
        <v>60</v>
      </c>
      <c r="G1574">
        <v>70000</v>
      </c>
    </row>
    <row r="1575" spans="1:7" hidden="1" x14ac:dyDescent="0.25">
      <c r="A1575">
        <v>80023948</v>
      </c>
      <c r="B1575" s="1">
        <v>40632</v>
      </c>
      <c r="C1575" t="s">
        <v>41</v>
      </c>
      <c r="D1575">
        <v>3.25</v>
      </c>
      <c r="E1575">
        <v>11010192</v>
      </c>
      <c r="F1575" t="s">
        <v>30</v>
      </c>
      <c r="G1575">
        <v>25</v>
      </c>
    </row>
    <row r="1576" spans="1:7" hidden="1" x14ac:dyDescent="0.25">
      <c r="A1576">
        <v>80023948</v>
      </c>
      <c r="B1576" s="1">
        <v>40632</v>
      </c>
      <c r="C1576" t="s">
        <v>42</v>
      </c>
      <c r="D1576">
        <v>20</v>
      </c>
      <c r="E1576">
        <v>11010192</v>
      </c>
      <c r="F1576" t="s">
        <v>38</v>
      </c>
      <c r="G1576">
        <v>25</v>
      </c>
    </row>
    <row r="1577" spans="1:7" hidden="1" x14ac:dyDescent="0.25">
      <c r="A1577">
        <v>80023948</v>
      </c>
      <c r="B1577" s="1">
        <v>40632</v>
      </c>
      <c r="C1577" t="s">
        <v>43</v>
      </c>
      <c r="D1577">
        <v>150</v>
      </c>
      <c r="E1577">
        <v>11010192</v>
      </c>
      <c r="F1577" t="s">
        <v>44</v>
      </c>
      <c r="G1577">
        <v>25</v>
      </c>
    </row>
    <row r="1578" spans="1:7" hidden="1" x14ac:dyDescent="0.25">
      <c r="A1578">
        <v>80023948</v>
      </c>
      <c r="B1578" s="1">
        <v>40632</v>
      </c>
      <c r="C1578" t="s">
        <v>49</v>
      </c>
      <c r="D1578">
        <v>250</v>
      </c>
      <c r="E1578">
        <v>11010192</v>
      </c>
      <c r="F1578" t="s">
        <v>50</v>
      </c>
      <c r="G1578">
        <v>25</v>
      </c>
    </row>
    <row r="1579" spans="1:7" hidden="1" x14ac:dyDescent="0.25">
      <c r="A1579">
        <v>80023948</v>
      </c>
      <c r="B1579" s="1">
        <v>40632</v>
      </c>
      <c r="C1579" t="s">
        <v>45</v>
      </c>
      <c r="D1579">
        <v>84.15</v>
      </c>
      <c r="E1579">
        <v>11010192</v>
      </c>
      <c r="F1579" t="s">
        <v>46</v>
      </c>
      <c r="G1579">
        <v>25</v>
      </c>
    </row>
    <row r="1580" spans="1:7" hidden="1" x14ac:dyDescent="0.25">
      <c r="A1580">
        <v>80023948</v>
      </c>
      <c r="B1580" s="1">
        <v>40632</v>
      </c>
      <c r="C1580" t="s">
        <v>104</v>
      </c>
      <c r="D1580">
        <v>250</v>
      </c>
      <c r="E1580">
        <v>11010192</v>
      </c>
      <c r="F1580" t="s">
        <v>50</v>
      </c>
      <c r="G1580">
        <v>25</v>
      </c>
    </row>
    <row r="1581" spans="1:7" hidden="1" x14ac:dyDescent="0.25">
      <c r="A1581">
        <v>80023948</v>
      </c>
      <c r="B1581" s="1">
        <v>40632</v>
      </c>
      <c r="C1581" t="s">
        <v>110</v>
      </c>
      <c r="D1581">
        <v>8</v>
      </c>
      <c r="E1581">
        <v>11010192</v>
      </c>
      <c r="F1581" t="s">
        <v>30</v>
      </c>
      <c r="G1581">
        <v>25</v>
      </c>
    </row>
    <row r="1582" spans="1:7" hidden="1" x14ac:dyDescent="0.25">
      <c r="A1582">
        <v>80023948</v>
      </c>
      <c r="B1582" s="1">
        <v>40632</v>
      </c>
      <c r="C1582" t="s">
        <v>100</v>
      </c>
      <c r="D1582">
        <v>0</v>
      </c>
      <c r="E1582">
        <v>11010192</v>
      </c>
      <c r="F1582" t="s">
        <v>50</v>
      </c>
      <c r="G1582">
        <v>25</v>
      </c>
    </row>
    <row r="1583" spans="1:7" x14ac:dyDescent="0.25">
      <c r="A1583">
        <v>80023699</v>
      </c>
      <c r="B1583" s="1">
        <v>40609</v>
      </c>
      <c r="C1583" t="s">
        <v>7</v>
      </c>
      <c r="D1583">
        <v>210</v>
      </c>
      <c r="E1583">
        <v>11020376</v>
      </c>
      <c r="F1583" t="s">
        <v>8</v>
      </c>
      <c r="G1583">
        <v>38000</v>
      </c>
    </row>
    <row r="1584" spans="1:7" x14ac:dyDescent="0.25">
      <c r="A1584">
        <v>80023699</v>
      </c>
      <c r="B1584" s="1">
        <v>40609</v>
      </c>
      <c r="C1584" t="s">
        <v>15</v>
      </c>
      <c r="D1584">
        <v>105</v>
      </c>
      <c r="E1584">
        <v>11020376</v>
      </c>
      <c r="F1584" t="s">
        <v>8</v>
      </c>
      <c r="G1584">
        <v>38000</v>
      </c>
    </row>
    <row r="1585" spans="1:7" x14ac:dyDescent="0.25">
      <c r="A1585">
        <v>80023700</v>
      </c>
      <c r="B1585" s="1">
        <v>40609</v>
      </c>
      <c r="C1585" t="s">
        <v>24</v>
      </c>
      <c r="D1585">
        <v>25</v>
      </c>
      <c r="E1585">
        <v>11030097</v>
      </c>
      <c r="F1585" t="s">
        <v>10</v>
      </c>
      <c r="G1585">
        <v>1</v>
      </c>
    </row>
    <row r="1586" spans="1:7" x14ac:dyDescent="0.25">
      <c r="A1586">
        <v>80023701</v>
      </c>
      <c r="B1586" s="1">
        <v>40609</v>
      </c>
      <c r="C1586" t="s">
        <v>66</v>
      </c>
      <c r="D1586">
        <v>25</v>
      </c>
      <c r="E1586">
        <v>11030100</v>
      </c>
      <c r="F1586" t="s">
        <v>67</v>
      </c>
      <c r="G1586">
        <v>2</v>
      </c>
    </row>
    <row r="1587" spans="1:7" x14ac:dyDescent="0.25">
      <c r="A1587">
        <v>80023702</v>
      </c>
      <c r="B1587" s="1">
        <v>40609</v>
      </c>
      <c r="C1587" t="s">
        <v>135</v>
      </c>
      <c r="D1587">
        <v>125</v>
      </c>
      <c r="E1587">
        <v>11030102</v>
      </c>
      <c r="F1587" t="s">
        <v>10</v>
      </c>
      <c r="G1587">
        <v>1</v>
      </c>
    </row>
    <row r="1588" spans="1:7" hidden="1" x14ac:dyDescent="0.25">
      <c r="A1588">
        <v>80023952</v>
      </c>
      <c r="B1588" s="1">
        <v>40632</v>
      </c>
      <c r="C1588" t="s">
        <v>22</v>
      </c>
      <c r="D1588">
        <v>50</v>
      </c>
      <c r="E1588">
        <v>11030479</v>
      </c>
      <c r="F1588" t="s">
        <v>23</v>
      </c>
      <c r="G1588">
        <v>0.2</v>
      </c>
    </row>
    <row r="1589" spans="1:7" hidden="1" x14ac:dyDescent="0.25">
      <c r="A1589">
        <v>80023954</v>
      </c>
      <c r="B1589" s="1">
        <v>40632</v>
      </c>
      <c r="C1589" t="s">
        <v>111</v>
      </c>
      <c r="D1589">
        <v>25</v>
      </c>
      <c r="E1589">
        <v>11030481</v>
      </c>
      <c r="F1589" t="s">
        <v>112</v>
      </c>
      <c r="G1589">
        <v>1</v>
      </c>
    </row>
    <row r="1590" spans="1:7" hidden="1" x14ac:dyDescent="0.25">
      <c r="A1590">
        <v>80023955</v>
      </c>
      <c r="B1590" s="1">
        <v>40632</v>
      </c>
      <c r="C1590" t="s">
        <v>22</v>
      </c>
      <c r="D1590">
        <v>50</v>
      </c>
      <c r="E1590">
        <v>11030483</v>
      </c>
      <c r="F1590" t="s">
        <v>23</v>
      </c>
      <c r="G1590">
        <v>0.2</v>
      </c>
    </row>
    <row r="1591" spans="1:7" hidden="1" x14ac:dyDescent="0.25">
      <c r="A1591">
        <v>80023957</v>
      </c>
      <c r="B1591" s="1">
        <v>40632</v>
      </c>
      <c r="C1591" t="s">
        <v>111</v>
      </c>
      <c r="D1591">
        <v>50</v>
      </c>
      <c r="E1591">
        <v>11030484</v>
      </c>
      <c r="F1591" t="s">
        <v>112</v>
      </c>
      <c r="G1591">
        <v>2</v>
      </c>
    </row>
    <row r="1592" spans="1:7" x14ac:dyDescent="0.25">
      <c r="A1592">
        <v>80023702</v>
      </c>
      <c r="B1592" s="1">
        <v>40609</v>
      </c>
      <c r="C1592" t="s">
        <v>135</v>
      </c>
      <c r="D1592">
        <v>125</v>
      </c>
      <c r="E1592">
        <v>11030103</v>
      </c>
      <c r="F1592" t="s">
        <v>10</v>
      </c>
      <c r="G1592">
        <v>1</v>
      </c>
    </row>
    <row r="1593" spans="1:7" hidden="1" x14ac:dyDescent="0.25">
      <c r="A1593">
        <v>80023959</v>
      </c>
      <c r="B1593" s="1">
        <v>40632</v>
      </c>
      <c r="C1593" t="s">
        <v>111</v>
      </c>
      <c r="D1593">
        <v>25</v>
      </c>
      <c r="E1593">
        <v>11030486</v>
      </c>
      <c r="F1593" t="s">
        <v>112</v>
      </c>
      <c r="G1593">
        <v>1</v>
      </c>
    </row>
    <row r="1594" spans="1:7" hidden="1" x14ac:dyDescent="0.25">
      <c r="A1594">
        <v>80023960</v>
      </c>
      <c r="B1594" s="1">
        <v>40632</v>
      </c>
      <c r="C1594" t="s">
        <v>111</v>
      </c>
      <c r="D1594">
        <v>50</v>
      </c>
      <c r="E1594">
        <v>11030487</v>
      </c>
      <c r="F1594" t="s">
        <v>112</v>
      </c>
      <c r="G1594">
        <v>2</v>
      </c>
    </row>
    <row r="1595" spans="1:7" x14ac:dyDescent="0.25">
      <c r="A1595">
        <v>80023703</v>
      </c>
      <c r="B1595" s="1">
        <v>40609</v>
      </c>
      <c r="C1595" t="s">
        <v>66</v>
      </c>
      <c r="D1595">
        <v>25</v>
      </c>
      <c r="E1595">
        <v>11030104</v>
      </c>
      <c r="F1595" t="s">
        <v>67</v>
      </c>
      <c r="G1595">
        <v>4</v>
      </c>
    </row>
    <row r="1596" spans="1:7" x14ac:dyDescent="0.25">
      <c r="A1596">
        <v>80023708</v>
      </c>
      <c r="B1596" s="1">
        <v>40609</v>
      </c>
      <c r="C1596" t="s">
        <v>29</v>
      </c>
      <c r="D1596">
        <v>25</v>
      </c>
      <c r="E1596">
        <v>11030112</v>
      </c>
      <c r="F1596" t="s">
        <v>10</v>
      </c>
      <c r="G1596">
        <v>1</v>
      </c>
    </row>
    <row r="1597" spans="1:7" x14ac:dyDescent="0.25">
      <c r="A1597">
        <v>80023709</v>
      </c>
      <c r="B1597" s="1">
        <v>40610</v>
      </c>
      <c r="C1597" t="s">
        <v>140</v>
      </c>
      <c r="D1597">
        <v>25</v>
      </c>
      <c r="E1597">
        <v>11030116</v>
      </c>
      <c r="F1597" t="s">
        <v>26</v>
      </c>
      <c r="G1597">
        <v>100</v>
      </c>
    </row>
    <row r="1598" spans="1:7" x14ac:dyDescent="0.25">
      <c r="A1598">
        <v>80023710</v>
      </c>
      <c r="B1598" s="1">
        <v>40610</v>
      </c>
      <c r="C1598" t="s">
        <v>64</v>
      </c>
      <c r="D1598">
        <v>44</v>
      </c>
      <c r="E1598">
        <v>11030118</v>
      </c>
      <c r="F1598" t="s">
        <v>65</v>
      </c>
      <c r="G1598">
        <v>11</v>
      </c>
    </row>
    <row r="1599" spans="1:7" x14ac:dyDescent="0.25">
      <c r="A1599">
        <v>80023713</v>
      </c>
      <c r="B1599" s="1">
        <v>40610</v>
      </c>
      <c r="C1599" t="s">
        <v>140</v>
      </c>
      <c r="D1599">
        <v>30</v>
      </c>
      <c r="E1599">
        <v>11030126</v>
      </c>
      <c r="F1599" t="s">
        <v>26</v>
      </c>
      <c r="G1599">
        <v>200</v>
      </c>
    </row>
    <row r="1600" spans="1:7" x14ac:dyDescent="0.25">
      <c r="A1600">
        <v>80023713</v>
      </c>
      <c r="B1600" s="1">
        <v>40610</v>
      </c>
      <c r="C1600" t="s">
        <v>66</v>
      </c>
      <c r="D1600">
        <v>18</v>
      </c>
      <c r="E1600">
        <v>11030126</v>
      </c>
      <c r="F1600" t="s">
        <v>67</v>
      </c>
      <c r="G1600">
        <v>200</v>
      </c>
    </row>
    <row r="1601" spans="1:7" x14ac:dyDescent="0.25">
      <c r="A1601">
        <v>80023713</v>
      </c>
      <c r="B1601" s="1">
        <v>40610</v>
      </c>
      <c r="C1601" t="s">
        <v>27</v>
      </c>
      <c r="D1601">
        <v>25</v>
      </c>
      <c r="E1601">
        <v>11030126</v>
      </c>
      <c r="F1601" t="s">
        <v>28</v>
      </c>
      <c r="G1601">
        <v>200</v>
      </c>
    </row>
    <row r="1602" spans="1:7" x14ac:dyDescent="0.25">
      <c r="A1602">
        <v>80023714</v>
      </c>
      <c r="B1602" s="1">
        <v>40610</v>
      </c>
      <c r="C1602" t="s">
        <v>7</v>
      </c>
      <c r="D1602">
        <v>70</v>
      </c>
      <c r="E1602">
        <v>11030061</v>
      </c>
      <c r="F1602" t="s">
        <v>8</v>
      </c>
      <c r="G1602">
        <v>10000</v>
      </c>
    </row>
    <row r="1603" spans="1:7" x14ac:dyDescent="0.25">
      <c r="A1603">
        <v>80023715</v>
      </c>
      <c r="B1603" s="1">
        <v>40610</v>
      </c>
      <c r="C1603" t="s">
        <v>140</v>
      </c>
      <c r="D1603">
        <v>15</v>
      </c>
      <c r="E1603">
        <v>11030128</v>
      </c>
      <c r="F1603" t="s">
        <v>26</v>
      </c>
      <c r="G1603">
        <v>100</v>
      </c>
    </row>
    <row r="1604" spans="1:7" x14ac:dyDescent="0.25">
      <c r="A1604">
        <v>80023715</v>
      </c>
      <c r="B1604" s="1">
        <v>40610</v>
      </c>
      <c r="C1604" t="s">
        <v>66</v>
      </c>
      <c r="D1604">
        <v>10</v>
      </c>
      <c r="E1604">
        <v>11030128</v>
      </c>
      <c r="F1604" t="s">
        <v>67</v>
      </c>
      <c r="G1604">
        <v>100</v>
      </c>
    </row>
    <row r="1605" spans="1:7" x14ac:dyDescent="0.25">
      <c r="A1605">
        <v>80023716</v>
      </c>
      <c r="B1605" s="1">
        <v>40610</v>
      </c>
      <c r="C1605" t="s">
        <v>140</v>
      </c>
      <c r="D1605">
        <v>105</v>
      </c>
      <c r="E1605">
        <v>11030129</v>
      </c>
      <c r="F1605" t="s">
        <v>26</v>
      </c>
      <c r="G1605">
        <v>700</v>
      </c>
    </row>
    <row r="1606" spans="1:7" x14ac:dyDescent="0.25">
      <c r="A1606">
        <v>80023716</v>
      </c>
      <c r="B1606" s="1">
        <v>40610</v>
      </c>
      <c r="C1606" t="s">
        <v>25</v>
      </c>
      <c r="D1606">
        <v>25</v>
      </c>
      <c r="E1606">
        <v>11030129</v>
      </c>
      <c r="F1606" t="s">
        <v>26</v>
      </c>
      <c r="G1606">
        <v>700</v>
      </c>
    </row>
    <row r="1607" spans="1:7" x14ac:dyDescent="0.25">
      <c r="A1607">
        <v>80023716</v>
      </c>
      <c r="B1607" s="1">
        <v>40610</v>
      </c>
      <c r="C1607" t="s">
        <v>66</v>
      </c>
      <c r="D1607">
        <v>12</v>
      </c>
      <c r="E1607">
        <v>11030129</v>
      </c>
      <c r="F1607" t="s">
        <v>67</v>
      </c>
      <c r="G1607">
        <v>700</v>
      </c>
    </row>
    <row r="1608" spans="1:7" x14ac:dyDescent="0.25">
      <c r="A1608">
        <v>80023716</v>
      </c>
      <c r="B1608" s="1">
        <v>40610</v>
      </c>
      <c r="C1608" t="s">
        <v>142</v>
      </c>
      <c r="D1608">
        <v>20</v>
      </c>
      <c r="E1608">
        <v>11030129</v>
      </c>
      <c r="F1608" t="s">
        <v>67</v>
      </c>
      <c r="G1608">
        <v>700</v>
      </c>
    </row>
    <row r="1609" spans="1:7" x14ac:dyDescent="0.25">
      <c r="A1609">
        <v>80023717</v>
      </c>
      <c r="B1609" s="1">
        <v>40610</v>
      </c>
      <c r="C1609" t="s">
        <v>7</v>
      </c>
      <c r="D1609">
        <v>75</v>
      </c>
      <c r="E1609">
        <v>11030007</v>
      </c>
      <c r="F1609" t="s">
        <v>8</v>
      </c>
      <c r="G1609">
        <v>11000</v>
      </c>
    </row>
    <row r="1610" spans="1:7" x14ac:dyDescent="0.25">
      <c r="A1610">
        <v>80023718</v>
      </c>
      <c r="B1610" s="1">
        <v>40610</v>
      </c>
      <c r="C1610" t="s">
        <v>64</v>
      </c>
      <c r="D1610">
        <v>25</v>
      </c>
      <c r="E1610">
        <v>11030136</v>
      </c>
      <c r="F1610" t="s">
        <v>65</v>
      </c>
      <c r="G1610">
        <v>6</v>
      </c>
    </row>
    <row r="1611" spans="1:7" x14ac:dyDescent="0.25">
      <c r="A1611">
        <v>80023719</v>
      </c>
      <c r="B1611" s="1">
        <v>40610</v>
      </c>
      <c r="C1611" t="s">
        <v>9</v>
      </c>
      <c r="D1611">
        <v>20</v>
      </c>
      <c r="E1611">
        <v>11020184</v>
      </c>
      <c r="F1611" t="s">
        <v>10</v>
      </c>
      <c r="G1611">
        <v>1</v>
      </c>
    </row>
    <row r="1612" spans="1:7" x14ac:dyDescent="0.25">
      <c r="A1612">
        <v>80023719</v>
      </c>
      <c r="B1612" s="1">
        <v>40610</v>
      </c>
      <c r="C1612" t="s">
        <v>7</v>
      </c>
      <c r="D1612">
        <v>970</v>
      </c>
      <c r="E1612">
        <v>11020184</v>
      </c>
      <c r="F1612" t="s">
        <v>8</v>
      </c>
      <c r="G1612">
        <v>1</v>
      </c>
    </row>
    <row r="1613" spans="1:7" hidden="1" x14ac:dyDescent="0.25">
      <c r="A1613">
        <v>90001723</v>
      </c>
      <c r="B1613" s="1">
        <v>40633</v>
      </c>
      <c r="C1613" t="s">
        <v>120</v>
      </c>
      <c r="D1613">
        <v>350</v>
      </c>
      <c r="E1613">
        <v>11030490</v>
      </c>
      <c r="F1613" t="s">
        <v>121</v>
      </c>
      <c r="G1613">
        <v>1</v>
      </c>
    </row>
    <row r="1614" spans="1:7" hidden="1" x14ac:dyDescent="0.25">
      <c r="A1614">
        <v>80023965</v>
      </c>
      <c r="B1614" s="1">
        <v>40633</v>
      </c>
      <c r="C1614" t="s">
        <v>182</v>
      </c>
      <c r="D1614">
        <v>250</v>
      </c>
      <c r="E1614">
        <v>11030492</v>
      </c>
      <c r="F1614" t="s">
        <v>10</v>
      </c>
      <c r="G1614">
        <v>1</v>
      </c>
    </row>
    <row r="1615" spans="1:7" x14ac:dyDescent="0.25">
      <c r="A1615">
        <v>80023720</v>
      </c>
      <c r="B1615" s="1">
        <v>40610</v>
      </c>
      <c r="C1615" t="s">
        <v>64</v>
      </c>
      <c r="D1615">
        <v>25</v>
      </c>
      <c r="E1615">
        <v>11030139</v>
      </c>
      <c r="F1615" t="s">
        <v>65</v>
      </c>
      <c r="G1615">
        <v>3</v>
      </c>
    </row>
    <row r="1616" spans="1:7" hidden="1" x14ac:dyDescent="0.25">
      <c r="A1616">
        <v>80023963</v>
      </c>
      <c r="B1616" s="1">
        <v>40633</v>
      </c>
      <c r="C1616" t="s">
        <v>111</v>
      </c>
      <c r="D1616">
        <v>75</v>
      </c>
      <c r="E1616">
        <v>11030494</v>
      </c>
      <c r="F1616" t="s">
        <v>112</v>
      </c>
      <c r="G1616">
        <v>3</v>
      </c>
    </row>
    <row r="1617" spans="1:7" x14ac:dyDescent="0.25">
      <c r="A1617">
        <v>80023724</v>
      </c>
      <c r="B1617" s="1">
        <v>40610</v>
      </c>
      <c r="C1617" t="s">
        <v>7</v>
      </c>
      <c r="D1617">
        <v>340</v>
      </c>
      <c r="E1617">
        <v>11020009</v>
      </c>
      <c r="F1617" t="s">
        <v>8</v>
      </c>
      <c r="G1617">
        <v>70000</v>
      </c>
    </row>
    <row r="1618" spans="1:7" x14ac:dyDescent="0.25">
      <c r="A1618">
        <v>80023725</v>
      </c>
      <c r="B1618" s="1">
        <v>40610</v>
      </c>
      <c r="C1618" t="s">
        <v>64</v>
      </c>
      <c r="D1618">
        <v>25</v>
      </c>
      <c r="E1618">
        <v>11030132</v>
      </c>
      <c r="F1618" t="s">
        <v>65</v>
      </c>
      <c r="G1618">
        <v>1</v>
      </c>
    </row>
    <row r="1619" spans="1:7" x14ac:dyDescent="0.25">
      <c r="A1619">
        <v>80023725</v>
      </c>
      <c r="B1619" s="1">
        <v>40610</v>
      </c>
      <c r="C1619" t="s">
        <v>64</v>
      </c>
      <c r="D1619">
        <v>25</v>
      </c>
      <c r="E1619">
        <v>11030133</v>
      </c>
      <c r="F1619" t="s">
        <v>65</v>
      </c>
      <c r="G1619">
        <v>1</v>
      </c>
    </row>
    <row r="1620" spans="1:7" x14ac:dyDescent="0.25">
      <c r="A1620">
        <v>80023726</v>
      </c>
      <c r="B1620" s="1">
        <v>40610</v>
      </c>
      <c r="C1620" t="s">
        <v>54</v>
      </c>
      <c r="D1620">
        <v>29</v>
      </c>
      <c r="E1620">
        <v>11030137</v>
      </c>
      <c r="F1620" t="s">
        <v>55</v>
      </c>
      <c r="G1620">
        <v>115000</v>
      </c>
    </row>
    <row r="1621" spans="1:7" x14ac:dyDescent="0.25">
      <c r="A1621">
        <v>80023726</v>
      </c>
      <c r="B1621" s="1">
        <v>40610</v>
      </c>
      <c r="C1621" t="s">
        <v>59</v>
      </c>
      <c r="D1621">
        <v>25</v>
      </c>
      <c r="E1621">
        <v>11030137</v>
      </c>
      <c r="F1621" t="s">
        <v>60</v>
      </c>
      <c r="G1621">
        <v>115000</v>
      </c>
    </row>
    <row r="1622" spans="1:7" x14ac:dyDescent="0.25">
      <c r="A1622">
        <v>80023727</v>
      </c>
      <c r="B1622" s="1">
        <v>40610</v>
      </c>
      <c r="C1622" t="s">
        <v>54</v>
      </c>
      <c r="D1622">
        <v>29</v>
      </c>
      <c r="E1622">
        <v>11030134</v>
      </c>
      <c r="F1622" t="s">
        <v>55</v>
      </c>
      <c r="G1622">
        <v>115000</v>
      </c>
    </row>
    <row r="1623" spans="1:7" x14ac:dyDescent="0.25">
      <c r="A1623">
        <v>80023727</v>
      </c>
      <c r="B1623" s="1">
        <v>40610</v>
      </c>
      <c r="C1623" t="s">
        <v>59</v>
      </c>
      <c r="D1623">
        <v>25</v>
      </c>
      <c r="E1623">
        <v>11030134</v>
      </c>
      <c r="F1623" t="s">
        <v>60</v>
      </c>
      <c r="G1623">
        <v>115000</v>
      </c>
    </row>
    <row r="1624" spans="1:7" x14ac:dyDescent="0.25">
      <c r="A1624">
        <v>80023728</v>
      </c>
      <c r="B1624" s="1">
        <v>40610</v>
      </c>
      <c r="C1624" t="s">
        <v>54</v>
      </c>
      <c r="D1624">
        <v>25</v>
      </c>
      <c r="E1624">
        <v>11030141</v>
      </c>
      <c r="F1624" t="s">
        <v>55</v>
      </c>
      <c r="G1624">
        <v>80000</v>
      </c>
    </row>
    <row r="1625" spans="1:7" x14ac:dyDescent="0.25">
      <c r="A1625">
        <v>80023728</v>
      </c>
      <c r="B1625" s="1">
        <v>40610</v>
      </c>
      <c r="C1625" t="s">
        <v>56</v>
      </c>
      <c r="D1625">
        <v>25</v>
      </c>
      <c r="E1625">
        <v>11030141</v>
      </c>
      <c r="F1625" t="s">
        <v>55</v>
      </c>
      <c r="G1625">
        <v>80000</v>
      </c>
    </row>
    <row r="1626" spans="1:7" x14ac:dyDescent="0.25">
      <c r="A1626">
        <v>80023729</v>
      </c>
      <c r="B1626" s="1">
        <v>40610</v>
      </c>
      <c r="C1626" t="s">
        <v>54</v>
      </c>
      <c r="D1626">
        <v>25</v>
      </c>
      <c r="E1626">
        <v>11030138</v>
      </c>
      <c r="F1626" t="s">
        <v>55</v>
      </c>
      <c r="G1626">
        <v>60000</v>
      </c>
    </row>
    <row r="1627" spans="1:7" hidden="1" x14ac:dyDescent="0.25">
      <c r="A1627">
        <v>80023967</v>
      </c>
      <c r="B1627" s="1">
        <v>40633</v>
      </c>
      <c r="C1627" t="s">
        <v>182</v>
      </c>
      <c r="D1627">
        <v>100</v>
      </c>
      <c r="E1627">
        <v>11030498</v>
      </c>
      <c r="F1627" t="s">
        <v>10</v>
      </c>
      <c r="G1627">
        <v>1</v>
      </c>
    </row>
    <row r="1628" spans="1:7" x14ac:dyDescent="0.25">
      <c r="A1628">
        <v>80023729</v>
      </c>
      <c r="B1628" s="1">
        <v>40610</v>
      </c>
      <c r="C1628" t="s">
        <v>59</v>
      </c>
      <c r="D1628">
        <v>25</v>
      </c>
      <c r="E1628">
        <v>11030138</v>
      </c>
      <c r="F1628" t="s">
        <v>60</v>
      </c>
      <c r="G1628">
        <v>60000</v>
      </c>
    </row>
    <row r="1629" spans="1:7" x14ac:dyDescent="0.25">
      <c r="A1629">
        <v>80023730</v>
      </c>
      <c r="B1629" s="1">
        <v>40610</v>
      </c>
      <c r="C1629" t="s">
        <v>64</v>
      </c>
      <c r="D1629">
        <v>25</v>
      </c>
      <c r="E1629">
        <v>11030142</v>
      </c>
      <c r="F1629" t="s">
        <v>65</v>
      </c>
      <c r="G1629">
        <v>1</v>
      </c>
    </row>
    <row r="1630" spans="1:7" x14ac:dyDescent="0.25">
      <c r="A1630">
        <v>80023731</v>
      </c>
      <c r="B1630" s="1">
        <v>40610</v>
      </c>
      <c r="C1630" t="s">
        <v>64</v>
      </c>
      <c r="D1630">
        <v>25</v>
      </c>
      <c r="E1630">
        <v>11030142</v>
      </c>
      <c r="F1630" t="s">
        <v>65</v>
      </c>
      <c r="G1630">
        <v>1</v>
      </c>
    </row>
    <row r="1631" spans="1:7" x14ac:dyDescent="0.25">
      <c r="A1631">
        <v>80023731</v>
      </c>
      <c r="B1631" s="1">
        <v>40610</v>
      </c>
      <c r="C1631" t="s">
        <v>64</v>
      </c>
      <c r="D1631">
        <v>25</v>
      </c>
      <c r="E1631">
        <v>11030143</v>
      </c>
      <c r="F1631" t="s">
        <v>65</v>
      </c>
      <c r="G1631">
        <v>1</v>
      </c>
    </row>
    <row r="1632" spans="1:7" x14ac:dyDescent="0.25">
      <c r="A1632">
        <v>80023732</v>
      </c>
      <c r="B1632" s="1">
        <v>40611</v>
      </c>
      <c r="C1632" t="s">
        <v>54</v>
      </c>
      <c r="D1632">
        <v>29</v>
      </c>
      <c r="E1632">
        <v>11030144</v>
      </c>
      <c r="F1632" t="s">
        <v>55</v>
      </c>
      <c r="G1632">
        <v>90000</v>
      </c>
    </row>
    <row r="1633" spans="1:7" hidden="1" x14ac:dyDescent="0.25">
      <c r="A1633">
        <v>70014008</v>
      </c>
      <c r="B1633" s="1">
        <v>40633</v>
      </c>
      <c r="C1633" t="s">
        <v>22</v>
      </c>
      <c r="D1633">
        <v>50</v>
      </c>
      <c r="E1633">
        <v>11030506</v>
      </c>
      <c r="F1633" t="s">
        <v>23</v>
      </c>
      <c r="G1633">
        <v>0.2</v>
      </c>
    </row>
    <row r="1634" spans="1:7" hidden="1" x14ac:dyDescent="0.25">
      <c r="A1634">
        <v>16839</v>
      </c>
      <c r="B1634" s="1">
        <v>40633</v>
      </c>
      <c r="C1634" t="s">
        <v>22</v>
      </c>
      <c r="D1634">
        <v>50</v>
      </c>
      <c r="E1634">
        <v>11030506</v>
      </c>
      <c r="F1634" t="s">
        <v>23</v>
      </c>
      <c r="G1634">
        <v>0.2</v>
      </c>
    </row>
    <row r="1635" spans="1:7" hidden="1" x14ac:dyDescent="0.25">
      <c r="A1635">
        <v>80023972</v>
      </c>
      <c r="B1635" s="1">
        <v>40633</v>
      </c>
      <c r="C1635" t="s">
        <v>22</v>
      </c>
      <c r="D1635">
        <v>50</v>
      </c>
      <c r="E1635">
        <v>11030506</v>
      </c>
      <c r="F1635" t="s">
        <v>23</v>
      </c>
      <c r="G1635">
        <v>0.2</v>
      </c>
    </row>
    <row r="1636" spans="1:7" x14ac:dyDescent="0.25">
      <c r="A1636">
        <v>80023733</v>
      </c>
      <c r="B1636" s="1">
        <v>40611</v>
      </c>
      <c r="C1636" t="s">
        <v>137</v>
      </c>
      <c r="D1636">
        <v>119.6</v>
      </c>
      <c r="E1636">
        <v>10080341</v>
      </c>
      <c r="F1636" t="s">
        <v>10</v>
      </c>
      <c r="G1636">
        <v>1</v>
      </c>
    </row>
    <row r="1637" spans="1:7" hidden="1" x14ac:dyDescent="0.25">
      <c r="A1637">
        <v>80023971</v>
      </c>
      <c r="B1637" s="1">
        <v>40633</v>
      </c>
      <c r="C1637" t="s">
        <v>111</v>
      </c>
      <c r="D1637">
        <v>25</v>
      </c>
      <c r="E1637">
        <v>11030513</v>
      </c>
      <c r="F1637" t="s">
        <v>112</v>
      </c>
      <c r="G1637">
        <v>1</v>
      </c>
    </row>
    <row r="1638" spans="1:7" hidden="1" x14ac:dyDescent="0.25">
      <c r="A1638">
        <v>80023971</v>
      </c>
      <c r="B1638" s="1">
        <v>40633</v>
      </c>
      <c r="C1638" t="s">
        <v>111</v>
      </c>
      <c r="D1638">
        <v>25</v>
      </c>
      <c r="E1638">
        <v>11030514</v>
      </c>
      <c r="F1638" t="s">
        <v>112</v>
      </c>
      <c r="G1638">
        <v>1</v>
      </c>
    </row>
    <row r="1639" spans="1:7" hidden="1" x14ac:dyDescent="0.25">
      <c r="A1639">
        <v>80023971</v>
      </c>
      <c r="B1639" s="1">
        <v>40633</v>
      </c>
      <c r="C1639" t="s">
        <v>111</v>
      </c>
      <c r="D1639">
        <v>25</v>
      </c>
      <c r="E1639">
        <v>11030515</v>
      </c>
      <c r="F1639" t="s">
        <v>112</v>
      </c>
      <c r="G1639">
        <v>1</v>
      </c>
    </row>
    <row r="1640" spans="1:7" hidden="1" x14ac:dyDescent="0.25">
      <c r="A1640">
        <v>80023975</v>
      </c>
      <c r="B1640" s="1">
        <v>40633</v>
      </c>
      <c r="C1640" t="s">
        <v>111</v>
      </c>
      <c r="D1640">
        <v>25</v>
      </c>
      <c r="E1640">
        <v>11030516</v>
      </c>
      <c r="F1640" t="s">
        <v>112</v>
      </c>
      <c r="G1640">
        <v>1</v>
      </c>
    </row>
    <row r="1641" spans="1:7" x14ac:dyDescent="0.25">
      <c r="A1641">
        <v>80023735</v>
      </c>
      <c r="B1641" s="1">
        <v>40611</v>
      </c>
      <c r="C1641" t="s">
        <v>53</v>
      </c>
      <c r="D1641">
        <v>25</v>
      </c>
      <c r="E1641">
        <v>11030151</v>
      </c>
      <c r="F1641" t="s">
        <v>10</v>
      </c>
      <c r="G1641">
        <v>1</v>
      </c>
    </row>
    <row r="1642" spans="1:7" x14ac:dyDescent="0.25">
      <c r="A1642">
        <v>80023736</v>
      </c>
      <c r="B1642" s="1">
        <v>40611</v>
      </c>
      <c r="C1642" t="s">
        <v>64</v>
      </c>
      <c r="D1642">
        <v>25</v>
      </c>
      <c r="E1642">
        <v>11030152</v>
      </c>
      <c r="F1642" t="s">
        <v>65</v>
      </c>
      <c r="G1642">
        <v>3</v>
      </c>
    </row>
    <row r="1643" spans="1:7" x14ac:dyDescent="0.25">
      <c r="A1643">
        <v>80023737</v>
      </c>
      <c r="B1643" s="1">
        <v>40611</v>
      </c>
      <c r="C1643" t="s">
        <v>140</v>
      </c>
      <c r="D1643">
        <v>10</v>
      </c>
      <c r="E1643">
        <v>11030153</v>
      </c>
      <c r="F1643" t="s">
        <v>26</v>
      </c>
      <c r="G1643">
        <v>70</v>
      </c>
    </row>
    <row r="1644" spans="1:7" x14ac:dyDescent="0.25">
      <c r="A1644">
        <v>80023737</v>
      </c>
      <c r="B1644" s="1">
        <v>40611</v>
      </c>
      <c r="C1644" t="s">
        <v>66</v>
      </c>
      <c r="D1644">
        <v>15</v>
      </c>
      <c r="E1644">
        <v>11030153</v>
      </c>
      <c r="F1644" t="s">
        <v>67</v>
      </c>
      <c r="G1644">
        <v>70</v>
      </c>
    </row>
    <row r="1645" spans="1:7" x14ac:dyDescent="0.25">
      <c r="A1645">
        <v>80023738</v>
      </c>
      <c r="B1645" s="1">
        <v>40611</v>
      </c>
      <c r="C1645" t="s">
        <v>7</v>
      </c>
      <c r="D1645">
        <v>80</v>
      </c>
      <c r="E1645">
        <v>11030094</v>
      </c>
      <c r="F1645" t="s">
        <v>8</v>
      </c>
      <c r="G1645">
        <v>12000</v>
      </c>
    </row>
    <row r="1646" spans="1:7" x14ac:dyDescent="0.25">
      <c r="A1646">
        <v>80023739</v>
      </c>
      <c r="B1646" s="1">
        <v>40611</v>
      </c>
      <c r="C1646" t="s">
        <v>64</v>
      </c>
      <c r="D1646">
        <v>40</v>
      </c>
      <c r="E1646">
        <v>11030155</v>
      </c>
      <c r="F1646" t="s">
        <v>65</v>
      </c>
      <c r="G1646">
        <v>10</v>
      </c>
    </row>
    <row r="1647" spans="1:7" x14ac:dyDescent="0.25">
      <c r="A1647">
        <v>80023740</v>
      </c>
      <c r="B1647" s="1">
        <v>40611</v>
      </c>
      <c r="C1647" t="s">
        <v>24</v>
      </c>
      <c r="D1647">
        <v>25</v>
      </c>
      <c r="E1647">
        <v>11030154</v>
      </c>
      <c r="F1647" t="s">
        <v>10</v>
      </c>
      <c r="G1647">
        <v>1</v>
      </c>
    </row>
    <row r="1648" spans="1:7" x14ac:dyDescent="0.25">
      <c r="A1648">
        <v>80023743</v>
      </c>
      <c r="B1648" s="1">
        <v>40612</v>
      </c>
      <c r="C1648" t="s">
        <v>133</v>
      </c>
      <c r="D1648">
        <v>15</v>
      </c>
      <c r="E1648">
        <v>11030156</v>
      </c>
      <c r="F1648" t="s">
        <v>10</v>
      </c>
      <c r="G1648">
        <v>1</v>
      </c>
    </row>
    <row r="1649" spans="1:7" x14ac:dyDescent="0.25">
      <c r="A1649">
        <v>80023745</v>
      </c>
      <c r="B1649" s="1">
        <v>40612</v>
      </c>
      <c r="C1649" t="s">
        <v>66</v>
      </c>
      <c r="D1649">
        <v>25</v>
      </c>
      <c r="E1649">
        <v>11030162</v>
      </c>
      <c r="F1649" t="s">
        <v>67</v>
      </c>
      <c r="G1649">
        <v>15</v>
      </c>
    </row>
    <row r="1650" spans="1:7" x14ac:dyDescent="0.25">
      <c r="A1650">
        <v>80023747</v>
      </c>
      <c r="B1650" s="1">
        <v>40612</v>
      </c>
      <c r="C1650" t="s">
        <v>135</v>
      </c>
      <c r="D1650">
        <v>125</v>
      </c>
      <c r="E1650">
        <v>11030157</v>
      </c>
      <c r="F1650" t="s">
        <v>10</v>
      </c>
      <c r="G1650">
        <v>1</v>
      </c>
    </row>
    <row r="1651" spans="1:7" x14ac:dyDescent="0.25">
      <c r="A1651">
        <v>80023748</v>
      </c>
      <c r="B1651" s="1">
        <v>40612</v>
      </c>
      <c r="C1651" t="s">
        <v>9</v>
      </c>
      <c r="D1651">
        <v>20</v>
      </c>
      <c r="E1651">
        <v>11020198</v>
      </c>
      <c r="F1651" t="s">
        <v>10</v>
      </c>
      <c r="G1651">
        <v>1</v>
      </c>
    </row>
    <row r="1652" spans="1:7" x14ac:dyDescent="0.25">
      <c r="A1652">
        <v>80023748</v>
      </c>
      <c r="B1652" s="1">
        <v>40612</v>
      </c>
      <c r="C1652" t="s">
        <v>7</v>
      </c>
      <c r="D1652">
        <v>145</v>
      </c>
      <c r="E1652">
        <v>11020198</v>
      </c>
      <c r="F1652" t="s">
        <v>8</v>
      </c>
      <c r="G1652">
        <v>1</v>
      </c>
    </row>
    <row r="1653" spans="1:7" x14ac:dyDescent="0.25">
      <c r="A1653">
        <v>80023749</v>
      </c>
      <c r="B1653" s="1">
        <v>40612</v>
      </c>
      <c r="C1653" t="s">
        <v>64</v>
      </c>
      <c r="D1653">
        <v>25</v>
      </c>
      <c r="E1653">
        <v>11030166</v>
      </c>
      <c r="F1653" t="s">
        <v>65</v>
      </c>
      <c r="G1653">
        <v>1</v>
      </c>
    </row>
    <row r="1654" spans="1:7" x14ac:dyDescent="0.25">
      <c r="A1654">
        <v>80023749</v>
      </c>
      <c r="B1654" s="1">
        <v>40612</v>
      </c>
      <c r="C1654" t="s">
        <v>64</v>
      </c>
      <c r="D1654">
        <v>25</v>
      </c>
      <c r="E1654">
        <v>11030167</v>
      </c>
      <c r="F1654" t="s">
        <v>65</v>
      </c>
      <c r="G1654">
        <v>1</v>
      </c>
    </row>
    <row r="1655" spans="1:7" x14ac:dyDescent="0.25">
      <c r="A1655">
        <v>80023750</v>
      </c>
      <c r="B1655" s="1">
        <v>40612</v>
      </c>
      <c r="C1655" t="s">
        <v>64</v>
      </c>
      <c r="D1655">
        <v>60</v>
      </c>
      <c r="E1655">
        <v>11030168</v>
      </c>
      <c r="F1655" t="s">
        <v>65</v>
      </c>
      <c r="G1655">
        <v>15</v>
      </c>
    </row>
    <row r="1656" spans="1:7" x14ac:dyDescent="0.25">
      <c r="A1656">
        <v>80023754</v>
      </c>
      <c r="B1656" s="1">
        <v>40612</v>
      </c>
      <c r="C1656" t="s">
        <v>7</v>
      </c>
      <c r="D1656">
        <v>180</v>
      </c>
      <c r="E1656">
        <v>11030131</v>
      </c>
      <c r="F1656" t="s">
        <v>8</v>
      </c>
      <c r="G1656">
        <v>32000</v>
      </c>
    </row>
    <row r="1657" spans="1:7" x14ac:dyDescent="0.25">
      <c r="A1657">
        <v>80023756</v>
      </c>
      <c r="B1657" s="1">
        <v>40613</v>
      </c>
      <c r="C1657" t="s">
        <v>133</v>
      </c>
      <c r="D1657">
        <v>45</v>
      </c>
      <c r="E1657">
        <v>11030085</v>
      </c>
      <c r="F1657" t="s">
        <v>10</v>
      </c>
      <c r="G1657">
        <v>3</v>
      </c>
    </row>
    <row r="1658" spans="1:7" x14ac:dyDescent="0.25">
      <c r="A1658">
        <v>80023756</v>
      </c>
      <c r="B1658" s="1">
        <v>40613</v>
      </c>
      <c r="C1658" t="s">
        <v>134</v>
      </c>
      <c r="D1658">
        <v>75</v>
      </c>
      <c r="E1658">
        <v>11030171</v>
      </c>
      <c r="F1658" t="s">
        <v>10</v>
      </c>
      <c r="G1658">
        <v>1</v>
      </c>
    </row>
    <row r="1659" spans="1:7" x14ac:dyDescent="0.25">
      <c r="A1659">
        <v>80023757</v>
      </c>
      <c r="B1659" s="1">
        <v>40613</v>
      </c>
      <c r="C1659" t="s">
        <v>9</v>
      </c>
      <c r="D1659">
        <v>20</v>
      </c>
      <c r="E1659">
        <v>11020388</v>
      </c>
      <c r="F1659" t="s">
        <v>10</v>
      </c>
      <c r="G1659">
        <v>1</v>
      </c>
    </row>
    <row r="1660" spans="1:7" x14ac:dyDescent="0.25">
      <c r="A1660">
        <v>80023757</v>
      </c>
      <c r="B1660" s="1">
        <v>40613</v>
      </c>
      <c r="C1660" t="s">
        <v>7</v>
      </c>
      <c r="D1660">
        <v>1120</v>
      </c>
      <c r="E1660">
        <v>11020388</v>
      </c>
      <c r="F1660" t="s">
        <v>8</v>
      </c>
      <c r="G1660">
        <v>1</v>
      </c>
    </row>
    <row r="1661" spans="1:7" x14ac:dyDescent="0.25">
      <c r="A1661">
        <v>80023758</v>
      </c>
      <c r="B1661" s="1">
        <v>40613</v>
      </c>
      <c r="C1661" t="s">
        <v>9</v>
      </c>
      <c r="D1661">
        <v>20</v>
      </c>
      <c r="E1661">
        <v>11020390</v>
      </c>
      <c r="F1661" t="s">
        <v>10</v>
      </c>
      <c r="G1661">
        <v>1</v>
      </c>
    </row>
    <row r="1662" spans="1:7" x14ac:dyDescent="0.25">
      <c r="A1662">
        <v>80023758</v>
      </c>
      <c r="B1662" s="1">
        <v>40613</v>
      </c>
      <c r="C1662" t="s">
        <v>7</v>
      </c>
      <c r="D1662">
        <v>1153</v>
      </c>
      <c r="E1662">
        <v>11020390</v>
      </c>
      <c r="F1662" t="s">
        <v>8</v>
      </c>
      <c r="G1662">
        <v>1</v>
      </c>
    </row>
    <row r="1663" spans="1:7" x14ac:dyDescent="0.25">
      <c r="A1663">
        <v>80023759</v>
      </c>
      <c r="B1663" s="1">
        <v>40613</v>
      </c>
      <c r="C1663" t="s">
        <v>9</v>
      </c>
      <c r="D1663">
        <v>20</v>
      </c>
      <c r="E1663">
        <v>11020394</v>
      </c>
      <c r="F1663" t="s">
        <v>10</v>
      </c>
      <c r="G1663">
        <v>1</v>
      </c>
    </row>
    <row r="1664" spans="1:7" x14ac:dyDescent="0.25">
      <c r="A1664">
        <v>80023759</v>
      </c>
      <c r="B1664" s="1">
        <v>40613</v>
      </c>
      <c r="C1664" t="s">
        <v>7</v>
      </c>
      <c r="D1664">
        <v>1015</v>
      </c>
      <c r="E1664">
        <v>11020394</v>
      </c>
      <c r="F1664" t="s">
        <v>8</v>
      </c>
      <c r="G1664">
        <v>1</v>
      </c>
    </row>
    <row r="1665" spans="1:7" x14ac:dyDescent="0.25">
      <c r="A1665">
        <v>80023760</v>
      </c>
      <c r="B1665" s="1">
        <v>40613</v>
      </c>
      <c r="C1665" t="s">
        <v>24</v>
      </c>
      <c r="D1665">
        <v>25</v>
      </c>
      <c r="E1665">
        <v>11030180</v>
      </c>
      <c r="F1665" t="s">
        <v>10</v>
      </c>
      <c r="G1665">
        <v>1</v>
      </c>
    </row>
    <row r="1666" spans="1:7" x14ac:dyDescent="0.25">
      <c r="A1666">
        <v>80023763</v>
      </c>
      <c r="B1666" s="1">
        <v>40613</v>
      </c>
      <c r="C1666" t="s">
        <v>7</v>
      </c>
      <c r="D1666">
        <v>95</v>
      </c>
      <c r="E1666">
        <v>11020320</v>
      </c>
      <c r="F1666" t="s">
        <v>8</v>
      </c>
      <c r="G1666">
        <v>15000</v>
      </c>
    </row>
    <row r="1667" spans="1:7" x14ac:dyDescent="0.25">
      <c r="A1667">
        <v>80023763</v>
      </c>
      <c r="B1667" s="1">
        <v>40613</v>
      </c>
      <c r="C1667" t="s">
        <v>15</v>
      </c>
      <c r="D1667">
        <v>47.5</v>
      </c>
      <c r="E1667">
        <v>11020320</v>
      </c>
      <c r="F1667" t="s">
        <v>8</v>
      </c>
      <c r="G1667">
        <v>15000</v>
      </c>
    </row>
    <row r="1668" spans="1:7" x14ac:dyDescent="0.25">
      <c r="A1668">
        <v>80023764</v>
      </c>
      <c r="B1668" s="1">
        <v>40613</v>
      </c>
      <c r="C1668" t="s">
        <v>16</v>
      </c>
      <c r="D1668">
        <v>10</v>
      </c>
      <c r="E1668">
        <v>11030127</v>
      </c>
      <c r="F1668" t="s">
        <v>17</v>
      </c>
      <c r="G1668">
        <v>0</v>
      </c>
    </row>
    <row r="1669" spans="1:7" x14ac:dyDescent="0.25">
      <c r="A1669">
        <v>80023764</v>
      </c>
      <c r="B1669" s="1">
        <v>40613</v>
      </c>
      <c r="C1669" t="s">
        <v>7</v>
      </c>
      <c r="D1669">
        <v>220</v>
      </c>
      <c r="E1669">
        <v>11030127</v>
      </c>
      <c r="F1669" t="s">
        <v>8</v>
      </c>
      <c r="G1669">
        <v>0</v>
      </c>
    </row>
    <row r="1670" spans="1:7" x14ac:dyDescent="0.25">
      <c r="A1670">
        <v>80023764</v>
      </c>
      <c r="B1670" s="1">
        <v>40613</v>
      </c>
      <c r="C1670" t="s">
        <v>15</v>
      </c>
      <c r="D1670">
        <v>110</v>
      </c>
      <c r="E1670">
        <v>11030127</v>
      </c>
      <c r="F1670" t="s">
        <v>8</v>
      </c>
      <c r="G1670">
        <v>0</v>
      </c>
    </row>
    <row r="1671" spans="1:7" x14ac:dyDescent="0.25">
      <c r="A1671">
        <v>80023765</v>
      </c>
      <c r="B1671" s="1">
        <v>40613</v>
      </c>
      <c r="C1671" t="s">
        <v>64</v>
      </c>
      <c r="D1671">
        <v>25</v>
      </c>
      <c r="E1671">
        <v>11030193</v>
      </c>
      <c r="F1671" t="s">
        <v>65</v>
      </c>
      <c r="G1671">
        <v>4</v>
      </c>
    </row>
    <row r="1672" spans="1:7" x14ac:dyDescent="0.25">
      <c r="A1672">
        <v>80023766</v>
      </c>
      <c r="B1672" s="1">
        <v>40613</v>
      </c>
      <c r="C1672" t="s">
        <v>64</v>
      </c>
      <c r="D1672">
        <v>25</v>
      </c>
      <c r="E1672">
        <v>11030194</v>
      </c>
      <c r="F1672" t="s">
        <v>65</v>
      </c>
      <c r="G1672">
        <v>1</v>
      </c>
    </row>
    <row r="1673" spans="1:7" x14ac:dyDescent="0.25">
      <c r="A1673">
        <v>80023767</v>
      </c>
      <c r="B1673" s="1">
        <v>40616</v>
      </c>
      <c r="C1673" t="s">
        <v>7</v>
      </c>
      <c r="D1673">
        <v>185</v>
      </c>
      <c r="E1673">
        <v>11030036</v>
      </c>
      <c r="F1673" t="s">
        <v>8</v>
      </c>
      <c r="G1673">
        <v>33000</v>
      </c>
    </row>
    <row r="1674" spans="1:7" x14ac:dyDescent="0.25">
      <c r="A1674">
        <v>80023767</v>
      </c>
      <c r="B1674" s="1">
        <v>40616</v>
      </c>
      <c r="C1674" t="s">
        <v>15</v>
      </c>
      <c r="D1674">
        <v>92.5</v>
      </c>
      <c r="E1674">
        <v>11030036</v>
      </c>
      <c r="F1674" t="s">
        <v>8</v>
      </c>
      <c r="G1674">
        <v>33000</v>
      </c>
    </row>
    <row r="1675" spans="1:7" x14ac:dyDescent="0.25">
      <c r="A1675">
        <v>80023768</v>
      </c>
      <c r="B1675" s="1">
        <v>40616</v>
      </c>
      <c r="C1675" t="s">
        <v>24</v>
      </c>
      <c r="D1675">
        <v>25</v>
      </c>
      <c r="E1675">
        <v>11030198</v>
      </c>
      <c r="F1675" t="s">
        <v>10</v>
      </c>
      <c r="G1675">
        <v>1</v>
      </c>
    </row>
    <row r="1676" spans="1:7" x14ac:dyDescent="0.25">
      <c r="A1676">
        <v>80023770</v>
      </c>
      <c r="B1676" s="1">
        <v>40616</v>
      </c>
      <c r="C1676" t="s">
        <v>54</v>
      </c>
      <c r="D1676">
        <v>25</v>
      </c>
      <c r="E1676">
        <v>11030201</v>
      </c>
      <c r="F1676" t="s">
        <v>55</v>
      </c>
      <c r="G1676">
        <v>45000</v>
      </c>
    </row>
    <row r="1677" spans="1:7" x14ac:dyDescent="0.25">
      <c r="A1677">
        <v>80023770</v>
      </c>
      <c r="B1677" s="1">
        <v>40616</v>
      </c>
      <c r="C1677" t="s">
        <v>56</v>
      </c>
      <c r="D1677">
        <v>25</v>
      </c>
      <c r="E1677">
        <v>11030201</v>
      </c>
      <c r="F1677" t="s">
        <v>55</v>
      </c>
      <c r="G1677">
        <v>45000</v>
      </c>
    </row>
    <row r="1678" spans="1:7" x14ac:dyDescent="0.25">
      <c r="A1678">
        <v>80023770</v>
      </c>
      <c r="B1678" s="1">
        <v>40616</v>
      </c>
      <c r="C1678" t="s">
        <v>57</v>
      </c>
      <c r="D1678">
        <v>25</v>
      </c>
      <c r="E1678">
        <v>11030201</v>
      </c>
      <c r="F1678" t="s">
        <v>55</v>
      </c>
      <c r="G1678">
        <v>45000</v>
      </c>
    </row>
    <row r="1679" spans="1:7" x14ac:dyDescent="0.25">
      <c r="A1679">
        <v>80023770</v>
      </c>
      <c r="B1679" s="1">
        <v>40616</v>
      </c>
      <c r="C1679" t="s">
        <v>58</v>
      </c>
      <c r="D1679">
        <v>25</v>
      </c>
      <c r="E1679">
        <v>11030201</v>
      </c>
      <c r="F1679" t="s">
        <v>55</v>
      </c>
      <c r="G1679">
        <v>45000</v>
      </c>
    </row>
    <row r="1680" spans="1:7" x14ac:dyDescent="0.25">
      <c r="A1680">
        <v>80023770</v>
      </c>
      <c r="B1680" s="1">
        <v>40616</v>
      </c>
      <c r="C1680" t="s">
        <v>76</v>
      </c>
      <c r="D1680">
        <v>25</v>
      </c>
      <c r="E1680">
        <v>11030201</v>
      </c>
      <c r="F1680" t="s">
        <v>55</v>
      </c>
      <c r="G1680">
        <v>45000</v>
      </c>
    </row>
    <row r="1681" spans="1:7" x14ac:dyDescent="0.25">
      <c r="A1681">
        <v>80023770</v>
      </c>
      <c r="B1681" s="1">
        <v>40616</v>
      </c>
      <c r="C1681" t="s">
        <v>80</v>
      </c>
      <c r="D1681">
        <v>25</v>
      </c>
      <c r="E1681">
        <v>11030201</v>
      </c>
      <c r="F1681" t="s">
        <v>55</v>
      </c>
      <c r="G1681">
        <v>45000</v>
      </c>
    </row>
    <row r="1682" spans="1:7" x14ac:dyDescent="0.25">
      <c r="A1682">
        <v>80023770</v>
      </c>
      <c r="B1682" s="1">
        <v>40616</v>
      </c>
      <c r="C1682" t="s">
        <v>82</v>
      </c>
      <c r="D1682">
        <v>25</v>
      </c>
      <c r="E1682">
        <v>11030201</v>
      </c>
      <c r="F1682" t="s">
        <v>55</v>
      </c>
      <c r="G1682">
        <v>45000</v>
      </c>
    </row>
    <row r="1683" spans="1:7" x14ac:dyDescent="0.25">
      <c r="A1683">
        <v>80023770</v>
      </c>
      <c r="B1683" s="1">
        <v>40616</v>
      </c>
      <c r="C1683" t="s">
        <v>83</v>
      </c>
      <c r="D1683">
        <v>25</v>
      </c>
      <c r="E1683">
        <v>11030201</v>
      </c>
      <c r="F1683" t="s">
        <v>55</v>
      </c>
      <c r="G1683">
        <v>45000</v>
      </c>
    </row>
    <row r="1684" spans="1:7" x14ac:dyDescent="0.25">
      <c r="A1684">
        <v>80023770</v>
      </c>
      <c r="B1684" s="1">
        <v>40616</v>
      </c>
      <c r="C1684" t="s">
        <v>59</v>
      </c>
      <c r="D1684">
        <v>25</v>
      </c>
      <c r="E1684">
        <v>11030201</v>
      </c>
      <c r="F1684" t="s">
        <v>60</v>
      </c>
      <c r="G1684">
        <v>45000</v>
      </c>
    </row>
    <row r="1685" spans="1:7" x14ac:dyDescent="0.25">
      <c r="A1685">
        <v>80023770</v>
      </c>
      <c r="B1685" s="1">
        <v>40616</v>
      </c>
      <c r="C1685" t="s">
        <v>61</v>
      </c>
      <c r="D1685">
        <v>25</v>
      </c>
      <c r="E1685">
        <v>11030201</v>
      </c>
      <c r="F1685" t="s">
        <v>60</v>
      </c>
      <c r="G1685">
        <v>45000</v>
      </c>
    </row>
    <row r="1686" spans="1:7" x14ac:dyDescent="0.25">
      <c r="A1686">
        <v>80023770</v>
      </c>
      <c r="B1686" s="1">
        <v>40616</v>
      </c>
      <c r="C1686" t="s">
        <v>62</v>
      </c>
      <c r="D1686">
        <v>25</v>
      </c>
      <c r="E1686">
        <v>11030201</v>
      </c>
      <c r="F1686" t="s">
        <v>60</v>
      </c>
      <c r="G1686">
        <v>45000</v>
      </c>
    </row>
    <row r="1687" spans="1:7" x14ac:dyDescent="0.25">
      <c r="A1687">
        <v>80023770</v>
      </c>
      <c r="B1687" s="1">
        <v>40616</v>
      </c>
      <c r="C1687" t="s">
        <v>63</v>
      </c>
      <c r="D1687">
        <v>25</v>
      </c>
      <c r="E1687">
        <v>11030201</v>
      </c>
      <c r="F1687" t="s">
        <v>60</v>
      </c>
      <c r="G1687">
        <v>45000</v>
      </c>
    </row>
    <row r="1688" spans="1:7" x14ac:dyDescent="0.25">
      <c r="A1688">
        <v>80023770</v>
      </c>
      <c r="B1688" s="1">
        <v>40616</v>
      </c>
      <c r="C1688" t="s">
        <v>77</v>
      </c>
      <c r="D1688">
        <v>25</v>
      </c>
      <c r="E1688">
        <v>11030201</v>
      </c>
      <c r="F1688" t="s">
        <v>60</v>
      </c>
      <c r="G1688">
        <v>45000</v>
      </c>
    </row>
    <row r="1689" spans="1:7" x14ac:dyDescent="0.25">
      <c r="A1689">
        <v>80023770</v>
      </c>
      <c r="B1689" s="1">
        <v>40616</v>
      </c>
      <c r="C1689" t="s">
        <v>81</v>
      </c>
      <c r="D1689">
        <v>25</v>
      </c>
      <c r="E1689">
        <v>11030201</v>
      </c>
      <c r="F1689" t="s">
        <v>60</v>
      </c>
      <c r="G1689">
        <v>45000</v>
      </c>
    </row>
    <row r="1690" spans="1:7" x14ac:dyDescent="0.25">
      <c r="A1690">
        <v>80023770</v>
      </c>
      <c r="B1690" s="1">
        <v>40616</v>
      </c>
      <c r="C1690" t="s">
        <v>84</v>
      </c>
      <c r="D1690">
        <v>25</v>
      </c>
      <c r="E1690">
        <v>11030201</v>
      </c>
      <c r="F1690" t="s">
        <v>60</v>
      </c>
      <c r="G1690">
        <v>45000</v>
      </c>
    </row>
    <row r="1691" spans="1:7" x14ac:dyDescent="0.25">
      <c r="A1691">
        <v>80023770</v>
      </c>
      <c r="B1691" s="1">
        <v>40616</v>
      </c>
      <c r="C1691" t="s">
        <v>85</v>
      </c>
      <c r="D1691">
        <v>25</v>
      </c>
      <c r="E1691">
        <v>11030201</v>
      </c>
      <c r="F1691" t="s">
        <v>60</v>
      </c>
      <c r="G1691">
        <v>45000</v>
      </c>
    </row>
    <row r="1692" spans="1:7" x14ac:dyDescent="0.25">
      <c r="A1692">
        <v>80023771</v>
      </c>
      <c r="B1692" s="1">
        <v>40616</v>
      </c>
      <c r="C1692" t="s">
        <v>7</v>
      </c>
      <c r="D1692">
        <v>60</v>
      </c>
      <c r="E1692">
        <v>11030164</v>
      </c>
      <c r="F1692" t="s">
        <v>8</v>
      </c>
      <c r="G1692">
        <v>8000</v>
      </c>
    </row>
    <row r="1693" spans="1:7" x14ac:dyDescent="0.25">
      <c r="A1693">
        <v>80023773</v>
      </c>
      <c r="B1693" s="1">
        <v>40616</v>
      </c>
      <c r="C1693" t="s">
        <v>135</v>
      </c>
      <c r="D1693">
        <v>125</v>
      </c>
      <c r="E1693">
        <v>11020383</v>
      </c>
      <c r="F1693" t="s">
        <v>10</v>
      </c>
      <c r="G1693">
        <v>1</v>
      </c>
    </row>
    <row r="1694" spans="1:7" x14ac:dyDescent="0.25">
      <c r="A1694">
        <v>80023776</v>
      </c>
      <c r="B1694" s="1">
        <v>40616</v>
      </c>
      <c r="C1694" t="s">
        <v>64</v>
      </c>
      <c r="D1694">
        <v>72</v>
      </c>
      <c r="E1694">
        <v>11030207</v>
      </c>
      <c r="F1694" t="s">
        <v>65</v>
      </c>
      <c r="G1694">
        <v>18</v>
      </c>
    </row>
    <row r="1695" spans="1:7" x14ac:dyDescent="0.25">
      <c r="A1695">
        <v>80023776</v>
      </c>
      <c r="B1695" s="1">
        <v>40616</v>
      </c>
      <c r="C1695" t="s">
        <v>74</v>
      </c>
      <c r="D1695">
        <v>25</v>
      </c>
      <c r="E1695">
        <v>11030207</v>
      </c>
      <c r="F1695" t="s">
        <v>75</v>
      </c>
      <c r="G1695">
        <v>18</v>
      </c>
    </row>
    <row r="1696" spans="1:7" x14ac:dyDescent="0.25">
      <c r="A1696">
        <v>80023776</v>
      </c>
      <c r="B1696" s="1">
        <v>40616</v>
      </c>
      <c r="C1696" t="s">
        <v>70</v>
      </c>
      <c r="D1696">
        <v>25</v>
      </c>
      <c r="E1696">
        <v>11030207</v>
      </c>
      <c r="F1696" t="s">
        <v>71</v>
      </c>
      <c r="G1696">
        <v>18</v>
      </c>
    </row>
    <row r="1697" spans="1:7" x14ac:dyDescent="0.25">
      <c r="A1697">
        <v>80023778</v>
      </c>
      <c r="B1697" s="1">
        <v>40616</v>
      </c>
      <c r="C1697" t="s">
        <v>64</v>
      </c>
      <c r="D1697">
        <v>288</v>
      </c>
      <c r="E1697">
        <v>11030213</v>
      </c>
      <c r="F1697" t="s">
        <v>65</v>
      </c>
      <c r="G1697">
        <v>72</v>
      </c>
    </row>
    <row r="1698" spans="1:7" x14ac:dyDescent="0.25">
      <c r="A1698">
        <v>80023778</v>
      </c>
      <c r="B1698" s="1">
        <v>40616</v>
      </c>
      <c r="C1698" t="s">
        <v>88</v>
      </c>
      <c r="D1698">
        <v>200</v>
      </c>
      <c r="E1698">
        <v>11030213</v>
      </c>
      <c r="F1698" t="s">
        <v>89</v>
      </c>
      <c r="G1698">
        <v>72</v>
      </c>
    </row>
    <row r="1699" spans="1:7" x14ac:dyDescent="0.25">
      <c r="A1699">
        <v>80023784</v>
      </c>
      <c r="B1699" s="1">
        <v>40616</v>
      </c>
      <c r="C1699" t="s">
        <v>64</v>
      </c>
      <c r="D1699">
        <v>25</v>
      </c>
      <c r="E1699">
        <v>11030222</v>
      </c>
      <c r="F1699" t="s">
        <v>65</v>
      </c>
      <c r="G1699">
        <v>0</v>
      </c>
    </row>
    <row r="1700" spans="1:7" x14ac:dyDescent="0.25">
      <c r="A1700">
        <v>80023784</v>
      </c>
      <c r="B1700" s="1">
        <v>40616</v>
      </c>
      <c r="C1700" t="s">
        <v>64</v>
      </c>
      <c r="D1700">
        <v>25</v>
      </c>
      <c r="E1700">
        <v>11030223</v>
      </c>
      <c r="F1700" t="s">
        <v>65</v>
      </c>
      <c r="G1700">
        <v>0</v>
      </c>
    </row>
    <row r="1701" spans="1:7" x14ac:dyDescent="0.25">
      <c r="A1701">
        <v>80023785</v>
      </c>
      <c r="B1701" s="1">
        <v>40616</v>
      </c>
      <c r="C1701" t="s">
        <v>7</v>
      </c>
      <c r="D1701">
        <v>95</v>
      </c>
      <c r="E1701">
        <v>11030189</v>
      </c>
      <c r="F1701" t="s">
        <v>8</v>
      </c>
      <c r="G1701">
        <v>15000</v>
      </c>
    </row>
    <row r="1702" spans="1:7" x14ac:dyDescent="0.25">
      <c r="A1702">
        <v>80023785</v>
      </c>
      <c r="B1702" s="1">
        <v>40616</v>
      </c>
      <c r="C1702" t="s">
        <v>24</v>
      </c>
      <c r="D1702">
        <v>25</v>
      </c>
      <c r="E1702">
        <v>11030225</v>
      </c>
      <c r="F1702" t="s">
        <v>10</v>
      </c>
      <c r="G1702">
        <v>1</v>
      </c>
    </row>
    <row r="1703" spans="1:7" x14ac:dyDescent="0.25">
      <c r="A1703">
        <v>80023786</v>
      </c>
      <c r="B1703" s="1">
        <v>40616</v>
      </c>
      <c r="C1703" t="s">
        <v>25</v>
      </c>
      <c r="D1703">
        <v>25</v>
      </c>
      <c r="E1703">
        <v>11030224</v>
      </c>
      <c r="F1703" t="s">
        <v>26</v>
      </c>
      <c r="G1703">
        <v>15</v>
      </c>
    </row>
    <row r="1704" spans="1:7" x14ac:dyDescent="0.25">
      <c r="A1704">
        <v>80023786</v>
      </c>
      <c r="B1704" s="1">
        <v>40616</v>
      </c>
      <c r="C1704" t="s">
        <v>66</v>
      </c>
      <c r="D1704">
        <v>24</v>
      </c>
      <c r="E1704">
        <v>11030224</v>
      </c>
      <c r="F1704" t="s">
        <v>67</v>
      </c>
      <c r="G1704">
        <v>15</v>
      </c>
    </row>
    <row r="1705" spans="1:7" x14ac:dyDescent="0.25">
      <c r="A1705">
        <v>80023787</v>
      </c>
      <c r="B1705" s="1">
        <v>40617</v>
      </c>
      <c r="C1705" t="s">
        <v>66</v>
      </c>
      <c r="D1705">
        <v>7</v>
      </c>
      <c r="E1705">
        <v>11030226</v>
      </c>
      <c r="F1705" t="s">
        <v>67</v>
      </c>
      <c r="G1705">
        <v>200</v>
      </c>
    </row>
    <row r="1706" spans="1:7" x14ac:dyDescent="0.25">
      <c r="A1706">
        <v>80023787</v>
      </c>
      <c r="B1706" s="1">
        <v>40617</v>
      </c>
      <c r="C1706" t="s">
        <v>27</v>
      </c>
      <c r="D1706">
        <v>25</v>
      </c>
      <c r="E1706">
        <v>11030226</v>
      </c>
      <c r="F1706" t="s">
        <v>28</v>
      </c>
      <c r="G1706">
        <v>200</v>
      </c>
    </row>
    <row r="1707" spans="1:7" x14ac:dyDescent="0.25">
      <c r="A1707">
        <v>80023789</v>
      </c>
      <c r="B1707" s="1">
        <v>40617</v>
      </c>
      <c r="C1707" t="s">
        <v>64</v>
      </c>
      <c r="D1707">
        <v>25</v>
      </c>
      <c r="E1707">
        <v>11030237</v>
      </c>
      <c r="F1707" t="s">
        <v>65</v>
      </c>
      <c r="G1707">
        <v>1</v>
      </c>
    </row>
    <row r="1708" spans="1:7" x14ac:dyDescent="0.25">
      <c r="A1708">
        <v>80023792</v>
      </c>
      <c r="B1708" s="1">
        <v>40617</v>
      </c>
      <c r="C1708" t="s">
        <v>64</v>
      </c>
      <c r="D1708">
        <v>32</v>
      </c>
      <c r="E1708">
        <v>11030245</v>
      </c>
      <c r="F1708" t="s">
        <v>65</v>
      </c>
      <c r="G1708">
        <v>8</v>
      </c>
    </row>
    <row r="1709" spans="1:7" x14ac:dyDescent="0.25">
      <c r="A1709">
        <v>80023793</v>
      </c>
      <c r="B1709" s="1">
        <v>40617</v>
      </c>
      <c r="C1709" t="s">
        <v>54</v>
      </c>
      <c r="D1709">
        <v>27</v>
      </c>
      <c r="E1709">
        <v>11030247</v>
      </c>
      <c r="F1709" t="s">
        <v>55</v>
      </c>
      <c r="G1709">
        <v>70000</v>
      </c>
    </row>
    <row r="1710" spans="1:7" x14ac:dyDescent="0.25">
      <c r="A1710">
        <v>80023793</v>
      </c>
      <c r="B1710" s="1">
        <v>40617</v>
      </c>
      <c r="C1710" t="s">
        <v>56</v>
      </c>
      <c r="D1710">
        <v>27</v>
      </c>
      <c r="E1710">
        <v>11030247</v>
      </c>
      <c r="F1710" t="s">
        <v>55</v>
      </c>
      <c r="G1710">
        <v>70000</v>
      </c>
    </row>
    <row r="1711" spans="1:7" x14ac:dyDescent="0.25">
      <c r="A1711">
        <v>80023793</v>
      </c>
      <c r="B1711" s="1">
        <v>40617</v>
      </c>
      <c r="C1711" t="s">
        <v>59</v>
      </c>
      <c r="D1711">
        <v>25</v>
      </c>
      <c r="E1711">
        <v>11030247</v>
      </c>
      <c r="F1711" t="s">
        <v>60</v>
      </c>
      <c r="G1711">
        <v>70000</v>
      </c>
    </row>
    <row r="1712" spans="1:7" x14ac:dyDescent="0.25">
      <c r="A1712">
        <v>80023793</v>
      </c>
      <c r="B1712" s="1">
        <v>40617</v>
      </c>
      <c r="C1712" t="s">
        <v>61</v>
      </c>
      <c r="D1712">
        <v>25</v>
      </c>
      <c r="E1712">
        <v>11030247</v>
      </c>
      <c r="F1712" t="s">
        <v>60</v>
      </c>
      <c r="G1712">
        <v>70000</v>
      </c>
    </row>
    <row r="1713" spans="1:7" x14ac:dyDescent="0.25">
      <c r="A1713">
        <v>80023793</v>
      </c>
      <c r="B1713" s="1">
        <v>40617</v>
      </c>
      <c r="C1713" t="s">
        <v>54</v>
      </c>
      <c r="D1713">
        <v>27</v>
      </c>
      <c r="E1713">
        <v>11030248</v>
      </c>
      <c r="F1713" t="s">
        <v>55</v>
      </c>
      <c r="G1713">
        <v>70000</v>
      </c>
    </row>
    <row r="1714" spans="1:7" x14ac:dyDescent="0.25">
      <c r="A1714">
        <v>80023793</v>
      </c>
      <c r="B1714" s="1">
        <v>40617</v>
      </c>
      <c r="C1714" t="s">
        <v>56</v>
      </c>
      <c r="D1714">
        <v>27</v>
      </c>
      <c r="E1714">
        <v>11030248</v>
      </c>
      <c r="F1714" t="s">
        <v>55</v>
      </c>
      <c r="G1714">
        <v>70000</v>
      </c>
    </row>
    <row r="1715" spans="1:7" x14ac:dyDescent="0.25">
      <c r="A1715">
        <v>80023793</v>
      </c>
      <c r="B1715" s="1">
        <v>40617</v>
      </c>
      <c r="C1715" t="s">
        <v>59</v>
      </c>
      <c r="D1715">
        <v>25</v>
      </c>
      <c r="E1715">
        <v>11030248</v>
      </c>
      <c r="F1715" t="s">
        <v>60</v>
      </c>
      <c r="G1715">
        <v>70000</v>
      </c>
    </row>
    <row r="1716" spans="1:7" x14ac:dyDescent="0.25">
      <c r="A1716">
        <v>80023793</v>
      </c>
      <c r="B1716" s="1">
        <v>40617</v>
      </c>
      <c r="C1716" t="s">
        <v>61</v>
      </c>
      <c r="D1716">
        <v>25</v>
      </c>
      <c r="E1716">
        <v>11030248</v>
      </c>
      <c r="F1716" t="s">
        <v>60</v>
      </c>
      <c r="G1716">
        <v>70000</v>
      </c>
    </row>
    <row r="1717" spans="1:7" x14ac:dyDescent="0.25">
      <c r="A1717">
        <v>80023793</v>
      </c>
      <c r="B1717" s="1">
        <v>40617</v>
      </c>
      <c r="C1717" t="s">
        <v>54</v>
      </c>
      <c r="D1717">
        <v>27</v>
      </c>
      <c r="E1717">
        <v>11030249</v>
      </c>
      <c r="F1717" t="s">
        <v>55</v>
      </c>
      <c r="G1717">
        <v>70000</v>
      </c>
    </row>
    <row r="1718" spans="1:7" x14ac:dyDescent="0.25">
      <c r="A1718">
        <v>80023793</v>
      </c>
      <c r="B1718" s="1">
        <v>40617</v>
      </c>
      <c r="C1718" t="s">
        <v>56</v>
      </c>
      <c r="D1718">
        <v>29</v>
      </c>
      <c r="E1718">
        <v>11030249</v>
      </c>
      <c r="F1718" t="s">
        <v>55</v>
      </c>
      <c r="G1718">
        <v>70000</v>
      </c>
    </row>
    <row r="1719" spans="1:7" x14ac:dyDescent="0.25">
      <c r="A1719">
        <v>80023793</v>
      </c>
      <c r="B1719" s="1">
        <v>40617</v>
      </c>
      <c r="C1719" t="s">
        <v>59</v>
      </c>
      <c r="D1719">
        <v>25</v>
      </c>
      <c r="E1719">
        <v>11030249</v>
      </c>
      <c r="F1719" t="s">
        <v>60</v>
      </c>
      <c r="G1719">
        <v>70000</v>
      </c>
    </row>
    <row r="1720" spans="1:7" x14ac:dyDescent="0.25">
      <c r="A1720">
        <v>80023793</v>
      </c>
      <c r="B1720" s="1">
        <v>40617</v>
      </c>
      <c r="C1720" t="s">
        <v>61</v>
      </c>
      <c r="D1720">
        <v>25</v>
      </c>
      <c r="E1720">
        <v>11030249</v>
      </c>
      <c r="F1720" t="s">
        <v>60</v>
      </c>
      <c r="G1720">
        <v>70000</v>
      </c>
    </row>
    <row r="1721" spans="1:7" x14ac:dyDescent="0.25">
      <c r="A1721">
        <v>80023794</v>
      </c>
      <c r="B1721" s="1">
        <v>40617</v>
      </c>
      <c r="C1721" t="s">
        <v>140</v>
      </c>
      <c r="D1721">
        <v>18.75</v>
      </c>
      <c r="E1721">
        <v>11030250</v>
      </c>
      <c r="F1721" t="s">
        <v>26</v>
      </c>
      <c r="G1721">
        <v>125</v>
      </c>
    </row>
    <row r="1722" spans="1:7" x14ac:dyDescent="0.25">
      <c r="A1722">
        <v>80023794</v>
      </c>
      <c r="B1722" s="1">
        <v>40617</v>
      </c>
      <c r="C1722" t="s">
        <v>141</v>
      </c>
      <c r="D1722">
        <v>18.75</v>
      </c>
      <c r="E1722">
        <v>11030250</v>
      </c>
      <c r="F1722" t="s">
        <v>26</v>
      </c>
      <c r="G1722">
        <v>125</v>
      </c>
    </row>
    <row r="1723" spans="1:7" x14ac:dyDescent="0.25">
      <c r="A1723">
        <v>80023794</v>
      </c>
      <c r="B1723" s="1">
        <v>40617</v>
      </c>
      <c r="C1723" t="s">
        <v>144</v>
      </c>
      <c r="D1723">
        <v>18.75</v>
      </c>
      <c r="E1723">
        <v>11030250</v>
      </c>
      <c r="F1723" t="s">
        <v>26</v>
      </c>
      <c r="G1723">
        <v>125</v>
      </c>
    </row>
    <row r="1724" spans="1:7" x14ac:dyDescent="0.25">
      <c r="A1724">
        <v>80023794</v>
      </c>
      <c r="B1724" s="1">
        <v>40617</v>
      </c>
      <c r="C1724" t="s">
        <v>146</v>
      </c>
      <c r="D1724">
        <v>18.75</v>
      </c>
      <c r="E1724">
        <v>11030250</v>
      </c>
      <c r="F1724" t="s">
        <v>26</v>
      </c>
      <c r="G1724">
        <v>125</v>
      </c>
    </row>
    <row r="1725" spans="1:7" x14ac:dyDescent="0.25">
      <c r="A1725">
        <v>80023794</v>
      </c>
      <c r="B1725" s="1">
        <v>40617</v>
      </c>
      <c r="C1725" t="s">
        <v>149</v>
      </c>
      <c r="D1725">
        <v>18.75</v>
      </c>
      <c r="E1725">
        <v>11030250</v>
      </c>
      <c r="F1725" t="s">
        <v>26</v>
      </c>
      <c r="G1725">
        <v>125</v>
      </c>
    </row>
    <row r="1726" spans="1:7" x14ac:dyDescent="0.25">
      <c r="A1726">
        <v>80023794</v>
      </c>
      <c r="B1726" s="1">
        <v>40617</v>
      </c>
      <c r="C1726" t="s">
        <v>153</v>
      </c>
      <c r="D1726">
        <v>18.75</v>
      </c>
      <c r="E1726">
        <v>11030250</v>
      </c>
      <c r="F1726" t="s">
        <v>26</v>
      </c>
      <c r="G1726">
        <v>125</v>
      </c>
    </row>
    <row r="1727" spans="1:7" x14ac:dyDescent="0.25">
      <c r="A1727">
        <v>80023794</v>
      </c>
      <c r="B1727" s="1">
        <v>40617</v>
      </c>
      <c r="C1727" t="s">
        <v>154</v>
      </c>
      <c r="D1727">
        <v>18.75</v>
      </c>
      <c r="E1727">
        <v>11030250</v>
      </c>
      <c r="F1727" t="s">
        <v>26</v>
      </c>
      <c r="G1727">
        <v>125</v>
      </c>
    </row>
    <row r="1728" spans="1:7" x14ac:dyDescent="0.25">
      <c r="A1728">
        <v>80023794</v>
      </c>
      <c r="B1728" s="1">
        <v>40617</v>
      </c>
      <c r="C1728" t="s">
        <v>25</v>
      </c>
      <c r="D1728">
        <v>18.75</v>
      </c>
      <c r="E1728">
        <v>11030250</v>
      </c>
      <c r="F1728" t="s">
        <v>26</v>
      </c>
      <c r="G1728">
        <v>125</v>
      </c>
    </row>
    <row r="1729" spans="1:7" x14ac:dyDescent="0.25">
      <c r="A1729">
        <v>80023794</v>
      </c>
      <c r="B1729" s="1">
        <v>40617</v>
      </c>
      <c r="C1729" t="s">
        <v>66</v>
      </c>
      <c r="D1729">
        <v>15</v>
      </c>
      <c r="E1729">
        <v>11030250</v>
      </c>
      <c r="F1729" t="s">
        <v>67</v>
      </c>
      <c r="G1729">
        <v>125</v>
      </c>
    </row>
    <row r="1730" spans="1:7" x14ac:dyDescent="0.25">
      <c r="A1730">
        <v>80023794</v>
      </c>
      <c r="B1730" s="1">
        <v>40617</v>
      </c>
      <c r="C1730" t="s">
        <v>142</v>
      </c>
      <c r="D1730">
        <v>15</v>
      </c>
      <c r="E1730">
        <v>11030250</v>
      </c>
      <c r="F1730" t="s">
        <v>67</v>
      </c>
      <c r="G1730">
        <v>125</v>
      </c>
    </row>
    <row r="1731" spans="1:7" x14ac:dyDescent="0.25">
      <c r="A1731">
        <v>80023794</v>
      </c>
      <c r="B1731" s="1">
        <v>40617</v>
      </c>
      <c r="C1731" t="s">
        <v>143</v>
      </c>
      <c r="D1731">
        <v>15</v>
      </c>
      <c r="E1731">
        <v>11030250</v>
      </c>
      <c r="F1731" t="s">
        <v>67</v>
      </c>
      <c r="G1731">
        <v>125</v>
      </c>
    </row>
    <row r="1732" spans="1:7" x14ac:dyDescent="0.25">
      <c r="A1732">
        <v>80023794</v>
      </c>
      <c r="B1732" s="1">
        <v>40617</v>
      </c>
      <c r="C1732" t="s">
        <v>145</v>
      </c>
      <c r="D1732">
        <v>15</v>
      </c>
      <c r="E1732">
        <v>11030250</v>
      </c>
      <c r="F1732" t="s">
        <v>67</v>
      </c>
      <c r="G1732">
        <v>125</v>
      </c>
    </row>
    <row r="1733" spans="1:7" x14ac:dyDescent="0.25">
      <c r="A1733">
        <v>80023794</v>
      </c>
      <c r="B1733" s="1">
        <v>40617</v>
      </c>
      <c r="C1733" t="s">
        <v>147</v>
      </c>
      <c r="D1733">
        <v>15</v>
      </c>
      <c r="E1733">
        <v>11030250</v>
      </c>
      <c r="F1733" t="s">
        <v>67</v>
      </c>
      <c r="G1733">
        <v>125</v>
      </c>
    </row>
    <row r="1734" spans="1:7" x14ac:dyDescent="0.25">
      <c r="A1734">
        <v>80023794</v>
      </c>
      <c r="B1734" s="1">
        <v>40617</v>
      </c>
      <c r="C1734" t="s">
        <v>150</v>
      </c>
      <c r="D1734">
        <v>15</v>
      </c>
      <c r="E1734">
        <v>11030250</v>
      </c>
      <c r="F1734" t="s">
        <v>67</v>
      </c>
      <c r="G1734">
        <v>125</v>
      </c>
    </row>
    <row r="1735" spans="1:7" x14ac:dyDescent="0.25">
      <c r="A1735">
        <v>80023794</v>
      </c>
      <c r="B1735" s="1">
        <v>40617</v>
      </c>
      <c r="C1735" t="s">
        <v>157</v>
      </c>
      <c r="D1735">
        <v>15</v>
      </c>
      <c r="E1735">
        <v>11030250</v>
      </c>
      <c r="F1735" t="s">
        <v>67</v>
      </c>
      <c r="G1735">
        <v>125</v>
      </c>
    </row>
    <row r="1736" spans="1:7" x14ac:dyDescent="0.25">
      <c r="A1736">
        <v>80023794</v>
      </c>
      <c r="B1736" s="1">
        <v>40617</v>
      </c>
      <c r="C1736" t="s">
        <v>158</v>
      </c>
      <c r="D1736">
        <v>15</v>
      </c>
      <c r="E1736">
        <v>11030250</v>
      </c>
      <c r="F1736" t="s">
        <v>67</v>
      </c>
      <c r="G1736">
        <v>125</v>
      </c>
    </row>
    <row r="1737" spans="1:7" x14ac:dyDescent="0.25">
      <c r="A1737">
        <v>80023796</v>
      </c>
      <c r="B1737" s="1">
        <v>40617</v>
      </c>
      <c r="C1737" t="s">
        <v>7</v>
      </c>
      <c r="D1737">
        <v>50</v>
      </c>
      <c r="E1737">
        <v>11030253</v>
      </c>
      <c r="F1737" t="s">
        <v>8</v>
      </c>
      <c r="G1737">
        <v>1</v>
      </c>
    </row>
    <row r="1738" spans="1:7" x14ac:dyDescent="0.25">
      <c r="A1738">
        <v>80023797</v>
      </c>
      <c r="B1738" s="1">
        <v>40617</v>
      </c>
      <c r="C1738" t="s">
        <v>70</v>
      </c>
      <c r="D1738">
        <v>25</v>
      </c>
      <c r="E1738">
        <v>11030255</v>
      </c>
      <c r="F1738" t="s">
        <v>71</v>
      </c>
      <c r="G1738">
        <v>1</v>
      </c>
    </row>
    <row r="1739" spans="1:7" x14ac:dyDescent="0.25">
      <c r="A1739">
        <v>80023798</v>
      </c>
      <c r="B1739" s="1">
        <v>40617</v>
      </c>
      <c r="C1739" t="s">
        <v>70</v>
      </c>
      <c r="D1739">
        <v>25</v>
      </c>
      <c r="E1739">
        <v>11030256</v>
      </c>
      <c r="F1739" t="s">
        <v>71</v>
      </c>
      <c r="G1739">
        <v>1</v>
      </c>
    </row>
    <row r="1740" spans="1:7" x14ac:dyDescent="0.25">
      <c r="A1740">
        <v>80023799</v>
      </c>
      <c r="B1740" s="1">
        <v>40617</v>
      </c>
      <c r="C1740" t="s">
        <v>133</v>
      </c>
      <c r="D1740">
        <v>15</v>
      </c>
      <c r="E1740">
        <v>11030257</v>
      </c>
      <c r="F1740" t="s">
        <v>10</v>
      </c>
      <c r="G1740">
        <v>1</v>
      </c>
    </row>
    <row r="1741" spans="1:7" x14ac:dyDescent="0.25">
      <c r="A1741">
        <v>80023802</v>
      </c>
      <c r="B1741" s="1">
        <v>40617</v>
      </c>
      <c r="C1741" t="s">
        <v>24</v>
      </c>
      <c r="D1741">
        <v>25</v>
      </c>
      <c r="E1741">
        <v>11030263</v>
      </c>
      <c r="F1741" t="s">
        <v>10</v>
      </c>
      <c r="G1741">
        <v>1</v>
      </c>
    </row>
    <row r="1742" spans="1:7" x14ac:dyDescent="0.25">
      <c r="A1742">
        <v>80023803</v>
      </c>
      <c r="B1742" s="1">
        <v>40618</v>
      </c>
      <c r="C1742" t="s">
        <v>24</v>
      </c>
      <c r="D1742">
        <v>25</v>
      </c>
      <c r="E1742">
        <v>11030268</v>
      </c>
      <c r="F1742" t="s">
        <v>10</v>
      </c>
      <c r="G1742">
        <v>1</v>
      </c>
    </row>
    <row r="1743" spans="1:7" x14ac:dyDescent="0.25">
      <c r="A1743">
        <v>80023804</v>
      </c>
      <c r="B1743" s="1">
        <v>40618</v>
      </c>
      <c r="C1743" t="s">
        <v>64</v>
      </c>
      <c r="D1743">
        <v>60</v>
      </c>
      <c r="E1743">
        <v>11030269</v>
      </c>
      <c r="F1743" t="s">
        <v>65</v>
      </c>
      <c r="G1743">
        <v>15</v>
      </c>
    </row>
    <row r="1744" spans="1:7" x14ac:dyDescent="0.25">
      <c r="A1744">
        <v>80023804</v>
      </c>
      <c r="B1744" s="1">
        <v>40618</v>
      </c>
      <c r="C1744" t="s">
        <v>74</v>
      </c>
      <c r="D1744">
        <v>25</v>
      </c>
      <c r="E1744">
        <v>11030269</v>
      </c>
      <c r="F1744" t="s">
        <v>75</v>
      </c>
      <c r="G1744">
        <v>15</v>
      </c>
    </row>
    <row r="1745" spans="1:7" x14ac:dyDescent="0.25">
      <c r="A1745">
        <v>80023804</v>
      </c>
      <c r="B1745" s="1">
        <v>40618</v>
      </c>
      <c r="C1745" t="s">
        <v>70</v>
      </c>
      <c r="D1745">
        <v>25</v>
      </c>
      <c r="E1745">
        <v>11030269</v>
      </c>
      <c r="F1745" t="s">
        <v>71</v>
      </c>
      <c r="G1745">
        <v>15</v>
      </c>
    </row>
    <row r="1746" spans="1:7" x14ac:dyDescent="0.25">
      <c r="A1746">
        <v>80023804</v>
      </c>
      <c r="B1746" s="1">
        <v>40618</v>
      </c>
      <c r="C1746" t="s">
        <v>64</v>
      </c>
      <c r="D1746">
        <v>52</v>
      </c>
      <c r="E1746">
        <v>11030270</v>
      </c>
      <c r="F1746" t="s">
        <v>65</v>
      </c>
      <c r="G1746">
        <v>13</v>
      </c>
    </row>
    <row r="1747" spans="1:7" x14ac:dyDescent="0.25">
      <c r="A1747">
        <v>80023804</v>
      </c>
      <c r="B1747" s="1">
        <v>40618</v>
      </c>
      <c r="C1747" t="s">
        <v>74</v>
      </c>
      <c r="D1747">
        <v>25</v>
      </c>
      <c r="E1747">
        <v>11030270</v>
      </c>
      <c r="F1747" t="s">
        <v>75</v>
      </c>
      <c r="G1747">
        <v>13</v>
      </c>
    </row>
    <row r="1748" spans="1:7" x14ac:dyDescent="0.25">
      <c r="A1748">
        <v>80023804</v>
      </c>
      <c r="B1748" s="1">
        <v>40618</v>
      </c>
      <c r="C1748" t="s">
        <v>70</v>
      </c>
      <c r="D1748">
        <v>25</v>
      </c>
      <c r="E1748">
        <v>11030270</v>
      </c>
      <c r="F1748" t="s">
        <v>71</v>
      </c>
      <c r="G1748">
        <v>13</v>
      </c>
    </row>
    <row r="1749" spans="1:7" x14ac:dyDescent="0.25">
      <c r="A1749">
        <v>80023804</v>
      </c>
      <c r="B1749" s="1">
        <v>40618</v>
      </c>
      <c r="C1749" t="s">
        <v>64</v>
      </c>
      <c r="D1749">
        <v>60</v>
      </c>
      <c r="E1749">
        <v>11030271</v>
      </c>
      <c r="F1749" t="s">
        <v>65</v>
      </c>
      <c r="G1749">
        <v>15</v>
      </c>
    </row>
    <row r="1750" spans="1:7" x14ac:dyDescent="0.25">
      <c r="A1750">
        <v>80023804</v>
      </c>
      <c r="B1750" s="1">
        <v>40618</v>
      </c>
      <c r="C1750" t="s">
        <v>74</v>
      </c>
      <c r="D1750">
        <v>25</v>
      </c>
      <c r="E1750">
        <v>11030271</v>
      </c>
      <c r="F1750" t="s">
        <v>75</v>
      </c>
      <c r="G1750">
        <v>15</v>
      </c>
    </row>
    <row r="1751" spans="1:7" x14ac:dyDescent="0.25">
      <c r="A1751">
        <v>80023804</v>
      </c>
      <c r="B1751" s="1">
        <v>40618</v>
      </c>
      <c r="C1751" t="s">
        <v>70</v>
      </c>
      <c r="D1751">
        <v>25</v>
      </c>
      <c r="E1751">
        <v>11030271</v>
      </c>
      <c r="F1751" t="s">
        <v>71</v>
      </c>
      <c r="G1751">
        <v>15</v>
      </c>
    </row>
    <row r="1752" spans="1:7" x14ac:dyDescent="0.25">
      <c r="A1752">
        <v>80023805</v>
      </c>
      <c r="B1752" s="1">
        <v>40618</v>
      </c>
      <c r="C1752" t="s">
        <v>24</v>
      </c>
      <c r="D1752">
        <v>25</v>
      </c>
      <c r="E1752">
        <v>11030272</v>
      </c>
      <c r="F1752" t="s">
        <v>10</v>
      </c>
      <c r="G1752">
        <v>1</v>
      </c>
    </row>
    <row r="1753" spans="1:7" x14ac:dyDescent="0.25">
      <c r="A1753">
        <v>80023807</v>
      </c>
      <c r="B1753" s="1">
        <v>40618</v>
      </c>
      <c r="C1753" t="s">
        <v>140</v>
      </c>
      <c r="D1753">
        <v>30</v>
      </c>
      <c r="E1753">
        <v>11030274</v>
      </c>
      <c r="F1753" t="s">
        <v>26</v>
      </c>
      <c r="G1753">
        <v>200</v>
      </c>
    </row>
    <row r="1754" spans="1:7" x14ac:dyDescent="0.25">
      <c r="A1754">
        <v>80023807</v>
      </c>
      <c r="B1754" s="1">
        <v>40618</v>
      </c>
      <c r="C1754" t="s">
        <v>25</v>
      </c>
      <c r="D1754">
        <v>30</v>
      </c>
      <c r="E1754">
        <v>11030274</v>
      </c>
      <c r="F1754" t="s">
        <v>26</v>
      </c>
      <c r="G1754">
        <v>200</v>
      </c>
    </row>
    <row r="1755" spans="1:7" x14ac:dyDescent="0.25">
      <c r="A1755">
        <v>80023807</v>
      </c>
      <c r="B1755" s="1">
        <v>40618</v>
      </c>
      <c r="C1755" t="s">
        <v>66</v>
      </c>
      <c r="D1755">
        <v>20</v>
      </c>
      <c r="E1755">
        <v>11030274</v>
      </c>
      <c r="F1755" t="s">
        <v>67</v>
      </c>
      <c r="G1755">
        <v>200</v>
      </c>
    </row>
    <row r="1756" spans="1:7" x14ac:dyDescent="0.25">
      <c r="A1756">
        <v>80023807</v>
      </c>
      <c r="B1756" s="1">
        <v>40618</v>
      </c>
      <c r="C1756" t="s">
        <v>68</v>
      </c>
      <c r="D1756">
        <v>25</v>
      </c>
      <c r="E1756">
        <v>11030274</v>
      </c>
      <c r="F1756" t="s">
        <v>69</v>
      </c>
      <c r="G1756">
        <v>200</v>
      </c>
    </row>
    <row r="1757" spans="1:7" x14ac:dyDescent="0.25">
      <c r="A1757">
        <v>80023807</v>
      </c>
      <c r="B1757" s="1">
        <v>40618</v>
      </c>
      <c r="C1757" t="s">
        <v>142</v>
      </c>
      <c r="D1757">
        <v>20</v>
      </c>
      <c r="E1757">
        <v>11030274</v>
      </c>
      <c r="F1757" t="s">
        <v>67</v>
      </c>
      <c r="G1757">
        <v>200</v>
      </c>
    </row>
    <row r="1758" spans="1:7" x14ac:dyDescent="0.25">
      <c r="A1758">
        <v>80023807</v>
      </c>
      <c r="B1758" s="1">
        <v>40618</v>
      </c>
      <c r="C1758" t="s">
        <v>54</v>
      </c>
      <c r="D1758">
        <v>29</v>
      </c>
      <c r="E1758">
        <v>11030275</v>
      </c>
      <c r="F1758" t="s">
        <v>55</v>
      </c>
      <c r="G1758">
        <v>90000</v>
      </c>
    </row>
    <row r="1759" spans="1:7" x14ac:dyDescent="0.25">
      <c r="A1759">
        <v>80023807</v>
      </c>
      <c r="B1759" s="1">
        <v>40618</v>
      </c>
      <c r="C1759" t="s">
        <v>56</v>
      </c>
      <c r="D1759">
        <v>29</v>
      </c>
      <c r="E1759">
        <v>11030275</v>
      </c>
      <c r="F1759" t="s">
        <v>55</v>
      </c>
      <c r="G1759">
        <v>90000</v>
      </c>
    </row>
    <row r="1760" spans="1:7" x14ac:dyDescent="0.25">
      <c r="A1760">
        <v>80023807</v>
      </c>
      <c r="B1760" s="1">
        <v>40618</v>
      </c>
      <c r="C1760" t="s">
        <v>59</v>
      </c>
      <c r="D1760">
        <v>25</v>
      </c>
      <c r="E1760">
        <v>11030275</v>
      </c>
      <c r="F1760" t="s">
        <v>60</v>
      </c>
      <c r="G1760">
        <v>90000</v>
      </c>
    </row>
    <row r="1761" spans="1:7" x14ac:dyDescent="0.25">
      <c r="A1761">
        <v>80023807</v>
      </c>
      <c r="B1761" s="1">
        <v>40618</v>
      </c>
      <c r="C1761" t="s">
        <v>61</v>
      </c>
      <c r="D1761">
        <v>25</v>
      </c>
      <c r="E1761">
        <v>11030275</v>
      </c>
      <c r="F1761" t="s">
        <v>60</v>
      </c>
      <c r="G1761">
        <v>90000</v>
      </c>
    </row>
    <row r="1762" spans="1:7" x14ac:dyDescent="0.25">
      <c r="A1762">
        <v>80023807</v>
      </c>
      <c r="B1762" s="1">
        <v>40618</v>
      </c>
      <c r="C1762" t="s">
        <v>64</v>
      </c>
      <c r="D1762">
        <v>128</v>
      </c>
      <c r="E1762">
        <v>11030276</v>
      </c>
      <c r="F1762" t="s">
        <v>65</v>
      </c>
      <c r="G1762">
        <v>32</v>
      </c>
    </row>
    <row r="1763" spans="1:7" x14ac:dyDescent="0.25">
      <c r="A1763">
        <v>80023808</v>
      </c>
      <c r="B1763" s="1">
        <v>40618</v>
      </c>
      <c r="C1763" t="s">
        <v>24</v>
      </c>
      <c r="D1763">
        <v>25</v>
      </c>
      <c r="E1763">
        <v>11030277</v>
      </c>
      <c r="F1763" t="s">
        <v>10</v>
      </c>
      <c r="G1763">
        <v>1</v>
      </c>
    </row>
    <row r="1764" spans="1:7" x14ac:dyDescent="0.25">
      <c r="A1764">
        <v>80023809</v>
      </c>
      <c r="B1764" s="1">
        <v>40618</v>
      </c>
      <c r="C1764" t="s">
        <v>27</v>
      </c>
      <c r="D1764">
        <v>25</v>
      </c>
      <c r="E1764">
        <v>11030278</v>
      </c>
      <c r="F1764" t="s">
        <v>28</v>
      </c>
      <c r="G1764">
        <v>1</v>
      </c>
    </row>
    <row r="1765" spans="1:7" x14ac:dyDescent="0.25">
      <c r="A1765">
        <v>80023810</v>
      </c>
      <c r="B1765" s="1">
        <v>40618</v>
      </c>
      <c r="C1765" t="s">
        <v>7</v>
      </c>
      <c r="D1765">
        <v>40</v>
      </c>
      <c r="E1765">
        <v>11030282</v>
      </c>
      <c r="F1765" t="s">
        <v>8</v>
      </c>
      <c r="G1765">
        <v>4000</v>
      </c>
    </row>
    <row r="1766" spans="1:7" x14ac:dyDescent="0.25">
      <c r="A1766">
        <v>80023811</v>
      </c>
      <c r="B1766" s="1">
        <v>40618</v>
      </c>
      <c r="C1766" t="s">
        <v>64</v>
      </c>
      <c r="D1766">
        <v>25</v>
      </c>
      <c r="E1766">
        <v>11030279</v>
      </c>
      <c r="F1766" t="s">
        <v>65</v>
      </c>
      <c r="G1766">
        <v>1</v>
      </c>
    </row>
    <row r="1767" spans="1:7" x14ac:dyDescent="0.25">
      <c r="A1767">
        <v>80023811</v>
      </c>
      <c r="B1767" s="1">
        <v>40618</v>
      </c>
      <c r="C1767" t="s">
        <v>64</v>
      </c>
      <c r="D1767">
        <v>25</v>
      </c>
      <c r="E1767">
        <v>11030280</v>
      </c>
      <c r="F1767" t="s">
        <v>65</v>
      </c>
      <c r="G1767">
        <v>1</v>
      </c>
    </row>
    <row r="1768" spans="1:7" x14ac:dyDescent="0.25">
      <c r="A1768">
        <v>80023811</v>
      </c>
      <c r="B1768" s="1">
        <v>40618</v>
      </c>
      <c r="C1768" t="s">
        <v>64</v>
      </c>
      <c r="D1768">
        <v>25</v>
      </c>
      <c r="E1768">
        <v>11030281</v>
      </c>
      <c r="F1768" t="s">
        <v>65</v>
      </c>
      <c r="G1768">
        <v>1</v>
      </c>
    </row>
    <row r="1769" spans="1:7" x14ac:dyDescent="0.25">
      <c r="A1769">
        <v>80023812</v>
      </c>
      <c r="B1769" s="1">
        <v>40618</v>
      </c>
      <c r="C1769" t="s">
        <v>64</v>
      </c>
      <c r="D1769">
        <v>25</v>
      </c>
      <c r="E1769">
        <v>11030283</v>
      </c>
      <c r="F1769" t="s">
        <v>65</v>
      </c>
      <c r="G1769">
        <v>1</v>
      </c>
    </row>
    <row r="1770" spans="1:7" x14ac:dyDescent="0.25">
      <c r="A1770">
        <v>80023814</v>
      </c>
      <c r="B1770" s="1">
        <v>40619</v>
      </c>
      <c r="C1770" t="s">
        <v>133</v>
      </c>
      <c r="D1770">
        <v>15</v>
      </c>
      <c r="E1770">
        <v>11020314</v>
      </c>
      <c r="F1770" t="s">
        <v>10</v>
      </c>
      <c r="G1770">
        <v>1</v>
      </c>
    </row>
    <row r="1771" spans="1:7" x14ac:dyDescent="0.25">
      <c r="A1771">
        <v>80023814</v>
      </c>
      <c r="B1771" s="1">
        <v>40619</v>
      </c>
      <c r="C1771" t="s">
        <v>133</v>
      </c>
      <c r="D1771">
        <v>15</v>
      </c>
      <c r="E1771">
        <v>11020315</v>
      </c>
      <c r="F1771" t="s">
        <v>10</v>
      </c>
      <c r="G1771">
        <v>1</v>
      </c>
    </row>
    <row r="1772" spans="1:7" x14ac:dyDescent="0.25">
      <c r="A1772">
        <v>80023816</v>
      </c>
      <c r="B1772" s="1">
        <v>40619</v>
      </c>
      <c r="C1772" t="s">
        <v>64</v>
      </c>
      <c r="D1772">
        <v>25</v>
      </c>
      <c r="E1772">
        <v>11030291</v>
      </c>
      <c r="F1772" t="s">
        <v>65</v>
      </c>
      <c r="G1772">
        <v>3</v>
      </c>
    </row>
    <row r="1773" spans="1:7" x14ac:dyDescent="0.25">
      <c r="A1773">
        <v>80023820</v>
      </c>
      <c r="B1773" s="1">
        <v>40619</v>
      </c>
      <c r="C1773" t="s">
        <v>64</v>
      </c>
      <c r="D1773">
        <v>25</v>
      </c>
      <c r="E1773">
        <v>11030292</v>
      </c>
      <c r="F1773" t="s">
        <v>65</v>
      </c>
      <c r="G1773">
        <v>1</v>
      </c>
    </row>
    <row r="1774" spans="1:7" x14ac:dyDescent="0.25">
      <c r="A1774">
        <v>80023821</v>
      </c>
      <c r="B1774" s="1">
        <v>40619</v>
      </c>
      <c r="C1774" t="s">
        <v>64</v>
      </c>
      <c r="D1774">
        <v>25</v>
      </c>
      <c r="E1774">
        <v>11030294</v>
      </c>
      <c r="F1774" t="s">
        <v>65</v>
      </c>
      <c r="G1774">
        <v>1</v>
      </c>
    </row>
    <row r="1775" spans="1:7" x14ac:dyDescent="0.25">
      <c r="A1775">
        <v>80023821</v>
      </c>
      <c r="B1775" s="1">
        <v>40619</v>
      </c>
      <c r="C1775" t="s">
        <v>64</v>
      </c>
      <c r="D1775">
        <v>25</v>
      </c>
      <c r="E1775">
        <v>11030295</v>
      </c>
      <c r="F1775" t="s">
        <v>65</v>
      </c>
      <c r="G1775">
        <v>1</v>
      </c>
    </row>
    <row r="1776" spans="1:7" x14ac:dyDescent="0.25">
      <c r="A1776">
        <v>80023823</v>
      </c>
      <c r="B1776" s="1">
        <v>40619</v>
      </c>
      <c r="C1776" t="s">
        <v>9</v>
      </c>
      <c r="D1776">
        <v>20</v>
      </c>
      <c r="E1776">
        <v>11030147</v>
      </c>
      <c r="F1776" t="s">
        <v>10</v>
      </c>
      <c r="G1776">
        <v>1</v>
      </c>
    </row>
    <row r="1777" spans="1:7" x14ac:dyDescent="0.25">
      <c r="A1777">
        <v>80023823</v>
      </c>
      <c r="B1777" s="1">
        <v>40619</v>
      </c>
      <c r="C1777" t="s">
        <v>7</v>
      </c>
      <c r="D1777">
        <v>300</v>
      </c>
      <c r="E1777">
        <v>11030147</v>
      </c>
      <c r="F1777" t="s">
        <v>8</v>
      </c>
      <c r="G1777">
        <v>1</v>
      </c>
    </row>
    <row r="1778" spans="1:7" x14ac:dyDescent="0.25">
      <c r="A1778">
        <v>80023827</v>
      </c>
      <c r="B1778" s="1">
        <v>40619</v>
      </c>
      <c r="C1778" t="s">
        <v>86</v>
      </c>
      <c r="D1778">
        <v>25</v>
      </c>
      <c r="E1778">
        <v>11030145</v>
      </c>
      <c r="F1778" t="s">
        <v>87</v>
      </c>
      <c r="G1778">
        <v>1</v>
      </c>
    </row>
    <row r="1779" spans="1:7" x14ac:dyDescent="0.25">
      <c r="A1779">
        <v>80023828</v>
      </c>
      <c r="B1779" s="1">
        <v>40619</v>
      </c>
      <c r="C1779" t="s">
        <v>64</v>
      </c>
      <c r="D1779">
        <v>68</v>
      </c>
      <c r="E1779">
        <v>11030308</v>
      </c>
      <c r="F1779" t="s">
        <v>65</v>
      </c>
      <c r="G1779">
        <v>17</v>
      </c>
    </row>
    <row r="1780" spans="1:7" x14ac:dyDescent="0.25">
      <c r="A1780">
        <v>80023828</v>
      </c>
      <c r="B1780" s="1">
        <v>40619</v>
      </c>
      <c r="C1780" t="s">
        <v>74</v>
      </c>
      <c r="D1780">
        <v>25</v>
      </c>
      <c r="E1780">
        <v>11030308</v>
      </c>
      <c r="F1780" t="s">
        <v>75</v>
      </c>
      <c r="G1780">
        <v>17</v>
      </c>
    </row>
    <row r="1781" spans="1:7" x14ac:dyDescent="0.25">
      <c r="A1781">
        <v>80023828</v>
      </c>
      <c r="B1781" s="1">
        <v>40619</v>
      </c>
      <c r="C1781" t="s">
        <v>70</v>
      </c>
      <c r="D1781">
        <v>25</v>
      </c>
      <c r="E1781">
        <v>11030308</v>
      </c>
      <c r="F1781" t="s">
        <v>71</v>
      </c>
      <c r="G1781">
        <v>17</v>
      </c>
    </row>
    <row r="1782" spans="1:7" x14ac:dyDescent="0.25">
      <c r="A1782">
        <v>80023829</v>
      </c>
      <c r="B1782" s="1">
        <v>40619</v>
      </c>
      <c r="C1782" t="s">
        <v>24</v>
      </c>
      <c r="D1782">
        <v>25</v>
      </c>
      <c r="E1782">
        <v>11030309</v>
      </c>
      <c r="F1782" t="s">
        <v>10</v>
      </c>
      <c r="G1782">
        <v>1</v>
      </c>
    </row>
    <row r="1783" spans="1:7" x14ac:dyDescent="0.25">
      <c r="A1783">
        <v>80023830</v>
      </c>
      <c r="B1783" s="1">
        <v>40620</v>
      </c>
      <c r="C1783" t="s">
        <v>7</v>
      </c>
      <c r="D1783">
        <v>215</v>
      </c>
      <c r="E1783">
        <v>11030130</v>
      </c>
      <c r="F1783" t="s">
        <v>8</v>
      </c>
      <c r="G1783">
        <v>39000</v>
      </c>
    </row>
    <row r="1784" spans="1:7" x14ac:dyDescent="0.25">
      <c r="A1784">
        <v>80023833</v>
      </c>
      <c r="B1784" s="1">
        <v>40620</v>
      </c>
      <c r="C1784" t="s">
        <v>64</v>
      </c>
      <c r="D1784">
        <v>25</v>
      </c>
      <c r="E1784">
        <v>11030322</v>
      </c>
      <c r="F1784" t="s">
        <v>65</v>
      </c>
      <c r="G1784">
        <v>4</v>
      </c>
    </row>
    <row r="1785" spans="1:7" x14ac:dyDescent="0.25">
      <c r="A1785">
        <v>80023835</v>
      </c>
      <c r="B1785" s="1">
        <v>40620</v>
      </c>
      <c r="C1785" t="s">
        <v>64</v>
      </c>
      <c r="D1785">
        <v>25</v>
      </c>
      <c r="E1785">
        <v>11030326</v>
      </c>
      <c r="F1785" t="s">
        <v>65</v>
      </c>
      <c r="G1785">
        <v>3</v>
      </c>
    </row>
    <row r="1786" spans="1:7" x14ac:dyDescent="0.25">
      <c r="A1786">
        <v>80023837</v>
      </c>
      <c r="B1786" s="1">
        <v>40620</v>
      </c>
      <c r="C1786" t="s">
        <v>133</v>
      </c>
      <c r="D1786">
        <v>15</v>
      </c>
      <c r="E1786">
        <v>11030071</v>
      </c>
      <c r="F1786" t="s">
        <v>10</v>
      </c>
      <c r="G1786">
        <v>1</v>
      </c>
    </row>
    <row r="1787" spans="1:7" x14ac:dyDescent="0.25">
      <c r="A1787">
        <v>80023837</v>
      </c>
      <c r="B1787" s="1">
        <v>40620</v>
      </c>
      <c r="C1787" t="s">
        <v>133</v>
      </c>
      <c r="D1787">
        <v>15</v>
      </c>
      <c r="E1787">
        <v>11030072</v>
      </c>
      <c r="F1787" t="s">
        <v>10</v>
      </c>
      <c r="G1787">
        <v>1</v>
      </c>
    </row>
    <row r="1788" spans="1:7" x14ac:dyDescent="0.25">
      <c r="A1788">
        <v>80023837</v>
      </c>
      <c r="B1788" s="1">
        <v>40620</v>
      </c>
      <c r="C1788" t="s">
        <v>134</v>
      </c>
      <c r="D1788">
        <v>75</v>
      </c>
      <c r="E1788">
        <v>11030075</v>
      </c>
      <c r="F1788" t="s">
        <v>10</v>
      </c>
      <c r="G1788">
        <v>1</v>
      </c>
    </row>
    <row r="1789" spans="1:7" x14ac:dyDescent="0.25">
      <c r="A1789">
        <v>80023837</v>
      </c>
      <c r="B1789" s="1">
        <v>40620</v>
      </c>
      <c r="C1789" t="s">
        <v>134</v>
      </c>
      <c r="D1789">
        <v>75</v>
      </c>
      <c r="E1789">
        <v>11030076</v>
      </c>
      <c r="F1789" t="s">
        <v>10</v>
      </c>
      <c r="G1789">
        <v>1</v>
      </c>
    </row>
    <row r="1790" spans="1:7" x14ac:dyDescent="0.25">
      <c r="A1790">
        <v>80023838</v>
      </c>
      <c r="B1790" s="1">
        <v>40620</v>
      </c>
      <c r="C1790" t="s">
        <v>64</v>
      </c>
      <c r="D1790">
        <v>25</v>
      </c>
      <c r="E1790">
        <v>11030330</v>
      </c>
      <c r="F1790" t="s">
        <v>65</v>
      </c>
      <c r="G1790">
        <v>1</v>
      </c>
    </row>
    <row r="1791" spans="1:7" x14ac:dyDescent="0.25">
      <c r="A1791">
        <v>80023840</v>
      </c>
      <c r="B1791" s="1">
        <v>40620</v>
      </c>
      <c r="C1791" t="s">
        <v>7</v>
      </c>
      <c r="D1791">
        <v>70</v>
      </c>
      <c r="E1791">
        <v>11030297</v>
      </c>
      <c r="F1791" t="s">
        <v>8</v>
      </c>
      <c r="G1791">
        <v>10000</v>
      </c>
    </row>
    <row r="1792" spans="1:7" x14ac:dyDescent="0.25">
      <c r="A1792">
        <v>80023842</v>
      </c>
      <c r="B1792" s="1">
        <v>40620</v>
      </c>
      <c r="C1792" t="s">
        <v>135</v>
      </c>
      <c r="D1792">
        <v>125</v>
      </c>
      <c r="E1792">
        <v>11030191</v>
      </c>
      <c r="F1792" t="s">
        <v>10</v>
      </c>
      <c r="G1792">
        <v>1</v>
      </c>
    </row>
    <row r="1793" spans="1:7" x14ac:dyDescent="0.25">
      <c r="A1793">
        <v>80023842</v>
      </c>
      <c r="B1793" s="1">
        <v>40620</v>
      </c>
      <c r="C1793" t="s">
        <v>134</v>
      </c>
      <c r="D1793">
        <v>75</v>
      </c>
      <c r="E1793">
        <v>11030192</v>
      </c>
      <c r="F1793" t="s">
        <v>10</v>
      </c>
      <c r="G1793">
        <v>1</v>
      </c>
    </row>
    <row r="1794" spans="1:7" x14ac:dyDescent="0.25">
      <c r="A1794">
        <v>80023845</v>
      </c>
      <c r="B1794" s="1">
        <v>40623</v>
      </c>
      <c r="C1794" t="s">
        <v>54</v>
      </c>
      <c r="D1794">
        <v>27</v>
      </c>
      <c r="E1794">
        <v>11030335</v>
      </c>
      <c r="F1794" t="s">
        <v>55</v>
      </c>
      <c r="G1794">
        <v>80000</v>
      </c>
    </row>
    <row r="1795" spans="1:7" x14ac:dyDescent="0.25">
      <c r="A1795">
        <v>80023845</v>
      </c>
      <c r="B1795" s="1">
        <v>40623</v>
      </c>
      <c r="C1795" t="s">
        <v>59</v>
      </c>
      <c r="D1795">
        <v>25</v>
      </c>
      <c r="E1795">
        <v>11030335</v>
      </c>
      <c r="F1795" t="s">
        <v>60</v>
      </c>
      <c r="G1795">
        <v>80000</v>
      </c>
    </row>
    <row r="1796" spans="1:7" x14ac:dyDescent="0.25">
      <c r="A1796">
        <v>80023846</v>
      </c>
      <c r="B1796" s="1">
        <v>40623</v>
      </c>
      <c r="C1796" t="s">
        <v>59</v>
      </c>
      <c r="D1796">
        <v>25</v>
      </c>
      <c r="E1796">
        <v>11030336</v>
      </c>
      <c r="F1796" t="s">
        <v>60</v>
      </c>
      <c r="G1796">
        <v>3</v>
      </c>
    </row>
    <row r="1797" spans="1:7" x14ac:dyDescent="0.25">
      <c r="A1797">
        <v>80023847</v>
      </c>
      <c r="B1797" s="1">
        <v>40623</v>
      </c>
      <c r="C1797" t="s">
        <v>135</v>
      </c>
      <c r="D1797">
        <v>125</v>
      </c>
      <c r="E1797">
        <v>11020222</v>
      </c>
      <c r="F1797" t="s">
        <v>10</v>
      </c>
      <c r="G1797">
        <v>1</v>
      </c>
    </row>
    <row r="1798" spans="1:7" x14ac:dyDescent="0.25">
      <c r="A1798">
        <v>80023848</v>
      </c>
      <c r="B1798" s="1">
        <v>40623</v>
      </c>
      <c r="C1798" t="s">
        <v>7</v>
      </c>
      <c r="D1798">
        <v>95</v>
      </c>
      <c r="E1798">
        <v>11030332</v>
      </c>
      <c r="F1798" t="s">
        <v>8</v>
      </c>
      <c r="G1798">
        <v>15000</v>
      </c>
    </row>
    <row r="1799" spans="1:7" x14ac:dyDescent="0.25">
      <c r="A1799">
        <v>80023850</v>
      </c>
      <c r="B1799" s="1">
        <v>40623</v>
      </c>
      <c r="C1799" t="s">
        <v>9</v>
      </c>
      <c r="D1799">
        <v>20</v>
      </c>
      <c r="E1799">
        <v>11030184</v>
      </c>
      <c r="F1799" t="s">
        <v>10</v>
      </c>
      <c r="G1799">
        <v>1</v>
      </c>
    </row>
    <row r="1800" spans="1:7" x14ac:dyDescent="0.25">
      <c r="A1800">
        <v>80023850</v>
      </c>
      <c r="B1800" s="1">
        <v>40623</v>
      </c>
      <c r="C1800" t="s">
        <v>7</v>
      </c>
      <c r="D1800">
        <v>80</v>
      </c>
      <c r="E1800">
        <v>11030184</v>
      </c>
      <c r="F1800" t="s">
        <v>8</v>
      </c>
      <c r="G1800">
        <v>1</v>
      </c>
    </row>
    <row r="1801" spans="1:7" x14ac:dyDescent="0.25">
      <c r="A1801">
        <v>80023852</v>
      </c>
      <c r="B1801" s="1">
        <v>40623</v>
      </c>
      <c r="C1801" t="s">
        <v>24</v>
      </c>
      <c r="D1801">
        <v>25</v>
      </c>
      <c r="E1801">
        <v>11030349</v>
      </c>
      <c r="F1801" t="s">
        <v>10</v>
      </c>
      <c r="G1801">
        <v>1</v>
      </c>
    </row>
    <row r="1802" spans="1:7" x14ac:dyDescent="0.25">
      <c r="A1802">
        <v>80023853</v>
      </c>
      <c r="B1802" s="1">
        <v>40623</v>
      </c>
      <c r="C1802" t="s">
        <v>54</v>
      </c>
      <c r="D1802">
        <v>27</v>
      </c>
      <c r="E1802">
        <v>10110306</v>
      </c>
      <c r="F1802" t="s">
        <v>55</v>
      </c>
      <c r="G1802">
        <v>80000</v>
      </c>
    </row>
    <row r="1803" spans="1:7" x14ac:dyDescent="0.25">
      <c r="A1803">
        <v>80023853</v>
      </c>
      <c r="B1803" s="1">
        <v>40623</v>
      </c>
      <c r="C1803" t="s">
        <v>59</v>
      </c>
      <c r="D1803">
        <v>25</v>
      </c>
      <c r="E1803">
        <v>10110306</v>
      </c>
      <c r="F1803" t="s">
        <v>60</v>
      </c>
      <c r="G1803">
        <v>80000</v>
      </c>
    </row>
    <row r="1804" spans="1:7" x14ac:dyDescent="0.25">
      <c r="A1804">
        <v>80023854</v>
      </c>
      <c r="B1804" s="1">
        <v>40623</v>
      </c>
      <c r="C1804" t="s">
        <v>54</v>
      </c>
      <c r="D1804">
        <v>29</v>
      </c>
      <c r="E1804">
        <v>11030337</v>
      </c>
      <c r="F1804" t="s">
        <v>55</v>
      </c>
      <c r="G1804">
        <v>100000</v>
      </c>
    </row>
    <row r="1805" spans="1:7" x14ac:dyDescent="0.25">
      <c r="A1805">
        <v>80023854</v>
      </c>
      <c r="B1805" s="1">
        <v>40623</v>
      </c>
      <c r="C1805" t="s">
        <v>59</v>
      </c>
      <c r="D1805">
        <v>25</v>
      </c>
      <c r="E1805">
        <v>11030337</v>
      </c>
      <c r="F1805" t="s">
        <v>60</v>
      </c>
      <c r="G1805">
        <v>100000</v>
      </c>
    </row>
    <row r="1806" spans="1:7" x14ac:dyDescent="0.25">
      <c r="A1806">
        <v>80023855</v>
      </c>
      <c r="B1806" s="1">
        <v>40623</v>
      </c>
      <c r="C1806" t="s">
        <v>54</v>
      </c>
      <c r="D1806">
        <v>25</v>
      </c>
      <c r="E1806">
        <v>11030338</v>
      </c>
      <c r="F1806" t="s">
        <v>55</v>
      </c>
      <c r="G1806">
        <v>60000</v>
      </c>
    </row>
    <row r="1807" spans="1:7" x14ac:dyDescent="0.25">
      <c r="A1807">
        <v>80023855</v>
      </c>
      <c r="B1807" s="1">
        <v>40623</v>
      </c>
      <c r="C1807" t="s">
        <v>59</v>
      </c>
      <c r="D1807">
        <v>25</v>
      </c>
      <c r="E1807">
        <v>11030338</v>
      </c>
      <c r="F1807" t="s">
        <v>60</v>
      </c>
      <c r="G1807">
        <v>60000</v>
      </c>
    </row>
    <row r="1808" spans="1:7" x14ac:dyDescent="0.25">
      <c r="A1808">
        <v>80023856</v>
      </c>
      <c r="B1808" s="1">
        <v>40623</v>
      </c>
      <c r="C1808" t="s">
        <v>59</v>
      </c>
      <c r="D1808">
        <v>25</v>
      </c>
      <c r="E1808">
        <v>11030339</v>
      </c>
      <c r="F1808" t="s">
        <v>60</v>
      </c>
      <c r="G1808">
        <v>1.5</v>
      </c>
    </row>
    <row r="1809" spans="1:7" x14ac:dyDescent="0.25">
      <c r="A1809">
        <v>80023857</v>
      </c>
      <c r="B1809" s="1">
        <v>40624</v>
      </c>
      <c r="C1809" t="s">
        <v>7</v>
      </c>
      <c r="D1809">
        <v>45</v>
      </c>
      <c r="E1809">
        <v>11030063</v>
      </c>
      <c r="F1809" t="s">
        <v>8</v>
      </c>
      <c r="G1809">
        <v>5000</v>
      </c>
    </row>
    <row r="1810" spans="1:7" x14ac:dyDescent="0.25">
      <c r="A1810">
        <v>80023857</v>
      </c>
      <c r="B1810" s="1">
        <v>40624</v>
      </c>
      <c r="C1810" t="s">
        <v>15</v>
      </c>
      <c r="D1810">
        <v>22.5</v>
      </c>
      <c r="E1810">
        <v>11030063</v>
      </c>
      <c r="F1810" t="s">
        <v>8</v>
      </c>
      <c r="G1810">
        <v>5000</v>
      </c>
    </row>
    <row r="1811" spans="1:7" x14ac:dyDescent="0.25">
      <c r="A1811">
        <v>80023858</v>
      </c>
      <c r="B1811" s="1">
        <v>40624</v>
      </c>
      <c r="C1811" t="s">
        <v>24</v>
      </c>
      <c r="D1811">
        <v>25</v>
      </c>
      <c r="E1811">
        <v>11030354</v>
      </c>
      <c r="F1811" t="s">
        <v>10</v>
      </c>
      <c r="G1811">
        <v>1</v>
      </c>
    </row>
    <row r="1812" spans="1:7" x14ac:dyDescent="0.25">
      <c r="A1812">
        <v>80023858</v>
      </c>
      <c r="B1812" s="1">
        <v>40624</v>
      </c>
      <c r="C1812" t="s">
        <v>66</v>
      </c>
      <c r="D1812">
        <v>1</v>
      </c>
      <c r="E1812">
        <v>11030354</v>
      </c>
      <c r="F1812" t="s">
        <v>67</v>
      </c>
      <c r="G1812">
        <v>1</v>
      </c>
    </row>
    <row r="1813" spans="1:7" x14ac:dyDescent="0.25">
      <c r="A1813">
        <v>80023861</v>
      </c>
      <c r="B1813" s="1">
        <v>40624</v>
      </c>
      <c r="C1813" t="s">
        <v>54</v>
      </c>
      <c r="D1813">
        <v>25</v>
      </c>
      <c r="E1813">
        <v>11030363</v>
      </c>
      <c r="F1813" t="s">
        <v>55</v>
      </c>
      <c r="G1813">
        <v>24000</v>
      </c>
    </row>
    <row r="1814" spans="1:7" x14ac:dyDescent="0.25">
      <c r="A1814">
        <v>80023861</v>
      </c>
      <c r="B1814" s="1">
        <v>40624</v>
      </c>
      <c r="C1814" t="s">
        <v>59</v>
      </c>
      <c r="D1814">
        <v>25</v>
      </c>
      <c r="E1814">
        <v>11030363</v>
      </c>
      <c r="F1814" t="s">
        <v>60</v>
      </c>
      <c r="G1814">
        <v>24000</v>
      </c>
    </row>
    <row r="1815" spans="1:7" x14ac:dyDescent="0.25">
      <c r="A1815">
        <v>80023862</v>
      </c>
      <c r="B1815" s="1">
        <v>40624</v>
      </c>
      <c r="C1815" t="s">
        <v>64</v>
      </c>
      <c r="D1815">
        <v>25</v>
      </c>
      <c r="E1815">
        <v>11030366</v>
      </c>
      <c r="F1815" t="s">
        <v>65</v>
      </c>
      <c r="G1815">
        <v>1</v>
      </c>
    </row>
    <row r="1816" spans="1:7" x14ac:dyDescent="0.25">
      <c r="A1816">
        <v>80023862</v>
      </c>
      <c r="B1816" s="1">
        <v>40624</v>
      </c>
      <c r="C1816" t="s">
        <v>64</v>
      </c>
      <c r="D1816">
        <v>25</v>
      </c>
      <c r="E1816">
        <v>11030367</v>
      </c>
      <c r="F1816" t="s">
        <v>65</v>
      </c>
      <c r="G1816">
        <v>1</v>
      </c>
    </row>
    <row r="1817" spans="1:7" x14ac:dyDescent="0.25">
      <c r="A1817">
        <v>80023862</v>
      </c>
      <c r="B1817" s="1">
        <v>40624</v>
      </c>
      <c r="C1817" t="s">
        <v>64</v>
      </c>
      <c r="D1817">
        <v>25</v>
      </c>
      <c r="E1817">
        <v>11030368</v>
      </c>
      <c r="F1817" t="s">
        <v>65</v>
      </c>
      <c r="G1817">
        <v>1</v>
      </c>
    </row>
    <row r="1818" spans="1:7" x14ac:dyDescent="0.25">
      <c r="A1818">
        <v>80023862</v>
      </c>
      <c r="B1818" s="1">
        <v>40624</v>
      </c>
      <c r="C1818" t="s">
        <v>64</v>
      </c>
      <c r="D1818">
        <v>25</v>
      </c>
      <c r="E1818">
        <v>11030369</v>
      </c>
      <c r="F1818" t="s">
        <v>65</v>
      </c>
      <c r="G1818">
        <v>1</v>
      </c>
    </row>
    <row r="1819" spans="1:7" x14ac:dyDescent="0.25">
      <c r="A1819">
        <v>80023863</v>
      </c>
      <c r="B1819" s="1">
        <v>40624</v>
      </c>
      <c r="C1819" t="s">
        <v>54</v>
      </c>
      <c r="D1819">
        <v>27</v>
      </c>
      <c r="E1819">
        <v>11030370</v>
      </c>
      <c r="F1819" t="s">
        <v>55</v>
      </c>
      <c r="G1819">
        <v>70000</v>
      </c>
    </row>
    <row r="1820" spans="1:7" x14ac:dyDescent="0.25">
      <c r="A1820">
        <v>80023863</v>
      </c>
      <c r="B1820" s="1">
        <v>40624</v>
      </c>
      <c r="C1820" t="s">
        <v>56</v>
      </c>
      <c r="D1820">
        <v>27</v>
      </c>
      <c r="E1820">
        <v>11030370</v>
      </c>
      <c r="F1820" t="s">
        <v>55</v>
      </c>
      <c r="G1820">
        <v>70000</v>
      </c>
    </row>
    <row r="1821" spans="1:7" x14ac:dyDescent="0.25">
      <c r="A1821">
        <v>80023863</v>
      </c>
      <c r="B1821" s="1">
        <v>40624</v>
      </c>
      <c r="C1821" t="s">
        <v>59</v>
      </c>
      <c r="D1821">
        <v>25</v>
      </c>
      <c r="E1821">
        <v>11030370</v>
      </c>
      <c r="F1821" t="s">
        <v>60</v>
      </c>
      <c r="G1821">
        <v>70000</v>
      </c>
    </row>
    <row r="1822" spans="1:7" x14ac:dyDescent="0.25">
      <c r="A1822">
        <v>80023863</v>
      </c>
      <c r="B1822" s="1">
        <v>40624</v>
      </c>
      <c r="C1822" t="s">
        <v>61</v>
      </c>
      <c r="D1822">
        <v>25</v>
      </c>
      <c r="E1822">
        <v>11030370</v>
      </c>
      <c r="F1822" t="s">
        <v>60</v>
      </c>
      <c r="G1822">
        <v>70000</v>
      </c>
    </row>
    <row r="1823" spans="1:7" x14ac:dyDescent="0.25">
      <c r="A1823">
        <v>80023864</v>
      </c>
      <c r="B1823" s="1">
        <v>40624</v>
      </c>
      <c r="C1823" t="s">
        <v>25</v>
      </c>
      <c r="D1823">
        <v>30</v>
      </c>
      <c r="E1823">
        <v>11030371</v>
      </c>
      <c r="F1823" t="s">
        <v>26</v>
      </c>
      <c r="G1823">
        <v>200</v>
      </c>
    </row>
    <row r="1824" spans="1:7" x14ac:dyDescent="0.25">
      <c r="A1824">
        <v>80023864</v>
      </c>
      <c r="B1824" s="1">
        <v>40624</v>
      </c>
      <c r="C1824" t="s">
        <v>66</v>
      </c>
      <c r="D1824">
        <v>42</v>
      </c>
      <c r="E1824">
        <v>11030371</v>
      </c>
      <c r="F1824" t="s">
        <v>67</v>
      </c>
      <c r="G1824">
        <v>200</v>
      </c>
    </row>
    <row r="1825" spans="1:7" x14ac:dyDescent="0.25">
      <c r="A1825">
        <v>80023864</v>
      </c>
      <c r="B1825" s="1">
        <v>40624</v>
      </c>
      <c r="C1825" t="s">
        <v>68</v>
      </c>
      <c r="D1825">
        <v>25</v>
      </c>
      <c r="E1825">
        <v>11030371</v>
      </c>
      <c r="F1825" t="s">
        <v>69</v>
      </c>
      <c r="G1825">
        <v>200</v>
      </c>
    </row>
    <row r="1826" spans="1:7" x14ac:dyDescent="0.25">
      <c r="A1826">
        <v>80023864</v>
      </c>
      <c r="B1826" s="1">
        <v>40624</v>
      </c>
      <c r="C1826" t="s">
        <v>25</v>
      </c>
      <c r="D1826">
        <v>30</v>
      </c>
      <c r="E1826">
        <v>11030374</v>
      </c>
      <c r="F1826" t="s">
        <v>26</v>
      </c>
      <c r="G1826">
        <v>200</v>
      </c>
    </row>
    <row r="1827" spans="1:7" x14ac:dyDescent="0.25">
      <c r="A1827">
        <v>80023864</v>
      </c>
      <c r="B1827" s="1">
        <v>40624</v>
      </c>
      <c r="C1827" t="s">
        <v>66</v>
      </c>
      <c r="D1827">
        <v>42</v>
      </c>
      <c r="E1827">
        <v>11030374</v>
      </c>
      <c r="F1827" t="s">
        <v>67</v>
      </c>
      <c r="G1827">
        <v>200</v>
      </c>
    </row>
    <row r="1828" spans="1:7" x14ac:dyDescent="0.25">
      <c r="A1828">
        <v>80023864</v>
      </c>
      <c r="B1828" s="1">
        <v>40624</v>
      </c>
      <c r="C1828" t="s">
        <v>68</v>
      </c>
      <c r="D1828">
        <v>25</v>
      </c>
      <c r="E1828">
        <v>11030374</v>
      </c>
      <c r="F1828" t="s">
        <v>69</v>
      </c>
      <c r="G1828">
        <v>200</v>
      </c>
    </row>
    <row r="1829" spans="1:7" x14ac:dyDescent="0.25">
      <c r="A1829">
        <v>80023864</v>
      </c>
      <c r="B1829" s="1">
        <v>40624</v>
      </c>
      <c r="C1829" t="s">
        <v>25</v>
      </c>
      <c r="D1829">
        <v>30</v>
      </c>
      <c r="E1829">
        <v>11030375</v>
      </c>
      <c r="F1829" t="s">
        <v>26</v>
      </c>
      <c r="G1829">
        <v>200</v>
      </c>
    </row>
    <row r="1830" spans="1:7" x14ac:dyDescent="0.25">
      <c r="A1830">
        <v>80023864</v>
      </c>
      <c r="B1830" s="1">
        <v>40624</v>
      </c>
      <c r="C1830" t="s">
        <v>66</v>
      </c>
      <c r="D1830">
        <v>42</v>
      </c>
      <c r="E1830">
        <v>11030375</v>
      </c>
      <c r="F1830" t="s">
        <v>67</v>
      </c>
      <c r="G1830">
        <v>200</v>
      </c>
    </row>
    <row r="1831" spans="1:7" x14ac:dyDescent="0.25">
      <c r="A1831">
        <v>80023864</v>
      </c>
      <c r="B1831" s="1">
        <v>40624</v>
      </c>
      <c r="C1831" t="s">
        <v>68</v>
      </c>
      <c r="D1831">
        <v>25</v>
      </c>
      <c r="E1831">
        <v>11030375</v>
      </c>
      <c r="F1831" t="s">
        <v>69</v>
      </c>
      <c r="G1831">
        <v>200</v>
      </c>
    </row>
    <row r="1832" spans="1:7" x14ac:dyDescent="0.25">
      <c r="A1832">
        <v>80023865</v>
      </c>
      <c r="B1832" s="1">
        <v>40624</v>
      </c>
      <c r="C1832" t="s">
        <v>59</v>
      </c>
      <c r="D1832">
        <v>25</v>
      </c>
      <c r="E1832">
        <v>11030376</v>
      </c>
      <c r="F1832" t="s">
        <v>60</v>
      </c>
      <c r="G1832">
        <v>2</v>
      </c>
    </row>
    <row r="1833" spans="1:7" x14ac:dyDescent="0.25">
      <c r="A1833">
        <v>80023865</v>
      </c>
      <c r="B1833" s="1">
        <v>40624</v>
      </c>
      <c r="C1833" t="s">
        <v>61</v>
      </c>
      <c r="D1833">
        <v>25</v>
      </c>
      <c r="E1833">
        <v>11030376</v>
      </c>
      <c r="F1833" t="s">
        <v>60</v>
      </c>
      <c r="G1833">
        <v>2</v>
      </c>
    </row>
    <row r="1834" spans="1:7" x14ac:dyDescent="0.25">
      <c r="A1834">
        <v>80023866</v>
      </c>
      <c r="B1834" s="1">
        <v>40624</v>
      </c>
      <c r="C1834" t="s">
        <v>25</v>
      </c>
      <c r="D1834">
        <v>30</v>
      </c>
      <c r="E1834">
        <v>11030373</v>
      </c>
      <c r="F1834" t="s">
        <v>26</v>
      </c>
      <c r="G1834">
        <v>200</v>
      </c>
    </row>
    <row r="1835" spans="1:7" x14ac:dyDescent="0.25">
      <c r="A1835">
        <v>80023866</v>
      </c>
      <c r="B1835" s="1">
        <v>40624</v>
      </c>
      <c r="C1835" t="s">
        <v>66</v>
      </c>
      <c r="D1835">
        <v>42</v>
      </c>
      <c r="E1835">
        <v>11030373</v>
      </c>
      <c r="F1835" t="s">
        <v>67</v>
      </c>
      <c r="G1835">
        <v>200</v>
      </c>
    </row>
    <row r="1836" spans="1:7" x14ac:dyDescent="0.25">
      <c r="A1836">
        <v>80023866</v>
      </c>
      <c r="B1836" s="1">
        <v>40624</v>
      </c>
      <c r="C1836" t="s">
        <v>68</v>
      </c>
      <c r="D1836">
        <v>25</v>
      </c>
      <c r="E1836">
        <v>11030373</v>
      </c>
      <c r="F1836" t="s">
        <v>69</v>
      </c>
      <c r="G1836">
        <v>200</v>
      </c>
    </row>
    <row r="1837" spans="1:7" x14ac:dyDescent="0.25">
      <c r="A1837">
        <v>80023867</v>
      </c>
      <c r="B1837" s="1">
        <v>40625</v>
      </c>
      <c r="C1837" t="s">
        <v>7</v>
      </c>
      <c r="D1837">
        <v>155</v>
      </c>
      <c r="E1837">
        <v>11030353</v>
      </c>
      <c r="F1837" t="s">
        <v>8</v>
      </c>
      <c r="G1837">
        <v>27000</v>
      </c>
    </row>
    <row r="1838" spans="1:7" x14ac:dyDescent="0.25">
      <c r="A1838">
        <v>80023868</v>
      </c>
      <c r="B1838" s="1">
        <v>40625</v>
      </c>
      <c r="C1838" t="s">
        <v>24</v>
      </c>
      <c r="D1838">
        <v>25</v>
      </c>
      <c r="E1838">
        <v>11030380</v>
      </c>
      <c r="F1838" t="s">
        <v>10</v>
      </c>
      <c r="G1838">
        <v>1</v>
      </c>
    </row>
    <row r="1839" spans="1:7" x14ac:dyDescent="0.25">
      <c r="A1839">
        <v>80023871</v>
      </c>
      <c r="B1839" s="1">
        <v>40625</v>
      </c>
      <c r="C1839" t="s">
        <v>59</v>
      </c>
      <c r="D1839">
        <v>25</v>
      </c>
      <c r="E1839">
        <v>11030390</v>
      </c>
      <c r="F1839" t="s">
        <v>60</v>
      </c>
      <c r="G1839">
        <v>3</v>
      </c>
    </row>
    <row r="1840" spans="1:7" x14ac:dyDescent="0.25">
      <c r="A1840">
        <v>80023872</v>
      </c>
      <c r="B1840" s="1">
        <v>40625</v>
      </c>
      <c r="C1840" t="s">
        <v>7</v>
      </c>
      <c r="D1840">
        <v>240</v>
      </c>
      <c r="E1840">
        <v>11030392</v>
      </c>
      <c r="F1840" t="s">
        <v>8</v>
      </c>
      <c r="G1840">
        <v>44000</v>
      </c>
    </row>
    <row r="1841" spans="1:7" x14ac:dyDescent="0.25">
      <c r="A1841">
        <v>80023873</v>
      </c>
      <c r="B1841" s="1">
        <v>40625</v>
      </c>
      <c r="C1841" t="s">
        <v>74</v>
      </c>
      <c r="D1841">
        <v>25</v>
      </c>
      <c r="E1841">
        <v>11030394</v>
      </c>
      <c r="F1841" t="s">
        <v>75</v>
      </c>
      <c r="G1841">
        <v>1</v>
      </c>
    </row>
    <row r="1842" spans="1:7" x14ac:dyDescent="0.25">
      <c r="A1842">
        <v>80023877</v>
      </c>
      <c r="B1842" s="1">
        <v>40625</v>
      </c>
      <c r="C1842" t="s">
        <v>134</v>
      </c>
      <c r="D1842">
        <v>75</v>
      </c>
      <c r="E1842">
        <v>11030285</v>
      </c>
      <c r="F1842" t="s">
        <v>10</v>
      </c>
      <c r="G1842">
        <v>1</v>
      </c>
    </row>
    <row r="1843" spans="1:7" x14ac:dyDescent="0.25">
      <c r="A1843">
        <v>80023877</v>
      </c>
      <c r="B1843" s="1">
        <v>40625</v>
      </c>
      <c r="C1843" t="s">
        <v>134</v>
      </c>
      <c r="D1843">
        <v>75</v>
      </c>
      <c r="E1843">
        <v>11030286</v>
      </c>
      <c r="F1843" t="s">
        <v>10</v>
      </c>
      <c r="G1843">
        <v>1</v>
      </c>
    </row>
    <row r="1844" spans="1:7" x14ac:dyDescent="0.25">
      <c r="A1844">
        <v>80023879</v>
      </c>
      <c r="B1844" s="1">
        <v>40625</v>
      </c>
      <c r="C1844" t="s">
        <v>135</v>
      </c>
      <c r="D1844">
        <v>125</v>
      </c>
      <c r="E1844">
        <v>11030385</v>
      </c>
      <c r="F1844" t="s">
        <v>10</v>
      </c>
      <c r="G1844">
        <v>1</v>
      </c>
    </row>
    <row r="1845" spans="1:7" x14ac:dyDescent="0.25">
      <c r="A1845">
        <v>80023883</v>
      </c>
      <c r="B1845" s="1">
        <v>40626</v>
      </c>
      <c r="C1845" t="s">
        <v>7</v>
      </c>
      <c r="D1845">
        <v>610</v>
      </c>
      <c r="E1845">
        <v>11030348</v>
      </c>
      <c r="F1845" t="s">
        <v>8</v>
      </c>
      <c r="G1845">
        <v>150000</v>
      </c>
    </row>
    <row r="1846" spans="1:7" x14ac:dyDescent="0.25">
      <c r="A1846">
        <v>80023884</v>
      </c>
      <c r="B1846" s="1">
        <v>40626</v>
      </c>
      <c r="C1846" t="s">
        <v>7</v>
      </c>
      <c r="D1846">
        <v>364</v>
      </c>
      <c r="E1846">
        <v>11030388</v>
      </c>
      <c r="F1846" t="s">
        <v>8</v>
      </c>
      <c r="G1846">
        <v>76000</v>
      </c>
    </row>
    <row r="1847" spans="1:7" x14ac:dyDescent="0.25">
      <c r="A1847">
        <v>80023885</v>
      </c>
      <c r="B1847" s="1">
        <v>40626</v>
      </c>
      <c r="C1847" t="s">
        <v>9</v>
      </c>
      <c r="D1847">
        <v>20</v>
      </c>
      <c r="E1847">
        <v>11030010</v>
      </c>
      <c r="F1847" t="s">
        <v>10</v>
      </c>
      <c r="G1847">
        <v>1</v>
      </c>
    </row>
    <row r="1848" spans="1:7" x14ac:dyDescent="0.25">
      <c r="A1848">
        <v>80023885</v>
      </c>
      <c r="B1848" s="1">
        <v>40626</v>
      </c>
      <c r="C1848" t="s">
        <v>7</v>
      </c>
      <c r="D1848">
        <v>145</v>
      </c>
      <c r="E1848">
        <v>11030010</v>
      </c>
      <c r="F1848" t="s">
        <v>8</v>
      </c>
      <c r="G1848">
        <v>1</v>
      </c>
    </row>
    <row r="1849" spans="1:7" x14ac:dyDescent="0.25">
      <c r="A1849">
        <v>80023886</v>
      </c>
      <c r="B1849" s="1">
        <v>40626</v>
      </c>
      <c r="C1849" t="s">
        <v>140</v>
      </c>
      <c r="D1849">
        <v>25</v>
      </c>
      <c r="E1849">
        <v>11030403</v>
      </c>
      <c r="F1849" t="s">
        <v>26</v>
      </c>
      <c r="G1849">
        <v>50</v>
      </c>
    </row>
    <row r="1850" spans="1:7" x14ac:dyDescent="0.25">
      <c r="A1850">
        <v>80023886</v>
      </c>
      <c r="B1850" s="1">
        <v>40626</v>
      </c>
      <c r="C1850" t="s">
        <v>66</v>
      </c>
      <c r="D1850">
        <v>6</v>
      </c>
      <c r="E1850">
        <v>11030403</v>
      </c>
      <c r="F1850" t="s">
        <v>67</v>
      </c>
      <c r="G1850">
        <v>50</v>
      </c>
    </row>
    <row r="1851" spans="1:7" x14ac:dyDescent="0.25">
      <c r="A1851">
        <v>80023887</v>
      </c>
      <c r="B1851" s="1">
        <v>40626</v>
      </c>
      <c r="C1851" t="s">
        <v>66</v>
      </c>
      <c r="D1851">
        <v>25</v>
      </c>
      <c r="E1851">
        <v>11030404</v>
      </c>
      <c r="F1851" t="s">
        <v>67</v>
      </c>
      <c r="G1851">
        <v>2</v>
      </c>
    </row>
    <row r="1852" spans="1:7" x14ac:dyDescent="0.25">
      <c r="A1852">
        <v>80023888</v>
      </c>
      <c r="B1852" s="1">
        <v>40626</v>
      </c>
      <c r="C1852" t="s">
        <v>7</v>
      </c>
      <c r="D1852">
        <v>110</v>
      </c>
      <c r="E1852">
        <v>11030386</v>
      </c>
      <c r="F1852" t="s">
        <v>8</v>
      </c>
      <c r="G1852">
        <v>18000</v>
      </c>
    </row>
    <row r="1853" spans="1:7" x14ac:dyDescent="0.25">
      <c r="A1853">
        <v>80023889</v>
      </c>
      <c r="B1853" s="1">
        <v>40626</v>
      </c>
      <c r="C1853" t="s">
        <v>7</v>
      </c>
      <c r="D1853">
        <v>95</v>
      </c>
      <c r="E1853">
        <v>11030350</v>
      </c>
      <c r="F1853" t="s">
        <v>8</v>
      </c>
      <c r="G1853">
        <v>15000</v>
      </c>
    </row>
    <row r="1854" spans="1:7" x14ac:dyDescent="0.25">
      <c r="A1854">
        <v>80023889</v>
      </c>
      <c r="B1854" s="1">
        <v>40626</v>
      </c>
      <c r="C1854" t="s">
        <v>15</v>
      </c>
      <c r="D1854">
        <v>47.5</v>
      </c>
      <c r="E1854">
        <v>11030350</v>
      </c>
      <c r="F1854" t="s">
        <v>8</v>
      </c>
      <c r="G1854">
        <v>15000</v>
      </c>
    </row>
    <row r="1855" spans="1:7" x14ac:dyDescent="0.25">
      <c r="A1855">
        <v>80023889</v>
      </c>
      <c r="B1855" s="1">
        <v>40626</v>
      </c>
      <c r="C1855" t="s">
        <v>24</v>
      </c>
      <c r="D1855">
        <v>25</v>
      </c>
      <c r="E1855">
        <v>11030405</v>
      </c>
      <c r="F1855" t="s">
        <v>10</v>
      </c>
      <c r="G1855">
        <v>1</v>
      </c>
    </row>
    <row r="1856" spans="1:7" x14ac:dyDescent="0.25">
      <c r="A1856">
        <v>80023890</v>
      </c>
      <c r="B1856" s="1">
        <v>40626</v>
      </c>
      <c r="C1856" t="s">
        <v>7</v>
      </c>
      <c r="D1856">
        <v>35</v>
      </c>
      <c r="E1856">
        <v>11030264</v>
      </c>
      <c r="F1856" t="s">
        <v>8</v>
      </c>
      <c r="G1856">
        <v>3000</v>
      </c>
    </row>
    <row r="1857" spans="1:7" x14ac:dyDescent="0.25">
      <c r="A1857">
        <v>80023890</v>
      </c>
      <c r="B1857" s="1">
        <v>40626</v>
      </c>
      <c r="C1857" t="s">
        <v>15</v>
      </c>
      <c r="D1857">
        <v>17.5</v>
      </c>
      <c r="E1857">
        <v>11030264</v>
      </c>
      <c r="F1857" t="s">
        <v>8</v>
      </c>
      <c r="G1857">
        <v>3000</v>
      </c>
    </row>
    <row r="1858" spans="1:7" x14ac:dyDescent="0.25">
      <c r="A1858">
        <v>80023893</v>
      </c>
      <c r="B1858" s="1">
        <v>40626</v>
      </c>
      <c r="C1858" t="s">
        <v>24</v>
      </c>
      <c r="D1858">
        <v>25</v>
      </c>
      <c r="E1858">
        <v>11030410</v>
      </c>
      <c r="F1858" t="s">
        <v>10</v>
      </c>
      <c r="G1858">
        <v>1</v>
      </c>
    </row>
    <row r="1859" spans="1:7" x14ac:dyDescent="0.25">
      <c r="A1859">
        <v>80023894</v>
      </c>
      <c r="B1859" s="1">
        <v>40626</v>
      </c>
      <c r="C1859" t="s">
        <v>140</v>
      </c>
      <c r="D1859">
        <v>30</v>
      </c>
      <c r="E1859">
        <v>11030414</v>
      </c>
      <c r="F1859" t="s">
        <v>26</v>
      </c>
      <c r="G1859">
        <v>200</v>
      </c>
    </row>
    <row r="1860" spans="1:7" x14ac:dyDescent="0.25">
      <c r="A1860">
        <v>80023894</v>
      </c>
      <c r="B1860" s="1">
        <v>40626</v>
      </c>
      <c r="C1860" t="s">
        <v>25</v>
      </c>
      <c r="D1860">
        <v>30</v>
      </c>
      <c r="E1860">
        <v>11030414</v>
      </c>
      <c r="F1860" t="s">
        <v>26</v>
      </c>
      <c r="G1860">
        <v>200</v>
      </c>
    </row>
    <row r="1861" spans="1:7" x14ac:dyDescent="0.25">
      <c r="A1861">
        <v>80023894</v>
      </c>
      <c r="B1861" s="1">
        <v>40626</v>
      </c>
      <c r="C1861" t="s">
        <v>66</v>
      </c>
      <c r="D1861">
        <v>50</v>
      </c>
      <c r="E1861">
        <v>11030414</v>
      </c>
      <c r="F1861" t="s">
        <v>67</v>
      </c>
      <c r="G1861">
        <v>200</v>
      </c>
    </row>
    <row r="1862" spans="1:7" x14ac:dyDescent="0.25">
      <c r="A1862">
        <v>80023894</v>
      </c>
      <c r="B1862" s="1">
        <v>40626</v>
      </c>
      <c r="C1862" t="s">
        <v>68</v>
      </c>
      <c r="D1862">
        <v>25</v>
      </c>
      <c r="E1862">
        <v>11030414</v>
      </c>
      <c r="F1862" t="s">
        <v>69</v>
      </c>
      <c r="G1862">
        <v>200</v>
      </c>
    </row>
    <row r="1863" spans="1:7" x14ac:dyDescent="0.25">
      <c r="A1863">
        <v>80023894</v>
      </c>
      <c r="B1863" s="1">
        <v>40626</v>
      </c>
      <c r="C1863" t="s">
        <v>140</v>
      </c>
      <c r="D1863">
        <v>30</v>
      </c>
      <c r="E1863">
        <v>11030418</v>
      </c>
      <c r="F1863" t="s">
        <v>26</v>
      </c>
      <c r="G1863">
        <v>200</v>
      </c>
    </row>
    <row r="1864" spans="1:7" x14ac:dyDescent="0.25">
      <c r="A1864">
        <v>80023894</v>
      </c>
      <c r="B1864" s="1">
        <v>40626</v>
      </c>
      <c r="C1864" t="s">
        <v>25</v>
      </c>
      <c r="D1864">
        <v>30</v>
      </c>
      <c r="E1864">
        <v>11030418</v>
      </c>
      <c r="F1864" t="s">
        <v>26</v>
      </c>
      <c r="G1864">
        <v>200</v>
      </c>
    </row>
    <row r="1865" spans="1:7" x14ac:dyDescent="0.25">
      <c r="A1865">
        <v>80023894</v>
      </c>
      <c r="B1865" s="1">
        <v>40626</v>
      </c>
      <c r="C1865" t="s">
        <v>66</v>
      </c>
      <c r="D1865">
        <v>45</v>
      </c>
      <c r="E1865">
        <v>11030418</v>
      </c>
      <c r="F1865" t="s">
        <v>67</v>
      </c>
      <c r="G1865">
        <v>200</v>
      </c>
    </row>
    <row r="1866" spans="1:7" x14ac:dyDescent="0.25">
      <c r="A1866">
        <v>80023894</v>
      </c>
      <c r="B1866" s="1">
        <v>40626</v>
      </c>
      <c r="C1866" t="s">
        <v>68</v>
      </c>
      <c r="D1866">
        <v>25</v>
      </c>
      <c r="E1866">
        <v>11030418</v>
      </c>
      <c r="F1866" t="s">
        <v>69</v>
      </c>
      <c r="G1866">
        <v>200</v>
      </c>
    </row>
    <row r="1867" spans="1:7" x14ac:dyDescent="0.25">
      <c r="A1867">
        <v>80023894</v>
      </c>
      <c r="B1867" s="1">
        <v>40626</v>
      </c>
      <c r="C1867" t="s">
        <v>27</v>
      </c>
      <c r="D1867">
        <v>25</v>
      </c>
      <c r="E1867">
        <v>11030418</v>
      </c>
      <c r="F1867" t="s">
        <v>28</v>
      </c>
      <c r="G1867">
        <v>200</v>
      </c>
    </row>
    <row r="1868" spans="1:7" x14ac:dyDescent="0.25">
      <c r="A1868">
        <v>80023895</v>
      </c>
      <c r="B1868" s="1">
        <v>40626</v>
      </c>
      <c r="C1868" t="s">
        <v>64</v>
      </c>
      <c r="D1868">
        <v>25</v>
      </c>
      <c r="E1868">
        <v>11030412</v>
      </c>
      <c r="F1868" t="s">
        <v>65</v>
      </c>
      <c r="G1868">
        <v>1</v>
      </c>
    </row>
    <row r="1869" spans="1:7" x14ac:dyDescent="0.25">
      <c r="A1869">
        <v>80023895</v>
      </c>
      <c r="B1869" s="1">
        <v>40626</v>
      </c>
      <c r="C1869" t="s">
        <v>64</v>
      </c>
      <c r="D1869">
        <v>25</v>
      </c>
      <c r="E1869">
        <v>11030413</v>
      </c>
      <c r="F1869" t="s">
        <v>65</v>
      </c>
      <c r="G1869">
        <v>1</v>
      </c>
    </row>
    <row r="1870" spans="1:7" x14ac:dyDescent="0.25">
      <c r="A1870">
        <v>80023896</v>
      </c>
      <c r="B1870" s="1">
        <v>40626</v>
      </c>
      <c r="C1870" t="s">
        <v>7</v>
      </c>
      <c r="D1870">
        <v>120</v>
      </c>
      <c r="E1870">
        <v>11030320</v>
      </c>
      <c r="F1870" t="s">
        <v>8</v>
      </c>
      <c r="G1870">
        <v>20000</v>
      </c>
    </row>
    <row r="1871" spans="1:7" x14ac:dyDescent="0.25">
      <c r="A1871">
        <v>80023897</v>
      </c>
      <c r="B1871" s="1">
        <v>40626</v>
      </c>
      <c r="C1871" t="s">
        <v>54</v>
      </c>
      <c r="D1871">
        <v>27</v>
      </c>
      <c r="E1871">
        <v>11030411</v>
      </c>
      <c r="F1871" t="s">
        <v>55</v>
      </c>
      <c r="G1871">
        <v>75000</v>
      </c>
    </row>
    <row r="1872" spans="1:7" x14ac:dyDescent="0.25">
      <c r="A1872">
        <v>80023897</v>
      </c>
      <c r="B1872" s="1">
        <v>40626</v>
      </c>
      <c r="C1872" t="s">
        <v>56</v>
      </c>
      <c r="D1872">
        <v>27</v>
      </c>
      <c r="E1872">
        <v>11030411</v>
      </c>
      <c r="F1872" t="s">
        <v>55</v>
      </c>
      <c r="G1872">
        <v>75000</v>
      </c>
    </row>
    <row r="1873" spans="1:7" x14ac:dyDescent="0.25">
      <c r="A1873">
        <v>80023897</v>
      </c>
      <c r="B1873" s="1">
        <v>40626</v>
      </c>
      <c r="C1873" t="s">
        <v>59</v>
      </c>
      <c r="D1873">
        <v>25</v>
      </c>
      <c r="E1873">
        <v>11030411</v>
      </c>
      <c r="F1873" t="s">
        <v>60</v>
      </c>
      <c r="G1873">
        <v>75000</v>
      </c>
    </row>
    <row r="1874" spans="1:7" x14ac:dyDescent="0.25">
      <c r="A1874">
        <v>80023897</v>
      </c>
      <c r="B1874" s="1">
        <v>40626</v>
      </c>
      <c r="C1874" t="s">
        <v>61</v>
      </c>
      <c r="D1874">
        <v>25</v>
      </c>
      <c r="E1874">
        <v>11030411</v>
      </c>
      <c r="F1874" t="s">
        <v>60</v>
      </c>
      <c r="G1874">
        <v>75000</v>
      </c>
    </row>
    <row r="1875" spans="1:7" x14ac:dyDescent="0.25">
      <c r="A1875">
        <v>80023898</v>
      </c>
      <c r="B1875" s="1">
        <v>40626</v>
      </c>
      <c r="C1875" t="s">
        <v>70</v>
      </c>
      <c r="D1875">
        <v>25</v>
      </c>
      <c r="E1875">
        <v>11030415</v>
      </c>
      <c r="F1875" t="s">
        <v>71</v>
      </c>
      <c r="G1875">
        <v>1</v>
      </c>
    </row>
    <row r="1876" spans="1:7" x14ac:dyDescent="0.25">
      <c r="A1876">
        <v>80023898</v>
      </c>
      <c r="B1876" s="1">
        <v>40626</v>
      </c>
      <c r="C1876" t="s">
        <v>70</v>
      </c>
      <c r="D1876">
        <v>25</v>
      </c>
      <c r="E1876">
        <v>11030417</v>
      </c>
      <c r="F1876" t="s">
        <v>71</v>
      </c>
      <c r="G1876">
        <v>1</v>
      </c>
    </row>
    <row r="1877" spans="1:7" x14ac:dyDescent="0.25">
      <c r="A1877">
        <v>80023899</v>
      </c>
      <c r="B1877" s="1">
        <v>40627</v>
      </c>
      <c r="C1877" t="s">
        <v>7</v>
      </c>
      <c r="D1877">
        <v>300</v>
      </c>
      <c r="E1877">
        <v>11030178</v>
      </c>
      <c r="F1877" t="s">
        <v>8</v>
      </c>
      <c r="G1877">
        <v>60000</v>
      </c>
    </row>
    <row r="1878" spans="1:7" x14ac:dyDescent="0.25">
      <c r="A1878">
        <v>80023899</v>
      </c>
      <c r="B1878" s="1">
        <v>40627</v>
      </c>
      <c r="C1878" t="s">
        <v>15</v>
      </c>
      <c r="D1878">
        <v>150</v>
      </c>
      <c r="E1878">
        <v>11030178</v>
      </c>
      <c r="F1878" t="s">
        <v>8</v>
      </c>
      <c r="G1878">
        <v>60000</v>
      </c>
    </row>
    <row r="1879" spans="1:7" x14ac:dyDescent="0.25">
      <c r="A1879">
        <v>80023901</v>
      </c>
      <c r="B1879" s="1">
        <v>40627</v>
      </c>
      <c r="C1879" t="s">
        <v>54</v>
      </c>
      <c r="D1879">
        <v>33</v>
      </c>
      <c r="E1879">
        <v>11030421</v>
      </c>
      <c r="F1879" t="s">
        <v>55</v>
      </c>
      <c r="G1879">
        <v>150000</v>
      </c>
    </row>
    <row r="1880" spans="1:7" x14ac:dyDescent="0.25">
      <c r="A1880">
        <v>80023901</v>
      </c>
      <c r="B1880" s="1">
        <v>40627</v>
      </c>
      <c r="C1880" t="s">
        <v>59</v>
      </c>
      <c r="D1880">
        <v>25</v>
      </c>
      <c r="E1880">
        <v>11030421</v>
      </c>
      <c r="F1880" t="s">
        <v>60</v>
      </c>
      <c r="G1880">
        <v>150000</v>
      </c>
    </row>
    <row r="1881" spans="1:7" x14ac:dyDescent="0.25">
      <c r="A1881">
        <v>80023901</v>
      </c>
      <c r="B1881" s="1">
        <v>40627</v>
      </c>
      <c r="C1881" t="s">
        <v>72</v>
      </c>
      <c r="D1881">
        <v>10</v>
      </c>
      <c r="E1881">
        <v>11030421</v>
      </c>
      <c r="F1881" t="s">
        <v>73</v>
      </c>
      <c r="G1881">
        <v>150000</v>
      </c>
    </row>
    <row r="1882" spans="1:7" x14ac:dyDescent="0.25">
      <c r="A1882">
        <v>80023902</v>
      </c>
      <c r="B1882" s="1">
        <v>40627</v>
      </c>
      <c r="C1882" t="s">
        <v>7</v>
      </c>
      <c r="D1882">
        <v>60</v>
      </c>
      <c r="E1882">
        <v>11030423</v>
      </c>
      <c r="F1882" t="s">
        <v>8</v>
      </c>
      <c r="G1882">
        <v>8000</v>
      </c>
    </row>
    <row r="1883" spans="1:7" x14ac:dyDescent="0.25">
      <c r="A1883">
        <v>80023904</v>
      </c>
      <c r="B1883" s="1">
        <v>40627</v>
      </c>
      <c r="C1883" t="s">
        <v>7</v>
      </c>
      <c r="D1883">
        <v>60</v>
      </c>
      <c r="E1883">
        <v>11030419</v>
      </c>
      <c r="F1883" t="s">
        <v>8</v>
      </c>
      <c r="G1883">
        <v>8000</v>
      </c>
    </row>
    <row r="1884" spans="1:7" x14ac:dyDescent="0.25">
      <c r="A1884">
        <v>80023904</v>
      </c>
      <c r="B1884" s="1">
        <v>40627</v>
      </c>
      <c r="C1884" t="s">
        <v>15</v>
      </c>
      <c r="D1884">
        <v>30</v>
      </c>
      <c r="E1884">
        <v>11030419</v>
      </c>
      <c r="F1884" t="s">
        <v>8</v>
      </c>
      <c r="G1884">
        <v>8000</v>
      </c>
    </row>
    <row r="1885" spans="1:7" x14ac:dyDescent="0.25">
      <c r="A1885">
        <v>80023905</v>
      </c>
      <c r="B1885" s="1">
        <v>40627</v>
      </c>
      <c r="C1885" t="s">
        <v>27</v>
      </c>
      <c r="D1885">
        <v>25</v>
      </c>
      <c r="E1885">
        <v>11030426</v>
      </c>
      <c r="F1885" t="s">
        <v>28</v>
      </c>
      <c r="G1885">
        <v>1</v>
      </c>
    </row>
    <row r="1886" spans="1:7" x14ac:dyDescent="0.25">
      <c r="A1886">
        <v>80023906</v>
      </c>
      <c r="B1886" s="1">
        <v>40630</v>
      </c>
      <c r="C1886" t="s">
        <v>7</v>
      </c>
      <c r="D1886">
        <v>664</v>
      </c>
      <c r="E1886">
        <v>11030301</v>
      </c>
      <c r="F1886" t="s">
        <v>8</v>
      </c>
      <c r="G1886">
        <v>168000</v>
      </c>
    </row>
    <row r="1887" spans="1:7" x14ac:dyDescent="0.25">
      <c r="A1887">
        <v>80023906</v>
      </c>
      <c r="B1887" s="1">
        <v>40630</v>
      </c>
      <c r="C1887" t="s">
        <v>15</v>
      </c>
      <c r="D1887">
        <v>332</v>
      </c>
      <c r="E1887">
        <v>11030301</v>
      </c>
      <c r="F1887" t="s">
        <v>8</v>
      </c>
      <c r="G1887">
        <v>168000</v>
      </c>
    </row>
    <row r="1888" spans="1:7" x14ac:dyDescent="0.25">
      <c r="A1888">
        <v>80023907</v>
      </c>
      <c r="B1888" s="1">
        <v>40630</v>
      </c>
      <c r="C1888" t="s">
        <v>9</v>
      </c>
      <c r="D1888">
        <v>20</v>
      </c>
      <c r="E1888">
        <v>11030416</v>
      </c>
      <c r="F1888" t="s">
        <v>10</v>
      </c>
      <c r="G1888">
        <v>1</v>
      </c>
    </row>
    <row r="1889" spans="1:7" x14ac:dyDescent="0.25">
      <c r="A1889">
        <v>80023907</v>
      </c>
      <c r="B1889" s="1">
        <v>40630</v>
      </c>
      <c r="C1889" t="s">
        <v>7</v>
      </c>
      <c r="D1889">
        <v>30</v>
      </c>
      <c r="E1889">
        <v>11030416</v>
      </c>
      <c r="F1889" t="s">
        <v>8</v>
      </c>
      <c r="G1889">
        <v>1</v>
      </c>
    </row>
    <row r="1890" spans="1:7" x14ac:dyDescent="0.25">
      <c r="A1890">
        <v>80023909</v>
      </c>
      <c r="B1890" s="1">
        <v>40630</v>
      </c>
      <c r="C1890" t="s">
        <v>37</v>
      </c>
      <c r="D1890">
        <v>25</v>
      </c>
      <c r="E1890">
        <v>11030364</v>
      </c>
      <c r="F1890" t="s">
        <v>38</v>
      </c>
      <c r="G1890">
        <v>1</v>
      </c>
    </row>
    <row r="1891" spans="1:7" x14ac:dyDescent="0.25">
      <c r="A1891">
        <v>80023911</v>
      </c>
      <c r="B1891" s="1">
        <v>40630</v>
      </c>
      <c r="C1891" t="s">
        <v>9</v>
      </c>
      <c r="D1891">
        <v>20</v>
      </c>
      <c r="E1891">
        <v>11030393</v>
      </c>
      <c r="F1891" t="s">
        <v>10</v>
      </c>
      <c r="G1891">
        <v>1</v>
      </c>
    </row>
    <row r="1892" spans="1:7" x14ac:dyDescent="0.25">
      <c r="A1892">
        <v>80023911</v>
      </c>
      <c r="B1892" s="1">
        <v>40630</v>
      </c>
      <c r="C1892" t="s">
        <v>7</v>
      </c>
      <c r="D1892">
        <v>165</v>
      </c>
      <c r="E1892">
        <v>11030393</v>
      </c>
      <c r="F1892" t="s">
        <v>8</v>
      </c>
      <c r="G1892">
        <v>1</v>
      </c>
    </row>
    <row r="1893" spans="1:7" x14ac:dyDescent="0.25">
      <c r="A1893">
        <v>80023912</v>
      </c>
      <c r="B1893" s="1">
        <v>40630</v>
      </c>
      <c r="C1893" t="s">
        <v>24</v>
      </c>
      <c r="D1893">
        <v>25</v>
      </c>
      <c r="E1893">
        <v>11030434</v>
      </c>
      <c r="F1893" t="s">
        <v>10</v>
      </c>
      <c r="G1893">
        <v>1</v>
      </c>
    </row>
    <row r="1894" spans="1:7" x14ac:dyDescent="0.25">
      <c r="A1894">
        <v>80023913</v>
      </c>
      <c r="B1894" s="1">
        <v>40630</v>
      </c>
      <c r="C1894" t="s">
        <v>64</v>
      </c>
      <c r="D1894">
        <v>25</v>
      </c>
      <c r="E1894">
        <v>11030439</v>
      </c>
      <c r="F1894" t="s">
        <v>65</v>
      </c>
      <c r="G1894">
        <v>1</v>
      </c>
    </row>
    <row r="1895" spans="1:7" x14ac:dyDescent="0.25">
      <c r="A1895">
        <v>80023914</v>
      </c>
      <c r="B1895" s="1">
        <v>40630</v>
      </c>
      <c r="C1895" t="s">
        <v>64</v>
      </c>
      <c r="D1895">
        <v>25</v>
      </c>
      <c r="E1895">
        <v>11030440</v>
      </c>
      <c r="F1895" t="s">
        <v>65</v>
      </c>
      <c r="G1895">
        <v>1</v>
      </c>
    </row>
    <row r="1896" spans="1:7" x14ac:dyDescent="0.25">
      <c r="A1896">
        <v>80023916</v>
      </c>
      <c r="B1896" s="1">
        <v>40630</v>
      </c>
      <c r="C1896" t="s">
        <v>7</v>
      </c>
      <c r="D1896">
        <v>120</v>
      </c>
      <c r="E1896">
        <v>11030328</v>
      </c>
      <c r="F1896" t="s">
        <v>8</v>
      </c>
      <c r="G1896">
        <v>20000</v>
      </c>
    </row>
    <row r="1897" spans="1:7" x14ac:dyDescent="0.25">
      <c r="A1897">
        <v>80023916</v>
      </c>
      <c r="B1897" s="1">
        <v>40630</v>
      </c>
      <c r="C1897" t="s">
        <v>15</v>
      </c>
      <c r="D1897">
        <v>60</v>
      </c>
      <c r="E1897">
        <v>11030328</v>
      </c>
      <c r="F1897" t="s">
        <v>8</v>
      </c>
      <c r="G1897">
        <v>20000</v>
      </c>
    </row>
    <row r="1898" spans="1:7" x14ac:dyDescent="0.25">
      <c r="A1898">
        <v>80023917</v>
      </c>
      <c r="B1898" s="1">
        <v>40630</v>
      </c>
      <c r="C1898" t="s">
        <v>64</v>
      </c>
      <c r="D1898">
        <v>25</v>
      </c>
      <c r="E1898">
        <v>11030442</v>
      </c>
      <c r="F1898" t="s">
        <v>65</v>
      </c>
      <c r="G1898">
        <v>1</v>
      </c>
    </row>
    <row r="1899" spans="1:7" x14ac:dyDescent="0.25">
      <c r="A1899">
        <v>80023917</v>
      </c>
      <c r="B1899" s="1">
        <v>40630</v>
      </c>
      <c r="C1899" t="s">
        <v>64</v>
      </c>
      <c r="D1899">
        <v>25</v>
      </c>
      <c r="E1899">
        <v>11030443</v>
      </c>
      <c r="F1899" t="s">
        <v>65</v>
      </c>
      <c r="G1899">
        <v>1</v>
      </c>
    </row>
    <row r="1900" spans="1:7" x14ac:dyDescent="0.25">
      <c r="A1900">
        <v>80023918</v>
      </c>
      <c r="B1900" s="1">
        <v>40630</v>
      </c>
      <c r="C1900" t="s">
        <v>7</v>
      </c>
      <c r="D1900">
        <v>45</v>
      </c>
      <c r="E1900">
        <v>11030444</v>
      </c>
      <c r="F1900" t="s">
        <v>8</v>
      </c>
      <c r="G1900">
        <v>5000</v>
      </c>
    </row>
    <row r="1901" spans="1:7" x14ac:dyDescent="0.25">
      <c r="A1901">
        <v>80023919</v>
      </c>
      <c r="B1901" s="1">
        <v>40630</v>
      </c>
      <c r="C1901" t="s">
        <v>9</v>
      </c>
      <c r="D1901">
        <v>20</v>
      </c>
      <c r="E1901">
        <v>11030110</v>
      </c>
      <c r="F1901" t="s">
        <v>10</v>
      </c>
      <c r="G1901">
        <v>1</v>
      </c>
    </row>
    <row r="1902" spans="1:7" x14ac:dyDescent="0.25">
      <c r="A1902">
        <v>80023919</v>
      </c>
      <c r="B1902" s="1">
        <v>40630</v>
      </c>
      <c r="C1902" t="s">
        <v>7</v>
      </c>
      <c r="D1902">
        <v>1087</v>
      </c>
      <c r="E1902">
        <v>11030110</v>
      </c>
      <c r="F1902" t="s">
        <v>8</v>
      </c>
      <c r="G1902">
        <v>1</v>
      </c>
    </row>
    <row r="1903" spans="1:7" x14ac:dyDescent="0.25">
      <c r="A1903">
        <v>80023920</v>
      </c>
      <c r="B1903" s="1">
        <v>40630</v>
      </c>
      <c r="C1903" t="s">
        <v>9</v>
      </c>
      <c r="D1903">
        <v>20</v>
      </c>
      <c r="E1903">
        <v>11030108</v>
      </c>
      <c r="F1903" t="s">
        <v>10</v>
      </c>
      <c r="G1903">
        <v>1</v>
      </c>
    </row>
    <row r="1904" spans="1:7" x14ac:dyDescent="0.25">
      <c r="A1904">
        <v>80023920</v>
      </c>
      <c r="B1904" s="1">
        <v>40630</v>
      </c>
      <c r="C1904" t="s">
        <v>7</v>
      </c>
      <c r="D1904">
        <v>1258</v>
      </c>
      <c r="E1904">
        <v>11030108</v>
      </c>
      <c r="F1904" t="s">
        <v>8</v>
      </c>
      <c r="G1904">
        <v>1</v>
      </c>
    </row>
    <row r="1905" spans="1:7" x14ac:dyDescent="0.25">
      <c r="A1905">
        <v>80023921</v>
      </c>
      <c r="B1905" s="1">
        <v>40630</v>
      </c>
      <c r="C1905" t="s">
        <v>9</v>
      </c>
      <c r="D1905">
        <v>20</v>
      </c>
      <c r="E1905">
        <v>11030106</v>
      </c>
      <c r="F1905" t="s">
        <v>10</v>
      </c>
      <c r="G1905">
        <v>1</v>
      </c>
    </row>
    <row r="1906" spans="1:7" x14ac:dyDescent="0.25">
      <c r="A1906">
        <v>80023921</v>
      </c>
      <c r="B1906" s="1">
        <v>40630</v>
      </c>
      <c r="C1906" t="s">
        <v>7</v>
      </c>
      <c r="D1906">
        <v>997</v>
      </c>
      <c r="E1906">
        <v>11030106</v>
      </c>
      <c r="F1906" t="s">
        <v>8</v>
      </c>
      <c r="G1906">
        <v>1</v>
      </c>
    </row>
    <row r="1907" spans="1:7" x14ac:dyDescent="0.25">
      <c r="A1907">
        <v>80023922</v>
      </c>
      <c r="B1907" s="1">
        <v>40630</v>
      </c>
      <c r="C1907" t="s">
        <v>9</v>
      </c>
      <c r="D1907">
        <v>20</v>
      </c>
      <c r="E1907">
        <v>11020178</v>
      </c>
      <c r="F1907" t="s">
        <v>10</v>
      </c>
      <c r="G1907">
        <v>1</v>
      </c>
    </row>
    <row r="1908" spans="1:7" x14ac:dyDescent="0.25">
      <c r="A1908">
        <v>80023922</v>
      </c>
      <c r="B1908" s="1">
        <v>40630</v>
      </c>
      <c r="C1908" t="s">
        <v>7</v>
      </c>
      <c r="D1908">
        <v>1348</v>
      </c>
      <c r="E1908">
        <v>11020178</v>
      </c>
      <c r="F1908" t="s">
        <v>8</v>
      </c>
      <c r="G1908">
        <v>1</v>
      </c>
    </row>
    <row r="1909" spans="1:7" x14ac:dyDescent="0.25">
      <c r="A1909">
        <v>80023923</v>
      </c>
      <c r="B1909" s="1">
        <v>40630</v>
      </c>
      <c r="C1909" t="s">
        <v>9</v>
      </c>
      <c r="D1909">
        <v>20</v>
      </c>
      <c r="E1909">
        <v>11020177</v>
      </c>
      <c r="F1909" t="s">
        <v>10</v>
      </c>
      <c r="G1909">
        <v>1</v>
      </c>
    </row>
    <row r="1910" spans="1:7" x14ac:dyDescent="0.25">
      <c r="A1910">
        <v>80023923</v>
      </c>
      <c r="B1910" s="1">
        <v>40630</v>
      </c>
      <c r="C1910" t="s">
        <v>7</v>
      </c>
      <c r="D1910">
        <v>1231</v>
      </c>
      <c r="E1910">
        <v>11020177</v>
      </c>
      <c r="F1910" t="s">
        <v>8</v>
      </c>
      <c r="G1910">
        <v>1</v>
      </c>
    </row>
    <row r="1911" spans="1:7" x14ac:dyDescent="0.25">
      <c r="A1911">
        <v>80023924</v>
      </c>
      <c r="B1911" s="1">
        <v>40630</v>
      </c>
      <c r="C1911" t="s">
        <v>24</v>
      </c>
      <c r="D1911">
        <v>25</v>
      </c>
      <c r="E1911">
        <v>11030445</v>
      </c>
      <c r="F1911" t="s">
        <v>10</v>
      </c>
      <c r="G1911">
        <v>1</v>
      </c>
    </row>
    <row r="1912" spans="1:7" x14ac:dyDescent="0.25">
      <c r="A1912">
        <v>80023925</v>
      </c>
      <c r="B1912" s="1">
        <v>40631</v>
      </c>
      <c r="C1912" t="s">
        <v>135</v>
      </c>
      <c r="D1912">
        <v>125</v>
      </c>
      <c r="E1912">
        <v>11030446</v>
      </c>
      <c r="F1912" t="s">
        <v>10</v>
      </c>
      <c r="G1912">
        <v>1</v>
      </c>
    </row>
    <row r="1913" spans="1:7" x14ac:dyDescent="0.25">
      <c r="A1913">
        <v>80023926</v>
      </c>
      <c r="B1913" s="1">
        <v>40631</v>
      </c>
      <c r="C1913" t="s">
        <v>9</v>
      </c>
      <c r="D1913">
        <v>20</v>
      </c>
      <c r="E1913">
        <v>11010269</v>
      </c>
      <c r="F1913" t="s">
        <v>10</v>
      </c>
      <c r="G1913">
        <v>1</v>
      </c>
    </row>
    <row r="1914" spans="1:7" x14ac:dyDescent="0.25">
      <c r="A1914">
        <v>80023926</v>
      </c>
      <c r="B1914" s="1">
        <v>40631</v>
      </c>
      <c r="C1914" t="s">
        <v>7</v>
      </c>
      <c r="D1914">
        <v>170</v>
      </c>
      <c r="E1914">
        <v>11010269</v>
      </c>
      <c r="F1914" t="s">
        <v>8</v>
      </c>
      <c r="G1914">
        <v>1</v>
      </c>
    </row>
    <row r="1915" spans="1:7" x14ac:dyDescent="0.25">
      <c r="A1915">
        <v>80023927</v>
      </c>
      <c r="B1915" s="1">
        <v>40631</v>
      </c>
      <c r="C1915" t="s">
        <v>64</v>
      </c>
      <c r="D1915">
        <v>25</v>
      </c>
      <c r="E1915">
        <v>11030447</v>
      </c>
      <c r="F1915" t="s">
        <v>65</v>
      </c>
      <c r="G1915">
        <v>1</v>
      </c>
    </row>
    <row r="1916" spans="1:7" x14ac:dyDescent="0.25">
      <c r="A1916">
        <v>80023927</v>
      </c>
      <c r="B1916" s="1">
        <v>40631</v>
      </c>
      <c r="C1916" t="s">
        <v>64</v>
      </c>
      <c r="D1916">
        <v>25</v>
      </c>
      <c r="E1916">
        <v>11030448</v>
      </c>
      <c r="F1916" t="s">
        <v>65</v>
      </c>
      <c r="G1916">
        <v>1</v>
      </c>
    </row>
    <row r="1917" spans="1:7" x14ac:dyDescent="0.25">
      <c r="A1917">
        <v>80023927</v>
      </c>
      <c r="B1917" s="1">
        <v>40631</v>
      </c>
      <c r="C1917" t="s">
        <v>64</v>
      </c>
      <c r="D1917">
        <v>25</v>
      </c>
      <c r="E1917">
        <v>11030449</v>
      </c>
      <c r="F1917" t="s">
        <v>65</v>
      </c>
      <c r="G1917">
        <v>1</v>
      </c>
    </row>
    <row r="1918" spans="1:7" x14ac:dyDescent="0.25">
      <c r="A1918">
        <v>80023928</v>
      </c>
      <c r="B1918" s="1">
        <v>40631</v>
      </c>
      <c r="C1918" t="s">
        <v>140</v>
      </c>
      <c r="D1918">
        <v>30</v>
      </c>
      <c r="E1918">
        <v>11030450</v>
      </c>
      <c r="F1918" t="s">
        <v>26</v>
      </c>
      <c r="G1918">
        <v>200</v>
      </c>
    </row>
    <row r="1919" spans="1:7" x14ac:dyDescent="0.25">
      <c r="A1919">
        <v>80023928</v>
      </c>
      <c r="B1919" s="1">
        <v>40631</v>
      </c>
      <c r="C1919" t="s">
        <v>25</v>
      </c>
      <c r="D1919">
        <v>30</v>
      </c>
      <c r="E1919">
        <v>11030450</v>
      </c>
      <c r="F1919" t="s">
        <v>26</v>
      </c>
      <c r="G1919">
        <v>200</v>
      </c>
    </row>
    <row r="1920" spans="1:7" x14ac:dyDescent="0.25">
      <c r="A1920">
        <v>80023928</v>
      </c>
      <c r="B1920" s="1">
        <v>40631</v>
      </c>
      <c r="C1920" t="s">
        <v>66</v>
      </c>
      <c r="D1920">
        <v>31</v>
      </c>
      <c r="E1920">
        <v>11030450</v>
      </c>
      <c r="F1920" t="s">
        <v>67</v>
      </c>
      <c r="G1920">
        <v>200</v>
      </c>
    </row>
    <row r="1921" spans="1:7" x14ac:dyDescent="0.25">
      <c r="A1921">
        <v>80023928</v>
      </c>
      <c r="B1921" s="1">
        <v>40631</v>
      </c>
      <c r="C1921" t="s">
        <v>142</v>
      </c>
      <c r="D1921">
        <v>30</v>
      </c>
      <c r="E1921">
        <v>11030450</v>
      </c>
      <c r="F1921" t="s">
        <v>67</v>
      </c>
      <c r="G1921">
        <v>200</v>
      </c>
    </row>
    <row r="1922" spans="1:7" x14ac:dyDescent="0.25">
      <c r="A1922">
        <v>80023930</v>
      </c>
      <c r="B1922" s="1">
        <v>40631</v>
      </c>
      <c r="C1922" t="s">
        <v>7</v>
      </c>
      <c r="D1922">
        <v>120</v>
      </c>
      <c r="E1922">
        <v>11030438</v>
      </c>
      <c r="F1922" t="s">
        <v>8</v>
      </c>
      <c r="G1922">
        <v>20000</v>
      </c>
    </row>
    <row r="1923" spans="1:7" x14ac:dyDescent="0.25">
      <c r="A1923">
        <v>80023933</v>
      </c>
      <c r="B1923" s="1">
        <v>40631</v>
      </c>
      <c r="C1923" t="s">
        <v>134</v>
      </c>
      <c r="D1923">
        <v>75</v>
      </c>
      <c r="E1923">
        <v>11030310</v>
      </c>
      <c r="F1923" t="s">
        <v>10</v>
      </c>
      <c r="G1923">
        <v>1</v>
      </c>
    </row>
    <row r="1924" spans="1:7" x14ac:dyDescent="0.25">
      <c r="A1924">
        <v>80023933</v>
      </c>
      <c r="B1924" s="1">
        <v>40631</v>
      </c>
      <c r="C1924" t="s">
        <v>134</v>
      </c>
      <c r="D1924">
        <v>75</v>
      </c>
      <c r="E1924">
        <v>11030311</v>
      </c>
      <c r="F1924" t="s">
        <v>10</v>
      </c>
      <c r="G1924">
        <v>1</v>
      </c>
    </row>
    <row r="1925" spans="1:7" x14ac:dyDescent="0.25">
      <c r="A1925">
        <v>80023935</v>
      </c>
      <c r="B1925" s="1">
        <v>40631</v>
      </c>
      <c r="C1925" t="s">
        <v>134</v>
      </c>
      <c r="D1925">
        <v>75</v>
      </c>
      <c r="E1925">
        <v>11030387</v>
      </c>
      <c r="F1925" t="s">
        <v>10</v>
      </c>
      <c r="G1925">
        <v>1</v>
      </c>
    </row>
    <row r="1926" spans="1:7" x14ac:dyDescent="0.25">
      <c r="A1926">
        <v>80023936</v>
      </c>
      <c r="B1926" s="1">
        <v>40631</v>
      </c>
      <c r="C1926" t="s">
        <v>64</v>
      </c>
      <c r="D1926">
        <v>44</v>
      </c>
      <c r="E1926">
        <v>11030462</v>
      </c>
      <c r="F1926" t="s">
        <v>65</v>
      </c>
      <c r="G1926">
        <v>11</v>
      </c>
    </row>
    <row r="1927" spans="1:7" x14ac:dyDescent="0.25">
      <c r="A1927">
        <v>80023936</v>
      </c>
      <c r="B1927" s="1">
        <v>40631</v>
      </c>
      <c r="C1927" t="s">
        <v>70</v>
      </c>
      <c r="D1927">
        <v>25</v>
      </c>
      <c r="E1927">
        <v>11030462</v>
      </c>
      <c r="F1927" t="s">
        <v>71</v>
      </c>
      <c r="G1927">
        <v>11</v>
      </c>
    </row>
    <row r="1928" spans="1:7" x14ac:dyDescent="0.25">
      <c r="A1928">
        <v>80023937</v>
      </c>
      <c r="B1928" s="1">
        <v>40631</v>
      </c>
      <c r="C1928" t="s">
        <v>9</v>
      </c>
      <c r="D1928">
        <v>20</v>
      </c>
      <c r="E1928">
        <v>11030323</v>
      </c>
      <c r="F1928" t="s">
        <v>10</v>
      </c>
      <c r="G1928">
        <v>1</v>
      </c>
    </row>
    <row r="1929" spans="1:7" x14ac:dyDescent="0.25">
      <c r="A1929">
        <v>80023937</v>
      </c>
      <c r="B1929" s="1">
        <v>40631</v>
      </c>
      <c r="C1929" t="s">
        <v>7</v>
      </c>
      <c r="D1929">
        <v>160</v>
      </c>
      <c r="E1929">
        <v>11030323</v>
      </c>
      <c r="F1929" t="s">
        <v>8</v>
      </c>
      <c r="G1929">
        <v>1</v>
      </c>
    </row>
    <row r="1930" spans="1:7" x14ac:dyDescent="0.25">
      <c r="A1930">
        <v>80023938</v>
      </c>
      <c r="B1930" s="1">
        <v>40631</v>
      </c>
      <c r="C1930" t="s">
        <v>24</v>
      </c>
      <c r="D1930">
        <v>25</v>
      </c>
      <c r="E1930">
        <v>11030463</v>
      </c>
      <c r="F1930" t="s">
        <v>10</v>
      </c>
      <c r="G1930">
        <v>1</v>
      </c>
    </row>
    <row r="1931" spans="1:7" x14ac:dyDescent="0.25">
      <c r="A1931">
        <v>80023941</v>
      </c>
      <c r="B1931" s="1">
        <v>40631</v>
      </c>
      <c r="C1931" t="s">
        <v>9</v>
      </c>
      <c r="D1931">
        <v>20</v>
      </c>
      <c r="E1931">
        <v>11030117</v>
      </c>
      <c r="F1931" t="s">
        <v>10</v>
      </c>
      <c r="G1931">
        <v>1</v>
      </c>
    </row>
    <row r="1932" spans="1:7" x14ac:dyDescent="0.25">
      <c r="A1932">
        <v>80023941</v>
      </c>
      <c r="B1932" s="1">
        <v>40631</v>
      </c>
      <c r="C1932" t="s">
        <v>7</v>
      </c>
      <c r="D1932">
        <v>994</v>
      </c>
      <c r="E1932">
        <v>11030117</v>
      </c>
      <c r="F1932" t="s">
        <v>8</v>
      </c>
      <c r="G1932">
        <v>1</v>
      </c>
    </row>
    <row r="1933" spans="1:7" x14ac:dyDescent="0.25">
      <c r="A1933">
        <v>80023945</v>
      </c>
      <c r="B1933" s="1">
        <v>40631</v>
      </c>
      <c r="C1933" t="s">
        <v>54</v>
      </c>
      <c r="D1933">
        <v>27</v>
      </c>
      <c r="E1933">
        <v>11030470</v>
      </c>
      <c r="F1933" t="s">
        <v>55</v>
      </c>
      <c r="G1933">
        <v>70000</v>
      </c>
    </row>
    <row r="1934" spans="1:7" x14ac:dyDescent="0.25">
      <c r="A1934">
        <v>80023945</v>
      </c>
      <c r="B1934" s="1">
        <v>40631</v>
      </c>
      <c r="C1934" t="s">
        <v>56</v>
      </c>
      <c r="D1934">
        <v>27</v>
      </c>
      <c r="E1934">
        <v>11030470</v>
      </c>
      <c r="F1934" t="s">
        <v>55</v>
      </c>
      <c r="G1934">
        <v>70000</v>
      </c>
    </row>
    <row r="1935" spans="1:7" x14ac:dyDescent="0.25">
      <c r="A1935">
        <v>80023945</v>
      </c>
      <c r="B1935" s="1">
        <v>40631</v>
      </c>
      <c r="C1935" t="s">
        <v>59</v>
      </c>
      <c r="D1935">
        <v>25</v>
      </c>
      <c r="E1935">
        <v>11030470</v>
      </c>
      <c r="F1935" t="s">
        <v>60</v>
      </c>
      <c r="G1935">
        <v>70000</v>
      </c>
    </row>
    <row r="1936" spans="1:7" x14ac:dyDescent="0.25">
      <c r="A1936">
        <v>80023945</v>
      </c>
      <c r="B1936" s="1">
        <v>40631</v>
      </c>
      <c r="C1936" t="s">
        <v>61</v>
      </c>
      <c r="D1936">
        <v>25</v>
      </c>
      <c r="E1936">
        <v>11030470</v>
      </c>
      <c r="F1936" t="s">
        <v>60</v>
      </c>
      <c r="G1936">
        <v>70000</v>
      </c>
    </row>
    <row r="1937" spans="1:7" x14ac:dyDescent="0.25">
      <c r="A1937">
        <v>80023946</v>
      </c>
      <c r="B1937" s="1">
        <v>40631</v>
      </c>
      <c r="C1937" t="s">
        <v>9</v>
      </c>
      <c r="D1937">
        <v>20</v>
      </c>
      <c r="E1937">
        <v>11030066</v>
      </c>
      <c r="F1937" t="s">
        <v>10</v>
      </c>
      <c r="G1937">
        <v>1</v>
      </c>
    </row>
    <row r="1938" spans="1:7" x14ac:dyDescent="0.25">
      <c r="A1938">
        <v>80023946</v>
      </c>
      <c r="B1938" s="1">
        <v>40631</v>
      </c>
      <c r="C1938" t="s">
        <v>7</v>
      </c>
      <c r="D1938">
        <v>120</v>
      </c>
      <c r="E1938">
        <v>11030066</v>
      </c>
      <c r="F1938" t="s">
        <v>8</v>
      </c>
      <c r="G1938">
        <v>1</v>
      </c>
    </row>
    <row r="1939" spans="1:7" x14ac:dyDescent="0.25">
      <c r="A1939">
        <v>80023947</v>
      </c>
      <c r="B1939" s="1">
        <v>40632</v>
      </c>
      <c r="C1939" t="s">
        <v>59</v>
      </c>
      <c r="D1939">
        <v>25</v>
      </c>
      <c r="E1939">
        <v>11030471</v>
      </c>
      <c r="F1939" t="s">
        <v>60</v>
      </c>
      <c r="G1939">
        <v>3</v>
      </c>
    </row>
    <row r="1940" spans="1:7" x14ac:dyDescent="0.25">
      <c r="A1940">
        <v>80023947</v>
      </c>
      <c r="B1940" s="1">
        <v>40632</v>
      </c>
      <c r="C1940" t="s">
        <v>61</v>
      </c>
      <c r="D1940">
        <v>25</v>
      </c>
      <c r="E1940">
        <v>11030471</v>
      </c>
      <c r="F1940" t="s">
        <v>60</v>
      </c>
      <c r="G1940">
        <v>3</v>
      </c>
    </row>
    <row r="1941" spans="1:7" x14ac:dyDescent="0.25">
      <c r="A1941">
        <v>80023949</v>
      </c>
      <c r="B1941" s="1">
        <v>40632</v>
      </c>
      <c r="C1941" t="s">
        <v>64</v>
      </c>
      <c r="D1941">
        <v>25</v>
      </c>
      <c r="E1941">
        <v>11030473</v>
      </c>
      <c r="F1941" t="s">
        <v>65</v>
      </c>
      <c r="G1941">
        <v>3</v>
      </c>
    </row>
    <row r="1942" spans="1:7" x14ac:dyDescent="0.25">
      <c r="A1942">
        <v>80023950</v>
      </c>
      <c r="B1942" s="1">
        <v>40632</v>
      </c>
      <c r="C1942" t="s">
        <v>7</v>
      </c>
      <c r="D1942">
        <v>300</v>
      </c>
      <c r="E1942">
        <v>11030476</v>
      </c>
      <c r="F1942" t="s">
        <v>8</v>
      </c>
      <c r="G1942">
        <v>60000</v>
      </c>
    </row>
    <row r="1943" spans="1:7" x14ac:dyDescent="0.25">
      <c r="A1943">
        <v>80023951</v>
      </c>
      <c r="B1943" s="1">
        <v>40632</v>
      </c>
      <c r="C1943" t="s">
        <v>64</v>
      </c>
      <c r="D1943">
        <v>76</v>
      </c>
      <c r="E1943">
        <v>11030478</v>
      </c>
      <c r="F1943" t="s">
        <v>65</v>
      </c>
      <c r="G1943">
        <v>19</v>
      </c>
    </row>
    <row r="1944" spans="1:7" x14ac:dyDescent="0.25">
      <c r="A1944">
        <v>80023953</v>
      </c>
      <c r="B1944" s="1">
        <v>40632</v>
      </c>
      <c r="C1944" t="s">
        <v>144</v>
      </c>
      <c r="D1944">
        <v>12</v>
      </c>
      <c r="E1944">
        <v>9090430</v>
      </c>
      <c r="F1944" t="s">
        <v>26</v>
      </c>
      <c r="G1944">
        <v>200</v>
      </c>
    </row>
    <row r="1945" spans="1:7" x14ac:dyDescent="0.25">
      <c r="A1945">
        <v>80023956</v>
      </c>
      <c r="B1945" s="1">
        <v>40632</v>
      </c>
      <c r="C1945" t="s">
        <v>7</v>
      </c>
      <c r="D1945">
        <v>145</v>
      </c>
      <c r="E1945">
        <v>11030477</v>
      </c>
      <c r="F1945" t="s">
        <v>8</v>
      </c>
      <c r="G1945">
        <v>25000</v>
      </c>
    </row>
    <row r="1946" spans="1:7" x14ac:dyDescent="0.25">
      <c r="A1946">
        <v>80023958</v>
      </c>
      <c r="B1946" s="1">
        <v>40632</v>
      </c>
      <c r="C1946" t="s">
        <v>66</v>
      </c>
      <c r="D1946">
        <v>25</v>
      </c>
      <c r="E1946">
        <v>11030485</v>
      </c>
      <c r="F1946" t="s">
        <v>67</v>
      </c>
      <c r="G1946">
        <v>11</v>
      </c>
    </row>
    <row r="1947" spans="1:7" x14ac:dyDescent="0.25">
      <c r="A1947">
        <v>80023961</v>
      </c>
      <c r="B1947" s="1">
        <v>40632</v>
      </c>
      <c r="C1947" t="s">
        <v>53</v>
      </c>
      <c r="D1947">
        <v>25</v>
      </c>
      <c r="E1947">
        <v>11030489</v>
      </c>
      <c r="F1947" t="s">
        <v>10</v>
      </c>
      <c r="G1947">
        <v>1</v>
      </c>
    </row>
    <row r="1948" spans="1:7" x14ac:dyDescent="0.25">
      <c r="A1948">
        <v>80023962</v>
      </c>
      <c r="B1948" s="1">
        <v>40633</v>
      </c>
      <c r="C1948" t="s">
        <v>134</v>
      </c>
      <c r="D1948">
        <v>75</v>
      </c>
      <c r="E1948">
        <v>11030493</v>
      </c>
      <c r="F1948" t="s">
        <v>10</v>
      </c>
      <c r="G1948">
        <v>1</v>
      </c>
    </row>
    <row r="1949" spans="1:7" x14ac:dyDescent="0.25">
      <c r="A1949">
        <v>80023964</v>
      </c>
      <c r="B1949" s="1">
        <v>40633</v>
      </c>
      <c r="C1949" t="s">
        <v>64</v>
      </c>
      <c r="D1949">
        <v>4</v>
      </c>
      <c r="E1949">
        <v>11030495</v>
      </c>
      <c r="F1949" t="s">
        <v>65</v>
      </c>
      <c r="G1949">
        <v>1</v>
      </c>
    </row>
    <row r="1950" spans="1:7" x14ac:dyDescent="0.25">
      <c r="A1950">
        <v>80023964</v>
      </c>
      <c r="B1950" s="1">
        <v>40633</v>
      </c>
      <c r="C1950" t="s">
        <v>88</v>
      </c>
      <c r="D1950">
        <v>25</v>
      </c>
      <c r="E1950">
        <v>11030495</v>
      </c>
      <c r="F1950" t="s">
        <v>89</v>
      </c>
      <c r="G1950">
        <v>1</v>
      </c>
    </row>
    <row r="1951" spans="1:7" x14ac:dyDescent="0.25">
      <c r="A1951">
        <v>80023966</v>
      </c>
      <c r="B1951" s="1">
        <v>40633</v>
      </c>
      <c r="C1951" t="s">
        <v>25</v>
      </c>
      <c r="D1951">
        <v>30</v>
      </c>
      <c r="E1951">
        <v>11030497</v>
      </c>
      <c r="F1951" t="s">
        <v>26</v>
      </c>
      <c r="G1951">
        <v>200</v>
      </c>
    </row>
    <row r="1952" spans="1:7" x14ac:dyDescent="0.25">
      <c r="A1952">
        <v>80023966</v>
      </c>
      <c r="B1952" s="1">
        <v>40633</v>
      </c>
      <c r="C1952" t="s">
        <v>66</v>
      </c>
      <c r="D1952">
        <v>40</v>
      </c>
      <c r="E1952">
        <v>11030497</v>
      </c>
      <c r="F1952" t="s">
        <v>67</v>
      </c>
      <c r="G1952">
        <v>200</v>
      </c>
    </row>
    <row r="1953" spans="1:7" x14ac:dyDescent="0.25">
      <c r="A1953">
        <v>80023968</v>
      </c>
      <c r="B1953" s="1">
        <v>40633</v>
      </c>
      <c r="C1953" t="s">
        <v>7</v>
      </c>
      <c r="D1953">
        <v>70</v>
      </c>
      <c r="E1953">
        <v>11030052</v>
      </c>
      <c r="F1953" t="s">
        <v>8</v>
      </c>
      <c r="G1953">
        <v>10000</v>
      </c>
    </row>
    <row r="1954" spans="1:7" x14ac:dyDescent="0.25">
      <c r="A1954">
        <v>80023968</v>
      </c>
      <c r="B1954" s="1">
        <v>40633</v>
      </c>
      <c r="C1954" t="s">
        <v>15</v>
      </c>
      <c r="D1954">
        <v>35</v>
      </c>
      <c r="E1954">
        <v>11030052</v>
      </c>
      <c r="F1954" t="s">
        <v>8</v>
      </c>
      <c r="G1954">
        <v>10000</v>
      </c>
    </row>
    <row r="1955" spans="1:7" x14ac:dyDescent="0.25">
      <c r="A1955">
        <v>80023969</v>
      </c>
      <c r="B1955" s="1">
        <v>40633</v>
      </c>
      <c r="C1955" t="s">
        <v>66</v>
      </c>
      <c r="D1955">
        <v>25</v>
      </c>
      <c r="E1955">
        <v>11030499</v>
      </c>
      <c r="F1955" t="s">
        <v>67</v>
      </c>
      <c r="G1955">
        <v>7</v>
      </c>
    </row>
    <row r="1956" spans="1:7" x14ac:dyDescent="0.25">
      <c r="A1956">
        <v>80023970</v>
      </c>
      <c r="B1956" s="1">
        <v>40633</v>
      </c>
      <c r="C1956" t="s">
        <v>24</v>
      </c>
      <c r="D1956">
        <v>25</v>
      </c>
      <c r="E1956">
        <v>11030503</v>
      </c>
      <c r="F1956" t="s">
        <v>10</v>
      </c>
      <c r="G1956">
        <v>1</v>
      </c>
    </row>
    <row r="1957" spans="1:7" x14ac:dyDescent="0.25">
      <c r="A1957">
        <v>80023973</v>
      </c>
      <c r="B1957" s="1">
        <v>40633</v>
      </c>
      <c r="C1957" t="s">
        <v>7</v>
      </c>
      <c r="D1957">
        <v>50</v>
      </c>
      <c r="E1957">
        <v>11030304</v>
      </c>
      <c r="F1957" t="s">
        <v>8</v>
      </c>
      <c r="G1957">
        <v>6000</v>
      </c>
    </row>
    <row r="1958" spans="1:7" x14ac:dyDescent="0.25">
      <c r="A1958">
        <v>80023973</v>
      </c>
      <c r="B1958" s="1">
        <v>40633</v>
      </c>
      <c r="C1958" t="s">
        <v>15</v>
      </c>
      <c r="D1958">
        <v>25</v>
      </c>
      <c r="E1958">
        <v>11030304</v>
      </c>
      <c r="F1958" t="s">
        <v>8</v>
      </c>
      <c r="G1958">
        <v>6000</v>
      </c>
    </row>
    <row r="1959" spans="1:7" x14ac:dyDescent="0.25">
      <c r="A1959">
        <v>80023974</v>
      </c>
      <c r="B1959" s="1">
        <v>40633</v>
      </c>
      <c r="C1959" t="s">
        <v>66</v>
      </c>
      <c r="D1959">
        <v>25</v>
      </c>
      <c r="E1959">
        <v>11030501</v>
      </c>
      <c r="F1959" t="s">
        <v>67</v>
      </c>
      <c r="G1959">
        <v>1</v>
      </c>
    </row>
    <row r="1960" spans="1:7" x14ac:dyDescent="0.25">
      <c r="A1960">
        <v>80023976</v>
      </c>
      <c r="B1960" s="1">
        <v>40633</v>
      </c>
      <c r="C1960" t="s">
        <v>54</v>
      </c>
      <c r="D1960">
        <v>25</v>
      </c>
      <c r="E1960">
        <v>11030517</v>
      </c>
      <c r="F1960" t="s">
        <v>55</v>
      </c>
      <c r="G1960">
        <v>45000</v>
      </c>
    </row>
    <row r="1961" spans="1:7" x14ac:dyDescent="0.25">
      <c r="A1961">
        <v>80023976</v>
      </c>
      <c r="B1961" s="1">
        <v>40633</v>
      </c>
      <c r="C1961" t="s">
        <v>59</v>
      </c>
      <c r="D1961">
        <v>25</v>
      </c>
      <c r="E1961">
        <v>11030517</v>
      </c>
      <c r="F1961" t="s">
        <v>60</v>
      </c>
      <c r="G1961">
        <v>45000</v>
      </c>
    </row>
    <row r="1962" spans="1:7" x14ac:dyDescent="0.25">
      <c r="A1962">
        <v>80023977</v>
      </c>
      <c r="B1962" s="1">
        <v>40633</v>
      </c>
      <c r="C1962" t="s">
        <v>64</v>
      </c>
      <c r="D1962">
        <v>25</v>
      </c>
      <c r="E1962">
        <v>11030507</v>
      </c>
      <c r="F1962" t="s">
        <v>65</v>
      </c>
      <c r="G1962">
        <v>1</v>
      </c>
    </row>
    <row r="1963" spans="1:7" x14ac:dyDescent="0.25">
      <c r="A1963">
        <v>80023977</v>
      </c>
      <c r="B1963" s="1">
        <v>40633</v>
      </c>
      <c r="C1963" t="s">
        <v>64</v>
      </c>
      <c r="D1963">
        <v>25</v>
      </c>
      <c r="E1963">
        <v>11030508</v>
      </c>
      <c r="F1963" t="s">
        <v>65</v>
      </c>
      <c r="G1963">
        <v>1</v>
      </c>
    </row>
    <row r="1964" spans="1:7" x14ac:dyDescent="0.25">
      <c r="A1964">
        <v>80023977</v>
      </c>
      <c r="B1964" s="1">
        <v>40633</v>
      </c>
      <c r="C1964" t="s">
        <v>64</v>
      </c>
      <c r="D1964">
        <v>25</v>
      </c>
      <c r="E1964">
        <v>11030509</v>
      </c>
      <c r="F1964" t="s">
        <v>65</v>
      </c>
      <c r="G1964">
        <v>1</v>
      </c>
    </row>
    <row r="1965" spans="1:7" x14ac:dyDescent="0.25">
      <c r="A1965">
        <v>80023977</v>
      </c>
      <c r="B1965" s="1">
        <v>40633</v>
      </c>
      <c r="C1965" t="s">
        <v>64</v>
      </c>
      <c r="D1965">
        <v>25</v>
      </c>
      <c r="E1965">
        <v>11030510</v>
      </c>
      <c r="F1965" t="s">
        <v>65</v>
      </c>
      <c r="G1965">
        <v>1</v>
      </c>
    </row>
    <row r="1966" spans="1:7" x14ac:dyDescent="0.25">
      <c r="A1966">
        <v>80023978</v>
      </c>
      <c r="B1966" s="1">
        <v>40633</v>
      </c>
      <c r="C1966" t="s">
        <v>64</v>
      </c>
      <c r="D1966">
        <v>4</v>
      </c>
      <c r="E1966">
        <v>11030495</v>
      </c>
      <c r="F1966" t="s">
        <v>65</v>
      </c>
      <c r="G1966">
        <v>1</v>
      </c>
    </row>
    <row r="1967" spans="1:7" x14ac:dyDescent="0.25">
      <c r="A1967">
        <v>80023978</v>
      </c>
      <c r="B1967" s="1">
        <v>40633</v>
      </c>
      <c r="C1967" t="s">
        <v>88</v>
      </c>
      <c r="D1967">
        <v>25</v>
      </c>
      <c r="E1967">
        <v>11030495</v>
      </c>
      <c r="F1967" t="s">
        <v>89</v>
      </c>
      <c r="G1967">
        <v>1</v>
      </c>
    </row>
    <row r="1968" spans="1:7" x14ac:dyDescent="0.25">
      <c r="A1968">
        <v>80023979</v>
      </c>
      <c r="B1968" s="1">
        <v>40634</v>
      </c>
      <c r="C1968" t="s">
        <v>64</v>
      </c>
      <c r="D1968">
        <v>4</v>
      </c>
      <c r="E1968">
        <v>11030495</v>
      </c>
      <c r="F1968" t="s">
        <v>65</v>
      </c>
      <c r="G1968">
        <v>1</v>
      </c>
    </row>
    <row r="1969" spans="1:7" x14ac:dyDescent="0.25">
      <c r="A1969">
        <v>80023979</v>
      </c>
      <c r="B1969" s="1">
        <v>40634</v>
      </c>
      <c r="C1969" t="s">
        <v>88</v>
      </c>
      <c r="D1969">
        <v>25</v>
      </c>
      <c r="E1969">
        <v>11030495</v>
      </c>
      <c r="F1969" t="s">
        <v>89</v>
      </c>
      <c r="G1969">
        <v>1</v>
      </c>
    </row>
    <row r="1970" spans="1:7" x14ac:dyDescent="0.25">
      <c r="A1970">
        <v>80023980</v>
      </c>
      <c r="B1970" s="1">
        <v>40634</v>
      </c>
      <c r="C1970" t="s">
        <v>54</v>
      </c>
      <c r="D1970">
        <v>33</v>
      </c>
      <c r="E1970">
        <v>11040003</v>
      </c>
      <c r="F1970" t="s">
        <v>55</v>
      </c>
      <c r="G1970">
        <v>150000</v>
      </c>
    </row>
    <row r="1971" spans="1:7" x14ac:dyDescent="0.25">
      <c r="A1971">
        <v>80023980</v>
      </c>
      <c r="B1971" s="1">
        <v>40634</v>
      </c>
      <c r="C1971" t="s">
        <v>180</v>
      </c>
      <c r="D1971">
        <v>33</v>
      </c>
      <c r="E1971">
        <v>11040003</v>
      </c>
      <c r="F1971" t="s">
        <v>55</v>
      </c>
      <c r="G1971">
        <v>150000</v>
      </c>
    </row>
    <row r="1972" spans="1:7" x14ac:dyDescent="0.25">
      <c r="A1972">
        <v>80023980</v>
      </c>
      <c r="B1972" s="1">
        <v>40634</v>
      </c>
      <c r="C1972" t="s">
        <v>56</v>
      </c>
      <c r="D1972">
        <v>33</v>
      </c>
      <c r="E1972">
        <v>11040003</v>
      </c>
      <c r="F1972" t="s">
        <v>55</v>
      </c>
      <c r="G1972">
        <v>150000</v>
      </c>
    </row>
    <row r="1973" spans="1:7" x14ac:dyDescent="0.25">
      <c r="A1973">
        <v>80023980</v>
      </c>
      <c r="B1973" s="1">
        <v>40634</v>
      </c>
      <c r="C1973" t="s">
        <v>57</v>
      </c>
      <c r="D1973">
        <v>33</v>
      </c>
      <c r="E1973">
        <v>11040003</v>
      </c>
      <c r="F1973" t="s">
        <v>55</v>
      </c>
      <c r="G1973">
        <v>150000</v>
      </c>
    </row>
    <row r="1974" spans="1:7" x14ac:dyDescent="0.25">
      <c r="A1974">
        <v>80023980</v>
      </c>
      <c r="B1974" s="1">
        <v>40634</v>
      </c>
      <c r="C1974" t="s">
        <v>58</v>
      </c>
      <c r="D1974">
        <v>33</v>
      </c>
      <c r="E1974">
        <v>11040003</v>
      </c>
      <c r="F1974" t="s">
        <v>55</v>
      </c>
      <c r="G1974">
        <v>150000</v>
      </c>
    </row>
    <row r="1975" spans="1:7" x14ac:dyDescent="0.25">
      <c r="A1975">
        <v>80023980</v>
      </c>
      <c r="B1975" s="1">
        <v>40634</v>
      </c>
      <c r="C1975" t="s">
        <v>76</v>
      </c>
      <c r="D1975">
        <v>33</v>
      </c>
      <c r="E1975">
        <v>11040003</v>
      </c>
      <c r="F1975" t="s">
        <v>55</v>
      </c>
      <c r="G1975">
        <v>150000</v>
      </c>
    </row>
    <row r="1976" spans="1:7" x14ac:dyDescent="0.25">
      <c r="A1976">
        <v>80023980</v>
      </c>
      <c r="B1976" s="1">
        <v>40634</v>
      </c>
      <c r="C1976" t="s">
        <v>80</v>
      </c>
      <c r="D1976">
        <v>29</v>
      </c>
      <c r="E1976">
        <v>11040003</v>
      </c>
      <c r="F1976" t="s">
        <v>55</v>
      </c>
      <c r="G1976">
        <v>150000</v>
      </c>
    </row>
    <row r="1977" spans="1:7" x14ac:dyDescent="0.25">
      <c r="A1977">
        <v>80023980</v>
      </c>
      <c r="B1977" s="1">
        <v>40634</v>
      </c>
      <c r="C1977" t="s">
        <v>82</v>
      </c>
      <c r="D1977">
        <v>29</v>
      </c>
      <c r="E1977">
        <v>11040003</v>
      </c>
      <c r="F1977" t="s">
        <v>55</v>
      </c>
      <c r="G1977">
        <v>150000</v>
      </c>
    </row>
    <row r="1978" spans="1:7" x14ac:dyDescent="0.25">
      <c r="A1978">
        <v>80023980</v>
      </c>
      <c r="B1978" s="1">
        <v>40634</v>
      </c>
      <c r="C1978" t="s">
        <v>83</v>
      </c>
      <c r="D1978">
        <v>29</v>
      </c>
      <c r="E1978">
        <v>11040003</v>
      </c>
      <c r="F1978" t="s">
        <v>55</v>
      </c>
      <c r="G1978">
        <v>150000</v>
      </c>
    </row>
    <row r="1979" spans="1:7" hidden="1" x14ac:dyDescent="0.25">
      <c r="A1979">
        <v>80023983</v>
      </c>
      <c r="B1979" s="1">
        <v>40634</v>
      </c>
      <c r="C1979" t="s">
        <v>111</v>
      </c>
      <c r="D1979">
        <v>25</v>
      </c>
      <c r="E1979">
        <v>11040008</v>
      </c>
      <c r="F1979" t="s">
        <v>112</v>
      </c>
      <c r="G1979">
        <v>1</v>
      </c>
    </row>
    <row r="1980" spans="1:7" hidden="1" x14ac:dyDescent="0.25">
      <c r="A1980">
        <v>70014023</v>
      </c>
      <c r="B1980" s="1">
        <v>40634</v>
      </c>
      <c r="C1980" t="s">
        <v>22</v>
      </c>
      <c r="D1980">
        <v>100</v>
      </c>
      <c r="E1980">
        <v>11040016</v>
      </c>
      <c r="F1980" t="s">
        <v>23</v>
      </c>
      <c r="G1980">
        <v>0.4</v>
      </c>
    </row>
    <row r="1981" spans="1:7" hidden="1" x14ac:dyDescent="0.25">
      <c r="A1981">
        <v>16843</v>
      </c>
      <c r="B1981" s="1">
        <v>40634</v>
      </c>
      <c r="C1981" t="s">
        <v>22</v>
      </c>
      <c r="D1981">
        <v>100</v>
      </c>
      <c r="E1981">
        <v>11040016</v>
      </c>
      <c r="F1981" t="s">
        <v>23</v>
      </c>
      <c r="G1981">
        <v>0.4</v>
      </c>
    </row>
    <row r="1982" spans="1:7" hidden="1" x14ac:dyDescent="0.25">
      <c r="A1982">
        <v>70014026</v>
      </c>
      <c r="B1982" s="1">
        <v>40634</v>
      </c>
      <c r="C1982" t="s">
        <v>22</v>
      </c>
      <c r="D1982">
        <v>100</v>
      </c>
      <c r="E1982">
        <v>11040016</v>
      </c>
      <c r="F1982" t="s">
        <v>23</v>
      </c>
      <c r="G1982">
        <v>0.4</v>
      </c>
    </row>
    <row r="1983" spans="1:7" hidden="1" x14ac:dyDescent="0.25">
      <c r="A1983">
        <v>16844</v>
      </c>
      <c r="B1983" s="1">
        <v>40634</v>
      </c>
      <c r="C1983" t="s">
        <v>22</v>
      </c>
      <c r="D1983">
        <v>100</v>
      </c>
      <c r="E1983">
        <v>11040016</v>
      </c>
      <c r="F1983" t="s">
        <v>23</v>
      </c>
      <c r="G1983">
        <v>0.4</v>
      </c>
    </row>
    <row r="1984" spans="1:7" hidden="1" x14ac:dyDescent="0.25">
      <c r="A1984">
        <v>80023989</v>
      </c>
      <c r="B1984" s="1">
        <v>40634</v>
      </c>
      <c r="C1984" t="s">
        <v>22</v>
      </c>
      <c r="D1984">
        <v>100</v>
      </c>
      <c r="E1984">
        <v>11040016</v>
      </c>
      <c r="F1984" t="s">
        <v>23</v>
      </c>
      <c r="G1984">
        <v>0.4</v>
      </c>
    </row>
    <row r="1985" spans="1:7" hidden="1" x14ac:dyDescent="0.25">
      <c r="A1985">
        <v>80023991</v>
      </c>
      <c r="B1985" s="1">
        <v>40637</v>
      </c>
      <c r="C1985" t="s">
        <v>111</v>
      </c>
      <c r="D1985">
        <v>25</v>
      </c>
      <c r="E1985">
        <v>11040020</v>
      </c>
      <c r="F1985" t="s">
        <v>112</v>
      </c>
      <c r="G1985">
        <v>1</v>
      </c>
    </row>
    <row r="1986" spans="1:7" hidden="1" x14ac:dyDescent="0.25">
      <c r="A1986">
        <v>80023993</v>
      </c>
      <c r="B1986" s="1">
        <v>40637</v>
      </c>
      <c r="C1986" t="s">
        <v>22</v>
      </c>
      <c r="D1986">
        <v>50</v>
      </c>
      <c r="E1986">
        <v>11040022</v>
      </c>
      <c r="F1986" t="s">
        <v>23</v>
      </c>
      <c r="G1986">
        <v>0</v>
      </c>
    </row>
    <row r="1987" spans="1:7" hidden="1" x14ac:dyDescent="0.25">
      <c r="A1987">
        <v>80023994</v>
      </c>
      <c r="B1987" s="1">
        <v>40637</v>
      </c>
      <c r="C1987" t="s">
        <v>182</v>
      </c>
      <c r="D1987">
        <v>100</v>
      </c>
      <c r="E1987">
        <v>11040023</v>
      </c>
      <c r="F1987" t="s">
        <v>10</v>
      </c>
      <c r="G1987">
        <v>1</v>
      </c>
    </row>
    <row r="1988" spans="1:7" x14ac:dyDescent="0.25">
      <c r="A1988">
        <v>80023980</v>
      </c>
      <c r="B1988" s="1">
        <v>40634</v>
      </c>
      <c r="C1988" t="s">
        <v>179</v>
      </c>
      <c r="D1988">
        <v>33</v>
      </c>
      <c r="E1988">
        <v>11040003</v>
      </c>
      <c r="F1988" t="s">
        <v>55</v>
      </c>
      <c r="G1988">
        <v>150000</v>
      </c>
    </row>
    <row r="1989" spans="1:7" hidden="1" x14ac:dyDescent="0.25">
      <c r="A1989">
        <v>80023999</v>
      </c>
      <c r="B1989" s="1">
        <v>40637</v>
      </c>
      <c r="C1989" t="s">
        <v>22</v>
      </c>
      <c r="D1989">
        <v>57.5</v>
      </c>
      <c r="E1989">
        <v>11040033</v>
      </c>
      <c r="F1989" t="s">
        <v>23</v>
      </c>
      <c r="G1989">
        <v>0.23</v>
      </c>
    </row>
    <row r="1990" spans="1:7" hidden="1" x14ac:dyDescent="0.25">
      <c r="A1990">
        <v>80024002</v>
      </c>
      <c r="B1990" s="1">
        <v>40637</v>
      </c>
      <c r="C1990" t="s">
        <v>184</v>
      </c>
      <c r="D1990">
        <v>25</v>
      </c>
      <c r="E1990">
        <v>11040036</v>
      </c>
      <c r="F1990" t="s">
        <v>10</v>
      </c>
      <c r="G1990">
        <v>1</v>
      </c>
    </row>
    <row r="1991" spans="1:7" hidden="1" x14ac:dyDescent="0.25">
      <c r="A1991">
        <v>80024002</v>
      </c>
      <c r="B1991" s="1">
        <v>40637</v>
      </c>
      <c r="C1991" t="s">
        <v>184</v>
      </c>
      <c r="D1991">
        <v>25</v>
      </c>
      <c r="E1991">
        <v>11040038</v>
      </c>
      <c r="F1991" t="s">
        <v>10</v>
      </c>
      <c r="G1991">
        <v>1</v>
      </c>
    </row>
    <row r="1992" spans="1:7" hidden="1" x14ac:dyDescent="0.25">
      <c r="A1992">
        <v>80024003</v>
      </c>
      <c r="B1992" s="1">
        <v>40637</v>
      </c>
      <c r="C1992" t="s">
        <v>111</v>
      </c>
      <c r="D1992">
        <v>25</v>
      </c>
      <c r="E1992">
        <v>11040040</v>
      </c>
      <c r="F1992" t="s">
        <v>112</v>
      </c>
      <c r="G1992">
        <v>1</v>
      </c>
    </row>
    <row r="1993" spans="1:7" hidden="1" x14ac:dyDescent="0.25">
      <c r="A1993">
        <v>80024003</v>
      </c>
      <c r="B1993" s="1">
        <v>40637</v>
      </c>
      <c r="C1993" t="s">
        <v>111</v>
      </c>
      <c r="D1993">
        <v>25</v>
      </c>
      <c r="E1993">
        <v>11040041</v>
      </c>
      <c r="F1993" t="s">
        <v>112</v>
      </c>
      <c r="G1993">
        <v>1</v>
      </c>
    </row>
    <row r="1994" spans="1:7" x14ac:dyDescent="0.25">
      <c r="A1994">
        <v>80023980</v>
      </c>
      <c r="B1994" s="1">
        <v>40634</v>
      </c>
      <c r="C1994" t="s">
        <v>53</v>
      </c>
      <c r="D1994">
        <v>25</v>
      </c>
      <c r="E1994">
        <v>11040003</v>
      </c>
      <c r="F1994" t="s">
        <v>10</v>
      </c>
      <c r="G1994">
        <v>150000</v>
      </c>
    </row>
    <row r="1995" spans="1:7" hidden="1" x14ac:dyDescent="0.25">
      <c r="A1995">
        <v>80024015</v>
      </c>
      <c r="B1995" s="1">
        <v>40638</v>
      </c>
      <c r="C1995" t="s">
        <v>18</v>
      </c>
      <c r="D1995">
        <v>59.93</v>
      </c>
      <c r="E1995">
        <v>11030120</v>
      </c>
      <c r="F1995" t="s">
        <v>10</v>
      </c>
      <c r="G1995">
        <v>1</v>
      </c>
    </row>
    <row r="1996" spans="1:7" hidden="1" x14ac:dyDescent="0.25">
      <c r="A1996">
        <v>80024015</v>
      </c>
      <c r="B1996" s="1">
        <v>40638</v>
      </c>
      <c r="C1996" t="s">
        <v>19</v>
      </c>
      <c r="D1996">
        <v>533.02</v>
      </c>
      <c r="E1996">
        <v>11030120</v>
      </c>
      <c r="F1996" t="s">
        <v>10</v>
      </c>
      <c r="G1996">
        <v>1</v>
      </c>
    </row>
    <row r="1997" spans="1:7" hidden="1" x14ac:dyDescent="0.25">
      <c r="A1997">
        <v>80024015</v>
      </c>
      <c r="B1997" s="1">
        <v>40638</v>
      </c>
      <c r="C1997" t="s">
        <v>20</v>
      </c>
      <c r="D1997">
        <v>1302.93</v>
      </c>
      <c r="E1997">
        <v>11030120</v>
      </c>
      <c r="F1997" t="s">
        <v>10</v>
      </c>
      <c r="G1997">
        <v>1</v>
      </c>
    </row>
    <row r="1998" spans="1:7" hidden="1" x14ac:dyDescent="0.25">
      <c r="A1998">
        <v>80024015</v>
      </c>
      <c r="B1998" s="1">
        <v>40638</v>
      </c>
      <c r="C1998" t="s">
        <v>21</v>
      </c>
      <c r="D1998">
        <v>161.68</v>
      </c>
      <c r="E1998">
        <v>11030120</v>
      </c>
      <c r="F1998" t="s">
        <v>10</v>
      </c>
      <c r="G1998">
        <v>1</v>
      </c>
    </row>
    <row r="1999" spans="1:7" x14ac:dyDescent="0.25">
      <c r="A1999">
        <v>80023980</v>
      </c>
      <c r="B1999" s="1">
        <v>40634</v>
      </c>
      <c r="C1999" t="s">
        <v>59</v>
      </c>
      <c r="D1999">
        <v>35</v>
      </c>
      <c r="E1999">
        <v>11040003</v>
      </c>
      <c r="F1999" t="s">
        <v>60</v>
      </c>
      <c r="G1999">
        <v>150000</v>
      </c>
    </row>
    <row r="2000" spans="1:7" hidden="1" x14ac:dyDescent="0.25">
      <c r="A2000">
        <v>80024015</v>
      </c>
      <c r="B2000" s="1">
        <v>40638</v>
      </c>
      <c r="C2000" t="s">
        <v>18</v>
      </c>
      <c r="D2000">
        <v>59.93</v>
      </c>
      <c r="E2000">
        <v>11030122</v>
      </c>
      <c r="F2000" t="s">
        <v>10</v>
      </c>
      <c r="G2000">
        <v>1</v>
      </c>
    </row>
    <row r="2001" spans="1:7" hidden="1" x14ac:dyDescent="0.25">
      <c r="A2001">
        <v>80024015</v>
      </c>
      <c r="B2001" s="1">
        <v>40638</v>
      </c>
      <c r="C2001" t="s">
        <v>19</v>
      </c>
      <c r="D2001">
        <v>533.02</v>
      </c>
      <c r="E2001">
        <v>11030122</v>
      </c>
      <c r="F2001" t="s">
        <v>10</v>
      </c>
      <c r="G2001">
        <v>1</v>
      </c>
    </row>
    <row r="2002" spans="1:7" hidden="1" x14ac:dyDescent="0.25">
      <c r="A2002">
        <v>80024015</v>
      </c>
      <c r="B2002" s="1">
        <v>40638</v>
      </c>
      <c r="C2002" t="s">
        <v>20</v>
      </c>
      <c r="D2002">
        <v>1302.93</v>
      </c>
      <c r="E2002">
        <v>11030122</v>
      </c>
      <c r="F2002" t="s">
        <v>10</v>
      </c>
      <c r="G2002">
        <v>1</v>
      </c>
    </row>
    <row r="2003" spans="1:7" hidden="1" x14ac:dyDescent="0.25">
      <c r="A2003">
        <v>80024015</v>
      </c>
      <c r="B2003" s="1">
        <v>40638</v>
      </c>
      <c r="C2003" t="s">
        <v>21</v>
      </c>
      <c r="D2003">
        <v>161.68</v>
      </c>
      <c r="E2003">
        <v>11030122</v>
      </c>
      <c r="F2003" t="s">
        <v>10</v>
      </c>
      <c r="G2003">
        <v>1</v>
      </c>
    </row>
    <row r="2004" spans="1:7" hidden="1" x14ac:dyDescent="0.25">
      <c r="A2004">
        <v>80024005</v>
      </c>
      <c r="B2004" s="1">
        <v>40638</v>
      </c>
      <c r="C2004" t="s">
        <v>18</v>
      </c>
      <c r="D2004">
        <v>59.93</v>
      </c>
      <c r="E2004">
        <v>11030427</v>
      </c>
      <c r="F2004" t="s">
        <v>10</v>
      </c>
      <c r="G2004">
        <v>1</v>
      </c>
    </row>
    <row r="2005" spans="1:7" hidden="1" x14ac:dyDescent="0.25">
      <c r="A2005">
        <v>80024005</v>
      </c>
      <c r="B2005" s="1">
        <v>40638</v>
      </c>
      <c r="C2005" t="s">
        <v>19</v>
      </c>
      <c r="D2005">
        <v>533.02</v>
      </c>
      <c r="E2005">
        <v>11030427</v>
      </c>
      <c r="F2005" t="s">
        <v>10</v>
      </c>
      <c r="G2005">
        <v>1</v>
      </c>
    </row>
    <row r="2006" spans="1:7" hidden="1" x14ac:dyDescent="0.25">
      <c r="A2006">
        <v>80024005</v>
      </c>
      <c r="B2006" s="1">
        <v>40638</v>
      </c>
      <c r="C2006" t="s">
        <v>20</v>
      </c>
      <c r="D2006">
        <v>1302.93</v>
      </c>
      <c r="E2006">
        <v>11030427</v>
      </c>
      <c r="F2006" t="s">
        <v>10</v>
      </c>
      <c r="G2006">
        <v>1</v>
      </c>
    </row>
    <row r="2007" spans="1:7" hidden="1" x14ac:dyDescent="0.25">
      <c r="A2007">
        <v>80024005</v>
      </c>
      <c r="B2007" s="1">
        <v>40638</v>
      </c>
      <c r="C2007" t="s">
        <v>21</v>
      </c>
      <c r="D2007">
        <v>161.68</v>
      </c>
      <c r="E2007">
        <v>11030427</v>
      </c>
      <c r="F2007" t="s">
        <v>10</v>
      </c>
      <c r="G2007">
        <v>1</v>
      </c>
    </row>
    <row r="2008" spans="1:7" x14ac:dyDescent="0.25">
      <c r="A2008">
        <v>80023980</v>
      </c>
      <c r="B2008" s="1">
        <v>40634</v>
      </c>
      <c r="C2008" t="s">
        <v>169</v>
      </c>
      <c r="D2008">
        <v>35</v>
      </c>
      <c r="E2008">
        <v>11040003</v>
      </c>
      <c r="F2008" t="s">
        <v>60</v>
      </c>
      <c r="G2008">
        <v>150000</v>
      </c>
    </row>
    <row r="2009" spans="1:7" hidden="1" x14ac:dyDescent="0.25">
      <c r="A2009">
        <v>16847</v>
      </c>
      <c r="B2009" s="1">
        <v>40638</v>
      </c>
      <c r="C2009" t="s">
        <v>18</v>
      </c>
      <c r="D2009">
        <v>59.93</v>
      </c>
      <c r="E2009">
        <v>11030427</v>
      </c>
      <c r="F2009" t="s">
        <v>10</v>
      </c>
      <c r="G2009">
        <v>1</v>
      </c>
    </row>
    <row r="2010" spans="1:7" hidden="1" x14ac:dyDescent="0.25">
      <c r="A2010">
        <v>16847</v>
      </c>
      <c r="B2010" s="1">
        <v>40638</v>
      </c>
      <c r="C2010" t="s">
        <v>19</v>
      </c>
      <c r="D2010">
        <v>533.02</v>
      </c>
      <c r="E2010">
        <v>11030427</v>
      </c>
      <c r="F2010" t="s">
        <v>10</v>
      </c>
      <c r="G2010">
        <v>1</v>
      </c>
    </row>
    <row r="2011" spans="1:7" hidden="1" x14ac:dyDescent="0.25">
      <c r="A2011">
        <v>16847</v>
      </c>
      <c r="B2011" s="1">
        <v>40638</v>
      </c>
      <c r="C2011" t="s">
        <v>20</v>
      </c>
      <c r="D2011">
        <v>1302.93</v>
      </c>
      <c r="E2011">
        <v>11030427</v>
      </c>
      <c r="F2011" t="s">
        <v>10</v>
      </c>
      <c r="G2011">
        <v>1</v>
      </c>
    </row>
    <row r="2012" spans="1:7" hidden="1" x14ac:dyDescent="0.25">
      <c r="A2012">
        <v>16847</v>
      </c>
      <c r="B2012" s="1">
        <v>40638</v>
      </c>
      <c r="C2012" t="s">
        <v>21</v>
      </c>
      <c r="D2012">
        <v>161.68</v>
      </c>
      <c r="E2012">
        <v>11030427</v>
      </c>
      <c r="F2012" t="s">
        <v>10</v>
      </c>
      <c r="G2012">
        <v>1</v>
      </c>
    </row>
    <row r="2013" spans="1:7" hidden="1" x14ac:dyDescent="0.25">
      <c r="A2013">
        <v>80024012</v>
      </c>
      <c r="B2013" s="1">
        <v>40638</v>
      </c>
      <c r="C2013" t="s">
        <v>18</v>
      </c>
      <c r="D2013">
        <v>59.93</v>
      </c>
      <c r="E2013">
        <v>11030427</v>
      </c>
      <c r="F2013" t="s">
        <v>10</v>
      </c>
      <c r="G2013">
        <v>1</v>
      </c>
    </row>
    <row r="2014" spans="1:7" hidden="1" x14ac:dyDescent="0.25">
      <c r="A2014">
        <v>80024012</v>
      </c>
      <c r="B2014" s="1">
        <v>40638</v>
      </c>
      <c r="C2014" t="s">
        <v>19</v>
      </c>
      <c r="D2014">
        <v>533.02</v>
      </c>
      <c r="E2014">
        <v>11030427</v>
      </c>
      <c r="F2014" t="s">
        <v>10</v>
      </c>
      <c r="G2014">
        <v>1</v>
      </c>
    </row>
    <row r="2015" spans="1:7" hidden="1" x14ac:dyDescent="0.25">
      <c r="A2015">
        <v>80024012</v>
      </c>
      <c r="B2015" s="1">
        <v>40638</v>
      </c>
      <c r="C2015" t="s">
        <v>20</v>
      </c>
      <c r="D2015">
        <v>1302.93</v>
      </c>
      <c r="E2015">
        <v>11030427</v>
      </c>
      <c r="F2015" t="s">
        <v>10</v>
      </c>
      <c r="G2015">
        <v>1</v>
      </c>
    </row>
    <row r="2016" spans="1:7" hidden="1" x14ac:dyDescent="0.25">
      <c r="A2016">
        <v>80024012</v>
      </c>
      <c r="B2016" s="1">
        <v>40638</v>
      </c>
      <c r="C2016" t="s">
        <v>21</v>
      </c>
      <c r="D2016">
        <v>161.68</v>
      </c>
      <c r="E2016">
        <v>11030427</v>
      </c>
      <c r="F2016" t="s">
        <v>10</v>
      </c>
      <c r="G2016">
        <v>1</v>
      </c>
    </row>
    <row r="2017" spans="1:7" x14ac:dyDescent="0.25">
      <c r="A2017">
        <v>80023980</v>
      </c>
      <c r="B2017" s="1">
        <v>40634</v>
      </c>
      <c r="C2017" t="s">
        <v>61</v>
      </c>
      <c r="D2017">
        <v>35</v>
      </c>
      <c r="E2017">
        <v>11040003</v>
      </c>
      <c r="F2017" t="s">
        <v>60</v>
      </c>
      <c r="G2017">
        <v>150000</v>
      </c>
    </row>
    <row r="2018" spans="1:7" x14ac:dyDescent="0.25">
      <c r="A2018">
        <v>80023980</v>
      </c>
      <c r="B2018" s="1">
        <v>40634</v>
      </c>
      <c r="C2018" t="s">
        <v>62</v>
      </c>
      <c r="D2018">
        <v>35</v>
      </c>
      <c r="E2018">
        <v>11040003</v>
      </c>
      <c r="F2018" t="s">
        <v>60</v>
      </c>
      <c r="G2018">
        <v>150000</v>
      </c>
    </row>
    <row r="2019" spans="1:7" hidden="1" x14ac:dyDescent="0.25">
      <c r="A2019">
        <v>80024004</v>
      </c>
      <c r="B2019" s="1">
        <v>40638</v>
      </c>
      <c r="C2019" t="s">
        <v>36</v>
      </c>
      <c r="D2019">
        <v>65</v>
      </c>
      <c r="E2019">
        <v>11040045</v>
      </c>
      <c r="F2019" t="s">
        <v>23</v>
      </c>
      <c r="G2019">
        <v>1.3</v>
      </c>
    </row>
    <row r="2020" spans="1:7" hidden="1" x14ac:dyDescent="0.25">
      <c r="A2020">
        <v>90001724</v>
      </c>
      <c r="B2020" s="1">
        <v>40638</v>
      </c>
      <c r="C2020" t="s">
        <v>118</v>
      </c>
      <c r="D2020">
        <v>1400</v>
      </c>
      <c r="E2020">
        <v>11040051</v>
      </c>
      <c r="F2020" t="s">
        <v>50</v>
      </c>
      <c r="G2020">
        <v>1</v>
      </c>
    </row>
    <row r="2021" spans="1:7" hidden="1" x14ac:dyDescent="0.25">
      <c r="A2021">
        <v>90001725</v>
      </c>
      <c r="B2021" s="1">
        <v>40638</v>
      </c>
      <c r="C2021" t="s">
        <v>120</v>
      </c>
      <c r="D2021">
        <v>200</v>
      </c>
      <c r="E2021">
        <v>11040054</v>
      </c>
      <c r="F2021" t="s">
        <v>121</v>
      </c>
      <c r="G2021">
        <v>1</v>
      </c>
    </row>
    <row r="2022" spans="1:7" hidden="1" x14ac:dyDescent="0.25">
      <c r="A2022">
        <v>90001726</v>
      </c>
      <c r="B2022" s="1">
        <v>40638</v>
      </c>
      <c r="C2022" t="s">
        <v>120</v>
      </c>
      <c r="D2022">
        <v>200</v>
      </c>
      <c r="E2022">
        <v>11040056</v>
      </c>
      <c r="F2022" t="s">
        <v>121</v>
      </c>
      <c r="G2022">
        <v>1</v>
      </c>
    </row>
    <row r="2023" spans="1:7" hidden="1" x14ac:dyDescent="0.25">
      <c r="A2023">
        <v>80024016</v>
      </c>
      <c r="B2023" s="1">
        <v>40638</v>
      </c>
      <c r="C2023" t="s">
        <v>22</v>
      </c>
      <c r="D2023">
        <v>50</v>
      </c>
      <c r="E2023">
        <v>11040059</v>
      </c>
      <c r="F2023" t="s">
        <v>23</v>
      </c>
      <c r="G2023">
        <v>0.19</v>
      </c>
    </row>
    <row r="2024" spans="1:7" hidden="1" x14ac:dyDescent="0.25">
      <c r="A2024">
        <v>80024018</v>
      </c>
      <c r="B2024" s="1">
        <v>40638</v>
      </c>
      <c r="C2024" t="s">
        <v>111</v>
      </c>
      <c r="D2024">
        <v>25</v>
      </c>
      <c r="E2024">
        <v>11040061</v>
      </c>
      <c r="F2024" t="s">
        <v>112</v>
      </c>
      <c r="G2024">
        <v>1</v>
      </c>
    </row>
    <row r="2025" spans="1:7" x14ac:dyDescent="0.25">
      <c r="A2025">
        <v>80023980</v>
      </c>
      <c r="B2025" s="1">
        <v>40634</v>
      </c>
      <c r="C2025" t="s">
        <v>63</v>
      </c>
      <c r="D2025">
        <v>35</v>
      </c>
      <c r="E2025">
        <v>11040003</v>
      </c>
      <c r="F2025" t="s">
        <v>60</v>
      </c>
      <c r="G2025">
        <v>150000</v>
      </c>
    </row>
    <row r="2026" spans="1:7" hidden="1" x14ac:dyDescent="0.25">
      <c r="A2026">
        <v>80024034</v>
      </c>
      <c r="B2026" s="1">
        <v>40639</v>
      </c>
      <c r="C2026" t="s">
        <v>18</v>
      </c>
      <c r="D2026">
        <v>59.93</v>
      </c>
      <c r="E2026">
        <v>11030241</v>
      </c>
      <c r="F2026" t="s">
        <v>10</v>
      </c>
      <c r="G2026">
        <v>1</v>
      </c>
    </row>
    <row r="2027" spans="1:7" hidden="1" x14ac:dyDescent="0.25">
      <c r="A2027">
        <v>80024034</v>
      </c>
      <c r="B2027" s="1">
        <v>40639</v>
      </c>
      <c r="C2027" t="s">
        <v>19</v>
      </c>
      <c r="D2027">
        <v>533.02</v>
      </c>
      <c r="E2027">
        <v>11030241</v>
      </c>
      <c r="F2027" t="s">
        <v>10</v>
      </c>
      <c r="G2027">
        <v>1</v>
      </c>
    </row>
    <row r="2028" spans="1:7" hidden="1" x14ac:dyDescent="0.25">
      <c r="A2028">
        <v>80024034</v>
      </c>
      <c r="B2028" s="1">
        <v>40639</v>
      </c>
      <c r="C2028" t="s">
        <v>20</v>
      </c>
      <c r="D2028">
        <v>1302.93</v>
      </c>
      <c r="E2028">
        <v>11030241</v>
      </c>
      <c r="F2028" t="s">
        <v>10</v>
      </c>
      <c r="G2028">
        <v>1</v>
      </c>
    </row>
    <row r="2029" spans="1:7" hidden="1" x14ac:dyDescent="0.25">
      <c r="A2029">
        <v>80024034</v>
      </c>
      <c r="B2029" s="1">
        <v>40639</v>
      </c>
      <c r="C2029" t="s">
        <v>21</v>
      </c>
      <c r="D2029">
        <v>161.68</v>
      </c>
      <c r="E2029">
        <v>11030241</v>
      </c>
      <c r="F2029" t="s">
        <v>10</v>
      </c>
      <c r="G2029">
        <v>1</v>
      </c>
    </row>
    <row r="2030" spans="1:7" hidden="1" x14ac:dyDescent="0.25">
      <c r="A2030">
        <v>80024035</v>
      </c>
      <c r="B2030" s="1">
        <v>40639</v>
      </c>
      <c r="C2030" t="s">
        <v>18</v>
      </c>
      <c r="D2030">
        <v>59.93</v>
      </c>
      <c r="E2030">
        <v>11030243</v>
      </c>
      <c r="F2030" t="s">
        <v>10</v>
      </c>
      <c r="G2030">
        <v>1</v>
      </c>
    </row>
    <row r="2031" spans="1:7" hidden="1" x14ac:dyDescent="0.25">
      <c r="A2031">
        <v>80024035</v>
      </c>
      <c r="B2031" s="1">
        <v>40639</v>
      </c>
      <c r="C2031" t="s">
        <v>19</v>
      </c>
      <c r="D2031">
        <v>533.02</v>
      </c>
      <c r="E2031">
        <v>11030243</v>
      </c>
      <c r="F2031" t="s">
        <v>10</v>
      </c>
      <c r="G2031">
        <v>1</v>
      </c>
    </row>
    <row r="2032" spans="1:7" hidden="1" x14ac:dyDescent="0.25">
      <c r="A2032">
        <v>80024035</v>
      </c>
      <c r="B2032" s="1">
        <v>40639</v>
      </c>
      <c r="C2032" t="s">
        <v>20</v>
      </c>
      <c r="D2032">
        <v>1302.93</v>
      </c>
      <c r="E2032">
        <v>11030243</v>
      </c>
      <c r="F2032" t="s">
        <v>10</v>
      </c>
      <c r="G2032">
        <v>1</v>
      </c>
    </row>
    <row r="2033" spans="1:7" hidden="1" x14ac:dyDescent="0.25">
      <c r="A2033">
        <v>80024035</v>
      </c>
      <c r="B2033" s="1">
        <v>40639</v>
      </c>
      <c r="C2033" t="s">
        <v>21</v>
      </c>
      <c r="D2033">
        <v>161.68</v>
      </c>
      <c r="E2033">
        <v>11030243</v>
      </c>
      <c r="F2033" t="s">
        <v>10</v>
      </c>
      <c r="G2033">
        <v>1</v>
      </c>
    </row>
    <row r="2034" spans="1:7" x14ac:dyDescent="0.25">
      <c r="A2034">
        <v>80023980</v>
      </c>
      <c r="B2034" s="1">
        <v>40634</v>
      </c>
      <c r="C2034" t="s">
        <v>77</v>
      </c>
      <c r="D2034">
        <v>35</v>
      </c>
      <c r="E2034">
        <v>11040003</v>
      </c>
      <c r="F2034" t="s">
        <v>60</v>
      </c>
      <c r="G2034">
        <v>150000</v>
      </c>
    </row>
    <row r="2035" spans="1:7" hidden="1" x14ac:dyDescent="0.25">
      <c r="A2035">
        <v>80024020</v>
      </c>
      <c r="B2035" s="1">
        <v>40639</v>
      </c>
      <c r="C2035" t="s">
        <v>22</v>
      </c>
      <c r="D2035">
        <v>50</v>
      </c>
      <c r="E2035">
        <v>11040063</v>
      </c>
      <c r="F2035" t="s">
        <v>23</v>
      </c>
      <c r="G2035">
        <v>0.2</v>
      </c>
    </row>
    <row r="2036" spans="1:7" hidden="1" x14ac:dyDescent="0.25">
      <c r="A2036">
        <v>80024019</v>
      </c>
      <c r="B2036" s="1">
        <v>40639</v>
      </c>
      <c r="C2036" t="s">
        <v>36</v>
      </c>
      <c r="D2036">
        <v>50</v>
      </c>
      <c r="E2036">
        <v>11040070</v>
      </c>
      <c r="F2036" t="s">
        <v>23</v>
      </c>
      <c r="G2036">
        <v>1</v>
      </c>
    </row>
    <row r="2037" spans="1:7" x14ac:dyDescent="0.25">
      <c r="A2037">
        <v>80023980</v>
      </c>
      <c r="B2037" s="1">
        <v>40634</v>
      </c>
      <c r="C2037" t="s">
        <v>81</v>
      </c>
      <c r="D2037">
        <v>35</v>
      </c>
      <c r="E2037">
        <v>11040003</v>
      </c>
      <c r="F2037" t="s">
        <v>60</v>
      </c>
      <c r="G2037">
        <v>150000</v>
      </c>
    </row>
    <row r="2038" spans="1:7" hidden="1" x14ac:dyDescent="0.25">
      <c r="A2038">
        <v>80024026</v>
      </c>
      <c r="B2038" s="1">
        <v>40639</v>
      </c>
      <c r="C2038" t="s">
        <v>111</v>
      </c>
      <c r="D2038">
        <v>50</v>
      </c>
      <c r="E2038">
        <v>11040075</v>
      </c>
      <c r="F2038" t="s">
        <v>112</v>
      </c>
      <c r="G2038">
        <v>2</v>
      </c>
    </row>
    <row r="2039" spans="1:7" hidden="1" x14ac:dyDescent="0.25">
      <c r="A2039">
        <v>80024029</v>
      </c>
      <c r="B2039" s="1">
        <v>40639</v>
      </c>
      <c r="C2039" t="s">
        <v>182</v>
      </c>
      <c r="D2039">
        <v>100</v>
      </c>
      <c r="E2039">
        <v>11040079</v>
      </c>
      <c r="F2039" t="s">
        <v>10</v>
      </c>
      <c r="G2039">
        <v>1</v>
      </c>
    </row>
    <row r="2040" spans="1:7" hidden="1" x14ac:dyDescent="0.25">
      <c r="A2040">
        <v>80024031</v>
      </c>
      <c r="B2040" s="1">
        <v>40639</v>
      </c>
      <c r="C2040" t="s">
        <v>22</v>
      </c>
      <c r="D2040">
        <v>137.5</v>
      </c>
      <c r="E2040">
        <v>11040085</v>
      </c>
      <c r="F2040" t="s">
        <v>23</v>
      </c>
      <c r="G2040">
        <v>0.55000000000000004</v>
      </c>
    </row>
    <row r="2041" spans="1:7" hidden="1" x14ac:dyDescent="0.25">
      <c r="A2041">
        <v>80024042</v>
      </c>
      <c r="B2041" s="1">
        <v>40640</v>
      </c>
      <c r="C2041" t="s">
        <v>41</v>
      </c>
      <c r="D2041">
        <v>150.80000000000001</v>
      </c>
      <c r="E2041">
        <v>11020214</v>
      </c>
      <c r="F2041" t="s">
        <v>30</v>
      </c>
      <c r="G2041">
        <v>1160</v>
      </c>
    </row>
    <row r="2042" spans="1:7" hidden="1" x14ac:dyDescent="0.25">
      <c r="A2042">
        <v>80024042</v>
      </c>
      <c r="B2042" s="1">
        <v>40640</v>
      </c>
      <c r="C2042" t="s">
        <v>42</v>
      </c>
      <c r="D2042">
        <v>20</v>
      </c>
      <c r="E2042">
        <v>11020214</v>
      </c>
      <c r="F2042" t="s">
        <v>38</v>
      </c>
      <c r="G2042">
        <v>1160</v>
      </c>
    </row>
    <row r="2043" spans="1:7" hidden="1" x14ac:dyDescent="0.25">
      <c r="A2043">
        <v>80024042</v>
      </c>
      <c r="B2043" s="1">
        <v>40640</v>
      </c>
      <c r="C2043" t="s">
        <v>49</v>
      </c>
      <c r="D2043">
        <v>475</v>
      </c>
      <c r="E2043">
        <v>11020214</v>
      </c>
      <c r="F2043" t="s">
        <v>50</v>
      </c>
      <c r="G2043">
        <v>1160</v>
      </c>
    </row>
    <row r="2044" spans="1:7" hidden="1" x14ac:dyDescent="0.25">
      <c r="A2044">
        <v>80024042</v>
      </c>
      <c r="B2044" s="1">
        <v>40640</v>
      </c>
      <c r="C2044" t="s">
        <v>45</v>
      </c>
      <c r="D2044">
        <v>576.6</v>
      </c>
      <c r="E2044">
        <v>11020214</v>
      </c>
      <c r="F2044" t="s">
        <v>46</v>
      </c>
      <c r="G2044">
        <v>1160</v>
      </c>
    </row>
    <row r="2045" spans="1:7" hidden="1" x14ac:dyDescent="0.25">
      <c r="A2045">
        <v>80024042</v>
      </c>
      <c r="B2045" s="1">
        <v>40640</v>
      </c>
      <c r="C2045" t="s">
        <v>110</v>
      </c>
      <c r="D2045">
        <v>118.8</v>
      </c>
      <c r="E2045">
        <v>11020214</v>
      </c>
      <c r="F2045" t="s">
        <v>30</v>
      </c>
      <c r="G2045">
        <v>1160</v>
      </c>
    </row>
    <row r="2046" spans="1:7" hidden="1" x14ac:dyDescent="0.25">
      <c r="A2046">
        <v>80024042</v>
      </c>
      <c r="B2046" s="1">
        <v>40640</v>
      </c>
      <c r="C2046" t="s">
        <v>90</v>
      </c>
      <c r="D2046">
        <v>240</v>
      </c>
      <c r="E2046">
        <v>11020214</v>
      </c>
      <c r="F2046" t="s">
        <v>91</v>
      </c>
      <c r="G2046">
        <v>1160</v>
      </c>
    </row>
    <row r="2047" spans="1:7" hidden="1" x14ac:dyDescent="0.25">
      <c r="A2047">
        <v>80024042</v>
      </c>
      <c r="B2047" s="1">
        <v>40640</v>
      </c>
      <c r="C2047" t="s">
        <v>48</v>
      </c>
      <c r="D2047">
        <v>164.5</v>
      </c>
      <c r="E2047">
        <v>11020214</v>
      </c>
      <c r="F2047" t="s">
        <v>30</v>
      </c>
      <c r="G2047">
        <v>1160</v>
      </c>
    </row>
    <row r="2048" spans="1:7" hidden="1" x14ac:dyDescent="0.25">
      <c r="A2048">
        <v>80024042</v>
      </c>
      <c r="B2048" s="1">
        <v>40640</v>
      </c>
      <c r="C2048" t="s">
        <v>92</v>
      </c>
      <c r="D2048">
        <v>140</v>
      </c>
      <c r="E2048">
        <v>11020214</v>
      </c>
      <c r="F2048" t="s">
        <v>30</v>
      </c>
      <c r="G2048">
        <v>1160</v>
      </c>
    </row>
    <row r="2049" spans="1:7" hidden="1" x14ac:dyDescent="0.25">
      <c r="A2049">
        <v>80024042</v>
      </c>
      <c r="B2049" s="1">
        <v>40640</v>
      </c>
      <c r="C2049" t="s">
        <v>100</v>
      </c>
      <c r="D2049">
        <v>76</v>
      </c>
      <c r="E2049">
        <v>11020214</v>
      </c>
      <c r="F2049" t="s">
        <v>50</v>
      </c>
      <c r="G2049">
        <v>1160</v>
      </c>
    </row>
    <row r="2050" spans="1:7" hidden="1" x14ac:dyDescent="0.25">
      <c r="A2050">
        <v>80024040</v>
      </c>
      <c r="B2050" s="1">
        <v>40640</v>
      </c>
      <c r="C2050" t="s">
        <v>42</v>
      </c>
      <c r="D2050">
        <v>20</v>
      </c>
      <c r="E2050">
        <v>11030334</v>
      </c>
      <c r="F2050" t="s">
        <v>38</v>
      </c>
      <c r="G2050">
        <v>0</v>
      </c>
    </row>
    <row r="2051" spans="1:7" hidden="1" x14ac:dyDescent="0.25">
      <c r="A2051">
        <v>80024040</v>
      </c>
      <c r="B2051" s="1">
        <v>40640</v>
      </c>
      <c r="C2051" t="s">
        <v>43</v>
      </c>
      <c r="D2051">
        <v>150</v>
      </c>
      <c r="E2051">
        <v>11030334</v>
      </c>
      <c r="F2051" t="s">
        <v>44</v>
      </c>
      <c r="G2051">
        <v>0</v>
      </c>
    </row>
    <row r="2052" spans="1:7" hidden="1" x14ac:dyDescent="0.25">
      <c r="A2052">
        <v>80024040</v>
      </c>
      <c r="B2052" s="1">
        <v>40640</v>
      </c>
      <c r="C2052" t="s">
        <v>49</v>
      </c>
      <c r="D2052">
        <v>250</v>
      </c>
      <c r="E2052">
        <v>11030334</v>
      </c>
      <c r="F2052" t="s">
        <v>50</v>
      </c>
      <c r="G2052">
        <v>0</v>
      </c>
    </row>
    <row r="2053" spans="1:7" hidden="1" x14ac:dyDescent="0.25">
      <c r="A2053">
        <v>80024047</v>
      </c>
      <c r="B2053" s="1">
        <v>40640</v>
      </c>
      <c r="C2053" t="s">
        <v>113</v>
      </c>
      <c r="D2053">
        <v>50</v>
      </c>
      <c r="E2053">
        <v>11040062</v>
      </c>
      <c r="F2053" t="s">
        <v>10</v>
      </c>
      <c r="G2053">
        <v>1</v>
      </c>
    </row>
    <row r="2054" spans="1:7" hidden="1" x14ac:dyDescent="0.25">
      <c r="A2054">
        <v>80024037</v>
      </c>
      <c r="B2054" s="1">
        <v>40640</v>
      </c>
      <c r="C2054" t="s">
        <v>111</v>
      </c>
      <c r="D2054">
        <v>50</v>
      </c>
      <c r="E2054">
        <v>11040087</v>
      </c>
      <c r="F2054" t="s">
        <v>112</v>
      </c>
      <c r="G2054">
        <v>2</v>
      </c>
    </row>
    <row r="2055" spans="1:7" hidden="1" x14ac:dyDescent="0.25">
      <c r="A2055">
        <v>80024041</v>
      </c>
      <c r="B2055" s="1">
        <v>40640</v>
      </c>
      <c r="C2055" t="s">
        <v>111</v>
      </c>
      <c r="D2055">
        <v>25</v>
      </c>
      <c r="E2055">
        <v>11040093</v>
      </c>
      <c r="F2055" t="s">
        <v>112</v>
      </c>
      <c r="G2055">
        <v>1</v>
      </c>
    </row>
    <row r="2056" spans="1:7" hidden="1" x14ac:dyDescent="0.25">
      <c r="A2056">
        <v>80024043</v>
      </c>
      <c r="B2056" s="1">
        <v>40640</v>
      </c>
      <c r="C2056" t="s">
        <v>104</v>
      </c>
      <c r="D2056">
        <v>250</v>
      </c>
      <c r="E2056">
        <v>11040094</v>
      </c>
      <c r="F2056" t="s">
        <v>50</v>
      </c>
      <c r="G2056">
        <v>1</v>
      </c>
    </row>
    <row r="2057" spans="1:7" hidden="1" x14ac:dyDescent="0.25">
      <c r="A2057">
        <v>80024044</v>
      </c>
      <c r="B2057" s="1">
        <v>40640</v>
      </c>
      <c r="C2057" t="s">
        <v>111</v>
      </c>
      <c r="D2057">
        <v>25</v>
      </c>
      <c r="E2057">
        <v>11040095</v>
      </c>
      <c r="F2057" t="s">
        <v>112</v>
      </c>
      <c r="G2057">
        <v>1</v>
      </c>
    </row>
    <row r="2058" spans="1:7" hidden="1" x14ac:dyDescent="0.25">
      <c r="A2058">
        <v>80024046</v>
      </c>
      <c r="B2058" s="1">
        <v>40640</v>
      </c>
      <c r="C2058" t="s">
        <v>111</v>
      </c>
      <c r="D2058">
        <v>75</v>
      </c>
      <c r="E2058">
        <v>11040098</v>
      </c>
      <c r="F2058" t="s">
        <v>112</v>
      </c>
      <c r="G2058">
        <v>3</v>
      </c>
    </row>
    <row r="2059" spans="1:7" hidden="1" x14ac:dyDescent="0.25">
      <c r="A2059">
        <v>80024050</v>
      </c>
      <c r="B2059" s="1">
        <v>40640</v>
      </c>
      <c r="C2059" t="s">
        <v>111</v>
      </c>
      <c r="D2059">
        <v>25</v>
      </c>
      <c r="E2059">
        <v>11040101</v>
      </c>
      <c r="F2059" t="s">
        <v>112</v>
      </c>
      <c r="G2059">
        <v>1</v>
      </c>
    </row>
    <row r="2060" spans="1:7" hidden="1" x14ac:dyDescent="0.25">
      <c r="A2060">
        <v>80024060</v>
      </c>
      <c r="B2060" s="1">
        <v>40641</v>
      </c>
      <c r="C2060" t="s">
        <v>124</v>
      </c>
      <c r="D2060">
        <v>84</v>
      </c>
      <c r="E2060">
        <v>11030098</v>
      </c>
      <c r="F2060" t="s">
        <v>10</v>
      </c>
      <c r="G2060">
        <v>1</v>
      </c>
    </row>
    <row r="2061" spans="1:7" hidden="1" x14ac:dyDescent="0.25">
      <c r="A2061">
        <v>80024060</v>
      </c>
      <c r="B2061" s="1">
        <v>40641</v>
      </c>
      <c r="C2061" t="s">
        <v>131</v>
      </c>
      <c r="D2061">
        <v>2</v>
      </c>
      <c r="E2061">
        <v>11030098</v>
      </c>
      <c r="F2061" t="s">
        <v>10</v>
      </c>
      <c r="G2061">
        <v>1</v>
      </c>
    </row>
    <row r="2062" spans="1:7" x14ac:dyDescent="0.25">
      <c r="A2062">
        <v>80023980</v>
      </c>
      <c r="B2062" s="1">
        <v>40634</v>
      </c>
      <c r="C2062" t="s">
        <v>84</v>
      </c>
      <c r="D2062">
        <v>28</v>
      </c>
      <c r="E2062">
        <v>11040003</v>
      </c>
      <c r="F2062" t="s">
        <v>60</v>
      </c>
      <c r="G2062">
        <v>150000</v>
      </c>
    </row>
    <row r="2063" spans="1:7" hidden="1" x14ac:dyDescent="0.25">
      <c r="A2063">
        <v>80024064</v>
      </c>
      <c r="B2063" s="1">
        <v>40641</v>
      </c>
      <c r="C2063" t="s">
        <v>18</v>
      </c>
      <c r="D2063">
        <v>59.93</v>
      </c>
      <c r="E2063">
        <v>11030382</v>
      </c>
      <c r="F2063" t="s">
        <v>10</v>
      </c>
      <c r="G2063">
        <v>1</v>
      </c>
    </row>
    <row r="2064" spans="1:7" hidden="1" x14ac:dyDescent="0.25">
      <c r="A2064">
        <v>80024064</v>
      </c>
      <c r="B2064" s="1">
        <v>40641</v>
      </c>
      <c r="C2064" t="s">
        <v>19</v>
      </c>
      <c r="D2064">
        <v>533.02</v>
      </c>
      <c r="E2064">
        <v>11030382</v>
      </c>
      <c r="F2064" t="s">
        <v>10</v>
      </c>
      <c r="G2064">
        <v>1</v>
      </c>
    </row>
    <row r="2065" spans="1:7" hidden="1" x14ac:dyDescent="0.25">
      <c r="A2065">
        <v>80024064</v>
      </c>
      <c r="B2065" s="1">
        <v>40641</v>
      </c>
      <c r="C2065" t="s">
        <v>20</v>
      </c>
      <c r="D2065">
        <v>1302.93</v>
      </c>
      <c r="E2065">
        <v>11030382</v>
      </c>
      <c r="F2065" t="s">
        <v>10</v>
      </c>
      <c r="G2065">
        <v>1</v>
      </c>
    </row>
    <row r="2066" spans="1:7" hidden="1" x14ac:dyDescent="0.25">
      <c r="A2066">
        <v>80024064</v>
      </c>
      <c r="B2066" s="1">
        <v>40641</v>
      </c>
      <c r="C2066" t="s">
        <v>21</v>
      </c>
      <c r="D2066">
        <v>161.68</v>
      </c>
      <c r="E2066">
        <v>11030382</v>
      </c>
      <c r="F2066" t="s">
        <v>10</v>
      </c>
      <c r="G2066">
        <v>1</v>
      </c>
    </row>
    <row r="2067" spans="1:7" hidden="1" x14ac:dyDescent="0.25">
      <c r="A2067">
        <v>80024063</v>
      </c>
      <c r="B2067" s="1">
        <v>40641</v>
      </c>
      <c r="C2067" t="s">
        <v>49</v>
      </c>
      <c r="D2067">
        <v>652.5</v>
      </c>
      <c r="E2067">
        <v>11040084</v>
      </c>
      <c r="F2067" t="s">
        <v>50</v>
      </c>
      <c r="G2067">
        <v>2.61</v>
      </c>
    </row>
    <row r="2068" spans="1:7" hidden="1" x14ac:dyDescent="0.25">
      <c r="A2068">
        <v>80024063</v>
      </c>
      <c r="B2068" s="1">
        <v>40641</v>
      </c>
      <c r="C2068" t="s">
        <v>104</v>
      </c>
      <c r="D2068">
        <v>250</v>
      </c>
      <c r="E2068">
        <v>11040084</v>
      </c>
      <c r="F2068" t="s">
        <v>50</v>
      </c>
      <c r="G2068">
        <v>2.61</v>
      </c>
    </row>
    <row r="2069" spans="1:7" x14ac:dyDescent="0.25">
      <c r="A2069">
        <v>80023980</v>
      </c>
      <c r="B2069" s="1">
        <v>40634</v>
      </c>
      <c r="C2069" t="s">
        <v>85</v>
      </c>
      <c r="D2069">
        <v>30</v>
      </c>
      <c r="E2069">
        <v>11040003</v>
      </c>
      <c r="F2069" t="s">
        <v>60</v>
      </c>
      <c r="G2069">
        <v>150000</v>
      </c>
    </row>
    <row r="2070" spans="1:7" x14ac:dyDescent="0.25">
      <c r="A2070">
        <v>80023980</v>
      </c>
      <c r="B2070" s="1">
        <v>40634</v>
      </c>
      <c r="C2070" t="s">
        <v>178</v>
      </c>
      <c r="D2070">
        <v>25</v>
      </c>
      <c r="E2070">
        <v>11040003</v>
      </c>
      <c r="F2070" t="s">
        <v>60</v>
      </c>
      <c r="G2070">
        <v>150000</v>
      </c>
    </row>
    <row r="2071" spans="1:7" x14ac:dyDescent="0.25">
      <c r="A2071">
        <v>80023980</v>
      </c>
      <c r="B2071" s="1">
        <v>40634</v>
      </c>
      <c r="C2071" t="s">
        <v>72</v>
      </c>
      <c r="D2071">
        <v>10</v>
      </c>
      <c r="E2071">
        <v>11040003</v>
      </c>
      <c r="F2071" t="s">
        <v>73</v>
      </c>
      <c r="G2071">
        <v>150000</v>
      </c>
    </row>
    <row r="2072" spans="1:7" hidden="1" x14ac:dyDescent="0.25">
      <c r="A2072">
        <v>80024054</v>
      </c>
      <c r="B2072" s="1">
        <v>40641</v>
      </c>
      <c r="C2072" t="s">
        <v>111</v>
      </c>
      <c r="D2072">
        <v>25</v>
      </c>
      <c r="E2072">
        <v>11040107</v>
      </c>
      <c r="F2072" t="s">
        <v>112</v>
      </c>
      <c r="G2072">
        <v>1</v>
      </c>
    </row>
    <row r="2073" spans="1:7" hidden="1" x14ac:dyDescent="0.25">
      <c r="A2073">
        <v>80024056</v>
      </c>
      <c r="B2073" s="1">
        <v>40641</v>
      </c>
      <c r="C2073" t="s">
        <v>182</v>
      </c>
      <c r="D2073">
        <v>100</v>
      </c>
      <c r="E2073">
        <v>11040111</v>
      </c>
      <c r="F2073" t="s">
        <v>10</v>
      </c>
      <c r="G2073">
        <v>1</v>
      </c>
    </row>
    <row r="2074" spans="1:7" hidden="1" x14ac:dyDescent="0.25">
      <c r="A2074">
        <v>80024059</v>
      </c>
      <c r="B2074" s="1">
        <v>40641</v>
      </c>
      <c r="C2074" t="s">
        <v>22</v>
      </c>
      <c r="D2074">
        <v>50</v>
      </c>
      <c r="E2074">
        <v>11040114</v>
      </c>
      <c r="F2074" t="s">
        <v>23</v>
      </c>
      <c r="G2074">
        <v>0.2</v>
      </c>
    </row>
    <row r="2075" spans="1:7" hidden="1" x14ac:dyDescent="0.25">
      <c r="A2075">
        <v>80024061</v>
      </c>
      <c r="B2075" s="1">
        <v>40641</v>
      </c>
      <c r="C2075" t="s">
        <v>111</v>
      </c>
      <c r="D2075">
        <v>25</v>
      </c>
      <c r="E2075">
        <v>11040118</v>
      </c>
      <c r="F2075" t="s">
        <v>112</v>
      </c>
      <c r="G2075">
        <v>1</v>
      </c>
    </row>
    <row r="2076" spans="1:7" hidden="1" x14ac:dyDescent="0.25">
      <c r="A2076">
        <v>80024065</v>
      </c>
      <c r="B2076" s="1">
        <v>40641</v>
      </c>
      <c r="C2076" t="s">
        <v>111</v>
      </c>
      <c r="D2076">
        <v>25</v>
      </c>
      <c r="E2076">
        <v>11040122</v>
      </c>
      <c r="F2076" t="s">
        <v>112</v>
      </c>
      <c r="G2076">
        <v>1</v>
      </c>
    </row>
    <row r="2077" spans="1:7" x14ac:dyDescent="0.25">
      <c r="A2077">
        <v>80023980</v>
      </c>
      <c r="B2077" s="1">
        <v>40634</v>
      </c>
      <c r="C2077" t="s">
        <v>103</v>
      </c>
      <c r="D2077">
        <v>25</v>
      </c>
      <c r="E2077">
        <v>11040003</v>
      </c>
      <c r="F2077" t="s">
        <v>65</v>
      </c>
      <c r="G2077">
        <v>150000</v>
      </c>
    </row>
    <row r="2078" spans="1:7" x14ac:dyDescent="0.25">
      <c r="A2078">
        <v>80023981</v>
      </c>
      <c r="B2078" s="1">
        <v>40634</v>
      </c>
      <c r="C2078" t="s">
        <v>54</v>
      </c>
      <c r="D2078">
        <v>33</v>
      </c>
      <c r="E2078">
        <v>11040003</v>
      </c>
      <c r="F2078" t="s">
        <v>55</v>
      </c>
      <c r="G2078">
        <v>150000</v>
      </c>
    </row>
    <row r="2079" spans="1:7" x14ac:dyDescent="0.25">
      <c r="A2079">
        <v>80023981</v>
      </c>
      <c r="B2079" s="1">
        <v>40634</v>
      </c>
      <c r="C2079" t="s">
        <v>180</v>
      </c>
      <c r="D2079">
        <v>33</v>
      </c>
      <c r="E2079">
        <v>11040003</v>
      </c>
      <c r="F2079" t="s">
        <v>55</v>
      </c>
      <c r="G2079">
        <v>150000</v>
      </c>
    </row>
    <row r="2080" spans="1:7" hidden="1" x14ac:dyDescent="0.25">
      <c r="A2080">
        <v>80024073</v>
      </c>
      <c r="B2080" s="1">
        <v>40644</v>
      </c>
      <c r="C2080" t="s">
        <v>18</v>
      </c>
      <c r="D2080">
        <v>59.93</v>
      </c>
      <c r="E2080">
        <v>11030001</v>
      </c>
      <c r="F2080" t="s">
        <v>10</v>
      </c>
      <c r="G2080">
        <v>1</v>
      </c>
    </row>
    <row r="2081" spans="1:7" hidden="1" x14ac:dyDescent="0.25">
      <c r="A2081">
        <v>80024073</v>
      </c>
      <c r="B2081" s="1">
        <v>40644</v>
      </c>
      <c r="C2081" t="s">
        <v>19</v>
      </c>
      <c r="D2081">
        <v>533.02</v>
      </c>
      <c r="E2081">
        <v>11030001</v>
      </c>
      <c r="F2081" t="s">
        <v>10</v>
      </c>
      <c r="G2081">
        <v>1</v>
      </c>
    </row>
    <row r="2082" spans="1:7" hidden="1" x14ac:dyDescent="0.25">
      <c r="A2082">
        <v>80024073</v>
      </c>
      <c r="B2082" s="1">
        <v>40644</v>
      </c>
      <c r="C2082" t="s">
        <v>20</v>
      </c>
      <c r="D2082">
        <v>1302.93</v>
      </c>
      <c r="E2082">
        <v>11030001</v>
      </c>
      <c r="F2082" t="s">
        <v>10</v>
      </c>
      <c r="G2082">
        <v>1</v>
      </c>
    </row>
    <row r="2083" spans="1:7" hidden="1" x14ac:dyDescent="0.25">
      <c r="A2083">
        <v>80024073</v>
      </c>
      <c r="B2083" s="1">
        <v>40644</v>
      </c>
      <c r="C2083" t="s">
        <v>21</v>
      </c>
      <c r="D2083">
        <v>161.68</v>
      </c>
      <c r="E2083">
        <v>11030001</v>
      </c>
      <c r="F2083" t="s">
        <v>10</v>
      </c>
      <c r="G2083">
        <v>1</v>
      </c>
    </row>
    <row r="2084" spans="1:7" hidden="1" x14ac:dyDescent="0.25">
      <c r="A2084">
        <v>16849</v>
      </c>
      <c r="B2084" s="1">
        <v>40644</v>
      </c>
      <c r="C2084" t="s">
        <v>18</v>
      </c>
      <c r="D2084">
        <v>59.93</v>
      </c>
      <c r="E2084">
        <v>11030001</v>
      </c>
      <c r="F2084" t="s">
        <v>10</v>
      </c>
      <c r="G2084">
        <v>1</v>
      </c>
    </row>
    <row r="2085" spans="1:7" hidden="1" x14ac:dyDescent="0.25">
      <c r="A2085">
        <v>16849</v>
      </c>
      <c r="B2085" s="1">
        <v>40644</v>
      </c>
      <c r="C2085" t="s">
        <v>19</v>
      </c>
      <c r="D2085">
        <v>533.02</v>
      </c>
      <c r="E2085">
        <v>11030001</v>
      </c>
      <c r="F2085" t="s">
        <v>10</v>
      </c>
      <c r="G2085">
        <v>1</v>
      </c>
    </row>
    <row r="2086" spans="1:7" hidden="1" x14ac:dyDescent="0.25">
      <c r="A2086">
        <v>16849</v>
      </c>
      <c r="B2086" s="1">
        <v>40644</v>
      </c>
      <c r="C2086" t="s">
        <v>20</v>
      </c>
      <c r="D2086">
        <v>1302.93</v>
      </c>
      <c r="E2086">
        <v>11030001</v>
      </c>
      <c r="F2086" t="s">
        <v>10</v>
      </c>
      <c r="G2086">
        <v>1</v>
      </c>
    </row>
    <row r="2087" spans="1:7" hidden="1" x14ac:dyDescent="0.25">
      <c r="A2087">
        <v>16849</v>
      </c>
      <c r="B2087" s="1">
        <v>40644</v>
      </c>
      <c r="C2087" t="s">
        <v>21</v>
      </c>
      <c r="D2087">
        <v>161.68</v>
      </c>
      <c r="E2087">
        <v>11030001</v>
      </c>
      <c r="F2087" t="s">
        <v>10</v>
      </c>
      <c r="G2087">
        <v>1</v>
      </c>
    </row>
    <row r="2088" spans="1:7" x14ac:dyDescent="0.25">
      <c r="A2088">
        <v>80023981</v>
      </c>
      <c r="B2088" s="1">
        <v>40634</v>
      </c>
      <c r="C2088" t="s">
        <v>56</v>
      </c>
      <c r="D2088">
        <v>33</v>
      </c>
      <c r="E2088">
        <v>11040003</v>
      </c>
      <c r="F2088" t="s">
        <v>55</v>
      </c>
      <c r="G2088">
        <v>150000</v>
      </c>
    </row>
    <row r="2089" spans="1:7" hidden="1" x14ac:dyDescent="0.25">
      <c r="A2089">
        <v>80024078</v>
      </c>
      <c r="B2089" s="1">
        <v>40644</v>
      </c>
      <c r="C2089" t="s">
        <v>18</v>
      </c>
      <c r="D2089">
        <v>59.93</v>
      </c>
      <c r="E2089">
        <v>11030001</v>
      </c>
      <c r="F2089" t="s">
        <v>10</v>
      </c>
      <c r="G2089">
        <v>1</v>
      </c>
    </row>
    <row r="2090" spans="1:7" hidden="1" x14ac:dyDescent="0.25">
      <c r="A2090">
        <v>80024078</v>
      </c>
      <c r="B2090" s="1">
        <v>40644</v>
      </c>
      <c r="C2090" t="s">
        <v>19</v>
      </c>
      <c r="D2090">
        <v>533.02</v>
      </c>
      <c r="E2090">
        <v>11030001</v>
      </c>
      <c r="F2090" t="s">
        <v>10</v>
      </c>
      <c r="G2090">
        <v>1</v>
      </c>
    </row>
    <row r="2091" spans="1:7" hidden="1" x14ac:dyDescent="0.25">
      <c r="A2091">
        <v>80024078</v>
      </c>
      <c r="B2091" s="1">
        <v>40644</v>
      </c>
      <c r="C2091" t="s">
        <v>20</v>
      </c>
      <c r="D2091">
        <v>1302.93</v>
      </c>
      <c r="E2091">
        <v>11030001</v>
      </c>
      <c r="F2091" t="s">
        <v>10</v>
      </c>
      <c r="G2091">
        <v>1</v>
      </c>
    </row>
    <row r="2092" spans="1:7" hidden="1" x14ac:dyDescent="0.25">
      <c r="A2092">
        <v>80024078</v>
      </c>
      <c r="B2092" s="1">
        <v>40644</v>
      </c>
      <c r="C2092" t="s">
        <v>21</v>
      </c>
      <c r="D2092">
        <v>161.68</v>
      </c>
      <c r="E2092">
        <v>11030001</v>
      </c>
      <c r="F2092" t="s">
        <v>10</v>
      </c>
      <c r="G2092">
        <v>1</v>
      </c>
    </row>
    <row r="2093" spans="1:7" x14ac:dyDescent="0.25">
      <c r="A2093">
        <v>80023981</v>
      </c>
      <c r="B2093" s="1">
        <v>40634</v>
      </c>
      <c r="C2093" t="s">
        <v>57</v>
      </c>
      <c r="D2093">
        <v>33</v>
      </c>
      <c r="E2093">
        <v>11040003</v>
      </c>
      <c r="F2093" t="s">
        <v>55</v>
      </c>
      <c r="G2093">
        <v>150000</v>
      </c>
    </row>
    <row r="2094" spans="1:7" hidden="1" x14ac:dyDescent="0.25">
      <c r="A2094">
        <v>80024076</v>
      </c>
      <c r="B2094" s="1">
        <v>40644</v>
      </c>
      <c r="C2094" t="s">
        <v>18</v>
      </c>
      <c r="D2094">
        <v>59.93</v>
      </c>
      <c r="E2094">
        <v>11030002</v>
      </c>
      <c r="F2094" t="s">
        <v>10</v>
      </c>
      <c r="G2094">
        <v>1</v>
      </c>
    </row>
    <row r="2095" spans="1:7" hidden="1" x14ac:dyDescent="0.25">
      <c r="A2095">
        <v>80024076</v>
      </c>
      <c r="B2095" s="1">
        <v>40644</v>
      </c>
      <c r="C2095" t="s">
        <v>19</v>
      </c>
      <c r="D2095">
        <v>533.02</v>
      </c>
      <c r="E2095">
        <v>11030002</v>
      </c>
      <c r="F2095" t="s">
        <v>10</v>
      </c>
      <c r="G2095">
        <v>1</v>
      </c>
    </row>
    <row r="2096" spans="1:7" hidden="1" x14ac:dyDescent="0.25">
      <c r="A2096">
        <v>80024076</v>
      </c>
      <c r="B2096" s="1">
        <v>40644</v>
      </c>
      <c r="C2096" t="s">
        <v>20</v>
      </c>
      <c r="D2096">
        <v>1302.93</v>
      </c>
      <c r="E2096">
        <v>11030002</v>
      </c>
      <c r="F2096" t="s">
        <v>10</v>
      </c>
      <c r="G2096">
        <v>1</v>
      </c>
    </row>
    <row r="2097" spans="1:7" hidden="1" x14ac:dyDescent="0.25">
      <c r="A2097">
        <v>80024076</v>
      </c>
      <c r="B2097" s="1">
        <v>40644</v>
      </c>
      <c r="C2097" t="s">
        <v>21</v>
      </c>
      <c r="D2097">
        <v>161.68</v>
      </c>
      <c r="E2097">
        <v>11030002</v>
      </c>
      <c r="F2097" t="s">
        <v>10</v>
      </c>
      <c r="G2097">
        <v>1</v>
      </c>
    </row>
    <row r="2098" spans="1:7" x14ac:dyDescent="0.25">
      <c r="A2098">
        <v>80023981</v>
      </c>
      <c r="B2098" s="1">
        <v>40634</v>
      </c>
      <c r="C2098" t="s">
        <v>58</v>
      </c>
      <c r="D2098">
        <v>33</v>
      </c>
      <c r="E2098">
        <v>11040003</v>
      </c>
      <c r="F2098" t="s">
        <v>55</v>
      </c>
      <c r="G2098">
        <v>150000</v>
      </c>
    </row>
    <row r="2099" spans="1:7" x14ac:dyDescent="0.25">
      <c r="A2099">
        <v>80023981</v>
      </c>
      <c r="B2099" s="1">
        <v>40634</v>
      </c>
      <c r="C2099" t="s">
        <v>76</v>
      </c>
      <c r="D2099">
        <v>33</v>
      </c>
      <c r="E2099">
        <v>11040003</v>
      </c>
      <c r="F2099" t="s">
        <v>55</v>
      </c>
      <c r="G2099">
        <v>150000</v>
      </c>
    </row>
    <row r="2100" spans="1:7" hidden="1" x14ac:dyDescent="0.25">
      <c r="A2100">
        <v>80024083</v>
      </c>
      <c r="B2100" s="1">
        <v>40644</v>
      </c>
      <c r="C2100" t="s">
        <v>182</v>
      </c>
      <c r="D2100">
        <v>100</v>
      </c>
      <c r="E2100">
        <v>11040127</v>
      </c>
      <c r="F2100" t="s">
        <v>10</v>
      </c>
      <c r="G2100">
        <v>1</v>
      </c>
    </row>
    <row r="2101" spans="1:7" hidden="1" x14ac:dyDescent="0.25">
      <c r="A2101">
        <v>80024070</v>
      </c>
      <c r="B2101" s="1">
        <v>40644</v>
      </c>
      <c r="C2101" t="s">
        <v>111</v>
      </c>
      <c r="D2101">
        <v>25</v>
      </c>
      <c r="E2101">
        <v>11040133</v>
      </c>
      <c r="F2101" t="s">
        <v>112</v>
      </c>
      <c r="G2101">
        <v>1</v>
      </c>
    </row>
    <row r="2102" spans="1:7" hidden="1" x14ac:dyDescent="0.25">
      <c r="A2102">
        <v>80024072</v>
      </c>
      <c r="B2102" s="1">
        <v>40644</v>
      </c>
      <c r="C2102" t="s">
        <v>111</v>
      </c>
      <c r="D2102">
        <v>25</v>
      </c>
      <c r="E2102">
        <v>11040136</v>
      </c>
      <c r="F2102" t="s">
        <v>112</v>
      </c>
      <c r="G2102">
        <v>1</v>
      </c>
    </row>
    <row r="2103" spans="1:7" hidden="1" x14ac:dyDescent="0.25">
      <c r="A2103">
        <v>80024079</v>
      </c>
      <c r="B2103" s="1">
        <v>40644</v>
      </c>
      <c r="C2103" t="s">
        <v>111</v>
      </c>
      <c r="D2103">
        <v>25</v>
      </c>
      <c r="E2103">
        <v>11040140</v>
      </c>
      <c r="F2103" t="s">
        <v>112</v>
      </c>
      <c r="G2103">
        <v>1</v>
      </c>
    </row>
    <row r="2104" spans="1:7" hidden="1" x14ac:dyDescent="0.25">
      <c r="A2104">
        <v>80024081</v>
      </c>
      <c r="B2104" s="1">
        <v>40644</v>
      </c>
      <c r="C2104" t="s">
        <v>22</v>
      </c>
      <c r="D2104">
        <v>167.5</v>
      </c>
      <c r="E2104">
        <v>11040141</v>
      </c>
      <c r="F2104" t="s">
        <v>23</v>
      </c>
      <c r="G2104">
        <v>0.67</v>
      </c>
    </row>
    <row r="2105" spans="1:7" x14ac:dyDescent="0.25">
      <c r="A2105">
        <v>80023981</v>
      </c>
      <c r="B2105" s="1">
        <v>40634</v>
      </c>
      <c r="C2105" t="s">
        <v>80</v>
      </c>
      <c r="D2105">
        <v>29</v>
      </c>
      <c r="E2105">
        <v>11040003</v>
      </c>
      <c r="F2105" t="s">
        <v>55</v>
      </c>
      <c r="G2105">
        <v>150000</v>
      </c>
    </row>
    <row r="2106" spans="1:7" hidden="1" x14ac:dyDescent="0.25">
      <c r="A2106">
        <v>80024090</v>
      </c>
      <c r="B2106" s="1">
        <v>40645</v>
      </c>
      <c r="C2106" t="s">
        <v>36</v>
      </c>
      <c r="D2106">
        <v>50</v>
      </c>
      <c r="E2106">
        <v>11040152</v>
      </c>
      <c r="F2106" t="s">
        <v>23</v>
      </c>
      <c r="G2106">
        <v>1</v>
      </c>
    </row>
    <row r="2107" spans="1:7" hidden="1" x14ac:dyDescent="0.25">
      <c r="A2107">
        <v>80024091</v>
      </c>
      <c r="B2107" s="1">
        <v>40645</v>
      </c>
      <c r="C2107" t="s">
        <v>111</v>
      </c>
      <c r="D2107">
        <v>25</v>
      </c>
      <c r="E2107">
        <v>11040159</v>
      </c>
      <c r="F2107" t="s">
        <v>112</v>
      </c>
      <c r="G2107">
        <v>1</v>
      </c>
    </row>
    <row r="2108" spans="1:7" hidden="1" x14ac:dyDescent="0.25">
      <c r="A2108">
        <v>80024095</v>
      </c>
      <c r="B2108" s="1">
        <v>40645</v>
      </c>
      <c r="C2108" t="s">
        <v>111</v>
      </c>
      <c r="D2108">
        <v>25</v>
      </c>
      <c r="E2108">
        <v>11040164</v>
      </c>
      <c r="F2108" t="s">
        <v>112</v>
      </c>
      <c r="G2108">
        <v>1</v>
      </c>
    </row>
    <row r="2109" spans="1:7" x14ac:dyDescent="0.25">
      <c r="A2109">
        <v>80023981</v>
      </c>
      <c r="B2109" s="1">
        <v>40634</v>
      </c>
      <c r="C2109" t="s">
        <v>82</v>
      </c>
      <c r="D2109">
        <v>29</v>
      </c>
      <c r="E2109">
        <v>11040003</v>
      </c>
      <c r="F2109" t="s">
        <v>55</v>
      </c>
      <c r="G2109">
        <v>150000</v>
      </c>
    </row>
    <row r="2110" spans="1:7" hidden="1" x14ac:dyDescent="0.25">
      <c r="A2110">
        <v>80024098</v>
      </c>
      <c r="B2110" s="1">
        <v>40645</v>
      </c>
      <c r="C2110" t="s">
        <v>111</v>
      </c>
      <c r="D2110">
        <v>50</v>
      </c>
      <c r="E2110">
        <v>11040168</v>
      </c>
      <c r="F2110" t="s">
        <v>112</v>
      </c>
      <c r="G2110">
        <v>2</v>
      </c>
    </row>
    <row r="2111" spans="1:7" hidden="1" x14ac:dyDescent="0.25">
      <c r="A2111">
        <v>80024099</v>
      </c>
      <c r="B2111" s="1">
        <v>40645</v>
      </c>
      <c r="C2111" t="s">
        <v>22</v>
      </c>
      <c r="D2111">
        <v>182.5</v>
      </c>
      <c r="E2111">
        <v>11040170</v>
      </c>
      <c r="F2111" t="s">
        <v>23</v>
      </c>
      <c r="G2111">
        <v>0.73</v>
      </c>
    </row>
    <row r="2112" spans="1:7" hidden="1" x14ac:dyDescent="0.25">
      <c r="A2112">
        <v>80024100</v>
      </c>
      <c r="B2112" s="1">
        <v>40645</v>
      </c>
      <c r="C2112" t="s">
        <v>111</v>
      </c>
      <c r="D2112">
        <v>25</v>
      </c>
      <c r="E2112">
        <v>11040171</v>
      </c>
      <c r="F2112" t="s">
        <v>112</v>
      </c>
      <c r="G2112">
        <v>1</v>
      </c>
    </row>
    <row r="2113" spans="1:7" hidden="1" x14ac:dyDescent="0.25">
      <c r="A2113">
        <v>80024103</v>
      </c>
      <c r="B2113" s="1">
        <v>40645</v>
      </c>
      <c r="C2113" t="s">
        <v>182</v>
      </c>
      <c r="D2113">
        <v>100</v>
      </c>
      <c r="E2113">
        <v>11040176</v>
      </c>
      <c r="F2113" t="s">
        <v>10</v>
      </c>
      <c r="G2113">
        <v>1</v>
      </c>
    </row>
    <row r="2114" spans="1:7" x14ac:dyDescent="0.25">
      <c r="A2114">
        <v>80023981</v>
      </c>
      <c r="B2114" s="1">
        <v>40634</v>
      </c>
      <c r="C2114" t="s">
        <v>83</v>
      </c>
      <c r="D2114">
        <v>29</v>
      </c>
      <c r="E2114">
        <v>11040003</v>
      </c>
      <c r="F2114" t="s">
        <v>55</v>
      </c>
      <c r="G2114">
        <v>150000</v>
      </c>
    </row>
    <row r="2115" spans="1:7" x14ac:dyDescent="0.25">
      <c r="A2115">
        <v>80023981</v>
      </c>
      <c r="B2115" s="1">
        <v>40634</v>
      </c>
      <c r="C2115" t="s">
        <v>179</v>
      </c>
      <c r="D2115">
        <v>33</v>
      </c>
      <c r="E2115">
        <v>11040003</v>
      </c>
      <c r="F2115" t="s">
        <v>55</v>
      </c>
      <c r="G2115">
        <v>150000</v>
      </c>
    </row>
    <row r="2116" spans="1:7" hidden="1" x14ac:dyDescent="0.25">
      <c r="A2116">
        <v>80024113</v>
      </c>
      <c r="B2116" s="1">
        <v>40646</v>
      </c>
      <c r="C2116" t="s">
        <v>111</v>
      </c>
      <c r="D2116">
        <v>25</v>
      </c>
      <c r="E2116">
        <v>11040191</v>
      </c>
      <c r="F2116" t="s">
        <v>112</v>
      </c>
      <c r="G2116">
        <v>1</v>
      </c>
    </row>
    <row r="2117" spans="1:7" x14ac:dyDescent="0.25">
      <c r="A2117">
        <v>80023981</v>
      </c>
      <c r="B2117" s="1">
        <v>40634</v>
      </c>
      <c r="C2117" t="s">
        <v>53</v>
      </c>
      <c r="D2117">
        <v>25</v>
      </c>
      <c r="E2117">
        <v>11040003</v>
      </c>
      <c r="F2117" t="s">
        <v>10</v>
      </c>
      <c r="G2117">
        <v>150000</v>
      </c>
    </row>
    <row r="2118" spans="1:7" x14ac:dyDescent="0.25">
      <c r="A2118">
        <v>80023981</v>
      </c>
      <c r="B2118" s="1">
        <v>40634</v>
      </c>
      <c r="C2118" t="s">
        <v>59</v>
      </c>
      <c r="D2118">
        <v>35</v>
      </c>
      <c r="E2118">
        <v>11040003</v>
      </c>
      <c r="F2118" t="s">
        <v>60</v>
      </c>
      <c r="G2118">
        <v>150000</v>
      </c>
    </row>
    <row r="2119" spans="1:7" x14ac:dyDescent="0.25">
      <c r="A2119">
        <v>80023981</v>
      </c>
      <c r="B2119" s="1">
        <v>40634</v>
      </c>
      <c r="C2119" t="s">
        <v>169</v>
      </c>
      <c r="D2119">
        <v>35</v>
      </c>
      <c r="E2119">
        <v>11040003</v>
      </c>
      <c r="F2119" t="s">
        <v>60</v>
      </c>
      <c r="G2119">
        <v>150000</v>
      </c>
    </row>
    <row r="2120" spans="1:7" x14ac:dyDescent="0.25">
      <c r="A2120">
        <v>80023981</v>
      </c>
      <c r="B2120" s="1">
        <v>40634</v>
      </c>
      <c r="C2120" t="s">
        <v>61</v>
      </c>
      <c r="D2120">
        <v>35</v>
      </c>
      <c r="E2120">
        <v>11040003</v>
      </c>
      <c r="F2120" t="s">
        <v>60</v>
      </c>
      <c r="G2120">
        <v>150000</v>
      </c>
    </row>
    <row r="2121" spans="1:7" hidden="1" x14ac:dyDescent="0.25">
      <c r="A2121">
        <v>80024118</v>
      </c>
      <c r="B2121" s="1">
        <v>40646</v>
      </c>
      <c r="C2121" t="s">
        <v>111</v>
      </c>
      <c r="D2121">
        <v>25</v>
      </c>
      <c r="E2121">
        <v>11040198</v>
      </c>
      <c r="F2121" t="s">
        <v>112</v>
      </c>
      <c r="G2121">
        <v>1</v>
      </c>
    </row>
    <row r="2122" spans="1:7" x14ac:dyDescent="0.25">
      <c r="A2122">
        <v>80023981</v>
      </c>
      <c r="B2122" s="1">
        <v>40634</v>
      </c>
      <c r="C2122" t="s">
        <v>62</v>
      </c>
      <c r="D2122">
        <v>35</v>
      </c>
      <c r="E2122">
        <v>11040003</v>
      </c>
      <c r="F2122" t="s">
        <v>60</v>
      </c>
      <c r="G2122">
        <v>150000</v>
      </c>
    </row>
    <row r="2123" spans="1:7" x14ac:dyDescent="0.25">
      <c r="A2123">
        <v>80023981</v>
      </c>
      <c r="B2123" s="1">
        <v>40634</v>
      </c>
      <c r="C2123" t="s">
        <v>63</v>
      </c>
      <c r="D2123">
        <v>35</v>
      </c>
      <c r="E2123">
        <v>11040003</v>
      </c>
      <c r="F2123" t="s">
        <v>60</v>
      </c>
      <c r="G2123">
        <v>150000</v>
      </c>
    </row>
    <row r="2124" spans="1:7" x14ac:dyDescent="0.25">
      <c r="A2124">
        <v>80023981</v>
      </c>
      <c r="B2124" s="1">
        <v>40634</v>
      </c>
      <c r="C2124" t="s">
        <v>77</v>
      </c>
      <c r="D2124">
        <v>35</v>
      </c>
      <c r="E2124">
        <v>11040003</v>
      </c>
      <c r="F2124" t="s">
        <v>60</v>
      </c>
      <c r="G2124">
        <v>150000</v>
      </c>
    </row>
    <row r="2125" spans="1:7" x14ac:dyDescent="0.25">
      <c r="A2125">
        <v>80023981</v>
      </c>
      <c r="B2125" s="1">
        <v>40634</v>
      </c>
      <c r="C2125" t="s">
        <v>81</v>
      </c>
      <c r="D2125">
        <v>35</v>
      </c>
      <c r="E2125">
        <v>11040003</v>
      </c>
      <c r="F2125" t="s">
        <v>60</v>
      </c>
      <c r="G2125">
        <v>150000</v>
      </c>
    </row>
    <row r="2126" spans="1:7" hidden="1" x14ac:dyDescent="0.25">
      <c r="A2126">
        <v>80024122</v>
      </c>
      <c r="B2126" s="1">
        <v>40647</v>
      </c>
      <c r="C2126" t="s">
        <v>111</v>
      </c>
      <c r="D2126">
        <v>25</v>
      </c>
      <c r="E2126">
        <v>11040210</v>
      </c>
      <c r="F2126" t="s">
        <v>112</v>
      </c>
      <c r="G2126">
        <v>1</v>
      </c>
    </row>
    <row r="2127" spans="1:7" hidden="1" x14ac:dyDescent="0.25">
      <c r="A2127">
        <v>80024128</v>
      </c>
      <c r="B2127" s="1">
        <v>40647</v>
      </c>
      <c r="C2127" t="s">
        <v>113</v>
      </c>
      <c r="D2127">
        <v>50</v>
      </c>
      <c r="E2127">
        <v>11040220</v>
      </c>
      <c r="F2127" t="s">
        <v>10</v>
      </c>
      <c r="G2127">
        <v>1</v>
      </c>
    </row>
    <row r="2128" spans="1:7" x14ac:dyDescent="0.25">
      <c r="A2128">
        <v>80023981</v>
      </c>
      <c r="B2128" s="1">
        <v>40634</v>
      </c>
      <c r="C2128" t="s">
        <v>84</v>
      </c>
      <c r="D2128">
        <v>28</v>
      </c>
      <c r="E2128">
        <v>11040003</v>
      </c>
      <c r="F2128" t="s">
        <v>60</v>
      </c>
      <c r="G2128">
        <v>150000</v>
      </c>
    </row>
    <row r="2129" spans="1:7" x14ac:dyDescent="0.25">
      <c r="A2129">
        <v>80023981</v>
      </c>
      <c r="B2129" s="1">
        <v>40634</v>
      </c>
      <c r="C2129" t="s">
        <v>85</v>
      </c>
      <c r="D2129">
        <v>30</v>
      </c>
      <c r="E2129">
        <v>11040003</v>
      </c>
      <c r="F2129" t="s">
        <v>60</v>
      </c>
      <c r="G2129">
        <v>150000</v>
      </c>
    </row>
    <row r="2130" spans="1:7" x14ac:dyDescent="0.25">
      <c r="A2130">
        <v>80023981</v>
      </c>
      <c r="B2130" s="1">
        <v>40634</v>
      </c>
      <c r="C2130" t="s">
        <v>178</v>
      </c>
      <c r="D2130">
        <v>25</v>
      </c>
      <c r="E2130">
        <v>11040003</v>
      </c>
      <c r="F2130" t="s">
        <v>60</v>
      </c>
      <c r="G2130">
        <v>150000</v>
      </c>
    </row>
    <row r="2131" spans="1:7" hidden="1" x14ac:dyDescent="0.25">
      <c r="A2131">
        <v>80024129</v>
      </c>
      <c r="B2131" s="1">
        <v>40647</v>
      </c>
      <c r="C2131" t="s">
        <v>111</v>
      </c>
      <c r="D2131">
        <v>25</v>
      </c>
      <c r="E2131">
        <v>11040228</v>
      </c>
      <c r="F2131" t="s">
        <v>112</v>
      </c>
      <c r="G2131">
        <v>1</v>
      </c>
    </row>
    <row r="2132" spans="1:7" x14ac:dyDescent="0.25">
      <c r="A2132">
        <v>80023982</v>
      </c>
      <c r="B2132" s="1">
        <v>40634</v>
      </c>
      <c r="C2132" t="s">
        <v>53</v>
      </c>
      <c r="D2132">
        <v>25</v>
      </c>
      <c r="E2132">
        <v>11040006</v>
      </c>
      <c r="F2132" t="s">
        <v>10</v>
      </c>
      <c r="G2132">
        <v>1</v>
      </c>
    </row>
    <row r="2133" spans="1:7" x14ac:dyDescent="0.25">
      <c r="A2133">
        <v>80023984</v>
      </c>
      <c r="B2133" s="1">
        <v>40634</v>
      </c>
      <c r="C2133" t="s">
        <v>16</v>
      </c>
      <c r="D2133">
        <v>20</v>
      </c>
      <c r="E2133">
        <v>11020361</v>
      </c>
      <c r="F2133" t="s">
        <v>17</v>
      </c>
      <c r="G2133">
        <v>0</v>
      </c>
    </row>
    <row r="2134" spans="1:7" hidden="1" x14ac:dyDescent="0.25">
      <c r="A2134">
        <v>80024132</v>
      </c>
      <c r="B2134" s="1">
        <v>40647</v>
      </c>
      <c r="C2134" t="s">
        <v>111</v>
      </c>
      <c r="D2134">
        <v>100</v>
      </c>
      <c r="E2134">
        <v>11040233</v>
      </c>
      <c r="F2134" t="s">
        <v>112</v>
      </c>
      <c r="G2134">
        <v>4</v>
      </c>
    </row>
    <row r="2135" spans="1:7" x14ac:dyDescent="0.25">
      <c r="A2135">
        <v>80023984</v>
      </c>
      <c r="B2135" s="1">
        <v>40634</v>
      </c>
      <c r="C2135" t="s">
        <v>7</v>
      </c>
      <c r="D2135">
        <v>560</v>
      </c>
      <c r="E2135">
        <v>11020361</v>
      </c>
      <c r="F2135" t="s">
        <v>8</v>
      </c>
      <c r="G2135">
        <v>0</v>
      </c>
    </row>
    <row r="2136" spans="1:7" hidden="1" x14ac:dyDescent="0.25">
      <c r="A2136">
        <v>80024133</v>
      </c>
      <c r="B2136" s="1">
        <v>40647</v>
      </c>
      <c r="C2136" t="s">
        <v>22</v>
      </c>
      <c r="D2136">
        <v>50</v>
      </c>
      <c r="E2136">
        <v>11040239</v>
      </c>
      <c r="F2136" t="s">
        <v>23</v>
      </c>
      <c r="G2136">
        <v>0.03</v>
      </c>
    </row>
    <row r="2137" spans="1:7" hidden="1" x14ac:dyDescent="0.25">
      <c r="A2137">
        <v>90001727</v>
      </c>
      <c r="B2137" s="1">
        <v>40648</v>
      </c>
      <c r="C2137" t="s">
        <v>125</v>
      </c>
      <c r="D2137">
        <v>50</v>
      </c>
      <c r="E2137">
        <v>11040231</v>
      </c>
      <c r="F2137" t="s">
        <v>10</v>
      </c>
      <c r="G2137">
        <v>1</v>
      </c>
    </row>
    <row r="2138" spans="1:7" x14ac:dyDescent="0.25">
      <c r="A2138">
        <v>80023984</v>
      </c>
      <c r="B2138" s="1">
        <v>40634</v>
      </c>
      <c r="C2138" t="s">
        <v>15</v>
      </c>
      <c r="D2138">
        <v>280</v>
      </c>
      <c r="E2138">
        <v>11020361</v>
      </c>
      <c r="F2138" t="s">
        <v>8</v>
      </c>
      <c r="G2138">
        <v>0</v>
      </c>
    </row>
    <row r="2139" spans="1:7" hidden="1" x14ac:dyDescent="0.25">
      <c r="A2139">
        <v>80024141</v>
      </c>
      <c r="B2139" s="1">
        <v>40648</v>
      </c>
      <c r="C2139" t="s">
        <v>104</v>
      </c>
      <c r="D2139">
        <v>250</v>
      </c>
      <c r="E2139">
        <v>11040247</v>
      </c>
      <c r="F2139" t="s">
        <v>50</v>
      </c>
      <c r="G2139">
        <v>1</v>
      </c>
    </row>
    <row r="2140" spans="1:7" x14ac:dyDescent="0.25">
      <c r="A2140">
        <v>80023985</v>
      </c>
      <c r="B2140" s="1">
        <v>40634</v>
      </c>
      <c r="C2140" t="s">
        <v>64</v>
      </c>
      <c r="D2140">
        <v>60</v>
      </c>
      <c r="E2140">
        <v>11040011</v>
      </c>
      <c r="F2140" t="s">
        <v>65</v>
      </c>
      <c r="G2140">
        <v>15</v>
      </c>
    </row>
    <row r="2141" spans="1:7" x14ac:dyDescent="0.25">
      <c r="A2141">
        <v>80023986</v>
      </c>
      <c r="B2141" s="1">
        <v>40634</v>
      </c>
      <c r="C2141" t="s">
        <v>7</v>
      </c>
      <c r="D2141">
        <v>25</v>
      </c>
      <c r="E2141">
        <v>11030475</v>
      </c>
      <c r="F2141" t="s">
        <v>8</v>
      </c>
      <c r="G2141">
        <v>1000</v>
      </c>
    </row>
    <row r="2142" spans="1:7" x14ac:dyDescent="0.25">
      <c r="A2142">
        <v>80023987</v>
      </c>
      <c r="B2142" s="1">
        <v>40634</v>
      </c>
      <c r="C2142" t="s">
        <v>54</v>
      </c>
      <c r="D2142">
        <v>25</v>
      </c>
      <c r="E2142">
        <v>11040014</v>
      </c>
      <c r="F2142" t="s">
        <v>55</v>
      </c>
      <c r="G2142">
        <v>60000</v>
      </c>
    </row>
    <row r="2143" spans="1:7" x14ac:dyDescent="0.25">
      <c r="A2143">
        <v>80023987</v>
      </c>
      <c r="B2143" s="1">
        <v>40634</v>
      </c>
      <c r="C2143" t="s">
        <v>59</v>
      </c>
      <c r="D2143">
        <v>25</v>
      </c>
      <c r="E2143">
        <v>11040014</v>
      </c>
      <c r="F2143" t="s">
        <v>60</v>
      </c>
      <c r="G2143">
        <v>60000</v>
      </c>
    </row>
    <row r="2144" spans="1:7" x14ac:dyDescent="0.25">
      <c r="A2144">
        <v>80023988</v>
      </c>
      <c r="B2144" s="1">
        <v>40634</v>
      </c>
      <c r="C2144" t="s">
        <v>9</v>
      </c>
      <c r="D2144">
        <v>20</v>
      </c>
      <c r="E2144">
        <v>11030431</v>
      </c>
      <c r="F2144" t="s">
        <v>10</v>
      </c>
      <c r="G2144">
        <v>1</v>
      </c>
    </row>
    <row r="2145" spans="1:7" x14ac:dyDescent="0.25">
      <c r="A2145">
        <v>80023988</v>
      </c>
      <c r="B2145" s="1">
        <v>40634</v>
      </c>
      <c r="C2145" t="s">
        <v>7</v>
      </c>
      <c r="D2145">
        <v>30</v>
      </c>
      <c r="E2145">
        <v>11030431</v>
      </c>
      <c r="F2145" t="s">
        <v>8</v>
      </c>
      <c r="G2145">
        <v>1</v>
      </c>
    </row>
    <row r="2146" spans="1:7" x14ac:dyDescent="0.25">
      <c r="A2146">
        <v>80023990</v>
      </c>
      <c r="B2146" s="1">
        <v>40637</v>
      </c>
      <c r="C2146" t="s">
        <v>7</v>
      </c>
      <c r="D2146">
        <v>60</v>
      </c>
      <c r="E2146">
        <v>11030496</v>
      </c>
      <c r="F2146" t="s">
        <v>8</v>
      </c>
      <c r="G2146">
        <v>8000</v>
      </c>
    </row>
    <row r="2147" spans="1:7" x14ac:dyDescent="0.25">
      <c r="A2147">
        <v>80023992</v>
      </c>
      <c r="B2147" s="1">
        <v>40637</v>
      </c>
      <c r="C2147" t="s">
        <v>7</v>
      </c>
      <c r="D2147">
        <v>60</v>
      </c>
      <c r="E2147">
        <v>11030469</v>
      </c>
      <c r="F2147" t="s">
        <v>8</v>
      </c>
      <c r="G2147">
        <v>8000</v>
      </c>
    </row>
    <row r="2148" spans="1:7" x14ac:dyDescent="0.25">
      <c r="A2148">
        <v>80023995</v>
      </c>
      <c r="B2148" s="1">
        <v>40637</v>
      </c>
      <c r="C2148" t="s">
        <v>7</v>
      </c>
      <c r="D2148">
        <v>95</v>
      </c>
      <c r="E2148">
        <v>11030500</v>
      </c>
      <c r="F2148" t="s">
        <v>8</v>
      </c>
      <c r="G2148">
        <v>15000</v>
      </c>
    </row>
    <row r="2149" spans="1:7" x14ac:dyDescent="0.25">
      <c r="A2149">
        <v>80023995</v>
      </c>
      <c r="B2149" s="1">
        <v>40637</v>
      </c>
      <c r="C2149" t="s">
        <v>15</v>
      </c>
      <c r="D2149">
        <v>47.5</v>
      </c>
      <c r="E2149">
        <v>11030500</v>
      </c>
      <c r="F2149" t="s">
        <v>8</v>
      </c>
      <c r="G2149">
        <v>15000</v>
      </c>
    </row>
    <row r="2150" spans="1:7" x14ac:dyDescent="0.25">
      <c r="A2150">
        <v>80023995</v>
      </c>
      <c r="B2150" s="1">
        <v>40637</v>
      </c>
      <c r="C2150" t="s">
        <v>64</v>
      </c>
      <c r="D2150">
        <v>25</v>
      </c>
      <c r="E2150">
        <v>11040024</v>
      </c>
      <c r="F2150" t="s">
        <v>65</v>
      </c>
      <c r="G2150">
        <v>2</v>
      </c>
    </row>
    <row r="2151" spans="1:7" x14ac:dyDescent="0.25">
      <c r="A2151">
        <v>80023995</v>
      </c>
      <c r="B2151" s="1">
        <v>40637</v>
      </c>
      <c r="C2151" t="s">
        <v>66</v>
      </c>
      <c r="D2151">
        <v>25</v>
      </c>
      <c r="E2151">
        <v>11040025</v>
      </c>
      <c r="F2151" t="s">
        <v>67</v>
      </c>
      <c r="G2151">
        <v>4</v>
      </c>
    </row>
    <row r="2152" spans="1:7" x14ac:dyDescent="0.25">
      <c r="A2152">
        <v>80023995</v>
      </c>
      <c r="B2152" s="1">
        <v>40637</v>
      </c>
      <c r="C2152" t="s">
        <v>29</v>
      </c>
      <c r="D2152">
        <v>25</v>
      </c>
      <c r="E2152">
        <v>11040026</v>
      </c>
      <c r="F2152" t="s">
        <v>10</v>
      </c>
      <c r="G2152">
        <v>1</v>
      </c>
    </row>
    <row r="2153" spans="1:7" x14ac:dyDescent="0.25">
      <c r="A2153">
        <v>80023996</v>
      </c>
      <c r="B2153" s="1">
        <v>40637</v>
      </c>
      <c r="C2153" t="s">
        <v>7</v>
      </c>
      <c r="D2153">
        <v>760</v>
      </c>
      <c r="E2153">
        <v>11040027</v>
      </c>
      <c r="F2153" t="s">
        <v>8</v>
      </c>
      <c r="G2153">
        <v>200000</v>
      </c>
    </row>
    <row r="2154" spans="1:7" x14ac:dyDescent="0.25">
      <c r="A2154">
        <v>80023997</v>
      </c>
      <c r="B2154" s="1">
        <v>40637</v>
      </c>
      <c r="C2154" t="s">
        <v>183</v>
      </c>
      <c r="D2154">
        <v>25</v>
      </c>
      <c r="E2154">
        <v>11040028</v>
      </c>
      <c r="F2154" t="s">
        <v>10</v>
      </c>
      <c r="G2154">
        <v>1</v>
      </c>
    </row>
    <row r="2155" spans="1:7" x14ac:dyDescent="0.25">
      <c r="A2155">
        <v>80023998</v>
      </c>
      <c r="B2155" s="1">
        <v>40637</v>
      </c>
      <c r="C2155" t="s">
        <v>7</v>
      </c>
      <c r="D2155">
        <v>90</v>
      </c>
      <c r="E2155">
        <v>11040029</v>
      </c>
      <c r="F2155" t="s">
        <v>8</v>
      </c>
      <c r="G2155">
        <v>14000</v>
      </c>
    </row>
    <row r="2156" spans="1:7" x14ac:dyDescent="0.25">
      <c r="A2156">
        <v>80024001</v>
      </c>
      <c r="B2156" s="1">
        <v>40637</v>
      </c>
      <c r="C2156" t="s">
        <v>25</v>
      </c>
      <c r="D2156">
        <v>30</v>
      </c>
      <c r="E2156">
        <v>11040034</v>
      </c>
      <c r="F2156" t="s">
        <v>26</v>
      </c>
      <c r="G2156">
        <v>200</v>
      </c>
    </row>
    <row r="2157" spans="1:7" x14ac:dyDescent="0.25">
      <c r="A2157">
        <v>80024001</v>
      </c>
      <c r="B2157" s="1">
        <v>40637</v>
      </c>
      <c r="C2157" t="s">
        <v>66</v>
      </c>
      <c r="D2157">
        <v>30</v>
      </c>
      <c r="E2157">
        <v>11040034</v>
      </c>
      <c r="F2157" t="s">
        <v>67</v>
      </c>
      <c r="G2157">
        <v>200</v>
      </c>
    </row>
    <row r="2158" spans="1:7" x14ac:dyDescent="0.25">
      <c r="A2158">
        <v>80024001</v>
      </c>
      <c r="B2158" s="1">
        <v>40637</v>
      </c>
      <c r="C2158" t="s">
        <v>68</v>
      </c>
      <c r="D2158">
        <v>25</v>
      </c>
      <c r="E2158">
        <v>11040034</v>
      </c>
      <c r="F2158" t="s">
        <v>69</v>
      </c>
      <c r="G2158">
        <v>200</v>
      </c>
    </row>
    <row r="2159" spans="1:7" x14ac:dyDescent="0.25">
      <c r="A2159">
        <v>80024001</v>
      </c>
      <c r="B2159" s="1">
        <v>40637</v>
      </c>
      <c r="C2159" t="s">
        <v>27</v>
      </c>
      <c r="D2159">
        <v>25</v>
      </c>
      <c r="E2159">
        <v>11040034</v>
      </c>
      <c r="F2159" t="s">
        <v>28</v>
      </c>
      <c r="G2159">
        <v>200</v>
      </c>
    </row>
    <row r="2160" spans="1:7" hidden="1" x14ac:dyDescent="0.25">
      <c r="A2160">
        <v>80024145</v>
      </c>
      <c r="B2160" s="1">
        <v>40648</v>
      </c>
      <c r="C2160" t="s">
        <v>182</v>
      </c>
      <c r="D2160">
        <v>100</v>
      </c>
      <c r="E2160">
        <v>11040259</v>
      </c>
      <c r="F2160" t="s">
        <v>10</v>
      </c>
      <c r="G2160">
        <v>1</v>
      </c>
    </row>
    <row r="2161" spans="1:7" hidden="1" x14ac:dyDescent="0.25">
      <c r="A2161">
        <v>80024146</v>
      </c>
      <c r="B2161" s="1">
        <v>40648</v>
      </c>
      <c r="C2161" t="s">
        <v>111</v>
      </c>
      <c r="D2161">
        <v>25</v>
      </c>
      <c r="E2161">
        <v>11040262</v>
      </c>
      <c r="F2161" t="s">
        <v>112</v>
      </c>
      <c r="G2161">
        <v>1</v>
      </c>
    </row>
    <row r="2162" spans="1:7" hidden="1" x14ac:dyDescent="0.25">
      <c r="A2162">
        <v>80024147</v>
      </c>
      <c r="B2162" s="1">
        <v>40648</v>
      </c>
      <c r="C2162" t="s">
        <v>111</v>
      </c>
      <c r="D2162">
        <v>25</v>
      </c>
      <c r="E2162">
        <v>11040263</v>
      </c>
      <c r="F2162" t="s">
        <v>112</v>
      </c>
      <c r="G2162">
        <v>1</v>
      </c>
    </row>
    <row r="2163" spans="1:7" x14ac:dyDescent="0.25">
      <c r="A2163">
        <v>80024005</v>
      </c>
      <c r="B2163" s="1">
        <v>40638</v>
      </c>
      <c r="C2163" t="s">
        <v>9</v>
      </c>
      <c r="D2163">
        <v>20</v>
      </c>
      <c r="E2163">
        <v>11030427</v>
      </c>
      <c r="F2163" t="s">
        <v>10</v>
      </c>
      <c r="G2163">
        <v>1</v>
      </c>
    </row>
    <row r="2164" spans="1:7" x14ac:dyDescent="0.25">
      <c r="A2164">
        <v>80024005</v>
      </c>
      <c r="B2164" s="1">
        <v>40638</v>
      </c>
      <c r="C2164" t="s">
        <v>7</v>
      </c>
      <c r="D2164">
        <v>1360</v>
      </c>
      <c r="E2164">
        <v>11030427</v>
      </c>
      <c r="F2164" t="s">
        <v>8</v>
      </c>
      <c r="G2164">
        <v>1</v>
      </c>
    </row>
    <row r="2165" spans="1:7" x14ac:dyDescent="0.25">
      <c r="A2165">
        <v>80024006</v>
      </c>
      <c r="B2165" s="1">
        <v>40638</v>
      </c>
      <c r="C2165" t="s">
        <v>25</v>
      </c>
      <c r="D2165">
        <v>90</v>
      </c>
      <c r="E2165">
        <v>11040044</v>
      </c>
      <c r="F2165" t="s">
        <v>26</v>
      </c>
      <c r="G2165">
        <v>300</v>
      </c>
    </row>
    <row r="2166" spans="1:7" x14ac:dyDescent="0.25">
      <c r="A2166">
        <v>80024006</v>
      </c>
      <c r="B2166" s="1">
        <v>40638</v>
      </c>
      <c r="C2166" t="s">
        <v>66</v>
      </c>
      <c r="D2166">
        <v>50</v>
      </c>
      <c r="E2166">
        <v>11040044</v>
      </c>
      <c r="F2166" t="s">
        <v>67</v>
      </c>
      <c r="G2166">
        <v>300</v>
      </c>
    </row>
    <row r="2167" spans="1:7" x14ac:dyDescent="0.25">
      <c r="A2167">
        <v>80024006</v>
      </c>
      <c r="B2167" s="1">
        <v>40638</v>
      </c>
      <c r="C2167" t="s">
        <v>27</v>
      </c>
      <c r="D2167">
        <v>50</v>
      </c>
      <c r="E2167">
        <v>11040044</v>
      </c>
      <c r="F2167" t="s">
        <v>28</v>
      </c>
      <c r="G2167">
        <v>300</v>
      </c>
    </row>
    <row r="2168" spans="1:7" hidden="1" x14ac:dyDescent="0.25">
      <c r="A2168">
        <v>80024153</v>
      </c>
      <c r="B2168" s="1">
        <v>40651</v>
      </c>
      <c r="C2168" t="s">
        <v>22</v>
      </c>
      <c r="D2168">
        <v>115</v>
      </c>
      <c r="E2168">
        <v>11040270</v>
      </c>
      <c r="F2168" t="s">
        <v>23</v>
      </c>
      <c r="G2168">
        <v>0.46</v>
      </c>
    </row>
    <row r="2169" spans="1:7" hidden="1" x14ac:dyDescent="0.25">
      <c r="A2169">
        <v>80024152</v>
      </c>
      <c r="B2169" s="1">
        <v>40651</v>
      </c>
      <c r="C2169" t="s">
        <v>22</v>
      </c>
      <c r="D2169">
        <v>105</v>
      </c>
      <c r="E2169">
        <v>11040272</v>
      </c>
      <c r="F2169" t="s">
        <v>23</v>
      </c>
      <c r="G2169">
        <v>0.42</v>
      </c>
    </row>
    <row r="2170" spans="1:7" hidden="1" x14ac:dyDescent="0.25">
      <c r="A2170">
        <v>80024151</v>
      </c>
      <c r="B2170" s="1">
        <v>40651</v>
      </c>
      <c r="C2170" t="s">
        <v>22</v>
      </c>
      <c r="D2170">
        <v>105</v>
      </c>
      <c r="E2170">
        <v>11040274</v>
      </c>
      <c r="F2170" t="s">
        <v>23</v>
      </c>
      <c r="G2170">
        <v>0.42</v>
      </c>
    </row>
    <row r="2171" spans="1:7" hidden="1" x14ac:dyDescent="0.25">
      <c r="A2171">
        <v>80024155</v>
      </c>
      <c r="B2171" s="1">
        <v>40651</v>
      </c>
      <c r="C2171" t="s">
        <v>22</v>
      </c>
      <c r="D2171">
        <v>50</v>
      </c>
      <c r="E2171">
        <v>11040277</v>
      </c>
      <c r="F2171" t="s">
        <v>23</v>
      </c>
      <c r="G2171">
        <v>0.2</v>
      </c>
    </row>
    <row r="2172" spans="1:7" x14ac:dyDescent="0.25">
      <c r="A2172">
        <v>80024006</v>
      </c>
      <c r="B2172" s="1">
        <v>40638</v>
      </c>
      <c r="C2172" t="s">
        <v>142</v>
      </c>
      <c r="D2172">
        <v>24</v>
      </c>
      <c r="E2172">
        <v>11040044</v>
      </c>
      <c r="F2172" t="s">
        <v>67</v>
      </c>
      <c r="G2172">
        <v>300</v>
      </c>
    </row>
    <row r="2173" spans="1:7" hidden="1" x14ac:dyDescent="0.25">
      <c r="A2173">
        <v>80024158</v>
      </c>
      <c r="B2173" s="1">
        <v>40651</v>
      </c>
      <c r="C2173" t="s">
        <v>111</v>
      </c>
      <c r="D2173">
        <v>25</v>
      </c>
      <c r="E2173">
        <v>11040282</v>
      </c>
      <c r="F2173" t="s">
        <v>112</v>
      </c>
      <c r="G2173">
        <v>1</v>
      </c>
    </row>
    <row r="2174" spans="1:7" x14ac:dyDescent="0.25">
      <c r="A2174">
        <v>80024006</v>
      </c>
      <c r="B2174" s="1">
        <v>40638</v>
      </c>
      <c r="C2174" t="s">
        <v>143</v>
      </c>
      <c r="D2174">
        <v>24</v>
      </c>
      <c r="E2174">
        <v>11040044</v>
      </c>
      <c r="F2174" t="s">
        <v>67</v>
      </c>
      <c r="G2174">
        <v>300</v>
      </c>
    </row>
    <row r="2175" spans="1:7" hidden="1" x14ac:dyDescent="0.25">
      <c r="A2175">
        <v>80024165</v>
      </c>
      <c r="B2175" s="1">
        <v>40651</v>
      </c>
      <c r="C2175" t="s">
        <v>36</v>
      </c>
      <c r="D2175">
        <v>50</v>
      </c>
      <c r="E2175">
        <v>11040287</v>
      </c>
      <c r="F2175" t="s">
        <v>23</v>
      </c>
      <c r="G2175">
        <v>1</v>
      </c>
    </row>
    <row r="2176" spans="1:7" x14ac:dyDescent="0.25">
      <c r="A2176">
        <v>80024007</v>
      </c>
      <c r="B2176" s="1">
        <v>40638</v>
      </c>
      <c r="C2176" t="s">
        <v>29</v>
      </c>
      <c r="D2176">
        <v>25</v>
      </c>
      <c r="E2176">
        <v>11040046</v>
      </c>
      <c r="F2176" t="s">
        <v>10</v>
      </c>
      <c r="G2176">
        <v>1</v>
      </c>
    </row>
    <row r="2177" spans="1:7" x14ac:dyDescent="0.25">
      <c r="A2177">
        <v>80024008</v>
      </c>
      <c r="B2177" s="1">
        <v>40638</v>
      </c>
      <c r="C2177" t="s">
        <v>7</v>
      </c>
      <c r="D2177">
        <v>140</v>
      </c>
      <c r="E2177">
        <v>11030474</v>
      </c>
      <c r="F2177" t="s">
        <v>8</v>
      </c>
      <c r="G2177">
        <v>24000</v>
      </c>
    </row>
    <row r="2178" spans="1:7" x14ac:dyDescent="0.25">
      <c r="A2178">
        <v>80024009</v>
      </c>
      <c r="B2178" s="1">
        <v>40638</v>
      </c>
      <c r="C2178" t="s">
        <v>24</v>
      </c>
      <c r="D2178">
        <v>25</v>
      </c>
      <c r="E2178">
        <v>11040049</v>
      </c>
      <c r="F2178" t="s">
        <v>10</v>
      </c>
      <c r="G2178">
        <v>1</v>
      </c>
    </row>
    <row r="2179" spans="1:7" x14ac:dyDescent="0.25">
      <c r="A2179">
        <v>80024010</v>
      </c>
      <c r="B2179" s="1">
        <v>40638</v>
      </c>
      <c r="C2179" t="s">
        <v>24</v>
      </c>
      <c r="D2179">
        <v>25</v>
      </c>
      <c r="E2179">
        <v>11040052</v>
      </c>
      <c r="F2179" t="s">
        <v>10</v>
      </c>
      <c r="G2179">
        <v>1</v>
      </c>
    </row>
    <row r="2180" spans="1:7" x14ac:dyDescent="0.25">
      <c r="A2180">
        <v>80024011</v>
      </c>
      <c r="B2180" s="1">
        <v>40638</v>
      </c>
      <c r="C2180" t="s">
        <v>140</v>
      </c>
      <c r="D2180">
        <v>25</v>
      </c>
      <c r="E2180">
        <v>11040053</v>
      </c>
      <c r="F2180" t="s">
        <v>26</v>
      </c>
      <c r="G2180">
        <v>60</v>
      </c>
    </row>
    <row r="2181" spans="1:7" x14ac:dyDescent="0.25">
      <c r="A2181">
        <v>80024011</v>
      </c>
      <c r="B2181" s="1">
        <v>40638</v>
      </c>
      <c r="C2181" t="s">
        <v>66</v>
      </c>
      <c r="D2181">
        <v>12</v>
      </c>
      <c r="E2181">
        <v>11040053</v>
      </c>
      <c r="F2181" t="s">
        <v>67</v>
      </c>
      <c r="G2181">
        <v>60</v>
      </c>
    </row>
    <row r="2182" spans="1:7" x14ac:dyDescent="0.25">
      <c r="A2182">
        <v>80024012</v>
      </c>
      <c r="B2182" s="1">
        <v>40638</v>
      </c>
      <c r="C2182" t="s">
        <v>9</v>
      </c>
      <c r="D2182">
        <v>20</v>
      </c>
      <c r="E2182">
        <v>11030427</v>
      </c>
      <c r="F2182" t="s">
        <v>10</v>
      </c>
      <c r="G2182">
        <v>1</v>
      </c>
    </row>
    <row r="2183" spans="1:7" x14ac:dyDescent="0.25">
      <c r="A2183">
        <v>80024012</v>
      </c>
      <c r="B2183" s="1">
        <v>40638</v>
      </c>
      <c r="C2183" t="s">
        <v>7</v>
      </c>
      <c r="D2183">
        <v>1360</v>
      </c>
      <c r="E2183">
        <v>11030427</v>
      </c>
      <c r="F2183" t="s">
        <v>8</v>
      </c>
      <c r="G2183">
        <v>1</v>
      </c>
    </row>
    <row r="2184" spans="1:7" x14ac:dyDescent="0.25">
      <c r="A2184">
        <v>80024013</v>
      </c>
      <c r="B2184" s="1">
        <v>40638</v>
      </c>
      <c r="C2184" t="s">
        <v>66</v>
      </c>
      <c r="D2184">
        <v>25</v>
      </c>
      <c r="E2184">
        <v>11040055</v>
      </c>
      <c r="F2184" t="s">
        <v>67</v>
      </c>
      <c r="G2184">
        <v>3</v>
      </c>
    </row>
    <row r="2185" spans="1:7" x14ac:dyDescent="0.25">
      <c r="A2185">
        <v>80024014</v>
      </c>
      <c r="B2185" s="1">
        <v>40638</v>
      </c>
      <c r="C2185" t="s">
        <v>64</v>
      </c>
      <c r="D2185">
        <v>25</v>
      </c>
      <c r="E2185">
        <v>11040057</v>
      </c>
      <c r="F2185" t="s">
        <v>65</v>
      </c>
      <c r="G2185">
        <v>4</v>
      </c>
    </row>
    <row r="2186" spans="1:7" x14ac:dyDescent="0.25">
      <c r="A2186">
        <v>80024015</v>
      </c>
      <c r="B2186" s="1">
        <v>40638</v>
      </c>
      <c r="C2186" t="s">
        <v>9</v>
      </c>
      <c r="D2186">
        <v>20</v>
      </c>
      <c r="E2186">
        <v>11030120</v>
      </c>
      <c r="F2186" t="s">
        <v>10</v>
      </c>
      <c r="G2186">
        <v>1</v>
      </c>
    </row>
    <row r="2187" spans="1:7" hidden="1" x14ac:dyDescent="0.25">
      <c r="A2187">
        <v>80024175</v>
      </c>
      <c r="B2187" s="1">
        <v>40652</v>
      </c>
      <c r="C2187" t="s">
        <v>113</v>
      </c>
      <c r="D2187">
        <v>150</v>
      </c>
      <c r="E2187">
        <v>11040288</v>
      </c>
      <c r="F2187" t="s">
        <v>10</v>
      </c>
      <c r="G2187">
        <v>1</v>
      </c>
    </row>
    <row r="2188" spans="1:7" x14ac:dyDescent="0.25">
      <c r="A2188">
        <v>80024015</v>
      </c>
      <c r="B2188" s="1">
        <v>40638</v>
      </c>
      <c r="C2188" t="s">
        <v>7</v>
      </c>
      <c r="D2188">
        <v>994</v>
      </c>
      <c r="E2188">
        <v>11030120</v>
      </c>
      <c r="F2188" t="s">
        <v>8</v>
      </c>
      <c r="G2188">
        <v>1</v>
      </c>
    </row>
    <row r="2189" spans="1:7" hidden="1" x14ac:dyDescent="0.25">
      <c r="A2189">
        <v>80024169</v>
      </c>
      <c r="B2189" s="1">
        <v>40652</v>
      </c>
      <c r="C2189" t="s">
        <v>182</v>
      </c>
      <c r="D2189">
        <v>100</v>
      </c>
      <c r="E2189">
        <v>11040290</v>
      </c>
      <c r="F2189" t="s">
        <v>10</v>
      </c>
      <c r="G2189">
        <v>1</v>
      </c>
    </row>
    <row r="2190" spans="1:7" hidden="1" x14ac:dyDescent="0.25">
      <c r="A2190">
        <v>80024172</v>
      </c>
      <c r="B2190" s="1">
        <v>40652</v>
      </c>
      <c r="C2190" t="s">
        <v>182</v>
      </c>
      <c r="D2190">
        <v>100</v>
      </c>
      <c r="E2190">
        <v>11040292</v>
      </c>
      <c r="F2190" t="s">
        <v>10</v>
      </c>
      <c r="G2190">
        <v>1</v>
      </c>
    </row>
    <row r="2191" spans="1:7" hidden="1" x14ac:dyDescent="0.25">
      <c r="A2191">
        <v>80024176</v>
      </c>
      <c r="B2191" s="1">
        <v>40652</v>
      </c>
      <c r="C2191" t="s">
        <v>182</v>
      </c>
      <c r="D2191">
        <v>100</v>
      </c>
      <c r="E2191">
        <v>11040298</v>
      </c>
      <c r="F2191" t="s">
        <v>10</v>
      </c>
      <c r="G2191">
        <v>1</v>
      </c>
    </row>
    <row r="2192" spans="1:7" x14ac:dyDescent="0.25">
      <c r="A2192">
        <v>80024015</v>
      </c>
      <c r="B2192" s="1">
        <v>40638</v>
      </c>
      <c r="C2192" t="s">
        <v>9</v>
      </c>
      <c r="D2192">
        <v>20</v>
      </c>
      <c r="E2192">
        <v>11030122</v>
      </c>
      <c r="F2192" t="s">
        <v>10</v>
      </c>
      <c r="G2192">
        <v>1</v>
      </c>
    </row>
    <row r="2193" spans="1:7" x14ac:dyDescent="0.25">
      <c r="A2193">
        <v>80024015</v>
      </c>
      <c r="B2193" s="1">
        <v>40638</v>
      </c>
      <c r="C2193" t="s">
        <v>7</v>
      </c>
      <c r="D2193">
        <v>994</v>
      </c>
      <c r="E2193">
        <v>11030122</v>
      </c>
      <c r="F2193" t="s">
        <v>8</v>
      </c>
      <c r="G2193">
        <v>1</v>
      </c>
    </row>
    <row r="2194" spans="1:7" x14ac:dyDescent="0.25">
      <c r="A2194">
        <v>80024017</v>
      </c>
      <c r="B2194" s="1">
        <v>40638</v>
      </c>
      <c r="C2194" t="s">
        <v>7</v>
      </c>
      <c r="D2194">
        <v>70</v>
      </c>
      <c r="E2194">
        <v>11030190</v>
      </c>
      <c r="F2194" t="s">
        <v>8</v>
      </c>
      <c r="G2194">
        <v>10000</v>
      </c>
    </row>
    <row r="2195" spans="1:7" hidden="1" x14ac:dyDescent="0.25">
      <c r="A2195">
        <v>80024188</v>
      </c>
      <c r="B2195" s="1">
        <v>40653</v>
      </c>
      <c r="C2195" t="s">
        <v>18</v>
      </c>
      <c r="D2195">
        <v>59.93</v>
      </c>
      <c r="E2195">
        <v>11030466</v>
      </c>
      <c r="F2195" t="s">
        <v>10</v>
      </c>
      <c r="G2195">
        <v>1</v>
      </c>
    </row>
    <row r="2196" spans="1:7" hidden="1" x14ac:dyDescent="0.25">
      <c r="A2196">
        <v>80024188</v>
      </c>
      <c r="B2196" s="1">
        <v>40653</v>
      </c>
      <c r="C2196" t="s">
        <v>19</v>
      </c>
      <c r="D2196">
        <v>533.02</v>
      </c>
      <c r="E2196">
        <v>11030466</v>
      </c>
      <c r="F2196" t="s">
        <v>10</v>
      </c>
      <c r="G2196">
        <v>1</v>
      </c>
    </row>
    <row r="2197" spans="1:7" hidden="1" x14ac:dyDescent="0.25">
      <c r="A2197">
        <v>80024188</v>
      </c>
      <c r="B2197" s="1">
        <v>40653</v>
      </c>
      <c r="C2197" t="s">
        <v>20</v>
      </c>
      <c r="D2197">
        <v>1302.93</v>
      </c>
      <c r="E2197">
        <v>11030466</v>
      </c>
      <c r="F2197" t="s">
        <v>10</v>
      </c>
      <c r="G2197">
        <v>1</v>
      </c>
    </row>
    <row r="2198" spans="1:7" hidden="1" x14ac:dyDescent="0.25">
      <c r="A2198">
        <v>80024188</v>
      </c>
      <c r="B2198" s="1">
        <v>40653</v>
      </c>
      <c r="C2198" t="s">
        <v>21</v>
      </c>
      <c r="D2198">
        <v>161.68</v>
      </c>
      <c r="E2198">
        <v>11030466</v>
      </c>
      <c r="F2198" t="s">
        <v>10</v>
      </c>
      <c r="G2198">
        <v>1</v>
      </c>
    </row>
    <row r="2199" spans="1:7" x14ac:dyDescent="0.25">
      <c r="A2199">
        <v>80024017</v>
      </c>
      <c r="B2199" s="1">
        <v>40638</v>
      </c>
      <c r="C2199" t="s">
        <v>15</v>
      </c>
      <c r="D2199">
        <v>35</v>
      </c>
      <c r="E2199">
        <v>11030190</v>
      </c>
      <c r="F2199" t="s">
        <v>8</v>
      </c>
      <c r="G2199">
        <v>10000</v>
      </c>
    </row>
    <row r="2200" spans="1:7" x14ac:dyDescent="0.25">
      <c r="A2200">
        <v>80024021</v>
      </c>
      <c r="B2200" s="1">
        <v>40639</v>
      </c>
      <c r="C2200" t="s">
        <v>25</v>
      </c>
      <c r="D2200">
        <v>25</v>
      </c>
      <c r="E2200">
        <v>11040071</v>
      </c>
      <c r="F2200" t="s">
        <v>26</v>
      </c>
      <c r="G2200">
        <v>150</v>
      </c>
    </row>
    <row r="2201" spans="1:7" x14ac:dyDescent="0.25">
      <c r="A2201">
        <v>80024021</v>
      </c>
      <c r="B2201" s="1">
        <v>40639</v>
      </c>
      <c r="C2201" t="s">
        <v>66</v>
      </c>
      <c r="D2201">
        <v>20</v>
      </c>
      <c r="E2201">
        <v>11040071</v>
      </c>
      <c r="F2201" t="s">
        <v>67</v>
      </c>
      <c r="G2201">
        <v>150</v>
      </c>
    </row>
    <row r="2202" spans="1:7" x14ac:dyDescent="0.25">
      <c r="A2202">
        <v>80024022</v>
      </c>
      <c r="B2202" s="1">
        <v>40639</v>
      </c>
      <c r="C2202" t="s">
        <v>7</v>
      </c>
      <c r="D2202">
        <v>160</v>
      </c>
      <c r="E2202">
        <v>11030482</v>
      </c>
      <c r="F2202" t="s">
        <v>8</v>
      </c>
      <c r="G2202">
        <v>28000</v>
      </c>
    </row>
    <row r="2203" spans="1:7" x14ac:dyDescent="0.25">
      <c r="A2203">
        <v>80024023</v>
      </c>
      <c r="B2203" s="1">
        <v>40639</v>
      </c>
      <c r="C2203" t="s">
        <v>66</v>
      </c>
      <c r="D2203">
        <v>25</v>
      </c>
      <c r="E2203">
        <v>11040072</v>
      </c>
      <c r="F2203" t="s">
        <v>67</v>
      </c>
      <c r="G2203">
        <v>15</v>
      </c>
    </row>
    <row r="2204" spans="1:7" x14ac:dyDescent="0.25">
      <c r="A2204">
        <v>80024024</v>
      </c>
      <c r="B2204" s="1">
        <v>40639</v>
      </c>
      <c r="C2204" t="s">
        <v>9</v>
      </c>
      <c r="D2204">
        <v>20</v>
      </c>
      <c r="E2204">
        <v>11030186</v>
      </c>
      <c r="F2204" t="s">
        <v>10</v>
      </c>
      <c r="G2204">
        <v>1</v>
      </c>
    </row>
    <row r="2205" spans="1:7" x14ac:dyDescent="0.25">
      <c r="A2205">
        <v>80024024</v>
      </c>
      <c r="B2205" s="1">
        <v>40639</v>
      </c>
      <c r="C2205" t="s">
        <v>7</v>
      </c>
      <c r="D2205">
        <v>270</v>
      </c>
      <c r="E2205">
        <v>11030186</v>
      </c>
      <c r="F2205" t="s">
        <v>8</v>
      </c>
      <c r="G2205">
        <v>1</v>
      </c>
    </row>
    <row r="2206" spans="1:7" hidden="1" x14ac:dyDescent="0.25">
      <c r="A2206">
        <v>80024188</v>
      </c>
      <c r="B2206" s="1">
        <v>40653</v>
      </c>
      <c r="C2206" t="s">
        <v>18</v>
      </c>
      <c r="D2206">
        <v>59.93</v>
      </c>
      <c r="E2206">
        <v>11040058</v>
      </c>
      <c r="F2206" t="s">
        <v>10</v>
      </c>
      <c r="G2206">
        <v>1</v>
      </c>
    </row>
    <row r="2207" spans="1:7" hidden="1" x14ac:dyDescent="0.25">
      <c r="A2207">
        <v>80024188</v>
      </c>
      <c r="B2207" s="1">
        <v>40653</v>
      </c>
      <c r="C2207" t="s">
        <v>19</v>
      </c>
      <c r="D2207">
        <v>533.02</v>
      </c>
      <c r="E2207">
        <v>11040058</v>
      </c>
      <c r="F2207" t="s">
        <v>10</v>
      </c>
      <c r="G2207">
        <v>1</v>
      </c>
    </row>
    <row r="2208" spans="1:7" hidden="1" x14ac:dyDescent="0.25">
      <c r="A2208">
        <v>80024188</v>
      </c>
      <c r="B2208" s="1">
        <v>40653</v>
      </c>
      <c r="C2208" t="s">
        <v>20</v>
      </c>
      <c r="D2208">
        <v>1302.93</v>
      </c>
      <c r="E2208">
        <v>11040058</v>
      </c>
      <c r="F2208" t="s">
        <v>10</v>
      </c>
      <c r="G2208">
        <v>1</v>
      </c>
    </row>
    <row r="2209" spans="1:7" hidden="1" x14ac:dyDescent="0.25">
      <c r="A2209">
        <v>80024188</v>
      </c>
      <c r="B2209" s="1">
        <v>40653</v>
      </c>
      <c r="C2209" t="s">
        <v>21</v>
      </c>
      <c r="D2209">
        <v>161.68</v>
      </c>
      <c r="E2209">
        <v>11040058</v>
      </c>
      <c r="F2209" t="s">
        <v>10</v>
      </c>
      <c r="G2209">
        <v>1</v>
      </c>
    </row>
    <row r="2210" spans="1:7" x14ac:dyDescent="0.25">
      <c r="A2210">
        <v>80024025</v>
      </c>
      <c r="B2210" s="1">
        <v>40639</v>
      </c>
      <c r="C2210" t="s">
        <v>140</v>
      </c>
      <c r="D2210">
        <v>45</v>
      </c>
      <c r="E2210">
        <v>11040073</v>
      </c>
      <c r="F2210" t="s">
        <v>26</v>
      </c>
      <c r="G2210">
        <v>300</v>
      </c>
    </row>
    <row r="2211" spans="1:7" x14ac:dyDescent="0.25">
      <c r="A2211">
        <v>80024027</v>
      </c>
      <c r="B2211" s="1">
        <v>40639</v>
      </c>
      <c r="C2211" t="s">
        <v>134</v>
      </c>
      <c r="D2211">
        <v>75</v>
      </c>
      <c r="E2211">
        <v>11030488</v>
      </c>
      <c r="F2211" t="s">
        <v>10</v>
      </c>
      <c r="G2211">
        <v>1</v>
      </c>
    </row>
    <row r="2212" spans="1:7" x14ac:dyDescent="0.25">
      <c r="A2212">
        <v>80024028</v>
      </c>
      <c r="B2212" s="1">
        <v>40639</v>
      </c>
      <c r="C2212" t="s">
        <v>66</v>
      </c>
      <c r="D2212">
        <v>25</v>
      </c>
      <c r="E2212">
        <v>11040076</v>
      </c>
      <c r="F2212" t="s">
        <v>67</v>
      </c>
      <c r="G2212">
        <v>7</v>
      </c>
    </row>
    <row r="2213" spans="1:7" hidden="1" x14ac:dyDescent="0.25">
      <c r="A2213">
        <v>80024185</v>
      </c>
      <c r="B2213" s="1">
        <v>40653</v>
      </c>
      <c r="C2213" t="s">
        <v>111</v>
      </c>
      <c r="D2213">
        <v>25</v>
      </c>
      <c r="E2213">
        <v>11040306</v>
      </c>
      <c r="F2213" t="s">
        <v>112</v>
      </c>
      <c r="G2213">
        <v>1</v>
      </c>
    </row>
    <row r="2214" spans="1:7" hidden="1" x14ac:dyDescent="0.25">
      <c r="A2214">
        <v>80024186</v>
      </c>
      <c r="B2214" s="1">
        <v>40653</v>
      </c>
      <c r="C2214" t="s">
        <v>22</v>
      </c>
      <c r="D2214">
        <v>50</v>
      </c>
      <c r="E2214">
        <v>11040308</v>
      </c>
      <c r="F2214" t="s">
        <v>23</v>
      </c>
      <c r="G2214">
        <v>0.19</v>
      </c>
    </row>
    <row r="2215" spans="1:7" x14ac:dyDescent="0.25">
      <c r="A2215">
        <v>80024030</v>
      </c>
      <c r="B2215" s="1">
        <v>40639</v>
      </c>
      <c r="C2215" t="s">
        <v>7</v>
      </c>
      <c r="D2215">
        <v>270</v>
      </c>
      <c r="E2215">
        <v>11040021</v>
      </c>
      <c r="F2215" t="s">
        <v>8</v>
      </c>
      <c r="G2215">
        <v>50000</v>
      </c>
    </row>
    <row r="2216" spans="1:7" x14ac:dyDescent="0.25">
      <c r="A2216">
        <v>80024030</v>
      </c>
      <c r="B2216" s="1">
        <v>40639</v>
      </c>
      <c r="C2216" t="s">
        <v>15</v>
      </c>
      <c r="D2216">
        <v>135</v>
      </c>
      <c r="E2216">
        <v>11040021</v>
      </c>
      <c r="F2216" t="s">
        <v>8</v>
      </c>
      <c r="G2216">
        <v>50000</v>
      </c>
    </row>
    <row r="2217" spans="1:7" x14ac:dyDescent="0.25">
      <c r="A2217">
        <v>80024032</v>
      </c>
      <c r="B2217" s="1">
        <v>40639</v>
      </c>
      <c r="C2217" t="s">
        <v>29</v>
      </c>
      <c r="D2217">
        <v>25</v>
      </c>
      <c r="E2217">
        <v>11040086</v>
      </c>
      <c r="F2217" t="s">
        <v>10</v>
      </c>
      <c r="G2217">
        <v>1</v>
      </c>
    </row>
    <row r="2218" spans="1:7" x14ac:dyDescent="0.25">
      <c r="A2218">
        <v>80024034</v>
      </c>
      <c r="B2218" s="1">
        <v>40639</v>
      </c>
      <c r="C2218" t="s">
        <v>7</v>
      </c>
      <c r="D2218">
        <v>1048</v>
      </c>
      <c r="E2218">
        <v>11030241</v>
      </c>
      <c r="F2218" t="s">
        <v>8</v>
      </c>
      <c r="G2218">
        <v>1</v>
      </c>
    </row>
    <row r="2219" spans="1:7" x14ac:dyDescent="0.25">
      <c r="A2219">
        <v>80024035</v>
      </c>
      <c r="B2219" s="1">
        <v>40639</v>
      </c>
      <c r="C2219" t="s">
        <v>7</v>
      </c>
      <c r="D2219">
        <v>1141</v>
      </c>
      <c r="E2219">
        <v>11030243</v>
      </c>
      <c r="F2219" t="s">
        <v>8</v>
      </c>
      <c r="G2219">
        <v>1</v>
      </c>
    </row>
    <row r="2220" spans="1:7" x14ac:dyDescent="0.25">
      <c r="A2220">
        <v>80024036</v>
      </c>
      <c r="B2220" s="1">
        <v>40639</v>
      </c>
      <c r="C2220" t="s">
        <v>9</v>
      </c>
      <c r="D2220">
        <v>20</v>
      </c>
      <c r="E2220">
        <v>11030241</v>
      </c>
      <c r="F2220" t="s">
        <v>10</v>
      </c>
      <c r="G2220">
        <v>1</v>
      </c>
    </row>
    <row r="2221" spans="1:7" hidden="1" x14ac:dyDescent="0.25">
      <c r="A2221">
        <v>80024191</v>
      </c>
      <c r="B2221" s="1">
        <v>40653</v>
      </c>
      <c r="C2221" t="s">
        <v>111</v>
      </c>
      <c r="D2221">
        <v>25</v>
      </c>
      <c r="E2221">
        <v>11040314</v>
      </c>
      <c r="F2221" t="s">
        <v>112</v>
      </c>
      <c r="G2221">
        <v>1</v>
      </c>
    </row>
    <row r="2222" spans="1:7" x14ac:dyDescent="0.25">
      <c r="A2222">
        <v>80024036</v>
      </c>
      <c r="B2222" s="1">
        <v>40639</v>
      </c>
      <c r="C2222" t="s">
        <v>7</v>
      </c>
      <c r="D2222">
        <v>1048</v>
      </c>
      <c r="E2222">
        <v>11030241</v>
      </c>
      <c r="F2222" t="s">
        <v>8</v>
      </c>
      <c r="G2222">
        <v>1</v>
      </c>
    </row>
    <row r="2223" spans="1:7" hidden="1" x14ac:dyDescent="0.25">
      <c r="A2223">
        <v>80024194</v>
      </c>
      <c r="B2223" s="1">
        <v>40653</v>
      </c>
      <c r="C2223" t="s">
        <v>22</v>
      </c>
      <c r="D2223">
        <v>50</v>
      </c>
      <c r="E2223">
        <v>11040316</v>
      </c>
      <c r="F2223" t="s">
        <v>23</v>
      </c>
      <c r="G2223">
        <v>0.1</v>
      </c>
    </row>
    <row r="2224" spans="1:7" hidden="1" x14ac:dyDescent="0.25">
      <c r="A2224">
        <v>80024195</v>
      </c>
      <c r="B2224" s="1">
        <v>40653</v>
      </c>
      <c r="C2224" t="s">
        <v>111</v>
      </c>
      <c r="D2224">
        <v>25</v>
      </c>
      <c r="E2224">
        <v>11040317</v>
      </c>
      <c r="F2224" t="s">
        <v>112</v>
      </c>
      <c r="G2224">
        <v>1</v>
      </c>
    </row>
    <row r="2225" spans="1:7" hidden="1" x14ac:dyDescent="0.25">
      <c r="A2225">
        <v>80024197</v>
      </c>
      <c r="B2225" s="1">
        <v>40653</v>
      </c>
      <c r="C2225" t="s">
        <v>111</v>
      </c>
      <c r="D2225">
        <v>25</v>
      </c>
      <c r="E2225">
        <v>11040319</v>
      </c>
      <c r="F2225" t="s">
        <v>112</v>
      </c>
      <c r="G2225">
        <v>1</v>
      </c>
    </row>
    <row r="2226" spans="1:7" hidden="1" x14ac:dyDescent="0.25">
      <c r="A2226">
        <v>80024198</v>
      </c>
      <c r="B2226" s="1">
        <v>40653</v>
      </c>
      <c r="C2226" t="s">
        <v>182</v>
      </c>
      <c r="D2226">
        <v>100</v>
      </c>
      <c r="E2226">
        <v>11040320</v>
      </c>
      <c r="F2226" t="s">
        <v>10</v>
      </c>
      <c r="G2226">
        <v>1</v>
      </c>
    </row>
    <row r="2227" spans="1:7" x14ac:dyDescent="0.25">
      <c r="A2227">
        <v>80024036</v>
      </c>
      <c r="B2227" s="1">
        <v>40639</v>
      </c>
      <c r="C2227" t="s">
        <v>9</v>
      </c>
      <c r="D2227">
        <v>20</v>
      </c>
      <c r="E2227">
        <v>11030243</v>
      </c>
      <c r="F2227" t="s">
        <v>10</v>
      </c>
      <c r="G2227">
        <v>1</v>
      </c>
    </row>
    <row r="2228" spans="1:7" x14ac:dyDescent="0.25">
      <c r="A2228">
        <v>80024036</v>
      </c>
      <c r="B2228" s="1">
        <v>40639</v>
      </c>
      <c r="C2228" t="s">
        <v>7</v>
      </c>
      <c r="D2228">
        <v>1141</v>
      </c>
      <c r="E2228">
        <v>11030243</v>
      </c>
      <c r="F2228" t="s">
        <v>8</v>
      </c>
      <c r="G2228">
        <v>1</v>
      </c>
    </row>
    <row r="2229" spans="1:7" x14ac:dyDescent="0.25">
      <c r="A2229">
        <v>80024038</v>
      </c>
      <c r="B2229" s="1">
        <v>40640</v>
      </c>
      <c r="C2229" t="s">
        <v>53</v>
      </c>
      <c r="D2229">
        <v>25</v>
      </c>
      <c r="E2229">
        <v>11040088</v>
      </c>
      <c r="F2229" t="s">
        <v>10</v>
      </c>
      <c r="G2229">
        <v>1</v>
      </c>
    </row>
    <row r="2230" spans="1:7" x14ac:dyDescent="0.25">
      <c r="A2230">
        <v>80024039</v>
      </c>
      <c r="B2230" s="1">
        <v>40640</v>
      </c>
      <c r="C2230" t="s">
        <v>29</v>
      </c>
      <c r="D2230">
        <v>25</v>
      </c>
      <c r="E2230">
        <v>11040089</v>
      </c>
      <c r="F2230" t="s">
        <v>10</v>
      </c>
      <c r="G2230">
        <v>1</v>
      </c>
    </row>
    <row r="2231" spans="1:7" x14ac:dyDescent="0.25">
      <c r="A2231">
        <v>80024039</v>
      </c>
      <c r="B2231" s="1">
        <v>40640</v>
      </c>
      <c r="C2231" t="s">
        <v>53</v>
      </c>
      <c r="D2231">
        <v>25</v>
      </c>
      <c r="E2231">
        <v>11040090</v>
      </c>
      <c r="F2231" t="s">
        <v>10</v>
      </c>
      <c r="G2231">
        <v>1</v>
      </c>
    </row>
    <row r="2232" spans="1:7" x14ac:dyDescent="0.25">
      <c r="A2232">
        <v>80024045</v>
      </c>
      <c r="B2232" s="1">
        <v>40640</v>
      </c>
      <c r="C2232" t="s">
        <v>24</v>
      </c>
      <c r="D2232">
        <v>25</v>
      </c>
      <c r="E2232">
        <v>11040097</v>
      </c>
      <c r="F2232" t="s">
        <v>10</v>
      </c>
      <c r="G2232">
        <v>1</v>
      </c>
    </row>
    <row r="2233" spans="1:7" x14ac:dyDescent="0.25">
      <c r="A2233">
        <v>80024048</v>
      </c>
      <c r="B2233" s="1">
        <v>40640</v>
      </c>
      <c r="C2233" t="s">
        <v>64</v>
      </c>
      <c r="D2233">
        <v>25</v>
      </c>
      <c r="E2233">
        <v>11040100</v>
      </c>
      <c r="F2233" t="s">
        <v>65</v>
      </c>
      <c r="G2233">
        <v>1</v>
      </c>
    </row>
    <row r="2234" spans="1:7" x14ac:dyDescent="0.25">
      <c r="A2234">
        <v>80024049</v>
      </c>
      <c r="B2234" s="1">
        <v>40640</v>
      </c>
      <c r="C2234" t="s">
        <v>59</v>
      </c>
      <c r="D2234">
        <v>25</v>
      </c>
      <c r="E2234">
        <v>11040099</v>
      </c>
      <c r="F2234" t="s">
        <v>60</v>
      </c>
      <c r="G2234">
        <v>3.5</v>
      </c>
    </row>
    <row r="2235" spans="1:7" x14ac:dyDescent="0.25">
      <c r="A2235">
        <v>80024051</v>
      </c>
      <c r="B2235" s="1">
        <v>40640</v>
      </c>
      <c r="C2235" t="s">
        <v>7</v>
      </c>
      <c r="D2235">
        <v>115</v>
      </c>
      <c r="E2235">
        <v>11040077</v>
      </c>
      <c r="F2235" t="s">
        <v>8</v>
      </c>
      <c r="G2235">
        <v>19000</v>
      </c>
    </row>
    <row r="2236" spans="1:7" x14ac:dyDescent="0.25">
      <c r="A2236">
        <v>80024052</v>
      </c>
      <c r="B2236" s="1">
        <v>40641</v>
      </c>
      <c r="C2236" t="s">
        <v>140</v>
      </c>
      <c r="D2236">
        <v>30</v>
      </c>
      <c r="E2236">
        <v>11040102</v>
      </c>
      <c r="F2236" t="s">
        <v>26</v>
      </c>
      <c r="G2236">
        <v>200</v>
      </c>
    </row>
    <row r="2237" spans="1:7" x14ac:dyDescent="0.25">
      <c r="A2237">
        <v>80024052</v>
      </c>
      <c r="B2237" s="1">
        <v>40641</v>
      </c>
      <c r="C2237" t="s">
        <v>25</v>
      </c>
      <c r="D2237">
        <v>25</v>
      </c>
      <c r="E2237">
        <v>11040102</v>
      </c>
      <c r="F2237" t="s">
        <v>26</v>
      </c>
      <c r="G2237">
        <v>200</v>
      </c>
    </row>
    <row r="2238" spans="1:7" hidden="1" x14ac:dyDescent="0.25">
      <c r="A2238">
        <v>80024201</v>
      </c>
      <c r="B2238" s="1">
        <v>40653</v>
      </c>
      <c r="C2238" t="s">
        <v>111</v>
      </c>
      <c r="D2238">
        <v>25</v>
      </c>
      <c r="E2238">
        <v>11040326</v>
      </c>
      <c r="F2238" t="s">
        <v>112</v>
      </c>
      <c r="G2238">
        <v>1</v>
      </c>
    </row>
    <row r="2239" spans="1:7" hidden="1" x14ac:dyDescent="0.25">
      <c r="A2239">
        <v>80024201</v>
      </c>
      <c r="B2239" s="1">
        <v>40653</v>
      </c>
      <c r="C2239" t="s">
        <v>111</v>
      </c>
      <c r="D2239">
        <v>25</v>
      </c>
      <c r="E2239">
        <v>11040327</v>
      </c>
      <c r="F2239" t="s">
        <v>112</v>
      </c>
      <c r="G2239">
        <v>1</v>
      </c>
    </row>
    <row r="2240" spans="1:7" hidden="1" x14ac:dyDescent="0.25">
      <c r="A2240">
        <v>80024201</v>
      </c>
      <c r="B2240" s="1">
        <v>40653</v>
      </c>
      <c r="C2240" t="s">
        <v>111</v>
      </c>
      <c r="D2240">
        <v>25</v>
      </c>
      <c r="E2240">
        <v>11040328</v>
      </c>
      <c r="F2240" t="s">
        <v>112</v>
      </c>
      <c r="G2240">
        <v>1</v>
      </c>
    </row>
    <row r="2241" spans="1:7" hidden="1" x14ac:dyDescent="0.25">
      <c r="A2241">
        <v>80024201</v>
      </c>
      <c r="B2241" s="1">
        <v>40653</v>
      </c>
      <c r="C2241" t="s">
        <v>111</v>
      </c>
      <c r="D2241">
        <v>25</v>
      </c>
      <c r="E2241">
        <v>11040329</v>
      </c>
      <c r="F2241" t="s">
        <v>112</v>
      </c>
      <c r="G2241">
        <v>1</v>
      </c>
    </row>
    <row r="2242" spans="1:7" hidden="1" x14ac:dyDescent="0.25">
      <c r="A2242">
        <v>80024215</v>
      </c>
      <c r="B2242" s="1">
        <v>40654</v>
      </c>
      <c r="C2242" t="s">
        <v>124</v>
      </c>
      <c r="D2242">
        <v>2160</v>
      </c>
      <c r="E2242">
        <v>10070172</v>
      </c>
      <c r="F2242" t="s">
        <v>10</v>
      </c>
      <c r="G2242">
        <v>1</v>
      </c>
    </row>
    <row r="2243" spans="1:7" hidden="1" x14ac:dyDescent="0.25">
      <c r="A2243">
        <v>80024215</v>
      </c>
      <c r="B2243" s="1">
        <v>40654</v>
      </c>
      <c r="C2243" t="s">
        <v>131</v>
      </c>
      <c r="D2243">
        <v>228</v>
      </c>
      <c r="E2243">
        <v>10070172</v>
      </c>
      <c r="F2243" t="s">
        <v>10</v>
      </c>
      <c r="G2243">
        <v>1</v>
      </c>
    </row>
    <row r="2244" spans="1:7" x14ac:dyDescent="0.25">
      <c r="A2244">
        <v>80024052</v>
      </c>
      <c r="B2244" s="1">
        <v>40641</v>
      </c>
      <c r="C2244" t="s">
        <v>66</v>
      </c>
      <c r="D2244">
        <v>25</v>
      </c>
      <c r="E2244">
        <v>11040102</v>
      </c>
      <c r="F2244" t="s">
        <v>67</v>
      </c>
      <c r="G2244">
        <v>200</v>
      </c>
    </row>
    <row r="2245" spans="1:7" x14ac:dyDescent="0.25">
      <c r="A2245">
        <v>80024052</v>
      </c>
      <c r="B2245" s="1">
        <v>40641</v>
      </c>
      <c r="C2245" t="s">
        <v>68</v>
      </c>
      <c r="D2245">
        <v>25</v>
      </c>
      <c r="E2245">
        <v>11040102</v>
      </c>
      <c r="F2245" t="s">
        <v>69</v>
      </c>
      <c r="G2245">
        <v>200</v>
      </c>
    </row>
    <row r="2246" spans="1:7" hidden="1" x14ac:dyDescent="0.25">
      <c r="A2246">
        <v>80024206</v>
      </c>
      <c r="B2246" s="1">
        <v>40654</v>
      </c>
      <c r="C2246" t="s">
        <v>111</v>
      </c>
      <c r="D2246">
        <v>25</v>
      </c>
      <c r="E2246">
        <v>11040335</v>
      </c>
      <c r="F2246" t="s">
        <v>112</v>
      </c>
      <c r="G2246">
        <v>1</v>
      </c>
    </row>
    <row r="2247" spans="1:7" hidden="1" x14ac:dyDescent="0.25">
      <c r="A2247">
        <v>80024207</v>
      </c>
      <c r="B2247" s="1">
        <v>40654</v>
      </c>
      <c r="C2247" t="s">
        <v>22</v>
      </c>
      <c r="D2247">
        <v>70</v>
      </c>
      <c r="E2247">
        <v>11040336</v>
      </c>
      <c r="F2247" t="s">
        <v>23</v>
      </c>
      <c r="G2247">
        <v>0.28000000000000003</v>
      </c>
    </row>
    <row r="2248" spans="1:7" x14ac:dyDescent="0.25">
      <c r="A2248">
        <v>80024052</v>
      </c>
      <c r="B2248" s="1">
        <v>40641</v>
      </c>
      <c r="C2248" t="s">
        <v>27</v>
      </c>
      <c r="D2248">
        <v>25</v>
      </c>
      <c r="E2248">
        <v>11040102</v>
      </c>
      <c r="F2248" t="s">
        <v>28</v>
      </c>
      <c r="G2248">
        <v>200</v>
      </c>
    </row>
    <row r="2249" spans="1:7" x14ac:dyDescent="0.25">
      <c r="A2249">
        <v>80024052</v>
      </c>
      <c r="B2249" s="1">
        <v>40641</v>
      </c>
      <c r="C2249" t="s">
        <v>142</v>
      </c>
      <c r="D2249">
        <v>17</v>
      </c>
      <c r="E2249">
        <v>11040102</v>
      </c>
      <c r="F2249" t="s">
        <v>67</v>
      </c>
      <c r="G2249">
        <v>200</v>
      </c>
    </row>
    <row r="2250" spans="1:7" x14ac:dyDescent="0.25">
      <c r="A2250">
        <v>80024053</v>
      </c>
      <c r="B2250" s="1">
        <v>40641</v>
      </c>
      <c r="C2250" t="s">
        <v>25</v>
      </c>
      <c r="D2250">
        <v>30</v>
      </c>
      <c r="E2250">
        <v>11040103</v>
      </c>
      <c r="F2250" t="s">
        <v>26</v>
      </c>
      <c r="G2250">
        <v>200</v>
      </c>
    </row>
    <row r="2251" spans="1:7" x14ac:dyDescent="0.25">
      <c r="A2251">
        <v>80024053</v>
      </c>
      <c r="B2251" s="1">
        <v>40641</v>
      </c>
      <c r="C2251" t="s">
        <v>66</v>
      </c>
      <c r="D2251">
        <v>36</v>
      </c>
      <c r="E2251">
        <v>11040103</v>
      </c>
      <c r="F2251" t="s">
        <v>67</v>
      </c>
      <c r="G2251">
        <v>200</v>
      </c>
    </row>
    <row r="2252" spans="1:7" x14ac:dyDescent="0.25">
      <c r="A2252">
        <v>80024057</v>
      </c>
      <c r="B2252" s="1">
        <v>40641</v>
      </c>
      <c r="C2252" t="s">
        <v>133</v>
      </c>
      <c r="D2252">
        <v>15</v>
      </c>
      <c r="E2252">
        <v>11030384</v>
      </c>
      <c r="F2252" t="s">
        <v>10</v>
      </c>
      <c r="G2252">
        <v>1</v>
      </c>
    </row>
    <row r="2253" spans="1:7" x14ac:dyDescent="0.25">
      <c r="A2253">
        <v>80024058</v>
      </c>
      <c r="B2253" s="1">
        <v>40641</v>
      </c>
      <c r="C2253" t="s">
        <v>53</v>
      </c>
      <c r="D2253">
        <v>25</v>
      </c>
      <c r="E2253">
        <v>11040109</v>
      </c>
      <c r="F2253" t="s">
        <v>10</v>
      </c>
      <c r="G2253">
        <v>1</v>
      </c>
    </row>
    <row r="2254" spans="1:7" x14ac:dyDescent="0.25">
      <c r="A2254">
        <v>80024064</v>
      </c>
      <c r="B2254" s="1">
        <v>40641</v>
      </c>
      <c r="C2254" t="s">
        <v>9</v>
      </c>
      <c r="D2254">
        <v>20</v>
      </c>
      <c r="E2254">
        <v>11030382</v>
      </c>
      <c r="F2254" t="s">
        <v>10</v>
      </c>
      <c r="G2254">
        <v>1</v>
      </c>
    </row>
    <row r="2255" spans="1:7" x14ac:dyDescent="0.25">
      <c r="A2255">
        <v>80024064</v>
      </c>
      <c r="B2255" s="1">
        <v>40641</v>
      </c>
      <c r="C2255" t="s">
        <v>7</v>
      </c>
      <c r="D2255">
        <v>904</v>
      </c>
      <c r="E2255">
        <v>11030382</v>
      </c>
      <c r="F2255" t="s">
        <v>8</v>
      </c>
      <c r="G2255">
        <v>1</v>
      </c>
    </row>
    <row r="2256" spans="1:7" x14ac:dyDescent="0.25">
      <c r="A2256">
        <v>80024066</v>
      </c>
      <c r="B2256" s="1">
        <v>40641</v>
      </c>
      <c r="C2256" t="s">
        <v>54</v>
      </c>
      <c r="D2256">
        <v>27</v>
      </c>
      <c r="E2256">
        <v>11040124</v>
      </c>
      <c r="F2256" t="s">
        <v>55</v>
      </c>
      <c r="G2256">
        <v>80000</v>
      </c>
    </row>
    <row r="2257" spans="1:7" x14ac:dyDescent="0.25">
      <c r="A2257">
        <v>80024066</v>
      </c>
      <c r="B2257" s="1">
        <v>40641</v>
      </c>
      <c r="C2257" t="s">
        <v>59</v>
      </c>
      <c r="D2257">
        <v>25</v>
      </c>
      <c r="E2257">
        <v>11040124</v>
      </c>
      <c r="F2257" t="s">
        <v>60</v>
      </c>
      <c r="G2257">
        <v>80000</v>
      </c>
    </row>
    <row r="2258" spans="1:7" x14ac:dyDescent="0.25">
      <c r="A2258">
        <v>80024067</v>
      </c>
      <c r="B2258" s="1">
        <v>40641</v>
      </c>
      <c r="C2258" t="s">
        <v>54</v>
      </c>
      <c r="D2258">
        <v>27</v>
      </c>
      <c r="E2258">
        <v>11040119</v>
      </c>
      <c r="F2258" t="s">
        <v>55</v>
      </c>
      <c r="G2258">
        <v>80000</v>
      </c>
    </row>
    <row r="2259" spans="1:7" x14ac:dyDescent="0.25">
      <c r="A2259">
        <v>80024067</v>
      </c>
      <c r="B2259" s="1">
        <v>40641</v>
      </c>
      <c r="C2259" t="s">
        <v>59</v>
      </c>
      <c r="D2259">
        <v>25</v>
      </c>
      <c r="E2259">
        <v>11040119</v>
      </c>
      <c r="F2259" t="s">
        <v>60</v>
      </c>
      <c r="G2259">
        <v>80000</v>
      </c>
    </row>
    <row r="2260" spans="1:7" x14ac:dyDescent="0.25">
      <c r="A2260">
        <v>80024068</v>
      </c>
      <c r="B2260" s="1">
        <v>40641</v>
      </c>
      <c r="C2260" t="s">
        <v>25</v>
      </c>
      <c r="D2260">
        <v>30</v>
      </c>
      <c r="E2260">
        <v>11040125</v>
      </c>
      <c r="F2260" t="s">
        <v>26</v>
      </c>
      <c r="G2260">
        <v>200</v>
      </c>
    </row>
    <row r="2261" spans="1:7" x14ac:dyDescent="0.25">
      <c r="A2261">
        <v>80024068</v>
      </c>
      <c r="B2261" s="1">
        <v>40641</v>
      </c>
      <c r="C2261" t="s">
        <v>66</v>
      </c>
      <c r="D2261">
        <v>30</v>
      </c>
      <c r="E2261">
        <v>11040125</v>
      </c>
      <c r="F2261" t="s">
        <v>67</v>
      </c>
      <c r="G2261">
        <v>200</v>
      </c>
    </row>
    <row r="2262" spans="1:7" x14ac:dyDescent="0.25">
      <c r="A2262">
        <v>80024068</v>
      </c>
      <c r="B2262" s="1">
        <v>40641</v>
      </c>
      <c r="C2262" t="s">
        <v>68</v>
      </c>
      <c r="D2262">
        <v>25</v>
      </c>
      <c r="E2262">
        <v>11040125</v>
      </c>
      <c r="F2262" t="s">
        <v>69</v>
      </c>
      <c r="G2262">
        <v>200</v>
      </c>
    </row>
    <row r="2263" spans="1:7" x14ac:dyDescent="0.25">
      <c r="A2263">
        <v>80024068</v>
      </c>
      <c r="B2263" s="1">
        <v>40641</v>
      </c>
      <c r="C2263" t="s">
        <v>27</v>
      </c>
      <c r="D2263">
        <v>25</v>
      </c>
      <c r="E2263">
        <v>11040125</v>
      </c>
      <c r="F2263" t="s">
        <v>28</v>
      </c>
      <c r="G2263">
        <v>200</v>
      </c>
    </row>
    <row r="2264" spans="1:7" x14ac:dyDescent="0.25">
      <c r="A2264">
        <v>80024068</v>
      </c>
      <c r="B2264" s="1">
        <v>40641</v>
      </c>
      <c r="C2264" t="s">
        <v>25</v>
      </c>
      <c r="D2264">
        <v>30</v>
      </c>
      <c r="E2264">
        <v>11040126</v>
      </c>
      <c r="F2264" t="s">
        <v>26</v>
      </c>
      <c r="G2264">
        <v>200</v>
      </c>
    </row>
    <row r="2265" spans="1:7" x14ac:dyDescent="0.25">
      <c r="A2265">
        <v>80024068</v>
      </c>
      <c r="B2265" s="1">
        <v>40641</v>
      </c>
      <c r="C2265" t="s">
        <v>66</v>
      </c>
      <c r="D2265">
        <v>30</v>
      </c>
      <c r="E2265">
        <v>11040126</v>
      </c>
      <c r="F2265" t="s">
        <v>67</v>
      </c>
      <c r="G2265">
        <v>200</v>
      </c>
    </row>
    <row r="2266" spans="1:7" x14ac:dyDescent="0.25">
      <c r="A2266">
        <v>80024068</v>
      </c>
      <c r="B2266" s="1">
        <v>40641</v>
      </c>
      <c r="C2266" t="s">
        <v>68</v>
      </c>
      <c r="D2266">
        <v>25</v>
      </c>
      <c r="E2266">
        <v>11040126</v>
      </c>
      <c r="F2266" t="s">
        <v>69</v>
      </c>
      <c r="G2266">
        <v>200</v>
      </c>
    </row>
    <row r="2267" spans="1:7" x14ac:dyDescent="0.25">
      <c r="A2267">
        <v>80024068</v>
      </c>
      <c r="B2267" s="1">
        <v>40641</v>
      </c>
      <c r="C2267" t="s">
        <v>27</v>
      </c>
      <c r="D2267">
        <v>25</v>
      </c>
      <c r="E2267">
        <v>11040126</v>
      </c>
      <c r="F2267" t="s">
        <v>28</v>
      </c>
      <c r="G2267">
        <v>200</v>
      </c>
    </row>
    <row r="2268" spans="1:7" x14ac:dyDescent="0.25">
      <c r="A2268">
        <v>80024069</v>
      </c>
      <c r="B2268" s="1">
        <v>40641</v>
      </c>
      <c r="C2268" t="s">
        <v>64</v>
      </c>
      <c r="D2268">
        <v>25</v>
      </c>
      <c r="E2268">
        <v>11040129</v>
      </c>
      <c r="F2268" t="s">
        <v>65</v>
      </c>
      <c r="G2268">
        <v>1</v>
      </c>
    </row>
    <row r="2269" spans="1:7" x14ac:dyDescent="0.25">
      <c r="A2269">
        <v>80024069</v>
      </c>
      <c r="B2269" s="1">
        <v>40641</v>
      </c>
      <c r="C2269" t="s">
        <v>64</v>
      </c>
      <c r="D2269">
        <v>25</v>
      </c>
      <c r="E2269">
        <v>11040130</v>
      </c>
      <c r="F2269" t="s">
        <v>65</v>
      </c>
      <c r="G2269">
        <v>1</v>
      </c>
    </row>
    <row r="2270" spans="1:7" x14ac:dyDescent="0.25">
      <c r="A2270">
        <v>80024069</v>
      </c>
      <c r="B2270" s="1">
        <v>40641</v>
      </c>
      <c r="C2270" t="s">
        <v>64</v>
      </c>
      <c r="D2270">
        <v>25</v>
      </c>
      <c r="E2270">
        <v>11040131</v>
      </c>
      <c r="F2270" t="s">
        <v>65</v>
      </c>
      <c r="G2270">
        <v>1</v>
      </c>
    </row>
    <row r="2271" spans="1:7" x14ac:dyDescent="0.25">
      <c r="A2271">
        <v>80024071</v>
      </c>
      <c r="B2271" s="1">
        <v>40644</v>
      </c>
      <c r="C2271" t="s">
        <v>9</v>
      </c>
      <c r="D2271">
        <v>50</v>
      </c>
      <c r="E2271">
        <v>11040132</v>
      </c>
      <c r="F2271" t="s">
        <v>10</v>
      </c>
      <c r="G2271">
        <v>0.2</v>
      </c>
    </row>
    <row r="2272" spans="1:7" x14ac:dyDescent="0.25">
      <c r="A2272">
        <v>80024073</v>
      </c>
      <c r="B2272" s="1">
        <v>40644</v>
      </c>
      <c r="C2272" t="s">
        <v>9</v>
      </c>
      <c r="D2272">
        <v>20</v>
      </c>
      <c r="E2272">
        <v>11030001</v>
      </c>
      <c r="F2272" t="s">
        <v>10</v>
      </c>
      <c r="G2272">
        <v>1</v>
      </c>
    </row>
    <row r="2273" spans="1:7" x14ac:dyDescent="0.25">
      <c r="A2273">
        <v>80024073</v>
      </c>
      <c r="B2273" s="1">
        <v>40644</v>
      </c>
      <c r="C2273" t="s">
        <v>7</v>
      </c>
      <c r="D2273">
        <v>1048</v>
      </c>
      <c r="E2273">
        <v>11030001</v>
      </c>
      <c r="F2273" t="s">
        <v>8</v>
      </c>
      <c r="G2273">
        <v>1</v>
      </c>
    </row>
    <row r="2274" spans="1:7" x14ac:dyDescent="0.25">
      <c r="A2274">
        <v>80024074</v>
      </c>
      <c r="B2274" s="1">
        <v>40644</v>
      </c>
      <c r="C2274" t="s">
        <v>24</v>
      </c>
      <c r="D2274">
        <v>25</v>
      </c>
      <c r="E2274">
        <v>11040137</v>
      </c>
      <c r="F2274" t="s">
        <v>10</v>
      </c>
      <c r="G2274">
        <v>1</v>
      </c>
    </row>
    <row r="2275" spans="1:7" x14ac:dyDescent="0.25">
      <c r="A2275">
        <v>80024075</v>
      </c>
      <c r="B2275" s="1">
        <v>40644</v>
      </c>
      <c r="C2275" t="s">
        <v>134</v>
      </c>
      <c r="D2275">
        <v>75</v>
      </c>
      <c r="E2275">
        <v>11040019</v>
      </c>
      <c r="F2275" t="s">
        <v>10</v>
      </c>
      <c r="G2275">
        <v>1</v>
      </c>
    </row>
    <row r="2276" spans="1:7" hidden="1" x14ac:dyDescent="0.25">
      <c r="A2276">
        <v>80024218</v>
      </c>
      <c r="B2276" s="1">
        <v>40654</v>
      </c>
      <c r="C2276" t="s">
        <v>111</v>
      </c>
      <c r="D2276">
        <v>25</v>
      </c>
      <c r="E2276">
        <v>11040346</v>
      </c>
      <c r="F2276" t="s">
        <v>112</v>
      </c>
      <c r="G2276">
        <v>1</v>
      </c>
    </row>
    <row r="2277" spans="1:7" x14ac:dyDescent="0.25">
      <c r="A2277">
        <v>80024076</v>
      </c>
      <c r="B2277" s="1">
        <v>40644</v>
      </c>
      <c r="C2277" t="s">
        <v>9</v>
      </c>
      <c r="D2277">
        <v>20</v>
      </c>
      <c r="E2277">
        <v>11030002</v>
      </c>
      <c r="F2277" t="s">
        <v>10</v>
      </c>
      <c r="G2277">
        <v>1</v>
      </c>
    </row>
    <row r="2278" spans="1:7" x14ac:dyDescent="0.25">
      <c r="A2278">
        <v>80024076</v>
      </c>
      <c r="B2278" s="1">
        <v>40644</v>
      </c>
      <c r="C2278" t="s">
        <v>7</v>
      </c>
      <c r="D2278">
        <v>1141</v>
      </c>
      <c r="E2278">
        <v>11030002</v>
      </c>
      <c r="F2278" t="s">
        <v>8</v>
      </c>
      <c r="G2278">
        <v>1</v>
      </c>
    </row>
    <row r="2279" spans="1:7" x14ac:dyDescent="0.25">
      <c r="A2279">
        <v>80024077</v>
      </c>
      <c r="B2279" s="1">
        <v>40644</v>
      </c>
      <c r="C2279" t="s">
        <v>64</v>
      </c>
      <c r="D2279">
        <v>25</v>
      </c>
      <c r="E2279">
        <v>11040139</v>
      </c>
      <c r="F2279" t="s">
        <v>65</v>
      </c>
      <c r="G2279">
        <v>4</v>
      </c>
    </row>
    <row r="2280" spans="1:7" x14ac:dyDescent="0.25">
      <c r="A2280">
        <v>80024078</v>
      </c>
      <c r="B2280" s="1">
        <v>40644</v>
      </c>
      <c r="C2280" t="s">
        <v>9</v>
      </c>
      <c r="D2280">
        <v>20</v>
      </c>
      <c r="E2280">
        <v>11030001</v>
      </c>
      <c r="F2280" t="s">
        <v>10</v>
      </c>
      <c r="G2280">
        <v>1</v>
      </c>
    </row>
    <row r="2281" spans="1:7" x14ac:dyDescent="0.25">
      <c r="A2281">
        <v>80024078</v>
      </c>
      <c r="B2281" s="1">
        <v>40644</v>
      </c>
      <c r="C2281" t="s">
        <v>7</v>
      </c>
      <c r="D2281">
        <v>1048</v>
      </c>
      <c r="E2281">
        <v>11030001</v>
      </c>
      <c r="F2281" t="s">
        <v>8</v>
      </c>
      <c r="G2281">
        <v>1</v>
      </c>
    </row>
    <row r="2282" spans="1:7" hidden="1" x14ac:dyDescent="0.25">
      <c r="A2282">
        <v>80024219</v>
      </c>
      <c r="B2282" s="1">
        <v>40655</v>
      </c>
      <c r="C2282" t="s">
        <v>111</v>
      </c>
      <c r="D2282">
        <v>125</v>
      </c>
      <c r="E2282">
        <v>11040349</v>
      </c>
      <c r="F2282" t="s">
        <v>112</v>
      </c>
      <c r="G2282">
        <v>5</v>
      </c>
    </row>
    <row r="2283" spans="1:7" hidden="1" x14ac:dyDescent="0.25">
      <c r="A2283">
        <v>80024222</v>
      </c>
      <c r="B2283" s="1">
        <v>40655</v>
      </c>
      <c r="C2283" t="s">
        <v>111</v>
      </c>
      <c r="D2283">
        <v>25</v>
      </c>
      <c r="E2283">
        <v>11040357</v>
      </c>
      <c r="F2283" t="s">
        <v>112</v>
      </c>
      <c r="G2283">
        <v>1</v>
      </c>
    </row>
    <row r="2284" spans="1:7" x14ac:dyDescent="0.25">
      <c r="A2284">
        <v>80024080</v>
      </c>
      <c r="B2284" s="1">
        <v>40644</v>
      </c>
      <c r="C2284" t="s">
        <v>7</v>
      </c>
      <c r="D2284">
        <v>170</v>
      </c>
      <c r="E2284">
        <v>11040030</v>
      </c>
      <c r="F2284" t="s">
        <v>8</v>
      </c>
      <c r="G2284">
        <v>30000</v>
      </c>
    </row>
    <row r="2285" spans="1:7" x14ac:dyDescent="0.25">
      <c r="A2285">
        <v>80024080</v>
      </c>
      <c r="B2285" s="1">
        <v>40644</v>
      </c>
      <c r="C2285" t="s">
        <v>15</v>
      </c>
      <c r="D2285">
        <v>85</v>
      </c>
      <c r="E2285">
        <v>11040030</v>
      </c>
      <c r="F2285" t="s">
        <v>8</v>
      </c>
      <c r="G2285">
        <v>30000</v>
      </c>
    </row>
    <row r="2286" spans="1:7" x14ac:dyDescent="0.25">
      <c r="A2286">
        <v>80024082</v>
      </c>
      <c r="B2286" s="1">
        <v>40644</v>
      </c>
      <c r="C2286" t="s">
        <v>70</v>
      </c>
      <c r="D2286">
        <v>25</v>
      </c>
      <c r="E2286">
        <v>11040143</v>
      </c>
      <c r="F2286" t="s">
        <v>71</v>
      </c>
      <c r="G2286">
        <v>1</v>
      </c>
    </row>
    <row r="2287" spans="1:7" x14ac:dyDescent="0.25">
      <c r="A2287">
        <v>80024084</v>
      </c>
      <c r="B2287" s="1">
        <v>40644</v>
      </c>
      <c r="C2287" t="s">
        <v>64</v>
      </c>
      <c r="D2287">
        <v>25</v>
      </c>
      <c r="E2287">
        <v>11040144</v>
      </c>
      <c r="F2287" t="s">
        <v>65</v>
      </c>
      <c r="G2287">
        <v>3</v>
      </c>
    </row>
    <row r="2288" spans="1:7" x14ac:dyDescent="0.25">
      <c r="A2288">
        <v>80024085</v>
      </c>
      <c r="B2288" s="1">
        <v>40644</v>
      </c>
      <c r="C2288" t="s">
        <v>24</v>
      </c>
      <c r="D2288">
        <v>25</v>
      </c>
      <c r="E2288">
        <v>11040145</v>
      </c>
      <c r="F2288" t="s">
        <v>10</v>
      </c>
      <c r="G2288">
        <v>1</v>
      </c>
    </row>
    <row r="2289" spans="1:7" x14ac:dyDescent="0.25">
      <c r="A2289">
        <v>80024086</v>
      </c>
      <c r="B2289" s="1">
        <v>40644</v>
      </c>
      <c r="C2289" t="s">
        <v>53</v>
      </c>
      <c r="D2289">
        <v>25</v>
      </c>
      <c r="E2289">
        <v>11040146</v>
      </c>
      <c r="F2289" t="s">
        <v>10</v>
      </c>
      <c r="G2289">
        <v>1</v>
      </c>
    </row>
    <row r="2290" spans="1:7" x14ac:dyDescent="0.25">
      <c r="A2290">
        <v>80024087</v>
      </c>
      <c r="B2290" s="1">
        <v>40644</v>
      </c>
      <c r="C2290" t="s">
        <v>7</v>
      </c>
      <c r="D2290">
        <v>170</v>
      </c>
      <c r="E2290">
        <v>11040030</v>
      </c>
      <c r="F2290" t="s">
        <v>8</v>
      </c>
      <c r="G2290">
        <v>30000</v>
      </c>
    </row>
    <row r="2291" spans="1:7" x14ac:dyDescent="0.25">
      <c r="A2291">
        <v>80024087</v>
      </c>
      <c r="B2291" s="1">
        <v>40644</v>
      </c>
      <c r="C2291" t="s">
        <v>15</v>
      </c>
      <c r="D2291">
        <v>85</v>
      </c>
      <c r="E2291">
        <v>11040030</v>
      </c>
      <c r="F2291" t="s">
        <v>8</v>
      </c>
      <c r="G2291">
        <v>30000</v>
      </c>
    </row>
    <row r="2292" spans="1:7" x14ac:dyDescent="0.25">
      <c r="A2292">
        <v>80024088</v>
      </c>
      <c r="B2292" s="1">
        <v>40644</v>
      </c>
      <c r="C2292" t="s">
        <v>140</v>
      </c>
      <c r="D2292">
        <v>30</v>
      </c>
      <c r="E2292">
        <v>11040102</v>
      </c>
      <c r="F2292" t="s">
        <v>26</v>
      </c>
      <c r="G2292">
        <v>200</v>
      </c>
    </row>
    <row r="2293" spans="1:7" x14ac:dyDescent="0.25">
      <c r="A2293">
        <v>80024088</v>
      </c>
      <c r="B2293" s="1">
        <v>40644</v>
      </c>
      <c r="C2293" t="s">
        <v>25</v>
      </c>
      <c r="D2293">
        <v>25</v>
      </c>
      <c r="E2293">
        <v>11040102</v>
      </c>
      <c r="F2293" t="s">
        <v>26</v>
      </c>
      <c r="G2293">
        <v>200</v>
      </c>
    </row>
    <row r="2294" spans="1:7" x14ac:dyDescent="0.25">
      <c r="A2294">
        <v>80024088</v>
      </c>
      <c r="B2294" s="1">
        <v>40644</v>
      </c>
      <c r="C2294" t="s">
        <v>66</v>
      </c>
      <c r="D2294">
        <v>25</v>
      </c>
      <c r="E2294">
        <v>11040102</v>
      </c>
      <c r="F2294" t="s">
        <v>67</v>
      </c>
      <c r="G2294">
        <v>200</v>
      </c>
    </row>
    <row r="2295" spans="1:7" x14ac:dyDescent="0.25">
      <c r="A2295">
        <v>80024088</v>
      </c>
      <c r="B2295" s="1">
        <v>40644</v>
      </c>
      <c r="C2295" t="s">
        <v>68</v>
      </c>
      <c r="D2295">
        <v>25</v>
      </c>
      <c r="E2295">
        <v>11040102</v>
      </c>
      <c r="F2295" t="s">
        <v>69</v>
      </c>
      <c r="G2295">
        <v>200</v>
      </c>
    </row>
    <row r="2296" spans="1:7" x14ac:dyDescent="0.25">
      <c r="A2296">
        <v>80024088</v>
      </c>
      <c r="B2296" s="1">
        <v>40644</v>
      </c>
      <c r="C2296" t="s">
        <v>27</v>
      </c>
      <c r="D2296">
        <v>25</v>
      </c>
      <c r="E2296">
        <v>11040102</v>
      </c>
      <c r="F2296" t="s">
        <v>28</v>
      </c>
      <c r="G2296">
        <v>200</v>
      </c>
    </row>
    <row r="2297" spans="1:7" hidden="1" x14ac:dyDescent="0.25">
      <c r="A2297">
        <v>80024234</v>
      </c>
      <c r="B2297" s="1">
        <v>40658</v>
      </c>
      <c r="C2297" t="s">
        <v>111</v>
      </c>
      <c r="D2297">
        <v>25</v>
      </c>
      <c r="E2297">
        <v>11040377</v>
      </c>
      <c r="F2297" t="s">
        <v>112</v>
      </c>
      <c r="G2297">
        <v>1</v>
      </c>
    </row>
    <row r="2298" spans="1:7" x14ac:dyDescent="0.25">
      <c r="A2298">
        <v>80024088</v>
      </c>
      <c r="B2298" s="1">
        <v>40644</v>
      </c>
      <c r="C2298" t="s">
        <v>142</v>
      </c>
      <c r="D2298">
        <v>17</v>
      </c>
      <c r="E2298">
        <v>11040102</v>
      </c>
      <c r="F2298" t="s">
        <v>67</v>
      </c>
      <c r="G2298">
        <v>200</v>
      </c>
    </row>
    <row r="2299" spans="1:7" x14ac:dyDescent="0.25">
      <c r="A2299">
        <v>80024089</v>
      </c>
      <c r="B2299" s="1">
        <v>40645</v>
      </c>
      <c r="C2299" t="s">
        <v>54</v>
      </c>
      <c r="D2299">
        <v>27</v>
      </c>
      <c r="E2299">
        <v>11040150</v>
      </c>
      <c r="F2299" t="s">
        <v>55</v>
      </c>
      <c r="G2299">
        <v>70000</v>
      </c>
    </row>
    <row r="2300" spans="1:7" x14ac:dyDescent="0.25">
      <c r="A2300">
        <v>80024089</v>
      </c>
      <c r="B2300" s="1">
        <v>40645</v>
      </c>
      <c r="C2300" t="s">
        <v>59</v>
      </c>
      <c r="D2300">
        <v>25</v>
      </c>
      <c r="E2300">
        <v>11040150</v>
      </c>
      <c r="F2300" t="s">
        <v>60</v>
      </c>
      <c r="G2300">
        <v>70000</v>
      </c>
    </row>
    <row r="2301" spans="1:7" x14ac:dyDescent="0.25">
      <c r="A2301">
        <v>80024092</v>
      </c>
      <c r="B2301" s="1">
        <v>40645</v>
      </c>
      <c r="C2301" t="s">
        <v>25</v>
      </c>
      <c r="D2301">
        <v>25</v>
      </c>
      <c r="E2301">
        <v>11040161</v>
      </c>
      <c r="F2301" t="s">
        <v>26</v>
      </c>
      <c r="G2301">
        <v>80</v>
      </c>
    </row>
    <row r="2302" spans="1:7" x14ac:dyDescent="0.25">
      <c r="A2302">
        <v>80024093</v>
      </c>
      <c r="B2302" s="1">
        <v>40645</v>
      </c>
      <c r="C2302" t="s">
        <v>25</v>
      </c>
      <c r="D2302">
        <v>25</v>
      </c>
      <c r="E2302">
        <v>11040162</v>
      </c>
      <c r="F2302" t="s">
        <v>26</v>
      </c>
      <c r="G2302">
        <v>60</v>
      </c>
    </row>
    <row r="2303" spans="1:7" x14ac:dyDescent="0.25">
      <c r="A2303">
        <v>80024094</v>
      </c>
      <c r="B2303" s="1">
        <v>40645</v>
      </c>
      <c r="C2303" t="s">
        <v>64</v>
      </c>
      <c r="D2303">
        <v>72</v>
      </c>
      <c r="E2303">
        <v>11040163</v>
      </c>
      <c r="F2303" t="s">
        <v>65</v>
      </c>
      <c r="G2303">
        <v>18</v>
      </c>
    </row>
    <row r="2304" spans="1:7" x14ac:dyDescent="0.25">
      <c r="A2304">
        <v>80024094</v>
      </c>
      <c r="B2304" s="1">
        <v>40645</v>
      </c>
      <c r="C2304" t="s">
        <v>74</v>
      </c>
      <c r="D2304">
        <v>25</v>
      </c>
      <c r="E2304">
        <v>11040163</v>
      </c>
      <c r="F2304" t="s">
        <v>75</v>
      </c>
      <c r="G2304">
        <v>18</v>
      </c>
    </row>
    <row r="2305" spans="1:7" hidden="1" x14ac:dyDescent="0.25">
      <c r="A2305">
        <v>80024237</v>
      </c>
      <c r="B2305" s="1">
        <v>40658</v>
      </c>
      <c r="C2305" t="s">
        <v>111</v>
      </c>
      <c r="D2305">
        <v>50</v>
      </c>
      <c r="E2305">
        <v>11040381</v>
      </c>
      <c r="F2305" t="s">
        <v>112</v>
      </c>
      <c r="G2305">
        <v>2</v>
      </c>
    </row>
    <row r="2306" spans="1:7" x14ac:dyDescent="0.25">
      <c r="A2306">
        <v>80024094</v>
      </c>
      <c r="B2306" s="1">
        <v>40645</v>
      </c>
      <c r="C2306" t="s">
        <v>70</v>
      </c>
      <c r="D2306">
        <v>25</v>
      </c>
      <c r="E2306">
        <v>11040163</v>
      </c>
      <c r="F2306" t="s">
        <v>71</v>
      </c>
      <c r="G2306">
        <v>18</v>
      </c>
    </row>
    <row r="2307" spans="1:7" x14ac:dyDescent="0.25">
      <c r="A2307">
        <v>80024096</v>
      </c>
      <c r="B2307" s="1">
        <v>40645</v>
      </c>
      <c r="C2307" t="s">
        <v>7</v>
      </c>
      <c r="D2307">
        <v>80</v>
      </c>
      <c r="E2307">
        <v>10110378</v>
      </c>
      <c r="F2307" t="s">
        <v>8</v>
      </c>
      <c r="G2307">
        <v>12000</v>
      </c>
    </row>
    <row r="2308" spans="1:7" x14ac:dyDescent="0.25">
      <c r="A2308">
        <v>80024096</v>
      </c>
      <c r="B2308" s="1">
        <v>40645</v>
      </c>
      <c r="C2308" t="s">
        <v>15</v>
      </c>
      <c r="D2308">
        <v>40</v>
      </c>
      <c r="E2308">
        <v>10110378</v>
      </c>
      <c r="F2308" t="s">
        <v>8</v>
      </c>
      <c r="G2308">
        <v>12000</v>
      </c>
    </row>
    <row r="2309" spans="1:7" x14ac:dyDescent="0.25">
      <c r="A2309">
        <v>80024097</v>
      </c>
      <c r="B2309" s="1">
        <v>40645</v>
      </c>
      <c r="C2309" t="s">
        <v>140</v>
      </c>
      <c r="D2309">
        <v>30</v>
      </c>
      <c r="E2309">
        <v>11040167</v>
      </c>
      <c r="F2309" t="s">
        <v>26</v>
      </c>
      <c r="G2309">
        <v>200</v>
      </c>
    </row>
    <row r="2310" spans="1:7" x14ac:dyDescent="0.25">
      <c r="A2310">
        <v>80024097</v>
      </c>
      <c r="B2310" s="1">
        <v>40645</v>
      </c>
      <c r="C2310" t="s">
        <v>25</v>
      </c>
      <c r="D2310">
        <v>30</v>
      </c>
      <c r="E2310">
        <v>11040167</v>
      </c>
      <c r="F2310" t="s">
        <v>26</v>
      </c>
      <c r="G2310">
        <v>200</v>
      </c>
    </row>
    <row r="2311" spans="1:7" x14ac:dyDescent="0.25">
      <c r="A2311">
        <v>80024097</v>
      </c>
      <c r="B2311" s="1">
        <v>40645</v>
      </c>
      <c r="C2311" t="s">
        <v>66</v>
      </c>
      <c r="D2311">
        <v>36</v>
      </c>
      <c r="E2311">
        <v>11040167</v>
      </c>
      <c r="F2311" t="s">
        <v>67</v>
      </c>
      <c r="G2311">
        <v>200</v>
      </c>
    </row>
    <row r="2312" spans="1:7" x14ac:dyDescent="0.25">
      <c r="A2312">
        <v>80024097</v>
      </c>
      <c r="B2312" s="1">
        <v>40645</v>
      </c>
      <c r="C2312" t="s">
        <v>142</v>
      </c>
      <c r="D2312">
        <v>20</v>
      </c>
      <c r="E2312">
        <v>11040167</v>
      </c>
      <c r="F2312" t="s">
        <v>67</v>
      </c>
      <c r="G2312">
        <v>200</v>
      </c>
    </row>
    <row r="2313" spans="1:7" x14ac:dyDescent="0.25">
      <c r="A2313">
        <v>80024101</v>
      </c>
      <c r="B2313" s="1">
        <v>40645</v>
      </c>
      <c r="C2313" t="s">
        <v>29</v>
      </c>
      <c r="D2313">
        <v>25</v>
      </c>
      <c r="E2313">
        <v>11040172</v>
      </c>
      <c r="F2313" t="s">
        <v>10</v>
      </c>
      <c r="G2313">
        <v>1</v>
      </c>
    </row>
    <row r="2314" spans="1:7" x14ac:dyDescent="0.25">
      <c r="A2314">
        <v>80024102</v>
      </c>
      <c r="B2314" s="1">
        <v>40645</v>
      </c>
      <c r="C2314" t="s">
        <v>53</v>
      </c>
      <c r="D2314">
        <v>25</v>
      </c>
      <c r="E2314">
        <v>11040177</v>
      </c>
      <c r="F2314" t="s">
        <v>10</v>
      </c>
      <c r="G2314">
        <v>1</v>
      </c>
    </row>
    <row r="2315" spans="1:7" x14ac:dyDescent="0.25">
      <c r="A2315">
        <v>80024104</v>
      </c>
      <c r="B2315" s="1">
        <v>40646</v>
      </c>
      <c r="C2315" t="s">
        <v>64</v>
      </c>
      <c r="D2315">
        <v>25</v>
      </c>
      <c r="E2315">
        <v>11040180</v>
      </c>
      <c r="F2315" t="s">
        <v>65</v>
      </c>
      <c r="G2315">
        <v>4</v>
      </c>
    </row>
    <row r="2316" spans="1:7" x14ac:dyDescent="0.25">
      <c r="A2316">
        <v>80024105</v>
      </c>
      <c r="B2316" s="1">
        <v>40646</v>
      </c>
      <c r="C2316" t="s">
        <v>64</v>
      </c>
      <c r="D2316">
        <v>25</v>
      </c>
      <c r="E2316">
        <v>11040183</v>
      </c>
      <c r="F2316" t="s">
        <v>65</v>
      </c>
      <c r="G2316">
        <v>3</v>
      </c>
    </row>
    <row r="2317" spans="1:7" x14ac:dyDescent="0.25">
      <c r="A2317">
        <v>80024106</v>
      </c>
      <c r="B2317" s="1">
        <v>40646</v>
      </c>
      <c r="C2317" t="s">
        <v>53</v>
      </c>
      <c r="D2317">
        <v>50</v>
      </c>
      <c r="E2317">
        <v>11040184</v>
      </c>
      <c r="F2317" t="s">
        <v>10</v>
      </c>
      <c r="G2317">
        <v>1</v>
      </c>
    </row>
    <row r="2318" spans="1:7" x14ac:dyDescent="0.25">
      <c r="A2318">
        <v>80024107</v>
      </c>
      <c r="B2318" s="1">
        <v>40646</v>
      </c>
      <c r="C2318" t="s">
        <v>64</v>
      </c>
      <c r="D2318">
        <v>28</v>
      </c>
      <c r="E2318">
        <v>11040185</v>
      </c>
      <c r="F2318" t="s">
        <v>65</v>
      </c>
      <c r="G2318">
        <v>7</v>
      </c>
    </row>
    <row r="2319" spans="1:7" x14ac:dyDescent="0.25">
      <c r="A2319">
        <v>80024107</v>
      </c>
      <c r="B2319" s="1">
        <v>40646</v>
      </c>
      <c r="C2319" t="s">
        <v>64</v>
      </c>
      <c r="D2319">
        <v>25</v>
      </c>
      <c r="E2319">
        <v>11040186</v>
      </c>
      <c r="F2319" t="s">
        <v>65</v>
      </c>
      <c r="G2319">
        <v>5</v>
      </c>
    </row>
    <row r="2320" spans="1:7" x14ac:dyDescent="0.25">
      <c r="A2320">
        <v>80024108</v>
      </c>
      <c r="B2320" s="1">
        <v>40646</v>
      </c>
      <c r="C2320" t="s">
        <v>24</v>
      </c>
      <c r="D2320">
        <v>25</v>
      </c>
      <c r="E2320">
        <v>11040187</v>
      </c>
      <c r="F2320" t="s">
        <v>10</v>
      </c>
      <c r="G2320">
        <v>1</v>
      </c>
    </row>
    <row r="2321" spans="1:7" x14ac:dyDescent="0.25">
      <c r="A2321">
        <v>80024109</v>
      </c>
      <c r="B2321" s="1">
        <v>40646</v>
      </c>
      <c r="C2321" t="s">
        <v>9</v>
      </c>
      <c r="D2321">
        <v>20</v>
      </c>
      <c r="E2321">
        <v>11030480</v>
      </c>
      <c r="F2321" t="s">
        <v>10</v>
      </c>
      <c r="G2321">
        <v>1</v>
      </c>
    </row>
    <row r="2322" spans="1:7" x14ac:dyDescent="0.25">
      <c r="A2322">
        <v>80024109</v>
      </c>
      <c r="B2322" s="1">
        <v>40646</v>
      </c>
      <c r="C2322" t="s">
        <v>7</v>
      </c>
      <c r="D2322">
        <v>145</v>
      </c>
      <c r="E2322">
        <v>11030480</v>
      </c>
      <c r="F2322" t="s">
        <v>8</v>
      </c>
      <c r="G2322">
        <v>1</v>
      </c>
    </row>
    <row r="2323" spans="1:7" x14ac:dyDescent="0.25">
      <c r="A2323">
        <v>80024110</v>
      </c>
      <c r="B2323" s="1">
        <v>40646</v>
      </c>
      <c r="C2323" t="s">
        <v>134</v>
      </c>
      <c r="D2323">
        <v>75</v>
      </c>
      <c r="E2323">
        <v>11040074</v>
      </c>
      <c r="F2323" t="s">
        <v>10</v>
      </c>
      <c r="G2323">
        <v>1</v>
      </c>
    </row>
    <row r="2324" spans="1:7" x14ac:dyDescent="0.25">
      <c r="A2324">
        <v>80024111</v>
      </c>
      <c r="B2324" s="1">
        <v>40646</v>
      </c>
      <c r="C2324" t="s">
        <v>88</v>
      </c>
      <c r="D2324">
        <v>25</v>
      </c>
      <c r="E2324">
        <v>11040190</v>
      </c>
      <c r="F2324" t="s">
        <v>89</v>
      </c>
      <c r="G2324">
        <v>1</v>
      </c>
    </row>
    <row r="2325" spans="1:7" x14ac:dyDescent="0.25">
      <c r="A2325">
        <v>80024111</v>
      </c>
      <c r="B2325" s="1">
        <v>40646</v>
      </c>
      <c r="C2325" t="s">
        <v>74</v>
      </c>
      <c r="D2325">
        <v>25</v>
      </c>
      <c r="E2325">
        <v>11040190</v>
      </c>
      <c r="F2325" t="s">
        <v>75</v>
      </c>
      <c r="G2325">
        <v>1</v>
      </c>
    </row>
    <row r="2326" spans="1:7" x14ac:dyDescent="0.25">
      <c r="A2326">
        <v>80024111</v>
      </c>
      <c r="B2326" s="1">
        <v>40646</v>
      </c>
      <c r="C2326" t="s">
        <v>70</v>
      </c>
      <c r="D2326">
        <v>25</v>
      </c>
      <c r="E2326">
        <v>11040190</v>
      </c>
      <c r="F2326" t="s">
        <v>71</v>
      </c>
      <c r="G2326">
        <v>1</v>
      </c>
    </row>
    <row r="2327" spans="1:7" hidden="1" x14ac:dyDescent="0.25">
      <c r="A2327">
        <v>80024265</v>
      </c>
      <c r="B2327" s="1">
        <v>40659</v>
      </c>
      <c r="C2327" t="s">
        <v>41</v>
      </c>
      <c r="D2327">
        <v>118.3</v>
      </c>
      <c r="E2327">
        <v>11010145</v>
      </c>
      <c r="F2327" t="s">
        <v>30</v>
      </c>
      <c r="G2327">
        <v>910</v>
      </c>
    </row>
    <row r="2328" spans="1:7" hidden="1" x14ac:dyDescent="0.25">
      <c r="A2328">
        <v>80024265</v>
      </c>
      <c r="B2328" s="1">
        <v>40659</v>
      </c>
      <c r="C2328" t="s">
        <v>42</v>
      </c>
      <c r="D2328">
        <v>20</v>
      </c>
      <c r="E2328">
        <v>11010145</v>
      </c>
      <c r="F2328" t="s">
        <v>38</v>
      </c>
      <c r="G2328">
        <v>910</v>
      </c>
    </row>
    <row r="2329" spans="1:7" hidden="1" x14ac:dyDescent="0.25">
      <c r="A2329">
        <v>80024265</v>
      </c>
      <c r="B2329" s="1">
        <v>40659</v>
      </c>
      <c r="C2329" t="s">
        <v>43</v>
      </c>
      <c r="D2329">
        <v>75</v>
      </c>
      <c r="E2329">
        <v>11010145</v>
      </c>
      <c r="F2329" t="s">
        <v>44</v>
      </c>
      <c r="G2329">
        <v>910</v>
      </c>
    </row>
    <row r="2330" spans="1:7" hidden="1" x14ac:dyDescent="0.25">
      <c r="A2330">
        <v>80024265</v>
      </c>
      <c r="B2330" s="1">
        <v>40659</v>
      </c>
      <c r="C2330" t="s">
        <v>49</v>
      </c>
      <c r="D2330">
        <v>250</v>
      </c>
      <c r="E2330">
        <v>11010145</v>
      </c>
      <c r="F2330" t="s">
        <v>50</v>
      </c>
      <c r="G2330">
        <v>910</v>
      </c>
    </row>
    <row r="2331" spans="1:7" hidden="1" x14ac:dyDescent="0.25">
      <c r="A2331">
        <v>80024265</v>
      </c>
      <c r="B2331" s="1">
        <v>40659</v>
      </c>
      <c r="C2331" t="s">
        <v>51</v>
      </c>
      <c r="D2331">
        <v>57.05</v>
      </c>
      <c r="E2331">
        <v>11010145</v>
      </c>
      <c r="F2331" t="s">
        <v>52</v>
      </c>
      <c r="G2331">
        <v>910</v>
      </c>
    </row>
    <row r="2332" spans="1:7" hidden="1" x14ac:dyDescent="0.25">
      <c r="A2332">
        <v>80024265</v>
      </c>
      <c r="B2332" s="1">
        <v>40659</v>
      </c>
      <c r="C2332" t="s">
        <v>45</v>
      </c>
      <c r="D2332">
        <v>152.4</v>
      </c>
      <c r="E2332">
        <v>11010145</v>
      </c>
      <c r="F2332" t="s">
        <v>46</v>
      </c>
      <c r="G2332">
        <v>910</v>
      </c>
    </row>
    <row r="2333" spans="1:7" hidden="1" x14ac:dyDescent="0.25">
      <c r="A2333">
        <v>80024265</v>
      </c>
      <c r="B2333" s="1">
        <v>40659</v>
      </c>
      <c r="C2333" t="s">
        <v>110</v>
      </c>
      <c r="D2333">
        <v>200</v>
      </c>
      <c r="E2333">
        <v>11010145</v>
      </c>
      <c r="F2333" t="s">
        <v>30</v>
      </c>
      <c r="G2333">
        <v>910</v>
      </c>
    </row>
    <row r="2334" spans="1:7" hidden="1" x14ac:dyDescent="0.25">
      <c r="A2334">
        <v>80024265</v>
      </c>
      <c r="B2334" s="1">
        <v>40659</v>
      </c>
      <c r="C2334" t="s">
        <v>93</v>
      </c>
      <c r="D2334">
        <v>120</v>
      </c>
      <c r="E2334">
        <v>11010145</v>
      </c>
      <c r="F2334" t="s">
        <v>38</v>
      </c>
      <c r="G2334">
        <v>910</v>
      </c>
    </row>
    <row r="2335" spans="1:7" hidden="1" x14ac:dyDescent="0.25">
      <c r="A2335">
        <v>80024265</v>
      </c>
      <c r="B2335" s="1">
        <v>40659</v>
      </c>
      <c r="C2335" t="s">
        <v>90</v>
      </c>
      <c r="D2335">
        <v>120</v>
      </c>
      <c r="E2335">
        <v>11010145</v>
      </c>
      <c r="F2335" t="s">
        <v>91</v>
      </c>
      <c r="G2335">
        <v>910</v>
      </c>
    </row>
    <row r="2336" spans="1:7" hidden="1" x14ac:dyDescent="0.25">
      <c r="A2336">
        <v>80024265</v>
      </c>
      <c r="B2336" s="1">
        <v>40659</v>
      </c>
      <c r="C2336" t="s">
        <v>48</v>
      </c>
      <c r="D2336">
        <v>123.5</v>
      </c>
      <c r="E2336">
        <v>11010145</v>
      </c>
      <c r="F2336" t="s">
        <v>30</v>
      </c>
      <c r="G2336">
        <v>910</v>
      </c>
    </row>
    <row r="2337" spans="1:7" hidden="1" x14ac:dyDescent="0.25">
      <c r="A2337">
        <v>80024265</v>
      </c>
      <c r="B2337" s="1">
        <v>40659</v>
      </c>
      <c r="C2337" t="s">
        <v>78</v>
      </c>
      <c r="D2337">
        <v>250</v>
      </c>
      <c r="E2337">
        <v>11010145</v>
      </c>
      <c r="F2337" t="s">
        <v>79</v>
      </c>
      <c r="G2337">
        <v>910</v>
      </c>
    </row>
    <row r="2338" spans="1:7" hidden="1" x14ac:dyDescent="0.25">
      <c r="A2338">
        <v>80024265</v>
      </c>
      <c r="B2338" s="1">
        <v>40659</v>
      </c>
      <c r="C2338" t="s">
        <v>92</v>
      </c>
      <c r="D2338">
        <v>56</v>
      </c>
      <c r="E2338">
        <v>11010145</v>
      </c>
      <c r="F2338" t="s">
        <v>30</v>
      </c>
      <c r="G2338">
        <v>910</v>
      </c>
    </row>
    <row r="2339" spans="1:7" x14ac:dyDescent="0.25">
      <c r="A2339">
        <v>80024112</v>
      </c>
      <c r="B2339" s="1">
        <v>40646</v>
      </c>
      <c r="C2339" t="s">
        <v>29</v>
      </c>
      <c r="D2339">
        <v>25</v>
      </c>
      <c r="E2339">
        <v>11040004</v>
      </c>
      <c r="F2339" t="s">
        <v>10</v>
      </c>
      <c r="G2339">
        <v>1</v>
      </c>
    </row>
    <row r="2340" spans="1:7" x14ac:dyDescent="0.25">
      <c r="A2340">
        <v>80024114</v>
      </c>
      <c r="B2340" s="1">
        <v>40646</v>
      </c>
      <c r="C2340" t="s">
        <v>24</v>
      </c>
      <c r="D2340">
        <v>25</v>
      </c>
      <c r="E2340">
        <v>11040194</v>
      </c>
      <c r="F2340" t="s">
        <v>10</v>
      </c>
      <c r="G2340">
        <v>1</v>
      </c>
    </row>
    <row r="2341" spans="1:7" x14ac:dyDescent="0.25">
      <c r="A2341">
        <v>80024114</v>
      </c>
      <c r="B2341" s="1">
        <v>40646</v>
      </c>
      <c r="C2341" t="s">
        <v>66</v>
      </c>
      <c r="D2341">
        <v>1</v>
      </c>
      <c r="E2341">
        <v>11040194</v>
      </c>
      <c r="F2341" t="s">
        <v>67</v>
      </c>
      <c r="G2341">
        <v>1</v>
      </c>
    </row>
    <row r="2342" spans="1:7" x14ac:dyDescent="0.25">
      <c r="A2342">
        <v>80024115</v>
      </c>
      <c r="B2342" s="1">
        <v>40646</v>
      </c>
      <c r="C2342" t="s">
        <v>74</v>
      </c>
      <c r="D2342">
        <v>25</v>
      </c>
      <c r="E2342">
        <v>11040195</v>
      </c>
      <c r="F2342" t="s">
        <v>75</v>
      </c>
      <c r="G2342">
        <v>1</v>
      </c>
    </row>
    <row r="2343" spans="1:7" x14ac:dyDescent="0.25">
      <c r="A2343">
        <v>80024116</v>
      </c>
      <c r="B2343" s="1">
        <v>40646</v>
      </c>
      <c r="C2343" t="s">
        <v>140</v>
      </c>
      <c r="D2343">
        <v>30</v>
      </c>
      <c r="E2343">
        <v>11040196</v>
      </c>
      <c r="F2343" t="s">
        <v>26</v>
      </c>
      <c r="G2343">
        <v>200</v>
      </c>
    </row>
    <row r="2344" spans="1:7" x14ac:dyDescent="0.25">
      <c r="A2344">
        <v>80024116</v>
      </c>
      <c r="B2344" s="1">
        <v>40646</v>
      </c>
      <c r="C2344" t="s">
        <v>25</v>
      </c>
      <c r="D2344">
        <v>30</v>
      </c>
      <c r="E2344">
        <v>11040196</v>
      </c>
      <c r="F2344" t="s">
        <v>26</v>
      </c>
      <c r="G2344">
        <v>200</v>
      </c>
    </row>
    <row r="2345" spans="1:7" hidden="1" x14ac:dyDescent="0.25">
      <c r="A2345">
        <v>80024256</v>
      </c>
      <c r="B2345" s="1">
        <v>40659</v>
      </c>
      <c r="C2345" t="s">
        <v>111</v>
      </c>
      <c r="D2345">
        <v>25</v>
      </c>
      <c r="E2345">
        <v>11040403</v>
      </c>
      <c r="F2345" t="s">
        <v>112</v>
      </c>
      <c r="G2345">
        <v>1</v>
      </c>
    </row>
    <row r="2346" spans="1:7" x14ac:dyDescent="0.25">
      <c r="A2346">
        <v>80024116</v>
      </c>
      <c r="B2346" s="1">
        <v>40646</v>
      </c>
      <c r="C2346" t="s">
        <v>66</v>
      </c>
      <c r="D2346">
        <v>25</v>
      </c>
      <c r="E2346">
        <v>11040196</v>
      </c>
      <c r="F2346" t="s">
        <v>67</v>
      </c>
      <c r="G2346">
        <v>200</v>
      </c>
    </row>
    <row r="2347" spans="1:7" x14ac:dyDescent="0.25">
      <c r="A2347">
        <v>80024116</v>
      </c>
      <c r="B2347" s="1">
        <v>40646</v>
      </c>
      <c r="C2347" t="s">
        <v>142</v>
      </c>
      <c r="D2347">
        <v>25</v>
      </c>
      <c r="E2347">
        <v>11040196</v>
      </c>
      <c r="F2347" t="s">
        <v>67</v>
      </c>
      <c r="G2347">
        <v>200</v>
      </c>
    </row>
    <row r="2348" spans="1:7" hidden="1" x14ac:dyDescent="0.25">
      <c r="A2348">
        <v>80024259</v>
      </c>
      <c r="B2348" s="1">
        <v>40659</v>
      </c>
      <c r="C2348" t="s">
        <v>111</v>
      </c>
      <c r="D2348">
        <v>50</v>
      </c>
      <c r="E2348">
        <v>11040407</v>
      </c>
      <c r="F2348" t="s">
        <v>112</v>
      </c>
      <c r="G2348">
        <v>2</v>
      </c>
    </row>
    <row r="2349" spans="1:7" hidden="1" x14ac:dyDescent="0.25">
      <c r="A2349">
        <v>80024260</v>
      </c>
      <c r="B2349" s="1">
        <v>40659</v>
      </c>
      <c r="C2349" t="s">
        <v>111</v>
      </c>
      <c r="D2349">
        <v>25</v>
      </c>
      <c r="E2349">
        <v>11040409</v>
      </c>
      <c r="F2349" t="s">
        <v>112</v>
      </c>
      <c r="G2349">
        <v>1</v>
      </c>
    </row>
    <row r="2350" spans="1:7" x14ac:dyDescent="0.25">
      <c r="A2350">
        <v>80024117</v>
      </c>
      <c r="B2350" s="1">
        <v>40646</v>
      </c>
      <c r="C2350" t="s">
        <v>16</v>
      </c>
      <c r="D2350">
        <v>10</v>
      </c>
      <c r="E2350">
        <v>11010194</v>
      </c>
      <c r="F2350" t="s">
        <v>17</v>
      </c>
      <c r="G2350">
        <v>0</v>
      </c>
    </row>
    <row r="2351" spans="1:7" x14ac:dyDescent="0.25">
      <c r="A2351">
        <v>80024117</v>
      </c>
      <c r="B2351" s="1">
        <v>40646</v>
      </c>
      <c r="C2351" t="s">
        <v>7</v>
      </c>
      <c r="D2351">
        <v>1942</v>
      </c>
      <c r="E2351">
        <v>11010194</v>
      </c>
      <c r="F2351" t="s">
        <v>8</v>
      </c>
      <c r="G2351">
        <v>0</v>
      </c>
    </row>
    <row r="2352" spans="1:7" x14ac:dyDescent="0.25">
      <c r="A2352">
        <v>80024117</v>
      </c>
      <c r="B2352" s="1">
        <v>40646</v>
      </c>
      <c r="C2352" t="s">
        <v>15</v>
      </c>
      <c r="D2352">
        <v>971</v>
      </c>
      <c r="E2352">
        <v>11010194</v>
      </c>
      <c r="F2352" t="s">
        <v>8</v>
      </c>
      <c r="G2352">
        <v>0</v>
      </c>
    </row>
    <row r="2353" spans="1:7" hidden="1" x14ac:dyDescent="0.25">
      <c r="A2353">
        <v>80024282</v>
      </c>
      <c r="B2353" s="1">
        <v>40660</v>
      </c>
      <c r="C2353" t="s">
        <v>18</v>
      </c>
      <c r="D2353">
        <v>59.93</v>
      </c>
      <c r="E2353">
        <v>11030452</v>
      </c>
      <c r="F2353" t="s">
        <v>10</v>
      </c>
      <c r="G2353">
        <v>1</v>
      </c>
    </row>
    <row r="2354" spans="1:7" hidden="1" x14ac:dyDescent="0.25">
      <c r="A2354">
        <v>80024282</v>
      </c>
      <c r="B2354" s="1">
        <v>40660</v>
      </c>
      <c r="C2354" t="s">
        <v>19</v>
      </c>
      <c r="D2354">
        <v>533.02</v>
      </c>
      <c r="E2354">
        <v>11030452</v>
      </c>
      <c r="F2354" t="s">
        <v>10</v>
      </c>
      <c r="G2354">
        <v>1</v>
      </c>
    </row>
    <row r="2355" spans="1:7" hidden="1" x14ac:dyDescent="0.25">
      <c r="A2355">
        <v>80024282</v>
      </c>
      <c r="B2355" s="1">
        <v>40660</v>
      </c>
      <c r="C2355" t="s">
        <v>20</v>
      </c>
      <c r="D2355">
        <v>1302.93</v>
      </c>
      <c r="E2355">
        <v>11030452</v>
      </c>
      <c r="F2355" t="s">
        <v>10</v>
      </c>
      <c r="G2355">
        <v>1</v>
      </c>
    </row>
    <row r="2356" spans="1:7" hidden="1" x14ac:dyDescent="0.25">
      <c r="A2356">
        <v>80024282</v>
      </c>
      <c r="B2356" s="1">
        <v>40660</v>
      </c>
      <c r="C2356" t="s">
        <v>21</v>
      </c>
      <c r="D2356">
        <v>161.68</v>
      </c>
      <c r="E2356">
        <v>11030452</v>
      </c>
      <c r="F2356" t="s">
        <v>10</v>
      </c>
      <c r="G2356">
        <v>1</v>
      </c>
    </row>
    <row r="2357" spans="1:7" x14ac:dyDescent="0.25">
      <c r="A2357">
        <v>80024117</v>
      </c>
      <c r="B2357" s="1">
        <v>40646</v>
      </c>
      <c r="C2357" t="s">
        <v>140</v>
      </c>
      <c r="D2357">
        <v>90</v>
      </c>
      <c r="E2357">
        <v>11040197</v>
      </c>
      <c r="F2357" t="s">
        <v>26</v>
      </c>
      <c r="G2357">
        <v>600</v>
      </c>
    </row>
    <row r="2358" spans="1:7" x14ac:dyDescent="0.25">
      <c r="A2358">
        <v>80024117</v>
      </c>
      <c r="B2358" s="1">
        <v>40646</v>
      </c>
      <c r="C2358" t="s">
        <v>141</v>
      </c>
      <c r="D2358">
        <v>33.75</v>
      </c>
      <c r="E2358">
        <v>11040197</v>
      </c>
      <c r="F2358" t="s">
        <v>26</v>
      </c>
      <c r="G2358">
        <v>600</v>
      </c>
    </row>
    <row r="2359" spans="1:7" hidden="1" x14ac:dyDescent="0.25">
      <c r="A2359">
        <v>80024284</v>
      </c>
      <c r="B2359" s="1">
        <v>40660</v>
      </c>
      <c r="C2359" t="s">
        <v>18</v>
      </c>
      <c r="D2359">
        <v>59.93</v>
      </c>
      <c r="E2359">
        <v>11030454</v>
      </c>
      <c r="F2359" t="s">
        <v>10</v>
      </c>
      <c r="G2359">
        <v>1</v>
      </c>
    </row>
    <row r="2360" spans="1:7" hidden="1" x14ac:dyDescent="0.25">
      <c r="A2360">
        <v>80024284</v>
      </c>
      <c r="B2360" s="1">
        <v>40660</v>
      </c>
      <c r="C2360" t="s">
        <v>19</v>
      </c>
      <c r="D2360">
        <v>533.02</v>
      </c>
      <c r="E2360">
        <v>11030454</v>
      </c>
      <c r="F2360" t="s">
        <v>10</v>
      </c>
      <c r="G2360">
        <v>1</v>
      </c>
    </row>
    <row r="2361" spans="1:7" hidden="1" x14ac:dyDescent="0.25">
      <c r="A2361">
        <v>80024284</v>
      </c>
      <c r="B2361" s="1">
        <v>40660</v>
      </c>
      <c r="C2361" t="s">
        <v>20</v>
      </c>
      <c r="D2361">
        <v>1302.93</v>
      </c>
      <c r="E2361">
        <v>11030454</v>
      </c>
      <c r="F2361" t="s">
        <v>10</v>
      </c>
      <c r="G2361">
        <v>1</v>
      </c>
    </row>
    <row r="2362" spans="1:7" hidden="1" x14ac:dyDescent="0.25">
      <c r="A2362">
        <v>80024284</v>
      </c>
      <c r="B2362" s="1">
        <v>40660</v>
      </c>
      <c r="C2362" t="s">
        <v>21</v>
      </c>
      <c r="D2362">
        <v>161.68</v>
      </c>
      <c r="E2362">
        <v>11030454</v>
      </c>
      <c r="F2362" t="s">
        <v>10</v>
      </c>
      <c r="G2362">
        <v>1</v>
      </c>
    </row>
    <row r="2363" spans="1:7" x14ac:dyDescent="0.25">
      <c r="A2363">
        <v>80024117</v>
      </c>
      <c r="B2363" s="1">
        <v>40646</v>
      </c>
      <c r="C2363" t="s">
        <v>25</v>
      </c>
      <c r="D2363">
        <v>33.75</v>
      </c>
      <c r="E2363">
        <v>11040197</v>
      </c>
      <c r="F2363" t="s">
        <v>26</v>
      </c>
      <c r="G2363">
        <v>600</v>
      </c>
    </row>
    <row r="2364" spans="1:7" x14ac:dyDescent="0.25">
      <c r="A2364">
        <v>80024117</v>
      </c>
      <c r="B2364" s="1">
        <v>40646</v>
      </c>
      <c r="C2364" t="s">
        <v>66</v>
      </c>
      <c r="D2364">
        <v>30</v>
      </c>
      <c r="E2364">
        <v>11040197</v>
      </c>
      <c r="F2364" t="s">
        <v>67</v>
      </c>
      <c r="G2364">
        <v>600</v>
      </c>
    </row>
    <row r="2365" spans="1:7" x14ac:dyDescent="0.25">
      <c r="A2365">
        <v>80024117</v>
      </c>
      <c r="B2365" s="1">
        <v>40646</v>
      </c>
      <c r="C2365" t="s">
        <v>27</v>
      </c>
      <c r="D2365">
        <v>25</v>
      </c>
      <c r="E2365">
        <v>11040197</v>
      </c>
      <c r="F2365" t="s">
        <v>28</v>
      </c>
      <c r="G2365">
        <v>600</v>
      </c>
    </row>
    <row r="2366" spans="1:7" x14ac:dyDescent="0.25">
      <c r="A2366">
        <v>80024117</v>
      </c>
      <c r="B2366" s="1">
        <v>40646</v>
      </c>
      <c r="C2366" t="s">
        <v>142</v>
      </c>
      <c r="D2366">
        <v>42</v>
      </c>
      <c r="E2366">
        <v>11040197</v>
      </c>
      <c r="F2366" t="s">
        <v>67</v>
      </c>
      <c r="G2366">
        <v>600</v>
      </c>
    </row>
    <row r="2367" spans="1:7" x14ac:dyDescent="0.25">
      <c r="A2367">
        <v>80024117</v>
      </c>
      <c r="B2367" s="1">
        <v>40646</v>
      </c>
      <c r="C2367" t="s">
        <v>143</v>
      </c>
      <c r="D2367">
        <v>42</v>
      </c>
      <c r="E2367">
        <v>11040197</v>
      </c>
      <c r="F2367" t="s">
        <v>67</v>
      </c>
      <c r="G2367">
        <v>600</v>
      </c>
    </row>
    <row r="2368" spans="1:7" hidden="1" x14ac:dyDescent="0.25">
      <c r="A2368">
        <v>80024279</v>
      </c>
      <c r="B2368" s="1">
        <v>40660</v>
      </c>
      <c r="C2368" t="s">
        <v>18</v>
      </c>
      <c r="D2368">
        <v>59.93</v>
      </c>
      <c r="E2368">
        <v>11040269</v>
      </c>
      <c r="F2368" t="s">
        <v>10</v>
      </c>
      <c r="G2368">
        <v>1</v>
      </c>
    </row>
    <row r="2369" spans="1:7" hidden="1" x14ac:dyDescent="0.25">
      <c r="A2369">
        <v>80024279</v>
      </c>
      <c r="B2369" s="1">
        <v>40660</v>
      </c>
      <c r="C2369" t="s">
        <v>19</v>
      </c>
      <c r="D2369">
        <v>533.02</v>
      </c>
      <c r="E2369">
        <v>11040269</v>
      </c>
      <c r="F2369" t="s">
        <v>10</v>
      </c>
      <c r="G2369">
        <v>1</v>
      </c>
    </row>
    <row r="2370" spans="1:7" hidden="1" x14ac:dyDescent="0.25">
      <c r="A2370">
        <v>80024279</v>
      </c>
      <c r="B2370" s="1">
        <v>40660</v>
      </c>
      <c r="C2370" t="s">
        <v>20</v>
      </c>
      <c r="D2370">
        <v>1302.93</v>
      </c>
      <c r="E2370">
        <v>11040269</v>
      </c>
      <c r="F2370" t="s">
        <v>10</v>
      </c>
      <c r="G2370">
        <v>1</v>
      </c>
    </row>
    <row r="2371" spans="1:7" hidden="1" x14ac:dyDescent="0.25">
      <c r="A2371">
        <v>80024279</v>
      </c>
      <c r="B2371" s="1">
        <v>40660</v>
      </c>
      <c r="C2371" t="s">
        <v>21</v>
      </c>
      <c r="D2371">
        <v>161.68</v>
      </c>
      <c r="E2371">
        <v>11040269</v>
      </c>
      <c r="F2371" t="s">
        <v>10</v>
      </c>
      <c r="G2371">
        <v>1</v>
      </c>
    </row>
    <row r="2372" spans="1:7" x14ac:dyDescent="0.25">
      <c r="A2372">
        <v>80024119</v>
      </c>
      <c r="B2372" s="1">
        <v>40646</v>
      </c>
      <c r="C2372" t="s">
        <v>54</v>
      </c>
      <c r="D2372">
        <v>29</v>
      </c>
      <c r="E2372">
        <v>11040209</v>
      </c>
      <c r="F2372" t="s">
        <v>55</v>
      </c>
      <c r="G2372">
        <v>100000</v>
      </c>
    </row>
    <row r="2373" spans="1:7" x14ac:dyDescent="0.25">
      <c r="A2373">
        <v>80024119</v>
      </c>
      <c r="B2373" s="1">
        <v>40646</v>
      </c>
      <c r="C2373" t="s">
        <v>56</v>
      </c>
      <c r="D2373">
        <v>27</v>
      </c>
      <c r="E2373">
        <v>11040209</v>
      </c>
      <c r="F2373" t="s">
        <v>55</v>
      </c>
      <c r="G2373">
        <v>100000</v>
      </c>
    </row>
    <row r="2374" spans="1:7" hidden="1" x14ac:dyDescent="0.25">
      <c r="A2374">
        <v>80024281</v>
      </c>
      <c r="B2374" s="1">
        <v>40660</v>
      </c>
      <c r="C2374" t="s">
        <v>18</v>
      </c>
      <c r="D2374">
        <v>59.93</v>
      </c>
      <c r="E2374">
        <v>11040271</v>
      </c>
      <c r="F2374" t="s">
        <v>10</v>
      </c>
      <c r="G2374">
        <v>1</v>
      </c>
    </row>
    <row r="2375" spans="1:7" hidden="1" x14ac:dyDescent="0.25">
      <c r="A2375">
        <v>80024281</v>
      </c>
      <c r="B2375" s="1">
        <v>40660</v>
      </c>
      <c r="C2375" t="s">
        <v>19</v>
      </c>
      <c r="D2375">
        <v>533.02</v>
      </c>
      <c r="E2375">
        <v>11040271</v>
      </c>
      <c r="F2375" t="s">
        <v>10</v>
      </c>
      <c r="G2375">
        <v>1</v>
      </c>
    </row>
    <row r="2376" spans="1:7" hidden="1" x14ac:dyDescent="0.25">
      <c r="A2376">
        <v>80024281</v>
      </c>
      <c r="B2376" s="1">
        <v>40660</v>
      </c>
      <c r="C2376" t="s">
        <v>20</v>
      </c>
      <c r="D2376">
        <v>1302.93</v>
      </c>
      <c r="E2376">
        <v>11040271</v>
      </c>
      <c r="F2376" t="s">
        <v>10</v>
      </c>
      <c r="G2376">
        <v>1</v>
      </c>
    </row>
    <row r="2377" spans="1:7" hidden="1" x14ac:dyDescent="0.25">
      <c r="A2377">
        <v>80024281</v>
      </c>
      <c r="B2377" s="1">
        <v>40660</v>
      </c>
      <c r="C2377" t="s">
        <v>21</v>
      </c>
      <c r="D2377">
        <v>161.68</v>
      </c>
      <c r="E2377">
        <v>11040271</v>
      </c>
      <c r="F2377" t="s">
        <v>10</v>
      </c>
      <c r="G2377">
        <v>1</v>
      </c>
    </row>
    <row r="2378" spans="1:7" x14ac:dyDescent="0.25">
      <c r="A2378">
        <v>80024119</v>
      </c>
      <c r="B2378" s="1">
        <v>40646</v>
      </c>
      <c r="C2378" t="s">
        <v>59</v>
      </c>
      <c r="D2378">
        <v>25</v>
      </c>
      <c r="E2378">
        <v>11040209</v>
      </c>
      <c r="F2378" t="s">
        <v>60</v>
      </c>
      <c r="G2378">
        <v>100000</v>
      </c>
    </row>
    <row r="2379" spans="1:7" x14ac:dyDescent="0.25">
      <c r="A2379">
        <v>80024119</v>
      </c>
      <c r="B2379" s="1">
        <v>40646</v>
      </c>
      <c r="C2379" t="s">
        <v>61</v>
      </c>
      <c r="D2379">
        <v>25</v>
      </c>
      <c r="E2379">
        <v>11040209</v>
      </c>
      <c r="F2379" t="s">
        <v>60</v>
      </c>
      <c r="G2379">
        <v>100000</v>
      </c>
    </row>
    <row r="2380" spans="1:7" x14ac:dyDescent="0.25">
      <c r="A2380">
        <v>80024120</v>
      </c>
      <c r="B2380" s="1">
        <v>40646</v>
      </c>
      <c r="C2380" t="s">
        <v>25</v>
      </c>
      <c r="D2380">
        <v>30</v>
      </c>
      <c r="E2380">
        <v>11040202</v>
      </c>
      <c r="F2380" t="s">
        <v>26</v>
      </c>
      <c r="G2380">
        <v>200</v>
      </c>
    </row>
    <row r="2381" spans="1:7" hidden="1" x14ac:dyDescent="0.25">
      <c r="A2381">
        <v>80024280</v>
      </c>
      <c r="B2381" s="1">
        <v>40660</v>
      </c>
      <c r="C2381" t="s">
        <v>18</v>
      </c>
      <c r="D2381">
        <v>59.93</v>
      </c>
      <c r="E2381">
        <v>11040273</v>
      </c>
      <c r="F2381" t="s">
        <v>10</v>
      </c>
      <c r="G2381">
        <v>1</v>
      </c>
    </row>
    <row r="2382" spans="1:7" hidden="1" x14ac:dyDescent="0.25">
      <c r="A2382">
        <v>80024280</v>
      </c>
      <c r="B2382" s="1">
        <v>40660</v>
      </c>
      <c r="C2382" t="s">
        <v>19</v>
      </c>
      <c r="D2382">
        <v>533.02</v>
      </c>
      <c r="E2382">
        <v>11040273</v>
      </c>
      <c r="F2382" t="s">
        <v>10</v>
      </c>
      <c r="G2382">
        <v>1</v>
      </c>
    </row>
    <row r="2383" spans="1:7" hidden="1" x14ac:dyDescent="0.25">
      <c r="A2383">
        <v>80024280</v>
      </c>
      <c r="B2383" s="1">
        <v>40660</v>
      </c>
      <c r="C2383" t="s">
        <v>20</v>
      </c>
      <c r="D2383">
        <v>1302.93</v>
      </c>
      <c r="E2383">
        <v>11040273</v>
      </c>
      <c r="F2383" t="s">
        <v>10</v>
      </c>
      <c r="G2383">
        <v>1</v>
      </c>
    </row>
    <row r="2384" spans="1:7" hidden="1" x14ac:dyDescent="0.25">
      <c r="A2384">
        <v>80024280</v>
      </c>
      <c r="B2384" s="1">
        <v>40660</v>
      </c>
      <c r="C2384" t="s">
        <v>21</v>
      </c>
      <c r="D2384">
        <v>161.68</v>
      </c>
      <c r="E2384">
        <v>11040273</v>
      </c>
      <c r="F2384" t="s">
        <v>10</v>
      </c>
      <c r="G2384">
        <v>1</v>
      </c>
    </row>
    <row r="2385" spans="1:7" x14ac:dyDescent="0.25">
      <c r="A2385">
        <v>80024120</v>
      </c>
      <c r="B2385" s="1">
        <v>40646</v>
      </c>
      <c r="C2385" t="s">
        <v>66</v>
      </c>
      <c r="D2385">
        <v>42</v>
      </c>
      <c r="E2385">
        <v>11040202</v>
      </c>
      <c r="F2385" t="s">
        <v>67</v>
      </c>
      <c r="G2385">
        <v>200</v>
      </c>
    </row>
    <row r="2386" spans="1:7" hidden="1" x14ac:dyDescent="0.25">
      <c r="A2386">
        <v>80024270</v>
      </c>
      <c r="B2386" s="1">
        <v>40660</v>
      </c>
      <c r="C2386" t="s">
        <v>111</v>
      </c>
      <c r="D2386">
        <v>50</v>
      </c>
      <c r="E2386">
        <v>11040421</v>
      </c>
      <c r="F2386" t="s">
        <v>112</v>
      </c>
      <c r="G2386">
        <v>2</v>
      </c>
    </row>
    <row r="2387" spans="1:7" x14ac:dyDescent="0.25">
      <c r="A2387">
        <v>80024120</v>
      </c>
      <c r="B2387" s="1">
        <v>40646</v>
      </c>
      <c r="C2387" t="s">
        <v>68</v>
      </c>
      <c r="D2387">
        <v>25</v>
      </c>
      <c r="E2387">
        <v>11040202</v>
      </c>
      <c r="F2387" t="s">
        <v>69</v>
      </c>
      <c r="G2387">
        <v>200</v>
      </c>
    </row>
    <row r="2388" spans="1:7" x14ac:dyDescent="0.25">
      <c r="A2388">
        <v>80024120</v>
      </c>
      <c r="B2388" s="1">
        <v>40646</v>
      </c>
      <c r="C2388" t="s">
        <v>25</v>
      </c>
      <c r="D2388">
        <v>30</v>
      </c>
      <c r="E2388">
        <v>11040204</v>
      </c>
      <c r="F2388" t="s">
        <v>26</v>
      </c>
      <c r="G2388">
        <v>200</v>
      </c>
    </row>
    <row r="2389" spans="1:7" hidden="1" x14ac:dyDescent="0.25">
      <c r="A2389">
        <v>70014144</v>
      </c>
      <c r="B2389" s="1">
        <v>40660</v>
      </c>
      <c r="C2389" t="s">
        <v>22</v>
      </c>
      <c r="D2389">
        <v>50</v>
      </c>
      <c r="E2389">
        <v>11040425</v>
      </c>
      <c r="F2389" t="s">
        <v>23</v>
      </c>
      <c r="G2389">
        <v>0.2</v>
      </c>
    </row>
    <row r="2390" spans="1:7" hidden="1" x14ac:dyDescent="0.25">
      <c r="A2390">
        <v>16853</v>
      </c>
      <c r="B2390" s="1">
        <v>40660</v>
      </c>
      <c r="C2390" t="s">
        <v>22</v>
      </c>
      <c r="D2390">
        <v>50</v>
      </c>
      <c r="E2390">
        <v>11040425</v>
      </c>
      <c r="F2390" t="s">
        <v>23</v>
      </c>
      <c r="G2390">
        <v>0.2</v>
      </c>
    </row>
    <row r="2391" spans="1:7" hidden="1" x14ac:dyDescent="0.25">
      <c r="A2391">
        <v>80024274</v>
      </c>
      <c r="B2391" s="1">
        <v>40660</v>
      </c>
      <c r="C2391" t="s">
        <v>22</v>
      </c>
      <c r="D2391">
        <v>50</v>
      </c>
      <c r="E2391">
        <v>11040425</v>
      </c>
      <c r="F2391" t="s">
        <v>23</v>
      </c>
      <c r="G2391">
        <v>0.2</v>
      </c>
    </row>
    <row r="2392" spans="1:7" x14ac:dyDescent="0.25">
      <c r="A2392">
        <v>80024120</v>
      </c>
      <c r="B2392" s="1">
        <v>40646</v>
      </c>
      <c r="C2392" t="s">
        <v>66</v>
      </c>
      <c r="D2392">
        <v>42</v>
      </c>
      <c r="E2392">
        <v>11040204</v>
      </c>
      <c r="F2392" t="s">
        <v>67</v>
      </c>
      <c r="G2392">
        <v>200</v>
      </c>
    </row>
    <row r="2393" spans="1:7" x14ac:dyDescent="0.25">
      <c r="A2393">
        <v>80024120</v>
      </c>
      <c r="B2393" s="1">
        <v>40646</v>
      </c>
      <c r="C2393" t="s">
        <v>68</v>
      </c>
      <c r="D2393">
        <v>25</v>
      </c>
      <c r="E2393">
        <v>11040204</v>
      </c>
      <c r="F2393" t="s">
        <v>69</v>
      </c>
      <c r="G2393">
        <v>200</v>
      </c>
    </row>
    <row r="2394" spans="1:7" x14ac:dyDescent="0.25">
      <c r="A2394">
        <v>80024120</v>
      </c>
      <c r="B2394" s="1">
        <v>40646</v>
      </c>
      <c r="C2394" t="s">
        <v>25</v>
      </c>
      <c r="D2394">
        <v>30</v>
      </c>
      <c r="E2394">
        <v>11040205</v>
      </c>
      <c r="F2394" t="s">
        <v>26</v>
      </c>
      <c r="G2394">
        <v>200</v>
      </c>
    </row>
    <row r="2395" spans="1:7" x14ac:dyDescent="0.25">
      <c r="A2395">
        <v>80024120</v>
      </c>
      <c r="B2395" s="1">
        <v>40646</v>
      </c>
      <c r="C2395" t="s">
        <v>66</v>
      </c>
      <c r="D2395">
        <v>42</v>
      </c>
      <c r="E2395">
        <v>11040205</v>
      </c>
      <c r="F2395" t="s">
        <v>67</v>
      </c>
      <c r="G2395">
        <v>200</v>
      </c>
    </row>
    <row r="2396" spans="1:7" x14ac:dyDescent="0.25">
      <c r="A2396">
        <v>80024120</v>
      </c>
      <c r="B2396" s="1">
        <v>40646</v>
      </c>
      <c r="C2396" t="s">
        <v>68</v>
      </c>
      <c r="D2396">
        <v>25</v>
      </c>
      <c r="E2396">
        <v>11040205</v>
      </c>
      <c r="F2396" t="s">
        <v>69</v>
      </c>
      <c r="G2396">
        <v>200</v>
      </c>
    </row>
    <row r="2397" spans="1:7" hidden="1" x14ac:dyDescent="0.25">
      <c r="A2397">
        <v>70014149</v>
      </c>
      <c r="B2397" s="1">
        <v>40660</v>
      </c>
      <c r="C2397" t="s">
        <v>111</v>
      </c>
      <c r="D2397">
        <v>25</v>
      </c>
      <c r="E2397">
        <v>11040435</v>
      </c>
      <c r="F2397" t="s">
        <v>112</v>
      </c>
      <c r="G2397">
        <v>1</v>
      </c>
    </row>
    <row r="2398" spans="1:7" hidden="1" x14ac:dyDescent="0.25">
      <c r="A2398">
        <v>16856</v>
      </c>
      <c r="B2398" s="1">
        <v>40660</v>
      </c>
      <c r="C2398" t="s">
        <v>111</v>
      </c>
      <c r="D2398">
        <v>25</v>
      </c>
      <c r="E2398">
        <v>11040435</v>
      </c>
      <c r="F2398" t="s">
        <v>112</v>
      </c>
      <c r="G2398">
        <v>1</v>
      </c>
    </row>
    <row r="2399" spans="1:7" hidden="1" x14ac:dyDescent="0.25">
      <c r="A2399">
        <v>80024287</v>
      </c>
      <c r="B2399" s="1">
        <v>40660</v>
      </c>
      <c r="C2399" t="s">
        <v>111</v>
      </c>
      <c r="D2399">
        <v>25</v>
      </c>
      <c r="E2399">
        <v>11040435</v>
      </c>
      <c r="F2399" t="s">
        <v>112</v>
      </c>
      <c r="G2399">
        <v>1</v>
      </c>
    </row>
    <row r="2400" spans="1:7" x14ac:dyDescent="0.25">
      <c r="A2400">
        <v>80024120</v>
      </c>
      <c r="B2400" s="1">
        <v>40646</v>
      </c>
      <c r="C2400" t="s">
        <v>25</v>
      </c>
      <c r="D2400">
        <v>30</v>
      </c>
      <c r="E2400">
        <v>11040206</v>
      </c>
      <c r="F2400" t="s">
        <v>26</v>
      </c>
      <c r="G2400">
        <v>200</v>
      </c>
    </row>
    <row r="2401" spans="1:7" x14ac:dyDescent="0.25">
      <c r="A2401">
        <v>80024120</v>
      </c>
      <c r="B2401" s="1">
        <v>40646</v>
      </c>
      <c r="C2401" t="s">
        <v>66</v>
      </c>
      <c r="D2401">
        <v>42</v>
      </c>
      <c r="E2401">
        <v>11040206</v>
      </c>
      <c r="F2401" t="s">
        <v>67</v>
      </c>
      <c r="G2401">
        <v>200</v>
      </c>
    </row>
    <row r="2402" spans="1:7" hidden="1" x14ac:dyDescent="0.25">
      <c r="A2402">
        <v>80024278</v>
      </c>
      <c r="B2402" s="1">
        <v>40660</v>
      </c>
      <c r="C2402" t="s">
        <v>22</v>
      </c>
      <c r="D2402">
        <v>50</v>
      </c>
      <c r="E2402">
        <v>11040439</v>
      </c>
      <c r="F2402" t="s">
        <v>23</v>
      </c>
      <c r="G2402">
        <v>0.2</v>
      </c>
    </row>
    <row r="2403" spans="1:7" x14ac:dyDescent="0.25">
      <c r="A2403">
        <v>80024120</v>
      </c>
      <c r="B2403" s="1">
        <v>40646</v>
      </c>
      <c r="C2403" t="s">
        <v>68</v>
      </c>
      <c r="D2403">
        <v>25</v>
      </c>
      <c r="E2403">
        <v>11040206</v>
      </c>
      <c r="F2403" t="s">
        <v>69</v>
      </c>
      <c r="G2403">
        <v>200</v>
      </c>
    </row>
    <row r="2404" spans="1:7" hidden="1" x14ac:dyDescent="0.25">
      <c r="A2404">
        <v>80024299</v>
      </c>
      <c r="B2404" s="1">
        <v>40660</v>
      </c>
      <c r="C2404" t="s">
        <v>111</v>
      </c>
      <c r="D2404">
        <v>25</v>
      </c>
      <c r="E2404">
        <v>11040446</v>
      </c>
      <c r="F2404" t="s">
        <v>112</v>
      </c>
      <c r="G2404">
        <v>1</v>
      </c>
    </row>
    <row r="2405" spans="1:7" x14ac:dyDescent="0.25">
      <c r="A2405">
        <v>80024120</v>
      </c>
      <c r="B2405" s="1">
        <v>40646</v>
      </c>
      <c r="C2405" t="s">
        <v>25</v>
      </c>
      <c r="D2405">
        <v>30</v>
      </c>
      <c r="E2405">
        <v>11040207</v>
      </c>
      <c r="F2405" t="s">
        <v>26</v>
      </c>
      <c r="G2405">
        <v>200</v>
      </c>
    </row>
    <row r="2406" spans="1:7" x14ac:dyDescent="0.25">
      <c r="A2406">
        <v>80024120</v>
      </c>
      <c r="B2406" s="1">
        <v>40646</v>
      </c>
      <c r="C2406" t="s">
        <v>66</v>
      </c>
      <c r="D2406">
        <v>42</v>
      </c>
      <c r="E2406">
        <v>11040207</v>
      </c>
      <c r="F2406" t="s">
        <v>67</v>
      </c>
      <c r="G2406">
        <v>200</v>
      </c>
    </row>
    <row r="2407" spans="1:7" x14ac:dyDescent="0.25">
      <c r="A2407">
        <v>80024120</v>
      </c>
      <c r="B2407" s="1">
        <v>40646</v>
      </c>
      <c r="C2407" t="s">
        <v>68</v>
      </c>
      <c r="D2407">
        <v>25</v>
      </c>
      <c r="E2407">
        <v>11040207</v>
      </c>
      <c r="F2407" t="s">
        <v>69</v>
      </c>
      <c r="G2407">
        <v>200</v>
      </c>
    </row>
    <row r="2408" spans="1:7" x14ac:dyDescent="0.25">
      <c r="A2408">
        <v>80024120</v>
      </c>
      <c r="B2408" s="1">
        <v>40646</v>
      </c>
      <c r="C2408" t="s">
        <v>25</v>
      </c>
      <c r="D2408">
        <v>30</v>
      </c>
      <c r="E2408">
        <v>11040208</v>
      </c>
      <c r="F2408" t="s">
        <v>26</v>
      </c>
      <c r="G2408">
        <v>200</v>
      </c>
    </row>
    <row r="2409" spans="1:7" x14ac:dyDescent="0.25">
      <c r="A2409">
        <v>80024120</v>
      </c>
      <c r="B2409" s="1">
        <v>40646</v>
      </c>
      <c r="C2409" t="s">
        <v>66</v>
      </c>
      <c r="D2409">
        <v>42</v>
      </c>
      <c r="E2409">
        <v>11040208</v>
      </c>
      <c r="F2409" t="s">
        <v>67</v>
      </c>
      <c r="G2409">
        <v>200</v>
      </c>
    </row>
    <row r="2410" spans="1:7" x14ac:dyDescent="0.25">
      <c r="A2410">
        <v>80024120</v>
      </c>
      <c r="B2410" s="1">
        <v>40646</v>
      </c>
      <c r="C2410" t="s">
        <v>68</v>
      </c>
      <c r="D2410">
        <v>25</v>
      </c>
      <c r="E2410">
        <v>11040208</v>
      </c>
      <c r="F2410" t="s">
        <v>69</v>
      </c>
      <c r="G2410">
        <v>200</v>
      </c>
    </row>
    <row r="2411" spans="1:7" x14ac:dyDescent="0.25">
      <c r="A2411">
        <v>80024121</v>
      </c>
      <c r="B2411" s="1">
        <v>40647</v>
      </c>
      <c r="C2411" t="s">
        <v>7</v>
      </c>
      <c r="D2411">
        <v>145</v>
      </c>
      <c r="E2411">
        <v>11040078</v>
      </c>
      <c r="F2411" t="s">
        <v>8</v>
      </c>
      <c r="G2411">
        <v>25000</v>
      </c>
    </row>
    <row r="2412" spans="1:7" x14ac:dyDescent="0.25">
      <c r="A2412">
        <v>80024123</v>
      </c>
      <c r="B2412" s="1">
        <v>40647</v>
      </c>
      <c r="C2412" t="s">
        <v>27</v>
      </c>
      <c r="D2412">
        <v>25</v>
      </c>
      <c r="E2412">
        <v>11040211</v>
      </c>
      <c r="F2412" t="s">
        <v>28</v>
      </c>
      <c r="G2412">
        <v>1</v>
      </c>
    </row>
    <row r="2413" spans="1:7" x14ac:dyDescent="0.25">
      <c r="A2413">
        <v>80024124</v>
      </c>
      <c r="B2413" s="1">
        <v>40647</v>
      </c>
      <c r="C2413" t="s">
        <v>64</v>
      </c>
      <c r="D2413">
        <v>25</v>
      </c>
      <c r="E2413">
        <v>11040214</v>
      </c>
      <c r="F2413" t="s">
        <v>65</v>
      </c>
      <c r="G2413">
        <v>6</v>
      </c>
    </row>
    <row r="2414" spans="1:7" x14ac:dyDescent="0.25">
      <c r="A2414">
        <v>80024125</v>
      </c>
      <c r="B2414" s="1">
        <v>40647</v>
      </c>
      <c r="C2414" t="s">
        <v>7</v>
      </c>
      <c r="D2414">
        <v>2540</v>
      </c>
      <c r="E2414">
        <v>11030458</v>
      </c>
      <c r="F2414" t="s">
        <v>8</v>
      </c>
      <c r="G2414">
        <v>940000</v>
      </c>
    </row>
    <row r="2415" spans="1:7" x14ac:dyDescent="0.25">
      <c r="A2415">
        <v>80024125</v>
      </c>
      <c r="B2415" s="1">
        <v>40647</v>
      </c>
      <c r="C2415" t="s">
        <v>15</v>
      </c>
      <c r="D2415">
        <v>1270</v>
      </c>
      <c r="E2415">
        <v>11030458</v>
      </c>
      <c r="F2415" t="s">
        <v>8</v>
      </c>
      <c r="G2415">
        <v>940000</v>
      </c>
    </row>
    <row r="2416" spans="1:7" x14ac:dyDescent="0.25">
      <c r="A2416">
        <v>80024126</v>
      </c>
      <c r="B2416" s="1">
        <v>40647</v>
      </c>
      <c r="C2416" t="s">
        <v>64</v>
      </c>
      <c r="D2416">
        <v>25</v>
      </c>
      <c r="E2416">
        <v>11040215</v>
      </c>
      <c r="F2416" t="s">
        <v>65</v>
      </c>
      <c r="G2416">
        <v>1</v>
      </c>
    </row>
    <row r="2417" spans="1:7" x14ac:dyDescent="0.25">
      <c r="A2417">
        <v>80024126</v>
      </c>
      <c r="B2417" s="1">
        <v>40647</v>
      </c>
      <c r="C2417" t="s">
        <v>64</v>
      </c>
      <c r="D2417">
        <v>25</v>
      </c>
      <c r="E2417">
        <v>11040216</v>
      </c>
      <c r="F2417" t="s">
        <v>65</v>
      </c>
      <c r="G2417">
        <v>1</v>
      </c>
    </row>
    <row r="2418" spans="1:7" x14ac:dyDescent="0.25">
      <c r="A2418">
        <v>80024127</v>
      </c>
      <c r="B2418" s="1">
        <v>40647</v>
      </c>
      <c r="C2418" t="s">
        <v>66</v>
      </c>
      <c r="D2418">
        <v>25</v>
      </c>
      <c r="E2418">
        <v>11040218</v>
      </c>
      <c r="F2418" t="s">
        <v>67</v>
      </c>
      <c r="G2418">
        <v>3</v>
      </c>
    </row>
    <row r="2419" spans="1:7" x14ac:dyDescent="0.25">
      <c r="A2419">
        <v>80024130</v>
      </c>
      <c r="B2419" s="1">
        <v>40647</v>
      </c>
      <c r="C2419" t="s">
        <v>64</v>
      </c>
      <c r="D2419">
        <v>60</v>
      </c>
      <c r="E2419">
        <v>11040222</v>
      </c>
      <c r="F2419" t="s">
        <v>65</v>
      </c>
      <c r="G2419">
        <v>15</v>
      </c>
    </row>
    <row r="2420" spans="1:7" x14ac:dyDescent="0.25">
      <c r="A2420">
        <v>80024130</v>
      </c>
      <c r="B2420" s="1">
        <v>40647</v>
      </c>
      <c r="C2420" t="s">
        <v>74</v>
      </c>
      <c r="D2420">
        <v>25</v>
      </c>
      <c r="E2420">
        <v>11040222</v>
      </c>
      <c r="F2420" t="s">
        <v>75</v>
      </c>
      <c r="G2420">
        <v>15</v>
      </c>
    </row>
    <row r="2421" spans="1:7" x14ac:dyDescent="0.25">
      <c r="A2421">
        <v>80024130</v>
      </c>
      <c r="B2421" s="1">
        <v>40647</v>
      </c>
      <c r="C2421" t="s">
        <v>70</v>
      </c>
      <c r="D2421">
        <v>25</v>
      </c>
      <c r="E2421">
        <v>11040222</v>
      </c>
      <c r="F2421" t="s">
        <v>71</v>
      </c>
      <c r="G2421">
        <v>15</v>
      </c>
    </row>
    <row r="2422" spans="1:7" x14ac:dyDescent="0.25">
      <c r="A2422">
        <v>80024130</v>
      </c>
      <c r="B2422" s="1">
        <v>40647</v>
      </c>
      <c r="C2422" t="s">
        <v>64</v>
      </c>
      <c r="D2422">
        <v>60</v>
      </c>
      <c r="E2422">
        <v>11040223</v>
      </c>
      <c r="F2422" t="s">
        <v>65</v>
      </c>
      <c r="G2422">
        <v>15</v>
      </c>
    </row>
    <row r="2423" spans="1:7" x14ac:dyDescent="0.25">
      <c r="A2423">
        <v>80024130</v>
      </c>
      <c r="B2423" s="1">
        <v>40647</v>
      </c>
      <c r="C2423" t="s">
        <v>74</v>
      </c>
      <c r="D2423">
        <v>25</v>
      </c>
      <c r="E2423">
        <v>11040223</v>
      </c>
      <c r="F2423" t="s">
        <v>75</v>
      </c>
      <c r="G2423">
        <v>15</v>
      </c>
    </row>
    <row r="2424" spans="1:7" x14ac:dyDescent="0.25">
      <c r="A2424">
        <v>80024130</v>
      </c>
      <c r="B2424" s="1">
        <v>40647</v>
      </c>
      <c r="C2424" t="s">
        <v>70</v>
      </c>
      <c r="D2424">
        <v>25</v>
      </c>
      <c r="E2424">
        <v>11040223</v>
      </c>
      <c r="F2424" t="s">
        <v>71</v>
      </c>
      <c r="G2424">
        <v>15</v>
      </c>
    </row>
    <row r="2425" spans="1:7" x14ac:dyDescent="0.25">
      <c r="A2425">
        <v>80024130</v>
      </c>
      <c r="B2425" s="1">
        <v>40647</v>
      </c>
      <c r="C2425" t="s">
        <v>64</v>
      </c>
      <c r="D2425">
        <v>60</v>
      </c>
      <c r="E2425">
        <v>11040224</v>
      </c>
      <c r="F2425" t="s">
        <v>65</v>
      </c>
      <c r="G2425">
        <v>15</v>
      </c>
    </row>
    <row r="2426" spans="1:7" x14ac:dyDescent="0.25">
      <c r="A2426">
        <v>80024130</v>
      </c>
      <c r="B2426" s="1">
        <v>40647</v>
      </c>
      <c r="C2426" t="s">
        <v>74</v>
      </c>
      <c r="D2426">
        <v>25</v>
      </c>
      <c r="E2426">
        <v>11040224</v>
      </c>
      <c r="F2426" t="s">
        <v>75</v>
      </c>
      <c r="G2426">
        <v>15</v>
      </c>
    </row>
    <row r="2427" spans="1:7" x14ac:dyDescent="0.25">
      <c r="A2427">
        <v>80024130</v>
      </c>
      <c r="B2427" s="1">
        <v>40647</v>
      </c>
      <c r="C2427" t="s">
        <v>70</v>
      </c>
      <c r="D2427">
        <v>25</v>
      </c>
      <c r="E2427">
        <v>11040224</v>
      </c>
      <c r="F2427" t="s">
        <v>71</v>
      </c>
      <c r="G2427">
        <v>15</v>
      </c>
    </row>
    <row r="2428" spans="1:7" x14ac:dyDescent="0.25">
      <c r="A2428">
        <v>80024130</v>
      </c>
      <c r="B2428" s="1">
        <v>40647</v>
      </c>
      <c r="C2428" t="s">
        <v>64</v>
      </c>
      <c r="D2428">
        <v>60</v>
      </c>
      <c r="E2428">
        <v>11040225</v>
      </c>
      <c r="F2428" t="s">
        <v>65</v>
      </c>
      <c r="G2428">
        <v>15</v>
      </c>
    </row>
    <row r="2429" spans="1:7" hidden="1" x14ac:dyDescent="0.25">
      <c r="A2429">
        <v>80024300</v>
      </c>
      <c r="B2429" s="1">
        <v>40661</v>
      </c>
      <c r="C2429" t="s">
        <v>104</v>
      </c>
      <c r="D2429">
        <v>250</v>
      </c>
      <c r="E2429">
        <v>11040447</v>
      </c>
      <c r="F2429" t="s">
        <v>50</v>
      </c>
      <c r="G2429">
        <v>2657</v>
      </c>
    </row>
    <row r="2430" spans="1:7" hidden="1" x14ac:dyDescent="0.25">
      <c r="A2430">
        <v>80024301</v>
      </c>
      <c r="B2430" s="1">
        <v>40661</v>
      </c>
      <c r="C2430" t="s">
        <v>111</v>
      </c>
      <c r="D2430">
        <v>25</v>
      </c>
      <c r="E2430">
        <v>11040448</v>
      </c>
      <c r="F2430" t="s">
        <v>112</v>
      </c>
      <c r="G2430">
        <v>1</v>
      </c>
    </row>
    <row r="2431" spans="1:7" hidden="1" x14ac:dyDescent="0.25">
      <c r="A2431">
        <v>70014156</v>
      </c>
      <c r="B2431" s="1">
        <v>40661</v>
      </c>
      <c r="C2431" t="s">
        <v>111</v>
      </c>
      <c r="D2431">
        <v>100</v>
      </c>
      <c r="E2431">
        <v>11040449</v>
      </c>
      <c r="F2431" t="s">
        <v>112</v>
      </c>
      <c r="G2431">
        <v>4</v>
      </c>
    </row>
    <row r="2432" spans="1:7" hidden="1" x14ac:dyDescent="0.25">
      <c r="A2432">
        <v>16862</v>
      </c>
      <c r="B2432" s="1">
        <v>40661</v>
      </c>
      <c r="C2432" t="s">
        <v>111</v>
      </c>
      <c r="D2432">
        <v>100</v>
      </c>
      <c r="E2432">
        <v>11040449</v>
      </c>
      <c r="F2432" t="s">
        <v>112</v>
      </c>
      <c r="G2432">
        <v>4</v>
      </c>
    </row>
    <row r="2433" spans="1:7" hidden="1" x14ac:dyDescent="0.25">
      <c r="A2433">
        <v>80024314</v>
      </c>
      <c r="B2433" s="1">
        <v>40661</v>
      </c>
      <c r="C2433" t="s">
        <v>111</v>
      </c>
      <c r="D2433">
        <v>100</v>
      </c>
      <c r="E2433">
        <v>11040449</v>
      </c>
      <c r="F2433" t="s">
        <v>112</v>
      </c>
      <c r="G2433">
        <v>4</v>
      </c>
    </row>
    <row r="2434" spans="1:7" hidden="1" x14ac:dyDescent="0.25">
      <c r="A2434">
        <v>80024302</v>
      </c>
      <c r="B2434" s="1">
        <v>40661</v>
      </c>
      <c r="C2434" t="s">
        <v>111</v>
      </c>
      <c r="D2434">
        <v>25</v>
      </c>
      <c r="E2434">
        <v>11040450</v>
      </c>
      <c r="F2434" t="s">
        <v>112</v>
      </c>
      <c r="G2434">
        <v>1</v>
      </c>
    </row>
    <row r="2435" spans="1:7" hidden="1" x14ac:dyDescent="0.25">
      <c r="A2435">
        <v>80024304</v>
      </c>
      <c r="B2435" s="1">
        <v>40661</v>
      </c>
      <c r="C2435" t="s">
        <v>111</v>
      </c>
      <c r="D2435">
        <v>75</v>
      </c>
      <c r="E2435">
        <v>11040452</v>
      </c>
      <c r="F2435" t="s">
        <v>112</v>
      </c>
      <c r="G2435">
        <v>3</v>
      </c>
    </row>
    <row r="2436" spans="1:7" hidden="1" x14ac:dyDescent="0.25">
      <c r="A2436">
        <v>80024313</v>
      </c>
      <c r="B2436" s="1">
        <v>40661</v>
      </c>
      <c r="C2436" t="s">
        <v>111</v>
      </c>
      <c r="D2436">
        <v>75</v>
      </c>
      <c r="E2436">
        <v>11040453</v>
      </c>
      <c r="F2436" t="s">
        <v>112</v>
      </c>
      <c r="G2436">
        <v>3</v>
      </c>
    </row>
    <row r="2437" spans="1:7" hidden="1" x14ac:dyDescent="0.25">
      <c r="A2437">
        <v>80024305</v>
      </c>
      <c r="B2437" s="1">
        <v>40661</v>
      </c>
      <c r="C2437" t="s">
        <v>111</v>
      </c>
      <c r="D2437">
        <v>25</v>
      </c>
      <c r="E2437">
        <v>11040454</v>
      </c>
      <c r="F2437" t="s">
        <v>112</v>
      </c>
      <c r="G2437">
        <v>1</v>
      </c>
    </row>
    <row r="2438" spans="1:7" hidden="1" x14ac:dyDescent="0.25">
      <c r="A2438">
        <v>70014161</v>
      </c>
      <c r="B2438" s="1">
        <v>40661</v>
      </c>
      <c r="C2438" t="s">
        <v>111</v>
      </c>
      <c r="D2438">
        <v>25</v>
      </c>
      <c r="E2438">
        <v>11040455</v>
      </c>
      <c r="F2438" t="s">
        <v>112</v>
      </c>
      <c r="G2438">
        <v>1</v>
      </c>
    </row>
    <row r="2439" spans="1:7" hidden="1" x14ac:dyDescent="0.25">
      <c r="A2439">
        <v>16860</v>
      </c>
      <c r="B2439" s="1">
        <v>40661</v>
      </c>
      <c r="C2439" t="s">
        <v>111</v>
      </c>
      <c r="D2439">
        <v>25</v>
      </c>
      <c r="E2439">
        <v>11040455</v>
      </c>
      <c r="F2439" t="s">
        <v>112</v>
      </c>
      <c r="G2439">
        <v>1</v>
      </c>
    </row>
    <row r="2440" spans="1:7" hidden="1" x14ac:dyDescent="0.25">
      <c r="A2440">
        <v>80024308</v>
      </c>
      <c r="B2440" s="1">
        <v>40661</v>
      </c>
      <c r="C2440" t="s">
        <v>111</v>
      </c>
      <c r="D2440">
        <v>25</v>
      </c>
      <c r="E2440">
        <v>11040455</v>
      </c>
      <c r="F2440" t="s">
        <v>112</v>
      </c>
      <c r="G2440">
        <v>1</v>
      </c>
    </row>
    <row r="2441" spans="1:7" x14ac:dyDescent="0.25">
      <c r="A2441">
        <v>80024130</v>
      </c>
      <c r="B2441" s="1">
        <v>40647</v>
      </c>
      <c r="C2441" t="s">
        <v>74</v>
      </c>
      <c r="D2441">
        <v>25</v>
      </c>
      <c r="E2441">
        <v>11040225</v>
      </c>
      <c r="F2441" t="s">
        <v>75</v>
      </c>
      <c r="G2441">
        <v>15</v>
      </c>
    </row>
    <row r="2442" spans="1:7" x14ac:dyDescent="0.25">
      <c r="A2442">
        <v>80024130</v>
      </c>
      <c r="B2442" s="1">
        <v>40647</v>
      </c>
      <c r="C2442" t="s">
        <v>70</v>
      </c>
      <c r="D2442">
        <v>25</v>
      </c>
      <c r="E2442">
        <v>11040225</v>
      </c>
      <c r="F2442" t="s">
        <v>71</v>
      </c>
      <c r="G2442">
        <v>15</v>
      </c>
    </row>
    <row r="2443" spans="1:7" hidden="1" x14ac:dyDescent="0.25">
      <c r="A2443">
        <v>80024310</v>
      </c>
      <c r="B2443" s="1">
        <v>40661</v>
      </c>
      <c r="C2443" t="s">
        <v>104</v>
      </c>
      <c r="D2443">
        <v>250</v>
      </c>
      <c r="E2443">
        <v>11040457</v>
      </c>
      <c r="F2443" t="s">
        <v>50</v>
      </c>
      <c r="G2443">
        <v>0</v>
      </c>
    </row>
    <row r="2444" spans="1:7" hidden="1" x14ac:dyDescent="0.25">
      <c r="A2444">
        <v>80024309</v>
      </c>
      <c r="B2444" s="1">
        <v>40661</v>
      </c>
      <c r="C2444" t="s">
        <v>182</v>
      </c>
      <c r="D2444">
        <v>100</v>
      </c>
      <c r="E2444">
        <v>11040458</v>
      </c>
      <c r="F2444" t="s">
        <v>10</v>
      </c>
      <c r="G2444">
        <v>1</v>
      </c>
    </row>
    <row r="2445" spans="1:7" hidden="1" x14ac:dyDescent="0.25">
      <c r="A2445">
        <v>80024311</v>
      </c>
      <c r="B2445" s="1">
        <v>40661</v>
      </c>
      <c r="C2445" t="s">
        <v>104</v>
      </c>
      <c r="D2445">
        <v>250</v>
      </c>
      <c r="E2445">
        <v>11040459</v>
      </c>
      <c r="F2445" t="s">
        <v>50</v>
      </c>
      <c r="G2445">
        <v>1</v>
      </c>
    </row>
    <row r="2446" spans="1:7" hidden="1" x14ac:dyDescent="0.25">
      <c r="A2446">
        <v>80024312</v>
      </c>
      <c r="B2446" s="1">
        <v>40661</v>
      </c>
      <c r="C2446" t="s">
        <v>111</v>
      </c>
      <c r="D2446">
        <v>25</v>
      </c>
      <c r="E2446">
        <v>11040460</v>
      </c>
      <c r="F2446" t="s">
        <v>112</v>
      </c>
      <c r="G2446">
        <v>1</v>
      </c>
    </row>
    <row r="2447" spans="1:7" x14ac:dyDescent="0.25">
      <c r="A2447">
        <v>80024130</v>
      </c>
      <c r="B2447" s="1">
        <v>40647</v>
      </c>
      <c r="C2447" t="s">
        <v>64</v>
      </c>
      <c r="D2447">
        <v>60</v>
      </c>
      <c r="E2447">
        <v>11040226</v>
      </c>
      <c r="F2447" t="s">
        <v>65</v>
      </c>
      <c r="G2447">
        <v>15</v>
      </c>
    </row>
    <row r="2448" spans="1:7" hidden="1" x14ac:dyDescent="0.25">
      <c r="A2448">
        <v>80024320</v>
      </c>
      <c r="B2448" s="1">
        <v>40662</v>
      </c>
      <c r="C2448" t="s">
        <v>111</v>
      </c>
      <c r="D2448">
        <v>25</v>
      </c>
      <c r="E2448">
        <v>11040464</v>
      </c>
      <c r="F2448" t="s">
        <v>112</v>
      </c>
      <c r="G2448">
        <v>1</v>
      </c>
    </row>
    <row r="2449" spans="1:7" hidden="1" x14ac:dyDescent="0.25">
      <c r="A2449">
        <v>80024323</v>
      </c>
      <c r="B2449" s="1">
        <v>40662</v>
      </c>
      <c r="C2449" t="s">
        <v>111</v>
      </c>
      <c r="D2449">
        <v>25</v>
      </c>
      <c r="E2449">
        <v>11040467</v>
      </c>
      <c r="F2449" t="s">
        <v>112</v>
      </c>
      <c r="G2449">
        <v>1</v>
      </c>
    </row>
    <row r="2450" spans="1:7" x14ac:dyDescent="0.25">
      <c r="A2450">
        <v>80024130</v>
      </c>
      <c r="B2450" s="1">
        <v>40647</v>
      </c>
      <c r="C2450" t="s">
        <v>74</v>
      </c>
      <c r="D2450">
        <v>25</v>
      </c>
      <c r="E2450">
        <v>11040226</v>
      </c>
      <c r="F2450" t="s">
        <v>75</v>
      </c>
      <c r="G2450">
        <v>15</v>
      </c>
    </row>
    <row r="2451" spans="1:7" x14ac:dyDescent="0.25">
      <c r="A2451">
        <v>80024130</v>
      </c>
      <c r="B2451" s="1">
        <v>40647</v>
      </c>
      <c r="C2451" t="s">
        <v>70</v>
      </c>
      <c r="D2451">
        <v>25</v>
      </c>
      <c r="E2451">
        <v>11040226</v>
      </c>
      <c r="F2451" t="s">
        <v>71</v>
      </c>
      <c r="G2451">
        <v>15</v>
      </c>
    </row>
    <row r="2452" spans="1:7" x14ac:dyDescent="0.25">
      <c r="A2452">
        <v>80024130</v>
      </c>
      <c r="B2452" s="1">
        <v>40647</v>
      </c>
      <c r="C2452" t="s">
        <v>64</v>
      </c>
      <c r="D2452">
        <v>60</v>
      </c>
      <c r="E2452">
        <v>11040227</v>
      </c>
      <c r="F2452" t="s">
        <v>65</v>
      </c>
      <c r="G2452">
        <v>15</v>
      </c>
    </row>
    <row r="2453" spans="1:7" x14ac:dyDescent="0.25">
      <c r="A2453">
        <v>80024130</v>
      </c>
      <c r="B2453" s="1">
        <v>40647</v>
      </c>
      <c r="C2453" t="s">
        <v>74</v>
      </c>
      <c r="D2453">
        <v>25</v>
      </c>
      <c r="E2453">
        <v>11040227</v>
      </c>
      <c r="F2453" t="s">
        <v>75</v>
      </c>
      <c r="G2453">
        <v>15</v>
      </c>
    </row>
    <row r="2454" spans="1:7" x14ac:dyDescent="0.25">
      <c r="A2454">
        <v>80024130</v>
      </c>
      <c r="B2454" s="1">
        <v>40647</v>
      </c>
      <c r="C2454" t="s">
        <v>70</v>
      </c>
      <c r="D2454">
        <v>25</v>
      </c>
      <c r="E2454">
        <v>11040227</v>
      </c>
      <c r="F2454" t="s">
        <v>71</v>
      </c>
      <c r="G2454">
        <v>15</v>
      </c>
    </row>
    <row r="2455" spans="1:7" x14ac:dyDescent="0.25">
      <c r="A2455">
        <v>80024131</v>
      </c>
      <c r="B2455" s="1">
        <v>40647</v>
      </c>
      <c r="C2455" t="s">
        <v>7</v>
      </c>
      <c r="D2455">
        <v>1360</v>
      </c>
      <c r="E2455">
        <v>11030214</v>
      </c>
      <c r="F2455" t="s">
        <v>8</v>
      </c>
      <c r="G2455">
        <v>400000</v>
      </c>
    </row>
    <row r="2456" spans="1:7" hidden="1" x14ac:dyDescent="0.25">
      <c r="A2456">
        <v>80024329</v>
      </c>
      <c r="B2456" s="1">
        <v>40662</v>
      </c>
      <c r="C2456" t="s">
        <v>22</v>
      </c>
      <c r="D2456">
        <v>50</v>
      </c>
      <c r="E2456">
        <v>11040477</v>
      </c>
      <c r="F2456" t="s">
        <v>23</v>
      </c>
      <c r="G2456">
        <v>7.0000000000000007E-2</v>
      </c>
    </row>
    <row r="2457" spans="1:7" hidden="1" x14ac:dyDescent="0.25">
      <c r="A2457">
        <v>80024332</v>
      </c>
      <c r="B2457" s="1">
        <v>40662</v>
      </c>
      <c r="C2457" t="s">
        <v>22</v>
      </c>
      <c r="D2457">
        <v>92.5</v>
      </c>
      <c r="E2457">
        <v>11040479</v>
      </c>
      <c r="F2457" t="s">
        <v>23</v>
      </c>
      <c r="G2457">
        <v>0.37</v>
      </c>
    </row>
    <row r="2458" spans="1:7" hidden="1" x14ac:dyDescent="0.25">
      <c r="A2458">
        <v>16867</v>
      </c>
      <c r="B2458" s="1">
        <v>40662</v>
      </c>
      <c r="C2458" t="s">
        <v>22</v>
      </c>
      <c r="D2458">
        <v>92.5</v>
      </c>
      <c r="E2458">
        <v>11040479</v>
      </c>
      <c r="F2458" t="s">
        <v>23</v>
      </c>
      <c r="G2458">
        <v>0.37</v>
      </c>
    </row>
    <row r="2459" spans="1:7" hidden="1" x14ac:dyDescent="0.25">
      <c r="A2459">
        <v>80024333</v>
      </c>
      <c r="B2459" s="1">
        <v>40662</v>
      </c>
      <c r="C2459" t="s">
        <v>22</v>
      </c>
      <c r="D2459">
        <v>92.5</v>
      </c>
      <c r="E2459">
        <v>11040479</v>
      </c>
      <c r="F2459" t="s">
        <v>23</v>
      </c>
      <c r="G2459">
        <v>0.37</v>
      </c>
    </row>
    <row r="2460" spans="1:7" hidden="1" x14ac:dyDescent="0.25">
      <c r="A2460">
        <v>80024331</v>
      </c>
      <c r="B2460" s="1">
        <v>40662</v>
      </c>
      <c r="C2460" t="s">
        <v>111</v>
      </c>
      <c r="D2460">
        <v>25</v>
      </c>
      <c r="E2460">
        <v>11040482</v>
      </c>
      <c r="F2460" t="s">
        <v>112</v>
      </c>
      <c r="G2460">
        <v>1</v>
      </c>
    </row>
    <row r="2461" spans="1:7" hidden="1" x14ac:dyDescent="0.25">
      <c r="A2461">
        <v>80024330</v>
      </c>
      <c r="B2461" s="1">
        <v>40662</v>
      </c>
      <c r="C2461" t="s">
        <v>108</v>
      </c>
      <c r="D2461">
        <v>50</v>
      </c>
      <c r="E2461">
        <v>11040483</v>
      </c>
      <c r="F2461" t="s">
        <v>10</v>
      </c>
      <c r="G2461">
        <v>1</v>
      </c>
    </row>
    <row r="2462" spans="1:7" hidden="1" x14ac:dyDescent="0.25">
      <c r="A2462">
        <v>80024331</v>
      </c>
      <c r="B2462" s="1">
        <v>40662</v>
      </c>
      <c r="C2462" t="s">
        <v>111</v>
      </c>
      <c r="D2462">
        <v>25</v>
      </c>
      <c r="E2462">
        <v>11040484</v>
      </c>
      <c r="F2462" t="s">
        <v>112</v>
      </c>
      <c r="G2462">
        <v>1</v>
      </c>
    </row>
    <row r="2463" spans="1:7" x14ac:dyDescent="0.25">
      <c r="A2463">
        <v>80024131</v>
      </c>
      <c r="B2463" s="1">
        <v>40647</v>
      </c>
      <c r="C2463" t="s">
        <v>15</v>
      </c>
      <c r="D2463">
        <v>680</v>
      </c>
      <c r="E2463">
        <v>11030214</v>
      </c>
      <c r="F2463" t="s">
        <v>8</v>
      </c>
      <c r="G2463">
        <v>400000</v>
      </c>
    </row>
    <row r="2464" spans="1:7" hidden="1" x14ac:dyDescent="0.25">
      <c r="A2464">
        <v>80024340</v>
      </c>
      <c r="B2464" s="1">
        <v>40665</v>
      </c>
      <c r="C2464" t="s">
        <v>41</v>
      </c>
      <c r="D2464">
        <v>160.63</v>
      </c>
      <c r="E2464">
        <v>11030056</v>
      </c>
      <c r="F2464" t="s">
        <v>30</v>
      </c>
      <c r="G2464">
        <v>1235.6199999999999</v>
      </c>
    </row>
    <row r="2465" spans="1:7" hidden="1" x14ac:dyDescent="0.25">
      <c r="A2465">
        <v>80024340</v>
      </c>
      <c r="B2465" s="1">
        <v>40665</v>
      </c>
      <c r="C2465" t="s">
        <v>42</v>
      </c>
      <c r="D2465">
        <v>20</v>
      </c>
      <c r="E2465">
        <v>11030056</v>
      </c>
      <c r="F2465" t="s">
        <v>38</v>
      </c>
      <c r="G2465">
        <v>1235.6199999999999</v>
      </c>
    </row>
    <row r="2466" spans="1:7" hidden="1" x14ac:dyDescent="0.25">
      <c r="A2466">
        <v>80024340</v>
      </c>
      <c r="B2466" s="1">
        <v>40665</v>
      </c>
      <c r="C2466" t="s">
        <v>43</v>
      </c>
      <c r="D2466">
        <v>75</v>
      </c>
      <c r="E2466">
        <v>11030056</v>
      </c>
      <c r="F2466" t="s">
        <v>44</v>
      </c>
      <c r="G2466">
        <v>1235.6199999999999</v>
      </c>
    </row>
    <row r="2467" spans="1:7" hidden="1" x14ac:dyDescent="0.25">
      <c r="A2467">
        <v>80024340</v>
      </c>
      <c r="B2467" s="1">
        <v>40665</v>
      </c>
      <c r="C2467" t="s">
        <v>49</v>
      </c>
      <c r="D2467">
        <v>525</v>
      </c>
      <c r="E2467">
        <v>11030056</v>
      </c>
      <c r="F2467" t="s">
        <v>50</v>
      </c>
      <c r="G2467">
        <v>1235.6199999999999</v>
      </c>
    </row>
    <row r="2468" spans="1:7" hidden="1" x14ac:dyDescent="0.25">
      <c r="A2468">
        <v>80024340</v>
      </c>
      <c r="B2468" s="1">
        <v>40665</v>
      </c>
      <c r="C2468" t="s">
        <v>51</v>
      </c>
      <c r="D2468">
        <v>676.89</v>
      </c>
      <c r="E2468">
        <v>11030056</v>
      </c>
      <c r="F2468" t="s">
        <v>52</v>
      </c>
      <c r="G2468">
        <v>1235.6199999999999</v>
      </c>
    </row>
    <row r="2469" spans="1:7" hidden="1" x14ac:dyDescent="0.25">
      <c r="A2469">
        <v>80024340</v>
      </c>
      <c r="B2469" s="1">
        <v>40665</v>
      </c>
      <c r="C2469" t="s">
        <v>45</v>
      </c>
      <c r="D2469">
        <v>264.14999999999998</v>
      </c>
      <c r="E2469">
        <v>11030056</v>
      </c>
      <c r="F2469" t="s">
        <v>46</v>
      </c>
      <c r="G2469">
        <v>1235.6199999999999</v>
      </c>
    </row>
    <row r="2470" spans="1:7" hidden="1" x14ac:dyDescent="0.25">
      <c r="A2470">
        <v>80024340</v>
      </c>
      <c r="B2470" s="1">
        <v>40665</v>
      </c>
      <c r="C2470" t="s">
        <v>110</v>
      </c>
      <c r="D2470">
        <v>24</v>
      </c>
      <c r="E2470">
        <v>11030056</v>
      </c>
      <c r="F2470" t="s">
        <v>30</v>
      </c>
      <c r="G2470">
        <v>1235.6199999999999</v>
      </c>
    </row>
    <row r="2471" spans="1:7" hidden="1" x14ac:dyDescent="0.25">
      <c r="A2471">
        <v>80024340</v>
      </c>
      <c r="B2471" s="1">
        <v>40665</v>
      </c>
      <c r="C2471" t="s">
        <v>47</v>
      </c>
      <c r="D2471">
        <v>200</v>
      </c>
      <c r="E2471">
        <v>11030056</v>
      </c>
      <c r="F2471" t="s">
        <v>30</v>
      </c>
      <c r="G2471">
        <v>1235.6199999999999</v>
      </c>
    </row>
    <row r="2472" spans="1:7" hidden="1" x14ac:dyDescent="0.25">
      <c r="A2472">
        <v>80024340</v>
      </c>
      <c r="B2472" s="1">
        <v>40665</v>
      </c>
      <c r="C2472" t="s">
        <v>48</v>
      </c>
      <c r="D2472">
        <v>94.3</v>
      </c>
      <c r="E2472">
        <v>11030056</v>
      </c>
      <c r="F2472" t="s">
        <v>30</v>
      </c>
      <c r="G2472">
        <v>1235.6199999999999</v>
      </c>
    </row>
    <row r="2473" spans="1:7" hidden="1" x14ac:dyDescent="0.25">
      <c r="A2473">
        <v>80024340</v>
      </c>
      <c r="B2473" s="1">
        <v>40665</v>
      </c>
      <c r="C2473" t="s">
        <v>92</v>
      </c>
      <c r="D2473">
        <v>174.5</v>
      </c>
      <c r="E2473">
        <v>11030056</v>
      </c>
      <c r="F2473" t="s">
        <v>30</v>
      </c>
      <c r="G2473">
        <v>1235.6199999999999</v>
      </c>
    </row>
    <row r="2474" spans="1:7" hidden="1" x14ac:dyDescent="0.25">
      <c r="A2474">
        <v>80024340</v>
      </c>
      <c r="B2474" s="1">
        <v>40665</v>
      </c>
      <c r="C2474" t="s">
        <v>100</v>
      </c>
      <c r="D2474">
        <v>84</v>
      </c>
      <c r="E2474">
        <v>11030056</v>
      </c>
      <c r="F2474" t="s">
        <v>50</v>
      </c>
      <c r="G2474">
        <v>1235.6199999999999</v>
      </c>
    </row>
    <row r="2475" spans="1:7" x14ac:dyDescent="0.25">
      <c r="A2475">
        <v>80024134</v>
      </c>
      <c r="B2475" s="1">
        <v>40647</v>
      </c>
      <c r="C2475" t="s">
        <v>54</v>
      </c>
      <c r="D2475">
        <v>29</v>
      </c>
      <c r="E2475">
        <v>11040232</v>
      </c>
      <c r="F2475" t="s">
        <v>55</v>
      </c>
      <c r="G2475">
        <v>90000</v>
      </c>
    </row>
    <row r="2476" spans="1:7" x14ac:dyDescent="0.25">
      <c r="A2476">
        <v>80024134</v>
      </c>
      <c r="B2476" s="1">
        <v>40647</v>
      </c>
      <c r="C2476" t="s">
        <v>56</v>
      </c>
      <c r="D2476">
        <v>29</v>
      </c>
      <c r="E2476">
        <v>11040232</v>
      </c>
      <c r="F2476" t="s">
        <v>55</v>
      </c>
      <c r="G2476">
        <v>90000</v>
      </c>
    </row>
    <row r="2477" spans="1:7" x14ac:dyDescent="0.25">
      <c r="A2477">
        <v>80024134</v>
      </c>
      <c r="B2477" s="1">
        <v>40647</v>
      </c>
      <c r="C2477" t="s">
        <v>59</v>
      </c>
      <c r="D2477">
        <v>25</v>
      </c>
      <c r="E2477">
        <v>11040232</v>
      </c>
      <c r="F2477" t="s">
        <v>60</v>
      </c>
      <c r="G2477">
        <v>90000</v>
      </c>
    </row>
    <row r="2478" spans="1:7" x14ac:dyDescent="0.25">
      <c r="A2478">
        <v>80024134</v>
      </c>
      <c r="B2478" s="1">
        <v>40647</v>
      </c>
      <c r="C2478" t="s">
        <v>61</v>
      </c>
      <c r="D2478">
        <v>25</v>
      </c>
      <c r="E2478">
        <v>11040232</v>
      </c>
      <c r="F2478" t="s">
        <v>60</v>
      </c>
      <c r="G2478">
        <v>90000</v>
      </c>
    </row>
    <row r="2479" spans="1:7" x14ac:dyDescent="0.25">
      <c r="A2479">
        <v>80024135</v>
      </c>
      <c r="B2479" s="1">
        <v>40647</v>
      </c>
      <c r="C2479" t="s">
        <v>54</v>
      </c>
      <c r="D2479">
        <v>25</v>
      </c>
      <c r="E2479">
        <v>11040229</v>
      </c>
      <c r="F2479" t="s">
        <v>55</v>
      </c>
      <c r="G2479">
        <v>70000</v>
      </c>
    </row>
    <row r="2480" spans="1:7" x14ac:dyDescent="0.25">
      <c r="A2480">
        <v>80024135</v>
      </c>
      <c r="B2480" s="1">
        <v>40647</v>
      </c>
      <c r="C2480" t="s">
        <v>59</v>
      </c>
      <c r="D2480">
        <v>25</v>
      </c>
      <c r="E2480">
        <v>11040229</v>
      </c>
      <c r="F2480" t="s">
        <v>60</v>
      </c>
      <c r="G2480">
        <v>70000</v>
      </c>
    </row>
    <row r="2481" spans="1:7" hidden="1" x14ac:dyDescent="0.25">
      <c r="A2481">
        <v>80024347</v>
      </c>
      <c r="B2481" s="1">
        <v>40665</v>
      </c>
      <c r="C2481" t="s">
        <v>11</v>
      </c>
      <c r="D2481">
        <v>948.3</v>
      </c>
      <c r="E2481">
        <v>11030113</v>
      </c>
      <c r="F2481" t="s">
        <v>10</v>
      </c>
      <c r="G2481">
        <v>7000</v>
      </c>
    </row>
    <row r="2482" spans="1:7" hidden="1" x14ac:dyDescent="0.25">
      <c r="A2482">
        <v>80024347</v>
      </c>
      <c r="B2482" s="1">
        <v>40665</v>
      </c>
      <c r="C2482" t="s">
        <v>12</v>
      </c>
      <c r="D2482">
        <v>9328.3799999999992</v>
      </c>
      <c r="E2482">
        <v>11030113</v>
      </c>
      <c r="F2482" t="s">
        <v>10</v>
      </c>
      <c r="G2482">
        <v>7000</v>
      </c>
    </row>
    <row r="2483" spans="1:7" hidden="1" x14ac:dyDescent="0.25">
      <c r="A2483">
        <v>80024347</v>
      </c>
      <c r="B2483" s="1">
        <v>40665</v>
      </c>
      <c r="C2483" t="s">
        <v>13</v>
      </c>
      <c r="D2483">
        <v>22281.74</v>
      </c>
      <c r="E2483">
        <v>11030113</v>
      </c>
      <c r="F2483" t="s">
        <v>10</v>
      </c>
      <c r="G2483">
        <v>7000</v>
      </c>
    </row>
    <row r="2484" spans="1:7" x14ac:dyDescent="0.25">
      <c r="A2484">
        <v>80024135</v>
      </c>
      <c r="B2484" s="1">
        <v>40647</v>
      </c>
      <c r="C2484" t="s">
        <v>54</v>
      </c>
      <c r="D2484">
        <v>25</v>
      </c>
      <c r="E2484">
        <v>11040230</v>
      </c>
      <c r="F2484" t="s">
        <v>55</v>
      </c>
      <c r="G2484">
        <v>90000</v>
      </c>
    </row>
    <row r="2485" spans="1:7" x14ac:dyDescent="0.25">
      <c r="A2485">
        <v>80024135</v>
      </c>
      <c r="B2485" s="1">
        <v>40647</v>
      </c>
      <c r="C2485" t="s">
        <v>59</v>
      </c>
      <c r="D2485">
        <v>25</v>
      </c>
      <c r="E2485">
        <v>11040230</v>
      </c>
      <c r="F2485" t="s">
        <v>60</v>
      </c>
      <c r="G2485">
        <v>90000</v>
      </c>
    </row>
    <row r="2486" spans="1:7" x14ac:dyDescent="0.25">
      <c r="A2486">
        <v>80024136</v>
      </c>
      <c r="B2486" s="1">
        <v>40647</v>
      </c>
      <c r="C2486" t="s">
        <v>64</v>
      </c>
      <c r="D2486">
        <v>25</v>
      </c>
      <c r="E2486">
        <v>11040234</v>
      </c>
      <c r="F2486" t="s">
        <v>65</v>
      </c>
      <c r="G2486">
        <v>1</v>
      </c>
    </row>
    <row r="2487" spans="1:7" x14ac:dyDescent="0.25">
      <c r="A2487">
        <v>80024136</v>
      </c>
      <c r="B2487" s="1">
        <v>40647</v>
      </c>
      <c r="C2487" t="s">
        <v>64</v>
      </c>
      <c r="D2487">
        <v>25</v>
      </c>
      <c r="E2487">
        <v>11040235</v>
      </c>
      <c r="F2487" t="s">
        <v>65</v>
      </c>
      <c r="G2487">
        <v>1</v>
      </c>
    </row>
    <row r="2488" spans="1:7" x14ac:dyDescent="0.25">
      <c r="A2488">
        <v>80024137</v>
      </c>
      <c r="B2488" s="1">
        <v>40648</v>
      </c>
      <c r="C2488" t="s">
        <v>140</v>
      </c>
      <c r="D2488">
        <v>15</v>
      </c>
      <c r="E2488">
        <v>11040240</v>
      </c>
      <c r="F2488" t="s">
        <v>26</v>
      </c>
      <c r="G2488">
        <v>100</v>
      </c>
    </row>
    <row r="2489" spans="1:7" x14ac:dyDescent="0.25">
      <c r="A2489">
        <v>80024137</v>
      </c>
      <c r="B2489" s="1">
        <v>40648</v>
      </c>
      <c r="C2489" t="s">
        <v>66</v>
      </c>
      <c r="D2489">
        <v>45</v>
      </c>
      <c r="E2489">
        <v>11040240</v>
      </c>
      <c r="F2489" t="s">
        <v>67</v>
      </c>
      <c r="G2489">
        <v>100</v>
      </c>
    </row>
    <row r="2490" spans="1:7" x14ac:dyDescent="0.25">
      <c r="A2490">
        <v>80024138</v>
      </c>
      <c r="B2490" s="1">
        <v>40648</v>
      </c>
      <c r="C2490" t="s">
        <v>27</v>
      </c>
      <c r="D2490">
        <v>25</v>
      </c>
      <c r="E2490">
        <v>11040241</v>
      </c>
      <c r="F2490" t="s">
        <v>28</v>
      </c>
      <c r="G2490">
        <v>1</v>
      </c>
    </row>
    <row r="2491" spans="1:7" x14ac:dyDescent="0.25">
      <c r="A2491">
        <v>80024139</v>
      </c>
      <c r="B2491" s="1">
        <v>40648</v>
      </c>
      <c r="C2491" t="s">
        <v>54</v>
      </c>
      <c r="D2491">
        <v>27</v>
      </c>
      <c r="E2491">
        <v>11040244</v>
      </c>
      <c r="F2491" t="s">
        <v>55</v>
      </c>
      <c r="G2491">
        <v>75000</v>
      </c>
    </row>
    <row r="2492" spans="1:7" hidden="1" x14ac:dyDescent="0.25">
      <c r="A2492">
        <v>80024337</v>
      </c>
      <c r="B2492" s="1">
        <v>40665</v>
      </c>
      <c r="C2492" t="s">
        <v>18</v>
      </c>
      <c r="D2492">
        <v>59.93</v>
      </c>
      <c r="E2492">
        <v>11030456</v>
      </c>
      <c r="F2492" t="s">
        <v>10</v>
      </c>
      <c r="G2492">
        <v>1</v>
      </c>
    </row>
    <row r="2493" spans="1:7" hidden="1" x14ac:dyDescent="0.25">
      <c r="A2493">
        <v>80024337</v>
      </c>
      <c r="B2493" s="1">
        <v>40665</v>
      </c>
      <c r="C2493" t="s">
        <v>19</v>
      </c>
      <c r="D2493">
        <v>533.02</v>
      </c>
      <c r="E2493">
        <v>11030456</v>
      </c>
      <c r="F2493" t="s">
        <v>10</v>
      </c>
      <c r="G2493">
        <v>1</v>
      </c>
    </row>
    <row r="2494" spans="1:7" hidden="1" x14ac:dyDescent="0.25">
      <c r="A2494">
        <v>80024337</v>
      </c>
      <c r="B2494" s="1">
        <v>40665</v>
      </c>
      <c r="C2494" t="s">
        <v>20</v>
      </c>
      <c r="D2494">
        <v>1302.93</v>
      </c>
      <c r="E2494">
        <v>11030456</v>
      </c>
      <c r="F2494" t="s">
        <v>10</v>
      </c>
      <c r="G2494">
        <v>1</v>
      </c>
    </row>
    <row r="2495" spans="1:7" hidden="1" x14ac:dyDescent="0.25">
      <c r="A2495">
        <v>80024337</v>
      </c>
      <c r="B2495" s="1">
        <v>40665</v>
      </c>
      <c r="C2495" t="s">
        <v>21</v>
      </c>
      <c r="D2495">
        <v>161.68</v>
      </c>
      <c r="E2495">
        <v>11030456</v>
      </c>
      <c r="F2495" t="s">
        <v>10</v>
      </c>
      <c r="G2495">
        <v>1</v>
      </c>
    </row>
    <row r="2496" spans="1:7" x14ac:dyDescent="0.25">
      <c r="A2496">
        <v>80024140</v>
      </c>
      <c r="B2496" s="1">
        <v>40648</v>
      </c>
      <c r="C2496" t="s">
        <v>54</v>
      </c>
      <c r="D2496">
        <v>25</v>
      </c>
      <c r="E2496">
        <v>11040245</v>
      </c>
      <c r="F2496" t="s">
        <v>55</v>
      </c>
      <c r="G2496">
        <v>2</v>
      </c>
    </row>
    <row r="2497" spans="1:7" x14ac:dyDescent="0.25">
      <c r="A2497">
        <v>80024140</v>
      </c>
      <c r="B2497" s="1">
        <v>40648</v>
      </c>
      <c r="C2497" t="s">
        <v>61</v>
      </c>
      <c r="D2497">
        <v>25</v>
      </c>
      <c r="E2497">
        <v>11040245</v>
      </c>
      <c r="F2497" t="s">
        <v>60</v>
      </c>
      <c r="G2497">
        <v>2</v>
      </c>
    </row>
    <row r="2498" spans="1:7" x14ac:dyDescent="0.25">
      <c r="A2498">
        <v>80024142</v>
      </c>
      <c r="B2498" s="1">
        <v>40648</v>
      </c>
      <c r="C2498" t="s">
        <v>64</v>
      </c>
      <c r="D2498">
        <v>72</v>
      </c>
      <c r="E2498">
        <v>11040250</v>
      </c>
      <c r="F2498" t="s">
        <v>65</v>
      </c>
      <c r="G2498">
        <v>18</v>
      </c>
    </row>
    <row r="2499" spans="1:7" x14ac:dyDescent="0.25">
      <c r="A2499">
        <v>80024142</v>
      </c>
      <c r="B2499" s="1">
        <v>40648</v>
      </c>
      <c r="C2499" t="s">
        <v>74</v>
      </c>
      <c r="D2499">
        <v>25</v>
      </c>
      <c r="E2499">
        <v>11040250</v>
      </c>
      <c r="F2499" t="s">
        <v>75</v>
      </c>
      <c r="G2499">
        <v>18</v>
      </c>
    </row>
    <row r="2500" spans="1:7" x14ac:dyDescent="0.25">
      <c r="A2500">
        <v>80024142</v>
      </c>
      <c r="B2500" s="1">
        <v>40648</v>
      </c>
      <c r="C2500" t="s">
        <v>70</v>
      </c>
      <c r="D2500">
        <v>25</v>
      </c>
      <c r="E2500">
        <v>11040250</v>
      </c>
      <c r="F2500" t="s">
        <v>71</v>
      </c>
      <c r="G2500">
        <v>18</v>
      </c>
    </row>
    <row r="2501" spans="1:7" x14ac:dyDescent="0.25">
      <c r="A2501">
        <v>80024142</v>
      </c>
      <c r="B2501" s="1">
        <v>40648</v>
      </c>
      <c r="C2501" t="s">
        <v>64</v>
      </c>
      <c r="D2501">
        <v>72</v>
      </c>
      <c r="E2501">
        <v>11040251</v>
      </c>
      <c r="F2501" t="s">
        <v>65</v>
      </c>
      <c r="G2501">
        <v>18</v>
      </c>
    </row>
    <row r="2502" spans="1:7" x14ac:dyDescent="0.25">
      <c r="A2502">
        <v>80024142</v>
      </c>
      <c r="B2502" s="1">
        <v>40648</v>
      </c>
      <c r="C2502" t="s">
        <v>74</v>
      </c>
      <c r="D2502">
        <v>25</v>
      </c>
      <c r="E2502">
        <v>11040251</v>
      </c>
      <c r="F2502" t="s">
        <v>75</v>
      </c>
      <c r="G2502">
        <v>18</v>
      </c>
    </row>
    <row r="2503" spans="1:7" x14ac:dyDescent="0.25">
      <c r="A2503">
        <v>80024142</v>
      </c>
      <c r="B2503" s="1">
        <v>40648</v>
      </c>
      <c r="C2503" t="s">
        <v>70</v>
      </c>
      <c r="D2503">
        <v>25</v>
      </c>
      <c r="E2503">
        <v>11040251</v>
      </c>
      <c r="F2503" t="s">
        <v>71</v>
      </c>
      <c r="G2503">
        <v>18</v>
      </c>
    </row>
    <row r="2504" spans="1:7" x14ac:dyDescent="0.25">
      <c r="A2504">
        <v>80024142</v>
      </c>
      <c r="B2504" s="1">
        <v>40648</v>
      </c>
      <c r="C2504" t="s">
        <v>64</v>
      </c>
      <c r="D2504">
        <v>68</v>
      </c>
      <c r="E2504">
        <v>11040253</v>
      </c>
      <c r="F2504" t="s">
        <v>65</v>
      </c>
      <c r="G2504">
        <v>17</v>
      </c>
    </row>
    <row r="2505" spans="1:7" x14ac:dyDescent="0.25">
      <c r="A2505">
        <v>80024142</v>
      </c>
      <c r="B2505" s="1">
        <v>40648</v>
      </c>
      <c r="C2505" t="s">
        <v>74</v>
      </c>
      <c r="D2505">
        <v>25</v>
      </c>
      <c r="E2505">
        <v>11040253</v>
      </c>
      <c r="F2505" t="s">
        <v>75</v>
      </c>
      <c r="G2505">
        <v>17</v>
      </c>
    </row>
    <row r="2506" spans="1:7" x14ac:dyDescent="0.25">
      <c r="A2506">
        <v>80024142</v>
      </c>
      <c r="B2506" s="1">
        <v>40648</v>
      </c>
      <c r="C2506" t="s">
        <v>70</v>
      </c>
      <c r="D2506">
        <v>25</v>
      </c>
      <c r="E2506">
        <v>11040253</v>
      </c>
      <c r="F2506" t="s">
        <v>71</v>
      </c>
      <c r="G2506">
        <v>17</v>
      </c>
    </row>
    <row r="2507" spans="1:7" x14ac:dyDescent="0.25">
      <c r="A2507">
        <v>80024142</v>
      </c>
      <c r="B2507" s="1">
        <v>40648</v>
      </c>
      <c r="C2507" t="s">
        <v>64</v>
      </c>
      <c r="D2507">
        <v>68</v>
      </c>
      <c r="E2507">
        <v>11040254</v>
      </c>
      <c r="F2507" t="s">
        <v>65</v>
      </c>
      <c r="G2507">
        <v>17</v>
      </c>
    </row>
    <row r="2508" spans="1:7" x14ac:dyDescent="0.25">
      <c r="A2508">
        <v>80024142</v>
      </c>
      <c r="B2508" s="1">
        <v>40648</v>
      </c>
      <c r="C2508" t="s">
        <v>74</v>
      </c>
      <c r="D2508">
        <v>25</v>
      </c>
      <c r="E2508">
        <v>11040254</v>
      </c>
      <c r="F2508" t="s">
        <v>75</v>
      </c>
      <c r="G2508">
        <v>17</v>
      </c>
    </row>
    <row r="2509" spans="1:7" x14ac:dyDescent="0.25">
      <c r="A2509">
        <v>80024142</v>
      </c>
      <c r="B2509" s="1">
        <v>40648</v>
      </c>
      <c r="C2509" t="s">
        <v>70</v>
      </c>
      <c r="D2509">
        <v>25</v>
      </c>
      <c r="E2509">
        <v>11040254</v>
      </c>
      <c r="F2509" t="s">
        <v>71</v>
      </c>
      <c r="G2509">
        <v>17</v>
      </c>
    </row>
    <row r="2510" spans="1:7" x14ac:dyDescent="0.25">
      <c r="A2510">
        <v>80024143</v>
      </c>
      <c r="B2510" s="1">
        <v>40648</v>
      </c>
      <c r="C2510" t="s">
        <v>64</v>
      </c>
      <c r="D2510">
        <v>25</v>
      </c>
      <c r="E2510">
        <v>11040256</v>
      </c>
      <c r="F2510" t="s">
        <v>65</v>
      </c>
      <c r="G2510">
        <v>4</v>
      </c>
    </row>
    <row r="2511" spans="1:7" x14ac:dyDescent="0.25">
      <c r="A2511">
        <v>80024144</v>
      </c>
      <c r="B2511" s="1">
        <v>40648</v>
      </c>
      <c r="C2511" t="s">
        <v>27</v>
      </c>
      <c r="D2511">
        <v>25</v>
      </c>
      <c r="E2511">
        <v>11040258</v>
      </c>
      <c r="F2511" t="s">
        <v>28</v>
      </c>
      <c r="G2511">
        <v>1</v>
      </c>
    </row>
    <row r="2512" spans="1:7" x14ac:dyDescent="0.25">
      <c r="A2512">
        <v>80024148</v>
      </c>
      <c r="B2512" s="1">
        <v>40648</v>
      </c>
      <c r="C2512" t="s">
        <v>59</v>
      </c>
      <c r="D2512">
        <v>25</v>
      </c>
      <c r="E2512">
        <v>11040265</v>
      </c>
      <c r="F2512" t="s">
        <v>60</v>
      </c>
      <c r="G2512">
        <v>4</v>
      </c>
    </row>
    <row r="2513" spans="1:7" x14ac:dyDescent="0.25">
      <c r="A2513">
        <v>80024149</v>
      </c>
      <c r="B2513" s="1">
        <v>40648</v>
      </c>
      <c r="C2513" t="s">
        <v>64</v>
      </c>
      <c r="D2513">
        <v>25</v>
      </c>
      <c r="E2513">
        <v>11040264</v>
      </c>
      <c r="F2513" t="s">
        <v>65</v>
      </c>
      <c r="G2513">
        <v>1</v>
      </c>
    </row>
    <row r="2514" spans="1:7" x14ac:dyDescent="0.25">
      <c r="A2514">
        <v>80024150</v>
      </c>
      <c r="B2514" s="1">
        <v>40648</v>
      </c>
      <c r="C2514" t="s">
        <v>88</v>
      </c>
      <c r="D2514">
        <v>25</v>
      </c>
      <c r="E2514">
        <v>11040266</v>
      </c>
      <c r="F2514" t="s">
        <v>89</v>
      </c>
      <c r="G2514">
        <v>1</v>
      </c>
    </row>
    <row r="2515" spans="1:7" hidden="1" x14ac:dyDescent="0.25">
      <c r="A2515">
        <v>80024341</v>
      </c>
      <c r="B2515" s="1">
        <v>40665</v>
      </c>
      <c r="C2515" t="s">
        <v>111</v>
      </c>
      <c r="D2515">
        <v>25</v>
      </c>
      <c r="E2515">
        <v>11050009</v>
      </c>
      <c r="F2515" t="s">
        <v>112</v>
      </c>
      <c r="G2515">
        <v>1</v>
      </c>
    </row>
    <row r="2516" spans="1:7" hidden="1" x14ac:dyDescent="0.25">
      <c r="A2516">
        <v>80024342</v>
      </c>
      <c r="B2516" s="1">
        <v>40665</v>
      </c>
      <c r="C2516" t="s">
        <v>182</v>
      </c>
      <c r="D2516">
        <v>100</v>
      </c>
      <c r="E2516">
        <v>11050010</v>
      </c>
      <c r="F2516" t="s">
        <v>10</v>
      </c>
      <c r="G2516">
        <v>1</v>
      </c>
    </row>
    <row r="2517" spans="1:7" x14ac:dyDescent="0.25">
      <c r="A2517">
        <v>80024154</v>
      </c>
      <c r="B2517" s="1">
        <v>40651</v>
      </c>
      <c r="C2517" t="s">
        <v>24</v>
      </c>
      <c r="D2517">
        <v>25</v>
      </c>
      <c r="E2517">
        <v>11040276</v>
      </c>
      <c r="F2517" t="s">
        <v>10</v>
      </c>
      <c r="G2517">
        <v>1</v>
      </c>
    </row>
    <row r="2518" spans="1:7" x14ac:dyDescent="0.25">
      <c r="A2518">
        <v>80024156</v>
      </c>
      <c r="B2518" s="1">
        <v>40651</v>
      </c>
      <c r="C2518" t="s">
        <v>9</v>
      </c>
      <c r="D2518">
        <v>20</v>
      </c>
      <c r="E2518">
        <v>11040148</v>
      </c>
      <c r="F2518" t="s">
        <v>10</v>
      </c>
      <c r="G2518">
        <v>1</v>
      </c>
    </row>
    <row r="2519" spans="1:7" hidden="1" x14ac:dyDescent="0.25">
      <c r="A2519">
        <v>80024345</v>
      </c>
      <c r="B2519" s="1">
        <v>40665</v>
      </c>
      <c r="C2519" t="s">
        <v>22</v>
      </c>
      <c r="D2519">
        <v>50</v>
      </c>
      <c r="E2519">
        <v>11050013</v>
      </c>
      <c r="F2519" t="s">
        <v>23</v>
      </c>
      <c r="G2519">
        <v>0.2</v>
      </c>
    </row>
    <row r="2520" spans="1:7" hidden="1" x14ac:dyDescent="0.25">
      <c r="A2520">
        <v>80024346</v>
      </c>
      <c r="B2520" s="1">
        <v>40665</v>
      </c>
      <c r="C2520" t="s">
        <v>111</v>
      </c>
      <c r="D2520">
        <v>50</v>
      </c>
      <c r="E2520">
        <v>11050015</v>
      </c>
      <c r="F2520" t="s">
        <v>112</v>
      </c>
      <c r="G2520">
        <v>2</v>
      </c>
    </row>
    <row r="2521" spans="1:7" hidden="1" x14ac:dyDescent="0.25">
      <c r="A2521">
        <v>80024353</v>
      </c>
      <c r="B2521" s="1">
        <v>40665</v>
      </c>
      <c r="C2521" t="s">
        <v>182</v>
      </c>
      <c r="D2521">
        <v>100</v>
      </c>
      <c r="E2521">
        <v>11050019</v>
      </c>
      <c r="F2521" t="s">
        <v>10</v>
      </c>
      <c r="G2521">
        <v>1</v>
      </c>
    </row>
    <row r="2522" spans="1:7" x14ac:dyDescent="0.25">
      <c r="A2522">
        <v>80024156</v>
      </c>
      <c r="B2522" s="1">
        <v>40651</v>
      </c>
      <c r="C2522" t="s">
        <v>7</v>
      </c>
      <c r="D2522">
        <v>180</v>
      </c>
      <c r="E2522">
        <v>11040148</v>
      </c>
      <c r="F2522" t="s">
        <v>8</v>
      </c>
      <c r="G2522">
        <v>1</v>
      </c>
    </row>
    <row r="2523" spans="1:7" x14ac:dyDescent="0.25">
      <c r="A2523">
        <v>80024157</v>
      </c>
      <c r="B2523" s="1">
        <v>40651</v>
      </c>
      <c r="C2523" t="s">
        <v>53</v>
      </c>
      <c r="D2523">
        <v>25</v>
      </c>
      <c r="E2523">
        <v>11040280</v>
      </c>
      <c r="F2523" t="s">
        <v>10</v>
      </c>
      <c r="G2523">
        <v>1</v>
      </c>
    </row>
    <row r="2524" spans="1:7" hidden="1" x14ac:dyDescent="0.25">
      <c r="A2524">
        <v>80024354</v>
      </c>
      <c r="B2524" s="1">
        <v>40665</v>
      </c>
      <c r="C2524" t="s">
        <v>111</v>
      </c>
      <c r="D2524">
        <v>25</v>
      </c>
      <c r="E2524">
        <v>11050023</v>
      </c>
      <c r="F2524" t="s">
        <v>112</v>
      </c>
      <c r="G2524">
        <v>1</v>
      </c>
    </row>
    <row r="2525" spans="1:7" x14ac:dyDescent="0.25">
      <c r="A2525">
        <v>80024157</v>
      </c>
      <c r="B2525" s="1">
        <v>40651</v>
      </c>
      <c r="C2525" t="s">
        <v>140</v>
      </c>
      <c r="D2525">
        <v>25</v>
      </c>
      <c r="E2525">
        <v>11040281</v>
      </c>
      <c r="F2525" t="s">
        <v>26</v>
      </c>
      <c r="G2525">
        <v>40</v>
      </c>
    </row>
    <row r="2526" spans="1:7" x14ac:dyDescent="0.25">
      <c r="A2526">
        <v>80024157</v>
      </c>
      <c r="B2526" s="1">
        <v>40651</v>
      </c>
      <c r="C2526" t="s">
        <v>66</v>
      </c>
      <c r="D2526">
        <v>8</v>
      </c>
      <c r="E2526">
        <v>11040281</v>
      </c>
      <c r="F2526" t="s">
        <v>67</v>
      </c>
      <c r="G2526">
        <v>40</v>
      </c>
    </row>
    <row r="2527" spans="1:7" x14ac:dyDescent="0.25">
      <c r="A2527">
        <v>80024159</v>
      </c>
      <c r="B2527" s="1">
        <v>40651</v>
      </c>
      <c r="C2527" t="s">
        <v>27</v>
      </c>
      <c r="D2527">
        <v>25</v>
      </c>
      <c r="E2527">
        <v>11040283</v>
      </c>
      <c r="F2527" t="s">
        <v>28</v>
      </c>
      <c r="G2527">
        <v>1</v>
      </c>
    </row>
    <row r="2528" spans="1:7" x14ac:dyDescent="0.25">
      <c r="A2528">
        <v>80024160</v>
      </c>
      <c r="B2528" s="1">
        <v>40651</v>
      </c>
      <c r="C2528" t="s">
        <v>134</v>
      </c>
      <c r="D2528">
        <v>75</v>
      </c>
      <c r="E2528">
        <v>11040203</v>
      </c>
      <c r="F2528" t="s">
        <v>10</v>
      </c>
      <c r="G2528">
        <v>1</v>
      </c>
    </row>
    <row r="2529" spans="1:7" x14ac:dyDescent="0.25">
      <c r="A2529">
        <v>80024161</v>
      </c>
      <c r="B2529" s="1">
        <v>40651</v>
      </c>
      <c r="C2529" t="s">
        <v>7</v>
      </c>
      <c r="D2529">
        <v>95</v>
      </c>
      <c r="E2529">
        <v>11040153</v>
      </c>
      <c r="F2529" t="s">
        <v>8</v>
      </c>
      <c r="G2529">
        <v>15000</v>
      </c>
    </row>
    <row r="2530" spans="1:7" x14ac:dyDescent="0.25">
      <c r="A2530">
        <v>80024162</v>
      </c>
      <c r="B2530" s="1">
        <v>40651</v>
      </c>
      <c r="C2530" t="s">
        <v>7</v>
      </c>
      <c r="D2530">
        <v>210</v>
      </c>
      <c r="E2530">
        <v>11040160</v>
      </c>
      <c r="F2530" t="s">
        <v>8</v>
      </c>
      <c r="G2530">
        <v>38000</v>
      </c>
    </row>
    <row r="2531" spans="1:7" x14ac:dyDescent="0.25">
      <c r="A2531">
        <v>80024163</v>
      </c>
      <c r="B2531" s="1">
        <v>40651</v>
      </c>
      <c r="C2531" t="s">
        <v>7</v>
      </c>
      <c r="D2531">
        <v>140</v>
      </c>
      <c r="E2531">
        <v>11040174</v>
      </c>
      <c r="F2531" t="s">
        <v>8</v>
      </c>
      <c r="G2531">
        <v>24000</v>
      </c>
    </row>
    <row r="2532" spans="1:7" x14ac:dyDescent="0.25">
      <c r="A2532">
        <v>80024164</v>
      </c>
      <c r="B2532" s="1">
        <v>40651</v>
      </c>
      <c r="C2532" t="s">
        <v>64</v>
      </c>
      <c r="D2532">
        <v>25</v>
      </c>
      <c r="E2532">
        <v>11040285</v>
      </c>
      <c r="F2532" t="s">
        <v>65</v>
      </c>
      <c r="G2532">
        <v>1</v>
      </c>
    </row>
    <row r="2533" spans="1:7" x14ac:dyDescent="0.25">
      <c r="A2533">
        <v>80024164</v>
      </c>
      <c r="B2533" s="1">
        <v>40651</v>
      </c>
      <c r="C2533" t="s">
        <v>64</v>
      </c>
      <c r="D2533">
        <v>25</v>
      </c>
      <c r="E2533">
        <v>11040286</v>
      </c>
      <c r="F2533" t="s">
        <v>65</v>
      </c>
      <c r="G2533">
        <v>1</v>
      </c>
    </row>
    <row r="2534" spans="1:7" x14ac:dyDescent="0.25">
      <c r="A2534">
        <v>80024166</v>
      </c>
      <c r="B2534" s="1">
        <v>40651</v>
      </c>
      <c r="C2534" t="s">
        <v>54</v>
      </c>
      <c r="D2534">
        <v>29</v>
      </c>
      <c r="E2534">
        <v>11030402</v>
      </c>
      <c r="F2534" t="s">
        <v>55</v>
      </c>
      <c r="G2534">
        <v>90000</v>
      </c>
    </row>
    <row r="2535" spans="1:7" x14ac:dyDescent="0.25">
      <c r="A2535">
        <v>80024166</v>
      </c>
      <c r="B2535" s="1">
        <v>40651</v>
      </c>
      <c r="C2535" t="s">
        <v>56</v>
      </c>
      <c r="D2535">
        <v>29</v>
      </c>
      <c r="E2535">
        <v>11030402</v>
      </c>
      <c r="F2535" t="s">
        <v>55</v>
      </c>
      <c r="G2535">
        <v>90000</v>
      </c>
    </row>
    <row r="2536" spans="1:7" x14ac:dyDescent="0.25">
      <c r="A2536">
        <v>80024166</v>
      </c>
      <c r="B2536" s="1">
        <v>40651</v>
      </c>
      <c r="C2536" t="s">
        <v>59</v>
      </c>
      <c r="D2536">
        <v>25</v>
      </c>
      <c r="E2536">
        <v>11030402</v>
      </c>
      <c r="F2536" t="s">
        <v>60</v>
      </c>
      <c r="G2536">
        <v>90000</v>
      </c>
    </row>
    <row r="2537" spans="1:7" x14ac:dyDescent="0.25">
      <c r="A2537">
        <v>80024166</v>
      </c>
      <c r="B2537" s="1">
        <v>40651</v>
      </c>
      <c r="C2537" t="s">
        <v>61</v>
      </c>
      <c r="D2537">
        <v>25</v>
      </c>
      <c r="E2537">
        <v>11030402</v>
      </c>
      <c r="F2537" t="s">
        <v>60</v>
      </c>
      <c r="G2537">
        <v>90000</v>
      </c>
    </row>
    <row r="2538" spans="1:7" hidden="1" x14ac:dyDescent="0.25">
      <c r="A2538">
        <v>90001728</v>
      </c>
      <c r="B2538" s="1">
        <v>40666</v>
      </c>
      <c r="C2538" t="s">
        <v>126</v>
      </c>
      <c r="D2538">
        <v>400</v>
      </c>
      <c r="E2538">
        <v>11050026</v>
      </c>
      <c r="F2538" t="s">
        <v>10</v>
      </c>
      <c r="G2538">
        <v>0</v>
      </c>
    </row>
    <row r="2539" spans="1:7" hidden="1" x14ac:dyDescent="0.25">
      <c r="A2539">
        <v>80024357</v>
      </c>
      <c r="B2539" s="1">
        <v>40666</v>
      </c>
      <c r="C2539" t="s">
        <v>111</v>
      </c>
      <c r="D2539">
        <v>25</v>
      </c>
      <c r="E2539">
        <v>11050029</v>
      </c>
      <c r="F2539" t="s">
        <v>112</v>
      </c>
      <c r="G2539">
        <v>1</v>
      </c>
    </row>
    <row r="2540" spans="1:7" x14ac:dyDescent="0.25">
      <c r="A2540">
        <v>80024167</v>
      </c>
      <c r="B2540" s="1">
        <v>40652</v>
      </c>
      <c r="C2540" t="s">
        <v>7</v>
      </c>
      <c r="D2540">
        <v>268</v>
      </c>
      <c r="E2540">
        <v>11040104</v>
      </c>
      <c r="F2540" t="s">
        <v>8</v>
      </c>
      <c r="G2540">
        <v>52000</v>
      </c>
    </row>
    <row r="2541" spans="1:7" x14ac:dyDescent="0.25">
      <c r="A2541">
        <v>80024167</v>
      </c>
      <c r="B2541" s="1">
        <v>40652</v>
      </c>
      <c r="C2541" t="s">
        <v>15</v>
      </c>
      <c r="D2541">
        <v>134</v>
      </c>
      <c r="E2541">
        <v>11040104</v>
      </c>
      <c r="F2541" t="s">
        <v>8</v>
      </c>
      <c r="G2541">
        <v>52000</v>
      </c>
    </row>
    <row r="2542" spans="1:7" x14ac:dyDescent="0.25">
      <c r="A2542">
        <v>80024168</v>
      </c>
      <c r="B2542" s="1">
        <v>40652</v>
      </c>
      <c r="C2542" t="s">
        <v>140</v>
      </c>
      <c r="D2542">
        <v>25</v>
      </c>
      <c r="E2542">
        <v>11040289</v>
      </c>
      <c r="F2542" t="s">
        <v>26</v>
      </c>
      <c r="G2542">
        <v>100</v>
      </c>
    </row>
    <row r="2543" spans="1:7" x14ac:dyDescent="0.25">
      <c r="A2543">
        <v>80024168</v>
      </c>
      <c r="B2543" s="1">
        <v>40652</v>
      </c>
      <c r="C2543" t="s">
        <v>66</v>
      </c>
      <c r="D2543">
        <v>7</v>
      </c>
      <c r="E2543">
        <v>11040289</v>
      </c>
      <c r="F2543" t="s">
        <v>67</v>
      </c>
      <c r="G2543">
        <v>100</v>
      </c>
    </row>
    <row r="2544" spans="1:7" hidden="1" x14ac:dyDescent="0.25">
      <c r="A2544">
        <v>80024359</v>
      </c>
      <c r="B2544" s="1">
        <v>40666</v>
      </c>
      <c r="C2544" t="s">
        <v>111</v>
      </c>
      <c r="D2544">
        <v>50</v>
      </c>
      <c r="E2544">
        <v>11050034</v>
      </c>
      <c r="F2544" t="s">
        <v>112</v>
      </c>
      <c r="G2544">
        <v>1</v>
      </c>
    </row>
    <row r="2545" spans="1:7" hidden="1" x14ac:dyDescent="0.25">
      <c r="A2545">
        <v>80024361</v>
      </c>
      <c r="B2545" s="1">
        <v>40666</v>
      </c>
      <c r="C2545" t="s">
        <v>111</v>
      </c>
      <c r="D2545">
        <v>25</v>
      </c>
      <c r="E2545">
        <v>11050036</v>
      </c>
      <c r="F2545" t="s">
        <v>112</v>
      </c>
      <c r="G2545">
        <v>1</v>
      </c>
    </row>
    <row r="2546" spans="1:7" hidden="1" x14ac:dyDescent="0.25">
      <c r="A2546">
        <v>80024362</v>
      </c>
      <c r="B2546" s="1">
        <v>40666</v>
      </c>
      <c r="C2546" t="s">
        <v>22</v>
      </c>
      <c r="D2546">
        <v>50</v>
      </c>
      <c r="E2546">
        <v>11050039</v>
      </c>
      <c r="F2546" t="s">
        <v>23</v>
      </c>
      <c r="G2546">
        <v>0.2</v>
      </c>
    </row>
    <row r="2547" spans="1:7" x14ac:dyDescent="0.25">
      <c r="A2547">
        <v>80024170</v>
      </c>
      <c r="B2547" s="1">
        <v>40652</v>
      </c>
      <c r="C2547" t="s">
        <v>9</v>
      </c>
      <c r="D2547">
        <v>20</v>
      </c>
      <c r="E2547">
        <v>11040246</v>
      </c>
      <c r="F2547" t="s">
        <v>10</v>
      </c>
      <c r="G2547">
        <v>1</v>
      </c>
    </row>
    <row r="2548" spans="1:7" x14ac:dyDescent="0.25">
      <c r="A2548">
        <v>80024170</v>
      </c>
      <c r="B2548" s="1">
        <v>40652</v>
      </c>
      <c r="C2548" t="s">
        <v>7</v>
      </c>
      <c r="D2548">
        <v>95</v>
      </c>
      <c r="E2548">
        <v>11040246</v>
      </c>
      <c r="F2548" t="s">
        <v>8</v>
      </c>
      <c r="G2548">
        <v>1</v>
      </c>
    </row>
    <row r="2549" spans="1:7" x14ac:dyDescent="0.25">
      <c r="A2549">
        <v>80024171</v>
      </c>
      <c r="B2549" s="1">
        <v>40652</v>
      </c>
      <c r="C2549" t="s">
        <v>64</v>
      </c>
      <c r="D2549">
        <v>25</v>
      </c>
      <c r="E2549">
        <v>11040291</v>
      </c>
      <c r="F2549" t="s">
        <v>65</v>
      </c>
      <c r="G2549">
        <v>2</v>
      </c>
    </row>
    <row r="2550" spans="1:7" x14ac:dyDescent="0.25">
      <c r="A2550">
        <v>80024173</v>
      </c>
      <c r="B2550" s="1">
        <v>40652</v>
      </c>
      <c r="C2550" t="s">
        <v>59</v>
      </c>
      <c r="D2550">
        <v>25</v>
      </c>
      <c r="E2550">
        <v>11040294</v>
      </c>
      <c r="F2550" t="s">
        <v>60</v>
      </c>
      <c r="G2550">
        <v>4</v>
      </c>
    </row>
    <row r="2551" spans="1:7" x14ac:dyDescent="0.25">
      <c r="A2551">
        <v>80024174</v>
      </c>
      <c r="B2551" s="1">
        <v>40652</v>
      </c>
      <c r="C2551" t="s">
        <v>7</v>
      </c>
      <c r="D2551">
        <v>185</v>
      </c>
      <c r="E2551">
        <v>11040217</v>
      </c>
      <c r="F2551" t="s">
        <v>8</v>
      </c>
      <c r="G2551">
        <v>33000</v>
      </c>
    </row>
    <row r="2552" spans="1:7" x14ac:dyDescent="0.25">
      <c r="A2552">
        <v>80024177</v>
      </c>
      <c r="B2552" s="1">
        <v>40652</v>
      </c>
      <c r="C2552" t="s">
        <v>27</v>
      </c>
      <c r="D2552">
        <v>25</v>
      </c>
      <c r="E2552">
        <v>11040299</v>
      </c>
      <c r="F2552" t="s">
        <v>28</v>
      </c>
      <c r="G2552">
        <v>1</v>
      </c>
    </row>
    <row r="2553" spans="1:7" x14ac:dyDescent="0.25">
      <c r="A2553">
        <v>80024178</v>
      </c>
      <c r="B2553" s="1">
        <v>40652</v>
      </c>
      <c r="C2553" t="s">
        <v>66</v>
      </c>
      <c r="D2553">
        <v>25</v>
      </c>
      <c r="E2553">
        <v>11040302</v>
      </c>
      <c r="F2553" t="s">
        <v>67</v>
      </c>
      <c r="G2553">
        <v>6</v>
      </c>
    </row>
    <row r="2554" spans="1:7" x14ac:dyDescent="0.25">
      <c r="A2554">
        <v>80024179</v>
      </c>
      <c r="B2554" s="1">
        <v>40652</v>
      </c>
      <c r="C2554" t="s">
        <v>74</v>
      </c>
      <c r="D2554">
        <v>25</v>
      </c>
      <c r="E2554">
        <v>11040301</v>
      </c>
      <c r="F2554" t="s">
        <v>75</v>
      </c>
      <c r="G2554">
        <v>1</v>
      </c>
    </row>
    <row r="2555" spans="1:7" x14ac:dyDescent="0.25">
      <c r="A2555">
        <v>80024180</v>
      </c>
      <c r="B2555" s="1">
        <v>40652</v>
      </c>
      <c r="C2555" t="s">
        <v>7</v>
      </c>
      <c r="D2555">
        <v>45</v>
      </c>
      <c r="E2555">
        <v>11040284</v>
      </c>
      <c r="F2555" t="s">
        <v>8</v>
      </c>
      <c r="G2555">
        <v>5000</v>
      </c>
    </row>
    <row r="2556" spans="1:7" x14ac:dyDescent="0.25">
      <c r="A2556">
        <v>80024181</v>
      </c>
      <c r="B2556" s="1">
        <v>40652</v>
      </c>
      <c r="C2556" t="s">
        <v>7</v>
      </c>
      <c r="D2556">
        <v>115</v>
      </c>
      <c r="E2556">
        <v>11040278</v>
      </c>
      <c r="F2556" t="s">
        <v>8</v>
      </c>
      <c r="G2556">
        <v>19000</v>
      </c>
    </row>
    <row r="2557" spans="1:7" x14ac:dyDescent="0.25">
      <c r="A2557">
        <v>80024182</v>
      </c>
      <c r="B2557" s="1">
        <v>40652</v>
      </c>
      <c r="C2557" t="s">
        <v>54</v>
      </c>
      <c r="D2557">
        <v>29</v>
      </c>
      <c r="E2557">
        <v>11040279</v>
      </c>
      <c r="F2557" t="s">
        <v>55</v>
      </c>
      <c r="G2557">
        <v>90000</v>
      </c>
    </row>
    <row r="2558" spans="1:7" x14ac:dyDescent="0.25">
      <c r="A2558">
        <v>80024182</v>
      </c>
      <c r="B2558" s="1">
        <v>40652</v>
      </c>
      <c r="C2558" t="s">
        <v>56</v>
      </c>
      <c r="D2558">
        <v>27</v>
      </c>
      <c r="E2558">
        <v>11040279</v>
      </c>
      <c r="F2558" t="s">
        <v>55</v>
      </c>
      <c r="G2558">
        <v>90000</v>
      </c>
    </row>
    <row r="2559" spans="1:7" hidden="1" x14ac:dyDescent="0.25">
      <c r="A2559">
        <v>80024364</v>
      </c>
      <c r="B2559" s="1">
        <v>40666</v>
      </c>
      <c r="C2559" t="s">
        <v>111</v>
      </c>
      <c r="D2559">
        <v>25</v>
      </c>
      <c r="E2559">
        <v>11050042</v>
      </c>
      <c r="F2559" t="s">
        <v>112</v>
      </c>
      <c r="G2559">
        <v>1</v>
      </c>
    </row>
    <row r="2560" spans="1:7" hidden="1" x14ac:dyDescent="0.25">
      <c r="A2560">
        <v>80024366</v>
      </c>
      <c r="B2560" s="1">
        <v>40666</v>
      </c>
      <c r="C2560" t="s">
        <v>111</v>
      </c>
      <c r="D2560">
        <v>25</v>
      </c>
      <c r="E2560">
        <v>11050043</v>
      </c>
      <c r="F2560" t="s">
        <v>112</v>
      </c>
      <c r="G2560">
        <v>1</v>
      </c>
    </row>
    <row r="2561" spans="1:7" hidden="1" x14ac:dyDescent="0.25">
      <c r="A2561">
        <v>80024367</v>
      </c>
      <c r="B2561" s="1">
        <v>40666</v>
      </c>
      <c r="C2561" t="s">
        <v>111</v>
      </c>
      <c r="D2561">
        <v>25</v>
      </c>
      <c r="E2561">
        <v>11050044</v>
      </c>
      <c r="F2561" t="s">
        <v>112</v>
      </c>
      <c r="G2561">
        <v>1</v>
      </c>
    </row>
    <row r="2562" spans="1:7" hidden="1" x14ac:dyDescent="0.25">
      <c r="A2562">
        <v>80024369</v>
      </c>
      <c r="B2562" s="1">
        <v>40666</v>
      </c>
      <c r="C2562" t="s">
        <v>111</v>
      </c>
      <c r="D2562">
        <v>25</v>
      </c>
      <c r="E2562">
        <v>11050045</v>
      </c>
      <c r="F2562" t="s">
        <v>112</v>
      </c>
      <c r="G2562">
        <v>1</v>
      </c>
    </row>
    <row r="2563" spans="1:7" hidden="1" x14ac:dyDescent="0.25">
      <c r="A2563">
        <v>80024369</v>
      </c>
      <c r="B2563" s="1">
        <v>40666</v>
      </c>
      <c r="C2563" t="s">
        <v>111</v>
      </c>
      <c r="D2563">
        <v>30</v>
      </c>
      <c r="E2563">
        <v>11050046</v>
      </c>
      <c r="F2563" t="s">
        <v>112</v>
      </c>
      <c r="G2563">
        <v>1</v>
      </c>
    </row>
    <row r="2564" spans="1:7" x14ac:dyDescent="0.25">
      <c r="A2564">
        <v>80024182</v>
      </c>
      <c r="B2564" s="1">
        <v>40652</v>
      </c>
      <c r="C2564" t="s">
        <v>59</v>
      </c>
      <c r="D2564">
        <v>25</v>
      </c>
      <c r="E2564">
        <v>11040279</v>
      </c>
      <c r="F2564" t="s">
        <v>60</v>
      </c>
      <c r="G2564">
        <v>90000</v>
      </c>
    </row>
    <row r="2565" spans="1:7" x14ac:dyDescent="0.25">
      <c r="A2565">
        <v>80024182</v>
      </c>
      <c r="B2565" s="1">
        <v>40652</v>
      </c>
      <c r="C2565" t="s">
        <v>61</v>
      </c>
      <c r="D2565">
        <v>25</v>
      </c>
      <c r="E2565">
        <v>11040279</v>
      </c>
      <c r="F2565" t="s">
        <v>60</v>
      </c>
      <c r="G2565">
        <v>90000</v>
      </c>
    </row>
    <row r="2566" spans="1:7" x14ac:dyDescent="0.25">
      <c r="A2566">
        <v>80024183</v>
      </c>
      <c r="B2566" s="1">
        <v>40652</v>
      </c>
      <c r="C2566" t="s">
        <v>64</v>
      </c>
      <c r="D2566">
        <v>25</v>
      </c>
      <c r="E2566">
        <v>11040303</v>
      </c>
      <c r="F2566" t="s">
        <v>65</v>
      </c>
      <c r="G2566">
        <v>1</v>
      </c>
    </row>
    <row r="2567" spans="1:7" x14ac:dyDescent="0.25">
      <c r="A2567">
        <v>80024184</v>
      </c>
      <c r="B2567" s="1">
        <v>40652</v>
      </c>
      <c r="C2567" t="s">
        <v>134</v>
      </c>
      <c r="D2567">
        <v>75</v>
      </c>
      <c r="E2567">
        <v>11040116</v>
      </c>
      <c r="F2567" t="s">
        <v>10</v>
      </c>
      <c r="G2567">
        <v>1</v>
      </c>
    </row>
    <row r="2568" spans="1:7" x14ac:dyDescent="0.25">
      <c r="A2568">
        <v>80024187</v>
      </c>
      <c r="B2568" s="1">
        <v>40653</v>
      </c>
      <c r="C2568" t="s">
        <v>64</v>
      </c>
      <c r="D2568">
        <v>80</v>
      </c>
      <c r="E2568">
        <v>11040309</v>
      </c>
      <c r="F2568" t="s">
        <v>65</v>
      </c>
      <c r="G2568">
        <v>20</v>
      </c>
    </row>
    <row r="2569" spans="1:7" x14ac:dyDescent="0.25">
      <c r="A2569">
        <v>80024187</v>
      </c>
      <c r="B2569" s="1">
        <v>40653</v>
      </c>
      <c r="C2569" t="s">
        <v>74</v>
      </c>
      <c r="D2569">
        <v>25</v>
      </c>
      <c r="E2569">
        <v>11040309</v>
      </c>
      <c r="F2569" t="s">
        <v>75</v>
      </c>
      <c r="G2569">
        <v>20</v>
      </c>
    </row>
    <row r="2570" spans="1:7" x14ac:dyDescent="0.25">
      <c r="A2570">
        <v>80024187</v>
      </c>
      <c r="B2570" s="1">
        <v>40653</v>
      </c>
      <c r="C2570" t="s">
        <v>70</v>
      </c>
      <c r="D2570">
        <v>25</v>
      </c>
      <c r="E2570">
        <v>11040309</v>
      </c>
      <c r="F2570" t="s">
        <v>71</v>
      </c>
      <c r="G2570">
        <v>20</v>
      </c>
    </row>
    <row r="2571" spans="1:7" x14ac:dyDescent="0.25">
      <c r="A2571">
        <v>80024187</v>
      </c>
      <c r="B2571" s="1">
        <v>40653</v>
      </c>
      <c r="C2571" t="s">
        <v>64</v>
      </c>
      <c r="D2571">
        <v>80</v>
      </c>
      <c r="E2571">
        <v>11040310</v>
      </c>
      <c r="F2571" t="s">
        <v>65</v>
      </c>
      <c r="G2571">
        <v>20</v>
      </c>
    </row>
    <row r="2572" spans="1:7" x14ac:dyDescent="0.25">
      <c r="A2572">
        <v>80024187</v>
      </c>
      <c r="B2572" s="1">
        <v>40653</v>
      </c>
      <c r="C2572" t="s">
        <v>74</v>
      </c>
      <c r="D2572">
        <v>25</v>
      </c>
      <c r="E2572">
        <v>11040310</v>
      </c>
      <c r="F2572" t="s">
        <v>75</v>
      </c>
      <c r="G2572">
        <v>20</v>
      </c>
    </row>
    <row r="2573" spans="1:7" x14ac:dyDescent="0.25">
      <c r="A2573">
        <v>80024187</v>
      </c>
      <c r="B2573" s="1">
        <v>40653</v>
      </c>
      <c r="C2573" t="s">
        <v>70</v>
      </c>
      <c r="D2573">
        <v>25</v>
      </c>
      <c r="E2573">
        <v>11040310</v>
      </c>
      <c r="F2573" t="s">
        <v>71</v>
      </c>
      <c r="G2573">
        <v>20</v>
      </c>
    </row>
    <row r="2574" spans="1:7" x14ac:dyDescent="0.25">
      <c r="A2574">
        <v>80024188</v>
      </c>
      <c r="B2574" s="1">
        <v>40653</v>
      </c>
      <c r="C2574" t="s">
        <v>9</v>
      </c>
      <c r="D2574">
        <v>20</v>
      </c>
      <c r="E2574">
        <v>11030466</v>
      </c>
      <c r="F2574" t="s">
        <v>10</v>
      </c>
      <c r="G2574">
        <v>1</v>
      </c>
    </row>
    <row r="2575" spans="1:7" x14ac:dyDescent="0.25">
      <c r="A2575">
        <v>80024188</v>
      </c>
      <c r="B2575" s="1">
        <v>40653</v>
      </c>
      <c r="C2575" t="s">
        <v>7</v>
      </c>
      <c r="D2575">
        <v>1030</v>
      </c>
      <c r="E2575">
        <v>11030466</v>
      </c>
      <c r="F2575" t="s">
        <v>8</v>
      </c>
      <c r="G2575">
        <v>1</v>
      </c>
    </row>
    <row r="2576" spans="1:7" hidden="1" x14ac:dyDescent="0.25">
      <c r="A2576">
        <v>80024390</v>
      </c>
      <c r="B2576" s="1">
        <v>40667</v>
      </c>
      <c r="C2576" t="s">
        <v>42</v>
      </c>
      <c r="D2576">
        <v>20</v>
      </c>
      <c r="E2576">
        <v>10080157</v>
      </c>
      <c r="F2576" t="s">
        <v>38</v>
      </c>
      <c r="G2576">
        <v>1</v>
      </c>
    </row>
    <row r="2577" spans="1:7" hidden="1" x14ac:dyDescent="0.25">
      <c r="A2577">
        <v>80024390</v>
      </c>
      <c r="B2577" s="1">
        <v>40667</v>
      </c>
      <c r="C2577" t="s">
        <v>43</v>
      </c>
      <c r="D2577">
        <v>75</v>
      </c>
      <c r="E2577">
        <v>10080157</v>
      </c>
      <c r="F2577" t="s">
        <v>44</v>
      </c>
      <c r="G2577">
        <v>1</v>
      </c>
    </row>
    <row r="2578" spans="1:7" hidden="1" x14ac:dyDescent="0.25">
      <c r="A2578">
        <v>80024390</v>
      </c>
      <c r="B2578" s="1">
        <v>40667</v>
      </c>
      <c r="C2578" t="s">
        <v>22</v>
      </c>
      <c r="D2578">
        <v>107.5</v>
      </c>
      <c r="E2578">
        <v>10080157</v>
      </c>
      <c r="F2578" t="s">
        <v>23</v>
      </c>
      <c r="G2578">
        <v>1</v>
      </c>
    </row>
    <row r="2579" spans="1:7" hidden="1" x14ac:dyDescent="0.25">
      <c r="A2579">
        <v>80024390</v>
      </c>
      <c r="B2579" s="1">
        <v>40667</v>
      </c>
      <c r="C2579" t="s">
        <v>104</v>
      </c>
      <c r="D2579">
        <v>50</v>
      </c>
      <c r="E2579">
        <v>10080157</v>
      </c>
      <c r="F2579" t="s">
        <v>50</v>
      </c>
      <c r="G2579">
        <v>1</v>
      </c>
    </row>
    <row r="2580" spans="1:7" hidden="1" x14ac:dyDescent="0.25">
      <c r="A2580">
        <v>80024390</v>
      </c>
      <c r="B2580" s="1">
        <v>40667</v>
      </c>
      <c r="C2580" t="s">
        <v>36</v>
      </c>
      <c r="D2580">
        <v>50</v>
      </c>
      <c r="E2580">
        <v>10080157</v>
      </c>
      <c r="F2580" t="s">
        <v>23</v>
      </c>
      <c r="G2580">
        <v>1</v>
      </c>
    </row>
    <row r="2581" spans="1:7" hidden="1" x14ac:dyDescent="0.25">
      <c r="A2581">
        <v>80024389</v>
      </c>
      <c r="B2581" s="1">
        <v>40667</v>
      </c>
      <c r="C2581" t="s">
        <v>42</v>
      </c>
      <c r="D2581">
        <v>20</v>
      </c>
      <c r="E2581">
        <v>11020039</v>
      </c>
      <c r="F2581" t="s">
        <v>38</v>
      </c>
      <c r="G2581">
        <v>1</v>
      </c>
    </row>
    <row r="2582" spans="1:7" hidden="1" x14ac:dyDescent="0.25">
      <c r="A2582">
        <v>80024389</v>
      </c>
      <c r="B2582" s="1">
        <v>40667</v>
      </c>
      <c r="C2582" t="s">
        <v>49</v>
      </c>
      <c r="D2582">
        <v>337.5</v>
      </c>
      <c r="E2582">
        <v>11020039</v>
      </c>
      <c r="F2582" t="s">
        <v>50</v>
      </c>
      <c r="G2582">
        <v>1</v>
      </c>
    </row>
    <row r="2583" spans="1:7" hidden="1" x14ac:dyDescent="0.25">
      <c r="A2583">
        <v>80024389</v>
      </c>
      <c r="B2583" s="1">
        <v>40667</v>
      </c>
      <c r="C2583" t="s">
        <v>104</v>
      </c>
      <c r="D2583">
        <v>250</v>
      </c>
      <c r="E2583">
        <v>11020039</v>
      </c>
      <c r="F2583" t="s">
        <v>50</v>
      </c>
      <c r="G2583">
        <v>1</v>
      </c>
    </row>
    <row r="2584" spans="1:7" hidden="1" x14ac:dyDescent="0.25">
      <c r="A2584">
        <v>80024389</v>
      </c>
      <c r="B2584" s="1">
        <v>40667</v>
      </c>
      <c r="C2584" t="s">
        <v>48</v>
      </c>
      <c r="D2584">
        <v>58</v>
      </c>
      <c r="E2584">
        <v>11020039</v>
      </c>
      <c r="F2584" t="s">
        <v>30</v>
      </c>
      <c r="G2584">
        <v>1</v>
      </c>
    </row>
    <row r="2585" spans="1:7" hidden="1" x14ac:dyDescent="0.25">
      <c r="A2585">
        <v>80024389</v>
      </c>
      <c r="B2585" s="1">
        <v>40667</v>
      </c>
      <c r="C2585" t="s">
        <v>100</v>
      </c>
      <c r="D2585">
        <v>54</v>
      </c>
      <c r="E2585">
        <v>11020039</v>
      </c>
      <c r="F2585" t="s">
        <v>50</v>
      </c>
      <c r="G2585">
        <v>1</v>
      </c>
    </row>
    <row r="2586" spans="1:7" hidden="1" x14ac:dyDescent="0.25">
      <c r="A2586">
        <v>80024389</v>
      </c>
      <c r="B2586" s="1">
        <v>40667</v>
      </c>
      <c r="C2586" t="s">
        <v>106</v>
      </c>
      <c r="D2586">
        <v>9</v>
      </c>
      <c r="E2586">
        <v>11020039</v>
      </c>
      <c r="F2586" t="s">
        <v>107</v>
      </c>
      <c r="G2586">
        <v>1</v>
      </c>
    </row>
    <row r="2587" spans="1:7" hidden="1" x14ac:dyDescent="0.25">
      <c r="A2587">
        <v>80024389</v>
      </c>
      <c r="B2587" s="1">
        <v>40667</v>
      </c>
      <c r="C2587" t="s">
        <v>36</v>
      </c>
      <c r="D2587">
        <v>67.5</v>
      </c>
      <c r="E2587">
        <v>11020039</v>
      </c>
      <c r="F2587" t="s">
        <v>23</v>
      </c>
      <c r="G2587">
        <v>1</v>
      </c>
    </row>
    <row r="2588" spans="1:7" hidden="1" x14ac:dyDescent="0.25">
      <c r="A2588">
        <v>80024380</v>
      </c>
      <c r="B2588" s="1">
        <v>40667</v>
      </c>
      <c r="C2588" t="s">
        <v>22</v>
      </c>
      <c r="D2588">
        <v>125</v>
      </c>
      <c r="E2588">
        <v>11020286</v>
      </c>
      <c r="F2588" t="s">
        <v>23</v>
      </c>
      <c r="G2588">
        <v>0.5</v>
      </c>
    </row>
    <row r="2589" spans="1:7" hidden="1" x14ac:dyDescent="0.25">
      <c r="A2589">
        <v>80024381</v>
      </c>
      <c r="B2589" s="1">
        <v>40667</v>
      </c>
      <c r="C2589" t="s">
        <v>22</v>
      </c>
      <c r="D2589">
        <v>125</v>
      </c>
      <c r="E2589">
        <v>11020288</v>
      </c>
      <c r="F2589" t="s">
        <v>23</v>
      </c>
      <c r="G2589">
        <v>0.5</v>
      </c>
    </row>
    <row r="2590" spans="1:7" x14ac:dyDescent="0.25">
      <c r="A2590">
        <v>80024188</v>
      </c>
      <c r="B2590" s="1">
        <v>40653</v>
      </c>
      <c r="C2590" t="s">
        <v>9</v>
      </c>
      <c r="D2590">
        <v>20</v>
      </c>
      <c r="E2590">
        <v>11040058</v>
      </c>
      <c r="F2590" t="s">
        <v>10</v>
      </c>
      <c r="G2590">
        <v>1</v>
      </c>
    </row>
    <row r="2591" spans="1:7" hidden="1" x14ac:dyDescent="0.25">
      <c r="A2591">
        <v>90001729</v>
      </c>
      <c r="B2591" s="1">
        <v>40667</v>
      </c>
      <c r="C2591" t="s">
        <v>120</v>
      </c>
      <c r="D2591">
        <v>350</v>
      </c>
      <c r="E2591">
        <v>11050062</v>
      </c>
      <c r="F2591" t="s">
        <v>121</v>
      </c>
      <c r="G2591">
        <v>1</v>
      </c>
    </row>
    <row r="2592" spans="1:7" hidden="1" x14ac:dyDescent="0.25">
      <c r="A2592">
        <v>90001730</v>
      </c>
      <c r="B2592" s="1">
        <v>40667</v>
      </c>
      <c r="C2592" t="s">
        <v>120</v>
      </c>
      <c r="D2592">
        <v>350</v>
      </c>
      <c r="E2592">
        <v>11050063</v>
      </c>
      <c r="F2592" t="s">
        <v>121</v>
      </c>
      <c r="G2592">
        <v>1</v>
      </c>
    </row>
    <row r="2593" spans="1:7" hidden="1" x14ac:dyDescent="0.25">
      <c r="A2593">
        <v>80024379</v>
      </c>
      <c r="B2593" s="1">
        <v>40667</v>
      </c>
      <c r="C2593" t="s">
        <v>111</v>
      </c>
      <c r="D2593">
        <v>25</v>
      </c>
      <c r="E2593">
        <v>11050067</v>
      </c>
      <c r="F2593" t="s">
        <v>112</v>
      </c>
      <c r="G2593">
        <v>1</v>
      </c>
    </row>
    <row r="2594" spans="1:7" hidden="1" x14ac:dyDescent="0.25">
      <c r="A2594">
        <v>80024382</v>
      </c>
      <c r="B2594" s="1">
        <v>40667</v>
      </c>
      <c r="C2594" t="s">
        <v>111</v>
      </c>
      <c r="D2594">
        <v>100</v>
      </c>
      <c r="E2594">
        <v>11050068</v>
      </c>
      <c r="F2594" t="s">
        <v>112</v>
      </c>
      <c r="G2594">
        <v>4</v>
      </c>
    </row>
    <row r="2595" spans="1:7" x14ac:dyDescent="0.25">
      <c r="A2595">
        <v>80024188</v>
      </c>
      <c r="B2595" s="1">
        <v>40653</v>
      </c>
      <c r="C2595" t="s">
        <v>7</v>
      </c>
      <c r="D2595">
        <v>1210</v>
      </c>
      <c r="E2595">
        <v>11040058</v>
      </c>
      <c r="F2595" t="s">
        <v>8</v>
      </c>
      <c r="G2595">
        <v>1</v>
      </c>
    </row>
    <row r="2596" spans="1:7" x14ac:dyDescent="0.25">
      <c r="A2596">
        <v>80024189</v>
      </c>
      <c r="B2596" s="1">
        <v>40653</v>
      </c>
      <c r="C2596" t="s">
        <v>54</v>
      </c>
      <c r="D2596">
        <v>81</v>
      </c>
      <c r="E2596">
        <v>11040312</v>
      </c>
      <c r="F2596" t="s">
        <v>55</v>
      </c>
      <c r="G2596">
        <v>750000</v>
      </c>
    </row>
    <row r="2597" spans="1:7" x14ac:dyDescent="0.25">
      <c r="A2597">
        <v>80024189</v>
      </c>
      <c r="B2597" s="1">
        <v>40653</v>
      </c>
      <c r="C2597" t="s">
        <v>53</v>
      </c>
      <c r="D2597">
        <v>25</v>
      </c>
      <c r="E2597">
        <v>11040312</v>
      </c>
      <c r="F2597" t="s">
        <v>10</v>
      </c>
      <c r="G2597">
        <v>750000</v>
      </c>
    </row>
    <row r="2598" spans="1:7" x14ac:dyDescent="0.25">
      <c r="A2598">
        <v>80024190</v>
      </c>
      <c r="B2598" s="1">
        <v>40653</v>
      </c>
      <c r="C2598" t="s">
        <v>7</v>
      </c>
      <c r="D2598">
        <v>165</v>
      </c>
      <c r="E2598">
        <v>11040212</v>
      </c>
      <c r="F2598" t="s">
        <v>8</v>
      </c>
      <c r="G2598">
        <v>29000</v>
      </c>
    </row>
    <row r="2599" spans="1:7" x14ac:dyDescent="0.25">
      <c r="A2599">
        <v>80024192</v>
      </c>
      <c r="B2599" s="1">
        <v>40653</v>
      </c>
      <c r="C2599" t="s">
        <v>7</v>
      </c>
      <c r="D2599">
        <v>610</v>
      </c>
      <c r="E2599">
        <v>11040189</v>
      </c>
      <c r="F2599" t="s">
        <v>8</v>
      </c>
      <c r="G2599">
        <v>150000</v>
      </c>
    </row>
    <row r="2600" spans="1:7" x14ac:dyDescent="0.25">
      <c r="A2600">
        <v>80024193</v>
      </c>
      <c r="B2600" s="1">
        <v>40653</v>
      </c>
      <c r="C2600" t="s">
        <v>25</v>
      </c>
      <c r="D2600">
        <v>25</v>
      </c>
      <c r="E2600">
        <v>11040315</v>
      </c>
      <c r="F2600" t="s">
        <v>26</v>
      </c>
      <c r="G2600">
        <v>100</v>
      </c>
    </row>
    <row r="2601" spans="1:7" x14ac:dyDescent="0.25">
      <c r="A2601">
        <v>80024196</v>
      </c>
      <c r="B2601" s="1">
        <v>40653</v>
      </c>
      <c r="C2601" t="s">
        <v>134</v>
      </c>
      <c r="D2601">
        <v>75</v>
      </c>
      <c r="E2601">
        <v>11040121</v>
      </c>
      <c r="F2601" t="s">
        <v>10</v>
      </c>
      <c r="G2601">
        <v>1</v>
      </c>
    </row>
    <row r="2602" spans="1:7" hidden="1" x14ac:dyDescent="0.25">
      <c r="A2602">
        <v>90001731</v>
      </c>
      <c r="B2602" s="1">
        <v>40667</v>
      </c>
      <c r="C2602" t="s">
        <v>120</v>
      </c>
      <c r="D2602">
        <v>200</v>
      </c>
      <c r="E2602">
        <v>11050073</v>
      </c>
      <c r="F2602" t="s">
        <v>121</v>
      </c>
      <c r="G2602">
        <v>1</v>
      </c>
    </row>
    <row r="2603" spans="1:7" hidden="1" x14ac:dyDescent="0.25">
      <c r="A2603">
        <v>80024386</v>
      </c>
      <c r="B2603" s="1">
        <v>40667</v>
      </c>
      <c r="C2603" t="s">
        <v>22</v>
      </c>
      <c r="D2603">
        <v>50</v>
      </c>
      <c r="E2603">
        <v>11050075</v>
      </c>
      <c r="F2603" t="s">
        <v>23</v>
      </c>
      <c r="G2603">
        <v>0.2</v>
      </c>
    </row>
    <row r="2604" spans="1:7" hidden="1" x14ac:dyDescent="0.25">
      <c r="A2604">
        <v>80024387</v>
      </c>
      <c r="B2604" s="1">
        <v>40667</v>
      </c>
      <c r="C2604" t="s">
        <v>22</v>
      </c>
      <c r="D2604">
        <v>50</v>
      </c>
      <c r="E2604">
        <v>11050077</v>
      </c>
      <c r="F2604" t="s">
        <v>23</v>
      </c>
      <c r="G2604">
        <v>0.2</v>
      </c>
    </row>
    <row r="2605" spans="1:7" x14ac:dyDescent="0.25">
      <c r="A2605">
        <v>80024199</v>
      </c>
      <c r="B2605" s="1">
        <v>40653</v>
      </c>
      <c r="C2605" t="s">
        <v>140</v>
      </c>
      <c r="D2605">
        <v>22.5</v>
      </c>
      <c r="E2605">
        <v>11040322</v>
      </c>
      <c r="F2605" t="s">
        <v>26</v>
      </c>
      <c r="G2605">
        <v>150</v>
      </c>
    </row>
    <row r="2606" spans="1:7" x14ac:dyDescent="0.25">
      <c r="A2606">
        <v>80024199</v>
      </c>
      <c r="B2606" s="1">
        <v>40653</v>
      </c>
      <c r="C2606" t="s">
        <v>66</v>
      </c>
      <c r="D2606">
        <v>30</v>
      </c>
      <c r="E2606">
        <v>11040322</v>
      </c>
      <c r="F2606" t="s">
        <v>67</v>
      </c>
      <c r="G2606">
        <v>150</v>
      </c>
    </row>
    <row r="2607" spans="1:7" x14ac:dyDescent="0.25">
      <c r="A2607">
        <v>80024199</v>
      </c>
      <c r="B2607" s="1">
        <v>40653</v>
      </c>
      <c r="C2607" t="s">
        <v>68</v>
      </c>
      <c r="D2607">
        <v>25</v>
      </c>
      <c r="E2607">
        <v>11040322</v>
      </c>
      <c r="F2607" t="s">
        <v>69</v>
      </c>
      <c r="G2607">
        <v>150</v>
      </c>
    </row>
    <row r="2608" spans="1:7" x14ac:dyDescent="0.25">
      <c r="A2608">
        <v>80024199</v>
      </c>
      <c r="B2608" s="1">
        <v>40653</v>
      </c>
      <c r="C2608" t="s">
        <v>140</v>
      </c>
      <c r="D2608">
        <v>22.5</v>
      </c>
      <c r="E2608">
        <v>11040323</v>
      </c>
      <c r="F2608" t="s">
        <v>26</v>
      </c>
      <c r="G2608">
        <v>150</v>
      </c>
    </row>
    <row r="2609" spans="1:7" hidden="1" x14ac:dyDescent="0.25">
      <c r="A2609">
        <v>80024391</v>
      </c>
      <c r="B2609" s="1">
        <v>40667</v>
      </c>
      <c r="C2609" t="s">
        <v>182</v>
      </c>
      <c r="D2609">
        <v>100</v>
      </c>
      <c r="E2609">
        <v>11050083</v>
      </c>
      <c r="F2609" t="s">
        <v>10</v>
      </c>
      <c r="G2609">
        <v>1</v>
      </c>
    </row>
    <row r="2610" spans="1:7" x14ac:dyDescent="0.25">
      <c r="A2610">
        <v>80024199</v>
      </c>
      <c r="B2610" s="1">
        <v>40653</v>
      </c>
      <c r="C2610" t="s">
        <v>66</v>
      </c>
      <c r="D2610">
        <v>30</v>
      </c>
      <c r="E2610">
        <v>11040323</v>
      </c>
      <c r="F2610" t="s">
        <v>67</v>
      </c>
      <c r="G2610">
        <v>150</v>
      </c>
    </row>
    <row r="2611" spans="1:7" x14ac:dyDescent="0.25">
      <c r="A2611">
        <v>80024199</v>
      </c>
      <c r="B2611" s="1">
        <v>40653</v>
      </c>
      <c r="C2611" t="s">
        <v>68</v>
      </c>
      <c r="D2611">
        <v>25</v>
      </c>
      <c r="E2611">
        <v>11040323</v>
      </c>
      <c r="F2611" t="s">
        <v>69</v>
      </c>
      <c r="G2611">
        <v>150</v>
      </c>
    </row>
    <row r="2612" spans="1:7" x14ac:dyDescent="0.25">
      <c r="A2612">
        <v>80024199</v>
      </c>
      <c r="B2612" s="1">
        <v>40653</v>
      </c>
      <c r="C2612" t="s">
        <v>140</v>
      </c>
      <c r="D2612">
        <v>22.5</v>
      </c>
      <c r="E2612">
        <v>11040324</v>
      </c>
      <c r="F2612" t="s">
        <v>26</v>
      </c>
      <c r="G2612">
        <v>150</v>
      </c>
    </row>
    <row r="2613" spans="1:7" hidden="1" x14ac:dyDescent="0.25">
      <c r="A2613">
        <v>80024395</v>
      </c>
      <c r="B2613" s="1">
        <v>40667</v>
      </c>
      <c r="C2613" t="s">
        <v>182</v>
      </c>
      <c r="D2613">
        <v>100</v>
      </c>
      <c r="E2613">
        <v>11050087</v>
      </c>
      <c r="F2613" t="s">
        <v>10</v>
      </c>
      <c r="G2613">
        <v>1</v>
      </c>
    </row>
    <row r="2614" spans="1:7" x14ac:dyDescent="0.25">
      <c r="A2614">
        <v>80024199</v>
      </c>
      <c r="B2614" s="1">
        <v>40653</v>
      </c>
      <c r="C2614" t="s">
        <v>66</v>
      </c>
      <c r="D2614">
        <v>30</v>
      </c>
      <c r="E2614">
        <v>11040324</v>
      </c>
      <c r="F2614" t="s">
        <v>67</v>
      </c>
      <c r="G2614">
        <v>150</v>
      </c>
    </row>
    <row r="2615" spans="1:7" x14ac:dyDescent="0.25">
      <c r="A2615">
        <v>80024199</v>
      </c>
      <c r="B2615" s="1">
        <v>40653</v>
      </c>
      <c r="C2615" t="s">
        <v>68</v>
      </c>
      <c r="D2615">
        <v>25</v>
      </c>
      <c r="E2615">
        <v>11040324</v>
      </c>
      <c r="F2615" t="s">
        <v>69</v>
      </c>
      <c r="G2615">
        <v>150</v>
      </c>
    </row>
    <row r="2616" spans="1:7" x14ac:dyDescent="0.25">
      <c r="A2616">
        <v>80024199</v>
      </c>
      <c r="B2616" s="1">
        <v>40653</v>
      </c>
      <c r="C2616" t="s">
        <v>140</v>
      </c>
      <c r="D2616">
        <v>22.5</v>
      </c>
      <c r="E2616">
        <v>11040325</v>
      </c>
      <c r="F2616" t="s">
        <v>26</v>
      </c>
      <c r="G2616">
        <v>150</v>
      </c>
    </row>
    <row r="2617" spans="1:7" x14ac:dyDescent="0.25">
      <c r="A2617">
        <v>80024199</v>
      </c>
      <c r="B2617" s="1">
        <v>40653</v>
      </c>
      <c r="C2617" t="s">
        <v>66</v>
      </c>
      <c r="D2617">
        <v>30</v>
      </c>
      <c r="E2617">
        <v>11040325</v>
      </c>
      <c r="F2617" t="s">
        <v>67</v>
      </c>
      <c r="G2617">
        <v>150</v>
      </c>
    </row>
    <row r="2618" spans="1:7" hidden="1" x14ac:dyDescent="0.25">
      <c r="A2618">
        <v>80024406</v>
      </c>
      <c r="B2618" s="1">
        <v>40668</v>
      </c>
      <c r="C2618" t="s">
        <v>18</v>
      </c>
      <c r="D2618">
        <v>59.93</v>
      </c>
      <c r="E2618">
        <v>11030008</v>
      </c>
      <c r="F2618" t="s">
        <v>10</v>
      </c>
      <c r="G2618">
        <v>1</v>
      </c>
    </row>
    <row r="2619" spans="1:7" hidden="1" x14ac:dyDescent="0.25">
      <c r="A2619">
        <v>80024406</v>
      </c>
      <c r="B2619" s="1">
        <v>40668</v>
      </c>
      <c r="C2619" t="s">
        <v>19</v>
      </c>
      <c r="D2619">
        <v>533.02</v>
      </c>
      <c r="E2619">
        <v>11030008</v>
      </c>
      <c r="F2619" t="s">
        <v>10</v>
      </c>
      <c r="G2619">
        <v>1</v>
      </c>
    </row>
    <row r="2620" spans="1:7" hidden="1" x14ac:dyDescent="0.25">
      <c r="A2620">
        <v>80024406</v>
      </c>
      <c r="B2620" s="1">
        <v>40668</v>
      </c>
      <c r="C2620" t="s">
        <v>20</v>
      </c>
      <c r="D2620">
        <v>1302.93</v>
      </c>
      <c r="E2620">
        <v>11030008</v>
      </c>
      <c r="F2620" t="s">
        <v>10</v>
      </c>
      <c r="G2620">
        <v>1</v>
      </c>
    </row>
    <row r="2621" spans="1:7" hidden="1" x14ac:dyDescent="0.25">
      <c r="A2621">
        <v>80024406</v>
      </c>
      <c r="B2621" s="1">
        <v>40668</v>
      </c>
      <c r="C2621" t="s">
        <v>21</v>
      </c>
      <c r="D2621">
        <v>161.68</v>
      </c>
      <c r="E2621">
        <v>11030008</v>
      </c>
      <c r="F2621" t="s">
        <v>10</v>
      </c>
      <c r="G2621">
        <v>1</v>
      </c>
    </row>
    <row r="2622" spans="1:7" x14ac:dyDescent="0.25">
      <c r="A2622">
        <v>80024199</v>
      </c>
      <c r="B2622" s="1">
        <v>40653</v>
      </c>
      <c r="C2622" t="s">
        <v>68</v>
      </c>
      <c r="D2622">
        <v>25</v>
      </c>
      <c r="E2622">
        <v>11040325</v>
      </c>
      <c r="F2622" t="s">
        <v>69</v>
      </c>
      <c r="G2622">
        <v>150</v>
      </c>
    </row>
    <row r="2623" spans="1:7" hidden="1" x14ac:dyDescent="0.25">
      <c r="A2623">
        <v>80024397</v>
      </c>
      <c r="B2623" s="1">
        <v>40668</v>
      </c>
      <c r="C2623" t="s">
        <v>113</v>
      </c>
      <c r="D2623">
        <v>50</v>
      </c>
      <c r="E2623">
        <v>11050092</v>
      </c>
      <c r="F2623" t="s">
        <v>10</v>
      </c>
      <c r="G2623">
        <v>1</v>
      </c>
    </row>
    <row r="2624" spans="1:7" hidden="1" x14ac:dyDescent="0.25">
      <c r="A2624">
        <v>80024398</v>
      </c>
      <c r="B2624" s="1">
        <v>40668</v>
      </c>
      <c r="C2624" t="s">
        <v>182</v>
      </c>
      <c r="D2624">
        <v>100</v>
      </c>
      <c r="E2624">
        <v>11050094</v>
      </c>
      <c r="F2624" t="s">
        <v>10</v>
      </c>
      <c r="G2624">
        <v>1</v>
      </c>
    </row>
    <row r="2625" spans="1:7" x14ac:dyDescent="0.25">
      <c r="A2625">
        <v>80024200</v>
      </c>
      <c r="B2625" s="1">
        <v>40653</v>
      </c>
      <c r="C2625" t="s">
        <v>135</v>
      </c>
      <c r="D2625">
        <v>125</v>
      </c>
      <c r="E2625">
        <v>11040165</v>
      </c>
      <c r="F2625" t="s">
        <v>10</v>
      </c>
      <c r="G2625">
        <v>1</v>
      </c>
    </row>
    <row r="2626" spans="1:7" x14ac:dyDescent="0.25">
      <c r="A2626">
        <v>80024202</v>
      </c>
      <c r="B2626" s="1">
        <v>40654</v>
      </c>
      <c r="C2626" t="s">
        <v>64</v>
      </c>
      <c r="D2626">
        <v>36</v>
      </c>
      <c r="E2626">
        <v>11040330</v>
      </c>
      <c r="F2626" t="s">
        <v>65</v>
      </c>
      <c r="G2626">
        <v>9</v>
      </c>
    </row>
    <row r="2627" spans="1:7" x14ac:dyDescent="0.25">
      <c r="A2627">
        <v>80024203</v>
      </c>
      <c r="B2627" s="1">
        <v>40654</v>
      </c>
      <c r="C2627" t="s">
        <v>24</v>
      </c>
      <c r="D2627">
        <v>25</v>
      </c>
      <c r="E2627">
        <v>11040331</v>
      </c>
      <c r="F2627" t="s">
        <v>10</v>
      </c>
      <c r="G2627">
        <v>1</v>
      </c>
    </row>
    <row r="2628" spans="1:7" x14ac:dyDescent="0.25">
      <c r="A2628">
        <v>80024204</v>
      </c>
      <c r="B2628" s="1">
        <v>40654</v>
      </c>
      <c r="C2628" t="s">
        <v>24</v>
      </c>
      <c r="D2628">
        <v>25</v>
      </c>
      <c r="E2628">
        <v>11040332</v>
      </c>
      <c r="F2628" t="s">
        <v>10</v>
      </c>
      <c r="G2628">
        <v>1</v>
      </c>
    </row>
    <row r="2629" spans="1:7" x14ac:dyDescent="0.25">
      <c r="A2629">
        <v>80024205</v>
      </c>
      <c r="B2629" s="1">
        <v>40654</v>
      </c>
      <c r="C2629" t="s">
        <v>64</v>
      </c>
      <c r="D2629">
        <v>25</v>
      </c>
      <c r="E2629">
        <v>11040333</v>
      </c>
      <c r="F2629" t="s">
        <v>65</v>
      </c>
      <c r="G2629">
        <v>3</v>
      </c>
    </row>
    <row r="2630" spans="1:7" x14ac:dyDescent="0.25">
      <c r="A2630">
        <v>80024208</v>
      </c>
      <c r="B2630" s="1">
        <v>40654</v>
      </c>
      <c r="C2630" t="s">
        <v>86</v>
      </c>
      <c r="D2630">
        <v>25</v>
      </c>
      <c r="E2630">
        <v>11040175</v>
      </c>
      <c r="F2630" t="s">
        <v>87</v>
      </c>
      <c r="G2630">
        <v>1</v>
      </c>
    </row>
    <row r="2631" spans="1:7" x14ac:dyDescent="0.25">
      <c r="A2631">
        <v>80024209</v>
      </c>
      <c r="B2631" s="1">
        <v>40654</v>
      </c>
      <c r="C2631" t="s">
        <v>140</v>
      </c>
      <c r="D2631">
        <v>18.75</v>
      </c>
      <c r="E2631">
        <v>11040339</v>
      </c>
      <c r="F2631" t="s">
        <v>26</v>
      </c>
      <c r="G2631">
        <v>125</v>
      </c>
    </row>
    <row r="2632" spans="1:7" hidden="1" x14ac:dyDescent="0.25">
      <c r="A2632">
        <v>80024400</v>
      </c>
      <c r="B2632" s="1">
        <v>40668</v>
      </c>
      <c r="C2632" t="s">
        <v>36</v>
      </c>
      <c r="D2632">
        <v>50</v>
      </c>
      <c r="E2632">
        <v>11050097</v>
      </c>
      <c r="F2632" t="s">
        <v>23</v>
      </c>
      <c r="G2632">
        <v>1</v>
      </c>
    </row>
    <row r="2633" spans="1:7" hidden="1" x14ac:dyDescent="0.25">
      <c r="A2633">
        <v>80024401</v>
      </c>
      <c r="B2633" s="1">
        <v>40668</v>
      </c>
      <c r="C2633" t="s">
        <v>111</v>
      </c>
      <c r="D2633">
        <v>25</v>
      </c>
      <c r="E2633">
        <v>11050099</v>
      </c>
      <c r="F2633" t="s">
        <v>112</v>
      </c>
      <c r="G2633">
        <v>2</v>
      </c>
    </row>
    <row r="2634" spans="1:7" hidden="1" x14ac:dyDescent="0.25">
      <c r="A2634">
        <v>80024402</v>
      </c>
      <c r="B2634" s="1">
        <v>40668</v>
      </c>
      <c r="C2634" t="s">
        <v>111</v>
      </c>
      <c r="D2634">
        <v>50</v>
      </c>
      <c r="E2634">
        <v>11050099</v>
      </c>
      <c r="F2634" t="s">
        <v>112</v>
      </c>
      <c r="G2634">
        <v>2</v>
      </c>
    </row>
    <row r="2635" spans="1:7" x14ac:dyDescent="0.25">
      <c r="A2635">
        <v>80024209</v>
      </c>
      <c r="B2635" s="1">
        <v>40654</v>
      </c>
      <c r="C2635" t="s">
        <v>141</v>
      </c>
      <c r="D2635">
        <v>37.5</v>
      </c>
      <c r="E2635">
        <v>11040339</v>
      </c>
      <c r="F2635" t="s">
        <v>26</v>
      </c>
      <c r="G2635">
        <v>125</v>
      </c>
    </row>
    <row r="2636" spans="1:7" hidden="1" x14ac:dyDescent="0.25">
      <c r="A2636">
        <v>80024407</v>
      </c>
      <c r="B2636" s="1">
        <v>40668</v>
      </c>
      <c r="C2636" t="s">
        <v>111</v>
      </c>
      <c r="D2636">
        <v>25</v>
      </c>
      <c r="E2636">
        <v>11050103</v>
      </c>
      <c r="F2636" t="s">
        <v>112</v>
      </c>
      <c r="G2636">
        <v>1</v>
      </c>
    </row>
    <row r="2637" spans="1:7" hidden="1" x14ac:dyDescent="0.25">
      <c r="A2637">
        <v>80024409</v>
      </c>
      <c r="B2637" s="1">
        <v>40668</v>
      </c>
      <c r="C2637" t="s">
        <v>111</v>
      </c>
      <c r="D2637">
        <v>25</v>
      </c>
      <c r="E2637">
        <v>11050106</v>
      </c>
      <c r="F2637" t="s">
        <v>112</v>
      </c>
      <c r="G2637">
        <v>1</v>
      </c>
    </row>
    <row r="2638" spans="1:7" x14ac:dyDescent="0.25">
      <c r="A2638">
        <v>80024209</v>
      </c>
      <c r="B2638" s="1">
        <v>40654</v>
      </c>
      <c r="C2638" t="s">
        <v>144</v>
      </c>
      <c r="D2638">
        <v>37.5</v>
      </c>
      <c r="E2638">
        <v>11040339</v>
      </c>
      <c r="F2638" t="s">
        <v>26</v>
      </c>
      <c r="G2638">
        <v>125</v>
      </c>
    </row>
    <row r="2639" spans="1:7" hidden="1" x14ac:dyDescent="0.25">
      <c r="A2639">
        <v>80024411</v>
      </c>
      <c r="B2639" s="1">
        <v>40669</v>
      </c>
      <c r="C2639" t="s">
        <v>18</v>
      </c>
      <c r="D2639">
        <v>59.93</v>
      </c>
      <c r="E2639">
        <v>11040032</v>
      </c>
      <c r="F2639" t="s">
        <v>10</v>
      </c>
      <c r="G2639">
        <v>1</v>
      </c>
    </row>
    <row r="2640" spans="1:7" hidden="1" x14ac:dyDescent="0.25">
      <c r="A2640">
        <v>80024411</v>
      </c>
      <c r="B2640" s="1">
        <v>40669</v>
      </c>
      <c r="C2640" t="s">
        <v>19</v>
      </c>
      <c r="D2640">
        <v>533.02</v>
      </c>
      <c r="E2640">
        <v>11040032</v>
      </c>
      <c r="F2640" t="s">
        <v>10</v>
      </c>
      <c r="G2640">
        <v>1</v>
      </c>
    </row>
    <row r="2641" spans="1:7" hidden="1" x14ac:dyDescent="0.25">
      <c r="A2641">
        <v>80024411</v>
      </c>
      <c r="B2641" s="1">
        <v>40669</v>
      </c>
      <c r="C2641" t="s">
        <v>20</v>
      </c>
      <c r="D2641">
        <v>1302.93</v>
      </c>
      <c r="E2641">
        <v>11040032</v>
      </c>
      <c r="F2641" t="s">
        <v>10</v>
      </c>
      <c r="G2641">
        <v>1</v>
      </c>
    </row>
    <row r="2642" spans="1:7" hidden="1" x14ac:dyDescent="0.25">
      <c r="A2642">
        <v>80024411</v>
      </c>
      <c r="B2642" s="1">
        <v>40669</v>
      </c>
      <c r="C2642" t="s">
        <v>21</v>
      </c>
      <c r="D2642">
        <v>161.68</v>
      </c>
      <c r="E2642">
        <v>11040032</v>
      </c>
      <c r="F2642" t="s">
        <v>10</v>
      </c>
      <c r="G2642">
        <v>1</v>
      </c>
    </row>
    <row r="2643" spans="1:7" x14ac:dyDescent="0.25">
      <c r="A2643">
        <v>80024209</v>
      </c>
      <c r="B2643" s="1">
        <v>40654</v>
      </c>
      <c r="C2643" t="s">
        <v>25</v>
      </c>
      <c r="D2643">
        <v>25</v>
      </c>
      <c r="E2643">
        <v>11040339</v>
      </c>
      <c r="F2643" t="s">
        <v>26</v>
      </c>
      <c r="G2643">
        <v>125</v>
      </c>
    </row>
    <row r="2644" spans="1:7" hidden="1" x14ac:dyDescent="0.25">
      <c r="A2644">
        <v>80024412</v>
      </c>
      <c r="B2644" s="1">
        <v>40669</v>
      </c>
      <c r="C2644" t="s">
        <v>111</v>
      </c>
      <c r="D2644">
        <v>25</v>
      </c>
      <c r="E2644">
        <v>11050111</v>
      </c>
      <c r="F2644" t="s">
        <v>112</v>
      </c>
      <c r="G2644">
        <v>1</v>
      </c>
    </row>
    <row r="2645" spans="1:7" hidden="1" x14ac:dyDescent="0.25">
      <c r="A2645">
        <v>80024413</v>
      </c>
      <c r="B2645" s="1">
        <v>40669</v>
      </c>
      <c r="C2645" t="s">
        <v>111</v>
      </c>
      <c r="D2645">
        <v>25</v>
      </c>
      <c r="E2645">
        <v>11050112</v>
      </c>
      <c r="F2645" t="s">
        <v>112</v>
      </c>
      <c r="G2645">
        <v>1</v>
      </c>
    </row>
    <row r="2646" spans="1:7" x14ac:dyDescent="0.25">
      <c r="A2646">
        <v>80024209</v>
      </c>
      <c r="B2646" s="1">
        <v>40654</v>
      </c>
      <c r="C2646" t="s">
        <v>66</v>
      </c>
      <c r="D2646">
        <v>42</v>
      </c>
      <c r="E2646">
        <v>11040339</v>
      </c>
      <c r="F2646" t="s">
        <v>67</v>
      </c>
      <c r="G2646">
        <v>125</v>
      </c>
    </row>
    <row r="2647" spans="1:7" x14ac:dyDescent="0.25">
      <c r="A2647">
        <v>80024209</v>
      </c>
      <c r="B2647" s="1">
        <v>40654</v>
      </c>
      <c r="C2647" t="s">
        <v>27</v>
      </c>
      <c r="D2647">
        <v>25</v>
      </c>
      <c r="E2647">
        <v>11040339</v>
      </c>
      <c r="F2647" t="s">
        <v>28</v>
      </c>
      <c r="G2647">
        <v>125</v>
      </c>
    </row>
    <row r="2648" spans="1:7" hidden="1" x14ac:dyDescent="0.25">
      <c r="A2648">
        <v>80024416</v>
      </c>
      <c r="B2648" s="1">
        <v>40669</v>
      </c>
      <c r="C2648" t="s">
        <v>111</v>
      </c>
      <c r="D2648">
        <v>25</v>
      </c>
      <c r="E2648">
        <v>11050119</v>
      </c>
      <c r="F2648" t="s">
        <v>112</v>
      </c>
      <c r="G2648">
        <v>1</v>
      </c>
    </row>
    <row r="2649" spans="1:7" hidden="1" x14ac:dyDescent="0.25">
      <c r="A2649">
        <v>80024417</v>
      </c>
      <c r="B2649" s="1">
        <v>40669</v>
      </c>
      <c r="C2649" t="s">
        <v>22</v>
      </c>
      <c r="D2649">
        <v>172.5</v>
      </c>
      <c r="E2649">
        <v>11050120</v>
      </c>
      <c r="F2649" t="s">
        <v>23</v>
      </c>
      <c r="G2649">
        <v>0.69</v>
      </c>
    </row>
    <row r="2650" spans="1:7" hidden="1" x14ac:dyDescent="0.25">
      <c r="A2650">
        <v>90001732</v>
      </c>
      <c r="B2650" s="1">
        <v>40672</v>
      </c>
      <c r="C2650" t="s">
        <v>138</v>
      </c>
      <c r="D2650">
        <v>300</v>
      </c>
      <c r="E2650">
        <v>11050125</v>
      </c>
      <c r="F2650" t="s">
        <v>139</v>
      </c>
      <c r="G2650">
        <v>1</v>
      </c>
    </row>
    <row r="2651" spans="1:7" hidden="1" x14ac:dyDescent="0.25">
      <c r="A2651">
        <v>80024421</v>
      </c>
      <c r="B2651" s="1">
        <v>40672</v>
      </c>
      <c r="C2651" t="s">
        <v>22</v>
      </c>
      <c r="D2651">
        <v>187.5</v>
      </c>
      <c r="E2651">
        <v>11050126</v>
      </c>
      <c r="F2651" t="s">
        <v>23</v>
      </c>
      <c r="G2651">
        <v>0.75</v>
      </c>
    </row>
    <row r="2652" spans="1:7" hidden="1" x14ac:dyDescent="0.25">
      <c r="A2652">
        <v>80024421</v>
      </c>
      <c r="B2652" s="1">
        <v>40672</v>
      </c>
      <c r="C2652" t="s">
        <v>22</v>
      </c>
      <c r="D2652">
        <v>187.5</v>
      </c>
      <c r="E2652">
        <v>11050127</v>
      </c>
      <c r="F2652" t="s">
        <v>23</v>
      </c>
      <c r="G2652">
        <v>0.75</v>
      </c>
    </row>
    <row r="2653" spans="1:7" x14ac:dyDescent="0.25">
      <c r="A2653">
        <v>80024209</v>
      </c>
      <c r="B2653" s="1">
        <v>40654</v>
      </c>
      <c r="C2653" t="s">
        <v>142</v>
      </c>
      <c r="D2653">
        <v>42</v>
      </c>
      <c r="E2653">
        <v>11040339</v>
      </c>
      <c r="F2653" t="s">
        <v>67</v>
      </c>
      <c r="G2653">
        <v>125</v>
      </c>
    </row>
    <row r="2654" spans="1:7" x14ac:dyDescent="0.25">
      <c r="A2654">
        <v>80024209</v>
      </c>
      <c r="B2654" s="1">
        <v>40654</v>
      </c>
      <c r="C2654" t="s">
        <v>143</v>
      </c>
      <c r="D2654">
        <v>36</v>
      </c>
      <c r="E2654">
        <v>11040339</v>
      </c>
      <c r="F2654" t="s">
        <v>67</v>
      </c>
      <c r="G2654">
        <v>125</v>
      </c>
    </row>
    <row r="2655" spans="1:7" x14ac:dyDescent="0.25">
      <c r="A2655">
        <v>80024209</v>
      </c>
      <c r="B2655" s="1">
        <v>40654</v>
      </c>
      <c r="C2655" t="s">
        <v>145</v>
      </c>
      <c r="D2655">
        <v>42</v>
      </c>
      <c r="E2655">
        <v>11040339</v>
      </c>
      <c r="F2655" t="s">
        <v>67</v>
      </c>
      <c r="G2655">
        <v>125</v>
      </c>
    </row>
    <row r="2656" spans="1:7" hidden="1" x14ac:dyDescent="0.25">
      <c r="A2656">
        <v>80024429</v>
      </c>
      <c r="B2656" s="1">
        <v>40673</v>
      </c>
      <c r="C2656" t="s">
        <v>111</v>
      </c>
      <c r="D2656">
        <v>25</v>
      </c>
      <c r="E2656">
        <v>11050154</v>
      </c>
      <c r="F2656" t="s">
        <v>112</v>
      </c>
      <c r="G2656">
        <v>1</v>
      </c>
    </row>
    <row r="2657" spans="1:7" x14ac:dyDescent="0.25">
      <c r="A2657">
        <v>80024210</v>
      </c>
      <c r="B2657" s="1">
        <v>40654</v>
      </c>
      <c r="C2657" t="s">
        <v>24</v>
      </c>
      <c r="D2657">
        <v>25</v>
      </c>
      <c r="E2657">
        <v>11040340</v>
      </c>
      <c r="F2657" t="s">
        <v>10</v>
      </c>
      <c r="G2657">
        <v>1</v>
      </c>
    </row>
    <row r="2658" spans="1:7" x14ac:dyDescent="0.25">
      <c r="A2658">
        <v>80024211</v>
      </c>
      <c r="B2658" s="1">
        <v>40654</v>
      </c>
      <c r="C2658" t="s">
        <v>134</v>
      </c>
      <c r="D2658">
        <v>75</v>
      </c>
      <c r="E2658">
        <v>11030053</v>
      </c>
      <c r="F2658" t="s">
        <v>10</v>
      </c>
      <c r="G2658">
        <v>1</v>
      </c>
    </row>
    <row r="2659" spans="1:7" x14ac:dyDescent="0.25">
      <c r="A2659">
        <v>80024211</v>
      </c>
      <c r="B2659" s="1">
        <v>40654</v>
      </c>
      <c r="C2659" t="s">
        <v>134</v>
      </c>
      <c r="D2659">
        <v>75</v>
      </c>
      <c r="E2659">
        <v>11030054</v>
      </c>
      <c r="F2659" t="s">
        <v>10</v>
      </c>
      <c r="G2659">
        <v>1</v>
      </c>
    </row>
    <row r="2660" spans="1:7" x14ac:dyDescent="0.25">
      <c r="A2660">
        <v>80024212</v>
      </c>
      <c r="B2660" s="1">
        <v>40654</v>
      </c>
      <c r="C2660" t="s">
        <v>134</v>
      </c>
      <c r="D2660">
        <v>75</v>
      </c>
      <c r="E2660">
        <v>11040341</v>
      </c>
      <c r="F2660" t="s">
        <v>10</v>
      </c>
      <c r="G2660">
        <v>1</v>
      </c>
    </row>
    <row r="2661" spans="1:7" x14ac:dyDescent="0.25">
      <c r="A2661">
        <v>80024213</v>
      </c>
      <c r="B2661" s="1">
        <v>40654</v>
      </c>
      <c r="C2661" t="s">
        <v>88</v>
      </c>
      <c r="D2661">
        <v>25</v>
      </c>
      <c r="E2661">
        <v>11040342</v>
      </c>
      <c r="F2661" t="s">
        <v>89</v>
      </c>
      <c r="G2661">
        <v>1</v>
      </c>
    </row>
    <row r="2662" spans="1:7" x14ac:dyDescent="0.25">
      <c r="A2662">
        <v>80024214</v>
      </c>
      <c r="B2662" s="1">
        <v>40654</v>
      </c>
      <c r="C2662" t="s">
        <v>9</v>
      </c>
      <c r="D2662">
        <v>20</v>
      </c>
      <c r="E2662">
        <v>10090174</v>
      </c>
      <c r="F2662" t="s">
        <v>10</v>
      </c>
      <c r="G2662">
        <v>1</v>
      </c>
    </row>
    <row r="2663" spans="1:7" x14ac:dyDescent="0.25">
      <c r="A2663">
        <v>80024214</v>
      </c>
      <c r="B2663" s="1">
        <v>40654</v>
      </c>
      <c r="C2663" t="s">
        <v>7</v>
      </c>
      <c r="D2663">
        <v>175</v>
      </c>
      <c r="E2663">
        <v>10090174</v>
      </c>
      <c r="F2663" t="s">
        <v>8</v>
      </c>
      <c r="G2663">
        <v>1</v>
      </c>
    </row>
    <row r="2664" spans="1:7" x14ac:dyDescent="0.25">
      <c r="A2664">
        <v>80024214</v>
      </c>
      <c r="B2664" s="1">
        <v>40654</v>
      </c>
      <c r="C2664" t="s">
        <v>53</v>
      </c>
      <c r="D2664">
        <v>25</v>
      </c>
      <c r="E2664">
        <v>11040343</v>
      </c>
      <c r="F2664" t="s">
        <v>10</v>
      </c>
      <c r="G2664">
        <v>1</v>
      </c>
    </row>
    <row r="2665" spans="1:7" x14ac:dyDescent="0.25">
      <c r="A2665">
        <v>80024214</v>
      </c>
      <c r="B2665" s="1">
        <v>40654</v>
      </c>
      <c r="C2665" t="s">
        <v>25</v>
      </c>
      <c r="D2665">
        <v>25</v>
      </c>
      <c r="E2665">
        <v>11040344</v>
      </c>
      <c r="F2665" t="s">
        <v>26</v>
      </c>
      <c r="G2665">
        <v>50</v>
      </c>
    </row>
    <row r="2666" spans="1:7" x14ac:dyDescent="0.25">
      <c r="A2666">
        <v>80024216</v>
      </c>
      <c r="B2666" s="1">
        <v>40654</v>
      </c>
      <c r="C2666" t="s">
        <v>7</v>
      </c>
      <c r="D2666">
        <v>45</v>
      </c>
      <c r="E2666">
        <v>11040345</v>
      </c>
      <c r="F2666" t="s">
        <v>8</v>
      </c>
      <c r="G2666">
        <v>5000</v>
      </c>
    </row>
    <row r="2667" spans="1:7" x14ac:dyDescent="0.25">
      <c r="A2667">
        <v>80024217</v>
      </c>
      <c r="B2667" s="1">
        <v>40654</v>
      </c>
      <c r="C2667" t="s">
        <v>134</v>
      </c>
      <c r="D2667">
        <v>75</v>
      </c>
      <c r="E2667">
        <v>11040304</v>
      </c>
      <c r="F2667" t="s">
        <v>10</v>
      </c>
      <c r="G2667">
        <v>1</v>
      </c>
    </row>
    <row r="2668" spans="1:7" x14ac:dyDescent="0.25">
      <c r="A2668">
        <v>80024220</v>
      </c>
      <c r="B2668" s="1">
        <v>40655</v>
      </c>
      <c r="C2668" t="s">
        <v>24</v>
      </c>
      <c r="D2668">
        <v>25</v>
      </c>
      <c r="E2668">
        <v>11040351</v>
      </c>
      <c r="F2668" t="s">
        <v>10</v>
      </c>
      <c r="G2668">
        <v>1</v>
      </c>
    </row>
    <row r="2669" spans="1:7" x14ac:dyDescent="0.25">
      <c r="A2669">
        <v>80024221</v>
      </c>
      <c r="B2669" s="1">
        <v>40655</v>
      </c>
      <c r="C2669" t="s">
        <v>64</v>
      </c>
      <c r="D2669">
        <v>25</v>
      </c>
      <c r="E2669">
        <v>11040356</v>
      </c>
      <c r="F2669" t="s">
        <v>65</v>
      </c>
      <c r="G2669">
        <v>3</v>
      </c>
    </row>
    <row r="2670" spans="1:7" x14ac:dyDescent="0.25">
      <c r="A2670">
        <v>80024223</v>
      </c>
      <c r="B2670" s="1">
        <v>40655</v>
      </c>
      <c r="C2670" t="s">
        <v>64</v>
      </c>
      <c r="D2670">
        <v>25</v>
      </c>
      <c r="E2670">
        <v>11040358</v>
      </c>
      <c r="F2670" t="s">
        <v>65</v>
      </c>
      <c r="G2670">
        <v>1</v>
      </c>
    </row>
    <row r="2671" spans="1:7" x14ac:dyDescent="0.25">
      <c r="A2671">
        <v>80024224</v>
      </c>
      <c r="B2671" s="1">
        <v>40655</v>
      </c>
      <c r="C2671" t="s">
        <v>54</v>
      </c>
      <c r="D2671">
        <v>29</v>
      </c>
      <c r="E2671">
        <v>11040361</v>
      </c>
      <c r="F2671" t="s">
        <v>55</v>
      </c>
      <c r="G2671">
        <v>90000</v>
      </c>
    </row>
    <row r="2672" spans="1:7" x14ac:dyDescent="0.25">
      <c r="A2672">
        <v>80024224</v>
      </c>
      <c r="B2672" s="1">
        <v>40655</v>
      </c>
      <c r="C2672" t="s">
        <v>59</v>
      </c>
      <c r="D2672">
        <v>25</v>
      </c>
      <c r="E2672">
        <v>11040361</v>
      </c>
      <c r="F2672" t="s">
        <v>60</v>
      </c>
      <c r="G2672">
        <v>90000</v>
      </c>
    </row>
    <row r="2673" spans="1:7" x14ac:dyDescent="0.25">
      <c r="A2673">
        <v>80024224</v>
      </c>
      <c r="B2673" s="1">
        <v>40655</v>
      </c>
      <c r="C2673" t="s">
        <v>54</v>
      </c>
      <c r="D2673">
        <v>29</v>
      </c>
      <c r="E2673">
        <v>11040362</v>
      </c>
      <c r="F2673" t="s">
        <v>55</v>
      </c>
      <c r="G2673">
        <v>90000</v>
      </c>
    </row>
    <row r="2674" spans="1:7" x14ac:dyDescent="0.25">
      <c r="A2674">
        <v>80024224</v>
      </c>
      <c r="B2674" s="1">
        <v>40655</v>
      </c>
      <c r="C2674" t="s">
        <v>59</v>
      </c>
      <c r="D2674">
        <v>25</v>
      </c>
      <c r="E2674">
        <v>11040362</v>
      </c>
      <c r="F2674" t="s">
        <v>60</v>
      </c>
      <c r="G2674">
        <v>90000</v>
      </c>
    </row>
    <row r="2675" spans="1:7" x14ac:dyDescent="0.25">
      <c r="A2675">
        <v>80024224</v>
      </c>
      <c r="B2675" s="1">
        <v>40655</v>
      </c>
      <c r="C2675" t="s">
        <v>54</v>
      </c>
      <c r="D2675">
        <v>27</v>
      </c>
      <c r="E2675">
        <v>11040363</v>
      </c>
      <c r="F2675" t="s">
        <v>55</v>
      </c>
      <c r="G2675">
        <v>45000</v>
      </c>
    </row>
    <row r="2676" spans="1:7" x14ac:dyDescent="0.25">
      <c r="A2676">
        <v>80024224</v>
      </c>
      <c r="B2676" s="1">
        <v>40655</v>
      </c>
      <c r="C2676" t="s">
        <v>56</v>
      </c>
      <c r="D2676">
        <v>27</v>
      </c>
      <c r="E2676">
        <v>11040363</v>
      </c>
      <c r="F2676" t="s">
        <v>55</v>
      </c>
      <c r="G2676">
        <v>45000</v>
      </c>
    </row>
    <row r="2677" spans="1:7" x14ac:dyDescent="0.25">
      <c r="A2677">
        <v>80024224</v>
      </c>
      <c r="B2677" s="1">
        <v>40655</v>
      </c>
      <c r="C2677" t="s">
        <v>59</v>
      </c>
      <c r="D2677">
        <v>25</v>
      </c>
      <c r="E2677">
        <v>11040363</v>
      </c>
      <c r="F2677" t="s">
        <v>60</v>
      </c>
      <c r="G2677">
        <v>45000</v>
      </c>
    </row>
    <row r="2678" spans="1:7" x14ac:dyDescent="0.25">
      <c r="A2678">
        <v>80024224</v>
      </c>
      <c r="B2678" s="1">
        <v>40655</v>
      </c>
      <c r="C2678" t="s">
        <v>61</v>
      </c>
      <c r="D2678">
        <v>25</v>
      </c>
      <c r="E2678">
        <v>11040363</v>
      </c>
      <c r="F2678" t="s">
        <v>60</v>
      </c>
      <c r="G2678">
        <v>45000</v>
      </c>
    </row>
    <row r="2679" spans="1:7" x14ac:dyDescent="0.25">
      <c r="A2679">
        <v>80024225</v>
      </c>
      <c r="B2679" s="1">
        <v>40655</v>
      </c>
      <c r="C2679" t="s">
        <v>66</v>
      </c>
      <c r="D2679">
        <v>25</v>
      </c>
      <c r="E2679">
        <v>11040364</v>
      </c>
      <c r="F2679" t="s">
        <v>67</v>
      </c>
      <c r="G2679">
        <v>3</v>
      </c>
    </row>
    <row r="2680" spans="1:7" x14ac:dyDescent="0.25">
      <c r="A2680">
        <v>80024226</v>
      </c>
      <c r="B2680" s="1">
        <v>40655</v>
      </c>
      <c r="C2680" t="s">
        <v>53</v>
      </c>
      <c r="D2680">
        <v>25</v>
      </c>
      <c r="E2680">
        <v>11040365</v>
      </c>
      <c r="F2680" t="s">
        <v>10</v>
      </c>
      <c r="G2680">
        <v>1</v>
      </c>
    </row>
    <row r="2681" spans="1:7" x14ac:dyDescent="0.25">
      <c r="A2681">
        <v>80024226</v>
      </c>
      <c r="B2681" s="1">
        <v>40655</v>
      </c>
      <c r="C2681" t="s">
        <v>53</v>
      </c>
      <c r="D2681">
        <v>25</v>
      </c>
      <c r="E2681">
        <v>11040366</v>
      </c>
      <c r="F2681" t="s">
        <v>10</v>
      </c>
      <c r="G2681">
        <v>1</v>
      </c>
    </row>
    <row r="2682" spans="1:7" x14ac:dyDescent="0.25">
      <c r="A2682">
        <v>80024227</v>
      </c>
      <c r="B2682" s="1">
        <v>40655</v>
      </c>
      <c r="C2682" t="s">
        <v>7</v>
      </c>
      <c r="D2682">
        <v>30</v>
      </c>
      <c r="E2682">
        <v>11040275</v>
      </c>
      <c r="F2682" t="s">
        <v>8</v>
      </c>
      <c r="G2682">
        <v>2000</v>
      </c>
    </row>
    <row r="2683" spans="1:7" x14ac:dyDescent="0.25">
      <c r="A2683">
        <v>80024227</v>
      </c>
      <c r="B2683" s="1">
        <v>40655</v>
      </c>
      <c r="C2683" t="s">
        <v>15</v>
      </c>
      <c r="D2683">
        <v>15</v>
      </c>
      <c r="E2683">
        <v>11040275</v>
      </c>
      <c r="F2683" t="s">
        <v>8</v>
      </c>
      <c r="G2683">
        <v>2000</v>
      </c>
    </row>
    <row r="2684" spans="1:7" x14ac:dyDescent="0.25">
      <c r="A2684">
        <v>80024227</v>
      </c>
      <c r="B2684" s="1">
        <v>40655</v>
      </c>
      <c r="C2684" t="s">
        <v>66</v>
      </c>
      <c r="D2684">
        <v>25</v>
      </c>
      <c r="E2684">
        <v>11040355</v>
      </c>
      <c r="F2684" t="s">
        <v>67</v>
      </c>
      <c r="G2684">
        <v>2</v>
      </c>
    </row>
    <row r="2685" spans="1:7" x14ac:dyDescent="0.25">
      <c r="A2685">
        <v>80024228</v>
      </c>
      <c r="B2685" s="1">
        <v>40655</v>
      </c>
      <c r="C2685" t="s">
        <v>7</v>
      </c>
      <c r="D2685">
        <v>220</v>
      </c>
      <c r="E2685">
        <v>11020046</v>
      </c>
      <c r="F2685" t="s">
        <v>8</v>
      </c>
      <c r="G2685">
        <v>40000</v>
      </c>
    </row>
    <row r="2686" spans="1:7" x14ac:dyDescent="0.25">
      <c r="A2686">
        <v>80024228</v>
      </c>
      <c r="B2686" s="1">
        <v>40655</v>
      </c>
      <c r="C2686" t="s">
        <v>15</v>
      </c>
      <c r="D2686">
        <v>110</v>
      </c>
      <c r="E2686">
        <v>11020046</v>
      </c>
      <c r="F2686" t="s">
        <v>8</v>
      </c>
      <c r="G2686">
        <v>40000</v>
      </c>
    </row>
    <row r="2687" spans="1:7" hidden="1" x14ac:dyDescent="0.25">
      <c r="A2687">
        <v>80024438</v>
      </c>
      <c r="B2687" s="1">
        <v>40673</v>
      </c>
      <c r="C2687" t="s">
        <v>113</v>
      </c>
      <c r="D2687">
        <v>50</v>
      </c>
      <c r="E2687">
        <v>11050168</v>
      </c>
      <c r="F2687" t="s">
        <v>10</v>
      </c>
      <c r="G2687">
        <v>1</v>
      </c>
    </row>
    <row r="2688" spans="1:7" x14ac:dyDescent="0.25">
      <c r="A2688">
        <v>80024229</v>
      </c>
      <c r="B2688" s="1">
        <v>40655</v>
      </c>
      <c r="C2688" t="s">
        <v>96</v>
      </c>
      <c r="D2688">
        <v>25</v>
      </c>
      <c r="E2688">
        <v>11040369</v>
      </c>
      <c r="F2688" t="s">
        <v>97</v>
      </c>
      <c r="G2688">
        <v>1</v>
      </c>
    </row>
    <row r="2689" spans="1:7" x14ac:dyDescent="0.25">
      <c r="A2689">
        <v>80024230</v>
      </c>
      <c r="B2689" s="1">
        <v>40655</v>
      </c>
      <c r="C2689" t="s">
        <v>66</v>
      </c>
      <c r="D2689">
        <v>25</v>
      </c>
      <c r="E2689">
        <v>11040370</v>
      </c>
      <c r="F2689" t="s">
        <v>67</v>
      </c>
      <c r="G2689">
        <v>6</v>
      </c>
    </row>
    <row r="2690" spans="1:7" hidden="1" x14ac:dyDescent="0.25">
      <c r="A2690">
        <v>80024439</v>
      </c>
      <c r="B2690" s="1">
        <v>40673</v>
      </c>
      <c r="C2690" t="s">
        <v>22</v>
      </c>
      <c r="D2690">
        <v>50</v>
      </c>
      <c r="E2690">
        <v>11050170</v>
      </c>
      <c r="F2690" t="s">
        <v>23</v>
      </c>
      <c r="G2690">
        <v>0.01</v>
      </c>
    </row>
    <row r="2691" spans="1:7" hidden="1" x14ac:dyDescent="0.25">
      <c r="A2691">
        <v>80024440</v>
      </c>
      <c r="B2691" s="1">
        <v>40673</v>
      </c>
      <c r="C2691" t="s">
        <v>22</v>
      </c>
      <c r="D2691">
        <v>50</v>
      </c>
      <c r="E2691">
        <v>11050171</v>
      </c>
      <c r="F2691" t="s">
        <v>23</v>
      </c>
      <c r="G2691">
        <v>0.01</v>
      </c>
    </row>
    <row r="2692" spans="1:7" x14ac:dyDescent="0.25">
      <c r="A2692">
        <v>80024231</v>
      </c>
      <c r="B2692" s="1">
        <v>40655</v>
      </c>
      <c r="C2692" t="s">
        <v>133</v>
      </c>
      <c r="D2692">
        <v>30</v>
      </c>
      <c r="E2692">
        <v>11030429</v>
      </c>
      <c r="F2692" t="s">
        <v>10</v>
      </c>
      <c r="G2692">
        <v>2</v>
      </c>
    </row>
    <row r="2693" spans="1:7" x14ac:dyDescent="0.25">
      <c r="A2693">
        <v>80024231</v>
      </c>
      <c r="B2693" s="1">
        <v>40655</v>
      </c>
      <c r="C2693" t="s">
        <v>134</v>
      </c>
      <c r="D2693">
        <v>75</v>
      </c>
      <c r="E2693">
        <v>11030429</v>
      </c>
      <c r="F2693" t="s">
        <v>10</v>
      </c>
      <c r="G2693">
        <v>2</v>
      </c>
    </row>
    <row r="2694" spans="1:7" x14ac:dyDescent="0.25">
      <c r="A2694">
        <v>80024232</v>
      </c>
      <c r="B2694" s="1">
        <v>40658</v>
      </c>
      <c r="C2694" t="s">
        <v>54</v>
      </c>
      <c r="D2694">
        <v>29</v>
      </c>
      <c r="E2694">
        <v>11040374</v>
      </c>
      <c r="F2694" t="s">
        <v>55</v>
      </c>
      <c r="G2694">
        <v>100000</v>
      </c>
    </row>
    <row r="2695" spans="1:7" x14ac:dyDescent="0.25">
      <c r="A2695">
        <v>80024232</v>
      </c>
      <c r="B2695" s="1">
        <v>40658</v>
      </c>
      <c r="C2695" t="s">
        <v>59</v>
      </c>
      <c r="D2695">
        <v>25</v>
      </c>
      <c r="E2695">
        <v>11040374</v>
      </c>
      <c r="F2695" t="s">
        <v>60</v>
      </c>
      <c r="G2695">
        <v>100000</v>
      </c>
    </row>
    <row r="2696" spans="1:7" x14ac:dyDescent="0.25">
      <c r="A2696">
        <v>80024233</v>
      </c>
      <c r="B2696" s="1">
        <v>40658</v>
      </c>
      <c r="C2696" t="s">
        <v>29</v>
      </c>
      <c r="D2696">
        <v>25</v>
      </c>
      <c r="E2696">
        <v>11040375</v>
      </c>
      <c r="F2696" t="s">
        <v>10</v>
      </c>
      <c r="G2696">
        <v>1</v>
      </c>
    </row>
    <row r="2697" spans="1:7" x14ac:dyDescent="0.25">
      <c r="A2697">
        <v>80024235</v>
      </c>
      <c r="B2697" s="1">
        <v>40658</v>
      </c>
      <c r="C2697" t="s">
        <v>86</v>
      </c>
      <c r="D2697">
        <v>25</v>
      </c>
      <c r="E2697">
        <v>11040031</v>
      </c>
      <c r="F2697" t="s">
        <v>87</v>
      </c>
      <c r="G2697">
        <v>1</v>
      </c>
    </row>
    <row r="2698" spans="1:7" x14ac:dyDescent="0.25">
      <c r="A2698">
        <v>80024236</v>
      </c>
      <c r="B2698" s="1">
        <v>40658</v>
      </c>
      <c r="C2698" t="s">
        <v>64</v>
      </c>
      <c r="D2698">
        <v>25</v>
      </c>
      <c r="E2698">
        <v>11040378</v>
      </c>
      <c r="F2698" t="s">
        <v>65</v>
      </c>
      <c r="G2698">
        <v>1</v>
      </c>
    </row>
    <row r="2699" spans="1:7" x14ac:dyDescent="0.25">
      <c r="A2699">
        <v>80024238</v>
      </c>
      <c r="B2699" s="1">
        <v>40658</v>
      </c>
      <c r="C2699" t="s">
        <v>7</v>
      </c>
      <c r="D2699">
        <v>35</v>
      </c>
      <c r="E2699">
        <v>11040321</v>
      </c>
      <c r="F2699" t="s">
        <v>8</v>
      </c>
      <c r="G2699">
        <v>3000</v>
      </c>
    </row>
    <row r="2700" spans="1:7" hidden="1" x14ac:dyDescent="0.25">
      <c r="A2700">
        <v>80024441</v>
      </c>
      <c r="B2700" s="1">
        <v>40674</v>
      </c>
      <c r="C2700" t="s">
        <v>18</v>
      </c>
      <c r="D2700">
        <v>59.93</v>
      </c>
      <c r="E2700">
        <v>11040169</v>
      </c>
      <c r="F2700" t="s">
        <v>10</v>
      </c>
      <c r="G2700">
        <v>1</v>
      </c>
    </row>
    <row r="2701" spans="1:7" hidden="1" x14ac:dyDescent="0.25">
      <c r="A2701">
        <v>80024441</v>
      </c>
      <c r="B2701" s="1">
        <v>40674</v>
      </c>
      <c r="C2701" t="s">
        <v>19</v>
      </c>
      <c r="D2701">
        <v>533.02</v>
      </c>
      <c r="E2701">
        <v>11040169</v>
      </c>
      <c r="F2701" t="s">
        <v>10</v>
      </c>
      <c r="G2701">
        <v>1</v>
      </c>
    </row>
    <row r="2702" spans="1:7" hidden="1" x14ac:dyDescent="0.25">
      <c r="A2702">
        <v>80024441</v>
      </c>
      <c r="B2702" s="1">
        <v>40674</v>
      </c>
      <c r="C2702" t="s">
        <v>20</v>
      </c>
      <c r="D2702">
        <v>1302.93</v>
      </c>
      <c r="E2702">
        <v>11040169</v>
      </c>
      <c r="F2702" t="s">
        <v>10</v>
      </c>
      <c r="G2702">
        <v>1</v>
      </c>
    </row>
    <row r="2703" spans="1:7" hidden="1" x14ac:dyDescent="0.25">
      <c r="A2703">
        <v>80024441</v>
      </c>
      <c r="B2703" s="1">
        <v>40674</v>
      </c>
      <c r="C2703" t="s">
        <v>21</v>
      </c>
      <c r="D2703">
        <v>161.68</v>
      </c>
      <c r="E2703">
        <v>11040169</v>
      </c>
      <c r="F2703" t="s">
        <v>10</v>
      </c>
      <c r="G2703">
        <v>1</v>
      </c>
    </row>
    <row r="2704" spans="1:7" x14ac:dyDescent="0.25">
      <c r="A2704">
        <v>80024239</v>
      </c>
      <c r="B2704" s="1">
        <v>40658</v>
      </c>
      <c r="C2704" t="s">
        <v>74</v>
      </c>
      <c r="D2704">
        <v>25</v>
      </c>
      <c r="E2704">
        <v>11040382</v>
      </c>
      <c r="F2704" t="s">
        <v>75</v>
      </c>
      <c r="G2704">
        <v>1</v>
      </c>
    </row>
    <row r="2705" spans="1:7" x14ac:dyDescent="0.25">
      <c r="A2705">
        <v>80024240</v>
      </c>
      <c r="B2705" s="1">
        <v>40658</v>
      </c>
      <c r="C2705" t="s">
        <v>54</v>
      </c>
      <c r="D2705">
        <v>25</v>
      </c>
      <c r="E2705">
        <v>11040384</v>
      </c>
      <c r="F2705" t="s">
        <v>55</v>
      </c>
      <c r="G2705">
        <v>60000</v>
      </c>
    </row>
    <row r="2706" spans="1:7" hidden="1" x14ac:dyDescent="0.25">
      <c r="A2706">
        <v>80024442</v>
      </c>
      <c r="B2706" s="1">
        <v>40674</v>
      </c>
      <c r="C2706" t="s">
        <v>182</v>
      </c>
      <c r="D2706">
        <v>100</v>
      </c>
      <c r="E2706">
        <v>11050174</v>
      </c>
      <c r="F2706" t="s">
        <v>10</v>
      </c>
      <c r="G2706">
        <v>1</v>
      </c>
    </row>
    <row r="2707" spans="1:7" x14ac:dyDescent="0.25">
      <c r="A2707">
        <v>80024240</v>
      </c>
      <c r="B2707" s="1">
        <v>40658</v>
      </c>
      <c r="C2707" t="s">
        <v>59</v>
      </c>
      <c r="D2707">
        <v>25</v>
      </c>
      <c r="E2707">
        <v>11040384</v>
      </c>
      <c r="F2707" t="s">
        <v>60</v>
      </c>
      <c r="G2707">
        <v>60000</v>
      </c>
    </row>
    <row r="2708" spans="1:7" x14ac:dyDescent="0.25">
      <c r="A2708">
        <v>80024241</v>
      </c>
      <c r="B2708" s="1">
        <v>40658</v>
      </c>
      <c r="C2708" t="s">
        <v>64</v>
      </c>
      <c r="D2708">
        <v>32</v>
      </c>
      <c r="E2708">
        <v>11040385</v>
      </c>
      <c r="F2708" t="s">
        <v>65</v>
      </c>
      <c r="G2708">
        <v>8</v>
      </c>
    </row>
    <row r="2709" spans="1:7" x14ac:dyDescent="0.25">
      <c r="A2709">
        <v>80024242</v>
      </c>
      <c r="B2709" s="1">
        <v>40658</v>
      </c>
      <c r="C2709" t="s">
        <v>134</v>
      </c>
      <c r="D2709">
        <v>75</v>
      </c>
      <c r="E2709">
        <v>11040261</v>
      </c>
      <c r="F2709" t="s">
        <v>10</v>
      </c>
      <c r="G2709">
        <v>1</v>
      </c>
    </row>
    <row r="2710" spans="1:7" x14ac:dyDescent="0.25">
      <c r="A2710">
        <v>80024243</v>
      </c>
      <c r="B2710" s="1">
        <v>40658</v>
      </c>
      <c r="C2710" t="s">
        <v>66</v>
      </c>
      <c r="D2710">
        <v>21</v>
      </c>
      <c r="E2710">
        <v>11040387</v>
      </c>
      <c r="F2710" t="s">
        <v>67</v>
      </c>
      <c r="G2710">
        <v>22</v>
      </c>
    </row>
    <row r="2711" spans="1:7" x14ac:dyDescent="0.25">
      <c r="A2711">
        <v>80024243</v>
      </c>
      <c r="B2711" s="1">
        <v>40658</v>
      </c>
      <c r="C2711" t="s">
        <v>27</v>
      </c>
      <c r="D2711">
        <v>25</v>
      </c>
      <c r="E2711">
        <v>11040387</v>
      </c>
      <c r="F2711" t="s">
        <v>28</v>
      </c>
      <c r="G2711">
        <v>22</v>
      </c>
    </row>
    <row r="2712" spans="1:7" x14ac:dyDescent="0.25">
      <c r="A2712">
        <v>80024244</v>
      </c>
      <c r="B2712" s="1">
        <v>40658</v>
      </c>
      <c r="C2712" t="s">
        <v>66</v>
      </c>
      <c r="D2712">
        <v>25</v>
      </c>
      <c r="E2712">
        <v>11040388</v>
      </c>
      <c r="F2712" t="s">
        <v>67</v>
      </c>
      <c r="G2712">
        <v>4</v>
      </c>
    </row>
    <row r="2713" spans="1:7" x14ac:dyDescent="0.25">
      <c r="A2713">
        <v>80024245</v>
      </c>
      <c r="B2713" s="1">
        <v>40658</v>
      </c>
      <c r="C2713" t="s">
        <v>66</v>
      </c>
      <c r="D2713">
        <v>25</v>
      </c>
      <c r="E2713">
        <v>11040392</v>
      </c>
      <c r="F2713" t="s">
        <v>67</v>
      </c>
      <c r="G2713">
        <v>2</v>
      </c>
    </row>
    <row r="2714" spans="1:7" x14ac:dyDescent="0.25">
      <c r="A2714">
        <v>80024246</v>
      </c>
      <c r="B2714" s="1">
        <v>40658</v>
      </c>
      <c r="C2714" t="s">
        <v>7</v>
      </c>
      <c r="D2714">
        <v>292</v>
      </c>
      <c r="E2714">
        <v>11040260</v>
      </c>
      <c r="F2714" t="s">
        <v>8</v>
      </c>
      <c r="G2714">
        <v>58000</v>
      </c>
    </row>
    <row r="2715" spans="1:7" x14ac:dyDescent="0.25">
      <c r="A2715">
        <v>80024246</v>
      </c>
      <c r="B2715" s="1">
        <v>40658</v>
      </c>
      <c r="C2715" t="s">
        <v>15</v>
      </c>
      <c r="D2715">
        <v>146</v>
      </c>
      <c r="E2715">
        <v>11040260</v>
      </c>
      <c r="F2715" t="s">
        <v>8</v>
      </c>
      <c r="G2715">
        <v>58000</v>
      </c>
    </row>
    <row r="2716" spans="1:7" hidden="1" x14ac:dyDescent="0.25">
      <c r="A2716">
        <v>80024445</v>
      </c>
      <c r="B2716" s="1">
        <v>40674</v>
      </c>
      <c r="C2716" t="s">
        <v>22</v>
      </c>
      <c r="D2716">
        <v>50</v>
      </c>
      <c r="E2716">
        <v>11050178</v>
      </c>
      <c r="F2716" t="s">
        <v>23</v>
      </c>
      <c r="G2716">
        <v>7.0000000000000007E-2</v>
      </c>
    </row>
    <row r="2717" spans="1:7" x14ac:dyDescent="0.25">
      <c r="A2717">
        <v>80024247</v>
      </c>
      <c r="B2717" s="1">
        <v>40658</v>
      </c>
      <c r="C2717" t="s">
        <v>25</v>
      </c>
      <c r="D2717">
        <v>30</v>
      </c>
      <c r="E2717">
        <v>11040379</v>
      </c>
      <c r="F2717" t="s">
        <v>26</v>
      </c>
      <c r="G2717">
        <v>200</v>
      </c>
    </row>
    <row r="2718" spans="1:7" x14ac:dyDescent="0.25">
      <c r="A2718">
        <v>80024247</v>
      </c>
      <c r="B2718" s="1">
        <v>40658</v>
      </c>
      <c r="C2718" t="s">
        <v>66</v>
      </c>
      <c r="D2718">
        <v>30</v>
      </c>
      <c r="E2718">
        <v>11040379</v>
      </c>
      <c r="F2718" t="s">
        <v>67</v>
      </c>
      <c r="G2718">
        <v>200</v>
      </c>
    </row>
    <row r="2719" spans="1:7" x14ac:dyDescent="0.25">
      <c r="A2719">
        <v>80024247</v>
      </c>
      <c r="B2719" s="1">
        <v>40658</v>
      </c>
      <c r="C2719" t="s">
        <v>68</v>
      </c>
      <c r="D2719">
        <v>25</v>
      </c>
      <c r="E2719">
        <v>11040379</v>
      </c>
      <c r="F2719" t="s">
        <v>69</v>
      </c>
      <c r="G2719">
        <v>200</v>
      </c>
    </row>
    <row r="2720" spans="1:7" x14ac:dyDescent="0.25">
      <c r="A2720">
        <v>80024247</v>
      </c>
      <c r="B2720" s="1">
        <v>40658</v>
      </c>
      <c r="C2720" t="s">
        <v>27</v>
      </c>
      <c r="D2720">
        <v>25</v>
      </c>
      <c r="E2720">
        <v>11040379</v>
      </c>
      <c r="F2720" t="s">
        <v>28</v>
      </c>
      <c r="G2720">
        <v>200</v>
      </c>
    </row>
    <row r="2721" spans="1:7" x14ac:dyDescent="0.25">
      <c r="A2721">
        <v>80024247</v>
      </c>
      <c r="B2721" s="1">
        <v>40658</v>
      </c>
      <c r="C2721" t="s">
        <v>25</v>
      </c>
      <c r="D2721">
        <v>30</v>
      </c>
      <c r="E2721">
        <v>11040383</v>
      </c>
      <c r="F2721" t="s">
        <v>26</v>
      </c>
      <c r="G2721">
        <v>200</v>
      </c>
    </row>
    <row r="2722" spans="1:7" x14ac:dyDescent="0.25">
      <c r="A2722">
        <v>80024247</v>
      </c>
      <c r="B2722" s="1">
        <v>40658</v>
      </c>
      <c r="C2722" t="s">
        <v>66</v>
      </c>
      <c r="D2722">
        <v>30</v>
      </c>
      <c r="E2722">
        <v>11040383</v>
      </c>
      <c r="F2722" t="s">
        <v>67</v>
      </c>
      <c r="G2722">
        <v>200</v>
      </c>
    </row>
    <row r="2723" spans="1:7" x14ac:dyDescent="0.25">
      <c r="A2723">
        <v>80024247</v>
      </c>
      <c r="B2723" s="1">
        <v>40658</v>
      </c>
      <c r="C2723" t="s">
        <v>68</v>
      </c>
      <c r="D2723">
        <v>25</v>
      </c>
      <c r="E2723">
        <v>11040383</v>
      </c>
      <c r="F2723" t="s">
        <v>69</v>
      </c>
      <c r="G2723">
        <v>200</v>
      </c>
    </row>
    <row r="2724" spans="1:7" x14ac:dyDescent="0.25">
      <c r="A2724">
        <v>80024247</v>
      </c>
      <c r="B2724" s="1">
        <v>40658</v>
      </c>
      <c r="C2724" t="s">
        <v>27</v>
      </c>
      <c r="D2724">
        <v>25</v>
      </c>
      <c r="E2724">
        <v>11040383</v>
      </c>
      <c r="F2724" t="s">
        <v>28</v>
      </c>
      <c r="G2724">
        <v>200</v>
      </c>
    </row>
    <row r="2725" spans="1:7" x14ac:dyDescent="0.25">
      <c r="A2725">
        <v>80024248</v>
      </c>
      <c r="B2725" s="1">
        <v>40658</v>
      </c>
      <c r="C2725" t="s">
        <v>64</v>
      </c>
      <c r="D2725">
        <v>25</v>
      </c>
      <c r="E2725">
        <v>11040398</v>
      </c>
      <c r="F2725" t="s">
        <v>65</v>
      </c>
      <c r="G2725">
        <v>1</v>
      </c>
    </row>
    <row r="2726" spans="1:7" x14ac:dyDescent="0.25">
      <c r="A2726">
        <v>80024249</v>
      </c>
      <c r="B2726" s="1">
        <v>40658</v>
      </c>
      <c r="C2726" t="s">
        <v>64</v>
      </c>
      <c r="D2726">
        <v>25</v>
      </c>
      <c r="E2726">
        <v>11040399</v>
      </c>
      <c r="F2726" t="s">
        <v>65</v>
      </c>
      <c r="G2726">
        <v>1</v>
      </c>
    </row>
    <row r="2727" spans="1:7" x14ac:dyDescent="0.25">
      <c r="A2727">
        <v>80024250</v>
      </c>
      <c r="B2727" s="1">
        <v>40658</v>
      </c>
      <c r="C2727" t="s">
        <v>64</v>
      </c>
      <c r="D2727">
        <v>25</v>
      </c>
      <c r="E2727">
        <v>11040400</v>
      </c>
      <c r="F2727" t="s">
        <v>65</v>
      </c>
      <c r="G2727">
        <v>1</v>
      </c>
    </row>
    <row r="2728" spans="1:7" x14ac:dyDescent="0.25">
      <c r="A2728">
        <v>80024250</v>
      </c>
      <c r="B2728" s="1">
        <v>40658</v>
      </c>
      <c r="C2728" t="s">
        <v>64</v>
      </c>
      <c r="D2728">
        <v>25</v>
      </c>
      <c r="E2728">
        <v>11040401</v>
      </c>
      <c r="F2728" t="s">
        <v>65</v>
      </c>
      <c r="G2728">
        <v>1</v>
      </c>
    </row>
    <row r="2729" spans="1:7" x14ac:dyDescent="0.25">
      <c r="A2729">
        <v>80024251</v>
      </c>
      <c r="B2729" s="1">
        <v>40658</v>
      </c>
      <c r="C2729" t="s">
        <v>54</v>
      </c>
      <c r="D2729">
        <v>25</v>
      </c>
      <c r="E2729">
        <v>11040394</v>
      </c>
      <c r="F2729" t="s">
        <v>55</v>
      </c>
      <c r="G2729">
        <v>60000</v>
      </c>
    </row>
    <row r="2730" spans="1:7" x14ac:dyDescent="0.25">
      <c r="A2730">
        <v>80024251</v>
      </c>
      <c r="B2730" s="1">
        <v>40658</v>
      </c>
      <c r="C2730" t="s">
        <v>59</v>
      </c>
      <c r="D2730">
        <v>25</v>
      </c>
      <c r="E2730">
        <v>11040394</v>
      </c>
      <c r="F2730" t="s">
        <v>60</v>
      </c>
      <c r="G2730">
        <v>60000</v>
      </c>
    </row>
    <row r="2731" spans="1:7" x14ac:dyDescent="0.25">
      <c r="A2731">
        <v>80024252</v>
      </c>
      <c r="B2731" s="1">
        <v>40658</v>
      </c>
      <c r="C2731" t="s">
        <v>54</v>
      </c>
      <c r="D2731">
        <v>25</v>
      </c>
      <c r="E2731">
        <v>11040395</v>
      </c>
      <c r="F2731" t="s">
        <v>55</v>
      </c>
      <c r="G2731">
        <v>30000</v>
      </c>
    </row>
    <row r="2732" spans="1:7" x14ac:dyDescent="0.25">
      <c r="A2732">
        <v>80024252</v>
      </c>
      <c r="B2732" s="1">
        <v>40658</v>
      </c>
      <c r="C2732" t="s">
        <v>59</v>
      </c>
      <c r="D2732">
        <v>25</v>
      </c>
      <c r="E2732">
        <v>11040395</v>
      </c>
      <c r="F2732" t="s">
        <v>60</v>
      </c>
      <c r="G2732">
        <v>30000</v>
      </c>
    </row>
    <row r="2733" spans="1:7" x14ac:dyDescent="0.25">
      <c r="A2733">
        <v>80024253</v>
      </c>
      <c r="B2733" s="1">
        <v>40658</v>
      </c>
      <c r="C2733" t="s">
        <v>25</v>
      </c>
      <c r="D2733">
        <v>25</v>
      </c>
      <c r="E2733">
        <v>11040380</v>
      </c>
      <c r="F2733" t="s">
        <v>26</v>
      </c>
      <c r="G2733">
        <v>30</v>
      </c>
    </row>
    <row r="2734" spans="1:7" x14ac:dyDescent="0.25">
      <c r="A2734">
        <v>80024253</v>
      </c>
      <c r="B2734" s="1">
        <v>40658</v>
      </c>
      <c r="C2734" t="s">
        <v>66</v>
      </c>
      <c r="D2734">
        <v>2</v>
      </c>
      <c r="E2734">
        <v>11040380</v>
      </c>
      <c r="F2734" t="s">
        <v>67</v>
      </c>
      <c r="G2734">
        <v>30</v>
      </c>
    </row>
    <row r="2735" spans="1:7" x14ac:dyDescent="0.25">
      <c r="A2735">
        <v>80024254</v>
      </c>
      <c r="B2735" s="1">
        <v>40658</v>
      </c>
      <c r="C2735" t="s">
        <v>64</v>
      </c>
      <c r="D2735">
        <v>25</v>
      </c>
      <c r="E2735">
        <v>11040397</v>
      </c>
      <c r="F2735" t="s">
        <v>65</v>
      </c>
      <c r="G2735">
        <v>1</v>
      </c>
    </row>
    <row r="2736" spans="1:7" x14ac:dyDescent="0.25">
      <c r="A2736">
        <v>80024255</v>
      </c>
      <c r="B2736" s="1">
        <v>40659</v>
      </c>
      <c r="C2736" t="s">
        <v>66</v>
      </c>
      <c r="D2736">
        <v>25</v>
      </c>
      <c r="E2736">
        <v>11040402</v>
      </c>
      <c r="F2736" t="s">
        <v>67</v>
      </c>
      <c r="G2736">
        <v>10</v>
      </c>
    </row>
    <row r="2737" spans="1:7" x14ac:dyDescent="0.25">
      <c r="A2737">
        <v>80024257</v>
      </c>
      <c r="B2737" s="1">
        <v>40659</v>
      </c>
      <c r="C2737" t="s">
        <v>24</v>
      </c>
      <c r="D2737">
        <v>25</v>
      </c>
      <c r="E2737">
        <v>11040404</v>
      </c>
      <c r="F2737" t="s">
        <v>10</v>
      </c>
      <c r="G2737">
        <v>1</v>
      </c>
    </row>
    <row r="2738" spans="1:7" x14ac:dyDescent="0.25">
      <c r="A2738">
        <v>80024258</v>
      </c>
      <c r="B2738" s="1">
        <v>40659</v>
      </c>
      <c r="C2738" t="s">
        <v>64</v>
      </c>
      <c r="D2738">
        <v>25</v>
      </c>
      <c r="E2738">
        <v>11040405</v>
      </c>
      <c r="F2738" t="s">
        <v>65</v>
      </c>
      <c r="G2738">
        <v>6</v>
      </c>
    </row>
    <row r="2739" spans="1:7" x14ac:dyDescent="0.25">
      <c r="A2739">
        <v>80024258</v>
      </c>
      <c r="B2739" s="1">
        <v>40659</v>
      </c>
      <c r="C2739" t="s">
        <v>74</v>
      </c>
      <c r="D2739">
        <v>25</v>
      </c>
      <c r="E2739">
        <v>11040405</v>
      </c>
      <c r="F2739" t="s">
        <v>75</v>
      </c>
      <c r="G2739">
        <v>6</v>
      </c>
    </row>
    <row r="2740" spans="1:7" x14ac:dyDescent="0.25">
      <c r="A2740">
        <v>80024258</v>
      </c>
      <c r="B2740" s="1">
        <v>40659</v>
      </c>
      <c r="C2740" t="s">
        <v>70</v>
      </c>
      <c r="D2740">
        <v>25</v>
      </c>
      <c r="E2740">
        <v>11040405</v>
      </c>
      <c r="F2740" t="s">
        <v>71</v>
      </c>
      <c r="G2740">
        <v>6</v>
      </c>
    </row>
    <row r="2741" spans="1:7" x14ac:dyDescent="0.25">
      <c r="A2741">
        <v>80024261</v>
      </c>
      <c r="B2741" s="1">
        <v>40659</v>
      </c>
      <c r="C2741" t="s">
        <v>66</v>
      </c>
      <c r="D2741">
        <v>25</v>
      </c>
      <c r="E2741">
        <v>11040410</v>
      </c>
      <c r="F2741" t="s">
        <v>67</v>
      </c>
      <c r="G2741">
        <v>1</v>
      </c>
    </row>
    <row r="2742" spans="1:7" x14ac:dyDescent="0.25">
      <c r="A2742">
        <v>80024262</v>
      </c>
      <c r="B2742" s="1">
        <v>40659</v>
      </c>
      <c r="C2742" t="s">
        <v>133</v>
      </c>
      <c r="D2742">
        <v>15</v>
      </c>
      <c r="E2742">
        <v>11040305</v>
      </c>
      <c r="F2742" t="s">
        <v>10</v>
      </c>
      <c r="G2742">
        <v>1</v>
      </c>
    </row>
    <row r="2743" spans="1:7" x14ac:dyDescent="0.25">
      <c r="A2743">
        <v>80024262</v>
      </c>
      <c r="B2743" s="1">
        <v>40659</v>
      </c>
      <c r="C2743" t="s">
        <v>134</v>
      </c>
      <c r="D2743">
        <v>75</v>
      </c>
      <c r="E2743">
        <v>11040305</v>
      </c>
      <c r="F2743" t="s">
        <v>10</v>
      </c>
      <c r="G2743">
        <v>1</v>
      </c>
    </row>
    <row r="2744" spans="1:7" x14ac:dyDescent="0.25">
      <c r="A2744">
        <v>80024263</v>
      </c>
      <c r="B2744" s="1">
        <v>40659</v>
      </c>
      <c r="C2744" t="s">
        <v>135</v>
      </c>
      <c r="D2744">
        <v>125</v>
      </c>
      <c r="E2744">
        <v>11040411</v>
      </c>
      <c r="F2744" t="s">
        <v>10</v>
      </c>
      <c r="G2744">
        <v>1</v>
      </c>
    </row>
    <row r="2745" spans="1:7" x14ac:dyDescent="0.25">
      <c r="A2745">
        <v>80024264</v>
      </c>
      <c r="B2745" s="1">
        <v>40659</v>
      </c>
      <c r="C2745" t="s">
        <v>64</v>
      </c>
      <c r="D2745">
        <v>64</v>
      </c>
      <c r="E2745">
        <v>11040412</v>
      </c>
      <c r="F2745" t="s">
        <v>65</v>
      </c>
      <c r="G2745">
        <v>16</v>
      </c>
    </row>
    <row r="2746" spans="1:7" x14ac:dyDescent="0.25">
      <c r="A2746">
        <v>80024264</v>
      </c>
      <c r="B2746" s="1">
        <v>40659</v>
      </c>
      <c r="C2746" t="s">
        <v>88</v>
      </c>
      <c r="D2746">
        <v>25</v>
      </c>
      <c r="E2746">
        <v>11040412</v>
      </c>
      <c r="F2746" t="s">
        <v>89</v>
      </c>
      <c r="G2746">
        <v>16</v>
      </c>
    </row>
    <row r="2747" spans="1:7" x14ac:dyDescent="0.25">
      <c r="A2747">
        <v>80024266</v>
      </c>
      <c r="B2747" s="1">
        <v>40659</v>
      </c>
      <c r="C2747" t="s">
        <v>64</v>
      </c>
      <c r="D2747">
        <v>25</v>
      </c>
      <c r="E2747">
        <v>11040416</v>
      </c>
      <c r="F2747" t="s">
        <v>65</v>
      </c>
      <c r="G2747">
        <v>6</v>
      </c>
    </row>
    <row r="2748" spans="1:7" x14ac:dyDescent="0.25">
      <c r="A2748">
        <v>80024267</v>
      </c>
      <c r="B2748" s="1">
        <v>40659</v>
      </c>
      <c r="C2748" t="s">
        <v>134</v>
      </c>
      <c r="D2748">
        <v>75</v>
      </c>
      <c r="E2748">
        <v>11040352</v>
      </c>
      <c r="F2748" t="s">
        <v>10</v>
      </c>
      <c r="G2748">
        <v>1</v>
      </c>
    </row>
    <row r="2749" spans="1:7" hidden="1" x14ac:dyDescent="0.25">
      <c r="A2749">
        <v>80024446</v>
      </c>
      <c r="B2749" s="1">
        <v>40674</v>
      </c>
      <c r="C2749" t="s">
        <v>111</v>
      </c>
      <c r="D2749">
        <v>25</v>
      </c>
      <c r="E2749">
        <v>11050187</v>
      </c>
      <c r="F2749" t="s">
        <v>112</v>
      </c>
      <c r="G2749">
        <v>1</v>
      </c>
    </row>
    <row r="2750" spans="1:7" x14ac:dyDescent="0.25">
      <c r="A2750">
        <v>80024268</v>
      </c>
      <c r="B2750" s="1">
        <v>40659</v>
      </c>
      <c r="C2750" t="s">
        <v>7</v>
      </c>
      <c r="D2750">
        <v>220</v>
      </c>
      <c r="E2750">
        <v>11040043</v>
      </c>
      <c r="F2750" t="s">
        <v>8</v>
      </c>
      <c r="G2750">
        <v>40000</v>
      </c>
    </row>
    <row r="2751" spans="1:7" hidden="1" x14ac:dyDescent="0.25">
      <c r="A2751">
        <v>80024455</v>
      </c>
      <c r="B2751" s="1">
        <v>40674</v>
      </c>
      <c r="C2751" t="s">
        <v>111</v>
      </c>
      <c r="D2751">
        <v>100</v>
      </c>
      <c r="E2751">
        <v>11050193</v>
      </c>
      <c r="F2751" t="s">
        <v>112</v>
      </c>
      <c r="G2751">
        <v>4</v>
      </c>
    </row>
    <row r="2752" spans="1:7" x14ac:dyDescent="0.25">
      <c r="A2752">
        <v>80024268</v>
      </c>
      <c r="B2752" s="1">
        <v>40659</v>
      </c>
      <c r="C2752" t="s">
        <v>15</v>
      </c>
      <c r="D2752">
        <v>110</v>
      </c>
      <c r="E2752">
        <v>11040043</v>
      </c>
      <c r="F2752" t="s">
        <v>8</v>
      </c>
      <c r="G2752">
        <v>40000</v>
      </c>
    </row>
    <row r="2753" spans="1:7" hidden="1" x14ac:dyDescent="0.25">
      <c r="A2753">
        <v>80024456</v>
      </c>
      <c r="B2753" s="1">
        <v>40674</v>
      </c>
      <c r="C2753" t="s">
        <v>109</v>
      </c>
      <c r="D2753">
        <v>5</v>
      </c>
      <c r="E2753">
        <v>11050194</v>
      </c>
      <c r="F2753" t="s">
        <v>10</v>
      </c>
      <c r="G2753">
        <v>30</v>
      </c>
    </row>
    <row r="2754" spans="1:7" x14ac:dyDescent="0.25">
      <c r="A2754">
        <v>80024269</v>
      </c>
      <c r="B2754" s="1">
        <v>40659</v>
      </c>
      <c r="C2754" t="s">
        <v>66</v>
      </c>
      <c r="D2754">
        <v>25</v>
      </c>
      <c r="E2754">
        <v>11040418</v>
      </c>
      <c r="F2754" t="s">
        <v>67</v>
      </c>
      <c r="G2754">
        <v>5</v>
      </c>
    </row>
    <row r="2755" spans="1:7" x14ac:dyDescent="0.25">
      <c r="A2755">
        <v>80024271</v>
      </c>
      <c r="B2755" s="1">
        <v>40660</v>
      </c>
      <c r="C2755" t="s">
        <v>64</v>
      </c>
      <c r="D2755">
        <v>25</v>
      </c>
      <c r="E2755">
        <v>11040423</v>
      </c>
      <c r="F2755" t="s">
        <v>65</v>
      </c>
      <c r="G2755">
        <v>4</v>
      </c>
    </row>
    <row r="2756" spans="1:7" x14ac:dyDescent="0.25">
      <c r="A2756">
        <v>80024272</v>
      </c>
      <c r="B2756" s="1">
        <v>40660</v>
      </c>
      <c r="C2756" t="s">
        <v>7</v>
      </c>
      <c r="D2756">
        <v>25</v>
      </c>
      <c r="E2756">
        <v>11040373</v>
      </c>
      <c r="F2756" t="s">
        <v>8</v>
      </c>
      <c r="G2756">
        <v>0</v>
      </c>
    </row>
    <row r="2757" spans="1:7" x14ac:dyDescent="0.25">
      <c r="A2757">
        <v>80024275</v>
      </c>
      <c r="B2757" s="1">
        <v>40660</v>
      </c>
      <c r="C2757" t="s">
        <v>16</v>
      </c>
      <c r="D2757">
        <v>20</v>
      </c>
      <c r="E2757">
        <v>11040005</v>
      </c>
      <c r="F2757" t="s">
        <v>17</v>
      </c>
      <c r="G2757">
        <v>2000</v>
      </c>
    </row>
    <row r="2758" spans="1:7" hidden="1" x14ac:dyDescent="0.25">
      <c r="A2758">
        <v>80024459</v>
      </c>
      <c r="B2758" s="1">
        <v>40675</v>
      </c>
      <c r="C2758" t="s">
        <v>49</v>
      </c>
      <c r="D2758">
        <v>250</v>
      </c>
      <c r="E2758">
        <v>11050215</v>
      </c>
      <c r="F2758" t="s">
        <v>50</v>
      </c>
      <c r="G2758">
        <v>1</v>
      </c>
    </row>
    <row r="2759" spans="1:7" x14ac:dyDescent="0.25">
      <c r="A2759">
        <v>80024275</v>
      </c>
      <c r="B2759" s="1">
        <v>40660</v>
      </c>
      <c r="C2759" t="s">
        <v>7</v>
      </c>
      <c r="D2759">
        <v>380</v>
      </c>
      <c r="E2759">
        <v>11040005</v>
      </c>
      <c r="F2759" t="s">
        <v>8</v>
      </c>
      <c r="G2759">
        <v>2000</v>
      </c>
    </row>
    <row r="2760" spans="1:7" x14ac:dyDescent="0.25">
      <c r="A2760">
        <v>80024275</v>
      </c>
      <c r="B2760" s="1">
        <v>40660</v>
      </c>
      <c r="C2760" t="s">
        <v>15</v>
      </c>
      <c r="D2760">
        <v>190</v>
      </c>
      <c r="E2760">
        <v>11040005</v>
      </c>
      <c r="F2760" t="s">
        <v>8</v>
      </c>
      <c r="G2760">
        <v>2000</v>
      </c>
    </row>
    <row r="2761" spans="1:7" x14ac:dyDescent="0.25">
      <c r="A2761">
        <v>80024276</v>
      </c>
      <c r="B2761" s="1">
        <v>40660</v>
      </c>
      <c r="C2761" t="s">
        <v>7</v>
      </c>
      <c r="D2761">
        <v>55</v>
      </c>
      <c r="E2761">
        <v>11040313</v>
      </c>
      <c r="F2761" t="s">
        <v>8</v>
      </c>
      <c r="G2761">
        <v>7000</v>
      </c>
    </row>
    <row r="2762" spans="1:7" x14ac:dyDescent="0.25">
      <c r="A2762">
        <v>80024277</v>
      </c>
      <c r="B2762" s="1">
        <v>40660</v>
      </c>
      <c r="C2762" t="s">
        <v>27</v>
      </c>
      <c r="D2762">
        <v>25</v>
      </c>
      <c r="E2762">
        <v>11040427</v>
      </c>
      <c r="F2762" t="s">
        <v>28</v>
      </c>
      <c r="G2762">
        <v>1</v>
      </c>
    </row>
    <row r="2763" spans="1:7" x14ac:dyDescent="0.25">
      <c r="A2763">
        <v>80024279</v>
      </c>
      <c r="B2763" s="1">
        <v>40660</v>
      </c>
      <c r="C2763" t="s">
        <v>9</v>
      </c>
      <c r="D2763">
        <v>20</v>
      </c>
      <c r="E2763">
        <v>11040269</v>
      </c>
      <c r="F2763" t="s">
        <v>10</v>
      </c>
      <c r="G2763">
        <v>1</v>
      </c>
    </row>
    <row r="2764" spans="1:7" x14ac:dyDescent="0.25">
      <c r="A2764">
        <v>80024279</v>
      </c>
      <c r="B2764" s="1">
        <v>40660</v>
      </c>
      <c r="C2764" t="s">
        <v>7</v>
      </c>
      <c r="D2764">
        <v>1042</v>
      </c>
      <c r="E2764">
        <v>11040269</v>
      </c>
      <c r="F2764" t="s">
        <v>8</v>
      </c>
      <c r="G2764">
        <v>1</v>
      </c>
    </row>
    <row r="2765" spans="1:7" x14ac:dyDescent="0.25">
      <c r="A2765">
        <v>80024280</v>
      </c>
      <c r="B2765" s="1">
        <v>40660</v>
      </c>
      <c r="C2765" t="s">
        <v>9</v>
      </c>
      <c r="D2765">
        <v>20</v>
      </c>
      <c r="E2765">
        <v>11040273</v>
      </c>
      <c r="F2765" t="s">
        <v>10</v>
      </c>
      <c r="G2765">
        <v>1</v>
      </c>
    </row>
    <row r="2766" spans="1:7" x14ac:dyDescent="0.25">
      <c r="A2766">
        <v>80024280</v>
      </c>
      <c r="B2766" s="1">
        <v>40660</v>
      </c>
      <c r="C2766" t="s">
        <v>7</v>
      </c>
      <c r="D2766">
        <v>1258</v>
      </c>
      <c r="E2766">
        <v>11040273</v>
      </c>
      <c r="F2766" t="s">
        <v>8</v>
      </c>
      <c r="G2766">
        <v>1</v>
      </c>
    </row>
    <row r="2767" spans="1:7" x14ac:dyDescent="0.25">
      <c r="A2767">
        <v>80024281</v>
      </c>
      <c r="B2767" s="1">
        <v>40660</v>
      </c>
      <c r="C2767" t="s">
        <v>9</v>
      </c>
      <c r="D2767">
        <v>20</v>
      </c>
      <c r="E2767">
        <v>11040271</v>
      </c>
      <c r="F2767" t="s">
        <v>10</v>
      </c>
      <c r="G2767">
        <v>1</v>
      </c>
    </row>
    <row r="2768" spans="1:7" x14ac:dyDescent="0.25">
      <c r="A2768">
        <v>80024281</v>
      </c>
      <c r="B2768" s="1">
        <v>40660</v>
      </c>
      <c r="C2768" t="s">
        <v>7</v>
      </c>
      <c r="D2768">
        <v>1132</v>
      </c>
      <c r="E2768">
        <v>11040271</v>
      </c>
      <c r="F2768" t="s">
        <v>8</v>
      </c>
      <c r="G2768">
        <v>1</v>
      </c>
    </row>
    <row r="2769" spans="1:7" x14ac:dyDescent="0.25">
      <c r="A2769">
        <v>80024282</v>
      </c>
      <c r="B2769" s="1">
        <v>40660</v>
      </c>
      <c r="C2769" t="s">
        <v>9</v>
      </c>
      <c r="D2769">
        <v>20</v>
      </c>
      <c r="E2769">
        <v>11030452</v>
      </c>
      <c r="F2769" t="s">
        <v>10</v>
      </c>
      <c r="G2769">
        <v>1</v>
      </c>
    </row>
    <row r="2770" spans="1:7" x14ac:dyDescent="0.25">
      <c r="A2770">
        <v>80024282</v>
      </c>
      <c r="B2770" s="1">
        <v>40660</v>
      </c>
      <c r="C2770" t="s">
        <v>7</v>
      </c>
      <c r="D2770">
        <v>1522</v>
      </c>
      <c r="E2770">
        <v>11030452</v>
      </c>
      <c r="F2770" t="s">
        <v>8</v>
      </c>
      <c r="G2770">
        <v>1</v>
      </c>
    </row>
    <row r="2771" spans="1:7" x14ac:dyDescent="0.25">
      <c r="A2771">
        <v>80024283</v>
      </c>
      <c r="B2771" s="1">
        <v>40660</v>
      </c>
      <c r="C2771" t="s">
        <v>66</v>
      </c>
      <c r="D2771">
        <v>25</v>
      </c>
      <c r="E2771">
        <v>11040442</v>
      </c>
      <c r="F2771" t="s">
        <v>67</v>
      </c>
      <c r="G2771">
        <v>1</v>
      </c>
    </row>
    <row r="2772" spans="1:7" x14ac:dyDescent="0.25">
      <c r="A2772">
        <v>80024284</v>
      </c>
      <c r="B2772" s="1">
        <v>40660</v>
      </c>
      <c r="C2772" t="s">
        <v>9</v>
      </c>
      <c r="D2772">
        <v>20</v>
      </c>
      <c r="E2772">
        <v>11030454</v>
      </c>
      <c r="F2772" t="s">
        <v>10</v>
      </c>
      <c r="G2772">
        <v>1</v>
      </c>
    </row>
    <row r="2773" spans="1:7" x14ac:dyDescent="0.25">
      <c r="A2773">
        <v>80024284</v>
      </c>
      <c r="B2773" s="1">
        <v>40660</v>
      </c>
      <c r="C2773" t="s">
        <v>7</v>
      </c>
      <c r="D2773">
        <v>1300</v>
      </c>
      <c r="E2773">
        <v>11030454</v>
      </c>
      <c r="F2773" t="s">
        <v>8</v>
      </c>
      <c r="G2773">
        <v>1</v>
      </c>
    </row>
    <row r="2774" spans="1:7" x14ac:dyDescent="0.25">
      <c r="A2774">
        <v>80024285</v>
      </c>
      <c r="B2774" s="1">
        <v>40660</v>
      </c>
      <c r="C2774" t="s">
        <v>7</v>
      </c>
      <c r="D2774">
        <v>110</v>
      </c>
      <c r="E2774">
        <v>11040386</v>
      </c>
      <c r="F2774" t="s">
        <v>8</v>
      </c>
      <c r="G2774">
        <v>18000</v>
      </c>
    </row>
    <row r="2775" spans="1:7" x14ac:dyDescent="0.25">
      <c r="A2775">
        <v>80024286</v>
      </c>
      <c r="B2775" s="1">
        <v>40660</v>
      </c>
      <c r="C2775" t="s">
        <v>66</v>
      </c>
      <c r="D2775">
        <v>25</v>
      </c>
      <c r="E2775">
        <v>11040436</v>
      </c>
      <c r="F2775" t="s">
        <v>67</v>
      </c>
      <c r="G2775">
        <v>5</v>
      </c>
    </row>
    <row r="2776" spans="1:7" x14ac:dyDescent="0.25">
      <c r="A2776">
        <v>80024288</v>
      </c>
      <c r="B2776" s="1">
        <v>40660</v>
      </c>
      <c r="C2776" t="s">
        <v>59</v>
      </c>
      <c r="D2776">
        <v>25</v>
      </c>
      <c r="E2776">
        <v>11040443</v>
      </c>
      <c r="F2776" t="s">
        <v>60</v>
      </c>
      <c r="G2776">
        <v>2</v>
      </c>
    </row>
    <row r="2777" spans="1:7" x14ac:dyDescent="0.25">
      <c r="A2777">
        <v>80024289</v>
      </c>
      <c r="B2777" s="1">
        <v>40660</v>
      </c>
      <c r="C2777" t="s">
        <v>7</v>
      </c>
      <c r="D2777">
        <v>460</v>
      </c>
      <c r="E2777">
        <v>11040115</v>
      </c>
      <c r="F2777" t="s">
        <v>8</v>
      </c>
      <c r="G2777">
        <v>100000</v>
      </c>
    </row>
    <row r="2778" spans="1:7" x14ac:dyDescent="0.25">
      <c r="A2778">
        <v>80024289</v>
      </c>
      <c r="B2778" s="1">
        <v>40660</v>
      </c>
      <c r="C2778" t="s">
        <v>15</v>
      </c>
      <c r="D2778">
        <v>230</v>
      </c>
      <c r="E2778">
        <v>11040115</v>
      </c>
      <c r="F2778" t="s">
        <v>8</v>
      </c>
      <c r="G2778">
        <v>100000</v>
      </c>
    </row>
    <row r="2779" spans="1:7" x14ac:dyDescent="0.25">
      <c r="A2779">
        <v>80024290</v>
      </c>
      <c r="B2779" s="1">
        <v>40660</v>
      </c>
      <c r="C2779" t="s">
        <v>54</v>
      </c>
      <c r="D2779">
        <v>27</v>
      </c>
      <c r="E2779">
        <v>11040434</v>
      </c>
      <c r="F2779" t="s">
        <v>55</v>
      </c>
      <c r="G2779">
        <v>75000</v>
      </c>
    </row>
    <row r="2780" spans="1:7" x14ac:dyDescent="0.25">
      <c r="A2780">
        <v>80024290</v>
      </c>
      <c r="B2780" s="1">
        <v>40660</v>
      </c>
      <c r="C2780" t="s">
        <v>59</v>
      </c>
      <c r="D2780">
        <v>25</v>
      </c>
      <c r="E2780">
        <v>11040434</v>
      </c>
      <c r="F2780" t="s">
        <v>60</v>
      </c>
      <c r="G2780">
        <v>75000</v>
      </c>
    </row>
    <row r="2781" spans="1:7" x14ac:dyDescent="0.25">
      <c r="A2781">
        <v>80024291</v>
      </c>
      <c r="B2781" s="1">
        <v>40660</v>
      </c>
      <c r="C2781" t="s">
        <v>24</v>
      </c>
      <c r="D2781">
        <v>25</v>
      </c>
      <c r="E2781">
        <v>11040437</v>
      </c>
      <c r="F2781" t="s">
        <v>10</v>
      </c>
      <c r="G2781">
        <v>1</v>
      </c>
    </row>
    <row r="2782" spans="1:7" x14ac:dyDescent="0.25">
      <c r="A2782">
        <v>80024292</v>
      </c>
      <c r="B2782" s="1">
        <v>40660</v>
      </c>
      <c r="C2782" t="s">
        <v>54</v>
      </c>
      <c r="D2782">
        <v>25</v>
      </c>
      <c r="E2782">
        <v>11040428</v>
      </c>
      <c r="F2782" t="s">
        <v>55</v>
      </c>
      <c r="G2782">
        <v>18000</v>
      </c>
    </row>
    <row r="2783" spans="1:7" x14ac:dyDescent="0.25">
      <c r="A2783">
        <v>80024292</v>
      </c>
      <c r="B2783" s="1">
        <v>40660</v>
      </c>
      <c r="C2783" t="s">
        <v>59</v>
      </c>
      <c r="D2783">
        <v>25</v>
      </c>
      <c r="E2783">
        <v>11040428</v>
      </c>
      <c r="F2783" t="s">
        <v>60</v>
      </c>
      <c r="G2783">
        <v>18000</v>
      </c>
    </row>
    <row r="2784" spans="1:7" x14ac:dyDescent="0.25">
      <c r="A2784">
        <v>80024293</v>
      </c>
      <c r="B2784" s="1">
        <v>40660</v>
      </c>
      <c r="C2784" t="s">
        <v>59</v>
      </c>
      <c r="D2784">
        <v>25</v>
      </c>
      <c r="E2784">
        <v>11040430</v>
      </c>
      <c r="F2784" t="s">
        <v>60</v>
      </c>
      <c r="G2784">
        <v>2.5</v>
      </c>
    </row>
    <row r="2785" spans="1:7" x14ac:dyDescent="0.25">
      <c r="A2785">
        <v>80024294</v>
      </c>
      <c r="B2785" s="1">
        <v>40660</v>
      </c>
      <c r="C2785" t="s">
        <v>54</v>
      </c>
      <c r="D2785">
        <v>25</v>
      </c>
      <c r="E2785">
        <v>11040432</v>
      </c>
      <c r="F2785" t="s">
        <v>55</v>
      </c>
      <c r="G2785">
        <v>1</v>
      </c>
    </row>
    <row r="2786" spans="1:7" x14ac:dyDescent="0.25">
      <c r="A2786">
        <v>80024295</v>
      </c>
      <c r="B2786" s="1">
        <v>40660</v>
      </c>
      <c r="C2786" t="s">
        <v>59</v>
      </c>
      <c r="D2786">
        <v>25</v>
      </c>
      <c r="E2786">
        <v>11040429</v>
      </c>
      <c r="F2786" t="s">
        <v>60</v>
      </c>
      <c r="G2786">
        <v>3</v>
      </c>
    </row>
    <row r="2787" spans="1:7" x14ac:dyDescent="0.25">
      <c r="A2787">
        <v>80024296</v>
      </c>
      <c r="B2787" s="1">
        <v>40660</v>
      </c>
      <c r="C2787" t="s">
        <v>64</v>
      </c>
      <c r="D2787">
        <v>25</v>
      </c>
      <c r="E2787">
        <v>11040445</v>
      </c>
      <c r="F2787" t="s">
        <v>65</v>
      </c>
      <c r="G2787">
        <v>3</v>
      </c>
    </row>
    <row r="2788" spans="1:7" x14ac:dyDescent="0.25">
      <c r="A2788">
        <v>80024297</v>
      </c>
      <c r="B2788" s="1">
        <v>40660</v>
      </c>
      <c r="C2788" t="s">
        <v>25</v>
      </c>
      <c r="D2788">
        <v>25</v>
      </c>
      <c r="E2788">
        <v>11040433</v>
      </c>
      <c r="F2788" t="s">
        <v>26</v>
      </c>
      <c r="G2788">
        <v>30</v>
      </c>
    </row>
    <row r="2789" spans="1:7" x14ac:dyDescent="0.25">
      <c r="A2789">
        <v>80024297</v>
      </c>
      <c r="B2789" s="1">
        <v>40660</v>
      </c>
      <c r="C2789" t="s">
        <v>68</v>
      </c>
      <c r="D2789">
        <v>2</v>
      </c>
      <c r="E2789">
        <v>11040433</v>
      </c>
      <c r="F2789" t="s">
        <v>69</v>
      </c>
      <c r="G2789">
        <v>30</v>
      </c>
    </row>
    <row r="2790" spans="1:7" x14ac:dyDescent="0.25">
      <c r="A2790">
        <v>80024298</v>
      </c>
      <c r="B2790" s="1">
        <v>40660</v>
      </c>
      <c r="C2790" t="s">
        <v>64</v>
      </c>
      <c r="D2790">
        <v>25</v>
      </c>
      <c r="E2790">
        <v>11040422</v>
      </c>
      <c r="F2790" t="s">
        <v>65</v>
      </c>
      <c r="G2790">
        <v>1</v>
      </c>
    </row>
    <row r="2791" spans="1:7" x14ac:dyDescent="0.25">
      <c r="A2791">
        <v>80024303</v>
      </c>
      <c r="B2791" s="1">
        <v>40661</v>
      </c>
      <c r="C2791" t="s">
        <v>24</v>
      </c>
      <c r="D2791">
        <v>25</v>
      </c>
      <c r="E2791">
        <v>11040451</v>
      </c>
      <c r="F2791" t="s">
        <v>10</v>
      </c>
      <c r="G2791">
        <v>1</v>
      </c>
    </row>
    <row r="2792" spans="1:7" x14ac:dyDescent="0.25">
      <c r="A2792">
        <v>80024306</v>
      </c>
      <c r="B2792" s="1">
        <v>40661</v>
      </c>
      <c r="C2792" t="s">
        <v>9</v>
      </c>
      <c r="D2792">
        <v>20</v>
      </c>
      <c r="E2792">
        <v>10090291</v>
      </c>
      <c r="F2792" t="s">
        <v>10</v>
      </c>
      <c r="G2792">
        <v>1</v>
      </c>
    </row>
    <row r="2793" spans="1:7" x14ac:dyDescent="0.25">
      <c r="A2793">
        <v>80024306</v>
      </c>
      <c r="B2793" s="1">
        <v>40661</v>
      </c>
      <c r="C2793" t="s">
        <v>7</v>
      </c>
      <c r="D2793">
        <v>35</v>
      </c>
      <c r="E2793">
        <v>10090291</v>
      </c>
      <c r="F2793" t="s">
        <v>8</v>
      </c>
      <c r="G2793">
        <v>1</v>
      </c>
    </row>
    <row r="2794" spans="1:7" hidden="1" x14ac:dyDescent="0.25">
      <c r="A2794">
        <v>80024462</v>
      </c>
      <c r="B2794" s="1">
        <v>40675</v>
      </c>
      <c r="C2794" t="s">
        <v>111</v>
      </c>
      <c r="D2794">
        <v>25</v>
      </c>
      <c r="E2794">
        <v>11050217</v>
      </c>
      <c r="F2794" t="s">
        <v>112</v>
      </c>
      <c r="G2794">
        <v>1</v>
      </c>
    </row>
    <row r="2795" spans="1:7" x14ac:dyDescent="0.25">
      <c r="A2795">
        <v>80024306</v>
      </c>
      <c r="B2795" s="1">
        <v>40661</v>
      </c>
      <c r="C2795" t="s">
        <v>7</v>
      </c>
      <c r="D2795">
        <v>25</v>
      </c>
      <c r="E2795">
        <v>11040348</v>
      </c>
      <c r="F2795" t="s">
        <v>8</v>
      </c>
      <c r="G2795">
        <v>700</v>
      </c>
    </row>
    <row r="2796" spans="1:7" x14ac:dyDescent="0.25">
      <c r="A2796">
        <v>80024307</v>
      </c>
      <c r="B2796" s="1">
        <v>40661</v>
      </c>
      <c r="C2796" t="s">
        <v>64</v>
      </c>
      <c r="D2796">
        <v>88</v>
      </c>
      <c r="E2796">
        <v>11040456</v>
      </c>
      <c r="F2796" t="s">
        <v>65</v>
      </c>
      <c r="G2796">
        <v>22</v>
      </c>
    </row>
    <row r="2797" spans="1:7" hidden="1" x14ac:dyDescent="0.25">
      <c r="A2797">
        <v>80024469</v>
      </c>
      <c r="B2797" s="1">
        <v>40675</v>
      </c>
      <c r="C2797" t="s">
        <v>111</v>
      </c>
      <c r="D2797">
        <v>25</v>
      </c>
      <c r="E2797">
        <v>11050223</v>
      </c>
      <c r="F2797" t="s">
        <v>112</v>
      </c>
      <c r="G2797">
        <v>1</v>
      </c>
    </row>
    <row r="2798" spans="1:7" x14ac:dyDescent="0.25">
      <c r="A2798">
        <v>80024307</v>
      </c>
      <c r="B2798" s="1">
        <v>40661</v>
      </c>
      <c r="C2798" t="s">
        <v>88</v>
      </c>
      <c r="D2798">
        <v>25</v>
      </c>
      <c r="E2798">
        <v>11040456</v>
      </c>
      <c r="F2798" t="s">
        <v>89</v>
      </c>
      <c r="G2798">
        <v>22</v>
      </c>
    </row>
    <row r="2799" spans="1:7" x14ac:dyDescent="0.25">
      <c r="A2799">
        <v>80024315</v>
      </c>
      <c r="B2799" s="1">
        <v>40661</v>
      </c>
      <c r="C2799" t="s">
        <v>9</v>
      </c>
      <c r="D2799">
        <v>20</v>
      </c>
      <c r="E2799">
        <v>11040015</v>
      </c>
      <c r="F2799" t="s">
        <v>10</v>
      </c>
      <c r="G2799">
        <v>1</v>
      </c>
    </row>
    <row r="2800" spans="1:7" hidden="1" x14ac:dyDescent="0.25">
      <c r="A2800">
        <v>80024472</v>
      </c>
      <c r="B2800" s="1">
        <v>40675</v>
      </c>
      <c r="C2800" t="s">
        <v>111</v>
      </c>
      <c r="D2800">
        <v>25</v>
      </c>
      <c r="E2800">
        <v>11050230</v>
      </c>
      <c r="F2800" t="s">
        <v>112</v>
      </c>
      <c r="G2800">
        <v>1</v>
      </c>
    </row>
    <row r="2801" spans="1:7" hidden="1" x14ac:dyDescent="0.25">
      <c r="A2801">
        <v>80024489</v>
      </c>
      <c r="B2801" s="1">
        <v>40676</v>
      </c>
      <c r="C2801" t="s">
        <v>42</v>
      </c>
      <c r="D2801">
        <v>20</v>
      </c>
      <c r="E2801">
        <v>11040459</v>
      </c>
      <c r="F2801" t="s">
        <v>38</v>
      </c>
      <c r="G2801">
        <v>1</v>
      </c>
    </row>
    <row r="2802" spans="1:7" hidden="1" x14ac:dyDescent="0.25">
      <c r="A2802">
        <v>80024489</v>
      </c>
      <c r="B2802" s="1">
        <v>40676</v>
      </c>
      <c r="C2802" t="s">
        <v>22</v>
      </c>
      <c r="D2802">
        <v>350</v>
      </c>
      <c r="E2802">
        <v>11040459</v>
      </c>
      <c r="F2802" t="s">
        <v>23</v>
      </c>
      <c r="G2802">
        <v>1</v>
      </c>
    </row>
    <row r="2803" spans="1:7" x14ac:dyDescent="0.25">
      <c r="A2803">
        <v>80024315</v>
      </c>
      <c r="B2803" s="1">
        <v>40661</v>
      </c>
      <c r="C2803" t="s">
        <v>7</v>
      </c>
      <c r="D2803">
        <v>556</v>
      </c>
      <c r="E2803">
        <v>11040015</v>
      </c>
      <c r="F2803" t="s">
        <v>8</v>
      </c>
      <c r="G2803">
        <v>1</v>
      </c>
    </row>
    <row r="2804" spans="1:7" x14ac:dyDescent="0.25">
      <c r="A2804">
        <v>80024316</v>
      </c>
      <c r="B2804" s="1">
        <v>40661</v>
      </c>
      <c r="C2804" t="s">
        <v>7</v>
      </c>
      <c r="D2804">
        <v>35</v>
      </c>
      <c r="E2804">
        <v>11040414</v>
      </c>
      <c r="F2804" t="s">
        <v>8</v>
      </c>
      <c r="G2804">
        <v>3000</v>
      </c>
    </row>
    <row r="2805" spans="1:7" x14ac:dyDescent="0.25">
      <c r="A2805">
        <v>80024317</v>
      </c>
      <c r="B2805" s="1">
        <v>40661</v>
      </c>
      <c r="C2805" t="s">
        <v>7</v>
      </c>
      <c r="D2805">
        <v>160</v>
      </c>
      <c r="E2805">
        <v>11040354</v>
      </c>
      <c r="F2805" t="s">
        <v>8</v>
      </c>
      <c r="G2805">
        <v>28000</v>
      </c>
    </row>
    <row r="2806" spans="1:7" x14ac:dyDescent="0.25">
      <c r="A2806">
        <v>80024317</v>
      </c>
      <c r="B2806" s="1">
        <v>40661</v>
      </c>
      <c r="C2806" t="s">
        <v>15</v>
      </c>
      <c r="D2806">
        <v>80</v>
      </c>
      <c r="E2806">
        <v>11040354</v>
      </c>
      <c r="F2806" t="s">
        <v>8</v>
      </c>
      <c r="G2806">
        <v>28000</v>
      </c>
    </row>
    <row r="2807" spans="1:7" x14ac:dyDescent="0.25">
      <c r="A2807">
        <v>80024318</v>
      </c>
      <c r="B2807" s="1">
        <v>40661</v>
      </c>
      <c r="C2807" t="s">
        <v>9</v>
      </c>
      <c r="D2807">
        <v>20</v>
      </c>
      <c r="E2807">
        <v>11030021</v>
      </c>
      <c r="F2807" t="s">
        <v>10</v>
      </c>
      <c r="G2807">
        <v>1</v>
      </c>
    </row>
    <row r="2808" spans="1:7" x14ac:dyDescent="0.25">
      <c r="A2808">
        <v>80024318</v>
      </c>
      <c r="B2808" s="1">
        <v>40661</v>
      </c>
      <c r="C2808" t="s">
        <v>7</v>
      </c>
      <c r="D2808">
        <v>60</v>
      </c>
      <c r="E2808">
        <v>11030021</v>
      </c>
      <c r="F2808" t="s">
        <v>8</v>
      </c>
      <c r="G2808">
        <v>1</v>
      </c>
    </row>
    <row r="2809" spans="1:7" x14ac:dyDescent="0.25">
      <c r="A2809">
        <v>80024319</v>
      </c>
      <c r="B2809" s="1">
        <v>40662</v>
      </c>
      <c r="C2809" t="s">
        <v>86</v>
      </c>
      <c r="D2809">
        <v>50</v>
      </c>
      <c r="E2809">
        <v>11040110</v>
      </c>
      <c r="F2809" t="s">
        <v>87</v>
      </c>
      <c r="G2809">
        <v>2</v>
      </c>
    </row>
    <row r="2810" spans="1:7" x14ac:dyDescent="0.25">
      <c r="A2810">
        <v>80024321</v>
      </c>
      <c r="B2810" s="1">
        <v>40662</v>
      </c>
      <c r="C2810" t="s">
        <v>39</v>
      </c>
      <c r="D2810">
        <v>50</v>
      </c>
      <c r="E2810">
        <v>11040465</v>
      </c>
      <c r="F2810" t="s">
        <v>10</v>
      </c>
      <c r="G2810">
        <v>1</v>
      </c>
    </row>
    <row r="2811" spans="1:7" x14ac:dyDescent="0.25">
      <c r="A2811">
        <v>80024322</v>
      </c>
      <c r="B2811" s="1">
        <v>40662</v>
      </c>
      <c r="C2811" t="s">
        <v>7</v>
      </c>
      <c r="D2811">
        <v>85</v>
      </c>
      <c r="E2811">
        <v>11040297</v>
      </c>
      <c r="F2811" t="s">
        <v>8</v>
      </c>
      <c r="G2811">
        <v>13000</v>
      </c>
    </row>
    <row r="2812" spans="1:7" x14ac:dyDescent="0.25">
      <c r="A2812">
        <v>80024324</v>
      </c>
      <c r="B2812" s="1">
        <v>40662</v>
      </c>
      <c r="C2812" t="s">
        <v>39</v>
      </c>
      <c r="D2812">
        <v>50</v>
      </c>
      <c r="E2812">
        <v>11040469</v>
      </c>
      <c r="F2812" t="s">
        <v>10</v>
      </c>
      <c r="G2812">
        <v>1</v>
      </c>
    </row>
    <row r="2813" spans="1:7" x14ac:dyDescent="0.25">
      <c r="A2813">
        <v>80024325</v>
      </c>
      <c r="B2813" s="1">
        <v>40662</v>
      </c>
      <c r="C2813" t="s">
        <v>64</v>
      </c>
      <c r="D2813">
        <v>64</v>
      </c>
      <c r="E2813">
        <v>11040471</v>
      </c>
      <c r="F2813" t="s">
        <v>65</v>
      </c>
      <c r="G2813">
        <v>16</v>
      </c>
    </row>
    <row r="2814" spans="1:7" x14ac:dyDescent="0.25">
      <c r="A2814">
        <v>80024325</v>
      </c>
      <c r="B2814" s="1">
        <v>40662</v>
      </c>
      <c r="C2814" t="s">
        <v>74</v>
      </c>
      <c r="D2814">
        <v>25</v>
      </c>
      <c r="E2814">
        <v>11040471</v>
      </c>
      <c r="F2814" t="s">
        <v>75</v>
      </c>
      <c r="G2814">
        <v>16</v>
      </c>
    </row>
    <row r="2815" spans="1:7" x14ac:dyDescent="0.25">
      <c r="A2815">
        <v>80024325</v>
      </c>
      <c r="B2815" s="1">
        <v>40662</v>
      </c>
      <c r="C2815" t="s">
        <v>70</v>
      </c>
      <c r="D2815">
        <v>25</v>
      </c>
      <c r="E2815">
        <v>11040471</v>
      </c>
      <c r="F2815" t="s">
        <v>71</v>
      </c>
      <c r="G2815">
        <v>16</v>
      </c>
    </row>
    <row r="2816" spans="1:7" x14ac:dyDescent="0.25">
      <c r="A2816">
        <v>80024326</v>
      </c>
      <c r="B2816" s="1">
        <v>40662</v>
      </c>
      <c r="C2816" t="s">
        <v>64</v>
      </c>
      <c r="D2816">
        <v>40</v>
      </c>
      <c r="E2816">
        <v>11040473</v>
      </c>
      <c r="F2816" t="s">
        <v>65</v>
      </c>
      <c r="G2816">
        <v>10</v>
      </c>
    </row>
    <row r="2817" spans="1:7" x14ac:dyDescent="0.25">
      <c r="A2817">
        <v>80024327</v>
      </c>
      <c r="B2817" s="1">
        <v>40662</v>
      </c>
      <c r="C2817" t="s">
        <v>7</v>
      </c>
      <c r="D2817">
        <v>30</v>
      </c>
      <c r="E2817">
        <v>11040371</v>
      </c>
      <c r="F2817" t="s">
        <v>8</v>
      </c>
      <c r="G2817">
        <v>2000</v>
      </c>
    </row>
    <row r="2818" spans="1:7" x14ac:dyDescent="0.25">
      <c r="A2818">
        <v>80024328</v>
      </c>
      <c r="B2818" s="1">
        <v>40662</v>
      </c>
      <c r="C2818" t="s">
        <v>135</v>
      </c>
      <c r="D2818">
        <v>125</v>
      </c>
      <c r="E2818">
        <v>11040476</v>
      </c>
      <c r="F2818" t="s">
        <v>10</v>
      </c>
      <c r="G2818">
        <v>1</v>
      </c>
    </row>
    <row r="2819" spans="1:7" x14ac:dyDescent="0.25">
      <c r="A2819">
        <v>80024334</v>
      </c>
      <c r="B2819" s="1">
        <v>40662</v>
      </c>
      <c r="C2819" t="s">
        <v>64</v>
      </c>
      <c r="D2819">
        <v>25</v>
      </c>
      <c r="E2819">
        <v>11040485</v>
      </c>
      <c r="F2819" t="s">
        <v>65</v>
      </c>
      <c r="G2819">
        <v>1</v>
      </c>
    </row>
    <row r="2820" spans="1:7" x14ac:dyDescent="0.25">
      <c r="A2820">
        <v>80024334</v>
      </c>
      <c r="B2820" s="1">
        <v>40662</v>
      </c>
      <c r="C2820" t="s">
        <v>64</v>
      </c>
      <c r="D2820">
        <v>25</v>
      </c>
      <c r="E2820">
        <v>11040486</v>
      </c>
      <c r="F2820" t="s">
        <v>65</v>
      </c>
      <c r="G2820">
        <v>1</v>
      </c>
    </row>
    <row r="2821" spans="1:7" x14ac:dyDescent="0.25">
      <c r="A2821">
        <v>80024335</v>
      </c>
      <c r="B2821" s="1">
        <v>40662</v>
      </c>
      <c r="C2821" t="s">
        <v>54</v>
      </c>
      <c r="D2821">
        <v>25</v>
      </c>
      <c r="E2821">
        <v>11040475</v>
      </c>
      <c r="F2821" t="s">
        <v>55</v>
      </c>
      <c r="G2821">
        <v>36000</v>
      </c>
    </row>
    <row r="2822" spans="1:7" x14ac:dyDescent="0.25">
      <c r="A2822">
        <v>80024335</v>
      </c>
      <c r="B2822" s="1">
        <v>40662</v>
      </c>
      <c r="C2822" t="s">
        <v>59</v>
      </c>
      <c r="D2822">
        <v>25</v>
      </c>
      <c r="E2822">
        <v>11040475</v>
      </c>
      <c r="F2822" t="s">
        <v>60</v>
      </c>
      <c r="G2822">
        <v>36000</v>
      </c>
    </row>
    <row r="2823" spans="1:7" x14ac:dyDescent="0.25">
      <c r="A2823">
        <v>80024336</v>
      </c>
      <c r="B2823" s="1">
        <v>40662</v>
      </c>
      <c r="C2823" t="s">
        <v>64</v>
      </c>
      <c r="D2823">
        <v>28</v>
      </c>
      <c r="E2823">
        <v>11040474</v>
      </c>
      <c r="F2823" t="s">
        <v>65</v>
      </c>
      <c r="G2823">
        <v>7</v>
      </c>
    </row>
    <row r="2824" spans="1:7" x14ac:dyDescent="0.25">
      <c r="A2824">
        <v>80024337</v>
      </c>
      <c r="B2824" s="1">
        <v>40665</v>
      </c>
      <c r="C2824" t="s">
        <v>9</v>
      </c>
      <c r="D2824">
        <v>20</v>
      </c>
      <c r="E2824">
        <v>11030456</v>
      </c>
      <c r="F2824" t="s">
        <v>10</v>
      </c>
      <c r="G2824">
        <v>1</v>
      </c>
    </row>
    <row r="2825" spans="1:7" x14ac:dyDescent="0.25">
      <c r="A2825">
        <v>80024337</v>
      </c>
      <c r="B2825" s="1">
        <v>40665</v>
      </c>
      <c r="C2825" t="s">
        <v>7</v>
      </c>
      <c r="D2825">
        <v>1201</v>
      </c>
      <c r="E2825">
        <v>11030456</v>
      </c>
      <c r="F2825" t="s">
        <v>8</v>
      </c>
      <c r="G2825">
        <v>1</v>
      </c>
    </row>
    <row r="2826" spans="1:7" x14ac:dyDescent="0.25">
      <c r="A2826">
        <v>80024338</v>
      </c>
      <c r="B2826" s="1">
        <v>40665</v>
      </c>
      <c r="C2826" t="s">
        <v>24</v>
      </c>
      <c r="D2826">
        <v>25</v>
      </c>
      <c r="E2826">
        <v>11050007</v>
      </c>
      <c r="F2826" t="s">
        <v>10</v>
      </c>
      <c r="G2826">
        <v>1</v>
      </c>
    </row>
    <row r="2827" spans="1:7" x14ac:dyDescent="0.25">
      <c r="A2827">
        <v>80024339</v>
      </c>
      <c r="B2827" s="1">
        <v>40665</v>
      </c>
      <c r="C2827" t="s">
        <v>140</v>
      </c>
      <c r="D2827">
        <v>180</v>
      </c>
      <c r="E2827">
        <v>11050008</v>
      </c>
      <c r="F2827" t="s">
        <v>26</v>
      </c>
      <c r="G2827">
        <v>1200</v>
      </c>
    </row>
    <row r="2828" spans="1:7" hidden="1" x14ac:dyDescent="0.25">
      <c r="A2828">
        <v>80024483</v>
      </c>
      <c r="B2828" s="1">
        <v>40676</v>
      </c>
      <c r="C2828" t="s">
        <v>111</v>
      </c>
      <c r="D2828">
        <v>75</v>
      </c>
      <c r="E2828">
        <v>11050239</v>
      </c>
      <c r="F2828" t="s">
        <v>112</v>
      </c>
      <c r="G2828">
        <v>3</v>
      </c>
    </row>
    <row r="2829" spans="1:7" hidden="1" x14ac:dyDescent="0.25">
      <c r="A2829">
        <v>80024486</v>
      </c>
      <c r="B2829" s="1">
        <v>40676</v>
      </c>
      <c r="C2829" t="s">
        <v>111</v>
      </c>
      <c r="D2829">
        <v>125</v>
      </c>
      <c r="E2829">
        <v>11050243</v>
      </c>
      <c r="F2829" t="s">
        <v>112</v>
      </c>
      <c r="G2829">
        <v>1</v>
      </c>
    </row>
    <row r="2830" spans="1:7" x14ac:dyDescent="0.25">
      <c r="A2830">
        <v>80024339</v>
      </c>
      <c r="B2830" s="1">
        <v>40665</v>
      </c>
      <c r="C2830" t="s">
        <v>25</v>
      </c>
      <c r="D2830">
        <v>25</v>
      </c>
      <c r="E2830">
        <v>11050008</v>
      </c>
      <c r="F2830" t="s">
        <v>26</v>
      </c>
      <c r="G2830">
        <v>1200</v>
      </c>
    </row>
    <row r="2831" spans="1:7" hidden="1" x14ac:dyDescent="0.25">
      <c r="A2831">
        <v>80024493</v>
      </c>
      <c r="B2831" s="1">
        <v>40679</v>
      </c>
      <c r="C2831" t="s">
        <v>184</v>
      </c>
      <c r="D2831">
        <v>25</v>
      </c>
      <c r="E2831">
        <v>11050248</v>
      </c>
      <c r="F2831" t="s">
        <v>10</v>
      </c>
      <c r="G2831">
        <v>1</v>
      </c>
    </row>
    <row r="2832" spans="1:7" hidden="1" x14ac:dyDescent="0.25">
      <c r="A2832">
        <v>16875</v>
      </c>
      <c r="B2832" s="1">
        <v>40679</v>
      </c>
      <c r="C2832" t="s">
        <v>184</v>
      </c>
      <c r="D2832">
        <v>25</v>
      </c>
      <c r="E2832">
        <v>11050248</v>
      </c>
      <c r="F2832" t="s">
        <v>10</v>
      </c>
      <c r="G2832">
        <v>1</v>
      </c>
    </row>
    <row r="2833" spans="1:7" x14ac:dyDescent="0.25">
      <c r="A2833">
        <v>80024339</v>
      </c>
      <c r="B2833" s="1">
        <v>40665</v>
      </c>
      <c r="C2833" t="s">
        <v>66</v>
      </c>
      <c r="D2833">
        <v>25</v>
      </c>
      <c r="E2833">
        <v>11050008</v>
      </c>
      <c r="F2833" t="s">
        <v>67</v>
      </c>
      <c r="G2833">
        <v>1200</v>
      </c>
    </row>
    <row r="2834" spans="1:7" hidden="1" x14ac:dyDescent="0.25">
      <c r="A2834">
        <v>80024496</v>
      </c>
      <c r="B2834" s="1">
        <v>40679</v>
      </c>
      <c r="C2834" t="s">
        <v>182</v>
      </c>
      <c r="D2834">
        <v>100</v>
      </c>
      <c r="E2834">
        <v>11050253</v>
      </c>
      <c r="F2834" t="s">
        <v>10</v>
      </c>
      <c r="G2834">
        <v>1</v>
      </c>
    </row>
    <row r="2835" spans="1:7" x14ac:dyDescent="0.25">
      <c r="A2835">
        <v>80024339</v>
      </c>
      <c r="B2835" s="1">
        <v>40665</v>
      </c>
      <c r="C2835" t="s">
        <v>68</v>
      </c>
      <c r="D2835">
        <v>25</v>
      </c>
      <c r="E2835">
        <v>11050008</v>
      </c>
      <c r="F2835" t="s">
        <v>69</v>
      </c>
      <c r="G2835">
        <v>1200</v>
      </c>
    </row>
    <row r="2836" spans="1:7" x14ac:dyDescent="0.25">
      <c r="A2836">
        <v>80024343</v>
      </c>
      <c r="B2836" s="1">
        <v>40665</v>
      </c>
      <c r="C2836" t="s">
        <v>134</v>
      </c>
      <c r="D2836">
        <v>75</v>
      </c>
      <c r="E2836">
        <v>11050011</v>
      </c>
      <c r="F2836" t="s">
        <v>10</v>
      </c>
      <c r="G2836">
        <v>2</v>
      </c>
    </row>
    <row r="2837" spans="1:7" x14ac:dyDescent="0.25">
      <c r="A2837">
        <v>80024344</v>
      </c>
      <c r="B2837" s="1">
        <v>40665</v>
      </c>
      <c r="C2837" t="s">
        <v>24</v>
      </c>
      <c r="D2837">
        <v>25</v>
      </c>
      <c r="E2837">
        <v>11050012</v>
      </c>
      <c r="F2837" t="s">
        <v>10</v>
      </c>
      <c r="G2837">
        <v>1</v>
      </c>
    </row>
    <row r="2838" spans="1:7" hidden="1" x14ac:dyDescent="0.25">
      <c r="A2838">
        <v>80024497</v>
      </c>
      <c r="B2838" s="1">
        <v>40679</v>
      </c>
      <c r="C2838" t="s">
        <v>111</v>
      </c>
      <c r="D2838">
        <v>25</v>
      </c>
      <c r="E2838">
        <v>11050258</v>
      </c>
      <c r="F2838" t="s">
        <v>112</v>
      </c>
      <c r="G2838">
        <v>1</v>
      </c>
    </row>
    <row r="2839" spans="1:7" x14ac:dyDescent="0.25">
      <c r="A2839">
        <v>80024347</v>
      </c>
      <c r="B2839" s="1">
        <v>40665</v>
      </c>
      <c r="C2839" t="s">
        <v>16</v>
      </c>
      <c r="D2839">
        <v>70</v>
      </c>
      <c r="E2839">
        <v>11030113</v>
      </c>
      <c r="F2839" t="s">
        <v>17</v>
      </c>
      <c r="G2839">
        <v>7000</v>
      </c>
    </row>
    <row r="2840" spans="1:7" hidden="1" x14ac:dyDescent="0.25">
      <c r="A2840">
        <v>80024500</v>
      </c>
      <c r="B2840" s="1">
        <v>40679</v>
      </c>
      <c r="C2840" t="s">
        <v>22</v>
      </c>
      <c r="D2840">
        <v>195</v>
      </c>
      <c r="E2840">
        <v>11050262</v>
      </c>
      <c r="F2840" t="s">
        <v>23</v>
      </c>
      <c r="G2840">
        <v>0.78</v>
      </c>
    </row>
    <row r="2841" spans="1:7" hidden="1" x14ac:dyDescent="0.25">
      <c r="A2841">
        <v>80024502</v>
      </c>
      <c r="B2841" s="1">
        <v>40679</v>
      </c>
      <c r="C2841" t="s">
        <v>111</v>
      </c>
      <c r="D2841">
        <v>100</v>
      </c>
      <c r="E2841">
        <v>11050266</v>
      </c>
      <c r="F2841" t="s">
        <v>112</v>
      </c>
      <c r="G2841">
        <v>4</v>
      </c>
    </row>
    <row r="2842" spans="1:7" x14ac:dyDescent="0.25">
      <c r="A2842">
        <v>80024347</v>
      </c>
      <c r="B2842" s="1">
        <v>40665</v>
      </c>
      <c r="C2842" t="s">
        <v>7</v>
      </c>
      <c r="D2842">
        <v>2460</v>
      </c>
      <c r="E2842">
        <v>11030113</v>
      </c>
      <c r="F2842" t="s">
        <v>8</v>
      </c>
      <c r="G2842">
        <v>7000</v>
      </c>
    </row>
    <row r="2843" spans="1:7" hidden="1" x14ac:dyDescent="0.25">
      <c r="A2843">
        <v>80024503</v>
      </c>
      <c r="B2843" s="1">
        <v>40679</v>
      </c>
      <c r="C2843" t="s">
        <v>111</v>
      </c>
      <c r="D2843">
        <v>25</v>
      </c>
      <c r="E2843">
        <v>11050272</v>
      </c>
      <c r="F2843" t="s">
        <v>112</v>
      </c>
      <c r="G2843">
        <v>1</v>
      </c>
    </row>
    <row r="2844" spans="1:7" hidden="1" x14ac:dyDescent="0.25">
      <c r="A2844">
        <v>80024513</v>
      </c>
      <c r="B2844" s="1">
        <v>40679</v>
      </c>
      <c r="C2844" t="s">
        <v>22</v>
      </c>
      <c r="D2844">
        <v>50</v>
      </c>
      <c r="E2844">
        <v>11050276</v>
      </c>
      <c r="F2844" t="s">
        <v>23</v>
      </c>
      <c r="G2844">
        <v>0.2</v>
      </c>
    </row>
    <row r="2845" spans="1:7" x14ac:dyDescent="0.25">
      <c r="A2845">
        <v>80024347</v>
      </c>
      <c r="B2845" s="1">
        <v>40665</v>
      </c>
      <c r="C2845" t="s">
        <v>15</v>
      </c>
      <c r="D2845">
        <v>1230</v>
      </c>
      <c r="E2845">
        <v>11030113</v>
      </c>
      <c r="F2845" t="s">
        <v>8</v>
      </c>
      <c r="G2845">
        <v>7000</v>
      </c>
    </row>
    <row r="2846" spans="1:7" x14ac:dyDescent="0.25">
      <c r="A2846">
        <v>80024348</v>
      </c>
      <c r="B2846" s="1">
        <v>40665</v>
      </c>
      <c r="C2846" t="s">
        <v>40</v>
      </c>
      <c r="D2846">
        <v>50</v>
      </c>
      <c r="E2846">
        <v>11040295</v>
      </c>
      <c r="F2846" t="s">
        <v>10</v>
      </c>
      <c r="G2846">
        <v>1</v>
      </c>
    </row>
    <row r="2847" spans="1:7" x14ac:dyDescent="0.25">
      <c r="A2847">
        <v>80024348</v>
      </c>
      <c r="B2847" s="1">
        <v>40665</v>
      </c>
      <c r="C2847" t="s">
        <v>135</v>
      </c>
      <c r="D2847">
        <v>125</v>
      </c>
      <c r="E2847">
        <v>11040338</v>
      </c>
      <c r="F2847" t="s">
        <v>10</v>
      </c>
      <c r="G2847">
        <v>1</v>
      </c>
    </row>
    <row r="2848" spans="1:7" x14ac:dyDescent="0.25">
      <c r="A2848">
        <v>80024349</v>
      </c>
      <c r="B2848" s="1">
        <v>40665</v>
      </c>
      <c r="C2848" t="s">
        <v>134</v>
      </c>
      <c r="D2848">
        <v>75</v>
      </c>
      <c r="E2848">
        <v>11040426</v>
      </c>
      <c r="F2848" t="s">
        <v>10</v>
      </c>
      <c r="G2848">
        <v>1</v>
      </c>
    </row>
    <row r="2849" spans="1:7" x14ac:dyDescent="0.25">
      <c r="A2849">
        <v>80024350</v>
      </c>
      <c r="B2849" s="1">
        <v>40665</v>
      </c>
      <c r="C2849" t="s">
        <v>64</v>
      </c>
      <c r="D2849">
        <v>25</v>
      </c>
      <c r="E2849">
        <v>11050017</v>
      </c>
      <c r="F2849" t="s">
        <v>65</v>
      </c>
      <c r="G2849">
        <v>3</v>
      </c>
    </row>
    <row r="2850" spans="1:7" x14ac:dyDescent="0.25">
      <c r="A2850">
        <v>80024351</v>
      </c>
      <c r="B2850" s="1">
        <v>40665</v>
      </c>
      <c r="C2850" t="s">
        <v>66</v>
      </c>
      <c r="D2850">
        <v>25</v>
      </c>
      <c r="E2850">
        <v>11040387</v>
      </c>
      <c r="F2850" t="s">
        <v>67</v>
      </c>
      <c r="G2850">
        <v>22</v>
      </c>
    </row>
    <row r="2851" spans="1:7" x14ac:dyDescent="0.25">
      <c r="A2851">
        <v>80024351</v>
      </c>
      <c r="B2851" s="1">
        <v>40665</v>
      </c>
      <c r="C2851" t="s">
        <v>27</v>
      </c>
      <c r="D2851">
        <v>25</v>
      </c>
      <c r="E2851">
        <v>11040387</v>
      </c>
      <c r="F2851" t="s">
        <v>28</v>
      </c>
      <c r="G2851">
        <v>22</v>
      </c>
    </row>
    <row r="2852" spans="1:7" x14ac:dyDescent="0.25">
      <c r="A2852">
        <v>80024352</v>
      </c>
      <c r="B2852" s="1">
        <v>40665</v>
      </c>
      <c r="C2852" t="s">
        <v>135</v>
      </c>
      <c r="D2852">
        <v>125</v>
      </c>
      <c r="E2852">
        <v>11040462</v>
      </c>
      <c r="F2852" t="s">
        <v>10</v>
      </c>
      <c r="G2852">
        <v>1</v>
      </c>
    </row>
    <row r="2853" spans="1:7" x14ac:dyDescent="0.25">
      <c r="A2853">
        <v>80024355</v>
      </c>
      <c r="B2853" s="1">
        <v>40665</v>
      </c>
      <c r="C2853" t="s">
        <v>64</v>
      </c>
      <c r="D2853">
        <v>25</v>
      </c>
      <c r="E2853">
        <v>11050020</v>
      </c>
      <c r="F2853" t="s">
        <v>65</v>
      </c>
      <c r="G2853">
        <v>1</v>
      </c>
    </row>
    <row r="2854" spans="1:7" x14ac:dyDescent="0.25">
      <c r="A2854">
        <v>80024355</v>
      </c>
      <c r="B2854" s="1">
        <v>40665</v>
      </c>
      <c r="C2854" t="s">
        <v>64</v>
      </c>
      <c r="D2854">
        <v>25</v>
      </c>
      <c r="E2854">
        <v>11050021</v>
      </c>
      <c r="F2854" t="s">
        <v>65</v>
      </c>
      <c r="G2854">
        <v>1</v>
      </c>
    </row>
    <row r="2855" spans="1:7" x14ac:dyDescent="0.25">
      <c r="A2855">
        <v>80024355</v>
      </c>
      <c r="B2855" s="1">
        <v>40665</v>
      </c>
      <c r="C2855" t="s">
        <v>64</v>
      </c>
      <c r="D2855">
        <v>25</v>
      </c>
      <c r="E2855">
        <v>11050022</v>
      </c>
      <c r="F2855" t="s">
        <v>65</v>
      </c>
      <c r="G2855">
        <v>1</v>
      </c>
    </row>
    <row r="2856" spans="1:7" x14ac:dyDescent="0.25">
      <c r="A2856">
        <v>80024356</v>
      </c>
      <c r="B2856" s="1">
        <v>40665</v>
      </c>
      <c r="C2856" t="s">
        <v>9</v>
      </c>
      <c r="D2856">
        <v>20</v>
      </c>
      <c r="E2856">
        <v>11040238</v>
      </c>
      <c r="F2856" t="s">
        <v>10</v>
      </c>
      <c r="G2856">
        <v>1</v>
      </c>
    </row>
    <row r="2857" spans="1:7" x14ac:dyDescent="0.25">
      <c r="A2857">
        <v>80024356</v>
      </c>
      <c r="B2857" s="1">
        <v>40665</v>
      </c>
      <c r="C2857" t="s">
        <v>7</v>
      </c>
      <c r="D2857">
        <v>160</v>
      </c>
      <c r="E2857">
        <v>11040238</v>
      </c>
      <c r="F2857" t="s">
        <v>8</v>
      </c>
      <c r="G2857">
        <v>1</v>
      </c>
    </row>
    <row r="2858" spans="1:7" x14ac:dyDescent="0.25">
      <c r="A2858">
        <v>80024358</v>
      </c>
      <c r="B2858" s="1">
        <v>40666</v>
      </c>
      <c r="C2858" t="s">
        <v>53</v>
      </c>
      <c r="D2858">
        <v>25</v>
      </c>
      <c r="E2858">
        <v>11050030</v>
      </c>
      <c r="F2858" t="s">
        <v>10</v>
      </c>
      <c r="G2858">
        <v>1</v>
      </c>
    </row>
    <row r="2859" spans="1:7" x14ac:dyDescent="0.25">
      <c r="A2859">
        <v>80024358</v>
      </c>
      <c r="B2859" s="1">
        <v>40666</v>
      </c>
      <c r="C2859" t="s">
        <v>140</v>
      </c>
      <c r="D2859">
        <v>25</v>
      </c>
      <c r="E2859">
        <v>11050031</v>
      </c>
      <c r="F2859" t="s">
        <v>26</v>
      </c>
      <c r="G2859">
        <v>30</v>
      </c>
    </row>
    <row r="2860" spans="1:7" x14ac:dyDescent="0.25">
      <c r="A2860">
        <v>80024358</v>
      </c>
      <c r="B2860" s="1">
        <v>40666</v>
      </c>
      <c r="C2860" t="s">
        <v>66</v>
      </c>
      <c r="D2860">
        <v>4</v>
      </c>
      <c r="E2860">
        <v>11050031</v>
      </c>
      <c r="F2860" t="s">
        <v>67</v>
      </c>
      <c r="G2860">
        <v>30</v>
      </c>
    </row>
    <row r="2861" spans="1:7" x14ac:dyDescent="0.25">
      <c r="A2861">
        <v>80024358</v>
      </c>
      <c r="B2861" s="1">
        <v>40666</v>
      </c>
      <c r="C2861" t="s">
        <v>140</v>
      </c>
      <c r="D2861">
        <v>25</v>
      </c>
      <c r="E2861">
        <v>11050032</v>
      </c>
      <c r="F2861" t="s">
        <v>26</v>
      </c>
      <c r="G2861">
        <v>30</v>
      </c>
    </row>
    <row r="2862" spans="1:7" x14ac:dyDescent="0.25">
      <c r="A2862">
        <v>80024358</v>
      </c>
      <c r="B2862" s="1">
        <v>40666</v>
      </c>
      <c r="C2862" t="s">
        <v>66</v>
      </c>
      <c r="D2862">
        <v>4</v>
      </c>
      <c r="E2862">
        <v>11050032</v>
      </c>
      <c r="F2862" t="s">
        <v>67</v>
      </c>
      <c r="G2862">
        <v>30</v>
      </c>
    </row>
    <row r="2863" spans="1:7" x14ac:dyDescent="0.25">
      <c r="A2863">
        <v>80024358</v>
      </c>
      <c r="B2863" s="1">
        <v>40666</v>
      </c>
      <c r="C2863" t="s">
        <v>53</v>
      </c>
      <c r="D2863">
        <v>25</v>
      </c>
      <c r="E2863">
        <v>11050033</v>
      </c>
      <c r="F2863" t="s">
        <v>10</v>
      </c>
      <c r="G2863">
        <v>1</v>
      </c>
    </row>
    <row r="2864" spans="1:7" hidden="1" x14ac:dyDescent="0.25">
      <c r="A2864">
        <v>80024516</v>
      </c>
      <c r="B2864" s="1">
        <v>40680</v>
      </c>
      <c r="C2864" t="s">
        <v>111</v>
      </c>
      <c r="D2864">
        <v>25</v>
      </c>
      <c r="E2864">
        <v>11050283</v>
      </c>
      <c r="F2864" t="s">
        <v>112</v>
      </c>
      <c r="G2864">
        <v>1</v>
      </c>
    </row>
    <row r="2865" spans="1:7" hidden="1" x14ac:dyDescent="0.25">
      <c r="A2865">
        <v>80024517</v>
      </c>
      <c r="B2865" s="1">
        <v>40680</v>
      </c>
      <c r="C2865" t="s">
        <v>49</v>
      </c>
      <c r="D2865">
        <v>250</v>
      </c>
      <c r="E2865">
        <v>11050289</v>
      </c>
      <c r="F2865" t="s">
        <v>50</v>
      </c>
      <c r="G2865">
        <v>0.37</v>
      </c>
    </row>
    <row r="2866" spans="1:7" x14ac:dyDescent="0.25">
      <c r="A2866">
        <v>80024360</v>
      </c>
      <c r="B2866" s="1">
        <v>40666</v>
      </c>
      <c r="C2866" t="s">
        <v>7</v>
      </c>
      <c r="D2866">
        <v>60</v>
      </c>
      <c r="E2866">
        <v>11040438</v>
      </c>
      <c r="F2866" t="s">
        <v>8</v>
      </c>
      <c r="G2866">
        <v>8000</v>
      </c>
    </row>
    <row r="2867" spans="1:7" x14ac:dyDescent="0.25">
      <c r="A2867">
        <v>80024360</v>
      </c>
      <c r="B2867" s="1">
        <v>40666</v>
      </c>
      <c r="C2867" t="s">
        <v>15</v>
      </c>
      <c r="D2867">
        <v>30</v>
      </c>
      <c r="E2867">
        <v>11040438</v>
      </c>
      <c r="F2867" t="s">
        <v>8</v>
      </c>
      <c r="G2867">
        <v>8000</v>
      </c>
    </row>
    <row r="2868" spans="1:7" x14ac:dyDescent="0.25">
      <c r="A2868">
        <v>80024363</v>
      </c>
      <c r="B2868" s="1">
        <v>40666</v>
      </c>
      <c r="C2868" t="s">
        <v>64</v>
      </c>
      <c r="D2868">
        <v>56</v>
      </c>
      <c r="E2868">
        <v>11050040</v>
      </c>
      <c r="F2868" t="s">
        <v>65</v>
      </c>
      <c r="G2868">
        <v>14</v>
      </c>
    </row>
    <row r="2869" spans="1:7" x14ac:dyDescent="0.25">
      <c r="A2869">
        <v>80024363</v>
      </c>
      <c r="B2869" s="1">
        <v>40666</v>
      </c>
      <c r="C2869" t="s">
        <v>74</v>
      </c>
      <c r="D2869">
        <v>25</v>
      </c>
      <c r="E2869">
        <v>11050040</v>
      </c>
      <c r="F2869" t="s">
        <v>75</v>
      </c>
      <c r="G2869">
        <v>14</v>
      </c>
    </row>
    <row r="2870" spans="1:7" hidden="1" x14ac:dyDescent="0.25">
      <c r="A2870">
        <v>80024521</v>
      </c>
      <c r="B2870" s="1">
        <v>40680</v>
      </c>
      <c r="C2870" t="s">
        <v>22</v>
      </c>
      <c r="D2870">
        <v>50</v>
      </c>
      <c r="E2870">
        <v>11050295</v>
      </c>
      <c r="F2870" t="s">
        <v>23</v>
      </c>
      <c r="G2870">
        <v>0.15</v>
      </c>
    </row>
    <row r="2871" spans="1:7" x14ac:dyDescent="0.25">
      <c r="A2871">
        <v>80024363</v>
      </c>
      <c r="B2871" s="1">
        <v>40666</v>
      </c>
      <c r="C2871" t="s">
        <v>70</v>
      </c>
      <c r="D2871">
        <v>25</v>
      </c>
      <c r="E2871">
        <v>11050040</v>
      </c>
      <c r="F2871" t="s">
        <v>71</v>
      </c>
      <c r="G2871">
        <v>14</v>
      </c>
    </row>
    <row r="2872" spans="1:7" hidden="1" x14ac:dyDescent="0.25">
      <c r="A2872">
        <v>80024527</v>
      </c>
      <c r="B2872" s="1">
        <v>40680</v>
      </c>
      <c r="C2872" t="s">
        <v>111</v>
      </c>
      <c r="D2872">
        <v>25</v>
      </c>
      <c r="E2872">
        <v>11050298</v>
      </c>
      <c r="F2872" t="s">
        <v>112</v>
      </c>
      <c r="G2872">
        <v>1</v>
      </c>
    </row>
    <row r="2873" spans="1:7" x14ac:dyDescent="0.25">
      <c r="A2873">
        <v>80024363</v>
      </c>
      <c r="B2873" s="1">
        <v>40666</v>
      </c>
      <c r="C2873" t="s">
        <v>64</v>
      </c>
      <c r="D2873">
        <v>56</v>
      </c>
      <c r="E2873">
        <v>11050041</v>
      </c>
      <c r="F2873" t="s">
        <v>65</v>
      </c>
      <c r="G2873">
        <v>14</v>
      </c>
    </row>
    <row r="2874" spans="1:7" x14ac:dyDescent="0.25">
      <c r="A2874">
        <v>80024363</v>
      </c>
      <c r="B2874" s="1">
        <v>40666</v>
      </c>
      <c r="C2874" t="s">
        <v>74</v>
      </c>
      <c r="D2874">
        <v>25</v>
      </c>
      <c r="E2874">
        <v>11050041</v>
      </c>
      <c r="F2874" t="s">
        <v>75</v>
      </c>
      <c r="G2874">
        <v>14</v>
      </c>
    </row>
    <row r="2875" spans="1:7" x14ac:dyDescent="0.25">
      <c r="A2875">
        <v>80024363</v>
      </c>
      <c r="B2875" s="1">
        <v>40666</v>
      </c>
      <c r="C2875" t="s">
        <v>70</v>
      </c>
      <c r="D2875">
        <v>25</v>
      </c>
      <c r="E2875">
        <v>11050041</v>
      </c>
      <c r="F2875" t="s">
        <v>71</v>
      </c>
      <c r="G2875">
        <v>14</v>
      </c>
    </row>
    <row r="2876" spans="1:7" x14ac:dyDescent="0.25">
      <c r="A2876">
        <v>80024365</v>
      </c>
      <c r="B2876" s="1">
        <v>40666</v>
      </c>
      <c r="C2876" t="s">
        <v>140</v>
      </c>
      <c r="D2876">
        <v>30</v>
      </c>
      <c r="E2876">
        <v>11040194</v>
      </c>
      <c r="F2876" t="s">
        <v>26</v>
      </c>
      <c r="G2876">
        <v>1</v>
      </c>
    </row>
    <row r="2877" spans="1:7" x14ac:dyDescent="0.25">
      <c r="A2877">
        <v>80024365</v>
      </c>
      <c r="B2877" s="1">
        <v>40666</v>
      </c>
      <c r="C2877" t="s">
        <v>142</v>
      </c>
      <c r="D2877">
        <v>34</v>
      </c>
      <c r="E2877">
        <v>11040194</v>
      </c>
      <c r="F2877" t="s">
        <v>67</v>
      </c>
      <c r="G2877">
        <v>1</v>
      </c>
    </row>
    <row r="2878" spans="1:7" x14ac:dyDescent="0.25">
      <c r="A2878">
        <v>80024368</v>
      </c>
      <c r="B2878" s="1">
        <v>40666</v>
      </c>
      <c r="C2878" t="s">
        <v>134</v>
      </c>
      <c r="D2878">
        <v>75</v>
      </c>
      <c r="E2878">
        <v>11040243</v>
      </c>
      <c r="F2878" t="s">
        <v>10</v>
      </c>
      <c r="G2878">
        <v>1</v>
      </c>
    </row>
    <row r="2879" spans="1:7" x14ac:dyDescent="0.25">
      <c r="A2879">
        <v>80024370</v>
      </c>
      <c r="B2879" s="1">
        <v>40666</v>
      </c>
      <c r="C2879" t="s">
        <v>7</v>
      </c>
      <c r="D2879">
        <v>120</v>
      </c>
      <c r="E2879">
        <v>11040408</v>
      </c>
      <c r="F2879" t="s">
        <v>8</v>
      </c>
      <c r="G2879">
        <v>20000</v>
      </c>
    </row>
    <row r="2880" spans="1:7" x14ac:dyDescent="0.25">
      <c r="A2880">
        <v>80024370</v>
      </c>
      <c r="B2880" s="1">
        <v>40666</v>
      </c>
      <c r="C2880" t="s">
        <v>15</v>
      </c>
      <c r="D2880">
        <v>60</v>
      </c>
      <c r="E2880">
        <v>11040408</v>
      </c>
      <c r="F2880" t="s">
        <v>8</v>
      </c>
      <c r="G2880">
        <v>20000</v>
      </c>
    </row>
    <row r="2881" spans="1:7" x14ac:dyDescent="0.25">
      <c r="A2881">
        <v>80024371</v>
      </c>
      <c r="B2881" s="1">
        <v>40666</v>
      </c>
      <c r="C2881" t="s">
        <v>24</v>
      </c>
      <c r="D2881">
        <v>25</v>
      </c>
      <c r="E2881">
        <v>11050047</v>
      </c>
      <c r="F2881" t="s">
        <v>10</v>
      </c>
      <c r="G2881">
        <v>1</v>
      </c>
    </row>
    <row r="2882" spans="1:7" x14ac:dyDescent="0.25">
      <c r="A2882">
        <v>80024372</v>
      </c>
      <c r="B2882" s="1">
        <v>40666</v>
      </c>
      <c r="C2882" t="s">
        <v>54</v>
      </c>
      <c r="D2882">
        <v>29</v>
      </c>
      <c r="E2882">
        <v>11050054</v>
      </c>
      <c r="F2882" t="s">
        <v>55</v>
      </c>
      <c r="G2882">
        <v>90000</v>
      </c>
    </row>
    <row r="2883" spans="1:7" x14ac:dyDescent="0.25">
      <c r="A2883">
        <v>80024372</v>
      </c>
      <c r="B2883" s="1">
        <v>40666</v>
      </c>
      <c r="C2883" t="s">
        <v>56</v>
      </c>
      <c r="D2883">
        <v>27</v>
      </c>
      <c r="E2883">
        <v>11050054</v>
      </c>
      <c r="F2883" t="s">
        <v>55</v>
      </c>
      <c r="G2883">
        <v>90000</v>
      </c>
    </row>
    <row r="2884" spans="1:7" x14ac:dyDescent="0.25">
      <c r="A2884">
        <v>80024372</v>
      </c>
      <c r="B2884" s="1">
        <v>40666</v>
      </c>
      <c r="C2884" t="s">
        <v>59</v>
      </c>
      <c r="D2884">
        <v>25</v>
      </c>
      <c r="E2884">
        <v>11050054</v>
      </c>
      <c r="F2884" t="s">
        <v>60</v>
      </c>
      <c r="G2884">
        <v>90000</v>
      </c>
    </row>
    <row r="2885" spans="1:7" hidden="1" x14ac:dyDescent="0.25">
      <c r="A2885">
        <v>90001733</v>
      </c>
      <c r="B2885" s="1">
        <v>40681</v>
      </c>
      <c r="C2885" t="s">
        <v>115</v>
      </c>
      <c r="D2885">
        <v>50</v>
      </c>
      <c r="E2885">
        <v>11050302</v>
      </c>
      <c r="F2885" t="s">
        <v>10</v>
      </c>
      <c r="G2885">
        <v>1</v>
      </c>
    </row>
    <row r="2886" spans="1:7" x14ac:dyDescent="0.25">
      <c r="A2886">
        <v>80024372</v>
      </c>
      <c r="B2886" s="1">
        <v>40666</v>
      </c>
      <c r="C2886" t="s">
        <v>61</v>
      </c>
      <c r="D2886">
        <v>25</v>
      </c>
      <c r="E2886">
        <v>11050054</v>
      </c>
      <c r="F2886" t="s">
        <v>60</v>
      </c>
      <c r="G2886">
        <v>90000</v>
      </c>
    </row>
    <row r="2887" spans="1:7" x14ac:dyDescent="0.25">
      <c r="A2887">
        <v>80024372</v>
      </c>
      <c r="B2887" s="1">
        <v>40666</v>
      </c>
      <c r="C2887" t="s">
        <v>62</v>
      </c>
      <c r="D2887">
        <v>25</v>
      </c>
      <c r="E2887">
        <v>11050054</v>
      </c>
      <c r="F2887" t="s">
        <v>60</v>
      </c>
      <c r="G2887">
        <v>90000</v>
      </c>
    </row>
    <row r="2888" spans="1:7" x14ac:dyDescent="0.25">
      <c r="A2888">
        <v>80024373</v>
      </c>
      <c r="B2888" s="1">
        <v>40666</v>
      </c>
      <c r="C2888" t="s">
        <v>64</v>
      </c>
      <c r="D2888">
        <v>25</v>
      </c>
      <c r="E2888">
        <v>11050057</v>
      </c>
      <c r="F2888" t="s">
        <v>65</v>
      </c>
      <c r="G2888">
        <v>5</v>
      </c>
    </row>
    <row r="2889" spans="1:7" x14ac:dyDescent="0.25">
      <c r="A2889">
        <v>80024374</v>
      </c>
      <c r="B2889" s="1">
        <v>40666</v>
      </c>
      <c r="C2889" t="s">
        <v>7</v>
      </c>
      <c r="D2889">
        <v>95</v>
      </c>
      <c r="E2889">
        <v>11050056</v>
      </c>
      <c r="F2889" t="s">
        <v>8</v>
      </c>
      <c r="G2889">
        <v>15000</v>
      </c>
    </row>
    <row r="2890" spans="1:7" hidden="1" x14ac:dyDescent="0.25">
      <c r="A2890">
        <v>70014269</v>
      </c>
      <c r="B2890" s="1">
        <v>40681</v>
      </c>
      <c r="C2890" t="s">
        <v>111</v>
      </c>
      <c r="D2890">
        <v>25</v>
      </c>
      <c r="E2890">
        <v>11050304</v>
      </c>
      <c r="F2890" t="s">
        <v>112</v>
      </c>
      <c r="G2890">
        <v>1</v>
      </c>
    </row>
    <row r="2891" spans="1:7" hidden="1" x14ac:dyDescent="0.25">
      <c r="A2891">
        <v>16877</v>
      </c>
      <c r="B2891" s="1">
        <v>40681</v>
      </c>
      <c r="C2891" t="s">
        <v>111</v>
      </c>
      <c r="D2891">
        <v>25</v>
      </c>
      <c r="E2891">
        <v>11050304</v>
      </c>
      <c r="F2891" t="s">
        <v>112</v>
      </c>
      <c r="G2891">
        <v>1</v>
      </c>
    </row>
    <row r="2892" spans="1:7" hidden="1" x14ac:dyDescent="0.25">
      <c r="A2892">
        <v>80024536</v>
      </c>
      <c r="B2892" s="1">
        <v>40681</v>
      </c>
      <c r="C2892" t="s">
        <v>111</v>
      </c>
      <c r="D2892">
        <v>25</v>
      </c>
      <c r="E2892">
        <v>11050304</v>
      </c>
      <c r="F2892" t="s">
        <v>112</v>
      </c>
      <c r="G2892">
        <v>1</v>
      </c>
    </row>
    <row r="2893" spans="1:7" x14ac:dyDescent="0.25">
      <c r="A2893">
        <v>80024374</v>
      </c>
      <c r="B2893" s="1">
        <v>40666</v>
      </c>
      <c r="C2893" t="s">
        <v>15</v>
      </c>
      <c r="D2893">
        <v>47.5</v>
      </c>
      <c r="E2893">
        <v>11050056</v>
      </c>
      <c r="F2893" t="s">
        <v>8</v>
      </c>
      <c r="G2893">
        <v>15000</v>
      </c>
    </row>
    <row r="2894" spans="1:7" x14ac:dyDescent="0.25">
      <c r="A2894">
        <v>80024375</v>
      </c>
      <c r="B2894" s="1">
        <v>40666</v>
      </c>
      <c r="C2894" t="s">
        <v>7</v>
      </c>
      <c r="D2894">
        <v>1900</v>
      </c>
      <c r="E2894">
        <v>11030244</v>
      </c>
      <c r="F2894" t="s">
        <v>8</v>
      </c>
      <c r="G2894">
        <v>620000</v>
      </c>
    </row>
    <row r="2895" spans="1:7" hidden="1" x14ac:dyDescent="0.25">
      <c r="A2895">
        <v>70014271</v>
      </c>
      <c r="B2895" s="1">
        <v>40681</v>
      </c>
      <c r="C2895" t="s">
        <v>22</v>
      </c>
      <c r="D2895">
        <v>50</v>
      </c>
      <c r="E2895">
        <v>11050310</v>
      </c>
      <c r="F2895" t="s">
        <v>23</v>
      </c>
      <c r="G2895">
        <v>0.02</v>
      </c>
    </row>
    <row r="2896" spans="1:7" hidden="1" x14ac:dyDescent="0.25">
      <c r="A2896">
        <v>16879</v>
      </c>
      <c r="B2896" s="1">
        <v>40681</v>
      </c>
      <c r="C2896" t="s">
        <v>22</v>
      </c>
      <c r="D2896">
        <v>50</v>
      </c>
      <c r="E2896">
        <v>11050310</v>
      </c>
      <c r="F2896" t="s">
        <v>23</v>
      </c>
      <c r="G2896">
        <v>0.02</v>
      </c>
    </row>
    <row r="2897" spans="1:7" hidden="1" x14ac:dyDescent="0.25">
      <c r="A2897">
        <v>80024550</v>
      </c>
      <c r="B2897" s="1">
        <v>40681</v>
      </c>
      <c r="C2897" t="s">
        <v>22</v>
      </c>
      <c r="D2897">
        <v>50</v>
      </c>
      <c r="E2897">
        <v>11050310</v>
      </c>
      <c r="F2897" t="s">
        <v>23</v>
      </c>
      <c r="G2897">
        <v>0.02</v>
      </c>
    </row>
    <row r="2898" spans="1:7" hidden="1" x14ac:dyDescent="0.25">
      <c r="A2898">
        <v>70014272</v>
      </c>
      <c r="B2898" s="1">
        <v>40681</v>
      </c>
      <c r="C2898" t="s">
        <v>111</v>
      </c>
      <c r="D2898">
        <v>25</v>
      </c>
      <c r="E2898">
        <v>11050312</v>
      </c>
      <c r="F2898" t="s">
        <v>112</v>
      </c>
      <c r="G2898">
        <v>1</v>
      </c>
    </row>
    <row r="2899" spans="1:7" hidden="1" x14ac:dyDescent="0.25">
      <c r="A2899">
        <v>16880</v>
      </c>
      <c r="B2899" s="1">
        <v>40681</v>
      </c>
      <c r="C2899" t="s">
        <v>111</v>
      </c>
      <c r="D2899">
        <v>25</v>
      </c>
      <c r="E2899">
        <v>11050312</v>
      </c>
      <c r="F2899" t="s">
        <v>112</v>
      </c>
      <c r="G2899">
        <v>1</v>
      </c>
    </row>
    <row r="2900" spans="1:7" hidden="1" x14ac:dyDescent="0.25">
      <c r="A2900">
        <v>80024551</v>
      </c>
      <c r="B2900" s="1">
        <v>40681</v>
      </c>
      <c r="C2900" t="s">
        <v>111</v>
      </c>
      <c r="D2900">
        <v>25</v>
      </c>
      <c r="E2900">
        <v>11050312</v>
      </c>
      <c r="F2900" t="s">
        <v>112</v>
      </c>
      <c r="G2900">
        <v>1</v>
      </c>
    </row>
    <row r="2901" spans="1:7" hidden="1" x14ac:dyDescent="0.25">
      <c r="A2901">
        <v>70014275</v>
      </c>
      <c r="B2901" s="1">
        <v>40681</v>
      </c>
      <c r="C2901" t="s">
        <v>111</v>
      </c>
      <c r="D2901">
        <v>25</v>
      </c>
      <c r="E2901">
        <v>11050313</v>
      </c>
      <c r="F2901" t="s">
        <v>112</v>
      </c>
      <c r="G2901">
        <v>1</v>
      </c>
    </row>
    <row r="2902" spans="1:7" hidden="1" x14ac:dyDescent="0.25">
      <c r="A2902">
        <v>16878</v>
      </c>
      <c r="B2902" s="1">
        <v>40681</v>
      </c>
      <c r="C2902" t="s">
        <v>111</v>
      </c>
      <c r="D2902">
        <v>25</v>
      </c>
      <c r="E2902">
        <v>11050313</v>
      </c>
      <c r="F2902" t="s">
        <v>112</v>
      </c>
      <c r="G2902">
        <v>1</v>
      </c>
    </row>
    <row r="2903" spans="1:7" hidden="1" x14ac:dyDescent="0.25">
      <c r="A2903">
        <v>80024549</v>
      </c>
      <c r="B2903" s="1">
        <v>40681</v>
      </c>
      <c r="C2903" t="s">
        <v>111</v>
      </c>
      <c r="D2903">
        <v>25</v>
      </c>
      <c r="E2903">
        <v>11050313</v>
      </c>
      <c r="F2903" t="s">
        <v>112</v>
      </c>
      <c r="G2903">
        <v>1</v>
      </c>
    </row>
    <row r="2904" spans="1:7" x14ac:dyDescent="0.25">
      <c r="A2904">
        <v>80024375</v>
      </c>
      <c r="B2904" s="1">
        <v>40666</v>
      </c>
      <c r="C2904" t="s">
        <v>15</v>
      </c>
      <c r="D2904">
        <v>950</v>
      </c>
      <c r="E2904">
        <v>11030244</v>
      </c>
      <c r="F2904" t="s">
        <v>8</v>
      </c>
      <c r="G2904">
        <v>620000</v>
      </c>
    </row>
    <row r="2905" spans="1:7" hidden="1" x14ac:dyDescent="0.25">
      <c r="A2905">
        <v>80024531</v>
      </c>
      <c r="B2905" s="1">
        <v>40681</v>
      </c>
      <c r="C2905" t="s">
        <v>22</v>
      </c>
      <c r="D2905">
        <v>50</v>
      </c>
      <c r="E2905">
        <v>11050317</v>
      </c>
      <c r="F2905" t="s">
        <v>23</v>
      </c>
      <c r="G2905">
        <v>0.2</v>
      </c>
    </row>
    <row r="2906" spans="1:7" hidden="1" x14ac:dyDescent="0.25">
      <c r="A2906">
        <v>80024534</v>
      </c>
      <c r="B2906" s="1">
        <v>40681</v>
      </c>
      <c r="C2906" t="s">
        <v>49</v>
      </c>
      <c r="D2906">
        <v>250</v>
      </c>
      <c r="E2906">
        <v>11050319</v>
      </c>
      <c r="F2906" t="s">
        <v>50</v>
      </c>
      <c r="G2906">
        <v>84</v>
      </c>
    </row>
    <row r="2907" spans="1:7" x14ac:dyDescent="0.25">
      <c r="A2907">
        <v>80024376</v>
      </c>
      <c r="B2907" s="1">
        <v>40667</v>
      </c>
      <c r="C2907" t="s">
        <v>7</v>
      </c>
      <c r="D2907">
        <v>30</v>
      </c>
      <c r="E2907">
        <v>11040092</v>
      </c>
      <c r="F2907" t="s">
        <v>8</v>
      </c>
      <c r="G2907">
        <v>2000</v>
      </c>
    </row>
    <row r="2908" spans="1:7" x14ac:dyDescent="0.25">
      <c r="A2908">
        <v>80024377</v>
      </c>
      <c r="B2908" s="1">
        <v>40667</v>
      </c>
      <c r="C2908" t="s">
        <v>7</v>
      </c>
      <c r="D2908">
        <v>1900</v>
      </c>
      <c r="E2908">
        <v>11030244</v>
      </c>
      <c r="F2908" t="s">
        <v>8</v>
      </c>
      <c r="G2908">
        <v>620000</v>
      </c>
    </row>
    <row r="2909" spans="1:7" hidden="1" x14ac:dyDescent="0.25">
      <c r="A2909">
        <v>80024542</v>
      </c>
      <c r="B2909" s="1">
        <v>40681</v>
      </c>
      <c r="C2909" t="s">
        <v>182</v>
      </c>
      <c r="D2909">
        <v>100</v>
      </c>
      <c r="E2909">
        <v>11050325</v>
      </c>
      <c r="F2909" t="s">
        <v>10</v>
      </c>
      <c r="G2909">
        <v>1</v>
      </c>
    </row>
    <row r="2910" spans="1:7" x14ac:dyDescent="0.25">
      <c r="A2910">
        <v>80024377</v>
      </c>
      <c r="B2910" s="1">
        <v>40667</v>
      </c>
      <c r="C2910" t="s">
        <v>15</v>
      </c>
      <c r="D2910">
        <v>950</v>
      </c>
      <c r="E2910">
        <v>11030244</v>
      </c>
      <c r="F2910" t="s">
        <v>8</v>
      </c>
      <c r="G2910">
        <v>620000</v>
      </c>
    </row>
    <row r="2911" spans="1:7" x14ac:dyDescent="0.25">
      <c r="A2911">
        <v>80024378</v>
      </c>
      <c r="B2911" s="1">
        <v>40667</v>
      </c>
      <c r="C2911" t="s">
        <v>66</v>
      </c>
      <c r="D2911">
        <v>25</v>
      </c>
      <c r="E2911">
        <v>11050065</v>
      </c>
      <c r="F2911" t="s">
        <v>67</v>
      </c>
      <c r="G2911">
        <v>12</v>
      </c>
    </row>
    <row r="2912" spans="1:7" hidden="1" x14ac:dyDescent="0.25">
      <c r="A2912">
        <v>80024548</v>
      </c>
      <c r="B2912" s="1">
        <v>40681</v>
      </c>
      <c r="C2912" t="s">
        <v>182</v>
      </c>
      <c r="D2912">
        <v>100</v>
      </c>
      <c r="E2912">
        <v>11050330</v>
      </c>
      <c r="F2912" t="s">
        <v>10</v>
      </c>
      <c r="G2912">
        <v>1</v>
      </c>
    </row>
    <row r="2913" spans="1:7" x14ac:dyDescent="0.25">
      <c r="A2913">
        <v>80024383</v>
      </c>
      <c r="B2913" s="1">
        <v>40667</v>
      </c>
      <c r="C2913" t="s">
        <v>74</v>
      </c>
      <c r="D2913">
        <v>25</v>
      </c>
      <c r="E2913">
        <v>11050069</v>
      </c>
      <c r="F2913" t="s">
        <v>75</v>
      </c>
      <c r="G2913">
        <v>1</v>
      </c>
    </row>
    <row r="2914" spans="1:7" x14ac:dyDescent="0.25">
      <c r="A2914">
        <v>80024384</v>
      </c>
      <c r="B2914" s="1">
        <v>40667</v>
      </c>
      <c r="C2914" t="s">
        <v>24</v>
      </c>
      <c r="D2914">
        <v>25</v>
      </c>
      <c r="E2914">
        <v>11050070</v>
      </c>
      <c r="F2914" t="s">
        <v>10</v>
      </c>
      <c r="G2914">
        <v>1</v>
      </c>
    </row>
    <row r="2915" spans="1:7" x14ac:dyDescent="0.25">
      <c r="A2915">
        <v>80024385</v>
      </c>
      <c r="B2915" s="1">
        <v>40667</v>
      </c>
      <c r="C2915" t="s">
        <v>54</v>
      </c>
      <c r="D2915">
        <v>29</v>
      </c>
      <c r="E2915">
        <v>11050072</v>
      </c>
      <c r="F2915" t="s">
        <v>55</v>
      </c>
      <c r="G2915">
        <v>90000</v>
      </c>
    </row>
    <row r="2916" spans="1:7" x14ac:dyDescent="0.25">
      <c r="A2916">
        <v>80024385</v>
      </c>
      <c r="B2916" s="1">
        <v>40667</v>
      </c>
      <c r="C2916" t="s">
        <v>56</v>
      </c>
      <c r="D2916">
        <v>25</v>
      </c>
      <c r="E2916">
        <v>11050072</v>
      </c>
      <c r="F2916" t="s">
        <v>55</v>
      </c>
      <c r="G2916">
        <v>90000</v>
      </c>
    </row>
    <row r="2917" spans="1:7" x14ac:dyDescent="0.25">
      <c r="A2917">
        <v>80024385</v>
      </c>
      <c r="B2917" s="1">
        <v>40667</v>
      </c>
      <c r="C2917" t="s">
        <v>59</v>
      </c>
      <c r="D2917">
        <v>25</v>
      </c>
      <c r="E2917">
        <v>11050072</v>
      </c>
      <c r="F2917" t="s">
        <v>60</v>
      </c>
      <c r="G2917">
        <v>90000</v>
      </c>
    </row>
    <row r="2918" spans="1:7" hidden="1" x14ac:dyDescent="0.25">
      <c r="A2918">
        <v>90001734</v>
      </c>
      <c r="B2918" s="1">
        <v>40682</v>
      </c>
      <c r="C2918" t="s">
        <v>122</v>
      </c>
      <c r="D2918">
        <v>200</v>
      </c>
      <c r="E2918">
        <v>11050196</v>
      </c>
      <c r="F2918" t="s">
        <v>123</v>
      </c>
      <c r="G2918">
        <v>1</v>
      </c>
    </row>
    <row r="2919" spans="1:7" x14ac:dyDescent="0.25">
      <c r="A2919">
        <v>80024385</v>
      </c>
      <c r="B2919" s="1">
        <v>40667</v>
      </c>
      <c r="C2919" t="s">
        <v>61</v>
      </c>
      <c r="D2919">
        <v>25</v>
      </c>
      <c r="E2919">
        <v>11050072</v>
      </c>
      <c r="F2919" t="s">
        <v>60</v>
      </c>
      <c r="G2919">
        <v>90000</v>
      </c>
    </row>
    <row r="2920" spans="1:7" x14ac:dyDescent="0.25">
      <c r="A2920">
        <v>80024388</v>
      </c>
      <c r="B2920" s="1">
        <v>40667</v>
      </c>
      <c r="C2920" t="s">
        <v>135</v>
      </c>
      <c r="D2920">
        <v>125</v>
      </c>
      <c r="E2920">
        <v>11050081</v>
      </c>
      <c r="F2920" t="s">
        <v>10</v>
      </c>
      <c r="G2920">
        <v>1</v>
      </c>
    </row>
    <row r="2921" spans="1:7" x14ac:dyDescent="0.25">
      <c r="A2921">
        <v>80024392</v>
      </c>
      <c r="B2921" s="1">
        <v>40667</v>
      </c>
      <c r="C2921" t="s">
        <v>64</v>
      </c>
      <c r="D2921">
        <v>25</v>
      </c>
      <c r="E2921">
        <v>11050085</v>
      </c>
      <c r="F2921" t="s">
        <v>65</v>
      </c>
      <c r="G2921">
        <v>1</v>
      </c>
    </row>
    <row r="2922" spans="1:7" x14ac:dyDescent="0.25">
      <c r="A2922">
        <v>80024393</v>
      </c>
      <c r="B2922" s="1">
        <v>40667</v>
      </c>
      <c r="C2922" t="s">
        <v>59</v>
      </c>
      <c r="D2922">
        <v>25</v>
      </c>
      <c r="E2922">
        <v>11050086</v>
      </c>
      <c r="F2922" t="s">
        <v>60</v>
      </c>
      <c r="G2922">
        <v>2</v>
      </c>
    </row>
    <row r="2923" spans="1:7" x14ac:dyDescent="0.25">
      <c r="A2923">
        <v>80024394</v>
      </c>
      <c r="B2923" s="1">
        <v>40667</v>
      </c>
      <c r="C2923" t="s">
        <v>25</v>
      </c>
      <c r="D2923">
        <v>30</v>
      </c>
      <c r="E2923">
        <v>11050082</v>
      </c>
      <c r="F2923" t="s">
        <v>26</v>
      </c>
      <c r="G2923">
        <v>200</v>
      </c>
    </row>
    <row r="2924" spans="1:7" x14ac:dyDescent="0.25">
      <c r="A2924">
        <v>80024394</v>
      </c>
      <c r="B2924" s="1">
        <v>40667</v>
      </c>
      <c r="C2924" t="s">
        <v>66</v>
      </c>
      <c r="D2924">
        <v>42</v>
      </c>
      <c r="E2924">
        <v>11050082</v>
      </c>
      <c r="F2924" t="s">
        <v>67</v>
      </c>
      <c r="G2924">
        <v>200</v>
      </c>
    </row>
    <row r="2925" spans="1:7" x14ac:dyDescent="0.25">
      <c r="A2925">
        <v>80024394</v>
      </c>
      <c r="B2925" s="1">
        <v>40667</v>
      </c>
      <c r="C2925" t="s">
        <v>68</v>
      </c>
      <c r="D2925">
        <v>25</v>
      </c>
      <c r="E2925">
        <v>11050082</v>
      </c>
      <c r="F2925" t="s">
        <v>69</v>
      </c>
      <c r="G2925">
        <v>200</v>
      </c>
    </row>
    <row r="2926" spans="1:7" x14ac:dyDescent="0.25">
      <c r="A2926">
        <v>80024394</v>
      </c>
      <c r="B2926" s="1">
        <v>40667</v>
      </c>
      <c r="C2926" t="s">
        <v>25</v>
      </c>
      <c r="D2926">
        <v>30</v>
      </c>
      <c r="E2926">
        <v>11050084</v>
      </c>
      <c r="F2926" t="s">
        <v>26</v>
      </c>
      <c r="G2926">
        <v>200</v>
      </c>
    </row>
    <row r="2927" spans="1:7" x14ac:dyDescent="0.25">
      <c r="A2927">
        <v>80024394</v>
      </c>
      <c r="B2927" s="1">
        <v>40667</v>
      </c>
      <c r="C2927" t="s">
        <v>66</v>
      </c>
      <c r="D2927">
        <v>42</v>
      </c>
      <c r="E2927">
        <v>11050084</v>
      </c>
      <c r="F2927" t="s">
        <v>67</v>
      </c>
      <c r="G2927">
        <v>200</v>
      </c>
    </row>
    <row r="2928" spans="1:7" x14ac:dyDescent="0.25">
      <c r="A2928">
        <v>80024394</v>
      </c>
      <c r="B2928" s="1">
        <v>40667</v>
      </c>
      <c r="C2928" t="s">
        <v>68</v>
      </c>
      <c r="D2928">
        <v>25</v>
      </c>
      <c r="E2928">
        <v>11050084</v>
      </c>
      <c r="F2928" t="s">
        <v>69</v>
      </c>
      <c r="G2928">
        <v>200</v>
      </c>
    </row>
    <row r="2929" spans="1:7" x14ac:dyDescent="0.25">
      <c r="A2929">
        <v>80024396</v>
      </c>
      <c r="B2929" s="1">
        <v>40668</v>
      </c>
      <c r="C2929" t="s">
        <v>7</v>
      </c>
      <c r="D2929">
        <v>70</v>
      </c>
      <c r="E2929">
        <v>11050052</v>
      </c>
      <c r="F2929" t="s">
        <v>8</v>
      </c>
      <c r="G2929">
        <v>10000</v>
      </c>
    </row>
    <row r="2930" spans="1:7" x14ac:dyDescent="0.25">
      <c r="A2930">
        <v>80024399</v>
      </c>
      <c r="B2930" s="1">
        <v>40668</v>
      </c>
      <c r="C2930" t="s">
        <v>54</v>
      </c>
      <c r="D2930">
        <v>27</v>
      </c>
      <c r="E2930">
        <v>11050096</v>
      </c>
      <c r="F2930" t="s">
        <v>55</v>
      </c>
      <c r="G2930">
        <v>72000</v>
      </c>
    </row>
    <row r="2931" spans="1:7" x14ac:dyDescent="0.25">
      <c r="A2931">
        <v>80024399</v>
      </c>
      <c r="B2931" s="1">
        <v>40668</v>
      </c>
      <c r="C2931" t="s">
        <v>56</v>
      </c>
      <c r="D2931">
        <v>51</v>
      </c>
      <c r="E2931">
        <v>11050096</v>
      </c>
      <c r="F2931" t="s">
        <v>55</v>
      </c>
      <c r="G2931">
        <v>72000</v>
      </c>
    </row>
    <row r="2932" spans="1:7" x14ac:dyDescent="0.25">
      <c r="A2932">
        <v>80024399</v>
      </c>
      <c r="B2932" s="1">
        <v>40668</v>
      </c>
      <c r="C2932" t="s">
        <v>59</v>
      </c>
      <c r="D2932">
        <v>25</v>
      </c>
      <c r="E2932">
        <v>11050096</v>
      </c>
      <c r="F2932" t="s">
        <v>60</v>
      </c>
      <c r="G2932">
        <v>72000</v>
      </c>
    </row>
    <row r="2933" spans="1:7" x14ac:dyDescent="0.25">
      <c r="A2933">
        <v>80024399</v>
      </c>
      <c r="B2933" s="1">
        <v>40668</v>
      </c>
      <c r="C2933" t="s">
        <v>61</v>
      </c>
      <c r="D2933">
        <v>45</v>
      </c>
      <c r="E2933">
        <v>11050096</v>
      </c>
      <c r="F2933" t="s">
        <v>60</v>
      </c>
      <c r="G2933">
        <v>72000</v>
      </c>
    </row>
    <row r="2934" spans="1:7" x14ac:dyDescent="0.25">
      <c r="A2934">
        <v>80024403</v>
      </c>
      <c r="B2934" s="1">
        <v>40668</v>
      </c>
      <c r="C2934" t="s">
        <v>64</v>
      </c>
      <c r="D2934">
        <v>25</v>
      </c>
      <c r="E2934">
        <v>11050101</v>
      </c>
      <c r="F2934" t="s">
        <v>65</v>
      </c>
      <c r="G2934">
        <v>6</v>
      </c>
    </row>
    <row r="2935" spans="1:7" x14ac:dyDescent="0.25">
      <c r="A2935">
        <v>80024405</v>
      </c>
      <c r="B2935" s="1">
        <v>40668</v>
      </c>
      <c r="C2935" t="s">
        <v>9</v>
      </c>
      <c r="D2935">
        <v>20</v>
      </c>
      <c r="E2935">
        <v>11030008</v>
      </c>
      <c r="F2935" t="s">
        <v>10</v>
      </c>
      <c r="G2935">
        <v>1</v>
      </c>
    </row>
    <row r="2936" spans="1:7" hidden="1" x14ac:dyDescent="0.25">
      <c r="A2936">
        <v>80024557</v>
      </c>
      <c r="B2936" s="1">
        <v>40682</v>
      </c>
      <c r="C2936" t="s">
        <v>182</v>
      </c>
      <c r="D2936">
        <v>100</v>
      </c>
      <c r="E2936">
        <v>11050334</v>
      </c>
      <c r="F2936" t="s">
        <v>10</v>
      </c>
      <c r="G2936">
        <v>1</v>
      </c>
    </row>
    <row r="2937" spans="1:7" hidden="1" x14ac:dyDescent="0.25">
      <c r="A2937">
        <v>80024560</v>
      </c>
      <c r="B2937" s="1">
        <v>40682</v>
      </c>
      <c r="C2937" t="s">
        <v>111</v>
      </c>
      <c r="D2937">
        <v>25</v>
      </c>
      <c r="E2937">
        <v>11050336</v>
      </c>
      <c r="F2937" t="s">
        <v>112</v>
      </c>
      <c r="G2937">
        <v>1</v>
      </c>
    </row>
    <row r="2938" spans="1:7" hidden="1" x14ac:dyDescent="0.25">
      <c r="A2938">
        <v>80024562</v>
      </c>
      <c r="B2938" s="1">
        <v>40682</v>
      </c>
      <c r="C2938" t="s">
        <v>111</v>
      </c>
      <c r="D2938">
        <v>25</v>
      </c>
      <c r="E2938">
        <v>11050337</v>
      </c>
      <c r="F2938" t="s">
        <v>112</v>
      </c>
      <c r="G2938">
        <v>1</v>
      </c>
    </row>
    <row r="2939" spans="1:7" x14ac:dyDescent="0.25">
      <c r="A2939">
        <v>80024405</v>
      </c>
      <c r="B2939" s="1">
        <v>40668</v>
      </c>
      <c r="C2939" t="s">
        <v>7</v>
      </c>
      <c r="D2939">
        <v>1138</v>
      </c>
      <c r="E2939">
        <v>11030008</v>
      </c>
      <c r="F2939" t="s">
        <v>8</v>
      </c>
      <c r="G2939">
        <v>1</v>
      </c>
    </row>
    <row r="2940" spans="1:7" x14ac:dyDescent="0.25">
      <c r="A2940">
        <v>80024408</v>
      </c>
      <c r="B2940" s="1">
        <v>40668</v>
      </c>
      <c r="C2940" t="s">
        <v>7</v>
      </c>
      <c r="D2940">
        <v>35</v>
      </c>
      <c r="E2940">
        <v>11040466</v>
      </c>
      <c r="F2940" t="s">
        <v>8</v>
      </c>
      <c r="G2940">
        <v>3000</v>
      </c>
    </row>
    <row r="2941" spans="1:7" x14ac:dyDescent="0.25">
      <c r="A2941">
        <v>80024410</v>
      </c>
      <c r="B2941" s="1">
        <v>40669</v>
      </c>
      <c r="C2941" t="s">
        <v>7</v>
      </c>
      <c r="D2941">
        <v>170</v>
      </c>
      <c r="E2941">
        <v>11050093</v>
      </c>
      <c r="F2941" t="s">
        <v>8</v>
      </c>
      <c r="G2941">
        <v>30000</v>
      </c>
    </row>
    <row r="2942" spans="1:7" x14ac:dyDescent="0.25">
      <c r="A2942">
        <v>80024411</v>
      </c>
      <c r="B2942" s="1">
        <v>40669</v>
      </c>
      <c r="C2942" t="s">
        <v>9</v>
      </c>
      <c r="D2942">
        <v>20</v>
      </c>
      <c r="E2942">
        <v>11040032</v>
      </c>
      <c r="F2942" t="s">
        <v>10</v>
      </c>
      <c r="G2942">
        <v>1</v>
      </c>
    </row>
    <row r="2943" spans="1:7" x14ac:dyDescent="0.25">
      <c r="A2943">
        <v>80024411</v>
      </c>
      <c r="B2943" s="1">
        <v>40669</v>
      </c>
      <c r="C2943" t="s">
        <v>7</v>
      </c>
      <c r="D2943">
        <v>1234</v>
      </c>
      <c r="E2943">
        <v>11040032</v>
      </c>
      <c r="F2943" t="s">
        <v>8</v>
      </c>
      <c r="G2943">
        <v>1</v>
      </c>
    </row>
    <row r="2944" spans="1:7" x14ac:dyDescent="0.25">
      <c r="A2944">
        <v>80024414</v>
      </c>
      <c r="B2944" s="1">
        <v>40669</v>
      </c>
      <c r="C2944" t="s">
        <v>64</v>
      </c>
      <c r="D2944">
        <v>80</v>
      </c>
      <c r="E2944">
        <v>11050113</v>
      </c>
      <c r="F2944" t="s">
        <v>65</v>
      </c>
      <c r="G2944">
        <v>20</v>
      </c>
    </row>
    <row r="2945" spans="1:7" x14ac:dyDescent="0.25">
      <c r="A2945">
        <v>80024414</v>
      </c>
      <c r="B2945" s="1">
        <v>40669</v>
      </c>
      <c r="C2945" t="s">
        <v>74</v>
      </c>
      <c r="D2945">
        <v>25</v>
      </c>
      <c r="E2945">
        <v>11050113</v>
      </c>
      <c r="F2945" t="s">
        <v>75</v>
      </c>
      <c r="G2945">
        <v>20</v>
      </c>
    </row>
    <row r="2946" spans="1:7" x14ac:dyDescent="0.25">
      <c r="A2946">
        <v>80024414</v>
      </c>
      <c r="B2946" s="1">
        <v>40669</v>
      </c>
      <c r="C2946" t="s">
        <v>70</v>
      </c>
      <c r="D2946">
        <v>25</v>
      </c>
      <c r="E2946">
        <v>11050113</v>
      </c>
      <c r="F2946" t="s">
        <v>71</v>
      </c>
      <c r="G2946">
        <v>20</v>
      </c>
    </row>
    <row r="2947" spans="1:7" x14ac:dyDescent="0.25">
      <c r="A2947">
        <v>80024414</v>
      </c>
      <c r="B2947" s="1">
        <v>40669</v>
      </c>
      <c r="C2947" t="s">
        <v>64</v>
      </c>
      <c r="D2947">
        <v>80</v>
      </c>
      <c r="E2947">
        <v>11050114</v>
      </c>
      <c r="F2947" t="s">
        <v>65</v>
      </c>
      <c r="G2947">
        <v>20</v>
      </c>
    </row>
    <row r="2948" spans="1:7" x14ac:dyDescent="0.25">
      <c r="A2948">
        <v>80024414</v>
      </c>
      <c r="B2948" s="1">
        <v>40669</v>
      </c>
      <c r="C2948" t="s">
        <v>74</v>
      </c>
      <c r="D2948">
        <v>25</v>
      </c>
      <c r="E2948">
        <v>11050114</v>
      </c>
      <c r="F2948" t="s">
        <v>75</v>
      </c>
      <c r="G2948">
        <v>20</v>
      </c>
    </row>
    <row r="2949" spans="1:7" x14ac:dyDescent="0.25">
      <c r="A2949">
        <v>80024414</v>
      </c>
      <c r="B2949" s="1">
        <v>40669</v>
      </c>
      <c r="C2949" t="s">
        <v>70</v>
      </c>
      <c r="D2949">
        <v>25</v>
      </c>
      <c r="E2949">
        <v>11050114</v>
      </c>
      <c r="F2949" t="s">
        <v>71</v>
      </c>
      <c r="G2949">
        <v>20</v>
      </c>
    </row>
    <row r="2950" spans="1:7" x14ac:dyDescent="0.25">
      <c r="A2950">
        <v>80024415</v>
      </c>
      <c r="B2950" s="1">
        <v>40669</v>
      </c>
      <c r="C2950" t="s">
        <v>7</v>
      </c>
      <c r="D2950">
        <v>70</v>
      </c>
      <c r="E2950">
        <v>11040488</v>
      </c>
      <c r="F2950" t="s">
        <v>8</v>
      </c>
      <c r="G2950">
        <v>10000</v>
      </c>
    </row>
    <row r="2951" spans="1:7" x14ac:dyDescent="0.25">
      <c r="A2951">
        <v>80024415</v>
      </c>
      <c r="B2951" s="1">
        <v>40669</v>
      </c>
      <c r="C2951" t="s">
        <v>15</v>
      </c>
      <c r="D2951">
        <v>35</v>
      </c>
      <c r="E2951">
        <v>11040488</v>
      </c>
      <c r="F2951" t="s">
        <v>8</v>
      </c>
      <c r="G2951">
        <v>10000</v>
      </c>
    </row>
    <row r="2952" spans="1:7" x14ac:dyDescent="0.25">
      <c r="A2952">
        <v>80024418</v>
      </c>
      <c r="B2952" s="1">
        <v>40669</v>
      </c>
      <c r="C2952" t="s">
        <v>7</v>
      </c>
      <c r="D2952">
        <v>120</v>
      </c>
      <c r="E2952">
        <v>11050061</v>
      </c>
      <c r="F2952" t="s">
        <v>8</v>
      </c>
      <c r="G2952">
        <v>20000</v>
      </c>
    </row>
    <row r="2953" spans="1:7" x14ac:dyDescent="0.25">
      <c r="A2953">
        <v>80024419</v>
      </c>
      <c r="B2953" s="1">
        <v>40672</v>
      </c>
      <c r="C2953" t="s">
        <v>7</v>
      </c>
      <c r="D2953">
        <v>105</v>
      </c>
      <c r="E2953">
        <v>11050091</v>
      </c>
      <c r="F2953" t="s">
        <v>8</v>
      </c>
      <c r="G2953">
        <v>17000</v>
      </c>
    </row>
    <row r="2954" spans="1:7" x14ac:dyDescent="0.25">
      <c r="A2954">
        <v>80024420</v>
      </c>
      <c r="B2954" s="1">
        <v>40672</v>
      </c>
      <c r="C2954" t="s">
        <v>7</v>
      </c>
      <c r="D2954">
        <v>55</v>
      </c>
      <c r="E2954">
        <v>11030342</v>
      </c>
      <c r="F2954" t="s">
        <v>8</v>
      </c>
      <c r="G2954">
        <v>7000</v>
      </c>
    </row>
    <row r="2955" spans="1:7" x14ac:dyDescent="0.25">
      <c r="A2955">
        <v>80024422</v>
      </c>
      <c r="B2955" s="1">
        <v>40672</v>
      </c>
      <c r="C2955" t="s">
        <v>54</v>
      </c>
      <c r="D2955">
        <v>25</v>
      </c>
      <c r="E2955">
        <v>11050134</v>
      </c>
      <c r="F2955" t="s">
        <v>55</v>
      </c>
      <c r="G2955">
        <v>60000</v>
      </c>
    </row>
    <row r="2956" spans="1:7" x14ac:dyDescent="0.25">
      <c r="A2956">
        <v>80024422</v>
      </c>
      <c r="B2956" s="1">
        <v>40672</v>
      </c>
      <c r="C2956" t="s">
        <v>59</v>
      </c>
      <c r="D2956">
        <v>25</v>
      </c>
      <c r="E2956">
        <v>11050134</v>
      </c>
      <c r="F2956" t="s">
        <v>60</v>
      </c>
      <c r="G2956">
        <v>60000</v>
      </c>
    </row>
    <row r="2957" spans="1:7" x14ac:dyDescent="0.25">
      <c r="A2957">
        <v>80024423</v>
      </c>
      <c r="B2957" s="1">
        <v>40672</v>
      </c>
      <c r="C2957" t="s">
        <v>140</v>
      </c>
      <c r="D2957">
        <v>25</v>
      </c>
      <c r="E2957">
        <v>11050136</v>
      </c>
      <c r="F2957" t="s">
        <v>26</v>
      </c>
      <c r="G2957">
        <v>50</v>
      </c>
    </row>
    <row r="2958" spans="1:7" x14ac:dyDescent="0.25">
      <c r="A2958">
        <v>80024423</v>
      </c>
      <c r="B2958" s="1">
        <v>40672</v>
      </c>
      <c r="C2958" t="s">
        <v>66</v>
      </c>
      <c r="D2958">
        <v>6</v>
      </c>
      <c r="E2958">
        <v>11050136</v>
      </c>
      <c r="F2958" t="s">
        <v>67</v>
      </c>
      <c r="G2958">
        <v>50</v>
      </c>
    </row>
    <row r="2959" spans="1:7" x14ac:dyDescent="0.25">
      <c r="A2959">
        <v>80024424</v>
      </c>
      <c r="B2959" s="1">
        <v>40672</v>
      </c>
      <c r="C2959" t="s">
        <v>134</v>
      </c>
      <c r="D2959">
        <v>75</v>
      </c>
      <c r="E2959">
        <v>11040001</v>
      </c>
      <c r="F2959" t="s">
        <v>10</v>
      </c>
      <c r="G2959">
        <v>1</v>
      </c>
    </row>
    <row r="2960" spans="1:7" x14ac:dyDescent="0.25">
      <c r="A2960">
        <v>80024425</v>
      </c>
      <c r="B2960" s="1">
        <v>40672</v>
      </c>
      <c r="C2960" t="s">
        <v>96</v>
      </c>
      <c r="D2960">
        <v>25</v>
      </c>
      <c r="E2960">
        <v>11050139</v>
      </c>
      <c r="F2960" t="s">
        <v>97</v>
      </c>
      <c r="G2960">
        <v>1</v>
      </c>
    </row>
    <row r="2961" spans="1:7" x14ac:dyDescent="0.25">
      <c r="A2961">
        <v>80024425</v>
      </c>
      <c r="B2961" s="1">
        <v>40672</v>
      </c>
      <c r="C2961" t="s">
        <v>96</v>
      </c>
      <c r="D2961">
        <v>25</v>
      </c>
      <c r="E2961">
        <v>11050140</v>
      </c>
      <c r="F2961" t="s">
        <v>97</v>
      </c>
      <c r="G2961">
        <v>1</v>
      </c>
    </row>
    <row r="2962" spans="1:7" x14ac:dyDescent="0.25">
      <c r="A2962">
        <v>80024425</v>
      </c>
      <c r="B2962" s="1">
        <v>40672</v>
      </c>
      <c r="C2962" t="s">
        <v>96</v>
      </c>
      <c r="D2962">
        <v>25</v>
      </c>
      <c r="E2962">
        <v>11050141</v>
      </c>
      <c r="F2962" t="s">
        <v>97</v>
      </c>
      <c r="G2962">
        <v>1</v>
      </c>
    </row>
    <row r="2963" spans="1:7" x14ac:dyDescent="0.25">
      <c r="A2963">
        <v>80024426</v>
      </c>
      <c r="B2963" s="1">
        <v>40673</v>
      </c>
      <c r="C2963" t="s">
        <v>134</v>
      </c>
      <c r="D2963">
        <v>75</v>
      </c>
      <c r="E2963">
        <v>11040017</v>
      </c>
      <c r="F2963" t="s">
        <v>10</v>
      </c>
      <c r="G2963">
        <v>1</v>
      </c>
    </row>
    <row r="2964" spans="1:7" x14ac:dyDescent="0.25">
      <c r="A2964">
        <v>80024426</v>
      </c>
      <c r="B2964" s="1">
        <v>40673</v>
      </c>
      <c r="C2964" t="s">
        <v>135</v>
      </c>
      <c r="D2964">
        <v>125</v>
      </c>
      <c r="E2964">
        <v>11040018</v>
      </c>
      <c r="F2964" t="s">
        <v>10</v>
      </c>
      <c r="G2964">
        <v>1</v>
      </c>
    </row>
    <row r="2965" spans="1:7" x14ac:dyDescent="0.25">
      <c r="A2965">
        <v>80024427</v>
      </c>
      <c r="B2965" s="1">
        <v>40673</v>
      </c>
      <c r="C2965" t="s">
        <v>29</v>
      </c>
      <c r="D2965">
        <v>25</v>
      </c>
      <c r="E2965">
        <v>11050130</v>
      </c>
      <c r="F2965" t="s">
        <v>10</v>
      </c>
      <c r="G2965">
        <v>1</v>
      </c>
    </row>
    <row r="2966" spans="1:7" x14ac:dyDescent="0.25">
      <c r="A2966">
        <v>80024428</v>
      </c>
      <c r="B2966" s="1">
        <v>40673</v>
      </c>
      <c r="C2966" t="s">
        <v>24</v>
      </c>
      <c r="D2966">
        <v>25</v>
      </c>
      <c r="E2966">
        <v>11050151</v>
      </c>
      <c r="F2966" t="s">
        <v>10</v>
      </c>
      <c r="G2966">
        <v>1</v>
      </c>
    </row>
    <row r="2967" spans="1:7" x14ac:dyDescent="0.25">
      <c r="A2967">
        <v>80024428</v>
      </c>
      <c r="B2967" s="1">
        <v>40673</v>
      </c>
      <c r="C2967" t="s">
        <v>66</v>
      </c>
      <c r="D2967">
        <v>2</v>
      </c>
      <c r="E2967">
        <v>11050151</v>
      </c>
      <c r="F2967" t="s">
        <v>67</v>
      </c>
      <c r="G2967">
        <v>1</v>
      </c>
    </row>
    <row r="2968" spans="1:7" x14ac:dyDescent="0.25">
      <c r="A2968">
        <v>80024430</v>
      </c>
      <c r="B2968" s="1">
        <v>40673</v>
      </c>
      <c r="C2968" t="s">
        <v>24</v>
      </c>
      <c r="D2968">
        <v>25</v>
      </c>
      <c r="E2968">
        <v>11050155</v>
      </c>
      <c r="F2968" t="s">
        <v>10</v>
      </c>
      <c r="G2968">
        <v>1</v>
      </c>
    </row>
    <row r="2969" spans="1:7" x14ac:dyDescent="0.25">
      <c r="A2969">
        <v>80024431</v>
      </c>
      <c r="B2969" s="1">
        <v>40673</v>
      </c>
      <c r="C2969" t="s">
        <v>54</v>
      </c>
      <c r="D2969">
        <v>25</v>
      </c>
      <c r="E2969">
        <v>11050159</v>
      </c>
      <c r="F2969" t="s">
        <v>55</v>
      </c>
      <c r="G2969">
        <v>18000</v>
      </c>
    </row>
    <row r="2970" spans="1:7" x14ac:dyDescent="0.25">
      <c r="A2970">
        <v>80024431</v>
      </c>
      <c r="B2970" s="1">
        <v>40673</v>
      </c>
      <c r="C2970" t="s">
        <v>59</v>
      </c>
      <c r="D2970">
        <v>25</v>
      </c>
      <c r="E2970">
        <v>11050159</v>
      </c>
      <c r="F2970" t="s">
        <v>60</v>
      </c>
      <c r="G2970">
        <v>18000</v>
      </c>
    </row>
    <row r="2971" spans="1:7" x14ac:dyDescent="0.25">
      <c r="A2971">
        <v>80024432</v>
      </c>
      <c r="B2971" s="1">
        <v>40673</v>
      </c>
      <c r="C2971" t="s">
        <v>54</v>
      </c>
      <c r="D2971">
        <v>25</v>
      </c>
      <c r="E2971">
        <v>11050161</v>
      </c>
      <c r="F2971" t="s">
        <v>55</v>
      </c>
      <c r="G2971">
        <v>45000</v>
      </c>
    </row>
    <row r="2972" spans="1:7" x14ac:dyDescent="0.25">
      <c r="A2972">
        <v>80024432</v>
      </c>
      <c r="B2972" s="1">
        <v>40673</v>
      </c>
      <c r="C2972" t="s">
        <v>56</v>
      </c>
      <c r="D2972">
        <v>25</v>
      </c>
      <c r="E2972">
        <v>11050161</v>
      </c>
      <c r="F2972" t="s">
        <v>55</v>
      </c>
      <c r="G2972">
        <v>45000</v>
      </c>
    </row>
    <row r="2973" spans="1:7" x14ac:dyDescent="0.25">
      <c r="A2973">
        <v>80024432</v>
      </c>
      <c r="B2973" s="1">
        <v>40673</v>
      </c>
      <c r="C2973" t="s">
        <v>59</v>
      </c>
      <c r="D2973">
        <v>25</v>
      </c>
      <c r="E2973">
        <v>11050161</v>
      </c>
      <c r="F2973" t="s">
        <v>60</v>
      </c>
      <c r="G2973">
        <v>45000</v>
      </c>
    </row>
    <row r="2974" spans="1:7" x14ac:dyDescent="0.25">
      <c r="A2974">
        <v>80024432</v>
      </c>
      <c r="B2974" s="1">
        <v>40673</v>
      </c>
      <c r="C2974" t="s">
        <v>61</v>
      </c>
      <c r="D2974">
        <v>25</v>
      </c>
      <c r="E2974">
        <v>11050161</v>
      </c>
      <c r="F2974" t="s">
        <v>60</v>
      </c>
      <c r="G2974">
        <v>45000</v>
      </c>
    </row>
    <row r="2975" spans="1:7" x14ac:dyDescent="0.25">
      <c r="A2975">
        <v>80024433</v>
      </c>
      <c r="B2975" s="1">
        <v>40673</v>
      </c>
      <c r="C2975" t="s">
        <v>54</v>
      </c>
      <c r="D2975">
        <v>27</v>
      </c>
      <c r="E2975">
        <v>11050158</v>
      </c>
      <c r="F2975" t="s">
        <v>55</v>
      </c>
      <c r="G2975">
        <v>80000</v>
      </c>
    </row>
    <row r="2976" spans="1:7" x14ac:dyDescent="0.25">
      <c r="A2976">
        <v>80024433</v>
      </c>
      <c r="B2976" s="1">
        <v>40673</v>
      </c>
      <c r="C2976" t="s">
        <v>56</v>
      </c>
      <c r="D2976">
        <v>27</v>
      </c>
      <c r="E2976">
        <v>11050158</v>
      </c>
      <c r="F2976" t="s">
        <v>55</v>
      </c>
      <c r="G2976">
        <v>80000</v>
      </c>
    </row>
    <row r="2977" spans="1:7" x14ac:dyDescent="0.25">
      <c r="A2977">
        <v>80024433</v>
      </c>
      <c r="B2977" s="1">
        <v>40673</v>
      </c>
      <c r="C2977" t="s">
        <v>59</v>
      </c>
      <c r="D2977">
        <v>25</v>
      </c>
      <c r="E2977">
        <v>11050158</v>
      </c>
      <c r="F2977" t="s">
        <v>60</v>
      </c>
      <c r="G2977">
        <v>80000</v>
      </c>
    </row>
    <row r="2978" spans="1:7" hidden="1" x14ac:dyDescent="0.25">
      <c r="A2978">
        <v>80024570</v>
      </c>
      <c r="B2978" s="1">
        <v>40682</v>
      </c>
      <c r="C2978" t="s">
        <v>111</v>
      </c>
      <c r="D2978">
        <v>25</v>
      </c>
      <c r="E2978">
        <v>11050350</v>
      </c>
      <c r="F2978" t="s">
        <v>112</v>
      </c>
      <c r="G2978">
        <v>1</v>
      </c>
    </row>
    <row r="2979" spans="1:7" x14ac:dyDescent="0.25">
      <c r="A2979">
        <v>80024433</v>
      </c>
      <c r="B2979" s="1">
        <v>40673</v>
      </c>
      <c r="C2979" t="s">
        <v>61</v>
      </c>
      <c r="D2979">
        <v>25</v>
      </c>
      <c r="E2979">
        <v>11050158</v>
      </c>
      <c r="F2979" t="s">
        <v>60</v>
      </c>
      <c r="G2979">
        <v>80000</v>
      </c>
    </row>
    <row r="2980" spans="1:7" hidden="1" x14ac:dyDescent="0.25">
      <c r="A2980">
        <v>80024573</v>
      </c>
      <c r="B2980" s="1">
        <v>40682</v>
      </c>
      <c r="C2980" t="s">
        <v>111</v>
      </c>
      <c r="D2980">
        <v>25</v>
      </c>
      <c r="E2980">
        <v>11050353</v>
      </c>
      <c r="F2980" t="s">
        <v>112</v>
      </c>
      <c r="G2980">
        <v>1</v>
      </c>
    </row>
    <row r="2981" spans="1:7" x14ac:dyDescent="0.25">
      <c r="A2981">
        <v>80024434</v>
      </c>
      <c r="B2981" s="1">
        <v>40673</v>
      </c>
      <c r="C2981" t="s">
        <v>54</v>
      </c>
      <c r="D2981">
        <v>25</v>
      </c>
      <c r="E2981">
        <v>11050156</v>
      </c>
      <c r="F2981" t="s">
        <v>55</v>
      </c>
      <c r="G2981">
        <v>70000</v>
      </c>
    </row>
    <row r="2982" spans="1:7" x14ac:dyDescent="0.25">
      <c r="A2982">
        <v>80024434</v>
      </c>
      <c r="B2982" s="1">
        <v>40673</v>
      </c>
      <c r="C2982" t="s">
        <v>56</v>
      </c>
      <c r="D2982">
        <v>25</v>
      </c>
      <c r="E2982">
        <v>11050156</v>
      </c>
      <c r="F2982" t="s">
        <v>55</v>
      </c>
      <c r="G2982">
        <v>70000</v>
      </c>
    </row>
    <row r="2983" spans="1:7" x14ac:dyDescent="0.25">
      <c r="A2983">
        <v>80024434</v>
      </c>
      <c r="B2983" s="1">
        <v>40673</v>
      </c>
      <c r="C2983" t="s">
        <v>59</v>
      </c>
      <c r="D2983">
        <v>25</v>
      </c>
      <c r="E2983">
        <v>11050156</v>
      </c>
      <c r="F2983" t="s">
        <v>60</v>
      </c>
      <c r="G2983">
        <v>70000</v>
      </c>
    </row>
    <row r="2984" spans="1:7" hidden="1" x14ac:dyDescent="0.25">
      <c r="A2984">
        <v>80024585</v>
      </c>
      <c r="B2984" s="1">
        <v>40683</v>
      </c>
      <c r="C2984" t="s">
        <v>41</v>
      </c>
      <c r="D2984">
        <v>0.13</v>
      </c>
      <c r="E2984">
        <v>11040094</v>
      </c>
      <c r="F2984" t="s">
        <v>30</v>
      </c>
      <c r="G2984">
        <v>1</v>
      </c>
    </row>
    <row r="2985" spans="1:7" hidden="1" x14ac:dyDescent="0.25">
      <c r="A2985">
        <v>80024585</v>
      </c>
      <c r="B2985" s="1">
        <v>40683</v>
      </c>
      <c r="C2985" t="s">
        <v>42</v>
      </c>
      <c r="D2985">
        <v>20</v>
      </c>
      <c r="E2985">
        <v>11040094</v>
      </c>
      <c r="F2985" t="s">
        <v>38</v>
      </c>
      <c r="G2985">
        <v>1</v>
      </c>
    </row>
    <row r="2986" spans="1:7" hidden="1" x14ac:dyDescent="0.25">
      <c r="A2986">
        <v>80024585</v>
      </c>
      <c r="B2986" s="1">
        <v>40683</v>
      </c>
      <c r="C2986" t="s">
        <v>49</v>
      </c>
      <c r="D2986">
        <v>250</v>
      </c>
      <c r="E2986">
        <v>11040094</v>
      </c>
      <c r="F2986" t="s">
        <v>50</v>
      </c>
      <c r="G2986">
        <v>1</v>
      </c>
    </row>
    <row r="2987" spans="1:7" hidden="1" x14ac:dyDescent="0.25">
      <c r="A2987">
        <v>80024585</v>
      </c>
      <c r="B2987" s="1">
        <v>40683</v>
      </c>
      <c r="C2987" t="s">
        <v>51</v>
      </c>
      <c r="D2987">
        <v>41.52</v>
      </c>
      <c r="E2987">
        <v>11040094</v>
      </c>
      <c r="F2987" t="s">
        <v>52</v>
      </c>
      <c r="G2987">
        <v>1</v>
      </c>
    </row>
    <row r="2988" spans="1:7" hidden="1" x14ac:dyDescent="0.25">
      <c r="A2988">
        <v>80024585</v>
      </c>
      <c r="B2988" s="1">
        <v>40683</v>
      </c>
      <c r="C2988" t="s">
        <v>45</v>
      </c>
      <c r="D2988">
        <v>123.15</v>
      </c>
      <c r="E2988">
        <v>11040094</v>
      </c>
      <c r="F2988" t="s">
        <v>46</v>
      </c>
      <c r="G2988">
        <v>1</v>
      </c>
    </row>
    <row r="2989" spans="1:7" hidden="1" x14ac:dyDescent="0.25">
      <c r="A2989">
        <v>80024585</v>
      </c>
      <c r="B2989" s="1">
        <v>40683</v>
      </c>
      <c r="C2989" t="s">
        <v>104</v>
      </c>
      <c r="D2989">
        <v>50</v>
      </c>
      <c r="E2989">
        <v>11040094</v>
      </c>
      <c r="F2989" t="s">
        <v>50</v>
      </c>
      <c r="G2989">
        <v>1</v>
      </c>
    </row>
    <row r="2990" spans="1:7" hidden="1" x14ac:dyDescent="0.25">
      <c r="A2990">
        <v>80024585</v>
      </c>
      <c r="B2990" s="1">
        <v>40683</v>
      </c>
      <c r="C2990" t="s">
        <v>47</v>
      </c>
      <c r="D2990">
        <v>52</v>
      </c>
      <c r="E2990">
        <v>11040094</v>
      </c>
      <c r="F2990" t="s">
        <v>30</v>
      </c>
      <c r="G2990">
        <v>1</v>
      </c>
    </row>
    <row r="2991" spans="1:7" hidden="1" x14ac:dyDescent="0.25">
      <c r="A2991">
        <v>80024585</v>
      </c>
      <c r="B2991" s="1">
        <v>40683</v>
      </c>
      <c r="C2991" t="s">
        <v>92</v>
      </c>
      <c r="D2991">
        <v>43.5</v>
      </c>
      <c r="E2991">
        <v>11040094</v>
      </c>
      <c r="F2991" t="s">
        <v>30</v>
      </c>
      <c r="G2991">
        <v>1</v>
      </c>
    </row>
    <row r="2992" spans="1:7" hidden="1" x14ac:dyDescent="0.25">
      <c r="A2992">
        <v>80024585</v>
      </c>
      <c r="B2992" s="1">
        <v>40683</v>
      </c>
      <c r="C2992" t="s">
        <v>106</v>
      </c>
      <c r="D2992">
        <v>108</v>
      </c>
      <c r="E2992">
        <v>11040094</v>
      </c>
      <c r="F2992" t="s">
        <v>107</v>
      </c>
      <c r="G2992">
        <v>1</v>
      </c>
    </row>
    <row r="2993" spans="1:7" hidden="1" x14ac:dyDescent="0.25">
      <c r="A2993">
        <v>80024585</v>
      </c>
      <c r="B2993" s="1">
        <v>40683</v>
      </c>
      <c r="C2993" t="s">
        <v>36</v>
      </c>
      <c r="D2993">
        <v>50</v>
      </c>
      <c r="E2993">
        <v>11040094</v>
      </c>
      <c r="F2993" t="s">
        <v>23</v>
      </c>
      <c r="G2993">
        <v>1</v>
      </c>
    </row>
    <row r="2994" spans="1:7" x14ac:dyDescent="0.25">
      <c r="A2994">
        <v>80024434</v>
      </c>
      <c r="B2994" s="1">
        <v>40673</v>
      </c>
      <c r="C2994" t="s">
        <v>61</v>
      </c>
      <c r="D2994">
        <v>25</v>
      </c>
      <c r="E2994">
        <v>11050156</v>
      </c>
      <c r="F2994" t="s">
        <v>60</v>
      </c>
      <c r="G2994">
        <v>70000</v>
      </c>
    </row>
    <row r="2995" spans="1:7" x14ac:dyDescent="0.25">
      <c r="A2995">
        <v>80024435</v>
      </c>
      <c r="B2995" s="1">
        <v>40673</v>
      </c>
      <c r="C2995" t="s">
        <v>25</v>
      </c>
      <c r="D2995">
        <v>30</v>
      </c>
      <c r="E2995">
        <v>11050160</v>
      </c>
      <c r="F2995" t="s">
        <v>26</v>
      </c>
      <c r="G2995">
        <v>200</v>
      </c>
    </row>
    <row r="2996" spans="1:7" x14ac:dyDescent="0.25">
      <c r="A2996">
        <v>80024435</v>
      </c>
      <c r="B2996" s="1">
        <v>40673</v>
      </c>
      <c r="C2996" t="s">
        <v>66</v>
      </c>
      <c r="D2996">
        <v>42</v>
      </c>
      <c r="E2996">
        <v>11050160</v>
      </c>
      <c r="F2996" t="s">
        <v>67</v>
      </c>
      <c r="G2996">
        <v>200</v>
      </c>
    </row>
    <row r="2997" spans="1:7" x14ac:dyDescent="0.25">
      <c r="A2997">
        <v>80024435</v>
      </c>
      <c r="B2997" s="1">
        <v>40673</v>
      </c>
      <c r="C2997" t="s">
        <v>68</v>
      </c>
      <c r="D2997">
        <v>25</v>
      </c>
      <c r="E2997">
        <v>11050160</v>
      </c>
      <c r="F2997" t="s">
        <v>69</v>
      </c>
      <c r="G2997">
        <v>200</v>
      </c>
    </row>
    <row r="2998" spans="1:7" x14ac:dyDescent="0.25">
      <c r="A2998">
        <v>80024436</v>
      </c>
      <c r="B2998" s="1">
        <v>40673</v>
      </c>
      <c r="C2998" t="s">
        <v>24</v>
      </c>
      <c r="D2998">
        <v>25</v>
      </c>
      <c r="E2998">
        <v>11050167</v>
      </c>
      <c r="F2998" t="s">
        <v>10</v>
      </c>
      <c r="G2998">
        <v>1</v>
      </c>
    </row>
    <row r="2999" spans="1:7" x14ac:dyDescent="0.25">
      <c r="A2999">
        <v>80024437</v>
      </c>
      <c r="B2999" s="1">
        <v>40673</v>
      </c>
      <c r="C2999" t="s">
        <v>64</v>
      </c>
      <c r="D2999">
        <v>212</v>
      </c>
      <c r="E2999">
        <v>11050169</v>
      </c>
      <c r="F2999" t="s">
        <v>65</v>
      </c>
      <c r="G2999">
        <v>53</v>
      </c>
    </row>
    <row r="3000" spans="1:7" x14ac:dyDescent="0.25">
      <c r="A3000">
        <v>80024437</v>
      </c>
      <c r="B3000" s="1">
        <v>40673</v>
      </c>
      <c r="C3000" t="s">
        <v>88</v>
      </c>
      <c r="D3000">
        <v>25</v>
      </c>
      <c r="E3000">
        <v>11050169</v>
      </c>
      <c r="F3000" t="s">
        <v>89</v>
      </c>
      <c r="G3000">
        <v>53</v>
      </c>
    </row>
    <row r="3001" spans="1:7" x14ac:dyDescent="0.25">
      <c r="A3001">
        <v>80024441</v>
      </c>
      <c r="B3001" s="1">
        <v>40674</v>
      </c>
      <c r="C3001" t="s">
        <v>9</v>
      </c>
      <c r="D3001">
        <v>20</v>
      </c>
      <c r="E3001">
        <v>11040169</v>
      </c>
      <c r="F3001" t="s">
        <v>10</v>
      </c>
      <c r="G3001">
        <v>1</v>
      </c>
    </row>
    <row r="3002" spans="1:7" x14ac:dyDescent="0.25">
      <c r="A3002">
        <v>80024441</v>
      </c>
      <c r="B3002" s="1">
        <v>40674</v>
      </c>
      <c r="C3002" t="s">
        <v>7</v>
      </c>
      <c r="D3002">
        <v>1480</v>
      </c>
      <c r="E3002">
        <v>11040169</v>
      </c>
      <c r="F3002" t="s">
        <v>8</v>
      </c>
      <c r="G3002">
        <v>1</v>
      </c>
    </row>
    <row r="3003" spans="1:7" x14ac:dyDescent="0.25">
      <c r="A3003">
        <v>80024443</v>
      </c>
      <c r="B3003" s="1">
        <v>40674</v>
      </c>
      <c r="C3003" t="s">
        <v>64</v>
      </c>
      <c r="D3003">
        <v>40</v>
      </c>
      <c r="E3003">
        <v>11050175</v>
      </c>
      <c r="F3003" t="s">
        <v>65</v>
      </c>
      <c r="G3003">
        <v>10</v>
      </c>
    </row>
    <row r="3004" spans="1:7" x14ac:dyDescent="0.25">
      <c r="A3004">
        <v>80024443</v>
      </c>
      <c r="B3004" s="1">
        <v>40674</v>
      </c>
      <c r="C3004" t="s">
        <v>74</v>
      </c>
      <c r="D3004">
        <v>25</v>
      </c>
      <c r="E3004">
        <v>11050175</v>
      </c>
      <c r="F3004" t="s">
        <v>75</v>
      </c>
      <c r="G3004">
        <v>10</v>
      </c>
    </row>
    <row r="3005" spans="1:7" x14ac:dyDescent="0.25">
      <c r="A3005">
        <v>80024443</v>
      </c>
      <c r="B3005" s="1">
        <v>40674</v>
      </c>
      <c r="C3005" t="s">
        <v>70</v>
      </c>
      <c r="D3005">
        <v>25</v>
      </c>
      <c r="E3005">
        <v>11050175</v>
      </c>
      <c r="F3005" t="s">
        <v>71</v>
      </c>
      <c r="G3005">
        <v>10</v>
      </c>
    </row>
    <row r="3006" spans="1:7" x14ac:dyDescent="0.25">
      <c r="A3006">
        <v>80024444</v>
      </c>
      <c r="B3006" s="1">
        <v>40674</v>
      </c>
      <c r="C3006" t="s">
        <v>134</v>
      </c>
      <c r="D3006">
        <v>150</v>
      </c>
      <c r="E3006">
        <v>11050011</v>
      </c>
      <c r="F3006" t="s">
        <v>10</v>
      </c>
      <c r="G3006">
        <v>2</v>
      </c>
    </row>
    <row r="3007" spans="1:7" x14ac:dyDescent="0.25">
      <c r="A3007">
        <v>80024447</v>
      </c>
      <c r="B3007" s="1">
        <v>40674</v>
      </c>
      <c r="C3007" t="s">
        <v>134</v>
      </c>
      <c r="D3007">
        <v>90</v>
      </c>
      <c r="E3007">
        <v>11050028</v>
      </c>
      <c r="F3007" t="s">
        <v>10</v>
      </c>
      <c r="G3007">
        <v>1</v>
      </c>
    </row>
    <row r="3008" spans="1:7" x14ac:dyDescent="0.25">
      <c r="A3008">
        <v>80024448</v>
      </c>
      <c r="B3008" s="1">
        <v>40674</v>
      </c>
      <c r="C3008" t="s">
        <v>64</v>
      </c>
      <c r="D3008">
        <v>25</v>
      </c>
      <c r="E3008">
        <v>11050191</v>
      </c>
      <c r="F3008" t="s">
        <v>65</v>
      </c>
      <c r="G3008">
        <v>1</v>
      </c>
    </row>
    <row r="3009" spans="1:7" x14ac:dyDescent="0.25">
      <c r="A3009">
        <v>80024449</v>
      </c>
      <c r="B3009" s="1">
        <v>40674</v>
      </c>
      <c r="C3009" t="s">
        <v>64</v>
      </c>
      <c r="D3009">
        <v>25</v>
      </c>
      <c r="E3009">
        <v>11050192</v>
      </c>
      <c r="F3009" t="s">
        <v>65</v>
      </c>
      <c r="G3009">
        <v>1</v>
      </c>
    </row>
    <row r="3010" spans="1:7" x14ac:dyDescent="0.25">
      <c r="A3010">
        <v>80024450</v>
      </c>
      <c r="B3010" s="1">
        <v>40674</v>
      </c>
      <c r="C3010" t="s">
        <v>64</v>
      </c>
      <c r="D3010">
        <v>60</v>
      </c>
      <c r="E3010">
        <v>11050183</v>
      </c>
      <c r="F3010" t="s">
        <v>65</v>
      </c>
      <c r="G3010">
        <v>15</v>
      </c>
    </row>
    <row r="3011" spans="1:7" x14ac:dyDescent="0.25">
      <c r="A3011">
        <v>80024450</v>
      </c>
      <c r="B3011" s="1">
        <v>40674</v>
      </c>
      <c r="C3011" t="s">
        <v>74</v>
      </c>
      <c r="D3011">
        <v>25</v>
      </c>
      <c r="E3011">
        <v>11050183</v>
      </c>
      <c r="F3011" t="s">
        <v>75</v>
      </c>
      <c r="G3011">
        <v>15</v>
      </c>
    </row>
    <row r="3012" spans="1:7" x14ac:dyDescent="0.25">
      <c r="A3012">
        <v>80024450</v>
      </c>
      <c r="B3012" s="1">
        <v>40674</v>
      </c>
      <c r="C3012" t="s">
        <v>70</v>
      </c>
      <c r="D3012">
        <v>25</v>
      </c>
      <c r="E3012">
        <v>11050183</v>
      </c>
      <c r="F3012" t="s">
        <v>71</v>
      </c>
      <c r="G3012">
        <v>15</v>
      </c>
    </row>
    <row r="3013" spans="1:7" hidden="1" x14ac:dyDescent="0.25">
      <c r="A3013">
        <v>80024582</v>
      </c>
      <c r="B3013" s="1">
        <v>40683</v>
      </c>
      <c r="C3013" t="s">
        <v>22</v>
      </c>
      <c r="D3013">
        <v>50</v>
      </c>
      <c r="E3013">
        <v>11050370</v>
      </c>
      <c r="F3013" t="s">
        <v>23</v>
      </c>
      <c r="G3013">
        <v>0.2</v>
      </c>
    </row>
    <row r="3014" spans="1:7" hidden="1" x14ac:dyDescent="0.25">
      <c r="A3014">
        <v>80024586</v>
      </c>
      <c r="B3014" s="1">
        <v>40683</v>
      </c>
      <c r="C3014" t="s">
        <v>22</v>
      </c>
      <c r="D3014">
        <v>87.5</v>
      </c>
      <c r="E3014">
        <v>11050371</v>
      </c>
      <c r="F3014" t="s">
        <v>23</v>
      </c>
      <c r="G3014">
        <v>0.35</v>
      </c>
    </row>
    <row r="3015" spans="1:7" hidden="1" x14ac:dyDescent="0.25">
      <c r="A3015">
        <v>16882</v>
      </c>
      <c r="B3015" s="1">
        <v>40683</v>
      </c>
      <c r="C3015" t="s">
        <v>22</v>
      </c>
      <c r="D3015">
        <v>87.5</v>
      </c>
      <c r="E3015">
        <v>11050371</v>
      </c>
      <c r="F3015" t="s">
        <v>23</v>
      </c>
      <c r="G3015">
        <v>0.35</v>
      </c>
    </row>
    <row r="3016" spans="1:7" hidden="1" x14ac:dyDescent="0.25">
      <c r="A3016">
        <v>80024587</v>
      </c>
      <c r="B3016" s="1">
        <v>40683</v>
      </c>
      <c r="C3016" t="s">
        <v>22</v>
      </c>
      <c r="D3016">
        <v>87.5</v>
      </c>
      <c r="E3016">
        <v>11050371</v>
      </c>
      <c r="F3016" t="s">
        <v>23</v>
      </c>
      <c r="G3016">
        <v>0.35</v>
      </c>
    </row>
    <row r="3017" spans="1:7" hidden="1" x14ac:dyDescent="0.25">
      <c r="A3017">
        <v>80024586</v>
      </c>
      <c r="B3017" s="1">
        <v>40683</v>
      </c>
      <c r="C3017" t="s">
        <v>22</v>
      </c>
      <c r="D3017">
        <v>62.5</v>
      </c>
      <c r="E3017">
        <v>11050374</v>
      </c>
      <c r="F3017" t="s">
        <v>23</v>
      </c>
      <c r="G3017">
        <v>0.25</v>
      </c>
    </row>
    <row r="3018" spans="1:7" hidden="1" x14ac:dyDescent="0.25">
      <c r="A3018">
        <v>16882</v>
      </c>
      <c r="B3018" s="1">
        <v>40683</v>
      </c>
      <c r="C3018" t="s">
        <v>22</v>
      </c>
      <c r="D3018">
        <v>62.5</v>
      </c>
      <c r="E3018">
        <v>11050374</v>
      </c>
      <c r="F3018" t="s">
        <v>23</v>
      </c>
      <c r="G3018">
        <v>0.25</v>
      </c>
    </row>
    <row r="3019" spans="1:7" hidden="1" x14ac:dyDescent="0.25">
      <c r="A3019">
        <v>80024587</v>
      </c>
      <c r="B3019" s="1">
        <v>40683</v>
      </c>
      <c r="C3019" t="s">
        <v>22</v>
      </c>
      <c r="D3019">
        <v>62.5</v>
      </c>
      <c r="E3019">
        <v>11050374</v>
      </c>
      <c r="F3019" t="s">
        <v>23</v>
      </c>
      <c r="G3019">
        <v>0.25</v>
      </c>
    </row>
    <row r="3020" spans="1:7" x14ac:dyDescent="0.25">
      <c r="A3020">
        <v>80024451</v>
      </c>
      <c r="B3020" s="1">
        <v>40674</v>
      </c>
      <c r="C3020" t="s">
        <v>7</v>
      </c>
      <c r="D3020">
        <v>75</v>
      </c>
      <c r="E3020">
        <v>11050131</v>
      </c>
      <c r="F3020" t="s">
        <v>8</v>
      </c>
      <c r="G3020">
        <v>11000</v>
      </c>
    </row>
    <row r="3021" spans="1:7" x14ac:dyDescent="0.25">
      <c r="A3021">
        <v>80024452</v>
      </c>
      <c r="B3021" s="1">
        <v>40674</v>
      </c>
      <c r="C3021" t="s">
        <v>54</v>
      </c>
      <c r="D3021">
        <v>29</v>
      </c>
      <c r="E3021">
        <v>11050179</v>
      </c>
      <c r="F3021" t="s">
        <v>55</v>
      </c>
      <c r="G3021">
        <v>90000</v>
      </c>
    </row>
    <row r="3022" spans="1:7" x14ac:dyDescent="0.25">
      <c r="A3022">
        <v>80024452</v>
      </c>
      <c r="B3022" s="1">
        <v>40674</v>
      </c>
      <c r="C3022" t="s">
        <v>56</v>
      </c>
      <c r="D3022">
        <v>29</v>
      </c>
      <c r="E3022">
        <v>11050179</v>
      </c>
      <c r="F3022" t="s">
        <v>55</v>
      </c>
      <c r="G3022">
        <v>90000</v>
      </c>
    </row>
    <row r="3023" spans="1:7" x14ac:dyDescent="0.25">
      <c r="A3023">
        <v>80024452</v>
      </c>
      <c r="B3023" s="1">
        <v>40674</v>
      </c>
      <c r="C3023" t="s">
        <v>59</v>
      </c>
      <c r="D3023">
        <v>25</v>
      </c>
      <c r="E3023">
        <v>11050179</v>
      </c>
      <c r="F3023" t="s">
        <v>60</v>
      </c>
      <c r="G3023">
        <v>90000</v>
      </c>
    </row>
    <row r="3024" spans="1:7" x14ac:dyDescent="0.25">
      <c r="A3024">
        <v>80024452</v>
      </c>
      <c r="B3024" s="1">
        <v>40674</v>
      </c>
      <c r="C3024" t="s">
        <v>61</v>
      </c>
      <c r="D3024">
        <v>25</v>
      </c>
      <c r="E3024">
        <v>11050179</v>
      </c>
      <c r="F3024" t="s">
        <v>60</v>
      </c>
      <c r="G3024">
        <v>90000</v>
      </c>
    </row>
    <row r="3025" spans="1:7" x14ac:dyDescent="0.25">
      <c r="A3025">
        <v>80024452</v>
      </c>
      <c r="B3025" s="1">
        <v>40674</v>
      </c>
      <c r="C3025" t="s">
        <v>54</v>
      </c>
      <c r="D3025">
        <v>29</v>
      </c>
      <c r="E3025">
        <v>11050180</v>
      </c>
      <c r="F3025" t="s">
        <v>55</v>
      </c>
      <c r="G3025">
        <v>90000</v>
      </c>
    </row>
    <row r="3026" spans="1:7" x14ac:dyDescent="0.25">
      <c r="A3026">
        <v>80024452</v>
      </c>
      <c r="B3026" s="1">
        <v>40674</v>
      </c>
      <c r="C3026" t="s">
        <v>56</v>
      </c>
      <c r="D3026">
        <v>27</v>
      </c>
      <c r="E3026">
        <v>11050180</v>
      </c>
      <c r="F3026" t="s">
        <v>55</v>
      </c>
      <c r="G3026">
        <v>90000</v>
      </c>
    </row>
    <row r="3027" spans="1:7" hidden="1" x14ac:dyDescent="0.25">
      <c r="A3027">
        <v>80024606</v>
      </c>
      <c r="B3027" s="1">
        <v>40686</v>
      </c>
      <c r="C3027" t="s">
        <v>111</v>
      </c>
      <c r="D3027">
        <v>50</v>
      </c>
      <c r="E3027">
        <v>11050386</v>
      </c>
      <c r="F3027" t="s">
        <v>112</v>
      </c>
      <c r="G3027">
        <v>2</v>
      </c>
    </row>
    <row r="3028" spans="1:7" x14ac:dyDescent="0.25">
      <c r="A3028">
        <v>80024452</v>
      </c>
      <c r="B3028" s="1">
        <v>40674</v>
      </c>
      <c r="C3028" t="s">
        <v>59</v>
      </c>
      <c r="D3028">
        <v>25</v>
      </c>
      <c r="E3028">
        <v>11050180</v>
      </c>
      <c r="F3028" t="s">
        <v>60</v>
      </c>
      <c r="G3028">
        <v>90000</v>
      </c>
    </row>
    <row r="3029" spans="1:7" x14ac:dyDescent="0.25">
      <c r="A3029">
        <v>80024452</v>
      </c>
      <c r="B3029" s="1">
        <v>40674</v>
      </c>
      <c r="C3029" t="s">
        <v>61</v>
      </c>
      <c r="D3029">
        <v>25</v>
      </c>
      <c r="E3029">
        <v>11050180</v>
      </c>
      <c r="F3029" t="s">
        <v>60</v>
      </c>
      <c r="G3029">
        <v>90000</v>
      </c>
    </row>
    <row r="3030" spans="1:7" x14ac:dyDescent="0.25">
      <c r="A3030">
        <v>80024452</v>
      </c>
      <c r="B3030" s="1">
        <v>40674</v>
      </c>
      <c r="C3030" t="s">
        <v>54</v>
      </c>
      <c r="D3030">
        <v>29</v>
      </c>
      <c r="E3030">
        <v>11050181</v>
      </c>
      <c r="F3030" t="s">
        <v>55</v>
      </c>
      <c r="G3030">
        <v>90000</v>
      </c>
    </row>
    <row r="3031" spans="1:7" x14ac:dyDescent="0.25">
      <c r="A3031">
        <v>80024452</v>
      </c>
      <c r="B3031" s="1">
        <v>40674</v>
      </c>
      <c r="C3031" t="s">
        <v>56</v>
      </c>
      <c r="D3031">
        <v>29</v>
      </c>
      <c r="E3031">
        <v>11050181</v>
      </c>
      <c r="F3031" t="s">
        <v>55</v>
      </c>
      <c r="G3031">
        <v>90000</v>
      </c>
    </row>
    <row r="3032" spans="1:7" x14ac:dyDescent="0.25">
      <c r="A3032">
        <v>80024452</v>
      </c>
      <c r="B3032" s="1">
        <v>40674</v>
      </c>
      <c r="C3032" t="s">
        <v>59</v>
      </c>
      <c r="D3032">
        <v>25</v>
      </c>
      <c r="E3032">
        <v>11050181</v>
      </c>
      <c r="F3032" t="s">
        <v>60</v>
      </c>
      <c r="G3032">
        <v>90000</v>
      </c>
    </row>
    <row r="3033" spans="1:7" x14ac:dyDescent="0.25">
      <c r="A3033">
        <v>80024452</v>
      </c>
      <c r="B3033" s="1">
        <v>40674</v>
      </c>
      <c r="C3033" t="s">
        <v>61</v>
      </c>
      <c r="D3033">
        <v>25</v>
      </c>
      <c r="E3033">
        <v>11050181</v>
      </c>
      <c r="F3033" t="s">
        <v>60</v>
      </c>
      <c r="G3033">
        <v>90000</v>
      </c>
    </row>
    <row r="3034" spans="1:7" x14ac:dyDescent="0.25">
      <c r="A3034">
        <v>80024452</v>
      </c>
      <c r="B3034" s="1">
        <v>40674</v>
      </c>
      <c r="C3034" t="s">
        <v>54</v>
      </c>
      <c r="D3034">
        <v>29</v>
      </c>
      <c r="E3034">
        <v>11050182</v>
      </c>
      <c r="F3034" t="s">
        <v>55</v>
      </c>
      <c r="G3034">
        <v>90000</v>
      </c>
    </row>
    <row r="3035" spans="1:7" x14ac:dyDescent="0.25">
      <c r="A3035">
        <v>80024452</v>
      </c>
      <c r="B3035" s="1">
        <v>40674</v>
      </c>
      <c r="C3035" t="s">
        <v>56</v>
      </c>
      <c r="D3035">
        <v>27</v>
      </c>
      <c r="E3035">
        <v>11050182</v>
      </c>
      <c r="F3035" t="s">
        <v>55</v>
      </c>
      <c r="G3035">
        <v>90000</v>
      </c>
    </row>
    <row r="3036" spans="1:7" x14ac:dyDescent="0.25">
      <c r="A3036">
        <v>80024452</v>
      </c>
      <c r="B3036" s="1">
        <v>40674</v>
      </c>
      <c r="C3036" t="s">
        <v>59</v>
      </c>
      <c r="D3036">
        <v>25</v>
      </c>
      <c r="E3036">
        <v>11050182</v>
      </c>
      <c r="F3036" t="s">
        <v>60</v>
      </c>
      <c r="G3036">
        <v>90000</v>
      </c>
    </row>
    <row r="3037" spans="1:7" x14ac:dyDescent="0.25">
      <c r="A3037">
        <v>80024452</v>
      </c>
      <c r="B3037" s="1">
        <v>40674</v>
      </c>
      <c r="C3037" t="s">
        <v>61</v>
      </c>
      <c r="D3037">
        <v>25</v>
      </c>
      <c r="E3037">
        <v>11050182</v>
      </c>
      <c r="F3037" t="s">
        <v>60</v>
      </c>
      <c r="G3037">
        <v>90000</v>
      </c>
    </row>
    <row r="3038" spans="1:7" x14ac:dyDescent="0.25">
      <c r="A3038">
        <v>80024453</v>
      </c>
      <c r="B3038" s="1">
        <v>40674</v>
      </c>
      <c r="C3038" t="s">
        <v>54</v>
      </c>
      <c r="D3038">
        <v>31</v>
      </c>
      <c r="E3038">
        <v>11050176</v>
      </c>
      <c r="F3038" t="s">
        <v>55</v>
      </c>
      <c r="G3038">
        <v>120000</v>
      </c>
    </row>
    <row r="3039" spans="1:7" x14ac:dyDescent="0.25">
      <c r="A3039">
        <v>80024453</v>
      </c>
      <c r="B3039" s="1">
        <v>40674</v>
      </c>
      <c r="C3039" t="s">
        <v>59</v>
      </c>
      <c r="D3039">
        <v>25</v>
      </c>
      <c r="E3039">
        <v>11050176</v>
      </c>
      <c r="F3039" t="s">
        <v>60</v>
      </c>
      <c r="G3039">
        <v>120000</v>
      </c>
    </row>
    <row r="3040" spans="1:7" x14ac:dyDescent="0.25">
      <c r="A3040">
        <v>80024454</v>
      </c>
      <c r="B3040" s="1">
        <v>40674</v>
      </c>
      <c r="C3040" t="s">
        <v>59</v>
      </c>
      <c r="D3040">
        <v>25</v>
      </c>
      <c r="E3040">
        <v>11050177</v>
      </c>
      <c r="F3040" t="s">
        <v>60</v>
      </c>
      <c r="G3040">
        <v>4</v>
      </c>
    </row>
    <row r="3041" spans="1:7" x14ac:dyDescent="0.25">
      <c r="A3041">
        <v>80024456</v>
      </c>
      <c r="B3041" s="1">
        <v>40674</v>
      </c>
      <c r="C3041" t="s">
        <v>25</v>
      </c>
      <c r="D3041">
        <v>25</v>
      </c>
      <c r="E3041">
        <v>11050194</v>
      </c>
      <c r="F3041" t="s">
        <v>26</v>
      </c>
      <c r="G3041">
        <v>30</v>
      </c>
    </row>
    <row r="3042" spans="1:7" x14ac:dyDescent="0.25">
      <c r="A3042">
        <v>80024456</v>
      </c>
      <c r="B3042" s="1">
        <v>40674</v>
      </c>
      <c r="C3042" t="s">
        <v>66</v>
      </c>
      <c r="D3042">
        <v>4</v>
      </c>
      <c r="E3042">
        <v>11050194</v>
      </c>
      <c r="F3042" t="s">
        <v>67</v>
      </c>
      <c r="G3042">
        <v>30</v>
      </c>
    </row>
    <row r="3043" spans="1:7" x14ac:dyDescent="0.25">
      <c r="A3043">
        <v>80024457</v>
      </c>
      <c r="B3043" s="1">
        <v>40675</v>
      </c>
      <c r="C3043" t="s">
        <v>29</v>
      </c>
      <c r="D3043">
        <v>25</v>
      </c>
      <c r="E3043">
        <v>11050149</v>
      </c>
      <c r="F3043" t="s">
        <v>10</v>
      </c>
      <c r="G3043">
        <v>1</v>
      </c>
    </row>
    <row r="3044" spans="1:7" x14ac:dyDescent="0.25">
      <c r="A3044">
        <v>80024458</v>
      </c>
      <c r="B3044" s="1">
        <v>40675</v>
      </c>
      <c r="C3044" t="s">
        <v>134</v>
      </c>
      <c r="D3044">
        <v>75</v>
      </c>
      <c r="E3044">
        <v>11050016</v>
      </c>
      <c r="F3044" t="s">
        <v>10</v>
      </c>
      <c r="G3044">
        <v>1</v>
      </c>
    </row>
    <row r="3045" spans="1:7" x14ac:dyDescent="0.25">
      <c r="A3045">
        <v>80024460</v>
      </c>
      <c r="B3045" s="1">
        <v>40675</v>
      </c>
      <c r="C3045" t="s">
        <v>7</v>
      </c>
      <c r="D3045">
        <v>85</v>
      </c>
      <c r="E3045">
        <v>11050107</v>
      </c>
      <c r="F3045" t="s">
        <v>8</v>
      </c>
      <c r="G3045">
        <v>13000</v>
      </c>
    </row>
    <row r="3046" spans="1:7" x14ac:dyDescent="0.25">
      <c r="A3046">
        <v>80024461</v>
      </c>
      <c r="B3046" s="1">
        <v>40675</v>
      </c>
      <c r="C3046" t="s">
        <v>54</v>
      </c>
      <c r="D3046">
        <v>29</v>
      </c>
      <c r="E3046">
        <v>11050216</v>
      </c>
      <c r="F3046" t="s">
        <v>55</v>
      </c>
      <c r="G3046">
        <v>96000</v>
      </c>
    </row>
    <row r="3047" spans="1:7" x14ac:dyDescent="0.25">
      <c r="A3047">
        <v>80024461</v>
      </c>
      <c r="B3047" s="1">
        <v>40675</v>
      </c>
      <c r="C3047" t="s">
        <v>56</v>
      </c>
      <c r="D3047">
        <v>29</v>
      </c>
      <c r="E3047">
        <v>11050216</v>
      </c>
      <c r="F3047" t="s">
        <v>55</v>
      </c>
      <c r="G3047">
        <v>96000</v>
      </c>
    </row>
    <row r="3048" spans="1:7" x14ac:dyDescent="0.25">
      <c r="A3048">
        <v>80024461</v>
      </c>
      <c r="B3048" s="1">
        <v>40675</v>
      </c>
      <c r="C3048" t="s">
        <v>57</v>
      </c>
      <c r="D3048">
        <v>27</v>
      </c>
      <c r="E3048">
        <v>11050216</v>
      </c>
      <c r="F3048" t="s">
        <v>55</v>
      </c>
      <c r="G3048">
        <v>96000</v>
      </c>
    </row>
    <row r="3049" spans="1:7" x14ac:dyDescent="0.25">
      <c r="A3049">
        <v>80024461</v>
      </c>
      <c r="B3049" s="1">
        <v>40675</v>
      </c>
      <c r="C3049" t="s">
        <v>58</v>
      </c>
      <c r="D3049">
        <v>29</v>
      </c>
      <c r="E3049">
        <v>11050216</v>
      </c>
      <c r="F3049" t="s">
        <v>55</v>
      </c>
      <c r="G3049">
        <v>96000</v>
      </c>
    </row>
    <row r="3050" spans="1:7" x14ac:dyDescent="0.25">
      <c r="A3050">
        <v>80024461</v>
      </c>
      <c r="B3050" s="1">
        <v>40675</v>
      </c>
      <c r="C3050" t="s">
        <v>76</v>
      </c>
      <c r="D3050">
        <v>29</v>
      </c>
      <c r="E3050">
        <v>11050216</v>
      </c>
      <c r="F3050" t="s">
        <v>55</v>
      </c>
      <c r="G3050">
        <v>96000</v>
      </c>
    </row>
    <row r="3051" spans="1:7" x14ac:dyDescent="0.25">
      <c r="A3051">
        <v>80024461</v>
      </c>
      <c r="B3051" s="1">
        <v>40675</v>
      </c>
      <c r="C3051" t="s">
        <v>59</v>
      </c>
      <c r="D3051">
        <v>25</v>
      </c>
      <c r="E3051">
        <v>11050216</v>
      </c>
      <c r="F3051" t="s">
        <v>60</v>
      </c>
      <c r="G3051">
        <v>96000</v>
      </c>
    </row>
    <row r="3052" spans="1:7" x14ac:dyDescent="0.25">
      <c r="A3052">
        <v>80024461</v>
      </c>
      <c r="B3052" s="1">
        <v>40675</v>
      </c>
      <c r="C3052" t="s">
        <v>61</v>
      </c>
      <c r="D3052">
        <v>25</v>
      </c>
      <c r="E3052">
        <v>11050216</v>
      </c>
      <c r="F3052" t="s">
        <v>60</v>
      </c>
      <c r="G3052">
        <v>96000</v>
      </c>
    </row>
    <row r="3053" spans="1:7" x14ac:dyDescent="0.25">
      <c r="A3053">
        <v>80024461</v>
      </c>
      <c r="B3053" s="1">
        <v>40675</v>
      </c>
      <c r="C3053" t="s">
        <v>62</v>
      </c>
      <c r="D3053">
        <v>25</v>
      </c>
      <c r="E3053">
        <v>11050216</v>
      </c>
      <c r="F3053" t="s">
        <v>60</v>
      </c>
      <c r="G3053">
        <v>96000</v>
      </c>
    </row>
    <row r="3054" spans="1:7" x14ac:dyDescent="0.25">
      <c r="A3054">
        <v>80024461</v>
      </c>
      <c r="B3054" s="1">
        <v>40675</v>
      </c>
      <c r="C3054" t="s">
        <v>63</v>
      </c>
      <c r="D3054">
        <v>25</v>
      </c>
      <c r="E3054">
        <v>11050216</v>
      </c>
      <c r="F3054" t="s">
        <v>60</v>
      </c>
      <c r="G3054">
        <v>96000</v>
      </c>
    </row>
    <row r="3055" spans="1:7" x14ac:dyDescent="0.25">
      <c r="A3055">
        <v>80024461</v>
      </c>
      <c r="B3055" s="1">
        <v>40675</v>
      </c>
      <c r="C3055" t="s">
        <v>77</v>
      </c>
      <c r="D3055">
        <v>25</v>
      </c>
      <c r="E3055">
        <v>11050216</v>
      </c>
      <c r="F3055" t="s">
        <v>60</v>
      </c>
      <c r="G3055">
        <v>96000</v>
      </c>
    </row>
    <row r="3056" spans="1:7" x14ac:dyDescent="0.25">
      <c r="A3056">
        <v>80024463</v>
      </c>
      <c r="B3056" s="1">
        <v>40675</v>
      </c>
      <c r="C3056" t="s">
        <v>88</v>
      </c>
      <c r="D3056">
        <v>25</v>
      </c>
      <c r="E3056">
        <v>11050218</v>
      </c>
      <c r="F3056" t="s">
        <v>89</v>
      </c>
      <c r="G3056">
        <v>1</v>
      </c>
    </row>
    <row r="3057" spans="1:7" x14ac:dyDescent="0.25">
      <c r="A3057">
        <v>80024464</v>
      </c>
      <c r="B3057" s="1">
        <v>40675</v>
      </c>
      <c r="C3057" t="s">
        <v>88</v>
      </c>
      <c r="D3057">
        <v>25</v>
      </c>
      <c r="E3057">
        <v>11050219</v>
      </c>
      <c r="F3057" t="s">
        <v>89</v>
      </c>
      <c r="G3057">
        <v>1</v>
      </c>
    </row>
    <row r="3058" spans="1:7" x14ac:dyDescent="0.25">
      <c r="A3058">
        <v>80024465</v>
      </c>
      <c r="B3058" s="1">
        <v>40675</v>
      </c>
      <c r="C3058" t="s">
        <v>29</v>
      </c>
      <c r="D3058">
        <v>25</v>
      </c>
      <c r="E3058">
        <v>11050221</v>
      </c>
      <c r="F3058" t="s">
        <v>10</v>
      </c>
      <c r="G3058">
        <v>1</v>
      </c>
    </row>
    <row r="3059" spans="1:7" x14ac:dyDescent="0.25">
      <c r="A3059">
        <v>80024466</v>
      </c>
      <c r="B3059" s="1">
        <v>40675</v>
      </c>
      <c r="C3059" t="s">
        <v>7</v>
      </c>
      <c r="D3059">
        <v>95</v>
      </c>
      <c r="E3059">
        <v>11050135</v>
      </c>
      <c r="F3059" t="s">
        <v>8</v>
      </c>
      <c r="G3059">
        <v>15000</v>
      </c>
    </row>
    <row r="3060" spans="1:7" x14ac:dyDescent="0.25">
      <c r="A3060">
        <v>80024467</v>
      </c>
      <c r="B3060" s="1">
        <v>40675</v>
      </c>
      <c r="C3060" t="s">
        <v>9</v>
      </c>
      <c r="D3060">
        <v>20</v>
      </c>
      <c r="E3060">
        <v>11050110</v>
      </c>
      <c r="F3060" t="s">
        <v>10</v>
      </c>
      <c r="G3060">
        <v>1</v>
      </c>
    </row>
    <row r="3061" spans="1:7" x14ac:dyDescent="0.25">
      <c r="A3061">
        <v>80024467</v>
      </c>
      <c r="B3061" s="1">
        <v>40675</v>
      </c>
      <c r="C3061" t="s">
        <v>7</v>
      </c>
      <c r="D3061">
        <v>120</v>
      </c>
      <c r="E3061">
        <v>11050110</v>
      </c>
      <c r="F3061" t="s">
        <v>8</v>
      </c>
      <c r="G3061">
        <v>1</v>
      </c>
    </row>
    <row r="3062" spans="1:7" x14ac:dyDescent="0.25">
      <c r="A3062">
        <v>80024468</v>
      </c>
      <c r="B3062" s="1">
        <v>40675</v>
      </c>
      <c r="C3062" t="s">
        <v>66</v>
      </c>
      <c r="D3062">
        <v>25</v>
      </c>
      <c r="E3062">
        <v>11050222</v>
      </c>
      <c r="F3062" t="s">
        <v>67</v>
      </c>
      <c r="G3062">
        <v>2</v>
      </c>
    </row>
    <row r="3063" spans="1:7" x14ac:dyDescent="0.25">
      <c r="A3063">
        <v>80024470</v>
      </c>
      <c r="B3063" s="1">
        <v>40675</v>
      </c>
      <c r="C3063" t="s">
        <v>64</v>
      </c>
      <c r="D3063">
        <v>25</v>
      </c>
      <c r="E3063">
        <v>11050226</v>
      </c>
      <c r="F3063" t="s">
        <v>65</v>
      </c>
      <c r="G3063">
        <v>1</v>
      </c>
    </row>
    <row r="3064" spans="1:7" x14ac:dyDescent="0.25">
      <c r="A3064">
        <v>80024470</v>
      </c>
      <c r="B3064" s="1">
        <v>40675</v>
      </c>
      <c r="C3064" t="s">
        <v>64</v>
      </c>
      <c r="D3064">
        <v>25</v>
      </c>
      <c r="E3064">
        <v>11050227</v>
      </c>
      <c r="F3064" t="s">
        <v>65</v>
      </c>
      <c r="G3064">
        <v>1</v>
      </c>
    </row>
    <row r="3065" spans="1:7" x14ac:dyDescent="0.25">
      <c r="A3065">
        <v>80024471</v>
      </c>
      <c r="B3065" s="1">
        <v>40675</v>
      </c>
      <c r="C3065" t="s">
        <v>7</v>
      </c>
      <c r="D3065">
        <v>910</v>
      </c>
      <c r="E3065">
        <v>11050229</v>
      </c>
      <c r="F3065" t="s">
        <v>8</v>
      </c>
      <c r="G3065">
        <v>250000</v>
      </c>
    </row>
    <row r="3066" spans="1:7" x14ac:dyDescent="0.25">
      <c r="A3066">
        <v>80024473</v>
      </c>
      <c r="B3066" s="1">
        <v>40675</v>
      </c>
      <c r="C3066" t="s">
        <v>64</v>
      </c>
      <c r="D3066">
        <v>32</v>
      </c>
      <c r="E3066">
        <v>11050232</v>
      </c>
      <c r="F3066" t="s">
        <v>65</v>
      </c>
      <c r="G3066">
        <v>8</v>
      </c>
    </row>
    <row r="3067" spans="1:7" x14ac:dyDescent="0.25">
      <c r="A3067">
        <v>80024474</v>
      </c>
      <c r="B3067" s="1">
        <v>40676</v>
      </c>
      <c r="C3067" t="s">
        <v>25</v>
      </c>
      <c r="D3067">
        <v>30</v>
      </c>
      <c r="E3067">
        <v>11050233</v>
      </c>
      <c r="F3067" t="s">
        <v>26</v>
      </c>
      <c r="G3067">
        <v>200</v>
      </c>
    </row>
    <row r="3068" spans="1:7" x14ac:dyDescent="0.25">
      <c r="A3068">
        <v>80024474</v>
      </c>
      <c r="B3068" s="1">
        <v>40676</v>
      </c>
      <c r="C3068" t="s">
        <v>66</v>
      </c>
      <c r="D3068">
        <v>30</v>
      </c>
      <c r="E3068">
        <v>11050233</v>
      </c>
      <c r="F3068" t="s">
        <v>67</v>
      </c>
      <c r="G3068">
        <v>200</v>
      </c>
    </row>
    <row r="3069" spans="1:7" x14ac:dyDescent="0.25">
      <c r="A3069">
        <v>80024474</v>
      </c>
      <c r="B3069" s="1">
        <v>40676</v>
      </c>
      <c r="C3069" t="s">
        <v>68</v>
      </c>
      <c r="D3069">
        <v>25</v>
      </c>
      <c r="E3069">
        <v>11050233</v>
      </c>
      <c r="F3069" t="s">
        <v>69</v>
      </c>
      <c r="G3069">
        <v>200</v>
      </c>
    </row>
    <row r="3070" spans="1:7" x14ac:dyDescent="0.25">
      <c r="A3070">
        <v>80024475</v>
      </c>
      <c r="B3070" s="1">
        <v>40676</v>
      </c>
      <c r="C3070" t="s">
        <v>29</v>
      </c>
      <c r="D3070">
        <v>25</v>
      </c>
      <c r="E3070">
        <v>11050234</v>
      </c>
      <c r="F3070" t="s">
        <v>10</v>
      </c>
      <c r="G3070">
        <v>1</v>
      </c>
    </row>
    <row r="3071" spans="1:7" x14ac:dyDescent="0.25">
      <c r="A3071">
        <v>80024476</v>
      </c>
      <c r="B3071" s="1">
        <v>40676</v>
      </c>
      <c r="C3071" t="s">
        <v>64</v>
      </c>
      <c r="D3071">
        <v>25</v>
      </c>
      <c r="E3071">
        <v>11050235</v>
      </c>
      <c r="F3071" t="s">
        <v>65</v>
      </c>
      <c r="G3071">
        <v>4</v>
      </c>
    </row>
    <row r="3072" spans="1:7" x14ac:dyDescent="0.25">
      <c r="A3072">
        <v>80024476</v>
      </c>
      <c r="B3072" s="1">
        <v>40676</v>
      </c>
      <c r="C3072" t="s">
        <v>64</v>
      </c>
      <c r="D3072">
        <v>3</v>
      </c>
      <c r="E3072">
        <v>11050236</v>
      </c>
      <c r="F3072" t="s">
        <v>65</v>
      </c>
      <c r="G3072">
        <v>3</v>
      </c>
    </row>
    <row r="3073" spans="1:7" x14ac:dyDescent="0.25">
      <c r="A3073">
        <v>80024476</v>
      </c>
      <c r="B3073" s="1">
        <v>40676</v>
      </c>
      <c r="C3073" t="s">
        <v>88</v>
      </c>
      <c r="D3073">
        <v>25</v>
      </c>
      <c r="E3073">
        <v>11050236</v>
      </c>
      <c r="F3073" t="s">
        <v>89</v>
      </c>
      <c r="G3073">
        <v>3</v>
      </c>
    </row>
    <row r="3074" spans="1:7" x14ac:dyDescent="0.25">
      <c r="A3074">
        <v>80024477</v>
      </c>
      <c r="B3074" s="1">
        <v>40676</v>
      </c>
      <c r="C3074" t="s">
        <v>140</v>
      </c>
      <c r="D3074">
        <v>30</v>
      </c>
      <c r="E3074">
        <v>11050237</v>
      </c>
      <c r="F3074" t="s">
        <v>26</v>
      </c>
      <c r="G3074">
        <v>200</v>
      </c>
    </row>
    <row r="3075" spans="1:7" x14ac:dyDescent="0.25">
      <c r="A3075">
        <v>80024477</v>
      </c>
      <c r="B3075" s="1">
        <v>40676</v>
      </c>
      <c r="C3075" t="s">
        <v>25</v>
      </c>
      <c r="D3075">
        <v>25</v>
      </c>
      <c r="E3075">
        <v>11050237</v>
      </c>
      <c r="F3075" t="s">
        <v>26</v>
      </c>
      <c r="G3075">
        <v>200</v>
      </c>
    </row>
    <row r="3076" spans="1:7" x14ac:dyDescent="0.25">
      <c r="A3076">
        <v>80024477</v>
      </c>
      <c r="B3076" s="1">
        <v>40676</v>
      </c>
      <c r="C3076" t="s">
        <v>66</v>
      </c>
      <c r="D3076">
        <v>42</v>
      </c>
      <c r="E3076">
        <v>11050237</v>
      </c>
      <c r="F3076" t="s">
        <v>67</v>
      </c>
      <c r="G3076">
        <v>200</v>
      </c>
    </row>
    <row r="3077" spans="1:7" x14ac:dyDescent="0.25">
      <c r="A3077">
        <v>80024478</v>
      </c>
      <c r="B3077" s="1">
        <v>40676</v>
      </c>
      <c r="C3077" t="s">
        <v>7</v>
      </c>
      <c r="D3077">
        <v>25</v>
      </c>
      <c r="E3077">
        <v>11050089</v>
      </c>
      <c r="F3077" t="s">
        <v>8</v>
      </c>
      <c r="G3077">
        <v>0</v>
      </c>
    </row>
    <row r="3078" spans="1:7" x14ac:dyDescent="0.25">
      <c r="A3078">
        <v>80024479</v>
      </c>
      <c r="B3078" s="1">
        <v>40676</v>
      </c>
      <c r="C3078" t="s">
        <v>9</v>
      </c>
      <c r="D3078">
        <v>20</v>
      </c>
      <c r="E3078">
        <v>11040478</v>
      </c>
      <c r="F3078" t="s">
        <v>10</v>
      </c>
      <c r="G3078">
        <v>1</v>
      </c>
    </row>
    <row r="3079" spans="1:7" x14ac:dyDescent="0.25">
      <c r="A3079">
        <v>80024479</v>
      </c>
      <c r="B3079" s="1">
        <v>40676</v>
      </c>
      <c r="C3079" t="s">
        <v>7</v>
      </c>
      <c r="D3079">
        <v>245</v>
      </c>
      <c r="E3079">
        <v>11040478</v>
      </c>
      <c r="F3079" t="s">
        <v>8</v>
      </c>
      <c r="G3079">
        <v>1</v>
      </c>
    </row>
    <row r="3080" spans="1:7" x14ac:dyDescent="0.25">
      <c r="A3080">
        <v>80024480</v>
      </c>
      <c r="B3080" s="1">
        <v>40676</v>
      </c>
      <c r="C3080" t="s">
        <v>29</v>
      </c>
      <c r="D3080">
        <v>25</v>
      </c>
      <c r="E3080">
        <v>11050238</v>
      </c>
      <c r="F3080" t="s">
        <v>10</v>
      </c>
      <c r="G3080">
        <v>1</v>
      </c>
    </row>
    <row r="3081" spans="1:7" x14ac:dyDescent="0.25">
      <c r="A3081">
        <v>80024481</v>
      </c>
      <c r="B3081" s="1">
        <v>40676</v>
      </c>
      <c r="C3081" t="s">
        <v>9</v>
      </c>
      <c r="D3081">
        <v>20</v>
      </c>
      <c r="E3081">
        <v>11050166</v>
      </c>
      <c r="F3081" t="s">
        <v>10</v>
      </c>
      <c r="G3081">
        <v>1</v>
      </c>
    </row>
    <row r="3082" spans="1:7" x14ac:dyDescent="0.25">
      <c r="A3082">
        <v>80024481</v>
      </c>
      <c r="B3082" s="1">
        <v>40676</v>
      </c>
      <c r="C3082" t="s">
        <v>7</v>
      </c>
      <c r="D3082">
        <v>45</v>
      </c>
      <c r="E3082">
        <v>11050166</v>
      </c>
      <c r="F3082" t="s">
        <v>8</v>
      </c>
      <c r="G3082">
        <v>1</v>
      </c>
    </row>
    <row r="3083" spans="1:7" x14ac:dyDescent="0.25">
      <c r="A3083">
        <v>80024482</v>
      </c>
      <c r="B3083" s="1">
        <v>40676</v>
      </c>
      <c r="C3083" t="s">
        <v>7</v>
      </c>
      <c r="D3083">
        <v>140</v>
      </c>
      <c r="E3083">
        <v>11050098</v>
      </c>
      <c r="F3083" t="s">
        <v>8</v>
      </c>
      <c r="G3083">
        <v>24000</v>
      </c>
    </row>
    <row r="3084" spans="1:7" x14ac:dyDescent="0.25">
      <c r="A3084">
        <v>80024482</v>
      </c>
      <c r="B3084" s="1">
        <v>40676</v>
      </c>
      <c r="C3084" t="s">
        <v>15</v>
      </c>
      <c r="D3084">
        <v>70</v>
      </c>
      <c r="E3084">
        <v>11050098</v>
      </c>
      <c r="F3084" t="s">
        <v>8</v>
      </c>
      <c r="G3084">
        <v>24000</v>
      </c>
    </row>
    <row r="3085" spans="1:7" x14ac:dyDescent="0.25">
      <c r="A3085">
        <v>80024484</v>
      </c>
      <c r="B3085" s="1">
        <v>40676</v>
      </c>
      <c r="C3085" t="s">
        <v>7</v>
      </c>
      <c r="D3085">
        <v>300</v>
      </c>
      <c r="E3085">
        <v>11050148</v>
      </c>
      <c r="F3085" t="s">
        <v>8</v>
      </c>
      <c r="G3085">
        <v>60000</v>
      </c>
    </row>
    <row r="3086" spans="1:7" x14ac:dyDescent="0.25">
      <c r="A3086">
        <v>80024484</v>
      </c>
      <c r="B3086" s="1">
        <v>40676</v>
      </c>
      <c r="C3086" t="s">
        <v>15</v>
      </c>
      <c r="D3086">
        <v>150</v>
      </c>
      <c r="E3086">
        <v>11050148</v>
      </c>
      <c r="F3086" t="s">
        <v>8</v>
      </c>
      <c r="G3086">
        <v>60000</v>
      </c>
    </row>
    <row r="3087" spans="1:7" x14ac:dyDescent="0.25">
      <c r="A3087">
        <v>80024485</v>
      </c>
      <c r="B3087" s="1">
        <v>40676</v>
      </c>
      <c r="C3087" t="s">
        <v>72</v>
      </c>
      <c r="D3087">
        <v>210</v>
      </c>
      <c r="E3087">
        <v>11050241</v>
      </c>
      <c r="F3087" t="s">
        <v>73</v>
      </c>
      <c r="G3087">
        <v>21</v>
      </c>
    </row>
    <row r="3088" spans="1:7" x14ac:dyDescent="0.25">
      <c r="A3088">
        <v>80024485</v>
      </c>
      <c r="B3088" s="1">
        <v>40676</v>
      </c>
      <c r="C3088" t="s">
        <v>64</v>
      </c>
      <c r="D3088">
        <v>25</v>
      </c>
      <c r="E3088">
        <v>11050242</v>
      </c>
      <c r="F3088" t="s">
        <v>65</v>
      </c>
      <c r="G3088">
        <v>1</v>
      </c>
    </row>
    <row r="3089" spans="1:7" x14ac:dyDescent="0.25">
      <c r="A3089">
        <v>80024487</v>
      </c>
      <c r="B3089" s="1">
        <v>40676</v>
      </c>
      <c r="C3089" t="s">
        <v>7</v>
      </c>
      <c r="D3089">
        <v>30</v>
      </c>
      <c r="E3089">
        <v>11050220</v>
      </c>
      <c r="F3089" t="s">
        <v>8</v>
      </c>
      <c r="G3089">
        <v>2000</v>
      </c>
    </row>
    <row r="3090" spans="1:7" x14ac:dyDescent="0.25">
      <c r="A3090">
        <v>80024488</v>
      </c>
      <c r="B3090" s="1">
        <v>40676</v>
      </c>
      <c r="C3090" t="s">
        <v>7</v>
      </c>
      <c r="D3090">
        <v>85</v>
      </c>
      <c r="E3090">
        <v>11050102</v>
      </c>
      <c r="F3090" t="s">
        <v>8</v>
      </c>
      <c r="G3090">
        <v>13000</v>
      </c>
    </row>
    <row r="3091" spans="1:7" x14ac:dyDescent="0.25">
      <c r="A3091">
        <v>80024490</v>
      </c>
      <c r="B3091" s="1">
        <v>40676</v>
      </c>
      <c r="C3091" t="s">
        <v>7</v>
      </c>
      <c r="D3091">
        <v>760</v>
      </c>
      <c r="E3091">
        <v>11040461</v>
      </c>
      <c r="F3091" t="s">
        <v>8</v>
      </c>
      <c r="G3091">
        <v>200000</v>
      </c>
    </row>
    <row r="3092" spans="1:7" x14ac:dyDescent="0.25">
      <c r="A3092">
        <v>80024490</v>
      </c>
      <c r="B3092" s="1">
        <v>40676</v>
      </c>
      <c r="C3092" t="s">
        <v>15</v>
      </c>
      <c r="D3092">
        <v>380</v>
      </c>
      <c r="E3092">
        <v>11040461</v>
      </c>
      <c r="F3092" t="s">
        <v>8</v>
      </c>
      <c r="G3092">
        <v>200000</v>
      </c>
    </row>
    <row r="3093" spans="1:7" x14ac:dyDescent="0.25">
      <c r="A3093">
        <v>80024491</v>
      </c>
      <c r="B3093" s="1">
        <v>40676</v>
      </c>
      <c r="C3093" t="s">
        <v>66</v>
      </c>
      <c r="D3093">
        <v>25</v>
      </c>
      <c r="E3093">
        <v>11050245</v>
      </c>
      <c r="F3093" t="s">
        <v>67</v>
      </c>
      <c r="G3093">
        <v>2</v>
      </c>
    </row>
    <row r="3094" spans="1:7" x14ac:dyDescent="0.25">
      <c r="A3094">
        <v>80024492</v>
      </c>
      <c r="B3094" s="1">
        <v>40676</v>
      </c>
      <c r="C3094" t="s">
        <v>24</v>
      </c>
      <c r="D3094">
        <v>25</v>
      </c>
      <c r="E3094">
        <v>11050246</v>
      </c>
      <c r="F3094" t="s">
        <v>10</v>
      </c>
      <c r="G3094">
        <v>1</v>
      </c>
    </row>
    <row r="3095" spans="1:7" x14ac:dyDescent="0.25">
      <c r="A3095">
        <v>80024494</v>
      </c>
      <c r="B3095" s="1">
        <v>40679</v>
      </c>
      <c r="C3095" t="s">
        <v>7</v>
      </c>
      <c r="D3095">
        <v>45</v>
      </c>
      <c r="E3095">
        <v>11050138</v>
      </c>
      <c r="F3095" t="s">
        <v>8</v>
      </c>
      <c r="G3095">
        <v>5000</v>
      </c>
    </row>
    <row r="3096" spans="1:7" x14ac:dyDescent="0.25">
      <c r="A3096">
        <v>80024495</v>
      </c>
      <c r="B3096" s="1">
        <v>40679</v>
      </c>
      <c r="C3096" t="s">
        <v>68</v>
      </c>
      <c r="D3096">
        <v>25</v>
      </c>
      <c r="E3096">
        <v>11050251</v>
      </c>
      <c r="F3096" t="s">
        <v>69</v>
      </c>
      <c r="G3096">
        <v>1</v>
      </c>
    </row>
    <row r="3097" spans="1:7" x14ac:dyDescent="0.25">
      <c r="A3097">
        <v>80024498</v>
      </c>
      <c r="B3097" s="1">
        <v>40679</v>
      </c>
      <c r="C3097" t="s">
        <v>7</v>
      </c>
      <c r="D3097">
        <v>360</v>
      </c>
      <c r="E3097">
        <v>11050037</v>
      </c>
      <c r="F3097" t="s">
        <v>8</v>
      </c>
      <c r="G3097">
        <v>75000</v>
      </c>
    </row>
    <row r="3098" spans="1:7" x14ac:dyDescent="0.25">
      <c r="A3098">
        <v>80024499</v>
      </c>
      <c r="B3098" s="1">
        <v>40679</v>
      </c>
      <c r="C3098" t="s">
        <v>7</v>
      </c>
      <c r="D3098">
        <v>50</v>
      </c>
      <c r="E3098">
        <v>11050144</v>
      </c>
      <c r="F3098" t="s">
        <v>8</v>
      </c>
      <c r="G3098">
        <v>6000</v>
      </c>
    </row>
    <row r="3099" spans="1:7" x14ac:dyDescent="0.25">
      <c r="A3099">
        <v>80024501</v>
      </c>
      <c r="B3099" s="1">
        <v>40679</v>
      </c>
      <c r="C3099" t="s">
        <v>88</v>
      </c>
      <c r="D3099">
        <v>25</v>
      </c>
      <c r="E3099">
        <v>11050264</v>
      </c>
      <c r="F3099" t="s">
        <v>89</v>
      </c>
      <c r="G3099">
        <v>1</v>
      </c>
    </row>
    <row r="3100" spans="1:7" x14ac:dyDescent="0.25">
      <c r="A3100">
        <v>80024504</v>
      </c>
      <c r="B3100" s="1">
        <v>40679</v>
      </c>
      <c r="C3100" t="s">
        <v>59</v>
      </c>
      <c r="D3100">
        <v>25</v>
      </c>
      <c r="E3100">
        <v>11050273</v>
      </c>
      <c r="F3100" t="s">
        <v>60</v>
      </c>
      <c r="G3100">
        <v>2</v>
      </c>
    </row>
    <row r="3101" spans="1:7" x14ac:dyDescent="0.25">
      <c r="A3101">
        <v>80024505</v>
      </c>
      <c r="B3101" s="1">
        <v>40679</v>
      </c>
      <c r="C3101" t="s">
        <v>64</v>
      </c>
      <c r="D3101">
        <v>25</v>
      </c>
      <c r="E3101">
        <v>11050267</v>
      </c>
      <c r="F3101" t="s">
        <v>65</v>
      </c>
      <c r="G3101">
        <v>1</v>
      </c>
    </row>
    <row r="3102" spans="1:7" x14ac:dyDescent="0.25">
      <c r="A3102">
        <v>80024506</v>
      </c>
      <c r="B3102" s="1">
        <v>40679</v>
      </c>
      <c r="C3102" t="s">
        <v>64</v>
      </c>
      <c r="D3102">
        <v>25</v>
      </c>
      <c r="E3102">
        <v>11050267</v>
      </c>
      <c r="F3102" t="s">
        <v>65</v>
      </c>
      <c r="G3102">
        <v>1</v>
      </c>
    </row>
    <row r="3103" spans="1:7" x14ac:dyDescent="0.25">
      <c r="A3103">
        <v>80024506</v>
      </c>
      <c r="B3103" s="1">
        <v>40679</v>
      </c>
      <c r="C3103" t="s">
        <v>64</v>
      </c>
      <c r="D3103">
        <v>25</v>
      </c>
      <c r="E3103">
        <v>11050268</v>
      </c>
      <c r="F3103" t="s">
        <v>65</v>
      </c>
      <c r="G3103">
        <v>1</v>
      </c>
    </row>
    <row r="3104" spans="1:7" x14ac:dyDescent="0.25">
      <c r="A3104">
        <v>80024506</v>
      </c>
      <c r="B3104" s="1">
        <v>40679</v>
      </c>
      <c r="C3104" t="s">
        <v>64</v>
      </c>
      <c r="D3104">
        <v>25</v>
      </c>
      <c r="E3104">
        <v>11050269</v>
      </c>
      <c r="F3104" t="s">
        <v>65</v>
      </c>
      <c r="G3104">
        <v>1</v>
      </c>
    </row>
    <row r="3105" spans="1:7" x14ac:dyDescent="0.25">
      <c r="A3105">
        <v>80024507</v>
      </c>
      <c r="B3105" s="1">
        <v>40679</v>
      </c>
      <c r="C3105" t="s">
        <v>64</v>
      </c>
      <c r="D3105">
        <v>25</v>
      </c>
      <c r="E3105">
        <v>11050270</v>
      </c>
      <c r="F3105" t="s">
        <v>65</v>
      </c>
      <c r="G3105">
        <v>1</v>
      </c>
    </row>
    <row r="3106" spans="1:7" x14ac:dyDescent="0.25">
      <c r="A3106">
        <v>80024508</v>
      </c>
      <c r="B3106" s="1">
        <v>40679</v>
      </c>
      <c r="C3106" t="s">
        <v>59</v>
      </c>
      <c r="D3106">
        <v>25</v>
      </c>
      <c r="E3106">
        <v>11050256</v>
      </c>
      <c r="F3106" t="s">
        <v>60</v>
      </c>
      <c r="G3106">
        <v>2</v>
      </c>
    </row>
    <row r="3107" spans="1:7" hidden="1" x14ac:dyDescent="0.25">
      <c r="A3107">
        <v>80024598</v>
      </c>
      <c r="B3107" s="1">
        <v>40686</v>
      </c>
      <c r="C3107" t="s">
        <v>111</v>
      </c>
      <c r="D3107">
        <v>50</v>
      </c>
      <c r="E3107">
        <v>11050391</v>
      </c>
      <c r="F3107" t="s">
        <v>112</v>
      </c>
      <c r="G3107">
        <v>2</v>
      </c>
    </row>
    <row r="3108" spans="1:7" x14ac:dyDescent="0.25">
      <c r="A3108">
        <v>80024508</v>
      </c>
      <c r="B3108" s="1">
        <v>40679</v>
      </c>
      <c r="C3108" t="s">
        <v>61</v>
      </c>
      <c r="D3108">
        <v>25</v>
      </c>
      <c r="E3108">
        <v>11050256</v>
      </c>
      <c r="F3108" t="s">
        <v>60</v>
      </c>
      <c r="G3108">
        <v>2</v>
      </c>
    </row>
    <row r="3109" spans="1:7" x14ac:dyDescent="0.25">
      <c r="A3109">
        <v>80024509</v>
      </c>
      <c r="B3109" s="1">
        <v>40679</v>
      </c>
      <c r="C3109" t="s">
        <v>54</v>
      </c>
      <c r="D3109">
        <v>25</v>
      </c>
      <c r="E3109">
        <v>11050257</v>
      </c>
      <c r="F3109" t="s">
        <v>55</v>
      </c>
      <c r="G3109">
        <v>45000</v>
      </c>
    </row>
    <row r="3110" spans="1:7" x14ac:dyDescent="0.25">
      <c r="A3110">
        <v>80024509</v>
      </c>
      <c r="B3110" s="1">
        <v>40679</v>
      </c>
      <c r="C3110" t="s">
        <v>59</v>
      </c>
      <c r="D3110">
        <v>25</v>
      </c>
      <c r="E3110">
        <v>11050257</v>
      </c>
      <c r="F3110" t="s">
        <v>60</v>
      </c>
      <c r="G3110">
        <v>45000</v>
      </c>
    </row>
    <row r="3111" spans="1:7" x14ac:dyDescent="0.25">
      <c r="A3111">
        <v>80024510</v>
      </c>
      <c r="B3111" s="1">
        <v>40679</v>
      </c>
      <c r="C3111" t="s">
        <v>59</v>
      </c>
      <c r="D3111">
        <v>25</v>
      </c>
      <c r="E3111">
        <v>11050254</v>
      </c>
      <c r="F3111" t="s">
        <v>60</v>
      </c>
      <c r="G3111">
        <v>1</v>
      </c>
    </row>
    <row r="3112" spans="1:7" x14ac:dyDescent="0.25">
      <c r="A3112">
        <v>80024511</v>
      </c>
      <c r="B3112" s="1">
        <v>40679</v>
      </c>
      <c r="C3112" t="s">
        <v>59</v>
      </c>
      <c r="D3112">
        <v>25</v>
      </c>
      <c r="E3112">
        <v>11050259</v>
      </c>
      <c r="F3112" t="s">
        <v>60</v>
      </c>
      <c r="G3112">
        <v>2</v>
      </c>
    </row>
    <row r="3113" spans="1:7" x14ac:dyDescent="0.25">
      <c r="A3113">
        <v>80024512</v>
      </c>
      <c r="B3113" s="1">
        <v>40679</v>
      </c>
      <c r="C3113" t="s">
        <v>59</v>
      </c>
      <c r="D3113">
        <v>25</v>
      </c>
      <c r="E3113">
        <v>11050271</v>
      </c>
      <c r="F3113" t="s">
        <v>60</v>
      </c>
      <c r="G3113">
        <v>4</v>
      </c>
    </row>
    <row r="3114" spans="1:7" x14ac:dyDescent="0.25">
      <c r="A3114">
        <v>80024514</v>
      </c>
      <c r="B3114" s="1">
        <v>40680</v>
      </c>
      <c r="C3114" t="s">
        <v>7</v>
      </c>
      <c r="D3114">
        <v>60</v>
      </c>
      <c r="E3114">
        <v>11050150</v>
      </c>
      <c r="F3114" t="s">
        <v>8</v>
      </c>
      <c r="G3114">
        <v>8000</v>
      </c>
    </row>
    <row r="3115" spans="1:7" x14ac:dyDescent="0.25">
      <c r="A3115">
        <v>80024514</v>
      </c>
      <c r="B3115" s="1">
        <v>40680</v>
      </c>
      <c r="C3115" t="s">
        <v>15</v>
      </c>
      <c r="D3115">
        <v>30</v>
      </c>
      <c r="E3115">
        <v>11050150</v>
      </c>
      <c r="F3115" t="s">
        <v>8</v>
      </c>
      <c r="G3115">
        <v>8000</v>
      </c>
    </row>
    <row r="3116" spans="1:7" x14ac:dyDescent="0.25">
      <c r="A3116">
        <v>80024515</v>
      </c>
      <c r="B3116" s="1">
        <v>40680</v>
      </c>
      <c r="C3116" t="s">
        <v>7</v>
      </c>
      <c r="D3116">
        <v>390</v>
      </c>
      <c r="E3116">
        <v>11050165</v>
      </c>
      <c r="F3116" t="s">
        <v>8</v>
      </c>
      <c r="G3116">
        <v>35000</v>
      </c>
    </row>
    <row r="3117" spans="1:7" x14ac:dyDescent="0.25">
      <c r="A3117">
        <v>80024518</v>
      </c>
      <c r="B3117" s="1">
        <v>40680</v>
      </c>
      <c r="C3117" t="s">
        <v>140</v>
      </c>
      <c r="D3117">
        <v>22.5</v>
      </c>
      <c r="E3117">
        <v>11050293</v>
      </c>
      <c r="F3117" t="s">
        <v>26</v>
      </c>
      <c r="G3117">
        <v>150</v>
      </c>
    </row>
    <row r="3118" spans="1:7" x14ac:dyDescent="0.25">
      <c r="A3118">
        <v>80024518</v>
      </c>
      <c r="B3118" s="1">
        <v>40680</v>
      </c>
      <c r="C3118" t="s">
        <v>66</v>
      </c>
      <c r="D3118">
        <v>30</v>
      </c>
      <c r="E3118">
        <v>11050293</v>
      </c>
      <c r="F3118" t="s">
        <v>67</v>
      </c>
      <c r="G3118">
        <v>150</v>
      </c>
    </row>
    <row r="3119" spans="1:7" x14ac:dyDescent="0.25">
      <c r="A3119">
        <v>80024518</v>
      </c>
      <c r="B3119" s="1">
        <v>40680</v>
      </c>
      <c r="C3119" t="s">
        <v>68</v>
      </c>
      <c r="D3119">
        <v>25</v>
      </c>
      <c r="E3119">
        <v>11050293</v>
      </c>
      <c r="F3119" t="s">
        <v>69</v>
      </c>
      <c r="G3119">
        <v>150</v>
      </c>
    </row>
    <row r="3120" spans="1:7" hidden="1" x14ac:dyDescent="0.25">
      <c r="A3120">
        <v>80024607</v>
      </c>
      <c r="B3120" s="1">
        <v>40686</v>
      </c>
      <c r="C3120" t="s">
        <v>22</v>
      </c>
      <c r="D3120">
        <v>95</v>
      </c>
      <c r="E3120">
        <v>11050403</v>
      </c>
      <c r="F3120" t="s">
        <v>23</v>
      </c>
      <c r="G3120">
        <v>0.38</v>
      </c>
    </row>
    <row r="3121" spans="1:7" x14ac:dyDescent="0.25">
      <c r="A3121">
        <v>80024519</v>
      </c>
      <c r="B3121" s="1">
        <v>40680</v>
      </c>
      <c r="C3121" t="s">
        <v>24</v>
      </c>
      <c r="D3121">
        <v>25</v>
      </c>
      <c r="E3121">
        <v>11050292</v>
      </c>
      <c r="F3121" t="s">
        <v>10</v>
      </c>
      <c r="G3121">
        <v>1</v>
      </c>
    </row>
    <row r="3122" spans="1:7" x14ac:dyDescent="0.25">
      <c r="A3122">
        <v>80024520</v>
      </c>
      <c r="B3122" s="1">
        <v>40680</v>
      </c>
      <c r="C3122" t="s">
        <v>7</v>
      </c>
      <c r="D3122">
        <v>60</v>
      </c>
      <c r="E3122">
        <v>11050173</v>
      </c>
      <c r="F3122" t="s">
        <v>8</v>
      </c>
      <c r="G3122">
        <v>8000</v>
      </c>
    </row>
    <row r="3123" spans="1:7" x14ac:dyDescent="0.25">
      <c r="A3123">
        <v>80024522</v>
      </c>
      <c r="B3123" s="1">
        <v>40680</v>
      </c>
      <c r="C3123" t="s">
        <v>134</v>
      </c>
      <c r="D3123">
        <v>75</v>
      </c>
      <c r="E3123">
        <v>11040359</v>
      </c>
      <c r="F3123" t="s">
        <v>10</v>
      </c>
      <c r="G3123">
        <v>1</v>
      </c>
    </row>
    <row r="3124" spans="1:7" x14ac:dyDescent="0.25">
      <c r="A3124">
        <v>80024522</v>
      </c>
      <c r="B3124" s="1">
        <v>40680</v>
      </c>
      <c r="C3124" t="s">
        <v>134</v>
      </c>
      <c r="D3124">
        <v>75</v>
      </c>
      <c r="E3124">
        <v>11040360</v>
      </c>
      <c r="F3124" t="s">
        <v>10</v>
      </c>
      <c r="G3124">
        <v>1</v>
      </c>
    </row>
    <row r="3125" spans="1:7" x14ac:dyDescent="0.25">
      <c r="A3125">
        <v>80024523</v>
      </c>
      <c r="B3125" s="1">
        <v>40680</v>
      </c>
      <c r="C3125" t="s">
        <v>27</v>
      </c>
      <c r="D3125">
        <v>25</v>
      </c>
      <c r="E3125">
        <v>11050296</v>
      </c>
      <c r="F3125" t="s">
        <v>28</v>
      </c>
      <c r="G3125">
        <v>1</v>
      </c>
    </row>
    <row r="3126" spans="1:7" x14ac:dyDescent="0.25">
      <c r="A3126">
        <v>80024524</v>
      </c>
      <c r="B3126" s="1">
        <v>40680</v>
      </c>
      <c r="C3126" t="s">
        <v>9</v>
      </c>
      <c r="D3126">
        <v>20</v>
      </c>
      <c r="E3126">
        <v>11050128</v>
      </c>
      <c r="F3126" t="s">
        <v>10</v>
      </c>
      <c r="G3126">
        <v>1</v>
      </c>
    </row>
    <row r="3127" spans="1:7" x14ac:dyDescent="0.25">
      <c r="A3127">
        <v>80024524</v>
      </c>
      <c r="B3127" s="1">
        <v>40680</v>
      </c>
      <c r="C3127" t="s">
        <v>7</v>
      </c>
      <c r="D3127">
        <v>268</v>
      </c>
      <c r="E3127">
        <v>11050128</v>
      </c>
      <c r="F3127" t="s">
        <v>8</v>
      </c>
      <c r="G3127">
        <v>1</v>
      </c>
    </row>
    <row r="3128" spans="1:7" x14ac:dyDescent="0.25">
      <c r="A3128">
        <v>80024524</v>
      </c>
      <c r="B3128" s="1">
        <v>40680</v>
      </c>
      <c r="C3128" t="s">
        <v>9</v>
      </c>
      <c r="D3128">
        <v>20</v>
      </c>
      <c r="E3128">
        <v>11050129</v>
      </c>
      <c r="F3128" t="s">
        <v>10</v>
      </c>
      <c r="G3128">
        <v>1</v>
      </c>
    </row>
    <row r="3129" spans="1:7" hidden="1" x14ac:dyDescent="0.25">
      <c r="A3129">
        <v>90001735</v>
      </c>
      <c r="B3129" s="1">
        <v>40687</v>
      </c>
      <c r="C3129" t="s">
        <v>115</v>
      </c>
      <c r="D3129">
        <v>50</v>
      </c>
      <c r="E3129">
        <v>11050404</v>
      </c>
      <c r="F3129" t="s">
        <v>10</v>
      </c>
      <c r="G3129">
        <v>1</v>
      </c>
    </row>
    <row r="3130" spans="1:7" hidden="1" x14ac:dyDescent="0.25">
      <c r="A3130">
        <v>80024610</v>
      </c>
      <c r="B3130" s="1">
        <v>40687</v>
      </c>
      <c r="C3130" t="s">
        <v>111</v>
      </c>
      <c r="D3130">
        <v>50</v>
      </c>
      <c r="E3130">
        <v>11050405</v>
      </c>
      <c r="F3130" t="s">
        <v>112</v>
      </c>
      <c r="G3130">
        <v>2</v>
      </c>
    </row>
    <row r="3131" spans="1:7" hidden="1" x14ac:dyDescent="0.25">
      <c r="A3131">
        <v>80024610</v>
      </c>
      <c r="B3131" s="1">
        <v>40687</v>
      </c>
      <c r="C3131" t="s">
        <v>111</v>
      </c>
      <c r="D3131">
        <v>50</v>
      </c>
      <c r="E3131">
        <v>11050406</v>
      </c>
      <c r="F3131" t="s">
        <v>112</v>
      </c>
      <c r="G3131">
        <v>2</v>
      </c>
    </row>
    <row r="3132" spans="1:7" hidden="1" x14ac:dyDescent="0.25">
      <c r="A3132">
        <v>80024611</v>
      </c>
      <c r="B3132" s="1">
        <v>40687</v>
      </c>
      <c r="C3132" t="s">
        <v>111</v>
      </c>
      <c r="D3132">
        <v>25</v>
      </c>
      <c r="E3132">
        <v>11050408</v>
      </c>
      <c r="F3132" t="s">
        <v>112</v>
      </c>
      <c r="G3132">
        <v>1</v>
      </c>
    </row>
    <row r="3133" spans="1:7" hidden="1" x14ac:dyDescent="0.25">
      <c r="A3133">
        <v>80024612</v>
      </c>
      <c r="B3133" s="1">
        <v>40687</v>
      </c>
      <c r="C3133" t="s">
        <v>111</v>
      </c>
      <c r="D3133">
        <v>25</v>
      </c>
      <c r="E3133">
        <v>11050409</v>
      </c>
      <c r="F3133" t="s">
        <v>112</v>
      </c>
      <c r="G3133">
        <v>1</v>
      </c>
    </row>
    <row r="3134" spans="1:7" x14ac:dyDescent="0.25">
      <c r="A3134">
        <v>80024524</v>
      </c>
      <c r="B3134" s="1">
        <v>40680</v>
      </c>
      <c r="C3134" t="s">
        <v>7</v>
      </c>
      <c r="D3134">
        <v>412</v>
      </c>
      <c r="E3134">
        <v>11050129</v>
      </c>
      <c r="F3134" t="s">
        <v>8</v>
      </c>
      <c r="G3134">
        <v>1</v>
      </c>
    </row>
    <row r="3135" spans="1:7" x14ac:dyDescent="0.25">
      <c r="A3135">
        <v>80024525</v>
      </c>
      <c r="B3135" s="1">
        <v>40680</v>
      </c>
      <c r="C3135" t="s">
        <v>7</v>
      </c>
      <c r="D3135">
        <v>475</v>
      </c>
      <c r="E3135">
        <v>11050157</v>
      </c>
      <c r="F3135" t="s">
        <v>8</v>
      </c>
      <c r="G3135">
        <v>105000</v>
      </c>
    </row>
    <row r="3136" spans="1:7" hidden="1" x14ac:dyDescent="0.25">
      <c r="A3136">
        <v>80024617</v>
      </c>
      <c r="B3136" s="1">
        <v>40687</v>
      </c>
      <c r="C3136" t="s">
        <v>111</v>
      </c>
      <c r="D3136">
        <v>25</v>
      </c>
      <c r="E3136">
        <v>11050415</v>
      </c>
      <c r="F3136" t="s">
        <v>112</v>
      </c>
      <c r="G3136">
        <v>1</v>
      </c>
    </row>
    <row r="3137" spans="1:7" hidden="1" x14ac:dyDescent="0.25">
      <c r="A3137">
        <v>80024618</v>
      </c>
      <c r="B3137" s="1">
        <v>40687</v>
      </c>
      <c r="C3137" t="s">
        <v>111</v>
      </c>
      <c r="D3137">
        <v>25</v>
      </c>
      <c r="E3137">
        <v>11050418</v>
      </c>
      <c r="F3137" t="s">
        <v>112</v>
      </c>
      <c r="G3137">
        <v>1</v>
      </c>
    </row>
    <row r="3138" spans="1:7" hidden="1" x14ac:dyDescent="0.25">
      <c r="A3138">
        <v>80024619</v>
      </c>
      <c r="B3138" s="1">
        <v>40687</v>
      </c>
      <c r="C3138" t="s">
        <v>113</v>
      </c>
      <c r="D3138">
        <v>50</v>
      </c>
      <c r="E3138">
        <v>11050419</v>
      </c>
      <c r="F3138" t="s">
        <v>10</v>
      </c>
      <c r="G3138">
        <v>1</v>
      </c>
    </row>
    <row r="3139" spans="1:7" hidden="1" x14ac:dyDescent="0.25">
      <c r="A3139">
        <v>80024620</v>
      </c>
      <c r="B3139" s="1">
        <v>40687</v>
      </c>
      <c r="C3139" t="s">
        <v>111</v>
      </c>
      <c r="D3139">
        <v>50</v>
      </c>
      <c r="E3139">
        <v>11050420</v>
      </c>
      <c r="F3139" t="s">
        <v>112</v>
      </c>
      <c r="G3139">
        <v>2</v>
      </c>
    </row>
    <row r="3140" spans="1:7" hidden="1" x14ac:dyDescent="0.25">
      <c r="A3140">
        <v>80024621</v>
      </c>
      <c r="B3140" s="1">
        <v>40687</v>
      </c>
      <c r="C3140" t="s">
        <v>111</v>
      </c>
      <c r="D3140">
        <v>25</v>
      </c>
      <c r="E3140">
        <v>11050424</v>
      </c>
      <c r="F3140" t="s">
        <v>112</v>
      </c>
      <c r="G3140">
        <v>1</v>
      </c>
    </row>
    <row r="3141" spans="1:7" hidden="1" x14ac:dyDescent="0.25">
      <c r="A3141">
        <v>80024622</v>
      </c>
      <c r="B3141" s="1">
        <v>40687</v>
      </c>
      <c r="C3141" t="s">
        <v>111</v>
      </c>
      <c r="D3141">
        <v>25</v>
      </c>
      <c r="E3141">
        <v>11050426</v>
      </c>
      <c r="F3141" t="s">
        <v>112</v>
      </c>
      <c r="G3141">
        <v>2</v>
      </c>
    </row>
    <row r="3142" spans="1:7" hidden="1" x14ac:dyDescent="0.25">
      <c r="A3142">
        <v>80024623</v>
      </c>
      <c r="B3142" s="1">
        <v>40687</v>
      </c>
      <c r="C3142" t="s">
        <v>111</v>
      </c>
      <c r="D3142">
        <v>25</v>
      </c>
      <c r="E3142">
        <v>11050431</v>
      </c>
      <c r="F3142" t="s">
        <v>112</v>
      </c>
      <c r="G3142">
        <v>1</v>
      </c>
    </row>
    <row r="3143" spans="1:7" x14ac:dyDescent="0.25">
      <c r="A3143">
        <v>80024525</v>
      </c>
      <c r="B3143" s="1">
        <v>40680</v>
      </c>
      <c r="C3143" t="s">
        <v>15</v>
      </c>
      <c r="D3143">
        <v>237.5</v>
      </c>
      <c r="E3143">
        <v>11050157</v>
      </c>
      <c r="F3143" t="s">
        <v>8</v>
      </c>
      <c r="G3143">
        <v>105000</v>
      </c>
    </row>
    <row r="3144" spans="1:7" x14ac:dyDescent="0.25">
      <c r="A3144">
        <v>80024526</v>
      </c>
      <c r="B3144" s="1">
        <v>40680</v>
      </c>
      <c r="C3144" t="s">
        <v>7</v>
      </c>
      <c r="D3144">
        <v>50</v>
      </c>
      <c r="E3144">
        <v>11050255</v>
      </c>
      <c r="F3144" t="s">
        <v>8</v>
      </c>
      <c r="G3144">
        <v>6000</v>
      </c>
    </row>
    <row r="3145" spans="1:7" x14ac:dyDescent="0.25">
      <c r="A3145">
        <v>80024528</v>
      </c>
      <c r="B3145" s="1">
        <v>40681</v>
      </c>
      <c r="C3145" t="s">
        <v>140</v>
      </c>
      <c r="D3145">
        <v>15</v>
      </c>
      <c r="E3145">
        <v>11050303</v>
      </c>
      <c r="F3145" t="s">
        <v>26</v>
      </c>
      <c r="G3145">
        <v>100</v>
      </c>
    </row>
    <row r="3146" spans="1:7" x14ac:dyDescent="0.25">
      <c r="A3146">
        <v>80024528</v>
      </c>
      <c r="B3146" s="1">
        <v>40681</v>
      </c>
      <c r="C3146" t="s">
        <v>25</v>
      </c>
      <c r="D3146">
        <v>180</v>
      </c>
      <c r="E3146">
        <v>11050303</v>
      </c>
      <c r="F3146" t="s">
        <v>26</v>
      </c>
      <c r="G3146">
        <v>100</v>
      </c>
    </row>
    <row r="3147" spans="1:7" x14ac:dyDescent="0.25">
      <c r="A3147">
        <v>80024528</v>
      </c>
      <c r="B3147" s="1">
        <v>40681</v>
      </c>
      <c r="C3147" t="s">
        <v>66</v>
      </c>
      <c r="D3147">
        <v>10</v>
      </c>
      <c r="E3147">
        <v>11050303</v>
      </c>
      <c r="F3147" t="s">
        <v>67</v>
      </c>
      <c r="G3147">
        <v>100</v>
      </c>
    </row>
    <row r="3148" spans="1:7" x14ac:dyDescent="0.25">
      <c r="A3148">
        <v>80024528</v>
      </c>
      <c r="B3148" s="1">
        <v>40681</v>
      </c>
      <c r="C3148" t="s">
        <v>68</v>
      </c>
      <c r="D3148">
        <v>25</v>
      </c>
      <c r="E3148">
        <v>11050303</v>
      </c>
      <c r="F3148" t="s">
        <v>69</v>
      </c>
      <c r="G3148">
        <v>100</v>
      </c>
    </row>
    <row r="3149" spans="1:7" x14ac:dyDescent="0.25">
      <c r="A3149">
        <v>80024529</v>
      </c>
      <c r="B3149" s="1">
        <v>40681</v>
      </c>
      <c r="C3149" t="s">
        <v>7</v>
      </c>
      <c r="D3149">
        <v>45</v>
      </c>
      <c r="E3149">
        <v>11050164</v>
      </c>
      <c r="F3149" t="s">
        <v>8</v>
      </c>
      <c r="G3149">
        <v>5000</v>
      </c>
    </row>
    <row r="3150" spans="1:7" x14ac:dyDescent="0.25">
      <c r="A3150">
        <v>80024530</v>
      </c>
      <c r="B3150" s="1">
        <v>40681</v>
      </c>
      <c r="C3150" t="s">
        <v>24</v>
      </c>
      <c r="D3150">
        <v>25</v>
      </c>
      <c r="E3150">
        <v>11050315</v>
      </c>
      <c r="F3150" t="s">
        <v>10</v>
      </c>
      <c r="G3150">
        <v>1</v>
      </c>
    </row>
    <row r="3151" spans="1:7" x14ac:dyDescent="0.25">
      <c r="A3151">
        <v>80024532</v>
      </c>
      <c r="B3151" s="1">
        <v>40681</v>
      </c>
      <c r="C3151" t="s">
        <v>7</v>
      </c>
      <c r="D3151">
        <v>360</v>
      </c>
      <c r="E3151">
        <v>11050284</v>
      </c>
      <c r="F3151" t="s">
        <v>8</v>
      </c>
      <c r="G3151">
        <v>75000</v>
      </c>
    </row>
    <row r="3152" spans="1:7" x14ac:dyDescent="0.25">
      <c r="A3152">
        <v>80024533</v>
      </c>
      <c r="B3152" s="1">
        <v>40681</v>
      </c>
      <c r="C3152" t="s">
        <v>7</v>
      </c>
      <c r="D3152">
        <v>85</v>
      </c>
      <c r="E3152">
        <v>11050115</v>
      </c>
      <c r="F3152" t="s">
        <v>8</v>
      </c>
      <c r="G3152">
        <v>13000</v>
      </c>
    </row>
    <row r="3153" spans="1:7" x14ac:dyDescent="0.25">
      <c r="A3153">
        <v>80024533</v>
      </c>
      <c r="B3153" s="1">
        <v>40681</v>
      </c>
      <c r="C3153" t="s">
        <v>15</v>
      </c>
      <c r="D3153">
        <v>42.5</v>
      </c>
      <c r="E3153">
        <v>11050115</v>
      </c>
      <c r="F3153" t="s">
        <v>8</v>
      </c>
      <c r="G3153">
        <v>13000</v>
      </c>
    </row>
    <row r="3154" spans="1:7" hidden="1" x14ac:dyDescent="0.25">
      <c r="A3154">
        <v>80024637</v>
      </c>
      <c r="B3154" s="1">
        <v>40688</v>
      </c>
      <c r="C3154" t="s">
        <v>111</v>
      </c>
      <c r="D3154">
        <v>50</v>
      </c>
      <c r="E3154">
        <v>11050426</v>
      </c>
      <c r="F3154" t="s">
        <v>112</v>
      </c>
      <c r="G3154">
        <v>2</v>
      </c>
    </row>
    <row r="3155" spans="1:7" hidden="1" x14ac:dyDescent="0.25">
      <c r="A3155">
        <v>90001736</v>
      </c>
      <c r="B3155" s="1">
        <v>40688</v>
      </c>
      <c r="C3155" t="s">
        <v>114</v>
      </c>
      <c r="D3155">
        <v>50</v>
      </c>
      <c r="E3155">
        <v>11050432</v>
      </c>
      <c r="F3155" t="s">
        <v>10</v>
      </c>
      <c r="G3155">
        <v>1</v>
      </c>
    </row>
    <row r="3156" spans="1:7" hidden="1" x14ac:dyDescent="0.25">
      <c r="A3156">
        <v>90001737</v>
      </c>
      <c r="B3156" s="1">
        <v>40688</v>
      </c>
      <c r="C3156" t="s">
        <v>114</v>
      </c>
      <c r="D3156">
        <v>50</v>
      </c>
      <c r="E3156">
        <v>11050433</v>
      </c>
      <c r="F3156" t="s">
        <v>10</v>
      </c>
      <c r="G3156">
        <v>1</v>
      </c>
    </row>
    <row r="3157" spans="1:7" x14ac:dyDescent="0.25">
      <c r="A3157">
        <v>80024535</v>
      </c>
      <c r="B3157" s="1">
        <v>40681</v>
      </c>
      <c r="C3157" t="s">
        <v>133</v>
      </c>
      <c r="D3157">
        <v>15</v>
      </c>
      <c r="E3157">
        <v>11050228</v>
      </c>
      <c r="F3157" t="s">
        <v>10</v>
      </c>
      <c r="G3157">
        <v>1</v>
      </c>
    </row>
    <row r="3158" spans="1:7" x14ac:dyDescent="0.25">
      <c r="A3158">
        <v>80024537</v>
      </c>
      <c r="B3158" s="1">
        <v>40681</v>
      </c>
      <c r="C3158" t="s">
        <v>64</v>
      </c>
      <c r="D3158">
        <v>25</v>
      </c>
      <c r="E3158">
        <v>11050307</v>
      </c>
      <c r="F3158" t="s">
        <v>65</v>
      </c>
      <c r="G3158">
        <v>3</v>
      </c>
    </row>
    <row r="3159" spans="1:7" hidden="1" x14ac:dyDescent="0.25">
      <c r="A3159">
        <v>80024628</v>
      </c>
      <c r="B3159" s="1">
        <v>40688</v>
      </c>
      <c r="C3159" t="s">
        <v>120</v>
      </c>
      <c r="D3159">
        <v>200</v>
      </c>
      <c r="E3159">
        <v>11050438</v>
      </c>
      <c r="F3159" t="s">
        <v>121</v>
      </c>
      <c r="G3159">
        <v>1</v>
      </c>
    </row>
    <row r="3160" spans="1:7" x14ac:dyDescent="0.25">
      <c r="A3160">
        <v>80024538</v>
      </c>
      <c r="B3160" s="1">
        <v>40681</v>
      </c>
      <c r="C3160" t="s">
        <v>64</v>
      </c>
      <c r="D3160">
        <v>80</v>
      </c>
      <c r="E3160">
        <v>11040444</v>
      </c>
      <c r="F3160" t="s">
        <v>65</v>
      </c>
      <c r="G3160">
        <v>20</v>
      </c>
    </row>
    <row r="3161" spans="1:7" x14ac:dyDescent="0.25">
      <c r="A3161">
        <v>80024538</v>
      </c>
      <c r="B3161" s="1">
        <v>40681</v>
      </c>
      <c r="C3161" t="s">
        <v>64</v>
      </c>
      <c r="D3161">
        <v>28</v>
      </c>
      <c r="E3161">
        <v>11050190</v>
      </c>
      <c r="F3161" t="s">
        <v>65</v>
      </c>
      <c r="G3161">
        <v>7</v>
      </c>
    </row>
    <row r="3162" spans="1:7" x14ac:dyDescent="0.25">
      <c r="A3162">
        <v>80024539</v>
      </c>
      <c r="B3162" s="1">
        <v>40681</v>
      </c>
      <c r="C3162" t="s">
        <v>64</v>
      </c>
      <c r="D3162">
        <v>25</v>
      </c>
      <c r="E3162">
        <v>11050309</v>
      </c>
      <c r="F3162" t="s">
        <v>65</v>
      </c>
      <c r="G3162">
        <v>1</v>
      </c>
    </row>
    <row r="3163" spans="1:7" x14ac:dyDescent="0.25">
      <c r="A3163">
        <v>80024540</v>
      </c>
      <c r="B3163" s="1">
        <v>40681</v>
      </c>
      <c r="C3163" t="s">
        <v>64</v>
      </c>
      <c r="D3163">
        <v>80</v>
      </c>
      <c r="E3163">
        <v>11050308</v>
      </c>
      <c r="F3163" t="s">
        <v>65</v>
      </c>
      <c r="G3163">
        <v>20</v>
      </c>
    </row>
    <row r="3164" spans="1:7" x14ac:dyDescent="0.25">
      <c r="A3164">
        <v>80024540</v>
      </c>
      <c r="B3164" s="1">
        <v>40681</v>
      </c>
      <c r="C3164" t="s">
        <v>74</v>
      </c>
      <c r="D3164">
        <v>25</v>
      </c>
      <c r="E3164">
        <v>11050308</v>
      </c>
      <c r="F3164" t="s">
        <v>75</v>
      </c>
      <c r="G3164">
        <v>20</v>
      </c>
    </row>
    <row r="3165" spans="1:7" x14ac:dyDescent="0.25">
      <c r="A3165">
        <v>80024540</v>
      </c>
      <c r="B3165" s="1">
        <v>40681</v>
      </c>
      <c r="C3165" t="s">
        <v>70</v>
      </c>
      <c r="D3165">
        <v>25</v>
      </c>
      <c r="E3165">
        <v>11050308</v>
      </c>
      <c r="F3165" t="s">
        <v>71</v>
      </c>
      <c r="G3165">
        <v>20</v>
      </c>
    </row>
    <row r="3166" spans="1:7" x14ac:dyDescent="0.25">
      <c r="A3166">
        <v>80024541</v>
      </c>
      <c r="B3166" s="1">
        <v>40681</v>
      </c>
      <c r="C3166" t="s">
        <v>140</v>
      </c>
      <c r="D3166">
        <v>30</v>
      </c>
      <c r="E3166">
        <v>11050324</v>
      </c>
      <c r="F3166" t="s">
        <v>26</v>
      </c>
      <c r="G3166">
        <v>200</v>
      </c>
    </row>
    <row r="3167" spans="1:7" x14ac:dyDescent="0.25">
      <c r="A3167">
        <v>80024541</v>
      </c>
      <c r="B3167" s="1">
        <v>40681</v>
      </c>
      <c r="C3167" t="s">
        <v>66</v>
      </c>
      <c r="D3167">
        <v>30</v>
      </c>
      <c r="E3167">
        <v>11050324</v>
      </c>
      <c r="F3167" t="s">
        <v>67</v>
      </c>
      <c r="G3167">
        <v>200</v>
      </c>
    </row>
    <row r="3168" spans="1:7" x14ac:dyDescent="0.25">
      <c r="A3168">
        <v>80024543</v>
      </c>
      <c r="B3168" s="1">
        <v>40681</v>
      </c>
      <c r="C3168" t="s">
        <v>7</v>
      </c>
      <c r="D3168">
        <v>460</v>
      </c>
      <c r="E3168">
        <v>11050078</v>
      </c>
      <c r="F3168" t="s">
        <v>8</v>
      </c>
      <c r="G3168">
        <v>100000</v>
      </c>
    </row>
    <row r="3169" spans="1:7" x14ac:dyDescent="0.25">
      <c r="A3169">
        <v>80024543</v>
      </c>
      <c r="B3169" s="1">
        <v>40681</v>
      </c>
      <c r="C3169" t="s">
        <v>15</v>
      </c>
      <c r="D3169">
        <v>230</v>
      </c>
      <c r="E3169">
        <v>11050078</v>
      </c>
      <c r="F3169" t="s">
        <v>8</v>
      </c>
      <c r="G3169">
        <v>100000</v>
      </c>
    </row>
    <row r="3170" spans="1:7" hidden="1" x14ac:dyDescent="0.25">
      <c r="A3170">
        <v>80024635</v>
      </c>
      <c r="B3170" s="1">
        <v>40688</v>
      </c>
      <c r="C3170" t="s">
        <v>113</v>
      </c>
      <c r="D3170">
        <v>50</v>
      </c>
      <c r="E3170">
        <v>11050445</v>
      </c>
      <c r="F3170" t="s">
        <v>10</v>
      </c>
      <c r="G3170">
        <v>1</v>
      </c>
    </row>
    <row r="3171" spans="1:7" hidden="1" x14ac:dyDescent="0.25">
      <c r="A3171">
        <v>80024635</v>
      </c>
      <c r="B3171" s="1">
        <v>40688</v>
      </c>
      <c r="C3171" t="s">
        <v>111</v>
      </c>
      <c r="D3171">
        <v>25</v>
      </c>
      <c r="E3171">
        <v>11050446</v>
      </c>
      <c r="F3171" t="s">
        <v>112</v>
      </c>
      <c r="G3171">
        <v>1</v>
      </c>
    </row>
    <row r="3172" spans="1:7" x14ac:dyDescent="0.25">
      <c r="A3172">
        <v>80024543</v>
      </c>
      <c r="B3172" s="1">
        <v>40681</v>
      </c>
      <c r="C3172" t="s">
        <v>7</v>
      </c>
      <c r="D3172">
        <v>760</v>
      </c>
      <c r="E3172">
        <v>11050079</v>
      </c>
      <c r="F3172" t="s">
        <v>8</v>
      </c>
      <c r="G3172">
        <v>200000</v>
      </c>
    </row>
    <row r="3173" spans="1:7" x14ac:dyDescent="0.25">
      <c r="A3173">
        <v>80024543</v>
      </c>
      <c r="B3173" s="1">
        <v>40681</v>
      </c>
      <c r="C3173" t="s">
        <v>15</v>
      </c>
      <c r="D3173">
        <v>380</v>
      </c>
      <c r="E3173">
        <v>11050079</v>
      </c>
      <c r="F3173" t="s">
        <v>8</v>
      </c>
      <c r="G3173">
        <v>200000</v>
      </c>
    </row>
    <row r="3174" spans="1:7" x14ac:dyDescent="0.25">
      <c r="A3174">
        <v>80024544</v>
      </c>
      <c r="B3174" s="1">
        <v>40681</v>
      </c>
      <c r="C3174" t="s">
        <v>39</v>
      </c>
      <c r="D3174">
        <v>50</v>
      </c>
      <c r="E3174">
        <v>11050327</v>
      </c>
      <c r="F3174" t="s">
        <v>10</v>
      </c>
      <c r="G3174">
        <v>1</v>
      </c>
    </row>
    <row r="3175" spans="1:7" x14ac:dyDescent="0.25">
      <c r="A3175">
        <v>80024545</v>
      </c>
      <c r="B3175" s="1">
        <v>40681</v>
      </c>
      <c r="C3175" t="s">
        <v>7</v>
      </c>
      <c r="D3175">
        <v>490</v>
      </c>
      <c r="E3175">
        <v>11050244</v>
      </c>
      <c r="F3175" t="s">
        <v>8</v>
      </c>
      <c r="G3175">
        <v>110000</v>
      </c>
    </row>
    <row r="3176" spans="1:7" x14ac:dyDescent="0.25">
      <c r="A3176">
        <v>80024546</v>
      </c>
      <c r="B3176" s="1">
        <v>40681</v>
      </c>
      <c r="C3176" t="s">
        <v>64</v>
      </c>
      <c r="D3176">
        <v>25</v>
      </c>
      <c r="E3176">
        <v>11050328</v>
      </c>
      <c r="F3176" t="s">
        <v>65</v>
      </c>
      <c r="G3176">
        <v>1</v>
      </c>
    </row>
    <row r="3177" spans="1:7" x14ac:dyDescent="0.25">
      <c r="A3177">
        <v>80024546</v>
      </c>
      <c r="B3177" s="1">
        <v>40681</v>
      </c>
      <c r="C3177" t="s">
        <v>64</v>
      </c>
      <c r="D3177">
        <v>25</v>
      </c>
      <c r="E3177">
        <v>11050329</v>
      </c>
      <c r="F3177" t="s">
        <v>65</v>
      </c>
      <c r="G3177">
        <v>1</v>
      </c>
    </row>
    <row r="3178" spans="1:7" x14ac:dyDescent="0.25">
      <c r="A3178">
        <v>80024547</v>
      </c>
      <c r="B3178" s="1">
        <v>40681</v>
      </c>
      <c r="C3178" t="s">
        <v>7</v>
      </c>
      <c r="D3178">
        <v>120</v>
      </c>
      <c r="E3178">
        <v>11050195</v>
      </c>
      <c r="F3178" t="s">
        <v>8</v>
      </c>
      <c r="G3178">
        <v>20000</v>
      </c>
    </row>
    <row r="3179" spans="1:7" x14ac:dyDescent="0.25">
      <c r="A3179">
        <v>80024547</v>
      </c>
      <c r="B3179" s="1">
        <v>40681</v>
      </c>
      <c r="C3179" t="s">
        <v>24</v>
      </c>
      <c r="D3179">
        <v>25</v>
      </c>
      <c r="E3179">
        <v>11050197</v>
      </c>
      <c r="F3179" t="s">
        <v>10</v>
      </c>
      <c r="G3179">
        <v>1</v>
      </c>
    </row>
    <row r="3180" spans="1:7" x14ac:dyDescent="0.25">
      <c r="A3180">
        <v>80024552</v>
      </c>
      <c r="B3180" s="1">
        <v>40682</v>
      </c>
      <c r="C3180" t="s">
        <v>16</v>
      </c>
      <c r="D3180">
        <v>10</v>
      </c>
      <c r="E3180">
        <v>11050277</v>
      </c>
      <c r="F3180" t="s">
        <v>17</v>
      </c>
      <c r="G3180">
        <v>0</v>
      </c>
    </row>
    <row r="3181" spans="1:7" x14ac:dyDescent="0.25">
      <c r="A3181">
        <v>80024552</v>
      </c>
      <c r="B3181" s="1">
        <v>40682</v>
      </c>
      <c r="C3181" t="s">
        <v>7</v>
      </c>
      <c r="D3181">
        <v>65</v>
      </c>
      <c r="E3181">
        <v>11050277</v>
      </c>
      <c r="F3181" t="s">
        <v>8</v>
      </c>
      <c r="G3181">
        <v>0</v>
      </c>
    </row>
    <row r="3182" spans="1:7" x14ac:dyDescent="0.25">
      <c r="A3182">
        <v>80024552</v>
      </c>
      <c r="B3182" s="1">
        <v>40682</v>
      </c>
      <c r="C3182" t="s">
        <v>15</v>
      </c>
      <c r="D3182">
        <v>32.5</v>
      </c>
      <c r="E3182">
        <v>11050277</v>
      </c>
      <c r="F3182" t="s">
        <v>8</v>
      </c>
      <c r="G3182">
        <v>0</v>
      </c>
    </row>
    <row r="3183" spans="1:7" x14ac:dyDescent="0.25">
      <c r="A3183">
        <v>80024553</v>
      </c>
      <c r="B3183" s="1">
        <v>40682</v>
      </c>
      <c r="C3183" t="s">
        <v>54</v>
      </c>
      <c r="D3183">
        <v>29</v>
      </c>
      <c r="E3183">
        <v>11050332</v>
      </c>
      <c r="F3183" t="s">
        <v>55</v>
      </c>
      <c r="G3183">
        <v>100000</v>
      </c>
    </row>
    <row r="3184" spans="1:7" x14ac:dyDescent="0.25">
      <c r="A3184">
        <v>80024553</v>
      </c>
      <c r="B3184" s="1">
        <v>40682</v>
      </c>
      <c r="C3184" t="s">
        <v>59</v>
      </c>
      <c r="D3184">
        <v>25</v>
      </c>
      <c r="E3184">
        <v>11050332</v>
      </c>
      <c r="F3184" t="s">
        <v>60</v>
      </c>
      <c r="G3184">
        <v>100000</v>
      </c>
    </row>
    <row r="3185" spans="1:7" x14ac:dyDescent="0.25">
      <c r="A3185">
        <v>80024554</v>
      </c>
      <c r="B3185" s="1">
        <v>40682</v>
      </c>
      <c r="C3185" t="s">
        <v>140</v>
      </c>
      <c r="D3185">
        <v>15</v>
      </c>
      <c r="E3185">
        <v>11050331</v>
      </c>
      <c r="F3185" t="s">
        <v>26</v>
      </c>
      <c r="G3185">
        <v>100</v>
      </c>
    </row>
    <row r="3186" spans="1:7" x14ac:dyDescent="0.25">
      <c r="A3186">
        <v>80024554</v>
      </c>
      <c r="B3186" s="1">
        <v>40682</v>
      </c>
      <c r="C3186" t="s">
        <v>141</v>
      </c>
      <c r="D3186">
        <v>30</v>
      </c>
      <c r="E3186">
        <v>11050331</v>
      </c>
      <c r="F3186" t="s">
        <v>26</v>
      </c>
      <c r="G3186">
        <v>100</v>
      </c>
    </row>
    <row r="3187" spans="1:7" x14ac:dyDescent="0.25">
      <c r="A3187">
        <v>80024554</v>
      </c>
      <c r="B3187" s="1">
        <v>40682</v>
      </c>
      <c r="C3187" t="s">
        <v>66</v>
      </c>
      <c r="D3187">
        <v>105</v>
      </c>
      <c r="E3187">
        <v>11050331</v>
      </c>
      <c r="F3187" t="s">
        <v>67</v>
      </c>
      <c r="G3187">
        <v>100</v>
      </c>
    </row>
    <row r="3188" spans="1:7" x14ac:dyDescent="0.25">
      <c r="A3188">
        <v>80024554</v>
      </c>
      <c r="B3188" s="1">
        <v>40682</v>
      </c>
      <c r="C3188" t="s">
        <v>27</v>
      </c>
      <c r="D3188">
        <v>25</v>
      </c>
      <c r="E3188">
        <v>11050331</v>
      </c>
      <c r="F3188" t="s">
        <v>28</v>
      </c>
      <c r="G3188">
        <v>100</v>
      </c>
    </row>
    <row r="3189" spans="1:7" x14ac:dyDescent="0.25">
      <c r="A3189">
        <v>80024555</v>
      </c>
      <c r="B3189" s="1">
        <v>40682</v>
      </c>
      <c r="C3189" t="s">
        <v>59</v>
      </c>
      <c r="D3189">
        <v>25</v>
      </c>
      <c r="E3189">
        <v>11050326</v>
      </c>
      <c r="F3189" t="s">
        <v>60</v>
      </c>
      <c r="G3189">
        <v>3.5</v>
      </c>
    </row>
    <row r="3190" spans="1:7" x14ac:dyDescent="0.25">
      <c r="A3190">
        <v>80024556</v>
      </c>
      <c r="B3190" s="1">
        <v>40682</v>
      </c>
      <c r="C3190" t="s">
        <v>54</v>
      </c>
      <c r="D3190">
        <v>27</v>
      </c>
      <c r="E3190">
        <v>11050137</v>
      </c>
      <c r="F3190" t="s">
        <v>55</v>
      </c>
      <c r="G3190">
        <v>80000</v>
      </c>
    </row>
    <row r="3191" spans="1:7" hidden="1" x14ac:dyDescent="0.25">
      <c r="A3191">
        <v>80024651</v>
      </c>
      <c r="B3191" s="1">
        <v>40688</v>
      </c>
      <c r="C3191" t="s">
        <v>109</v>
      </c>
      <c r="D3191">
        <v>2</v>
      </c>
      <c r="E3191">
        <v>11050457</v>
      </c>
      <c r="F3191" t="s">
        <v>10</v>
      </c>
      <c r="G3191">
        <v>70000</v>
      </c>
    </row>
    <row r="3192" spans="1:7" x14ac:dyDescent="0.25">
      <c r="A3192">
        <v>80024556</v>
      </c>
      <c r="B3192" s="1">
        <v>40682</v>
      </c>
      <c r="C3192" t="s">
        <v>59</v>
      </c>
      <c r="D3192">
        <v>27</v>
      </c>
      <c r="E3192">
        <v>11050137</v>
      </c>
      <c r="F3192" t="s">
        <v>60</v>
      </c>
      <c r="G3192">
        <v>80000</v>
      </c>
    </row>
    <row r="3193" spans="1:7" x14ac:dyDescent="0.25">
      <c r="A3193">
        <v>80024558</v>
      </c>
      <c r="B3193" s="1">
        <v>40682</v>
      </c>
      <c r="C3193" t="s">
        <v>64</v>
      </c>
      <c r="D3193">
        <v>25</v>
      </c>
      <c r="E3193">
        <v>11050335</v>
      </c>
      <c r="F3193" t="s">
        <v>65</v>
      </c>
      <c r="G3193">
        <v>1</v>
      </c>
    </row>
    <row r="3194" spans="1:7" x14ac:dyDescent="0.25">
      <c r="A3194">
        <v>80024559</v>
      </c>
      <c r="B3194" s="1">
        <v>40682</v>
      </c>
      <c r="C3194" t="s">
        <v>7</v>
      </c>
      <c r="D3194">
        <v>60</v>
      </c>
      <c r="E3194">
        <v>11050285</v>
      </c>
      <c r="F3194" t="s">
        <v>8</v>
      </c>
      <c r="G3194">
        <v>8000</v>
      </c>
    </row>
    <row r="3195" spans="1:7" x14ac:dyDescent="0.25">
      <c r="A3195">
        <v>80024559</v>
      </c>
      <c r="B3195" s="1">
        <v>40682</v>
      </c>
      <c r="C3195" t="s">
        <v>15</v>
      </c>
      <c r="D3195">
        <v>30</v>
      </c>
      <c r="E3195">
        <v>11050285</v>
      </c>
      <c r="F3195" t="s">
        <v>8</v>
      </c>
      <c r="G3195">
        <v>8000</v>
      </c>
    </row>
    <row r="3196" spans="1:7" x14ac:dyDescent="0.25">
      <c r="A3196">
        <v>80024561</v>
      </c>
      <c r="B3196" s="1">
        <v>40682</v>
      </c>
      <c r="C3196" t="s">
        <v>9</v>
      </c>
      <c r="D3196">
        <v>20</v>
      </c>
      <c r="E3196">
        <v>11050076</v>
      </c>
      <c r="F3196" t="s">
        <v>10</v>
      </c>
      <c r="G3196">
        <v>1</v>
      </c>
    </row>
    <row r="3197" spans="1:7" x14ac:dyDescent="0.25">
      <c r="A3197">
        <v>80024561</v>
      </c>
      <c r="B3197" s="1">
        <v>40682</v>
      </c>
      <c r="C3197" t="s">
        <v>7</v>
      </c>
      <c r="D3197">
        <v>185</v>
      </c>
      <c r="E3197">
        <v>11050076</v>
      </c>
      <c r="F3197" t="s">
        <v>8</v>
      </c>
      <c r="G3197">
        <v>1</v>
      </c>
    </row>
    <row r="3198" spans="1:7" x14ac:dyDescent="0.25">
      <c r="A3198">
        <v>80024563</v>
      </c>
      <c r="B3198" s="1">
        <v>40682</v>
      </c>
      <c r="C3198" t="s">
        <v>59</v>
      </c>
      <c r="D3198">
        <v>25</v>
      </c>
      <c r="E3198">
        <v>11050338</v>
      </c>
      <c r="F3198" t="s">
        <v>60</v>
      </c>
      <c r="G3198">
        <v>2</v>
      </c>
    </row>
    <row r="3199" spans="1:7" x14ac:dyDescent="0.25">
      <c r="A3199">
        <v>80024563</v>
      </c>
      <c r="B3199" s="1">
        <v>40682</v>
      </c>
      <c r="C3199" t="s">
        <v>59</v>
      </c>
      <c r="D3199">
        <v>25</v>
      </c>
      <c r="E3199">
        <v>11050339</v>
      </c>
      <c r="F3199" t="s">
        <v>60</v>
      </c>
      <c r="G3199">
        <v>2</v>
      </c>
    </row>
    <row r="3200" spans="1:7" x14ac:dyDescent="0.25">
      <c r="A3200">
        <v>80024564</v>
      </c>
      <c r="B3200" s="1">
        <v>40682</v>
      </c>
      <c r="C3200" t="s">
        <v>135</v>
      </c>
      <c r="D3200">
        <v>125</v>
      </c>
      <c r="E3200">
        <v>11050080</v>
      </c>
      <c r="F3200" t="s">
        <v>10</v>
      </c>
      <c r="G3200">
        <v>1</v>
      </c>
    </row>
    <row r="3201" spans="1:7" x14ac:dyDescent="0.25">
      <c r="A3201">
        <v>80024564</v>
      </c>
      <c r="B3201" s="1">
        <v>40682</v>
      </c>
      <c r="C3201" t="s">
        <v>134</v>
      </c>
      <c r="D3201">
        <v>75</v>
      </c>
      <c r="E3201">
        <v>11050080</v>
      </c>
      <c r="F3201" t="s">
        <v>10</v>
      </c>
      <c r="G3201">
        <v>1</v>
      </c>
    </row>
    <row r="3202" spans="1:7" x14ac:dyDescent="0.25">
      <c r="A3202">
        <v>80024565</v>
      </c>
      <c r="B3202" s="1">
        <v>40682</v>
      </c>
      <c r="C3202" t="s">
        <v>29</v>
      </c>
      <c r="D3202">
        <v>25</v>
      </c>
      <c r="E3202">
        <v>11050286</v>
      </c>
      <c r="F3202" t="s">
        <v>10</v>
      </c>
      <c r="G3202">
        <v>1</v>
      </c>
    </row>
    <row r="3203" spans="1:7" x14ac:dyDescent="0.25">
      <c r="A3203">
        <v>80024566</v>
      </c>
      <c r="B3203" s="1">
        <v>40682</v>
      </c>
      <c r="C3203" t="s">
        <v>59</v>
      </c>
      <c r="D3203">
        <v>25</v>
      </c>
      <c r="E3203">
        <v>11050345</v>
      </c>
      <c r="F3203" t="s">
        <v>60</v>
      </c>
      <c r="G3203">
        <v>3</v>
      </c>
    </row>
    <row r="3204" spans="1:7" x14ac:dyDescent="0.25">
      <c r="A3204">
        <v>80024567</v>
      </c>
      <c r="B3204" s="1">
        <v>40682</v>
      </c>
      <c r="C3204" t="s">
        <v>54</v>
      </c>
      <c r="D3204">
        <v>27</v>
      </c>
      <c r="E3204">
        <v>11050344</v>
      </c>
      <c r="F3204" t="s">
        <v>55</v>
      </c>
      <c r="G3204">
        <v>70000</v>
      </c>
    </row>
    <row r="3205" spans="1:7" x14ac:dyDescent="0.25">
      <c r="A3205">
        <v>80024567</v>
      </c>
      <c r="B3205" s="1">
        <v>40682</v>
      </c>
      <c r="C3205" t="s">
        <v>59</v>
      </c>
      <c r="D3205">
        <v>25</v>
      </c>
      <c r="E3205">
        <v>11050344</v>
      </c>
      <c r="F3205" t="s">
        <v>60</v>
      </c>
      <c r="G3205">
        <v>70000</v>
      </c>
    </row>
    <row r="3206" spans="1:7" x14ac:dyDescent="0.25">
      <c r="A3206">
        <v>80024568</v>
      </c>
      <c r="B3206" s="1">
        <v>40682</v>
      </c>
      <c r="C3206" t="s">
        <v>140</v>
      </c>
      <c r="D3206">
        <v>30</v>
      </c>
      <c r="E3206">
        <v>11050346</v>
      </c>
      <c r="F3206" t="s">
        <v>26</v>
      </c>
      <c r="G3206">
        <v>200</v>
      </c>
    </row>
    <row r="3207" spans="1:7" x14ac:dyDescent="0.25">
      <c r="A3207">
        <v>80024568</v>
      </c>
      <c r="B3207" s="1">
        <v>40682</v>
      </c>
      <c r="C3207" t="s">
        <v>66</v>
      </c>
      <c r="D3207">
        <v>42</v>
      </c>
      <c r="E3207">
        <v>11050346</v>
      </c>
      <c r="F3207" t="s">
        <v>67</v>
      </c>
      <c r="G3207">
        <v>200</v>
      </c>
    </row>
    <row r="3208" spans="1:7" x14ac:dyDescent="0.25">
      <c r="A3208">
        <v>80024568</v>
      </c>
      <c r="B3208" s="1">
        <v>40682</v>
      </c>
      <c r="C3208" t="s">
        <v>27</v>
      </c>
      <c r="D3208">
        <v>25</v>
      </c>
      <c r="E3208">
        <v>11050346</v>
      </c>
      <c r="F3208" t="s">
        <v>28</v>
      </c>
      <c r="G3208">
        <v>200</v>
      </c>
    </row>
    <row r="3209" spans="1:7" hidden="1" x14ac:dyDescent="0.25">
      <c r="A3209">
        <v>80024652</v>
      </c>
      <c r="B3209" s="1">
        <v>40688</v>
      </c>
      <c r="C3209" t="s">
        <v>111</v>
      </c>
      <c r="D3209">
        <v>25</v>
      </c>
      <c r="E3209">
        <v>11050465</v>
      </c>
      <c r="F3209" t="s">
        <v>112</v>
      </c>
      <c r="G3209">
        <v>1</v>
      </c>
    </row>
    <row r="3210" spans="1:7" x14ac:dyDescent="0.25">
      <c r="A3210">
        <v>80024569</v>
      </c>
      <c r="B3210" s="1">
        <v>40682</v>
      </c>
      <c r="C3210" t="s">
        <v>140</v>
      </c>
      <c r="D3210">
        <v>60</v>
      </c>
      <c r="E3210">
        <v>11050348</v>
      </c>
      <c r="F3210" t="s">
        <v>26</v>
      </c>
      <c r="G3210">
        <v>400</v>
      </c>
    </row>
    <row r="3211" spans="1:7" hidden="1" x14ac:dyDescent="0.25">
      <c r="A3211">
        <v>80024655</v>
      </c>
      <c r="B3211" s="1">
        <v>40689</v>
      </c>
      <c r="C3211" t="s">
        <v>124</v>
      </c>
      <c r="D3211">
        <v>1620</v>
      </c>
      <c r="E3211">
        <v>11030303</v>
      </c>
      <c r="F3211" t="s">
        <v>10</v>
      </c>
      <c r="G3211">
        <v>1</v>
      </c>
    </row>
    <row r="3212" spans="1:7" x14ac:dyDescent="0.25">
      <c r="A3212">
        <v>80024569</v>
      </c>
      <c r="B3212" s="1">
        <v>40682</v>
      </c>
      <c r="C3212" t="s">
        <v>141</v>
      </c>
      <c r="D3212">
        <v>30</v>
      </c>
      <c r="E3212">
        <v>11050348</v>
      </c>
      <c r="F3212" t="s">
        <v>26</v>
      </c>
      <c r="G3212">
        <v>400</v>
      </c>
    </row>
    <row r="3213" spans="1:7" hidden="1" x14ac:dyDescent="0.25">
      <c r="A3213">
        <v>80024657</v>
      </c>
      <c r="B3213" s="1">
        <v>40689</v>
      </c>
      <c r="C3213" t="s">
        <v>18</v>
      </c>
      <c r="D3213">
        <v>59.93</v>
      </c>
      <c r="E3213">
        <v>11050184</v>
      </c>
      <c r="F3213" t="s">
        <v>10</v>
      </c>
      <c r="G3213">
        <v>1</v>
      </c>
    </row>
    <row r="3214" spans="1:7" hidden="1" x14ac:dyDescent="0.25">
      <c r="A3214">
        <v>80024657</v>
      </c>
      <c r="B3214" s="1">
        <v>40689</v>
      </c>
      <c r="C3214" t="s">
        <v>19</v>
      </c>
      <c r="D3214">
        <v>533.02</v>
      </c>
      <c r="E3214">
        <v>11050184</v>
      </c>
      <c r="F3214" t="s">
        <v>10</v>
      </c>
      <c r="G3214">
        <v>1</v>
      </c>
    </row>
    <row r="3215" spans="1:7" hidden="1" x14ac:dyDescent="0.25">
      <c r="A3215">
        <v>80024657</v>
      </c>
      <c r="B3215" s="1">
        <v>40689</v>
      </c>
      <c r="C3215" t="s">
        <v>20</v>
      </c>
      <c r="D3215">
        <v>1302.93</v>
      </c>
      <c r="E3215">
        <v>11050184</v>
      </c>
      <c r="F3215" t="s">
        <v>10</v>
      </c>
      <c r="G3215">
        <v>1</v>
      </c>
    </row>
    <row r="3216" spans="1:7" hidden="1" x14ac:dyDescent="0.25">
      <c r="A3216">
        <v>80024657</v>
      </c>
      <c r="B3216" s="1">
        <v>40689</v>
      </c>
      <c r="C3216" t="s">
        <v>21</v>
      </c>
      <c r="D3216">
        <v>161.68</v>
      </c>
      <c r="E3216">
        <v>11050184</v>
      </c>
      <c r="F3216" t="s">
        <v>10</v>
      </c>
      <c r="G3216">
        <v>1</v>
      </c>
    </row>
    <row r="3217" spans="1:7" x14ac:dyDescent="0.25">
      <c r="A3217">
        <v>80024569</v>
      </c>
      <c r="B3217" s="1">
        <v>40682</v>
      </c>
      <c r="C3217" t="s">
        <v>144</v>
      </c>
      <c r="D3217">
        <v>30</v>
      </c>
      <c r="E3217">
        <v>11050348</v>
      </c>
      <c r="F3217" t="s">
        <v>26</v>
      </c>
      <c r="G3217">
        <v>400</v>
      </c>
    </row>
    <row r="3218" spans="1:7" hidden="1" x14ac:dyDescent="0.25">
      <c r="A3218">
        <v>80024657</v>
      </c>
      <c r="B3218" s="1">
        <v>40689</v>
      </c>
      <c r="C3218" t="s">
        <v>18</v>
      </c>
      <c r="D3218">
        <v>59.93</v>
      </c>
      <c r="E3218">
        <v>11050188</v>
      </c>
      <c r="F3218" t="s">
        <v>10</v>
      </c>
      <c r="G3218">
        <v>1</v>
      </c>
    </row>
    <row r="3219" spans="1:7" hidden="1" x14ac:dyDescent="0.25">
      <c r="A3219">
        <v>80024657</v>
      </c>
      <c r="B3219" s="1">
        <v>40689</v>
      </c>
      <c r="C3219" t="s">
        <v>19</v>
      </c>
      <c r="D3219">
        <v>533.02</v>
      </c>
      <c r="E3219">
        <v>11050188</v>
      </c>
      <c r="F3219" t="s">
        <v>10</v>
      </c>
      <c r="G3219">
        <v>1</v>
      </c>
    </row>
    <row r="3220" spans="1:7" hidden="1" x14ac:dyDescent="0.25">
      <c r="A3220">
        <v>80024657</v>
      </c>
      <c r="B3220" s="1">
        <v>40689</v>
      </c>
      <c r="C3220" t="s">
        <v>20</v>
      </c>
      <c r="D3220">
        <v>1302.93</v>
      </c>
      <c r="E3220">
        <v>11050188</v>
      </c>
      <c r="F3220" t="s">
        <v>10</v>
      </c>
      <c r="G3220">
        <v>1</v>
      </c>
    </row>
    <row r="3221" spans="1:7" hidden="1" x14ac:dyDescent="0.25">
      <c r="A3221">
        <v>80024657</v>
      </c>
      <c r="B3221" s="1">
        <v>40689</v>
      </c>
      <c r="C3221" t="s">
        <v>21</v>
      </c>
      <c r="D3221">
        <v>161.68</v>
      </c>
      <c r="E3221">
        <v>11050188</v>
      </c>
      <c r="F3221" t="s">
        <v>10</v>
      </c>
      <c r="G3221">
        <v>1</v>
      </c>
    </row>
    <row r="3222" spans="1:7" x14ac:dyDescent="0.25">
      <c r="A3222">
        <v>80024569</v>
      </c>
      <c r="B3222" s="1">
        <v>40682</v>
      </c>
      <c r="C3222" t="s">
        <v>25</v>
      </c>
      <c r="D3222">
        <v>30</v>
      </c>
      <c r="E3222">
        <v>11050348</v>
      </c>
      <c r="F3222" t="s">
        <v>26</v>
      </c>
      <c r="G3222">
        <v>400</v>
      </c>
    </row>
    <row r="3223" spans="1:7" x14ac:dyDescent="0.25">
      <c r="A3223">
        <v>80024569</v>
      </c>
      <c r="B3223" s="1">
        <v>40682</v>
      </c>
      <c r="C3223" t="s">
        <v>66</v>
      </c>
      <c r="D3223">
        <v>25</v>
      </c>
      <c r="E3223">
        <v>11050348</v>
      </c>
      <c r="F3223" t="s">
        <v>67</v>
      </c>
      <c r="G3223">
        <v>400</v>
      </c>
    </row>
    <row r="3224" spans="1:7" hidden="1" x14ac:dyDescent="0.25">
      <c r="A3224">
        <v>80024657</v>
      </c>
      <c r="B3224" s="1">
        <v>40689</v>
      </c>
      <c r="C3224" t="s">
        <v>18</v>
      </c>
      <c r="D3224">
        <v>59.93</v>
      </c>
      <c r="E3224">
        <v>11050189</v>
      </c>
      <c r="F3224" t="s">
        <v>10</v>
      </c>
      <c r="G3224">
        <v>1</v>
      </c>
    </row>
    <row r="3225" spans="1:7" hidden="1" x14ac:dyDescent="0.25">
      <c r="A3225">
        <v>80024657</v>
      </c>
      <c r="B3225" s="1">
        <v>40689</v>
      </c>
      <c r="C3225" t="s">
        <v>19</v>
      </c>
      <c r="D3225">
        <v>533.02</v>
      </c>
      <c r="E3225">
        <v>11050189</v>
      </c>
      <c r="F3225" t="s">
        <v>10</v>
      </c>
      <c r="G3225">
        <v>1</v>
      </c>
    </row>
    <row r="3226" spans="1:7" hidden="1" x14ac:dyDescent="0.25">
      <c r="A3226">
        <v>80024657</v>
      </c>
      <c r="B3226" s="1">
        <v>40689</v>
      </c>
      <c r="C3226" t="s">
        <v>20</v>
      </c>
      <c r="D3226">
        <v>1302.93</v>
      </c>
      <c r="E3226">
        <v>11050189</v>
      </c>
      <c r="F3226" t="s">
        <v>10</v>
      </c>
      <c r="G3226">
        <v>1</v>
      </c>
    </row>
    <row r="3227" spans="1:7" hidden="1" x14ac:dyDescent="0.25">
      <c r="A3227">
        <v>80024657</v>
      </c>
      <c r="B3227" s="1">
        <v>40689</v>
      </c>
      <c r="C3227" t="s">
        <v>21</v>
      </c>
      <c r="D3227">
        <v>161.68</v>
      </c>
      <c r="E3227">
        <v>11050189</v>
      </c>
      <c r="F3227" t="s">
        <v>10</v>
      </c>
      <c r="G3227">
        <v>1</v>
      </c>
    </row>
    <row r="3228" spans="1:7" x14ac:dyDescent="0.25">
      <c r="A3228">
        <v>80024569</v>
      </c>
      <c r="B3228" s="1">
        <v>40682</v>
      </c>
      <c r="C3228" t="s">
        <v>27</v>
      </c>
      <c r="D3228">
        <v>25</v>
      </c>
      <c r="E3228">
        <v>11050348</v>
      </c>
      <c r="F3228" t="s">
        <v>28</v>
      </c>
      <c r="G3228">
        <v>400</v>
      </c>
    </row>
    <row r="3229" spans="1:7" x14ac:dyDescent="0.25">
      <c r="A3229">
        <v>80024569</v>
      </c>
      <c r="B3229" s="1">
        <v>40682</v>
      </c>
      <c r="C3229" t="s">
        <v>142</v>
      </c>
      <c r="D3229">
        <v>42</v>
      </c>
      <c r="E3229">
        <v>11050348</v>
      </c>
      <c r="F3229" t="s">
        <v>67</v>
      </c>
      <c r="G3229">
        <v>400</v>
      </c>
    </row>
    <row r="3230" spans="1:7" x14ac:dyDescent="0.25">
      <c r="A3230">
        <v>80024569</v>
      </c>
      <c r="B3230" s="1">
        <v>40682</v>
      </c>
      <c r="C3230" t="s">
        <v>143</v>
      </c>
      <c r="D3230">
        <v>42</v>
      </c>
      <c r="E3230">
        <v>11050348</v>
      </c>
      <c r="F3230" t="s">
        <v>67</v>
      </c>
      <c r="G3230">
        <v>400</v>
      </c>
    </row>
    <row r="3231" spans="1:7" x14ac:dyDescent="0.25">
      <c r="A3231">
        <v>80024569</v>
      </c>
      <c r="B3231" s="1">
        <v>40682</v>
      </c>
      <c r="C3231" t="s">
        <v>145</v>
      </c>
      <c r="D3231">
        <v>30</v>
      </c>
      <c r="E3231">
        <v>11050348</v>
      </c>
      <c r="F3231" t="s">
        <v>67</v>
      </c>
      <c r="G3231">
        <v>400</v>
      </c>
    </row>
    <row r="3232" spans="1:7" x14ac:dyDescent="0.25">
      <c r="A3232">
        <v>80024571</v>
      </c>
      <c r="B3232" s="1">
        <v>40682</v>
      </c>
      <c r="C3232" t="s">
        <v>53</v>
      </c>
      <c r="D3232">
        <v>25</v>
      </c>
      <c r="E3232">
        <v>11050352</v>
      </c>
      <c r="F3232" t="s">
        <v>10</v>
      </c>
      <c r="G3232">
        <v>1</v>
      </c>
    </row>
    <row r="3233" spans="1:7" x14ac:dyDescent="0.25">
      <c r="A3233">
        <v>80024572</v>
      </c>
      <c r="B3233" s="1">
        <v>40682</v>
      </c>
      <c r="C3233" t="s">
        <v>7</v>
      </c>
      <c r="D3233">
        <v>50</v>
      </c>
      <c r="E3233">
        <v>11050288</v>
      </c>
      <c r="F3233" t="s">
        <v>8</v>
      </c>
      <c r="G3233">
        <v>6000</v>
      </c>
    </row>
    <row r="3234" spans="1:7" x14ac:dyDescent="0.25">
      <c r="A3234">
        <v>80024574</v>
      </c>
      <c r="B3234" s="1">
        <v>40683</v>
      </c>
      <c r="C3234" t="s">
        <v>134</v>
      </c>
      <c r="D3234">
        <v>75</v>
      </c>
      <c r="E3234">
        <v>11050185</v>
      </c>
      <c r="F3234" t="s">
        <v>10</v>
      </c>
      <c r="G3234">
        <v>1</v>
      </c>
    </row>
    <row r="3235" spans="1:7" x14ac:dyDescent="0.25">
      <c r="A3235">
        <v>80024574</v>
      </c>
      <c r="B3235" s="1">
        <v>40683</v>
      </c>
      <c r="C3235" t="s">
        <v>133</v>
      </c>
      <c r="D3235">
        <v>15</v>
      </c>
      <c r="E3235">
        <v>11050186</v>
      </c>
      <c r="F3235" t="s">
        <v>10</v>
      </c>
      <c r="G3235">
        <v>1</v>
      </c>
    </row>
    <row r="3236" spans="1:7" x14ac:dyDescent="0.25">
      <c r="A3236">
        <v>80024575</v>
      </c>
      <c r="B3236" s="1">
        <v>40683</v>
      </c>
      <c r="C3236" t="s">
        <v>9</v>
      </c>
      <c r="D3236">
        <v>20</v>
      </c>
      <c r="E3236">
        <v>11050014</v>
      </c>
      <c r="F3236" t="s">
        <v>10</v>
      </c>
      <c r="G3236">
        <v>1</v>
      </c>
    </row>
    <row r="3237" spans="1:7" hidden="1" x14ac:dyDescent="0.25">
      <c r="A3237">
        <v>80024662</v>
      </c>
      <c r="B3237" s="1">
        <v>40689</v>
      </c>
      <c r="C3237" t="s">
        <v>22</v>
      </c>
      <c r="D3237">
        <v>50</v>
      </c>
      <c r="E3237">
        <v>11050477</v>
      </c>
      <c r="F3237" t="s">
        <v>23</v>
      </c>
      <c r="G3237">
        <v>0.2</v>
      </c>
    </row>
    <row r="3238" spans="1:7" x14ac:dyDescent="0.25">
      <c r="A3238">
        <v>80024575</v>
      </c>
      <c r="B3238" s="1">
        <v>40683</v>
      </c>
      <c r="C3238" t="s">
        <v>7</v>
      </c>
      <c r="D3238">
        <v>260</v>
      </c>
      <c r="E3238">
        <v>11050014</v>
      </c>
      <c r="F3238" t="s">
        <v>8</v>
      </c>
      <c r="G3238">
        <v>1</v>
      </c>
    </row>
    <row r="3239" spans="1:7" x14ac:dyDescent="0.25">
      <c r="A3239">
        <v>80024576</v>
      </c>
      <c r="B3239" s="1">
        <v>40683</v>
      </c>
      <c r="C3239" t="s">
        <v>59</v>
      </c>
      <c r="D3239">
        <v>25</v>
      </c>
      <c r="E3239">
        <v>11050359</v>
      </c>
      <c r="F3239" t="s">
        <v>60</v>
      </c>
      <c r="G3239">
        <v>1</v>
      </c>
    </row>
    <row r="3240" spans="1:7" x14ac:dyDescent="0.25">
      <c r="A3240">
        <v>80024577</v>
      </c>
      <c r="B3240" s="1">
        <v>40683</v>
      </c>
      <c r="C3240" t="s">
        <v>7</v>
      </c>
      <c r="D3240">
        <v>155</v>
      </c>
      <c r="E3240">
        <v>11050240</v>
      </c>
      <c r="F3240" t="s">
        <v>8</v>
      </c>
      <c r="G3240">
        <v>27000</v>
      </c>
    </row>
    <row r="3241" spans="1:7" x14ac:dyDescent="0.25">
      <c r="A3241">
        <v>80024578</v>
      </c>
      <c r="B3241" s="1">
        <v>40683</v>
      </c>
      <c r="C3241" t="s">
        <v>9</v>
      </c>
      <c r="D3241">
        <v>20</v>
      </c>
      <c r="E3241">
        <v>11040440</v>
      </c>
      <c r="F3241" t="s">
        <v>10</v>
      </c>
      <c r="G3241">
        <v>1</v>
      </c>
    </row>
    <row r="3242" spans="1:7" x14ac:dyDescent="0.25">
      <c r="A3242">
        <v>80024578</v>
      </c>
      <c r="B3242" s="1">
        <v>40683</v>
      </c>
      <c r="C3242" t="s">
        <v>7</v>
      </c>
      <c r="D3242">
        <v>145</v>
      </c>
      <c r="E3242">
        <v>11040440</v>
      </c>
      <c r="F3242" t="s">
        <v>8</v>
      </c>
      <c r="G3242">
        <v>1</v>
      </c>
    </row>
    <row r="3243" spans="1:7" x14ac:dyDescent="0.25">
      <c r="A3243">
        <v>80024578</v>
      </c>
      <c r="B3243" s="1">
        <v>40683</v>
      </c>
      <c r="C3243" t="s">
        <v>140</v>
      </c>
      <c r="D3243">
        <v>15</v>
      </c>
      <c r="E3243">
        <v>11050365</v>
      </c>
      <c r="F3243" t="s">
        <v>26</v>
      </c>
      <c r="G3243">
        <v>100</v>
      </c>
    </row>
    <row r="3244" spans="1:7" x14ac:dyDescent="0.25">
      <c r="A3244">
        <v>80024578</v>
      </c>
      <c r="B3244" s="1">
        <v>40683</v>
      </c>
      <c r="C3244" t="s">
        <v>66</v>
      </c>
      <c r="D3244">
        <v>16</v>
      </c>
      <c r="E3244">
        <v>11050365</v>
      </c>
      <c r="F3244" t="s">
        <v>67</v>
      </c>
      <c r="G3244">
        <v>100</v>
      </c>
    </row>
    <row r="3245" spans="1:7" x14ac:dyDescent="0.25">
      <c r="A3245">
        <v>80024579</v>
      </c>
      <c r="B3245" s="1">
        <v>40683</v>
      </c>
      <c r="C3245" t="s">
        <v>59</v>
      </c>
      <c r="D3245">
        <v>25</v>
      </c>
      <c r="E3245">
        <v>11050366</v>
      </c>
      <c r="F3245" t="s">
        <v>60</v>
      </c>
      <c r="G3245">
        <v>1</v>
      </c>
    </row>
    <row r="3246" spans="1:7" x14ac:dyDescent="0.25">
      <c r="A3246">
        <v>80024580</v>
      </c>
      <c r="B3246" s="1">
        <v>40683</v>
      </c>
      <c r="C3246" t="s">
        <v>24</v>
      </c>
      <c r="D3246">
        <v>25</v>
      </c>
      <c r="E3246">
        <v>11050355</v>
      </c>
      <c r="F3246" t="s">
        <v>10</v>
      </c>
      <c r="G3246">
        <v>1</v>
      </c>
    </row>
    <row r="3247" spans="1:7" x14ac:dyDescent="0.25">
      <c r="A3247">
        <v>80024580</v>
      </c>
      <c r="B3247" s="1">
        <v>40683</v>
      </c>
      <c r="C3247" t="s">
        <v>66</v>
      </c>
      <c r="D3247">
        <v>25</v>
      </c>
      <c r="E3247">
        <v>11050368</v>
      </c>
      <c r="F3247" t="s">
        <v>67</v>
      </c>
      <c r="G3247">
        <v>6</v>
      </c>
    </row>
    <row r="3248" spans="1:7" x14ac:dyDescent="0.25">
      <c r="A3248">
        <v>80024581</v>
      </c>
      <c r="B3248" s="1">
        <v>40683</v>
      </c>
      <c r="C3248" t="s">
        <v>140</v>
      </c>
      <c r="D3248">
        <v>30</v>
      </c>
      <c r="E3248">
        <v>11050362</v>
      </c>
      <c r="F3248" t="s">
        <v>26</v>
      </c>
      <c r="G3248">
        <v>200</v>
      </c>
    </row>
    <row r="3249" spans="1:7" hidden="1" x14ac:dyDescent="0.25">
      <c r="A3249">
        <v>80024680</v>
      </c>
      <c r="B3249" s="1">
        <v>40690</v>
      </c>
      <c r="C3249" t="s">
        <v>18</v>
      </c>
      <c r="D3249">
        <v>59.93</v>
      </c>
      <c r="E3249">
        <v>11020285</v>
      </c>
      <c r="F3249" t="s">
        <v>10</v>
      </c>
      <c r="G3249">
        <v>1</v>
      </c>
    </row>
    <row r="3250" spans="1:7" hidden="1" x14ac:dyDescent="0.25">
      <c r="A3250">
        <v>80024680</v>
      </c>
      <c r="B3250" s="1">
        <v>40690</v>
      </c>
      <c r="C3250" t="s">
        <v>19</v>
      </c>
      <c r="D3250">
        <v>533.02</v>
      </c>
      <c r="E3250">
        <v>11020285</v>
      </c>
      <c r="F3250" t="s">
        <v>10</v>
      </c>
      <c r="G3250">
        <v>1</v>
      </c>
    </row>
    <row r="3251" spans="1:7" hidden="1" x14ac:dyDescent="0.25">
      <c r="A3251">
        <v>80024680</v>
      </c>
      <c r="B3251" s="1">
        <v>40690</v>
      </c>
      <c r="C3251" t="s">
        <v>20</v>
      </c>
      <c r="D3251">
        <v>1302.93</v>
      </c>
      <c r="E3251">
        <v>11020285</v>
      </c>
      <c r="F3251" t="s">
        <v>10</v>
      </c>
      <c r="G3251">
        <v>1</v>
      </c>
    </row>
    <row r="3252" spans="1:7" hidden="1" x14ac:dyDescent="0.25">
      <c r="A3252">
        <v>80024680</v>
      </c>
      <c r="B3252" s="1">
        <v>40690</v>
      </c>
      <c r="C3252" t="s">
        <v>21</v>
      </c>
      <c r="D3252">
        <v>161.68</v>
      </c>
      <c r="E3252">
        <v>11020285</v>
      </c>
      <c r="F3252" t="s">
        <v>10</v>
      </c>
      <c r="G3252">
        <v>1</v>
      </c>
    </row>
    <row r="3253" spans="1:7" x14ac:dyDescent="0.25">
      <c r="A3253">
        <v>80024581</v>
      </c>
      <c r="B3253" s="1">
        <v>40683</v>
      </c>
      <c r="C3253" t="s">
        <v>66</v>
      </c>
      <c r="D3253">
        <v>42</v>
      </c>
      <c r="E3253">
        <v>11050362</v>
      </c>
      <c r="F3253" t="s">
        <v>67</v>
      </c>
      <c r="G3253">
        <v>200</v>
      </c>
    </row>
    <row r="3254" spans="1:7" x14ac:dyDescent="0.25">
      <c r="A3254">
        <v>80024581</v>
      </c>
      <c r="B3254" s="1">
        <v>40683</v>
      </c>
      <c r="C3254" t="s">
        <v>68</v>
      </c>
      <c r="D3254">
        <v>25</v>
      </c>
      <c r="E3254">
        <v>11050362</v>
      </c>
      <c r="F3254" t="s">
        <v>69</v>
      </c>
      <c r="G3254">
        <v>200</v>
      </c>
    </row>
    <row r="3255" spans="1:7" x14ac:dyDescent="0.25">
      <c r="A3255">
        <v>80024581</v>
      </c>
      <c r="B3255" s="1">
        <v>40683</v>
      </c>
      <c r="C3255" t="s">
        <v>140</v>
      </c>
      <c r="D3255">
        <v>30</v>
      </c>
      <c r="E3255">
        <v>11050363</v>
      </c>
      <c r="F3255" t="s">
        <v>26</v>
      </c>
      <c r="G3255">
        <v>200</v>
      </c>
    </row>
    <row r="3256" spans="1:7" x14ac:dyDescent="0.25">
      <c r="A3256">
        <v>80024581</v>
      </c>
      <c r="B3256" s="1">
        <v>40683</v>
      </c>
      <c r="C3256" t="s">
        <v>66</v>
      </c>
      <c r="D3256">
        <v>42</v>
      </c>
      <c r="E3256">
        <v>11050363</v>
      </c>
      <c r="F3256" t="s">
        <v>67</v>
      </c>
      <c r="G3256">
        <v>200</v>
      </c>
    </row>
    <row r="3257" spans="1:7" hidden="1" x14ac:dyDescent="0.25">
      <c r="A3257">
        <v>80024681</v>
      </c>
      <c r="B3257" s="1">
        <v>40690</v>
      </c>
      <c r="C3257" t="s">
        <v>18</v>
      </c>
      <c r="D3257">
        <v>59.93</v>
      </c>
      <c r="E3257">
        <v>11020287</v>
      </c>
      <c r="F3257" t="s">
        <v>10</v>
      </c>
      <c r="G3257">
        <v>1</v>
      </c>
    </row>
    <row r="3258" spans="1:7" hidden="1" x14ac:dyDescent="0.25">
      <c r="A3258">
        <v>80024681</v>
      </c>
      <c r="B3258" s="1">
        <v>40690</v>
      </c>
      <c r="C3258" t="s">
        <v>19</v>
      </c>
      <c r="D3258">
        <v>533.02</v>
      </c>
      <c r="E3258">
        <v>11020287</v>
      </c>
      <c r="F3258" t="s">
        <v>10</v>
      </c>
      <c r="G3258">
        <v>1</v>
      </c>
    </row>
    <row r="3259" spans="1:7" hidden="1" x14ac:dyDescent="0.25">
      <c r="A3259">
        <v>80024681</v>
      </c>
      <c r="B3259" s="1">
        <v>40690</v>
      </c>
      <c r="C3259" t="s">
        <v>20</v>
      </c>
      <c r="D3259">
        <v>1302.93</v>
      </c>
      <c r="E3259">
        <v>11020287</v>
      </c>
      <c r="F3259" t="s">
        <v>10</v>
      </c>
      <c r="G3259">
        <v>1</v>
      </c>
    </row>
    <row r="3260" spans="1:7" hidden="1" x14ac:dyDescent="0.25">
      <c r="A3260">
        <v>80024681</v>
      </c>
      <c r="B3260" s="1">
        <v>40690</v>
      </c>
      <c r="C3260" t="s">
        <v>21</v>
      </c>
      <c r="D3260">
        <v>161.68</v>
      </c>
      <c r="E3260">
        <v>11020287</v>
      </c>
      <c r="F3260" t="s">
        <v>10</v>
      </c>
      <c r="G3260">
        <v>1</v>
      </c>
    </row>
    <row r="3261" spans="1:7" x14ac:dyDescent="0.25">
      <c r="A3261">
        <v>80024581</v>
      </c>
      <c r="B3261" s="1">
        <v>40683</v>
      </c>
      <c r="C3261" t="s">
        <v>68</v>
      </c>
      <c r="D3261">
        <v>25</v>
      </c>
      <c r="E3261">
        <v>11050363</v>
      </c>
      <c r="F3261" t="s">
        <v>69</v>
      </c>
      <c r="G3261">
        <v>200</v>
      </c>
    </row>
    <row r="3262" spans="1:7" x14ac:dyDescent="0.25">
      <c r="A3262">
        <v>80024581</v>
      </c>
      <c r="B3262" s="1">
        <v>40683</v>
      </c>
      <c r="C3262" t="s">
        <v>140</v>
      </c>
      <c r="D3262">
        <v>30</v>
      </c>
      <c r="E3262">
        <v>11050364</v>
      </c>
      <c r="F3262" t="s">
        <v>26</v>
      </c>
      <c r="G3262">
        <v>200</v>
      </c>
    </row>
    <row r="3263" spans="1:7" x14ac:dyDescent="0.25">
      <c r="A3263">
        <v>80024581</v>
      </c>
      <c r="B3263" s="1">
        <v>40683</v>
      </c>
      <c r="C3263" t="s">
        <v>66</v>
      </c>
      <c r="D3263">
        <v>42</v>
      </c>
      <c r="E3263">
        <v>11050364</v>
      </c>
      <c r="F3263" t="s">
        <v>67</v>
      </c>
      <c r="G3263">
        <v>200</v>
      </c>
    </row>
    <row r="3264" spans="1:7" x14ac:dyDescent="0.25">
      <c r="A3264">
        <v>80024581</v>
      </c>
      <c r="B3264" s="1">
        <v>40683</v>
      </c>
      <c r="C3264" t="s">
        <v>68</v>
      </c>
      <c r="D3264">
        <v>25</v>
      </c>
      <c r="E3264">
        <v>11050364</v>
      </c>
      <c r="F3264" t="s">
        <v>69</v>
      </c>
      <c r="G3264">
        <v>200</v>
      </c>
    </row>
    <row r="3265" spans="1:7" x14ac:dyDescent="0.25">
      <c r="A3265">
        <v>80024583</v>
      </c>
      <c r="B3265" s="1">
        <v>40683</v>
      </c>
      <c r="C3265" t="s">
        <v>54</v>
      </c>
      <c r="D3265">
        <v>25</v>
      </c>
      <c r="E3265">
        <v>11050361</v>
      </c>
      <c r="F3265" t="s">
        <v>55</v>
      </c>
      <c r="G3265">
        <v>60000</v>
      </c>
    </row>
    <row r="3266" spans="1:7" x14ac:dyDescent="0.25">
      <c r="A3266">
        <v>80024583</v>
      </c>
      <c r="B3266" s="1">
        <v>40683</v>
      </c>
      <c r="C3266" t="s">
        <v>59</v>
      </c>
      <c r="D3266">
        <v>25</v>
      </c>
      <c r="E3266">
        <v>11050361</v>
      </c>
      <c r="F3266" t="s">
        <v>60</v>
      </c>
      <c r="G3266">
        <v>60000</v>
      </c>
    </row>
    <row r="3267" spans="1:7" hidden="1" x14ac:dyDescent="0.25">
      <c r="A3267">
        <v>80024671</v>
      </c>
      <c r="B3267" s="1">
        <v>40690</v>
      </c>
      <c r="C3267" t="s">
        <v>111</v>
      </c>
      <c r="D3267">
        <v>25</v>
      </c>
      <c r="E3267">
        <v>11050489</v>
      </c>
      <c r="F3267" t="s">
        <v>112</v>
      </c>
      <c r="G3267">
        <v>1</v>
      </c>
    </row>
    <row r="3268" spans="1:7" hidden="1" x14ac:dyDescent="0.25">
      <c r="A3268">
        <v>80024673</v>
      </c>
      <c r="B3268" s="1">
        <v>40690</v>
      </c>
      <c r="C3268" t="s">
        <v>49</v>
      </c>
      <c r="D3268">
        <v>250</v>
      </c>
      <c r="E3268">
        <v>11050490</v>
      </c>
      <c r="F3268" t="s">
        <v>50</v>
      </c>
      <c r="G3268">
        <v>1</v>
      </c>
    </row>
    <row r="3269" spans="1:7" hidden="1" x14ac:dyDescent="0.25">
      <c r="A3269">
        <v>80024675</v>
      </c>
      <c r="B3269" s="1">
        <v>40690</v>
      </c>
      <c r="C3269" t="s">
        <v>111</v>
      </c>
      <c r="D3269">
        <v>100</v>
      </c>
      <c r="E3269">
        <v>11050491</v>
      </c>
      <c r="F3269" t="s">
        <v>112</v>
      </c>
      <c r="G3269">
        <v>4</v>
      </c>
    </row>
    <row r="3270" spans="1:7" hidden="1" x14ac:dyDescent="0.25">
      <c r="A3270">
        <v>80024677</v>
      </c>
      <c r="B3270" s="1">
        <v>40690</v>
      </c>
      <c r="C3270" t="s">
        <v>111</v>
      </c>
      <c r="D3270">
        <v>200</v>
      </c>
      <c r="E3270">
        <v>11050493</v>
      </c>
      <c r="F3270" t="s">
        <v>112</v>
      </c>
      <c r="G3270">
        <v>8</v>
      </c>
    </row>
    <row r="3271" spans="1:7" hidden="1" x14ac:dyDescent="0.25">
      <c r="A3271">
        <v>80024678</v>
      </c>
      <c r="B3271" s="1">
        <v>40690</v>
      </c>
      <c r="C3271" t="s">
        <v>111</v>
      </c>
      <c r="D3271">
        <v>25</v>
      </c>
      <c r="E3271">
        <v>11050495</v>
      </c>
      <c r="F3271" t="s">
        <v>112</v>
      </c>
      <c r="G3271">
        <v>1</v>
      </c>
    </row>
    <row r="3272" spans="1:7" x14ac:dyDescent="0.25">
      <c r="A3272">
        <v>80024584</v>
      </c>
      <c r="B3272" s="1">
        <v>40683</v>
      </c>
      <c r="C3272" t="s">
        <v>54</v>
      </c>
      <c r="D3272">
        <v>25</v>
      </c>
      <c r="E3272">
        <v>11050360</v>
      </c>
      <c r="F3272" t="s">
        <v>55</v>
      </c>
      <c r="G3272">
        <v>60000</v>
      </c>
    </row>
    <row r="3273" spans="1:7" x14ac:dyDescent="0.25">
      <c r="A3273">
        <v>80024584</v>
      </c>
      <c r="B3273" s="1">
        <v>40683</v>
      </c>
      <c r="C3273" t="s">
        <v>59</v>
      </c>
      <c r="D3273">
        <v>25</v>
      </c>
      <c r="E3273">
        <v>11050360</v>
      </c>
      <c r="F3273" t="s">
        <v>60</v>
      </c>
      <c r="G3273">
        <v>60000</v>
      </c>
    </row>
    <row r="3274" spans="1:7" x14ac:dyDescent="0.25">
      <c r="A3274">
        <v>80024588</v>
      </c>
      <c r="B3274" s="1">
        <v>40683</v>
      </c>
      <c r="C3274" t="s">
        <v>134</v>
      </c>
      <c r="D3274">
        <v>75</v>
      </c>
      <c r="E3274">
        <v>11050372</v>
      </c>
      <c r="F3274" t="s">
        <v>10</v>
      </c>
      <c r="G3274">
        <v>1</v>
      </c>
    </row>
    <row r="3275" spans="1:7" x14ac:dyDescent="0.25">
      <c r="A3275">
        <v>80024589</v>
      </c>
      <c r="B3275" s="1">
        <v>40683</v>
      </c>
      <c r="C3275" t="s">
        <v>9</v>
      </c>
      <c r="D3275">
        <v>20</v>
      </c>
      <c r="E3275">
        <v>11030188</v>
      </c>
      <c r="F3275" t="s">
        <v>10</v>
      </c>
      <c r="G3275">
        <v>1</v>
      </c>
    </row>
    <row r="3276" spans="1:7" x14ac:dyDescent="0.25">
      <c r="A3276">
        <v>80024589</v>
      </c>
      <c r="B3276" s="1">
        <v>40683</v>
      </c>
      <c r="C3276" t="s">
        <v>7</v>
      </c>
      <c r="D3276">
        <v>320</v>
      </c>
      <c r="E3276">
        <v>11030188</v>
      </c>
      <c r="F3276" t="s">
        <v>8</v>
      </c>
      <c r="G3276">
        <v>1</v>
      </c>
    </row>
    <row r="3277" spans="1:7" x14ac:dyDescent="0.25">
      <c r="A3277">
        <v>80024590</v>
      </c>
      <c r="B3277" s="1">
        <v>40686</v>
      </c>
      <c r="C3277" t="s">
        <v>59</v>
      </c>
      <c r="D3277">
        <v>25</v>
      </c>
      <c r="E3277">
        <v>11050377</v>
      </c>
      <c r="F3277" t="s">
        <v>60</v>
      </c>
      <c r="G3277">
        <v>3</v>
      </c>
    </row>
    <row r="3278" spans="1:7" x14ac:dyDescent="0.25">
      <c r="A3278">
        <v>80024591</v>
      </c>
      <c r="B3278" s="1">
        <v>40686</v>
      </c>
      <c r="C3278" t="s">
        <v>7</v>
      </c>
      <c r="D3278">
        <v>100</v>
      </c>
      <c r="E3278">
        <v>11050252</v>
      </c>
      <c r="F3278" t="s">
        <v>8</v>
      </c>
      <c r="G3278">
        <v>16000</v>
      </c>
    </row>
    <row r="3279" spans="1:7" x14ac:dyDescent="0.25">
      <c r="A3279">
        <v>80024592</v>
      </c>
      <c r="B3279" s="1">
        <v>40686</v>
      </c>
      <c r="C3279" t="s">
        <v>64</v>
      </c>
      <c r="D3279">
        <v>32</v>
      </c>
      <c r="E3279">
        <v>11050385</v>
      </c>
      <c r="F3279" t="s">
        <v>65</v>
      </c>
      <c r="G3279">
        <v>8</v>
      </c>
    </row>
    <row r="3280" spans="1:7" x14ac:dyDescent="0.25">
      <c r="A3280">
        <v>80024593</v>
      </c>
      <c r="B3280" s="1">
        <v>40686</v>
      </c>
      <c r="C3280" t="s">
        <v>134</v>
      </c>
      <c r="D3280">
        <v>75</v>
      </c>
      <c r="E3280">
        <v>11040173</v>
      </c>
      <c r="F3280" t="s">
        <v>10</v>
      </c>
      <c r="G3280">
        <v>1</v>
      </c>
    </row>
    <row r="3281" spans="1:7" x14ac:dyDescent="0.25">
      <c r="A3281">
        <v>80024594</v>
      </c>
      <c r="B3281" s="1">
        <v>40686</v>
      </c>
      <c r="C3281" t="s">
        <v>64</v>
      </c>
      <c r="D3281">
        <v>25</v>
      </c>
      <c r="E3281">
        <v>11050387</v>
      </c>
      <c r="F3281" t="s">
        <v>65</v>
      </c>
      <c r="G3281">
        <v>5</v>
      </c>
    </row>
    <row r="3282" spans="1:7" x14ac:dyDescent="0.25">
      <c r="A3282">
        <v>80024595</v>
      </c>
      <c r="B3282" s="1">
        <v>40686</v>
      </c>
      <c r="C3282" t="s">
        <v>54</v>
      </c>
      <c r="D3282">
        <v>25</v>
      </c>
      <c r="E3282">
        <v>11050388</v>
      </c>
      <c r="F3282" t="s">
        <v>55</v>
      </c>
      <c r="G3282">
        <v>60000</v>
      </c>
    </row>
    <row r="3283" spans="1:7" x14ac:dyDescent="0.25">
      <c r="A3283">
        <v>80024595</v>
      </c>
      <c r="B3283" s="1">
        <v>40686</v>
      </c>
      <c r="C3283" t="s">
        <v>56</v>
      </c>
      <c r="D3283">
        <v>35</v>
      </c>
      <c r="E3283">
        <v>11050388</v>
      </c>
      <c r="F3283" t="s">
        <v>55</v>
      </c>
      <c r="G3283">
        <v>60000</v>
      </c>
    </row>
    <row r="3284" spans="1:7" hidden="1" x14ac:dyDescent="0.25">
      <c r="A3284">
        <v>80024683</v>
      </c>
      <c r="B3284" s="1">
        <v>40690</v>
      </c>
      <c r="C3284" t="s">
        <v>109</v>
      </c>
      <c r="D3284">
        <v>2</v>
      </c>
      <c r="E3284">
        <v>11050500</v>
      </c>
      <c r="F3284" t="s">
        <v>10</v>
      </c>
      <c r="G3284">
        <v>70000</v>
      </c>
    </row>
    <row r="3285" spans="1:7" x14ac:dyDescent="0.25">
      <c r="A3285">
        <v>80024595</v>
      </c>
      <c r="B3285" s="1">
        <v>40686</v>
      </c>
      <c r="C3285" t="s">
        <v>57</v>
      </c>
      <c r="D3285">
        <v>35</v>
      </c>
      <c r="E3285">
        <v>11050388</v>
      </c>
      <c r="F3285" t="s">
        <v>55</v>
      </c>
      <c r="G3285">
        <v>60000</v>
      </c>
    </row>
    <row r="3286" spans="1:7" hidden="1" x14ac:dyDescent="0.25">
      <c r="A3286">
        <v>80024683</v>
      </c>
      <c r="B3286" s="1">
        <v>40690</v>
      </c>
      <c r="C3286" t="s">
        <v>109</v>
      </c>
      <c r="D3286">
        <v>2</v>
      </c>
      <c r="E3286">
        <v>11050501</v>
      </c>
      <c r="F3286" t="s">
        <v>10</v>
      </c>
      <c r="G3286">
        <v>70000</v>
      </c>
    </row>
    <row r="3287" spans="1:7" hidden="1" x14ac:dyDescent="0.25">
      <c r="A3287">
        <v>80024685</v>
      </c>
      <c r="B3287" s="1">
        <v>40694</v>
      </c>
      <c r="C3287" t="s">
        <v>22</v>
      </c>
      <c r="D3287">
        <v>50</v>
      </c>
      <c r="E3287">
        <v>11050508</v>
      </c>
      <c r="F3287" t="s">
        <v>23</v>
      </c>
      <c r="G3287">
        <v>0.2</v>
      </c>
    </row>
    <row r="3288" spans="1:7" hidden="1" x14ac:dyDescent="0.25">
      <c r="A3288">
        <v>80024686</v>
      </c>
      <c r="B3288" s="1">
        <v>40694</v>
      </c>
      <c r="C3288" t="s">
        <v>111</v>
      </c>
      <c r="D3288">
        <v>75</v>
      </c>
      <c r="E3288">
        <v>11050510</v>
      </c>
      <c r="F3288" t="s">
        <v>112</v>
      </c>
      <c r="G3288">
        <v>3</v>
      </c>
    </row>
    <row r="3289" spans="1:7" x14ac:dyDescent="0.25">
      <c r="A3289">
        <v>80024595</v>
      </c>
      <c r="B3289" s="1">
        <v>40686</v>
      </c>
      <c r="C3289" t="s">
        <v>58</v>
      </c>
      <c r="D3289">
        <v>33</v>
      </c>
      <c r="E3289">
        <v>11050388</v>
      </c>
      <c r="F3289" t="s">
        <v>55</v>
      </c>
      <c r="G3289">
        <v>60000</v>
      </c>
    </row>
    <row r="3290" spans="1:7" hidden="1" x14ac:dyDescent="0.25">
      <c r="A3290">
        <v>80024688</v>
      </c>
      <c r="B3290" s="1">
        <v>40694</v>
      </c>
      <c r="C3290" t="s">
        <v>22</v>
      </c>
      <c r="D3290">
        <v>50</v>
      </c>
      <c r="E3290">
        <v>11050514</v>
      </c>
      <c r="F3290" t="s">
        <v>23</v>
      </c>
      <c r="G3290">
        <v>0.2</v>
      </c>
    </row>
    <row r="3291" spans="1:7" hidden="1" x14ac:dyDescent="0.25">
      <c r="A3291">
        <v>80024689</v>
      </c>
      <c r="B3291" s="1">
        <v>40694</v>
      </c>
      <c r="C3291" t="s">
        <v>111</v>
      </c>
      <c r="D3291">
        <v>25</v>
      </c>
      <c r="E3291">
        <v>11050518</v>
      </c>
      <c r="F3291" t="s">
        <v>112</v>
      </c>
      <c r="G3291">
        <v>1</v>
      </c>
    </row>
    <row r="3292" spans="1:7" hidden="1" x14ac:dyDescent="0.25">
      <c r="A3292">
        <v>80024692</v>
      </c>
      <c r="B3292" s="1">
        <v>40695</v>
      </c>
      <c r="C3292" t="s">
        <v>111</v>
      </c>
      <c r="D3292">
        <v>25</v>
      </c>
      <c r="E3292">
        <v>11060005</v>
      </c>
      <c r="F3292" t="s">
        <v>112</v>
      </c>
      <c r="G3292">
        <v>1</v>
      </c>
    </row>
    <row r="3293" spans="1:7" x14ac:dyDescent="0.25">
      <c r="A3293">
        <v>80024595</v>
      </c>
      <c r="B3293" s="1">
        <v>40686</v>
      </c>
      <c r="C3293" t="s">
        <v>76</v>
      </c>
      <c r="D3293">
        <v>33</v>
      </c>
      <c r="E3293">
        <v>11050388</v>
      </c>
      <c r="F3293" t="s">
        <v>55</v>
      </c>
      <c r="G3293">
        <v>60000</v>
      </c>
    </row>
    <row r="3294" spans="1:7" x14ac:dyDescent="0.25">
      <c r="A3294">
        <v>80024595</v>
      </c>
      <c r="B3294" s="1">
        <v>40686</v>
      </c>
      <c r="C3294" t="s">
        <v>80</v>
      </c>
      <c r="D3294">
        <v>25</v>
      </c>
      <c r="E3294">
        <v>11050388</v>
      </c>
      <c r="F3294" t="s">
        <v>55</v>
      </c>
      <c r="G3294">
        <v>60000</v>
      </c>
    </row>
    <row r="3295" spans="1:7" x14ac:dyDescent="0.25">
      <c r="A3295">
        <v>80024595</v>
      </c>
      <c r="B3295" s="1">
        <v>40686</v>
      </c>
      <c r="C3295" t="s">
        <v>82</v>
      </c>
      <c r="D3295">
        <v>31</v>
      </c>
      <c r="E3295">
        <v>11050388</v>
      </c>
      <c r="F3295" t="s">
        <v>55</v>
      </c>
      <c r="G3295">
        <v>60000</v>
      </c>
    </row>
    <row r="3296" spans="1:7" hidden="1" x14ac:dyDescent="0.25">
      <c r="A3296">
        <v>80024702</v>
      </c>
      <c r="B3296" s="1">
        <v>40695</v>
      </c>
      <c r="C3296" t="s">
        <v>111</v>
      </c>
      <c r="D3296">
        <v>25</v>
      </c>
      <c r="E3296">
        <v>11060023</v>
      </c>
      <c r="F3296" t="s">
        <v>112</v>
      </c>
      <c r="G3296">
        <v>1</v>
      </c>
    </row>
    <row r="3297" spans="1:7" x14ac:dyDescent="0.25">
      <c r="A3297">
        <v>80024595</v>
      </c>
      <c r="B3297" s="1">
        <v>40686</v>
      </c>
      <c r="C3297" t="s">
        <v>53</v>
      </c>
      <c r="D3297">
        <v>25</v>
      </c>
      <c r="E3297">
        <v>11050388</v>
      </c>
      <c r="F3297" t="s">
        <v>10</v>
      </c>
      <c r="G3297">
        <v>60000</v>
      </c>
    </row>
    <row r="3298" spans="1:7" hidden="1" x14ac:dyDescent="0.25">
      <c r="A3298">
        <v>80024706</v>
      </c>
      <c r="B3298" s="1">
        <v>40696</v>
      </c>
      <c r="C3298" t="s">
        <v>36</v>
      </c>
      <c r="D3298">
        <v>136.5</v>
      </c>
      <c r="E3298">
        <v>11060026</v>
      </c>
      <c r="F3298" t="s">
        <v>23</v>
      </c>
      <c r="G3298">
        <v>2.73</v>
      </c>
    </row>
    <row r="3299" spans="1:7" hidden="1" x14ac:dyDescent="0.25">
      <c r="A3299">
        <v>80024710</v>
      </c>
      <c r="B3299" s="1">
        <v>40696</v>
      </c>
      <c r="C3299" t="s">
        <v>22</v>
      </c>
      <c r="D3299">
        <v>50</v>
      </c>
      <c r="E3299">
        <v>11060034</v>
      </c>
      <c r="F3299" t="s">
        <v>23</v>
      </c>
      <c r="G3299">
        <v>0.2</v>
      </c>
    </row>
    <row r="3300" spans="1:7" x14ac:dyDescent="0.25">
      <c r="A3300">
        <v>80024595</v>
      </c>
      <c r="B3300" s="1">
        <v>40686</v>
      </c>
      <c r="C3300" t="s">
        <v>59</v>
      </c>
      <c r="D3300">
        <v>25</v>
      </c>
      <c r="E3300">
        <v>11050388</v>
      </c>
      <c r="F3300" t="s">
        <v>60</v>
      </c>
      <c r="G3300">
        <v>60000</v>
      </c>
    </row>
    <row r="3301" spans="1:7" hidden="1" x14ac:dyDescent="0.25">
      <c r="A3301">
        <v>80024715</v>
      </c>
      <c r="B3301" s="1">
        <v>40696</v>
      </c>
      <c r="C3301" t="s">
        <v>111</v>
      </c>
      <c r="D3301">
        <v>25</v>
      </c>
      <c r="E3301">
        <v>11060039</v>
      </c>
      <c r="F3301" t="s">
        <v>112</v>
      </c>
      <c r="G3301">
        <v>1</v>
      </c>
    </row>
    <row r="3302" spans="1:7" x14ac:dyDescent="0.25">
      <c r="A3302">
        <v>80024595</v>
      </c>
      <c r="B3302" s="1">
        <v>40686</v>
      </c>
      <c r="C3302" t="s">
        <v>61</v>
      </c>
      <c r="D3302">
        <v>45</v>
      </c>
      <c r="E3302">
        <v>11050388</v>
      </c>
      <c r="F3302" t="s">
        <v>60</v>
      </c>
      <c r="G3302">
        <v>60000</v>
      </c>
    </row>
    <row r="3303" spans="1:7" x14ac:dyDescent="0.25">
      <c r="A3303">
        <v>80024595</v>
      </c>
      <c r="B3303" s="1">
        <v>40686</v>
      </c>
      <c r="C3303" t="s">
        <v>62</v>
      </c>
      <c r="D3303">
        <v>45</v>
      </c>
      <c r="E3303">
        <v>11050388</v>
      </c>
      <c r="F3303" t="s">
        <v>60</v>
      </c>
      <c r="G3303">
        <v>60000</v>
      </c>
    </row>
    <row r="3304" spans="1:7" hidden="1" x14ac:dyDescent="0.25">
      <c r="A3304">
        <v>80024721</v>
      </c>
      <c r="B3304" s="1">
        <v>40696</v>
      </c>
      <c r="C3304" t="s">
        <v>111</v>
      </c>
      <c r="D3304">
        <v>25</v>
      </c>
      <c r="E3304">
        <v>11060049</v>
      </c>
      <c r="F3304" t="s">
        <v>112</v>
      </c>
      <c r="G3304">
        <v>1</v>
      </c>
    </row>
    <row r="3305" spans="1:7" x14ac:dyDescent="0.25">
      <c r="A3305">
        <v>80024595</v>
      </c>
      <c r="B3305" s="1">
        <v>40686</v>
      </c>
      <c r="C3305" t="s">
        <v>63</v>
      </c>
      <c r="D3305">
        <v>41</v>
      </c>
      <c r="E3305">
        <v>11050388</v>
      </c>
      <c r="F3305" t="s">
        <v>60</v>
      </c>
      <c r="G3305">
        <v>60000</v>
      </c>
    </row>
    <row r="3306" spans="1:7" hidden="1" x14ac:dyDescent="0.25">
      <c r="A3306">
        <v>80024723</v>
      </c>
      <c r="B3306" s="1">
        <v>40697</v>
      </c>
      <c r="C3306" t="s">
        <v>111</v>
      </c>
      <c r="D3306">
        <v>25</v>
      </c>
      <c r="E3306">
        <v>11060058</v>
      </c>
      <c r="F3306" t="s">
        <v>112</v>
      </c>
      <c r="G3306">
        <v>1</v>
      </c>
    </row>
    <row r="3307" spans="1:7" hidden="1" x14ac:dyDescent="0.25">
      <c r="A3307">
        <v>80024726</v>
      </c>
      <c r="B3307" s="1">
        <v>40697</v>
      </c>
      <c r="C3307" t="s">
        <v>111</v>
      </c>
      <c r="D3307">
        <v>25</v>
      </c>
      <c r="E3307">
        <v>11060060</v>
      </c>
      <c r="F3307" t="s">
        <v>112</v>
      </c>
      <c r="G3307">
        <v>1</v>
      </c>
    </row>
    <row r="3308" spans="1:7" x14ac:dyDescent="0.25">
      <c r="A3308">
        <v>80024595</v>
      </c>
      <c r="B3308" s="1">
        <v>40686</v>
      </c>
      <c r="C3308" t="s">
        <v>77</v>
      </c>
      <c r="D3308">
        <v>41</v>
      </c>
      <c r="E3308">
        <v>11050388</v>
      </c>
      <c r="F3308" t="s">
        <v>60</v>
      </c>
      <c r="G3308">
        <v>60000</v>
      </c>
    </row>
    <row r="3309" spans="1:7" hidden="1" x14ac:dyDescent="0.25">
      <c r="A3309">
        <v>80024729</v>
      </c>
      <c r="B3309" s="1">
        <v>40697</v>
      </c>
      <c r="C3309" t="s">
        <v>109</v>
      </c>
      <c r="D3309">
        <v>2</v>
      </c>
      <c r="E3309">
        <v>11060063</v>
      </c>
      <c r="F3309" t="s">
        <v>10</v>
      </c>
      <c r="G3309">
        <v>45000</v>
      </c>
    </row>
    <row r="3310" spans="1:7" x14ac:dyDescent="0.25">
      <c r="A3310">
        <v>80024595</v>
      </c>
      <c r="B3310" s="1">
        <v>40686</v>
      </c>
      <c r="C3310" t="s">
        <v>81</v>
      </c>
      <c r="D3310">
        <v>25</v>
      </c>
      <c r="E3310">
        <v>11050388</v>
      </c>
      <c r="F3310" t="s">
        <v>60</v>
      </c>
      <c r="G3310">
        <v>60000</v>
      </c>
    </row>
    <row r="3311" spans="1:7" x14ac:dyDescent="0.25">
      <c r="A3311">
        <v>80024595</v>
      </c>
      <c r="B3311" s="1">
        <v>40686</v>
      </c>
      <c r="C3311" t="s">
        <v>84</v>
      </c>
      <c r="D3311">
        <v>35</v>
      </c>
      <c r="E3311">
        <v>11050388</v>
      </c>
      <c r="F3311" t="s">
        <v>60</v>
      </c>
      <c r="G3311">
        <v>60000</v>
      </c>
    </row>
    <row r="3312" spans="1:7" hidden="1" x14ac:dyDescent="0.25">
      <c r="A3312">
        <v>80024729</v>
      </c>
      <c r="B3312" s="1">
        <v>40697</v>
      </c>
      <c r="C3312" t="s">
        <v>109</v>
      </c>
      <c r="D3312">
        <v>2</v>
      </c>
      <c r="E3312">
        <v>11060064</v>
      </c>
      <c r="F3312" t="s">
        <v>10</v>
      </c>
      <c r="G3312">
        <v>45000</v>
      </c>
    </row>
    <row r="3313" spans="1:7" hidden="1" x14ac:dyDescent="0.25">
      <c r="A3313">
        <v>80024730</v>
      </c>
      <c r="B3313" s="1">
        <v>40697</v>
      </c>
      <c r="C3313" t="s">
        <v>36</v>
      </c>
      <c r="D3313">
        <v>50</v>
      </c>
      <c r="E3313">
        <v>11060065</v>
      </c>
      <c r="F3313" t="s">
        <v>23</v>
      </c>
      <c r="G3313">
        <v>1</v>
      </c>
    </row>
    <row r="3314" spans="1:7" hidden="1" x14ac:dyDescent="0.25">
      <c r="A3314">
        <v>80024732</v>
      </c>
      <c r="B3314" s="1">
        <v>40697</v>
      </c>
      <c r="C3314" t="s">
        <v>104</v>
      </c>
      <c r="D3314">
        <v>250</v>
      </c>
      <c r="E3314">
        <v>11060066</v>
      </c>
      <c r="F3314" t="s">
        <v>50</v>
      </c>
      <c r="G3314">
        <v>1</v>
      </c>
    </row>
    <row r="3315" spans="1:7" hidden="1" x14ac:dyDescent="0.25">
      <c r="A3315">
        <v>80024733</v>
      </c>
      <c r="B3315" s="1">
        <v>40697</v>
      </c>
      <c r="C3315" t="s">
        <v>22</v>
      </c>
      <c r="D3315">
        <v>50</v>
      </c>
      <c r="E3315">
        <v>11060070</v>
      </c>
      <c r="F3315" t="s">
        <v>23</v>
      </c>
      <c r="G3315">
        <v>0.2</v>
      </c>
    </row>
    <row r="3316" spans="1:7" hidden="1" x14ac:dyDescent="0.25">
      <c r="A3316">
        <v>80024734</v>
      </c>
      <c r="B3316" s="1">
        <v>40697</v>
      </c>
      <c r="C3316" t="s">
        <v>111</v>
      </c>
      <c r="D3316">
        <v>25</v>
      </c>
      <c r="E3316">
        <v>11060073</v>
      </c>
      <c r="F3316" t="s">
        <v>112</v>
      </c>
      <c r="G3316">
        <v>1</v>
      </c>
    </row>
    <row r="3317" spans="1:7" x14ac:dyDescent="0.25">
      <c r="A3317">
        <v>80024596</v>
      </c>
      <c r="B3317" s="1">
        <v>40686</v>
      </c>
      <c r="C3317" t="s">
        <v>9</v>
      </c>
      <c r="D3317">
        <v>20</v>
      </c>
      <c r="E3317">
        <v>11050074</v>
      </c>
      <c r="F3317" t="s">
        <v>10</v>
      </c>
      <c r="G3317">
        <v>1</v>
      </c>
    </row>
    <row r="3318" spans="1:7" x14ac:dyDescent="0.25">
      <c r="A3318">
        <v>80024596</v>
      </c>
      <c r="B3318" s="1">
        <v>40686</v>
      </c>
      <c r="C3318" t="s">
        <v>7</v>
      </c>
      <c r="D3318">
        <v>165</v>
      </c>
      <c r="E3318">
        <v>11050074</v>
      </c>
      <c r="F3318" t="s">
        <v>8</v>
      </c>
      <c r="G3318">
        <v>1</v>
      </c>
    </row>
    <row r="3319" spans="1:7" hidden="1" x14ac:dyDescent="0.25">
      <c r="A3319">
        <v>70014376</v>
      </c>
      <c r="B3319" s="1">
        <v>40697</v>
      </c>
      <c r="C3319" t="s">
        <v>111</v>
      </c>
      <c r="D3319">
        <v>25</v>
      </c>
      <c r="E3319">
        <v>11060078</v>
      </c>
      <c r="F3319" t="s">
        <v>112</v>
      </c>
      <c r="G3319">
        <v>1</v>
      </c>
    </row>
    <row r="3320" spans="1:7" hidden="1" x14ac:dyDescent="0.25">
      <c r="A3320">
        <v>16886</v>
      </c>
      <c r="B3320" s="1">
        <v>40697</v>
      </c>
      <c r="C3320" t="s">
        <v>111</v>
      </c>
      <c r="D3320">
        <v>25</v>
      </c>
      <c r="E3320">
        <v>11060078</v>
      </c>
      <c r="F3320" t="s">
        <v>112</v>
      </c>
      <c r="G3320">
        <v>1</v>
      </c>
    </row>
    <row r="3321" spans="1:7" hidden="1" x14ac:dyDescent="0.25">
      <c r="A3321">
        <v>80024738</v>
      </c>
      <c r="B3321" s="1">
        <v>40697</v>
      </c>
      <c r="C3321" t="s">
        <v>111</v>
      </c>
      <c r="D3321">
        <v>25</v>
      </c>
      <c r="E3321">
        <v>11060078</v>
      </c>
      <c r="F3321" t="s">
        <v>112</v>
      </c>
      <c r="G3321">
        <v>1</v>
      </c>
    </row>
    <row r="3322" spans="1:7" hidden="1" x14ac:dyDescent="0.25">
      <c r="A3322">
        <v>80024737</v>
      </c>
      <c r="B3322" s="1">
        <v>40697</v>
      </c>
      <c r="C3322" t="s">
        <v>111</v>
      </c>
      <c r="D3322">
        <v>25</v>
      </c>
      <c r="E3322">
        <v>11060080</v>
      </c>
      <c r="F3322" t="s">
        <v>112</v>
      </c>
      <c r="G3322">
        <v>1</v>
      </c>
    </row>
    <row r="3323" spans="1:7" x14ac:dyDescent="0.25">
      <c r="A3323">
        <v>80024597</v>
      </c>
      <c r="B3323" s="1">
        <v>40686</v>
      </c>
      <c r="C3323" t="s">
        <v>140</v>
      </c>
      <c r="D3323">
        <v>6</v>
      </c>
      <c r="E3323">
        <v>11050390</v>
      </c>
      <c r="F3323" t="s">
        <v>26</v>
      </c>
      <c r="G3323">
        <v>40</v>
      </c>
    </row>
    <row r="3324" spans="1:7" hidden="1" x14ac:dyDescent="0.25">
      <c r="A3324">
        <v>80024753</v>
      </c>
      <c r="B3324" s="1">
        <v>40700</v>
      </c>
      <c r="C3324" t="s">
        <v>36</v>
      </c>
      <c r="D3324">
        <v>92.5</v>
      </c>
      <c r="E3324">
        <v>11040481</v>
      </c>
      <c r="F3324" t="s">
        <v>23</v>
      </c>
      <c r="G3324">
        <v>1.85</v>
      </c>
    </row>
    <row r="3325" spans="1:7" x14ac:dyDescent="0.25">
      <c r="A3325">
        <v>80024597</v>
      </c>
      <c r="B3325" s="1">
        <v>40686</v>
      </c>
      <c r="C3325" t="s">
        <v>66</v>
      </c>
      <c r="D3325">
        <v>8</v>
      </c>
      <c r="E3325">
        <v>11050390</v>
      </c>
      <c r="F3325" t="s">
        <v>67</v>
      </c>
      <c r="G3325">
        <v>40</v>
      </c>
    </row>
    <row r="3326" spans="1:7" x14ac:dyDescent="0.25">
      <c r="A3326">
        <v>80024597</v>
      </c>
      <c r="B3326" s="1">
        <v>40686</v>
      </c>
      <c r="C3326" t="s">
        <v>68</v>
      </c>
      <c r="D3326">
        <v>25</v>
      </c>
      <c r="E3326">
        <v>11050390</v>
      </c>
      <c r="F3326" t="s">
        <v>69</v>
      </c>
      <c r="G3326">
        <v>40</v>
      </c>
    </row>
    <row r="3327" spans="1:7" x14ac:dyDescent="0.25">
      <c r="A3327">
        <v>80024597</v>
      </c>
      <c r="B3327" s="1">
        <v>40686</v>
      </c>
      <c r="C3327" t="s">
        <v>27</v>
      </c>
      <c r="D3327">
        <v>25</v>
      </c>
      <c r="E3327">
        <v>11050390</v>
      </c>
      <c r="F3327" t="s">
        <v>28</v>
      </c>
      <c r="G3327">
        <v>40</v>
      </c>
    </row>
    <row r="3328" spans="1:7" hidden="1" x14ac:dyDescent="0.25">
      <c r="A3328">
        <v>90001738</v>
      </c>
      <c r="B3328" s="1">
        <v>40700</v>
      </c>
      <c r="C3328" t="s">
        <v>115</v>
      </c>
      <c r="D3328">
        <v>50</v>
      </c>
      <c r="E3328">
        <v>11060081</v>
      </c>
      <c r="F3328" t="s">
        <v>10</v>
      </c>
      <c r="G3328">
        <v>1</v>
      </c>
    </row>
    <row r="3329" spans="1:7" hidden="1" x14ac:dyDescent="0.25">
      <c r="A3329">
        <v>90001739</v>
      </c>
      <c r="B3329" s="1">
        <v>40700</v>
      </c>
      <c r="C3329" t="s">
        <v>115</v>
      </c>
      <c r="D3329">
        <v>50</v>
      </c>
      <c r="E3329">
        <v>11060082</v>
      </c>
      <c r="F3329" t="s">
        <v>10</v>
      </c>
      <c r="G3329">
        <v>1</v>
      </c>
    </row>
    <row r="3330" spans="1:7" x14ac:dyDescent="0.25">
      <c r="A3330">
        <v>80024597</v>
      </c>
      <c r="B3330" s="1">
        <v>40686</v>
      </c>
      <c r="C3330" t="s">
        <v>53</v>
      </c>
      <c r="D3330">
        <v>25</v>
      </c>
      <c r="E3330">
        <v>11050392</v>
      </c>
      <c r="F3330" t="s">
        <v>10</v>
      </c>
      <c r="G3330">
        <v>1</v>
      </c>
    </row>
    <row r="3331" spans="1:7" x14ac:dyDescent="0.25">
      <c r="A3331">
        <v>80024599</v>
      </c>
      <c r="B3331" s="1">
        <v>40686</v>
      </c>
      <c r="C3331" t="s">
        <v>7</v>
      </c>
      <c r="D3331">
        <v>380</v>
      </c>
      <c r="E3331">
        <v>11040470</v>
      </c>
      <c r="F3331" t="s">
        <v>8</v>
      </c>
      <c r="G3331">
        <v>80000</v>
      </c>
    </row>
    <row r="3332" spans="1:7" x14ac:dyDescent="0.25">
      <c r="A3332">
        <v>80024600</v>
      </c>
      <c r="B3332" s="1">
        <v>40686</v>
      </c>
      <c r="C3332" t="s">
        <v>70</v>
      </c>
      <c r="D3332">
        <v>25</v>
      </c>
      <c r="E3332">
        <v>11050394</v>
      </c>
      <c r="F3332" t="s">
        <v>71</v>
      </c>
      <c r="G3332">
        <v>1</v>
      </c>
    </row>
    <row r="3333" spans="1:7" x14ac:dyDescent="0.25">
      <c r="A3333">
        <v>80024601</v>
      </c>
      <c r="B3333" s="1">
        <v>40686</v>
      </c>
      <c r="C3333" t="s">
        <v>7</v>
      </c>
      <c r="D3333">
        <v>95</v>
      </c>
      <c r="E3333">
        <v>11050265</v>
      </c>
      <c r="F3333" t="s">
        <v>8</v>
      </c>
      <c r="G3333">
        <v>15000</v>
      </c>
    </row>
    <row r="3334" spans="1:7" hidden="1" x14ac:dyDescent="0.25">
      <c r="A3334">
        <v>80024741</v>
      </c>
      <c r="B3334" s="1">
        <v>40700</v>
      </c>
      <c r="C3334" t="s">
        <v>22</v>
      </c>
      <c r="D3334">
        <v>50</v>
      </c>
      <c r="E3334">
        <v>11060085</v>
      </c>
      <c r="F3334" t="s">
        <v>23</v>
      </c>
      <c r="G3334">
        <v>0.12</v>
      </c>
    </row>
    <row r="3335" spans="1:7" hidden="1" x14ac:dyDescent="0.25">
      <c r="A3335">
        <v>80024744</v>
      </c>
      <c r="B3335" s="1">
        <v>40700</v>
      </c>
      <c r="C3335" t="s">
        <v>111</v>
      </c>
      <c r="D3335">
        <v>50</v>
      </c>
      <c r="E3335">
        <v>11060088</v>
      </c>
      <c r="F3335" t="s">
        <v>112</v>
      </c>
      <c r="G3335">
        <v>2</v>
      </c>
    </row>
    <row r="3336" spans="1:7" x14ac:dyDescent="0.25">
      <c r="A3336">
        <v>80024601</v>
      </c>
      <c r="B3336" s="1">
        <v>40686</v>
      </c>
      <c r="C3336" t="s">
        <v>15</v>
      </c>
      <c r="D3336">
        <v>47.5</v>
      </c>
      <c r="E3336">
        <v>11050265</v>
      </c>
      <c r="F3336" t="s">
        <v>8</v>
      </c>
      <c r="G3336">
        <v>15000</v>
      </c>
    </row>
    <row r="3337" spans="1:7" hidden="1" x14ac:dyDescent="0.25">
      <c r="A3337">
        <v>80024747</v>
      </c>
      <c r="B3337" s="1">
        <v>40700</v>
      </c>
      <c r="C3337" t="s">
        <v>111</v>
      </c>
      <c r="D3337">
        <v>25</v>
      </c>
      <c r="E3337">
        <v>11060091</v>
      </c>
      <c r="F3337" t="s">
        <v>112</v>
      </c>
      <c r="G3337">
        <v>1</v>
      </c>
    </row>
    <row r="3338" spans="1:7" x14ac:dyDescent="0.25">
      <c r="A3338">
        <v>80024602</v>
      </c>
      <c r="B3338" s="1">
        <v>40686</v>
      </c>
      <c r="C3338" t="s">
        <v>64</v>
      </c>
      <c r="D3338">
        <v>40</v>
      </c>
      <c r="E3338">
        <v>11050396</v>
      </c>
      <c r="F3338" t="s">
        <v>65</v>
      </c>
      <c r="G3338">
        <v>10</v>
      </c>
    </row>
    <row r="3339" spans="1:7" x14ac:dyDescent="0.25">
      <c r="A3339">
        <v>80024603</v>
      </c>
      <c r="B3339" s="1">
        <v>40686</v>
      </c>
      <c r="C3339" t="s">
        <v>133</v>
      </c>
      <c r="D3339">
        <v>15</v>
      </c>
      <c r="E3339">
        <v>11050132</v>
      </c>
      <c r="F3339" t="s">
        <v>10</v>
      </c>
      <c r="G3339">
        <v>1</v>
      </c>
    </row>
    <row r="3340" spans="1:7" x14ac:dyDescent="0.25">
      <c r="A3340">
        <v>80024604</v>
      </c>
      <c r="B3340" s="1">
        <v>40686</v>
      </c>
      <c r="C3340" t="s">
        <v>7</v>
      </c>
      <c r="D3340">
        <v>140</v>
      </c>
      <c r="E3340">
        <v>11050401</v>
      </c>
      <c r="F3340" t="s">
        <v>8</v>
      </c>
      <c r="G3340">
        <v>24000</v>
      </c>
    </row>
    <row r="3341" spans="1:7" x14ac:dyDescent="0.25">
      <c r="A3341">
        <v>80024605</v>
      </c>
      <c r="B3341" s="1">
        <v>40686</v>
      </c>
      <c r="C3341" t="s">
        <v>64</v>
      </c>
      <c r="D3341">
        <v>25</v>
      </c>
      <c r="E3341">
        <v>11050402</v>
      </c>
      <c r="F3341" t="s">
        <v>65</v>
      </c>
      <c r="G3341">
        <v>4</v>
      </c>
    </row>
    <row r="3342" spans="1:7" x14ac:dyDescent="0.25">
      <c r="A3342">
        <v>80024608</v>
      </c>
      <c r="B3342" s="1">
        <v>40686</v>
      </c>
      <c r="C3342" t="s">
        <v>64</v>
      </c>
      <c r="D3342">
        <v>60</v>
      </c>
      <c r="E3342">
        <v>11050398</v>
      </c>
      <c r="F3342" t="s">
        <v>65</v>
      </c>
      <c r="G3342">
        <v>15</v>
      </c>
    </row>
    <row r="3343" spans="1:7" hidden="1" x14ac:dyDescent="0.25">
      <c r="A3343">
        <v>80024754</v>
      </c>
      <c r="B3343" s="1">
        <v>40700</v>
      </c>
      <c r="C3343" t="s">
        <v>22</v>
      </c>
      <c r="D3343">
        <v>50</v>
      </c>
      <c r="E3343">
        <v>11060099</v>
      </c>
      <c r="F3343" t="s">
        <v>23</v>
      </c>
      <c r="G3343">
        <v>0.2</v>
      </c>
    </row>
    <row r="3344" spans="1:7" hidden="1" x14ac:dyDescent="0.25">
      <c r="A3344">
        <v>80024758</v>
      </c>
      <c r="B3344" s="1">
        <v>40700</v>
      </c>
      <c r="C3344" t="s">
        <v>111</v>
      </c>
      <c r="D3344">
        <v>100</v>
      </c>
      <c r="E3344">
        <v>11060107</v>
      </c>
      <c r="F3344" t="s">
        <v>112</v>
      </c>
      <c r="G3344">
        <v>4</v>
      </c>
    </row>
    <row r="3345" spans="1:7" x14ac:dyDescent="0.25">
      <c r="A3345">
        <v>80024608</v>
      </c>
      <c r="B3345" s="1">
        <v>40686</v>
      </c>
      <c r="C3345" t="s">
        <v>74</v>
      </c>
      <c r="D3345">
        <v>25</v>
      </c>
      <c r="E3345">
        <v>11050398</v>
      </c>
      <c r="F3345" t="s">
        <v>75</v>
      </c>
      <c r="G3345">
        <v>15</v>
      </c>
    </row>
    <row r="3346" spans="1:7" x14ac:dyDescent="0.25">
      <c r="A3346">
        <v>80024608</v>
      </c>
      <c r="B3346" s="1">
        <v>40686</v>
      </c>
      <c r="C3346" t="s">
        <v>70</v>
      </c>
      <c r="D3346">
        <v>25</v>
      </c>
      <c r="E3346">
        <v>11050398</v>
      </c>
      <c r="F3346" t="s">
        <v>71</v>
      </c>
      <c r="G3346">
        <v>15</v>
      </c>
    </row>
    <row r="3347" spans="1:7" hidden="1" x14ac:dyDescent="0.25">
      <c r="A3347">
        <v>80024761</v>
      </c>
      <c r="B3347" s="1">
        <v>40701</v>
      </c>
      <c r="C3347" t="s">
        <v>128</v>
      </c>
      <c r="D3347">
        <v>500</v>
      </c>
      <c r="E3347">
        <v>11060114</v>
      </c>
      <c r="F3347" t="s">
        <v>10</v>
      </c>
      <c r="G3347">
        <v>1</v>
      </c>
    </row>
    <row r="3348" spans="1:7" x14ac:dyDescent="0.25">
      <c r="A3348">
        <v>80024608</v>
      </c>
      <c r="B3348" s="1">
        <v>40686</v>
      </c>
      <c r="C3348" t="s">
        <v>64</v>
      </c>
      <c r="D3348">
        <v>60</v>
      </c>
      <c r="E3348">
        <v>11050399</v>
      </c>
      <c r="F3348" t="s">
        <v>65</v>
      </c>
      <c r="G3348">
        <v>15</v>
      </c>
    </row>
    <row r="3349" spans="1:7" x14ac:dyDescent="0.25">
      <c r="A3349">
        <v>80024608</v>
      </c>
      <c r="B3349" s="1">
        <v>40686</v>
      </c>
      <c r="C3349" t="s">
        <v>74</v>
      </c>
      <c r="D3349">
        <v>25</v>
      </c>
      <c r="E3349">
        <v>11050399</v>
      </c>
      <c r="F3349" t="s">
        <v>75</v>
      </c>
      <c r="G3349">
        <v>15</v>
      </c>
    </row>
    <row r="3350" spans="1:7" x14ac:dyDescent="0.25">
      <c r="A3350">
        <v>80024608</v>
      </c>
      <c r="B3350" s="1">
        <v>40686</v>
      </c>
      <c r="C3350" t="s">
        <v>70</v>
      </c>
      <c r="D3350">
        <v>25</v>
      </c>
      <c r="E3350">
        <v>11050399</v>
      </c>
      <c r="F3350" t="s">
        <v>71</v>
      </c>
      <c r="G3350">
        <v>15</v>
      </c>
    </row>
    <row r="3351" spans="1:7" x14ac:dyDescent="0.25">
      <c r="A3351">
        <v>80024608</v>
      </c>
      <c r="B3351" s="1">
        <v>40686</v>
      </c>
      <c r="C3351" t="s">
        <v>64</v>
      </c>
      <c r="D3351">
        <v>60</v>
      </c>
      <c r="E3351">
        <v>11050400</v>
      </c>
      <c r="F3351" t="s">
        <v>65</v>
      </c>
      <c r="G3351">
        <v>15</v>
      </c>
    </row>
    <row r="3352" spans="1:7" x14ac:dyDescent="0.25">
      <c r="A3352">
        <v>80024608</v>
      </c>
      <c r="B3352" s="1">
        <v>40686</v>
      </c>
      <c r="C3352" t="s">
        <v>74</v>
      </c>
      <c r="D3352">
        <v>25</v>
      </c>
      <c r="E3352">
        <v>11050400</v>
      </c>
      <c r="F3352" t="s">
        <v>75</v>
      </c>
      <c r="G3352">
        <v>15</v>
      </c>
    </row>
    <row r="3353" spans="1:7" x14ac:dyDescent="0.25">
      <c r="A3353">
        <v>80024608</v>
      </c>
      <c r="B3353" s="1">
        <v>40686</v>
      </c>
      <c r="C3353" t="s">
        <v>70</v>
      </c>
      <c r="D3353">
        <v>25</v>
      </c>
      <c r="E3353">
        <v>11050400</v>
      </c>
      <c r="F3353" t="s">
        <v>71</v>
      </c>
      <c r="G3353">
        <v>15</v>
      </c>
    </row>
    <row r="3354" spans="1:7" x14ac:dyDescent="0.25">
      <c r="A3354">
        <v>80024609</v>
      </c>
      <c r="B3354" s="1">
        <v>40687</v>
      </c>
      <c r="C3354" t="s">
        <v>137</v>
      </c>
      <c r="D3354">
        <v>325</v>
      </c>
      <c r="E3354">
        <v>11020371</v>
      </c>
      <c r="F3354" t="s">
        <v>10</v>
      </c>
      <c r="G3354">
        <v>1</v>
      </c>
    </row>
    <row r="3355" spans="1:7" x14ac:dyDescent="0.25">
      <c r="A3355">
        <v>80024613</v>
      </c>
      <c r="B3355" s="1">
        <v>40687</v>
      </c>
      <c r="C3355" t="s">
        <v>25</v>
      </c>
      <c r="D3355">
        <v>25</v>
      </c>
      <c r="E3355">
        <v>11050411</v>
      </c>
      <c r="F3355" t="s">
        <v>26</v>
      </c>
      <c r="G3355">
        <v>150</v>
      </c>
    </row>
    <row r="3356" spans="1:7" x14ac:dyDescent="0.25">
      <c r="A3356">
        <v>80024613</v>
      </c>
      <c r="B3356" s="1">
        <v>40687</v>
      </c>
      <c r="C3356" t="s">
        <v>66</v>
      </c>
      <c r="D3356">
        <v>20</v>
      </c>
      <c r="E3356">
        <v>11050411</v>
      </c>
      <c r="F3356" t="s">
        <v>67</v>
      </c>
      <c r="G3356">
        <v>150</v>
      </c>
    </row>
    <row r="3357" spans="1:7" x14ac:dyDescent="0.25">
      <c r="A3357">
        <v>80024614</v>
      </c>
      <c r="B3357" s="1">
        <v>40687</v>
      </c>
      <c r="C3357" t="s">
        <v>27</v>
      </c>
      <c r="D3357">
        <v>25</v>
      </c>
      <c r="E3357">
        <v>11050412</v>
      </c>
      <c r="F3357" t="s">
        <v>28</v>
      </c>
      <c r="G3357">
        <v>1</v>
      </c>
    </row>
    <row r="3358" spans="1:7" x14ac:dyDescent="0.25">
      <c r="A3358">
        <v>80024615</v>
      </c>
      <c r="B3358" s="1">
        <v>40687</v>
      </c>
      <c r="C3358" t="s">
        <v>7</v>
      </c>
      <c r="D3358">
        <v>120</v>
      </c>
      <c r="E3358">
        <v>11050333</v>
      </c>
      <c r="F3358" t="s">
        <v>8</v>
      </c>
      <c r="G3358">
        <v>20000</v>
      </c>
    </row>
    <row r="3359" spans="1:7" x14ac:dyDescent="0.25">
      <c r="A3359">
        <v>80024616</v>
      </c>
      <c r="B3359" s="1">
        <v>40687</v>
      </c>
      <c r="C3359" t="s">
        <v>24</v>
      </c>
      <c r="D3359">
        <v>25</v>
      </c>
      <c r="E3359">
        <v>11050414</v>
      </c>
      <c r="F3359" t="s">
        <v>10</v>
      </c>
      <c r="G3359">
        <v>1</v>
      </c>
    </row>
    <row r="3360" spans="1:7" x14ac:dyDescent="0.25">
      <c r="A3360">
        <v>80024624</v>
      </c>
      <c r="B3360" s="1">
        <v>40687</v>
      </c>
      <c r="C3360" t="s">
        <v>66</v>
      </c>
      <c r="D3360">
        <v>25</v>
      </c>
      <c r="E3360">
        <v>11050422</v>
      </c>
      <c r="F3360" t="s">
        <v>67</v>
      </c>
      <c r="G3360">
        <v>8</v>
      </c>
    </row>
    <row r="3361" spans="1:7" x14ac:dyDescent="0.25">
      <c r="A3361">
        <v>80024625</v>
      </c>
      <c r="B3361" s="1">
        <v>40688</v>
      </c>
      <c r="C3361" t="s">
        <v>140</v>
      </c>
      <c r="D3361">
        <v>25</v>
      </c>
      <c r="E3361">
        <v>11050437</v>
      </c>
      <c r="F3361" t="s">
        <v>26</v>
      </c>
      <c r="G3361">
        <v>100</v>
      </c>
    </row>
    <row r="3362" spans="1:7" hidden="1" x14ac:dyDescent="0.25">
      <c r="A3362">
        <v>90001740</v>
      </c>
      <c r="B3362" s="1">
        <v>40701</v>
      </c>
      <c r="C3362" t="s">
        <v>118</v>
      </c>
      <c r="D3362">
        <v>1400</v>
      </c>
      <c r="E3362">
        <v>11060123</v>
      </c>
      <c r="F3362" t="s">
        <v>50</v>
      </c>
      <c r="G3362">
        <v>1</v>
      </c>
    </row>
    <row r="3363" spans="1:7" x14ac:dyDescent="0.25">
      <c r="A3363">
        <v>80024625</v>
      </c>
      <c r="B3363" s="1">
        <v>40688</v>
      </c>
      <c r="C3363" t="s">
        <v>66</v>
      </c>
      <c r="D3363">
        <v>2</v>
      </c>
      <c r="E3363">
        <v>11050437</v>
      </c>
      <c r="F3363" t="s">
        <v>67</v>
      </c>
      <c r="G3363">
        <v>100</v>
      </c>
    </row>
    <row r="3364" spans="1:7" hidden="1" x14ac:dyDescent="0.25">
      <c r="A3364">
        <v>90001741</v>
      </c>
      <c r="B3364" s="1">
        <v>40701</v>
      </c>
      <c r="C3364" t="s">
        <v>127</v>
      </c>
      <c r="D3364">
        <v>250</v>
      </c>
      <c r="E3364">
        <v>11060126</v>
      </c>
      <c r="F3364" t="s">
        <v>117</v>
      </c>
      <c r="G3364">
        <v>1</v>
      </c>
    </row>
    <row r="3365" spans="1:7" hidden="1" x14ac:dyDescent="0.25">
      <c r="A3365">
        <v>90001742</v>
      </c>
      <c r="B3365" s="1">
        <v>40701</v>
      </c>
      <c r="C3365" t="s">
        <v>120</v>
      </c>
      <c r="D3365">
        <v>350</v>
      </c>
      <c r="E3365">
        <v>11060130</v>
      </c>
      <c r="F3365" t="s">
        <v>121</v>
      </c>
      <c r="G3365">
        <v>1</v>
      </c>
    </row>
    <row r="3366" spans="1:7" hidden="1" x14ac:dyDescent="0.25">
      <c r="A3366">
        <v>80024769</v>
      </c>
      <c r="B3366" s="1">
        <v>40701</v>
      </c>
      <c r="C3366" t="s">
        <v>22</v>
      </c>
      <c r="D3366">
        <v>50</v>
      </c>
      <c r="E3366">
        <v>11060131</v>
      </c>
      <c r="F3366" t="s">
        <v>23</v>
      </c>
      <c r="G3366">
        <v>0.2</v>
      </c>
    </row>
    <row r="3367" spans="1:7" x14ac:dyDescent="0.25">
      <c r="A3367">
        <v>80024629</v>
      </c>
      <c r="B3367" s="1">
        <v>40688</v>
      </c>
      <c r="C3367" t="s">
        <v>7</v>
      </c>
      <c r="D3367">
        <v>1564</v>
      </c>
      <c r="E3367">
        <v>10120190</v>
      </c>
      <c r="F3367" t="s">
        <v>8</v>
      </c>
      <c r="G3367">
        <v>1</v>
      </c>
    </row>
    <row r="3368" spans="1:7" hidden="1" x14ac:dyDescent="0.25">
      <c r="A3368">
        <v>80024769</v>
      </c>
      <c r="B3368" s="1">
        <v>40701</v>
      </c>
      <c r="C3368" t="s">
        <v>36</v>
      </c>
      <c r="D3368">
        <v>50</v>
      </c>
      <c r="E3368">
        <v>11060133</v>
      </c>
      <c r="F3368" t="s">
        <v>23</v>
      </c>
      <c r="G3368">
        <v>1</v>
      </c>
    </row>
    <row r="3369" spans="1:7" x14ac:dyDescent="0.25">
      <c r="A3369">
        <v>80024630</v>
      </c>
      <c r="B3369" s="1">
        <v>40688</v>
      </c>
      <c r="C3369" t="s">
        <v>27</v>
      </c>
      <c r="D3369">
        <v>25</v>
      </c>
      <c r="E3369">
        <v>11050442</v>
      </c>
      <c r="F3369" t="s">
        <v>28</v>
      </c>
      <c r="G3369">
        <v>1</v>
      </c>
    </row>
    <row r="3370" spans="1:7" x14ac:dyDescent="0.25">
      <c r="A3370">
        <v>80024631</v>
      </c>
      <c r="B3370" s="1">
        <v>40688</v>
      </c>
      <c r="C3370" t="s">
        <v>54</v>
      </c>
      <c r="D3370">
        <v>27</v>
      </c>
      <c r="E3370">
        <v>11050443</v>
      </c>
      <c r="F3370" t="s">
        <v>55</v>
      </c>
      <c r="G3370">
        <v>70000</v>
      </c>
    </row>
    <row r="3371" spans="1:7" x14ac:dyDescent="0.25">
      <c r="A3371">
        <v>80024631</v>
      </c>
      <c r="B3371" s="1">
        <v>40688</v>
      </c>
      <c r="C3371" t="s">
        <v>56</v>
      </c>
      <c r="D3371">
        <v>27</v>
      </c>
      <c r="E3371">
        <v>11050443</v>
      </c>
      <c r="F3371" t="s">
        <v>55</v>
      </c>
      <c r="G3371">
        <v>70000</v>
      </c>
    </row>
    <row r="3372" spans="1:7" hidden="1" x14ac:dyDescent="0.25">
      <c r="A3372">
        <v>80024771</v>
      </c>
      <c r="B3372" s="1">
        <v>40701</v>
      </c>
      <c r="C3372" t="s">
        <v>113</v>
      </c>
      <c r="D3372">
        <v>150</v>
      </c>
      <c r="E3372">
        <v>11060142</v>
      </c>
      <c r="F3372" t="s">
        <v>10</v>
      </c>
      <c r="G3372">
        <v>1</v>
      </c>
    </row>
    <row r="3373" spans="1:7" hidden="1" x14ac:dyDescent="0.25">
      <c r="A3373">
        <v>90001743</v>
      </c>
      <c r="B3373" s="1">
        <v>40701</v>
      </c>
      <c r="C3373" t="s">
        <v>120</v>
      </c>
      <c r="D3373">
        <v>200</v>
      </c>
      <c r="E3373">
        <v>11060143</v>
      </c>
      <c r="F3373" t="s">
        <v>121</v>
      </c>
      <c r="G3373">
        <v>1</v>
      </c>
    </row>
    <row r="3374" spans="1:7" hidden="1" x14ac:dyDescent="0.25">
      <c r="A3374">
        <v>80024772</v>
      </c>
      <c r="B3374" s="1">
        <v>40701</v>
      </c>
      <c r="C3374" t="s">
        <v>22</v>
      </c>
      <c r="D3374">
        <v>50</v>
      </c>
      <c r="E3374">
        <v>11060144</v>
      </c>
      <c r="F3374" t="s">
        <v>23</v>
      </c>
      <c r="G3374">
        <v>0.2</v>
      </c>
    </row>
    <row r="3375" spans="1:7" hidden="1" x14ac:dyDescent="0.25">
      <c r="A3375">
        <v>90001744</v>
      </c>
      <c r="B3375" s="1">
        <v>40701</v>
      </c>
      <c r="C3375" t="s">
        <v>120</v>
      </c>
      <c r="D3375">
        <v>350</v>
      </c>
      <c r="E3375">
        <v>11060146</v>
      </c>
      <c r="F3375" t="s">
        <v>121</v>
      </c>
      <c r="G3375">
        <v>1</v>
      </c>
    </row>
    <row r="3376" spans="1:7" hidden="1" x14ac:dyDescent="0.25">
      <c r="A3376">
        <v>70014393</v>
      </c>
      <c r="B3376" s="1">
        <v>40701</v>
      </c>
      <c r="C3376" t="s">
        <v>128</v>
      </c>
      <c r="D3376">
        <v>500</v>
      </c>
      <c r="E3376">
        <v>11060147</v>
      </c>
      <c r="F3376" t="s">
        <v>10</v>
      </c>
      <c r="G3376">
        <v>1</v>
      </c>
    </row>
    <row r="3377" spans="1:7" hidden="1" x14ac:dyDescent="0.25">
      <c r="A3377">
        <v>16887</v>
      </c>
      <c r="B3377" s="1">
        <v>40701</v>
      </c>
      <c r="C3377" t="s">
        <v>128</v>
      </c>
      <c r="D3377">
        <v>500</v>
      </c>
      <c r="E3377">
        <v>11060147</v>
      </c>
      <c r="F3377" t="s">
        <v>10</v>
      </c>
      <c r="G3377">
        <v>1</v>
      </c>
    </row>
    <row r="3378" spans="1:7" hidden="1" x14ac:dyDescent="0.25">
      <c r="A3378">
        <v>80024780</v>
      </c>
      <c r="B3378" s="1">
        <v>40701</v>
      </c>
      <c r="C3378" t="s">
        <v>128</v>
      </c>
      <c r="D3378">
        <v>500</v>
      </c>
      <c r="E3378">
        <v>11060147</v>
      </c>
      <c r="F3378" t="s">
        <v>10</v>
      </c>
      <c r="G3378">
        <v>1</v>
      </c>
    </row>
    <row r="3379" spans="1:7" x14ac:dyDescent="0.25">
      <c r="A3379">
        <v>80024631</v>
      </c>
      <c r="B3379" s="1">
        <v>40688</v>
      </c>
      <c r="C3379" t="s">
        <v>59</v>
      </c>
      <c r="D3379">
        <v>25</v>
      </c>
      <c r="E3379">
        <v>11050443</v>
      </c>
      <c r="F3379" t="s">
        <v>60</v>
      </c>
      <c r="G3379">
        <v>70000</v>
      </c>
    </row>
    <row r="3380" spans="1:7" x14ac:dyDescent="0.25">
      <c r="A3380">
        <v>80024631</v>
      </c>
      <c r="B3380" s="1">
        <v>40688</v>
      </c>
      <c r="C3380" t="s">
        <v>61</v>
      </c>
      <c r="D3380">
        <v>25</v>
      </c>
      <c r="E3380">
        <v>11050443</v>
      </c>
      <c r="F3380" t="s">
        <v>60</v>
      </c>
      <c r="G3380">
        <v>70000</v>
      </c>
    </row>
    <row r="3381" spans="1:7" x14ac:dyDescent="0.25">
      <c r="A3381">
        <v>80024632</v>
      </c>
      <c r="B3381" s="1">
        <v>40688</v>
      </c>
      <c r="C3381" t="s">
        <v>7</v>
      </c>
      <c r="D3381">
        <v>210</v>
      </c>
      <c r="E3381">
        <v>11050407</v>
      </c>
      <c r="F3381" t="s">
        <v>8</v>
      </c>
      <c r="G3381">
        <v>38000</v>
      </c>
    </row>
    <row r="3382" spans="1:7" x14ac:dyDescent="0.25">
      <c r="A3382">
        <v>80024633</v>
      </c>
      <c r="B3382" s="1">
        <v>40688</v>
      </c>
      <c r="C3382" t="s">
        <v>7</v>
      </c>
      <c r="D3382">
        <v>220</v>
      </c>
      <c r="E3382">
        <v>11050024</v>
      </c>
      <c r="F3382" t="s">
        <v>8</v>
      </c>
      <c r="G3382">
        <v>40000</v>
      </c>
    </row>
    <row r="3383" spans="1:7" hidden="1" x14ac:dyDescent="0.25">
      <c r="A3383">
        <v>80024794</v>
      </c>
      <c r="B3383" s="1">
        <v>40702</v>
      </c>
      <c r="C3383" t="s">
        <v>18</v>
      </c>
      <c r="D3383">
        <v>59.93</v>
      </c>
      <c r="E3383">
        <v>11040142</v>
      </c>
      <c r="F3383" t="s">
        <v>10</v>
      </c>
      <c r="G3383">
        <v>1</v>
      </c>
    </row>
    <row r="3384" spans="1:7" hidden="1" x14ac:dyDescent="0.25">
      <c r="A3384">
        <v>80024794</v>
      </c>
      <c r="B3384" s="1">
        <v>40702</v>
      </c>
      <c r="C3384" t="s">
        <v>19</v>
      </c>
      <c r="D3384">
        <v>533.02</v>
      </c>
      <c r="E3384">
        <v>11040142</v>
      </c>
      <c r="F3384" t="s">
        <v>10</v>
      </c>
      <c r="G3384">
        <v>1</v>
      </c>
    </row>
    <row r="3385" spans="1:7" hidden="1" x14ac:dyDescent="0.25">
      <c r="A3385">
        <v>80024794</v>
      </c>
      <c r="B3385" s="1">
        <v>40702</v>
      </c>
      <c r="C3385" t="s">
        <v>20</v>
      </c>
      <c r="D3385">
        <v>1302.93</v>
      </c>
      <c r="E3385">
        <v>11040142</v>
      </c>
      <c r="F3385" t="s">
        <v>10</v>
      </c>
      <c r="G3385">
        <v>1</v>
      </c>
    </row>
    <row r="3386" spans="1:7" hidden="1" x14ac:dyDescent="0.25">
      <c r="A3386">
        <v>80024794</v>
      </c>
      <c r="B3386" s="1">
        <v>40702</v>
      </c>
      <c r="C3386" t="s">
        <v>21</v>
      </c>
      <c r="D3386">
        <v>161.68</v>
      </c>
      <c r="E3386">
        <v>11040142</v>
      </c>
      <c r="F3386" t="s">
        <v>10</v>
      </c>
      <c r="G3386">
        <v>1</v>
      </c>
    </row>
    <row r="3387" spans="1:7" x14ac:dyDescent="0.25">
      <c r="A3387">
        <v>80024633</v>
      </c>
      <c r="B3387" s="1">
        <v>40688</v>
      </c>
      <c r="C3387" t="s">
        <v>15</v>
      </c>
      <c r="D3387">
        <v>110</v>
      </c>
      <c r="E3387">
        <v>11050024</v>
      </c>
      <c r="F3387" t="s">
        <v>8</v>
      </c>
      <c r="G3387">
        <v>40000</v>
      </c>
    </row>
    <row r="3388" spans="1:7" x14ac:dyDescent="0.25">
      <c r="A3388">
        <v>80024634</v>
      </c>
      <c r="B3388" s="1">
        <v>40688</v>
      </c>
      <c r="C3388" t="s">
        <v>140</v>
      </c>
      <c r="D3388">
        <v>25</v>
      </c>
      <c r="E3388">
        <v>11050444</v>
      </c>
      <c r="F3388" t="s">
        <v>26</v>
      </c>
      <c r="G3388">
        <v>40</v>
      </c>
    </row>
    <row r="3389" spans="1:7" x14ac:dyDescent="0.25">
      <c r="A3389">
        <v>80024636</v>
      </c>
      <c r="B3389" s="1">
        <v>40688</v>
      </c>
      <c r="C3389" t="s">
        <v>66</v>
      </c>
      <c r="D3389">
        <v>25</v>
      </c>
      <c r="E3389">
        <v>11050448</v>
      </c>
      <c r="F3389" t="s">
        <v>67</v>
      </c>
      <c r="G3389">
        <v>3</v>
      </c>
    </row>
    <row r="3390" spans="1:7" x14ac:dyDescent="0.25">
      <c r="A3390">
        <v>80024638</v>
      </c>
      <c r="B3390" s="1">
        <v>40688</v>
      </c>
      <c r="C3390" t="s">
        <v>7</v>
      </c>
      <c r="D3390">
        <v>55</v>
      </c>
      <c r="E3390">
        <v>11040213</v>
      </c>
      <c r="F3390" t="s">
        <v>8</v>
      </c>
      <c r="G3390">
        <v>7000</v>
      </c>
    </row>
    <row r="3391" spans="1:7" x14ac:dyDescent="0.25">
      <c r="A3391">
        <v>80024638</v>
      </c>
      <c r="B3391" s="1">
        <v>40688</v>
      </c>
      <c r="C3391" t="s">
        <v>15</v>
      </c>
      <c r="D3391">
        <v>27.5</v>
      </c>
      <c r="E3391">
        <v>11040213</v>
      </c>
      <c r="F3391" t="s">
        <v>8</v>
      </c>
      <c r="G3391">
        <v>7000</v>
      </c>
    </row>
    <row r="3392" spans="1:7" hidden="1" x14ac:dyDescent="0.25">
      <c r="A3392">
        <v>80024784</v>
      </c>
      <c r="B3392" s="1">
        <v>40702</v>
      </c>
      <c r="C3392" t="s">
        <v>113</v>
      </c>
      <c r="D3392">
        <v>50</v>
      </c>
      <c r="E3392">
        <v>11060145</v>
      </c>
      <c r="F3392" t="s">
        <v>10</v>
      </c>
      <c r="G3392">
        <v>1</v>
      </c>
    </row>
    <row r="3393" spans="1:7" hidden="1" x14ac:dyDescent="0.25">
      <c r="A3393">
        <v>90001745</v>
      </c>
      <c r="B3393" s="1">
        <v>40702</v>
      </c>
      <c r="C3393" t="s">
        <v>115</v>
      </c>
      <c r="D3393">
        <v>50</v>
      </c>
      <c r="E3393">
        <v>11060153</v>
      </c>
      <c r="F3393" t="s">
        <v>10</v>
      </c>
      <c r="G3393">
        <v>1</v>
      </c>
    </row>
    <row r="3394" spans="1:7" hidden="1" x14ac:dyDescent="0.25">
      <c r="A3394">
        <v>90001746</v>
      </c>
      <c r="B3394" s="1">
        <v>40702</v>
      </c>
      <c r="C3394" t="s">
        <v>120</v>
      </c>
      <c r="D3394">
        <v>200</v>
      </c>
      <c r="E3394">
        <v>11060154</v>
      </c>
      <c r="F3394" t="s">
        <v>121</v>
      </c>
      <c r="G3394">
        <v>1</v>
      </c>
    </row>
    <row r="3395" spans="1:7" x14ac:dyDescent="0.25">
      <c r="A3395">
        <v>80024639</v>
      </c>
      <c r="B3395" s="1">
        <v>40688</v>
      </c>
      <c r="C3395" t="s">
        <v>53</v>
      </c>
      <c r="D3395">
        <v>25</v>
      </c>
      <c r="E3395">
        <v>11050451</v>
      </c>
      <c r="F3395" t="s">
        <v>10</v>
      </c>
      <c r="G3395">
        <v>1</v>
      </c>
    </row>
    <row r="3396" spans="1:7" x14ac:dyDescent="0.25">
      <c r="A3396">
        <v>80024640</v>
      </c>
      <c r="B3396" s="1">
        <v>40688</v>
      </c>
      <c r="C3396" t="s">
        <v>7</v>
      </c>
      <c r="D3396">
        <v>685</v>
      </c>
      <c r="E3396">
        <v>11030346</v>
      </c>
      <c r="F3396" t="s">
        <v>8</v>
      </c>
      <c r="G3396">
        <v>175000</v>
      </c>
    </row>
    <row r="3397" spans="1:7" x14ac:dyDescent="0.25">
      <c r="A3397">
        <v>80024640</v>
      </c>
      <c r="B3397" s="1">
        <v>40688</v>
      </c>
      <c r="C3397" t="s">
        <v>15</v>
      </c>
      <c r="D3397">
        <v>342.5</v>
      </c>
      <c r="E3397">
        <v>11030346</v>
      </c>
      <c r="F3397" t="s">
        <v>8</v>
      </c>
      <c r="G3397">
        <v>175000</v>
      </c>
    </row>
    <row r="3398" spans="1:7" x14ac:dyDescent="0.25">
      <c r="A3398">
        <v>80024641</v>
      </c>
      <c r="B3398" s="1">
        <v>40688</v>
      </c>
      <c r="C3398" t="s">
        <v>140</v>
      </c>
      <c r="D3398">
        <v>30</v>
      </c>
      <c r="E3398">
        <v>11050459</v>
      </c>
      <c r="F3398" t="s">
        <v>26</v>
      </c>
      <c r="G3398">
        <v>200</v>
      </c>
    </row>
    <row r="3399" spans="1:7" x14ac:dyDescent="0.25">
      <c r="A3399">
        <v>80024641</v>
      </c>
      <c r="B3399" s="1">
        <v>40688</v>
      </c>
      <c r="C3399" t="s">
        <v>66</v>
      </c>
      <c r="D3399">
        <v>28</v>
      </c>
      <c r="E3399">
        <v>11050459</v>
      </c>
      <c r="F3399" t="s">
        <v>67</v>
      </c>
      <c r="G3399">
        <v>200</v>
      </c>
    </row>
    <row r="3400" spans="1:7" x14ac:dyDescent="0.25">
      <c r="A3400">
        <v>80024641</v>
      </c>
      <c r="B3400" s="1">
        <v>40688</v>
      </c>
      <c r="C3400" t="s">
        <v>68</v>
      </c>
      <c r="D3400">
        <v>25</v>
      </c>
      <c r="E3400">
        <v>11050459</v>
      </c>
      <c r="F3400" t="s">
        <v>69</v>
      </c>
      <c r="G3400">
        <v>200</v>
      </c>
    </row>
    <row r="3401" spans="1:7" hidden="1" x14ac:dyDescent="0.25">
      <c r="A3401">
        <v>80024788</v>
      </c>
      <c r="B3401" s="1">
        <v>40702</v>
      </c>
      <c r="C3401" t="s">
        <v>182</v>
      </c>
      <c r="D3401">
        <v>100</v>
      </c>
      <c r="E3401">
        <v>11060161</v>
      </c>
      <c r="F3401" t="s">
        <v>10</v>
      </c>
      <c r="G3401">
        <v>1</v>
      </c>
    </row>
    <row r="3402" spans="1:7" x14ac:dyDescent="0.25">
      <c r="A3402">
        <v>80024642</v>
      </c>
      <c r="B3402" s="1">
        <v>40688</v>
      </c>
      <c r="C3402" t="s">
        <v>134</v>
      </c>
      <c r="D3402">
        <v>75</v>
      </c>
      <c r="E3402">
        <v>11050299</v>
      </c>
      <c r="F3402" t="s">
        <v>10</v>
      </c>
      <c r="G3402">
        <v>1</v>
      </c>
    </row>
    <row r="3403" spans="1:7" x14ac:dyDescent="0.25">
      <c r="A3403">
        <v>80024643</v>
      </c>
      <c r="B3403" s="1">
        <v>40688</v>
      </c>
      <c r="C3403" t="s">
        <v>7</v>
      </c>
      <c r="D3403">
        <v>160</v>
      </c>
      <c r="E3403">
        <v>11050464</v>
      </c>
      <c r="F3403" t="s">
        <v>8</v>
      </c>
      <c r="G3403">
        <v>28000</v>
      </c>
    </row>
    <row r="3404" spans="1:7" x14ac:dyDescent="0.25">
      <c r="A3404">
        <v>80024644</v>
      </c>
      <c r="B3404" s="1">
        <v>40688</v>
      </c>
      <c r="C3404" t="s">
        <v>54</v>
      </c>
      <c r="D3404">
        <v>27</v>
      </c>
      <c r="E3404">
        <v>11050460</v>
      </c>
      <c r="F3404" t="s">
        <v>55</v>
      </c>
      <c r="G3404">
        <v>90000</v>
      </c>
    </row>
    <row r="3405" spans="1:7" hidden="1" x14ac:dyDescent="0.25">
      <c r="A3405">
        <v>80024792</v>
      </c>
      <c r="B3405" s="1">
        <v>40702</v>
      </c>
      <c r="C3405" t="s">
        <v>111</v>
      </c>
      <c r="D3405">
        <v>25</v>
      </c>
      <c r="E3405">
        <v>11060167</v>
      </c>
      <c r="F3405" t="s">
        <v>112</v>
      </c>
      <c r="G3405">
        <v>1</v>
      </c>
    </row>
    <row r="3406" spans="1:7" hidden="1" x14ac:dyDescent="0.25">
      <c r="A3406">
        <v>80024795</v>
      </c>
      <c r="B3406" s="1">
        <v>40702</v>
      </c>
      <c r="C3406" t="s">
        <v>22</v>
      </c>
      <c r="D3406">
        <v>175</v>
      </c>
      <c r="E3406">
        <v>11060168</v>
      </c>
      <c r="F3406" t="s">
        <v>23</v>
      </c>
      <c r="G3406">
        <v>0.7</v>
      </c>
    </row>
    <row r="3407" spans="1:7" hidden="1" x14ac:dyDescent="0.25">
      <c r="A3407">
        <v>80024793</v>
      </c>
      <c r="B3407" s="1">
        <v>40702</v>
      </c>
      <c r="C3407" t="s">
        <v>22</v>
      </c>
      <c r="D3407">
        <v>50</v>
      </c>
      <c r="E3407">
        <v>11060169</v>
      </c>
      <c r="F3407" t="s">
        <v>23</v>
      </c>
      <c r="G3407">
        <v>0.2</v>
      </c>
    </row>
    <row r="3408" spans="1:7" x14ac:dyDescent="0.25">
      <c r="A3408">
        <v>80024644</v>
      </c>
      <c r="B3408" s="1">
        <v>40688</v>
      </c>
      <c r="C3408" t="s">
        <v>56</v>
      </c>
      <c r="D3408">
        <v>27</v>
      </c>
      <c r="E3408">
        <v>11050460</v>
      </c>
      <c r="F3408" t="s">
        <v>55</v>
      </c>
      <c r="G3408">
        <v>90000</v>
      </c>
    </row>
    <row r="3409" spans="1:7" x14ac:dyDescent="0.25">
      <c r="A3409">
        <v>80024644</v>
      </c>
      <c r="B3409" s="1">
        <v>40688</v>
      </c>
      <c r="C3409" t="s">
        <v>59</v>
      </c>
      <c r="D3409">
        <v>25</v>
      </c>
      <c r="E3409">
        <v>11050460</v>
      </c>
      <c r="F3409" t="s">
        <v>60</v>
      </c>
      <c r="G3409">
        <v>90000</v>
      </c>
    </row>
    <row r="3410" spans="1:7" x14ac:dyDescent="0.25">
      <c r="A3410">
        <v>80024644</v>
      </c>
      <c r="B3410" s="1">
        <v>40688</v>
      </c>
      <c r="C3410" t="s">
        <v>61</v>
      </c>
      <c r="D3410">
        <v>25</v>
      </c>
      <c r="E3410">
        <v>11050460</v>
      </c>
      <c r="F3410" t="s">
        <v>60</v>
      </c>
      <c r="G3410">
        <v>90000</v>
      </c>
    </row>
    <row r="3411" spans="1:7" x14ac:dyDescent="0.25">
      <c r="A3411">
        <v>80024645</v>
      </c>
      <c r="B3411" s="1">
        <v>40688</v>
      </c>
      <c r="C3411" t="s">
        <v>64</v>
      </c>
      <c r="D3411">
        <v>25</v>
      </c>
      <c r="E3411">
        <v>11050461</v>
      </c>
      <c r="F3411" t="s">
        <v>65</v>
      </c>
      <c r="G3411">
        <v>1</v>
      </c>
    </row>
    <row r="3412" spans="1:7" x14ac:dyDescent="0.25">
      <c r="A3412">
        <v>80024645</v>
      </c>
      <c r="B3412" s="1">
        <v>40688</v>
      </c>
      <c r="C3412" t="s">
        <v>64</v>
      </c>
      <c r="D3412">
        <v>25</v>
      </c>
      <c r="E3412">
        <v>11050462</v>
      </c>
      <c r="F3412" t="s">
        <v>65</v>
      </c>
      <c r="G3412">
        <v>1</v>
      </c>
    </row>
    <row r="3413" spans="1:7" x14ac:dyDescent="0.25">
      <c r="A3413">
        <v>80024645</v>
      </c>
      <c r="B3413" s="1">
        <v>40688</v>
      </c>
      <c r="C3413" t="s">
        <v>64</v>
      </c>
      <c r="D3413">
        <v>25</v>
      </c>
      <c r="E3413">
        <v>11050463</v>
      </c>
      <c r="F3413" t="s">
        <v>65</v>
      </c>
      <c r="G3413">
        <v>1</v>
      </c>
    </row>
    <row r="3414" spans="1:7" x14ac:dyDescent="0.25">
      <c r="A3414">
        <v>80024646</v>
      </c>
      <c r="B3414" s="1">
        <v>40688</v>
      </c>
      <c r="C3414" t="s">
        <v>54</v>
      </c>
      <c r="D3414">
        <v>29</v>
      </c>
      <c r="E3414">
        <v>11050456</v>
      </c>
      <c r="F3414" t="s">
        <v>55</v>
      </c>
      <c r="G3414">
        <v>100000</v>
      </c>
    </row>
    <row r="3415" spans="1:7" x14ac:dyDescent="0.25">
      <c r="A3415">
        <v>80024646</v>
      </c>
      <c r="B3415" s="1">
        <v>40688</v>
      </c>
      <c r="C3415" t="s">
        <v>59</v>
      </c>
      <c r="D3415">
        <v>25</v>
      </c>
      <c r="E3415">
        <v>11050456</v>
      </c>
      <c r="F3415" t="s">
        <v>60</v>
      </c>
      <c r="G3415">
        <v>100000</v>
      </c>
    </row>
    <row r="3416" spans="1:7" x14ac:dyDescent="0.25">
      <c r="A3416">
        <v>80024647</v>
      </c>
      <c r="B3416" s="1">
        <v>40688</v>
      </c>
      <c r="C3416" t="s">
        <v>54</v>
      </c>
      <c r="D3416">
        <v>27</v>
      </c>
      <c r="E3416">
        <v>11050455</v>
      </c>
      <c r="F3416" t="s">
        <v>55</v>
      </c>
      <c r="G3416">
        <v>70000</v>
      </c>
    </row>
    <row r="3417" spans="1:7" x14ac:dyDescent="0.25">
      <c r="A3417">
        <v>80024647</v>
      </c>
      <c r="B3417" s="1">
        <v>40688</v>
      </c>
      <c r="C3417" t="s">
        <v>56</v>
      </c>
      <c r="D3417">
        <v>27</v>
      </c>
      <c r="E3417">
        <v>11050455</v>
      </c>
      <c r="F3417" t="s">
        <v>55</v>
      </c>
      <c r="G3417">
        <v>70000</v>
      </c>
    </row>
    <row r="3418" spans="1:7" x14ac:dyDescent="0.25">
      <c r="A3418">
        <v>80024647</v>
      </c>
      <c r="B3418" s="1">
        <v>40688</v>
      </c>
      <c r="C3418" t="s">
        <v>59</v>
      </c>
      <c r="D3418">
        <v>25</v>
      </c>
      <c r="E3418">
        <v>11050455</v>
      </c>
      <c r="F3418" t="s">
        <v>60</v>
      </c>
      <c r="G3418">
        <v>70000</v>
      </c>
    </row>
    <row r="3419" spans="1:7" x14ac:dyDescent="0.25">
      <c r="A3419">
        <v>80024647</v>
      </c>
      <c r="B3419" s="1">
        <v>40688</v>
      </c>
      <c r="C3419" t="s">
        <v>61</v>
      </c>
      <c r="D3419">
        <v>25</v>
      </c>
      <c r="E3419">
        <v>11050455</v>
      </c>
      <c r="F3419" t="s">
        <v>60</v>
      </c>
      <c r="G3419">
        <v>70000</v>
      </c>
    </row>
    <row r="3420" spans="1:7" x14ac:dyDescent="0.25">
      <c r="A3420">
        <v>80024648</v>
      </c>
      <c r="B3420" s="1">
        <v>40688</v>
      </c>
      <c r="C3420" t="s">
        <v>54</v>
      </c>
      <c r="D3420">
        <v>27</v>
      </c>
      <c r="E3420">
        <v>11050453</v>
      </c>
      <c r="F3420" t="s">
        <v>55</v>
      </c>
      <c r="G3420">
        <v>70000</v>
      </c>
    </row>
    <row r="3421" spans="1:7" x14ac:dyDescent="0.25">
      <c r="A3421">
        <v>80024648</v>
      </c>
      <c r="B3421" s="1">
        <v>40688</v>
      </c>
      <c r="C3421" t="s">
        <v>56</v>
      </c>
      <c r="D3421">
        <v>27</v>
      </c>
      <c r="E3421">
        <v>11050453</v>
      </c>
      <c r="F3421" t="s">
        <v>55</v>
      </c>
      <c r="G3421">
        <v>70000</v>
      </c>
    </row>
    <row r="3422" spans="1:7" x14ac:dyDescent="0.25">
      <c r="A3422">
        <v>80024648</v>
      </c>
      <c r="B3422" s="1">
        <v>40688</v>
      </c>
      <c r="C3422" t="s">
        <v>59</v>
      </c>
      <c r="D3422">
        <v>25</v>
      </c>
      <c r="E3422">
        <v>11050453</v>
      </c>
      <c r="F3422" t="s">
        <v>60</v>
      </c>
      <c r="G3422">
        <v>70000</v>
      </c>
    </row>
    <row r="3423" spans="1:7" x14ac:dyDescent="0.25">
      <c r="A3423">
        <v>80024648</v>
      </c>
      <c r="B3423" s="1">
        <v>40688</v>
      </c>
      <c r="C3423" t="s">
        <v>61</v>
      </c>
      <c r="D3423">
        <v>25</v>
      </c>
      <c r="E3423">
        <v>11050453</v>
      </c>
      <c r="F3423" t="s">
        <v>60</v>
      </c>
      <c r="G3423">
        <v>70000</v>
      </c>
    </row>
    <row r="3424" spans="1:7" x14ac:dyDescent="0.25">
      <c r="A3424">
        <v>80024649</v>
      </c>
      <c r="B3424" s="1">
        <v>40688</v>
      </c>
      <c r="C3424" t="s">
        <v>59</v>
      </c>
      <c r="D3424">
        <v>25</v>
      </c>
      <c r="E3424">
        <v>11050452</v>
      </c>
      <c r="F3424" t="s">
        <v>60</v>
      </c>
      <c r="G3424">
        <v>3.5</v>
      </c>
    </row>
    <row r="3425" spans="1:7" x14ac:dyDescent="0.25">
      <c r="A3425">
        <v>80024650</v>
      </c>
      <c r="B3425" s="1">
        <v>40688</v>
      </c>
      <c r="C3425" t="s">
        <v>54</v>
      </c>
      <c r="D3425">
        <v>27</v>
      </c>
      <c r="E3425">
        <v>11050450</v>
      </c>
      <c r="F3425" t="s">
        <v>55</v>
      </c>
      <c r="G3425">
        <v>70000</v>
      </c>
    </row>
    <row r="3426" spans="1:7" x14ac:dyDescent="0.25">
      <c r="A3426">
        <v>80024650</v>
      </c>
      <c r="B3426" s="1">
        <v>40688</v>
      </c>
      <c r="C3426" t="s">
        <v>59</v>
      </c>
      <c r="D3426">
        <v>25</v>
      </c>
      <c r="E3426">
        <v>11050450</v>
      </c>
      <c r="F3426" t="s">
        <v>60</v>
      </c>
      <c r="G3426">
        <v>70000</v>
      </c>
    </row>
    <row r="3427" spans="1:7" x14ac:dyDescent="0.25">
      <c r="A3427">
        <v>80024651</v>
      </c>
      <c r="B3427" s="1">
        <v>40688</v>
      </c>
      <c r="C3427" t="s">
        <v>54</v>
      </c>
      <c r="D3427">
        <v>27</v>
      </c>
      <c r="E3427">
        <v>11050457</v>
      </c>
      <c r="F3427" t="s">
        <v>55</v>
      </c>
      <c r="G3427">
        <v>70000</v>
      </c>
    </row>
    <row r="3428" spans="1:7" x14ac:dyDescent="0.25">
      <c r="A3428">
        <v>80024651</v>
      </c>
      <c r="B3428" s="1">
        <v>40688</v>
      </c>
      <c r="C3428" t="s">
        <v>56</v>
      </c>
      <c r="D3428">
        <v>29</v>
      </c>
      <c r="E3428">
        <v>11050457</v>
      </c>
      <c r="F3428" t="s">
        <v>55</v>
      </c>
      <c r="G3428">
        <v>70000</v>
      </c>
    </row>
    <row r="3429" spans="1:7" hidden="1" x14ac:dyDescent="0.25">
      <c r="A3429">
        <v>80024817</v>
      </c>
      <c r="B3429" s="1">
        <v>40703</v>
      </c>
      <c r="C3429" t="s">
        <v>109</v>
      </c>
      <c r="D3429">
        <v>9</v>
      </c>
      <c r="E3429">
        <v>11060197</v>
      </c>
      <c r="F3429" t="s">
        <v>10</v>
      </c>
      <c r="G3429">
        <v>30</v>
      </c>
    </row>
    <row r="3430" spans="1:7" hidden="1" x14ac:dyDescent="0.25">
      <c r="A3430">
        <v>80024811</v>
      </c>
      <c r="B3430" s="1">
        <v>40703</v>
      </c>
      <c r="C3430" t="s">
        <v>111</v>
      </c>
      <c r="D3430">
        <v>50</v>
      </c>
      <c r="E3430">
        <v>11060201</v>
      </c>
      <c r="F3430" t="s">
        <v>112</v>
      </c>
      <c r="G3430">
        <v>2</v>
      </c>
    </row>
    <row r="3431" spans="1:7" hidden="1" x14ac:dyDescent="0.25">
      <c r="A3431">
        <v>80024813</v>
      </c>
      <c r="B3431" s="1">
        <v>40703</v>
      </c>
      <c r="C3431" t="s">
        <v>111</v>
      </c>
      <c r="D3431">
        <v>25</v>
      </c>
      <c r="E3431">
        <v>11060203</v>
      </c>
      <c r="F3431" t="s">
        <v>112</v>
      </c>
      <c r="G3431">
        <v>1</v>
      </c>
    </row>
    <row r="3432" spans="1:7" x14ac:dyDescent="0.25">
      <c r="A3432">
        <v>80024651</v>
      </c>
      <c r="B3432" s="1">
        <v>40688</v>
      </c>
      <c r="C3432" t="s">
        <v>59</v>
      </c>
      <c r="D3432">
        <v>25</v>
      </c>
      <c r="E3432">
        <v>11050457</v>
      </c>
      <c r="F3432" t="s">
        <v>60</v>
      </c>
      <c r="G3432">
        <v>70000</v>
      </c>
    </row>
    <row r="3433" spans="1:7" hidden="1" x14ac:dyDescent="0.25">
      <c r="A3433">
        <v>80024829</v>
      </c>
      <c r="B3433" s="1">
        <v>40704</v>
      </c>
      <c r="C3433" t="s">
        <v>113</v>
      </c>
      <c r="D3433">
        <v>50</v>
      </c>
      <c r="E3433">
        <v>11050416</v>
      </c>
      <c r="F3433" t="s">
        <v>10</v>
      </c>
      <c r="G3433">
        <v>1</v>
      </c>
    </row>
    <row r="3434" spans="1:7" x14ac:dyDescent="0.25">
      <c r="A3434">
        <v>80024651</v>
      </c>
      <c r="B3434" s="1">
        <v>40688</v>
      </c>
      <c r="C3434" t="s">
        <v>61</v>
      </c>
      <c r="D3434">
        <v>25</v>
      </c>
      <c r="E3434">
        <v>11050457</v>
      </c>
      <c r="F3434" t="s">
        <v>60</v>
      </c>
      <c r="G3434">
        <v>70000</v>
      </c>
    </row>
    <row r="3435" spans="1:7" x14ac:dyDescent="0.25">
      <c r="A3435">
        <v>80024651</v>
      </c>
      <c r="B3435" s="1">
        <v>40688</v>
      </c>
      <c r="C3435" t="s">
        <v>54</v>
      </c>
      <c r="D3435">
        <v>31</v>
      </c>
      <c r="E3435">
        <v>11050458</v>
      </c>
      <c r="F3435" t="s">
        <v>55</v>
      </c>
      <c r="G3435">
        <v>115000</v>
      </c>
    </row>
    <row r="3436" spans="1:7" x14ac:dyDescent="0.25">
      <c r="A3436">
        <v>80024651</v>
      </c>
      <c r="B3436" s="1">
        <v>40688</v>
      </c>
      <c r="C3436" t="s">
        <v>59</v>
      </c>
      <c r="D3436">
        <v>25</v>
      </c>
      <c r="E3436">
        <v>11050458</v>
      </c>
      <c r="F3436" t="s">
        <v>60</v>
      </c>
      <c r="G3436">
        <v>115000</v>
      </c>
    </row>
    <row r="3437" spans="1:7" x14ac:dyDescent="0.25">
      <c r="A3437">
        <v>80024653</v>
      </c>
      <c r="B3437" s="1">
        <v>40689</v>
      </c>
      <c r="C3437" t="s">
        <v>24</v>
      </c>
      <c r="D3437">
        <v>25</v>
      </c>
      <c r="E3437">
        <v>11050466</v>
      </c>
      <c r="F3437" t="s">
        <v>10</v>
      </c>
      <c r="G3437">
        <v>1</v>
      </c>
    </row>
    <row r="3438" spans="1:7" x14ac:dyDescent="0.25">
      <c r="A3438">
        <v>80024654</v>
      </c>
      <c r="B3438" s="1">
        <v>40689</v>
      </c>
      <c r="C3438" t="s">
        <v>54</v>
      </c>
      <c r="D3438">
        <v>29</v>
      </c>
      <c r="E3438">
        <v>11050467</v>
      </c>
      <c r="F3438" t="s">
        <v>55</v>
      </c>
      <c r="G3438">
        <v>100000</v>
      </c>
    </row>
    <row r="3439" spans="1:7" x14ac:dyDescent="0.25">
      <c r="A3439">
        <v>80024654</v>
      </c>
      <c r="B3439" s="1">
        <v>40689</v>
      </c>
      <c r="C3439" t="s">
        <v>56</v>
      </c>
      <c r="D3439">
        <v>25</v>
      </c>
      <c r="E3439">
        <v>11050467</v>
      </c>
      <c r="F3439" t="s">
        <v>55</v>
      </c>
      <c r="G3439">
        <v>100000</v>
      </c>
    </row>
    <row r="3440" spans="1:7" hidden="1" x14ac:dyDescent="0.25">
      <c r="A3440">
        <v>80024824</v>
      </c>
      <c r="B3440" s="1">
        <v>40704</v>
      </c>
      <c r="C3440" t="s">
        <v>111</v>
      </c>
      <c r="D3440">
        <v>25</v>
      </c>
      <c r="E3440">
        <v>11060212</v>
      </c>
      <c r="F3440" t="s">
        <v>112</v>
      </c>
      <c r="G3440">
        <v>1</v>
      </c>
    </row>
    <row r="3441" spans="1:7" hidden="1" x14ac:dyDescent="0.25">
      <c r="A3441">
        <v>80024825</v>
      </c>
      <c r="B3441" s="1">
        <v>40704</v>
      </c>
      <c r="C3441" t="s">
        <v>111</v>
      </c>
      <c r="D3441">
        <v>25</v>
      </c>
      <c r="E3441">
        <v>11060213</v>
      </c>
      <c r="F3441" t="s">
        <v>112</v>
      </c>
      <c r="G3441">
        <v>1</v>
      </c>
    </row>
    <row r="3442" spans="1:7" hidden="1" x14ac:dyDescent="0.25">
      <c r="A3442">
        <v>80024827</v>
      </c>
      <c r="B3442" s="1">
        <v>40704</v>
      </c>
      <c r="C3442" t="s">
        <v>22</v>
      </c>
      <c r="D3442">
        <v>50</v>
      </c>
      <c r="E3442">
        <v>11060217</v>
      </c>
      <c r="F3442" t="s">
        <v>23</v>
      </c>
      <c r="G3442">
        <v>0.2</v>
      </c>
    </row>
    <row r="3443" spans="1:7" hidden="1" x14ac:dyDescent="0.25">
      <c r="A3443">
        <v>80024830</v>
      </c>
      <c r="B3443" s="1">
        <v>40704</v>
      </c>
      <c r="C3443" t="s">
        <v>111</v>
      </c>
      <c r="D3443">
        <v>25</v>
      </c>
      <c r="E3443">
        <v>11060218</v>
      </c>
      <c r="F3443" t="s">
        <v>112</v>
      </c>
      <c r="G3443">
        <v>1</v>
      </c>
    </row>
    <row r="3444" spans="1:7" x14ac:dyDescent="0.25">
      <c r="A3444">
        <v>80024654</v>
      </c>
      <c r="B3444" s="1">
        <v>40689</v>
      </c>
      <c r="C3444" t="s">
        <v>57</v>
      </c>
      <c r="D3444">
        <v>25</v>
      </c>
      <c r="E3444">
        <v>11050467</v>
      </c>
      <c r="F3444" t="s">
        <v>55</v>
      </c>
      <c r="G3444">
        <v>100000</v>
      </c>
    </row>
    <row r="3445" spans="1:7" hidden="1" x14ac:dyDescent="0.25">
      <c r="A3445">
        <v>80024832</v>
      </c>
      <c r="B3445" s="1">
        <v>40704</v>
      </c>
      <c r="C3445" t="s">
        <v>111</v>
      </c>
      <c r="D3445">
        <v>25</v>
      </c>
      <c r="E3445">
        <v>11060225</v>
      </c>
      <c r="F3445" t="s">
        <v>112</v>
      </c>
      <c r="G3445">
        <v>1</v>
      </c>
    </row>
    <row r="3446" spans="1:7" hidden="1" x14ac:dyDescent="0.25">
      <c r="A3446">
        <v>80024835</v>
      </c>
      <c r="B3446" s="1">
        <v>40704</v>
      </c>
      <c r="C3446" t="s">
        <v>111</v>
      </c>
      <c r="D3446">
        <v>50</v>
      </c>
      <c r="E3446">
        <v>11060226</v>
      </c>
      <c r="F3446" t="s">
        <v>112</v>
      </c>
      <c r="G3446">
        <v>2</v>
      </c>
    </row>
    <row r="3447" spans="1:7" hidden="1" x14ac:dyDescent="0.25">
      <c r="A3447">
        <v>80024855</v>
      </c>
      <c r="B3447" s="1">
        <v>40707</v>
      </c>
      <c r="C3447" t="s">
        <v>49</v>
      </c>
      <c r="D3447">
        <v>250</v>
      </c>
      <c r="E3447">
        <v>7030260</v>
      </c>
      <c r="F3447" t="s">
        <v>50</v>
      </c>
      <c r="G3447">
        <v>1</v>
      </c>
    </row>
    <row r="3448" spans="1:7" hidden="1" x14ac:dyDescent="0.25">
      <c r="A3448">
        <v>16889</v>
      </c>
      <c r="B3448" s="1">
        <v>40707</v>
      </c>
      <c r="C3448" t="s">
        <v>49</v>
      </c>
      <c r="D3448">
        <v>250</v>
      </c>
      <c r="E3448">
        <v>7030260</v>
      </c>
      <c r="F3448" t="s">
        <v>50</v>
      </c>
      <c r="G3448">
        <v>1</v>
      </c>
    </row>
    <row r="3449" spans="1:7" x14ac:dyDescent="0.25">
      <c r="A3449">
        <v>80024654</v>
      </c>
      <c r="B3449" s="1">
        <v>40689</v>
      </c>
      <c r="C3449" t="s">
        <v>59</v>
      </c>
      <c r="D3449">
        <v>25</v>
      </c>
      <c r="E3449">
        <v>11050467</v>
      </c>
      <c r="F3449" t="s">
        <v>60</v>
      </c>
      <c r="G3449">
        <v>100000</v>
      </c>
    </row>
    <row r="3450" spans="1:7" x14ac:dyDescent="0.25">
      <c r="A3450">
        <v>80024654</v>
      </c>
      <c r="B3450" s="1">
        <v>40689</v>
      </c>
      <c r="C3450" t="s">
        <v>61</v>
      </c>
      <c r="D3450">
        <v>25</v>
      </c>
      <c r="E3450">
        <v>11050467</v>
      </c>
      <c r="F3450" t="s">
        <v>60</v>
      </c>
      <c r="G3450">
        <v>100000</v>
      </c>
    </row>
    <row r="3451" spans="1:7" hidden="1" x14ac:dyDescent="0.25">
      <c r="A3451">
        <v>80024836</v>
      </c>
      <c r="B3451" s="1">
        <v>40707</v>
      </c>
      <c r="C3451" t="s">
        <v>22</v>
      </c>
      <c r="D3451">
        <v>50</v>
      </c>
      <c r="E3451">
        <v>11060172</v>
      </c>
      <c r="F3451" t="s">
        <v>23</v>
      </c>
      <c r="G3451">
        <v>0.2</v>
      </c>
    </row>
    <row r="3452" spans="1:7" hidden="1" x14ac:dyDescent="0.25">
      <c r="A3452">
        <v>80024840</v>
      </c>
      <c r="B3452" s="1">
        <v>40707</v>
      </c>
      <c r="C3452" t="s">
        <v>22</v>
      </c>
      <c r="D3452">
        <v>50</v>
      </c>
      <c r="E3452">
        <v>11060229</v>
      </c>
      <c r="F3452" t="s">
        <v>23</v>
      </c>
      <c r="G3452">
        <v>0.2</v>
      </c>
    </row>
    <row r="3453" spans="1:7" hidden="1" x14ac:dyDescent="0.25">
      <c r="A3453">
        <v>80024838</v>
      </c>
      <c r="B3453" s="1">
        <v>40707</v>
      </c>
      <c r="C3453" t="s">
        <v>182</v>
      </c>
      <c r="D3453">
        <v>100</v>
      </c>
      <c r="E3453">
        <v>11060230</v>
      </c>
      <c r="F3453" t="s">
        <v>10</v>
      </c>
      <c r="G3453">
        <v>1</v>
      </c>
    </row>
    <row r="3454" spans="1:7" x14ac:dyDescent="0.25">
      <c r="A3454">
        <v>80024654</v>
      </c>
      <c r="B3454" s="1">
        <v>40689</v>
      </c>
      <c r="C3454" t="s">
        <v>62</v>
      </c>
      <c r="D3454">
        <v>25</v>
      </c>
      <c r="E3454">
        <v>11050467</v>
      </c>
      <c r="F3454" t="s">
        <v>60</v>
      </c>
      <c r="G3454">
        <v>100000</v>
      </c>
    </row>
    <row r="3455" spans="1:7" hidden="1" x14ac:dyDescent="0.25">
      <c r="A3455">
        <v>80024844</v>
      </c>
      <c r="B3455" s="1">
        <v>40707</v>
      </c>
      <c r="C3455" t="s">
        <v>111</v>
      </c>
      <c r="D3455">
        <v>25</v>
      </c>
      <c r="E3455">
        <v>11060234</v>
      </c>
      <c r="F3455" t="s">
        <v>112</v>
      </c>
      <c r="G3455">
        <v>1</v>
      </c>
    </row>
    <row r="3456" spans="1:7" hidden="1" x14ac:dyDescent="0.25">
      <c r="A3456">
        <v>80024845</v>
      </c>
      <c r="B3456" s="1">
        <v>40707</v>
      </c>
      <c r="C3456" t="s">
        <v>22</v>
      </c>
      <c r="D3456">
        <v>50</v>
      </c>
      <c r="E3456">
        <v>11060235</v>
      </c>
      <c r="F3456" t="s">
        <v>23</v>
      </c>
      <c r="G3456">
        <v>0.2</v>
      </c>
    </row>
    <row r="3457" spans="1:7" hidden="1" x14ac:dyDescent="0.25">
      <c r="A3457">
        <v>16890</v>
      </c>
      <c r="B3457" s="1">
        <v>40707</v>
      </c>
      <c r="C3457" t="s">
        <v>22</v>
      </c>
      <c r="D3457">
        <v>50</v>
      </c>
      <c r="E3457">
        <v>11060235</v>
      </c>
      <c r="F3457" t="s">
        <v>23</v>
      </c>
      <c r="G3457">
        <v>0.2</v>
      </c>
    </row>
    <row r="3458" spans="1:7" hidden="1" x14ac:dyDescent="0.25">
      <c r="A3458">
        <v>80024863</v>
      </c>
      <c r="B3458" s="1">
        <v>40707</v>
      </c>
      <c r="C3458" t="s">
        <v>22</v>
      </c>
      <c r="D3458">
        <v>50</v>
      </c>
      <c r="E3458">
        <v>11060235</v>
      </c>
      <c r="F3458" t="s">
        <v>23</v>
      </c>
      <c r="G3458">
        <v>0.2</v>
      </c>
    </row>
    <row r="3459" spans="1:7" x14ac:dyDescent="0.25">
      <c r="A3459">
        <v>80024656</v>
      </c>
      <c r="B3459" s="1">
        <v>40689</v>
      </c>
      <c r="C3459" t="s">
        <v>24</v>
      </c>
      <c r="D3459">
        <v>25</v>
      </c>
      <c r="E3459">
        <v>11050469</v>
      </c>
      <c r="F3459" t="s">
        <v>10</v>
      </c>
      <c r="G3459">
        <v>1</v>
      </c>
    </row>
    <row r="3460" spans="1:7" x14ac:dyDescent="0.25">
      <c r="A3460">
        <v>80024657</v>
      </c>
      <c r="B3460" s="1">
        <v>40689</v>
      </c>
      <c r="C3460" t="s">
        <v>9</v>
      </c>
      <c r="D3460">
        <v>20</v>
      </c>
      <c r="E3460">
        <v>11050184</v>
      </c>
      <c r="F3460" t="s">
        <v>10</v>
      </c>
      <c r="G3460">
        <v>1</v>
      </c>
    </row>
    <row r="3461" spans="1:7" x14ac:dyDescent="0.25">
      <c r="A3461">
        <v>80024657</v>
      </c>
      <c r="B3461" s="1">
        <v>40689</v>
      </c>
      <c r="C3461" t="s">
        <v>7</v>
      </c>
      <c r="D3461">
        <v>898</v>
      </c>
      <c r="E3461">
        <v>11050184</v>
      </c>
      <c r="F3461" t="s">
        <v>8</v>
      </c>
      <c r="G3461">
        <v>1</v>
      </c>
    </row>
    <row r="3462" spans="1:7" x14ac:dyDescent="0.25">
      <c r="A3462">
        <v>80024657</v>
      </c>
      <c r="B3462" s="1">
        <v>40689</v>
      </c>
      <c r="C3462" t="s">
        <v>9</v>
      </c>
      <c r="D3462">
        <v>20</v>
      </c>
      <c r="E3462">
        <v>11050188</v>
      </c>
      <c r="F3462" t="s">
        <v>10</v>
      </c>
      <c r="G3462">
        <v>1</v>
      </c>
    </row>
    <row r="3463" spans="1:7" x14ac:dyDescent="0.25">
      <c r="A3463">
        <v>80024657</v>
      </c>
      <c r="B3463" s="1">
        <v>40689</v>
      </c>
      <c r="C3463" t="s">
        <v>7</v>
      </c>
      <c r="D3463">
        <v>898</v>
      </c>
      <c r="E3463">
        <v>11050188</v>
      </c>
      <c r="F3463" t="s">
        <v>8</v>
      </c>
      <c r="G3463">
        <v>1</v>
      </c>
    </row>
    <row r="3464" spans="1:7" x14ac:dyDescent="0.25">
      <c r="A3464">
        <v>80024657</v>
      </c>
      <c r="B3464" s="1">
        <v>40689</v>
      </c>
      <c r="C3464" t="s">
        <v>9</v>
      </c>
      <c r="D3464">
        <v>20</v>
      </c>
      <c r="E3464">
        <v>11050189</v>
      </c>
      <c r="F3464" t="s">
        <v>10</v>
      </c>
      <c r="G3464">
        <v>1</v>
      </c>
    </row>
    <row r="3465" spans="1:7" x14ac:dyDescent="0.25">
      <c r="A3465">
        <v>80024657</v>
      </c>
      <c r="B3465" s="1">
        <v>40689</v>
      </c>
      <c r="C3465" t="s">
        <v>7</v>
      </c>
      <c r="D3465">
        <v>874</v>
      </c>
      <c r="E3465">
        <v>11050189</v>
      </c>
      <c r="F3465" t="s">
        <v>8</v>
      </c>
      <c r="G3465">
        <v>1</v>
      </c>
    </row>
    <row r="3466" spans="1:7" x14ac:dyDescent="0.25">
      <c r="A3466">
        <v>80024658</v>
      </c>
      <c r="B3466" s="1">
        <v>40689</v>
      </c>
      <c r="C3466" t="s">
        <v>7</v>
      </c>
      <c r="D3466">
        <v>80</v>
      </c>
      <c r="E3466">
        <v>11050435</v>
      </c>
      <c r="F3466" t="s">
        <v>8</v>
      </c>
      <c r="G3466">
        <v>12000</v>
      </c>
    </row>
    <row r="3467" spans="1:7" x14ac:dyDescent="0.25">
      <c r="A3467">
        <v>80024659</v>
      </c>
      <c r="B3467" s="1">
        <v>40689</v>
      </c>
      <c r="C3467" t="s">
        <v>88</v>
      </c>
      <c r="D3467">
        <v>25</v>
      </c>
      <c r="E3467">
        <v>11050473</v>
      </c>
      <c r="F3467" t="s">
        <v>89</v>
      </c>
      <c r="G3467">
        <v>1</v>
      </c>
    </row>
    <row r="3468" spans="1:7" x14ac:dyDescent="0.25">
      <c r="A3468">
        <v>80024660</v>
      </c>
      <c r="B3468" s="1">
        <v>40689</v>
      </c>
      <c r="C3468" t="s">
        <v>74</v>
      </c>
      <c r="D3468">
        <v>25</v>
      </c>
      <c r="E3468">
        <v>11050474</v>
      </c>
      <c r="F3468" t="s">
        <v>75</v>
      </c>
      <c r="G3468">
        <v>1</v>
      </c>
    </row>
    <row r="3469" spans="1:7" x14ac:dyDescent="0.25">
      <c r="A3469">
        <v>80024660</v>
      </c>
      <c r="B3469" s="1">
        <v>40689</v>
      </c>
      <c r="C3469" t="s">
        <v>70</v>
      </c>
      <c r="D3469">
        <v>25</v>
      </c>
      <c r="E3469">
        <v>11050474</v>
      </c>
      <c r="F3469" t="s">
        <v>71</v>
      </c>
      <c r="G3469">
        <v>1</v>
      </c>
    </row>
    <row r="3470" spans="1:7" x14ac:dyDescent="0.25">
      <c r="A3470">
        <v>80024661</v>
      </c>
      <c r="B3470" s="1">
        <v>40689</v>
      </c>
      <c r="C3470" t="s">
        <v>9</v>
      </c>
      <c r="D3470">
        <v>20</v>
      </c>
      <c r="E3470">
        <v>11050275</v>
      </c>
      <c r="F3470" t="s">
        <v>10</v>
      </c>
      <c r="G3470">
        <v>1</v>
      </c>
    </row>
    <row r="3471" spans="1:7" x14ac:dyDescent="0.25">
      <c r="A3471">
        <v>80024661</v>
      </c>
      <c r="B3471" s="1">
        <v>40689</v>
      </c>
      <c r="C3471" t="s">
        <v>7</v>
      </c>
      <c r="D3471">
        <v>165</v>
      </c>
      <c r="E3471">
        <v>11050275</v>
      </c>
      <c r="F3471" t="s">
        <v>8</v>
      </c>
      <c r="G3471">
        <v>1</v>
      </c>
    </row>
    <row r="3472" spans="1:7" x14ac:dyDescent="0.25">
      <c r="A3472">
        <v>80024663</v>
      </c>
      <c r="B3472" s="1">
        <v>40689</v>
      </c>
      <c r="C3472" t="s">
        <v>7</v>
      </c>
      <c r="D3472">
        <v>70</v>
      </c>
      <c r="E3472">
        <v>11050060</v>
      </c>
      <c r="F3472" t="s">
        <v>8</v>
      </c>
      <c r="G3472">
        <v>10000</v>
      </c>
    </row>
    <row r="3473" spans="1:7" x14ac:dyDescent="0.25">
      <c r="A3473">
        <v>80024664</v>
      </c>
      <c r="B3473" s="1">
        <v>40689</v>
      </c>
      <c r="C3473" t="s">
        <v>140</v>
      </c>
      <c r="D3473">
        <v>30</v>
      </c>
      <c r="E3473">
        <v>11030226</v>
      </c>
      <c r="F3473" t="s">
        <v>26</v>
      </c>
      <c r="G3473">
        <v>200</v>
      </c>
    </row>
    <row r="3474" spans="1:7" x14ac:dyDescent="0.25">
      <c r="A3474">
        <v>80024665</v>
      </c>
      <c r="B3474" s="1">
        <v>40689</v>
      </c>
      <c r="C3474" t="s">
        <v>66</v>
      </c>
      <c r="D3474">
        <v>25</v>
      </c>
      <c r="E3474">
        <v>11050479</v>
      </c>
      <c r="F3474" t="s">
        <v>67</v>
      </c>
      <c r="G3474">
        <v>6</v>
      </c>
    </row>
    <row r="3475" spans="1:7" x14ac:dyDescent="0.25">
      <c r="A3475">
        <v>80024666</v>
      </c>
      <c r="B3475" s="1">
        <v>40689</v>
      </c>
      <c r="C3475" t="s">
        <v>54</v>
      </c>
      <c r="D3475">
        <v>25</v>
      </c>
      <c r="E3475">
        <v>11050480</v>
      </c>
      <c r="F3475" t="s">
        <v>55</v>
      </c>
      <c r="G3475">
        <v>60000</v>
      </c>
    </row>
    <row r="3476" spans="1:7" x14ac:dyDescent="0.25">
      <c r="A3476">
        <v>80024666</v>
      </c>
      <c r="B3476" s="1">
        <v>40689</v>
      </c>
      <c r="C3476" t="s">
        <v>59</v>
      </c>
      <c r="D3476">
        <v>25</v>
      </c>
      <c r="E3476">
        <v>11050480</v>
      </c>
      <c r="F3476" t="s">
        <v>60</v>
      </c>
      <c r="G3476">
        <v>60000</v>
      </c>
    </row>
    <row r="3477" spans="1:7" x14ac:dyDescent="0.25">
      <c r="A3477">
        <v>80024667</v>
      </c>
      <c r="B3477" s="1">
        <v>40689</v>
      </c>
      <c r="C3477" t="s">
        <v>24</v>
      </c>
      <c r="D3477">
        <v>25</v>
      </c>
      <c r="E3477">
        <v>11050481</v>
      </c>
      <c r="F3477" t="s">
        <v>10</v>
      </c>
      <c r="G3477">
        <v>1</v>
      </c>
    </row>
    <row r="3478" spans="1:7" x14ac:dyDescent="0.25">
      <c r="A3478">
        <v>80024668</v>
      </c>
      <c r="B3478" s="1">
        <v>40690</v>
      </c>
      <c r="C3478" t="s">
        <v>134</v>
      </c>
      <c r="D3478">
        <v>75</v>
      </c>
      <c r="E3478">
        <v>11050249</v>
      </c>
      <c r="F3478" t="s">
        <v>10</v>
      </c>
      <c r="G3478">
        <v>1</v>
      </c>
    </row>
    <row r="3479" spans="1:7" x14ac:dyDescent="0.25">
      <c r="A3479">
        <v>80024669</v>
      </c>
      <c r="B3479" s="1">
        <v>40690</v>
      </c>
      <c r="C3479" t="s">
        <v>54</v>
      </c>
      <c r="D3479">
        <v>25</v>
      </c>
      <c r="E3479">
        <v>11050482</v>
      </c>
      <c r="F3479" t="s">
        <v>55</v>
      </c>
      <c r="G3479">
        <v>60000</v>
      </c>
    </row>
    <row r="3480" spans="1:7" x14ac:dyDescent="0.25">
      <c r="A3480">
        <v>80024669</v>
      </c>
      <c r="B3480" s="1">
        <v>40690</v>
      </c>
      <c r="C3480" t="s">
        <v>59</v>
      </c>
      <c r="D3480">
        <v>25</v>
      </c>
      <c r="E3480">
        <v>11050482</v>
      </c>
      <c r="F3480" t="s">
        <v>60</v>
      </c>
      <c r="G3480">
        <v>60000</v>
      </c>
    </row>
    <row r="3481" spans="1:7" x14ac:dyDescent="0.25">
      <c r="A3481">
        <v>80024669</v>
      </c>
      <c r="B3481" s="1">
        <v>40690</v>
      </c>
      <c r="C3481" t="s">
        <v>54</v>
      </c>
      <c r="D3481">
        <v>25</v>
      </c>
      <c r="E3481">
        <v>11050483</v>
      </c>
      <c r="F3481" t="s">
        <v>55</v>
      </c>
      <c r="G3481">
        <v>60000</v>
      </c>
    </row>
    <row r="3482" spans="1:7" x14ac:dyDescent="0.25">
      <c r="A3482">
        <v>80024669</v>
      </c>
      <c r="B3482" s="1">
        <v>40690</v>
      </c>
      <c r="C3482" t="s">
        <v>59</v>
      </c>
      <c r="D3482">
        <v>25</v>
      </c>
      <c r="E3482">
        <v>11050483</v>
      </c>
      <c r="F3482" t="s">
        <v>60</v>
      </c>
      <c r="G3482">
        <v>60000</v>
      </c>
    </row>
    <row r="3483" spans="1:7" x14ac:dyDescent="0.25">
      <c r="A3483">
        <v>80024670</v>
      </c>
      <c r="B3483" s="1">
        <v>40690</v>
      </c>
      <c r="C3483" t="s">
        <v>9</v>
      </c>
      <c r="D3483">
        <v>20</v>
      </c>
      <c r="E3483">
        <v>11050316</v>
      </c>
      <c r="F3483" t="s">
        <v>10</v>
      </c>
      <c r="G3483">
        <v>1</v>
      </c>
    </row>
    <row r="3484" spans="1:7" x14ac:dyDescent="0.25">
      <c r="A3484">
        <v>80024670</v>
      </c>
      <c r="B3484" s="1">
        <v>40690</v>
      </c>
      <c r="C3484" t="s">
        <v>7</v>
      </c>
      <c r="D3484">
        <v>120</v>
      </c>
      <c r="E3484">
        <v>11050316</v>
      </c>
      <c r="F3484" t="s">
        <v>8</v>
      </c>
      <c r="G3484">
        <v>1</v>
      </c>
    </row>
    <row r="3485" spans="1:7" x14ac:dyDescent="0.25">
      <c r="A3485">
        <v>80024672</v>
      </c>
      <c r="B3485" s="1">
        <v>40690</v>
      </c>
      <c r="C3485" t="s">
        <v>134</v>
      </c>
      <c r="D3485">
        <v>75</v>
      </c>
      <c r="E3485">
        <v>11050471</v>
      </c>
      <c r="F3485" t="s">
        <v>10</v>
      </c>
      <c r="G3485">
        <v>1</v>
      </c>
    </row>
    <row r="3486" spans="1:7" x14ac:dyDescent="0.25">
      <c r="A3486">
        <v>80024674</v>
      </c>
      <c r="B3486" s="1">
        <v>40690</v>
      </c>
      <c r="C3486" t="s">
        <v>7</v>
      </c>
      <c r="D3486">
        <v>145</v>
      </c>
      <c r="E3486">
        <v>11050475</v>
      </c>
      <c r="F3486" t="s">
        <v>8</v>
      </c>
      <c r="G3486">
        <v>25000</v>
      </c>
    </row>
    <row r="3487" spans="1:7" x14ac:dyDescent="0.25">
      <c r="A3487">
        <v>80024676</v>
      </c>
      <c r="B3487" s="1">
        <v>40690</v>
      </c>
      <c r="C3487" t="s">
        <v>88</v>
      </c>
      <c r="D3487">
        <v>25</v>
      </c>
      <c r="E3487">
        <v>11050492</v>
      </c>
      <c r="F3487" t="s">
        <v>89</v>
      </c>
      <c r="G3487">
        <v>1</v>
      </c>
    </row>
    <row r="3488" spans="1:7" x14ac:dyDescent="0.25">
      <c r="A3488">
        <v>80024679</v>
      </c>
      <c r="B3488" s="1">
        <v>40690</v>
      </c>
      <c r="C3488" t="s">
        <v>66</v>
      </c>
      <c r="D3488">
        <v>25</v>
      </c>
      <c r="E3488">
        <v>11050499</v>
      </c>
      <c r="F3488" t="s">
        <v>67</v>
      </c>
      <c r="G3488">
        <v>4</v>
      </c>
    </row>
    <row r="3489" spans="1:7" x14ac:dyDescent="0.25">
      <c r="A3489">
        <v>80024680</v>
      </c>
      <c r="B3489" s="1">
        <v>40690</v>
      </c>
      <c r="C3489" t="s">
        <v>9</v>
      </c>
      <c r="D3489">
        <v>20</v>
      </c>
      <c r="E3489">
        <v>11020285</v>
      </c>
      <c r="F3489" t="s">
        <v>10</v>
      </c>
      <c r="G3489">
        <v>1</v>
      </c>
    </row>
    <row r="3490" spans="1:7" x14ac:dyDescent="0.25">
      <c r="A3490">
        <v>80024680</v>
      </c>
      <c r="B3490" s="1">
        <v>40690</v>
      </c>
      <c r="C3490" t="s">
        <v>7</v>
      </c>
      <c r="D3490">
        <v>1429</v>
      </c>
      <c r="E3490">
        <v>11020285</v>
      </c>
      <c r="F3490" t="s">
        <v>8</v>
      </c>
      <c r="G3490">
        <v>1</v>
      </c>
    </row>
    <row r="3491" spans="1:7" x14ac:dyDescent="0.25">
      <c r="A3491">
        <v>80024681</v>
      </c>
      <c r="B3491" s="1">
        <v>40690</v>
      </c>
      <c r="C3491" t="s">
        <v>9</v>
      </c>
      <c r="D3491">
        <v>20</v>
      </c>
      <c r="E3491">
        <v>11020287</v>
      </c>
      <c r="F3491" t="s">
        <v>10</v>
      </c>
      <c r="G3491">
        <v>1</v>
      </c>
    </row>
    <row r="3492" spans="1:7" x14ac:dyDescent="0.25">
      <c r="A3492">
        <v>80024681</v>
      </c>
      <c r="B3492" s="1">
        <v>40690</v>
      </c>
      <c r="C3492" t="s">
        <v>7</v>
      </c>
      <c r="D3492">
        <v>1495</v>
      </c>
      <c r="E3492">
        <v>11020287</v>
      </c>
      <c r="F3492" t="s">
        <v>8</v>
      </c>
      <c r="G3492">
        <v>1</v>
      </c>
    </row>
    <row r="3493" spans="1:7" hidden="1" x14ac:dyDescent="0.25">
      <c r="A3493">
        <v>80024851</v>
      </c>
      <c r="B3493" s="1">
        <v>40707</v>
      </c>
      <c r="C3493" t="s">
        <v>111</v>
      </c>
      <c r="D3493">
        <v>25</v>
      </c>
      <c r="E3493">
        <v>11060247</v>
      </c>
      <c r="F3493" t="s">
        <v>112</v>
      </c>
      <c r="G3493">
        <v>1</v>
      </c>
    </row>
    <row r="3494" spans="1:7" x14ac:dyDescent="0.25">
      <c r="A3494">
        <v>80024682</v>
      </c>
      <c r="B3494" s="1">
        <v>40690</v>
      </c>
      <c r="C3494" t="s">
        <v>135</v>
      </c>
      <c r="D3494">
        <v>125</v>
      </c>
      <c r="E3494">
        <v>11050502</v>
      </c>
      <c r="F3494" t="s">
        <v>10</v>
      </c>
      <c r="G3494">
        <v>1</v>
      </c>
    </row>
    <row r="3495" spans="1:7" x14ac:dyDescent="0.25">
      <c r="A3495">
        <v>80024683</v>
      </c>
      <c r="B3495" s="1">
        <v>40690</v>
      </c>
      <c r="C3495" t="s">
        <v>54</v>
      </c>
      <c r="D3495">
        <v>25</v>
      </c>
      <c r="E3495">
        <v>11050497</v>
      </c>
      <c r="F3495" t="s">
        <v>55</v>
      </c>
      <c r="G3495">
        <v>45000</v>
      </c>
    </row>
    <row r="3496" spans="1:7" hidden="1" x14ac:dyDescent="0.25">
      <c r="A3496">
        <v>80024857</v>
      </c>
      <c r="B3496" s="1">
        <v>40707</v>
      </c>
      <c r="C3496" t="s">
        <v>49</v>
      </c>
      <c r="D3496">
        <v>250</v>
      </c>
      <c r="E3496">
        <v>11060252</v>
      </c>
      <c r="F3496" t="s">
        <v>50</v>
      </c>
      <c r="G3496">
        <v>1</v>
      </c>
    </row>
    <row r="3497" spans="1:7" x14ac:dyDescent="0.25">
      <c r="A3497">
        <v>80024683</v>
      </c>
      <c r="B3497" s="1">
        <v>40690</v>
      </c>
      <c r="C3497" t="s">
        <v>56</v>
      </c>
      <c r="D3497">
        <v>29</v>
      </c>
      <c r="E3497">
        <v>11050497</v>
      </c>
      <c r="F3497" t="s">
        <v>55</v>
      </c>
      <c r="G3497">
        <v>45000</v>
      </c>
    </row>
    <row r="3498" spans="1:7" x14ac:dyDescent="0.25">
      <c r="A3498">
        <v>80024683</v>
      </c>
      <c r="B3498" s="1">
        <v>40690</v>
      </c>
      <c r="C3498" t="s">
        <v>59</v>
      </c>
      <c r="D3498">
        <v>25</v>
      </c>
      <c r="E3498">
        <v>11050497</v>
      </c>
      <c r="F3498" t="s">
        <v>60</v>
      </c>
      <c r="G3498">
        <v>45000</v>
      </c>
    </row>
    <row r="3499" spans="1:7" x14ac:dyDescent="0.25">
      <c r="A3499">
        <v>80024683</v>
      </c>
      <c r="B3499" s="1">
        <v>40690</v>
      </c>
      <c r="C3499" t="s">
        <v>61</v>
      </c>
      <c r="D3499">
        <v>25</v>
      </c>
      <c r="E3499">
        <v>11050497</v>
      </c>
      <c r="F3499" t="s">
        <v>60</v>
      </c>
      <c r="G3499">
        <v>45000</v>
      </c>
    </row>
    <row r="3500" spans="1:7" x14ac:dyDescent="0.25">
      <c r="A3500">
        <v>80024683</v>
      </c>
      <c r="B3500" s="1">
        <v>40690</v>
      </c>
      <c r="C3500" t="s">
        <v>54</v>
      </c>
      <c r="D3500">
        <v>27</v>
      </c>
      <c r="E3500">
        <v>11050500</v>
      </c>
      <c r="F3500" t="s">
        <v>55</v>
      </c>
      <c r="G3500">
        <v>70000</v>
      </c>
    </row>
    <row r="3501" spans="1:7" x14ac:dyDescent="0.25">
      <c r="A3501">
        <v>80024683</v>
      </c>
      <c r="B3501" s="1">
        <v>40690</v>
      </c>
      <c r="C3501" t="s">
        <v>56</v>
      </c>
      <c r="D3501">
        <v>29</v>
      </c>
      <c r="E3501">
        <v>11050500</v>
      </c>
      <c r="F3501" t="s">
        <v>55</v>
      </c>
      <c r="G3501">
        <v>70000</v>
      </c>
    </row>
    <row r="3502" spans="1:7" hidden="1" x14ac:dyDescent="0.25">
      <c r="A3502">
        <v>80024864</v>
      </c>
      <c r="B3502" s="1">
        <v>40708</v>
      </c>
      <c r="C3502" t="s">
        <v>31</v>
      </c>
      <c r="D3502">
        <v>53.24</v>
      </c>
      <c r="E3502">
        <v>11040064</v>
      </c>
      <c r="F3502" t="s">
        <v>32</v>
      </c>
      <c r="G3502">
        <v>1</v>
      </c>
    </row>
    <row r="3503" spans="1:7" hidden="1" x14ac:dyDescent="0.25">
      <c r="A3503">
        <v>80024864</v>
      </c>
      <c r="B3503" s="1">
        <v>40708</v>
      </c>
      <c r="C3503" t="s">
        <v>33</v>
      </c>
      <c r="D3503">
        <v>362.15</v>
      </c>
      <c r="E3503">
        <v>11040064</v>
      </c>
      <c r="F3503" t="s">
        <v>32</v>
      </c>
      <c r="G3503">
        <v>1</v>
      </c>
    </row>
    <row r="3504" spans="1:7" hidden="1" x14ac:dyDescent="0.25">
      <c r="A3504">
        <v>80024864</v>
      </c>
      <c r="B3504" s="1">
        <v>40708</v>
      </c>
      <c r="C3504" t="s">
        <v>34</v>
      </c>
      <c r="D3504">
        <v>1302.93</v>
      </c>
      <c r="E3504">
        <v>11040064</v>
      </c>
      <c r="F3504" t="s">
        <v>32</v>
      </c>
      <c r="G3504">
        <v>1</v>
      </c>
    </row>
    <row r="3505" spans="1:7" hidden="1" x14ac:dyDescent="0.25">
      <c r="A3505">
        <v>80024864</v>
      </c>
      <c r="B3505" s="1">
        <v>40708</v>
      </c>
      <c r="C3505" t="s">
        <v>35</v>
      </c>
      <c r="D3505">
        <v>109.54</v>
      </c>
      <c r="E3505">
        <v>11040064</v>
      </c>
      <c r="F3505" t="s">
        <v>32</v>
      </c>
      <c r="G3505">
        <v>1</v>
      </c>
    </row>
    <row r="3506" spans="1:7" x14ac:dyDescent="0.25">
      <c r="A3506">
        <v>80024683</v>
      </c>
      <c r="B3506" s="1">
        <v>40690</v>
      </c>
      <c r="C3506" t="s">
        <v>59</v>
      </c>
      <c r="D3506">
        <v>25</v>
      </c>
      <c r="E3506">
        <v>11050500</v>
      </c>
      <c r="F3506" t="s">
        <v>60</v>
      </c>
      <c r="G3506">
        <v>70000</v>
      </c>
    </row>
    <row r="3507" spans="1:7" x14ac:dyDescent="0.25">
      <c r="A3507">
        <v>80024683</v>
      </c>
      <c r="B3507" s="1">
        <v>40690</v>
      </c>
      <c r="C3507" t="s">
        <v>61</v>
      </c>
      <c r="D3507">
        <v>25</v>
      </c>
      <c r="E3507">
        <v>11050500</v>
      </c>
      <c r="F3507" t="s">
        <v>60</v>
      </c>
      <c r="G3507">
        <v>70000</v>
      </c>
    </row>
    <row r="3508" spans="1:7" x14ac:dyDescent="0.25">
      <c r="A3508">
        <v>80024683</v>
      </c>
      <c r="B3508" s="1">
        <v>40690</v>
      </c>
      <c r="C3508" t="s">
        <v>54</v>
      </c>
      <c r="D3508">
        <v>27</v>
      </c>
      <c r="E3508">
        <v>11050501</v>
      </c>
      <c r="F3508" t="s">
        <v>55</v>
      </c>
      <c r="G3508">
        <v>70000</v>
      </c>
    </row>
    <row r="3509" spans="1:7" x14ac:dyDescent="0.25">
      <c r="A3509">
        <v>80024683</v>
      </c>
      <c r="B3509" s="1">
        <v>40690</v>
      </c>
      <c r="C3509" t="s">
        <v>56</v>
      </c>
      <c r="D3509">
        <v>29</v>
      </c>
      <c r="E3509">
        <v>11050501</v>
      </c>
      <c r="F3509" t="s">
        <v>55</v>
      </c>
      <c r="G3509">
        <v>70000</v>
      </c>
    </row>
    <row r="3510" spans="1:7" hidden="1" x14ac:dyDescent="0.25">
      <c r="A3510">
        <v>80024865</v>
      </c>
      <c r="B3510" s="1">
        <v>40708</v>
      </c>
      <c r="C3510" t="s">
        <v>31</v>
      </c>
      <c r="D3510">
        <v>53.24</v>
      </c>
      <c r="E3510">
        <v>11040065</v>
      </c>
      <c r="F3510" t="s">
        <v>32</v>
      </c>
      <c r="G3510">
        <v>1</v>
      </c>
    </row>
    <row r="3511" spans="1:7" hidden="1" x14ac:dyDescent="0.25">
      <c r="A3511">
        <v>80024865</v>
      </c>
      <c r="B3511" s="1">
        <v>40708</v>
      </c>
      <c r="C3511" t="s">
        <v>33</v>
      </c>
      <c r="D3511">
        <v>362.15</v>
      </c>
      <c r="E3511">
        <v>11040065</v>
      </c>
      <c r="F3511" t="s">
        <v>32</v>
      </c>
      <c r="G3511">
        <v>1</v>
      </c>
    </row>
    <row r="3512" spans="1:7" hidden="1" x14ac:dyDescent="0.25">
      <c r="A3512">
        <v>80024865</v>
      </c>
      <c r="B3512" s="1">
        <v>40708</v>
      </c>
      <c r="C3512" t="s">
        <v>34</v>
      </c>
      <c r="D3512">
        <v>1302.93</v>
      </c>
      <c r="E3512">
        <v>11040065</v>
      </c>
      <c r="F3512" t="s">
        <v>32</v>
      </c>
      <c r="G3512">
        <v>1</v>
      </c>
    </row>
    <row r="3513" spans="1:7" hidden="1" x14ac:dyDescent="0.25">
      <c r="A3513">
        <v>80024865</v>
      </c>
      <c r="B3513" s="1">
        <v>40708</v>
      </c>
      <c r="C3513" t="s">
        <v>35</v>
      </c>
      <c r="D3513">
        <v>109.54</v>
      </c>
      <c r="E3513">
        <v>11040065</v>
      </c>
      <c r="F3513" t="s">
        <v>32</v>
      </c>
      <c r="G3513">
        <v>1</v>
      </c>
    </row>
    <row r="3514" spans="1:7" x14ac:dyDescent="0.25">
      <c r="A3514">
        <v>80024683</v>
      </c>
      <c r="B3514" s="1">
        <v>40690</v>
      </c>
      <c r="C3514" t="s">
        <v>59</v>
      </c>
      <c r="D3514">
        <v>25</v>
      </c>
      <c r="E3514">
        <v>11050501</v>
      </c>
      <c r="F3514" t="s">
        <v>60</v>
      </c>
      <c r="G3514">
        <v>70000</v>
      </c>
    </row>
    <row r="3515" spans="1:7" x14ac:dyDescent="0.25">
      <c r="A3515">
        <v>80024683</v>
      </c>
      <c r="B3515" s="1">
        <v>40690</v>
      </c>
      <c r="C3515" t="s">
        <v>61</v>
      </c>
      <c r="D3515">
        <v>25</v>
      </c>
      <c r="E3515">
        <v>11050501</v>
      </c>
      <c r="F3515" t="s">
        <v>60</v>
      </c>
      <c r="G3515">
        <v>70000</v>
      </c>
    </row>
    <row r="3516" spans="1:7" x14ac:dyDescent="0.25">
      <c r="A3516">
        <v>80024684</v>
      </c>
      <c r="B3516" s="1">
        <v>40694</v>
      </c>
      <c r="C3516" t="s">
        <v>64</v>
      </c>
      <c r="D3516">
        <v>25</v>
      </c>
      <c r="E3516">
        <v>11050506</v>
      </c>
      <c r="F3516" t="s">
        <v>65</v>
      </c>
      <c r="G3516">
        <v>3</v>
      </c>
    </row>
    <row r="3517" spans="1:7" x14ac:dyDescent="0.25">
      <c r="A3517">
        <v>80024687</v>
      </c>
      <c r="B3517" s="1">
        <v>40694</v>
      </c>
      <c r="C3517" t="s">
        <v>29</v>
      </c>
      <c r="D3517">
        <v>25</v>
      </c>
      <c r="E3517">
        <v>11050511</v>
      </c>
      <c r="F3517" t="s">
        <v>10</v>
      </c>
      <c r="G3517">
        <v>1</v>
      </c>
    </row>
    <row r="3518" spans="1:7" x14ac:dyDescent="0.25">
      <c r="A3518">
        <v>80024690</v>
      </c>
      <c r="B3518" s="1">
        <v>40695</v>
      </c>
      <c r="C3518" t="s">
        <v>54</v>
      </c>
      <c r="D3518">
        <v>25</v>
      </c>
      <c r="E3518">
        <v>11060001</v>
      </c>
      <c r="F3518" t="s">
        <v>55</v>
      </c>
      <c r="G3518">
        <v>60000</v>
      </c>
    </row>
    <row r="3519" spans="1:7" x14ac:dyDescent="0.25">
      <c r="A3519">
        <v>80024690</v>
      </c>
      <c r="B3519" s="1">
        <v>40695</v>
      </c>
      <c r="C3519" t="s">
        <v>59</v>
      </c>
      <c r="D3519">
        <v>25</v>
      </c>
      <c r="E3519">
        <v>11060001</v>
      </c>
      <c r="F3519" t="s">
        <v>60</v>
      </c>
      <c r="G3519">
        <v>60000</v>
      </c>
    </row>
    <row r="3520" spans="1:7" x14ac:dyDescent="0.25">
      <c r="A3520">
        <v>80024691</v>
      </c>
      <c r="B3520" s="1">
        <v>40695</v>
      </c>
      <c r="C3520" t="s">
        <v>7</v>
      </c>
      <c r="D3520">
        <v>100</v>
      </c>
      <c r="E3520">
        <v>11050447</v>
      </c>
      <c r="F3520" t="s">
        <v>8</v>
      </c>
      <c r="G3520">
        <v>16000</v>
      </c>
    </row>
    <row r="3521" spans="1:7" x14ac:dyDescent="0.25">
      <c r="A3521">
        <v>80024693</v>
      </c>
      <c r="B3521" s="1">
        <v>40695</v>
      </c>
      <c r="C3521" t="s">
        <v>54</v>
      </c>
      <c r="D3521">
        <v>27</v>
      </c>
      <c r="E3521">
        <v>11060006</v>
      </c>
      <c r="F3521" t="s">
        <v>55</v>
      </c>
      <c r="G3521">
        <v>70000</v>
      </c>
    </row>
    <row r="3522" spans="1:7" hidden="1" x14ac:dyDescent="0.25">
      <c r="A3522">
        <v>80024869</v>
      </c>
      <c r="B3522" s="1">
        <v>40708</v>
      </c>
      <c r="C3522" t="s">
        <v>31</v>
      </c>
      <c r="D3522">
        <v>53.24</v>
      </c>
      <c r="E3522">
        <v>11040066</v>
      </c>
      <c r="F3522" t="s">
        <v>32</v>
      </c>
      <c r="G3522">
        <v>1</v>
      </c>
    </row>
    <row r="3523" spans="1:7" hidden="1" x14ac:dyDescent="0.25">
      <c r="A3523">
        <v>80024869</v>
      </c>
      <c r="B3523" s="1">
        <v>40708</v>
      </c>
      <c r="C3523" t="s">
        <v>33</v>
      </c>
      <c r="D3523">
        <v>362.15</v>
      </c>
      <c r="E3523">
        <v>11040066</v>
      </c>
      <c r="F3523" t="s">
        <v>32</v>
      </c>
      <c r="G3523">
        <v>1</v>
      </c>
    </row>
    <row r="3524" spans="1:7" hidden="1" x14ac:dyDescent="0.25">
      <c r="A3524">
        <v>80024869</v>
      </c>
      <c r="B3524" s="1">
        <v>40708</v>
      </c>
      <c r="C3524" t="s">
        <v>34</v>
      </c>
      <c r="D3524">
        <v>1302.93</v>
      </c>
      <c r="E3524">
        <v>11040066</v>
      </c>
      <c r="F3524" t="s">
        <v>32</v>
      </c>
      <c r="G3524">
        <v>1</v>
      </c>
    </row>
    <row r="3525" spans="1:7" hidden="1" x14ac:dyDescent="0.25">
      <c r="A3525">
        <v>80024869</v>
      </c>
      <c r="B3525" s="1">
        <v>40708</v>
      </c>
      <c r="C3525" t="s">
        <v>35</v>
      </c>
      <c r="D3525">
        <v>109.54</v>
      </c>
      <c r="E3525">
        <v>11040066</v>
      </c>
      <c r="F3525" t="s">
        <v>32</v>
      </c>
      <c r="G3525">
        <v>1</v>
      </c>
    </row>
    <row r="3526" spans="1:7" x14ac:dyDescent="0.25">
      <c r="A3526">
        <v>80024693</v>
      </c>
      <c r="B3526" s="1">
        <v>40695</v>
      </c>
      <c r="C3526" t="s">
        <v>56</v>
      </c>
      <c r="D3526">
        <v>27</v>
      </c>
      <c r="E3526">
        <v>11060006</v>
      </c>
      <c r="F3526" t="s">
        <v>55</v>
      </c>
      <c r="G3526">
        <v>70000</v>
      </c>
    </row>
    <row r="3527" spans="1:7" x14ac:dyDescent="0.25">
      <c r="A3527">
        <v>80024693</v>
      </c>
      <c r="B3527" s="1">
        <v>40695</v>
      </c>
      <c r="C3527" t="s">
        <v>59</v>
      </c>
      <c r="D3527">
        <v>25</v>
      </c>
      <c r="E3527">
        <v>11060006</v>
      </c>
      <c r="F3527" t="s">
        <v>60</v>
      </c>
      <c r="G3527">
        <v>70000</v>
      </c>
    </row>
    <row r="3528" spans="1:7" x14ac:dyDescent="0.25">
      <c r="A3528">
        <v>80024693</v>
      </c>
      <c r="B3528" s="1">
        <v>40695</v>
      </c>
      <c r="C3528" t="s">
        <v>61</v>
      </c>
      <c r="D3528">
        <v>25</v>
      </c>
      <c r="E3528">
        <v>11060006</v>
      </c>
      <c r="F3528" t="s">
        <v>60</v>
      </c>
      <c r="G3528">
        <v>70000</v>
      </c>
    </row>
    <row r="3529" spans="1:7" x14ac:dyDescent="0.25">
      <c r="A3529">
        <v>80024694</v>
      </c>
      <c r="B3529" s="1">
        <v>40695</v>
      </c>
      <c r="C3529" t="s">
        <v>7</v>
      </c>
      <c r="D3529">
        <v>90</v>
      </c>
      <c r="E3529">
        <v>11050410</v>
      </c>
      <c r="F3529" t="s">
        <v>8</v>
      </c>
      <c r="G3529">
        <v>14000</v>
      </c>
    </row>
    <row r="3530" spans="1:7" x14ac:dyDescent="0.25">
      <c r="A3530">
        <v>80024695</v>
      </c>
      <c r="B3530" s="1">
        <v>40695</v>
      </c>
      <c r="C3530" t="s">
        <v>134</v>
      </c>
      <c r="D3530">
        <v>75</v>
      </c>
      <c r="E3530">
        <v>11050305</v>
      </c>
      <c r="F3530" t="s">
        <v>10</v>
      </c>
      <c r="G3530">
        <v>1</v>
      </c>
    </row>
    <row r="3531" spans="1:7" x14ac:dyDescent="0.25">
      <c r="A3531">
        <v>80024696</v>
      </c>
      <c r="B3531" s="1">
        <v>40695</v>
      </c>
      <c r="C3531" t="s">
        <v>88</v>
      </c>
      <c r="D3531">
        <v>25</v>
      </c>
      <c r="E3531">
        <v>11060010</v>
      </c>
      <c r="F3531" t="s">
        <v>89</v>
      </c>
      <c r="G3531">
        <v>1</v>
      </c>
    </row>
    <row r="3532" spans="1:7" x14ac:dyDescent="0.25">
      <c r="A3532">
        <v>80024697</v>
      </c>
      <c r="B3532" s="1">
        <v>40695</v>
      </c>
      <c r="C3532" t="s">
        <v>135</v>
      </c>
      <c r="D3532">
        <v>125</v>
      </c>
      <c r="E3532">
        <v>11060008</v>
      </c>
      <c r="F3532" t="s">
        <v>10</v>
      </c>
      <c r="G3532">
        <v>1</v>
      </c>
    </row>
    <row r="3533" spans="1:7" x14ac:dyDescent="0.25">
      <c r="A3533">
        <v>80024698</v>
      </c>
      <c r="B3533" s="1">
        <v>40695</v>
      </c>
      <c r="C3533" t="s">
        <v>29</v>
      </c>
      <c r="D3533">
        <v>25</v>
      </c>
      <c r="E3533">
        <v>11060014</v>
      </c>
      <c r="F3533" t="s">
        <v>10</v>
      </c>
      <c r="G3533">
        <v>1</v>
      </c>
    </row>
    <row r="3534" spans="1:7" x14ac:dyDescent="0.25">
      <c r="A3534">
        <v>80024698</v>
      </c>
      <c r="B3534" s="1">
        <v>40695</v>
      </c>
      <c r="C3534" t="s">
        <v>54</v>
      </c>
      <c r="D3534">
        <v>77</v>
      </c>
      <c r="E3534">
        <v>11060015</v>
      </c>
      <c r="F3534" t="s">
        <v>55</v>
      </c>
      <c r="G3534">
        <v>700000</v>
      </c>
    </row>
    <row r="3535" spans="1:7" hidden="1" x14ac:dyDescent="0.25">
      <c r="A3535">
        <v>80024870</v>
      </c>
      <c r="B3535" s="1">
        <v>40708</v>
      </c>
      <c r="C3535" t="s">
        <v>31</v>
      </c>
      <c r="D3535">
        <v>53.24</v>
      </c>
      <c r="E3535">
        <v>11040067</v>
      </c>
      <c r="F3535" t="s">
        <v>32</v>
      </c>
      <c r="G3535">
        <v>1</v>
      </c>
    </row>
    <row r="3536" spans="1:7" hidden="1" x14ac:dyDescent="0.25">
      <c r="A3536">
        <v>80024870</v>
      </c>
      <c r="B3536" s="1">
        <v>40708</v>
      </c>
      <c r="C3536" t="s">
        <v>33</v>
      </c>
      <c r="D3536">
        <v>362.15</v>
      </c>
      <c r="E3536">
        <v>11040067</v>
      </c>
      <c r="F3536" t="s">
        <v>32</v>
      </c>
      <c r="G3536">
        <v>1</v>
      </c>
    </row>
    <row r="3537" spans="1:7" hidden="1" x14ac:dyDescent="0.25">
      <c r="A3537">
        <v>80024870</v>
      </c>
      <c r="B3537" s="1">
        <v>40708</v>
      </c>
      <c r="C3537" t="s">
        <v>34</v>
      </c>
      <c r="D3537">
        <v>1302.93</v>
      </c>
      <c r="E3537">
        <v>11040067</v>
      </c>
      <c r="F3537" t="s">
        <v>32</v>
      </c>
      <c r="G3537">
        <v>1</v>
      </c>
    </row>
    <row r="3538" spans="1:7" hidden="1" x14ac:dyDescent="0.25">
      <c r="A3538">
        <v>80024870</v>
      </c>
      <c r="B3538" s="1">
        <v>40708</v>
      </c>
      <c r="C3538" t="s">
        <v>35</v>
      </c>
      <c r="D3538">
        <v>109.54</v>
      </c>
      <c r="E3538">
        <v>11040067</v>
      </c>
      <c r="F3538" t="s">
        <v>32</v>
      </c>
      <c r="G3538">
        <v>1</v>
      </c>
    </row>
    <row r="3539" spans="1:7" x14ac:dyDescent="0.25">
      <c r="A3539">
        <v>80024698</v>
      </c>
      <c r="B3539" s="1">
        <v>40695</v>
      </c>
      <c r="C3539" t="s">
        <v>59</v>
      </c>
      <c r="D3539">
        <v>65</v>
      </c>
      <c r="E3539">
        <v>11060015</v>
      </c>
      <c r="F3539" t="s">
        <v>60</v>
      </c>
      <c r="G3539">
        <v>700000</v>
      </c>
    </row>
    <row r="3540" spans="1:7" x14ac:dyDescent="0.25">
      <c r="A3540">
        <v>80024698</v>
      </c>
      <c r="B3540" s="1">
        <v>40695</v>
      </c>
      <c r="C3540" t="s">
        <v>61</v>
      </c>
      <c r="D3540">
        <v>65</v>
      </c>
      <c r="E3540">
        <v>11060015</v>
      </c>
      <c r="F3540" t="s">
        <v>60</v>
      </c>
      <c r="G3540">
        <v>700000</v>
      </c>
    </row>
    <row r="3541" spans="1:7" x14ac:dyDescent="0.25">
      <c r="A3541">
        <v>80024698</v>
      </c>
      <c r="B3541" s="1">
        <v>40695</v>
      </c>
      <c r="C3541" t="s">
        <v>62</v>
      </c>
      <c r="D3541">
        <v>31</v>
      </c>
      <c r="E3541">
        <v>11060015</v>
      </c>
      <c r="F3541" t="s">
        <v>60</v>
      </c>
      <c r="G3541">
        <v>700000</v>
      </c>
    </row>
    <row r="3542" spans="1:7" x14ac:dyDescent="0.25">
      <c r="A3542">
        <v>80024699</v>
      </c>
      <c r="B3542" s="1">
        <v>40695</v>
      </c>
      <c r="C3542" t="s">
        <v>7</v>
      </c>
      <c r="D3542">
        <v>280</v>
      </c>
      <c r="E3542">
        <v>11050436</v>
      </c>
      <c r="F3542" t="s">
        <v>8</v>
      </c>
      <c r="G3542">
        <v>55000</v>
      </c>
    </row>
    <row r="3543" spans="1:7" x14ac:dyDescent="0.25">
      <c r="A3543">
        <v>80024700</v>
      </c>
      <c r="B3543" s="1">
        <v>40695</v>
      </c>
      <c r="C3543" t="s">
        <v>134</v>
      </c>
      <c r="D3543">
        <v>75</v>
      </c>
      <c r="E3543">
        <v>11050224</v>
      </c>
      <c r="F3543" t="s">
        <v>10</v>
      </c>
      <c r="G3543">
        <v>1</v>
      </c>
    </row>
    <row r="3544" spans="1:7" x14ac:dyDescent="0.25">
      <c r="A3544">
        <v>80024701</v>
      </c>
      <c r="B3544" s="1">
        <v>40695</v>
      </c>
      <c r="C3544" t="s">
        <v>64</v>
      </c>
      <c r="D3544">
        <v>25</v>
      </c>
      <c r="E3544">
        <v>11060022</v>
      </c>
      <c r="F3544" t="s">
        <v>65</v>
      </c>
      <c r="G3544">
        <v>1</v>
      </c>
    </row>
    <row r="3545" spans="1:7" x14ac:dyDescent="0.25">
      <c r="A3545">
        <v>80024703</v>
      </c>
      <c r="B3545" s="1">
        <v>40696</v>
      </c>
      <c r="C3545" t="s">
        <v>140</v>
      </c>
      <c r="D3545">
        <v>25</v>
      </c>
      <c r="E3545">
        <v>11060025</v>
      </c>
      <c r="F3545" t="s">
        <v>26</v>
      </c>
      <c r="G3545">
        <v>100</v>
      </c>
    </row>
    <row r="3546" spans="1:7" x14ac:dyDescent="0.25">
      <c r="A3546">
        <v>80024704</v>
      </c>
      <c r="B3546" s="1">
        <v>40696</v>
      </c>
      <c r="C3546" t="s">
        <v>7</v>
      </c>
      <c r="D3546">
        <v>130</v>
      </c>
      <c r="E3546">
        <v>11050509</v>
      </c>
      <c r="F3546" t="s">
        <v>8</v>
      </c>
      <c r="G3546">
        <v>22000</v>
      </c>
    </row>
    <row r="3547" spans="1:7" x14ac:dyDescent="0.25">
      <c r="A3547">
        <v>80024705</v>
      </c>
      <c r="B3547" s="1">
        <v>40696</v>
      </c>
      <c r="C3547" t="s">
        <v>64</v>
      </c>
      <c r="D3547">
        <v>25</v>
      </c>
      <c r="E3547">
        <v>11060027</v>
      </c>
      <c r="F3547" t="s">
        <v>65</v>
      </c>
      <c r="G3547">
        <v>6</v>
      </c>
    </row>
    <row r="3548" spans="1:7" x14ac:dyDescent="0.25">
      <c r="A3548">
        <v>80024707</v>
      </c>
      <c r="B3548" s="1">
        <v>40696</v>
      </c>
      <c r="C3548" t="s">
        <v>9</v>
      </c>
      <c r="D3548">
        <v>20</v>
      </c>
      <c r="E3548">
        <v>11050472</v>
      </c>
      <c r="F3548" t="s">
        <v>10</v>
      </c>
      <c r="G3548">
        <v>1</v>
      </c>
    </row>
    <row r="3549" spans="1:7" x14ac:dyDescent="0.25">
      <c r="A3549">
        <v>80024707</v>
      </c>
      <c r="B3549" s="1">
        <v>40696</v>
      </c>
      <c r="C3549" t="s">
        <v>7</v>
      </c>
      <c r="D3549">
        <v>348</v>
      </c>
      <c r="E3549">
        <v>11050472</v>
      </c>
      <c r="F3549" t="s">
        <v>8</v>
      </c>
      <c r="G3549">
        <v>1</v>
      </c>
    </row>
    <row r="3550" spans="1:7" hidden="1" x14ac:dyDescent="0.25">
      <c r="A3550">
        <v>80024871</v>
      </c>
      <c r="B3550" s="1">
        <v>40708</v>
      </c>
      <c r="C3550" t="s">
        <v>31</v>
      </c>
      <c r="D3550">
        <v>53.24</v>
      </c>
      <c r="E3550">
        <v>11040068</v>
      </c>
      <c r="F3550" t="s">
        <v>32</v>
      </c>
      <c r="G3550">
        <v>1</v>
      </c>
    </row>
    <row r="3551" spans="1:7" hidden="1" x14ac:dyDescent="0.25">
      <c r="A3551">
        <v>80024871</v>
      </c>
      <c r="B3551" s="1">
        <v>40708</v>
      </c>
      <c r="C3551" t="s">
        <v>33</v>
      </c>
      <c r="D3551">
        <v>362.15</v>
      </c>
      <c r="E3551">
        <v>11040068</v>
      </c>
      <c r="F3551" t="s">
        <v>32</v>
      </c>
      <c r="G3551">
        <v>1</v>
      </c>
    </row>
    <row r="3552" spans="1:7" hidden="1" x14ac:dyDescent="0.25">
      <c r="A3552">
        <v>80024871</v>
      </c>
      <c r="B3552" s="1">
        <v>40708</v>
      </c>
      <c r="C3552" t="s">
        <v>34</v>
      </c>
      <c r="D3552">
        <v>1302.93</v>
      </c>
      <c r="E3552">
        <v>11040068</v>
      </c>
      <c r="F3552" t="s">
        <v>32</v>
      </c>
      <c r="G3552">
        <v>1</v>
      </c>
    </row>
    <row r="3553" spans="1:7" hidden="1" x14ac:dyDescent="0.25">
      <c r="A3553">
        <v>80024871</v>
      </c>
      <c r="B3553" s="1">
        <v>40708</v>
      </c>
      <c r="C3553" t="s">
        <v>35</v>
      </c>
      <c r="D3553">
        <v>109.54</v>
      </c>
      <c r="E3553">
        <v>11040068</v>
      </c>
      <c r="F3553" t="s">
        <v>32</v>
      </c>
      <c r="G3553">
        <v>1</v>
      </c>
    </row>
    <row r="3554" spans="1:7" x14ac:dyDescent="0.25">
      <c r="A3554">
        <v>80024709</v>
      </c>
      <c r="B3554" s="1">
        <v>40696</v>
      </c>
      <c r="C3554" t="s">
        <v>59</v>
      </c>
      <c r="D3554">
        <v>25</v>
      </c>
      <c r="E3554">
        <v>11060029</v>
      </c>
      <c r="F3554" t="s">
        <v>60</v>
      </c>
      <c r="G3554">
        <v>2</v>
      </c>
    </row>
    <row r="3555" spans="1:7" x14ac:dyDescent="0.25">
      <c r="A3555">
        <v>80024711</v>
      </c>
      <c r="B3555" s="1">
        <v>40696</v>
      </c>
      <c r="C3555" t="s">
        <v>66</v>
      </c>
      <c r="D3555">
        <v>25</v>
      </c>
      <c r="E3555">
        <v>11060037</v>
      </c>
      <c r="F3555" t="s">
        <v>67</v>
      </c>
      <c r="G3555">
        <v>10</v>
      </c>
    </row>
    <row r="3556" spans="1:7" x14ac:dyDescent="0.25">
      <c r="A3556">
        <v>80024712</v>
      </c>
      <c r="B3556" s="1">
        <v>40696</v>
      </c>
      <c r="C3556" t="s">
        <v>9</v>
      </c>
      <c r="D3556">
        <v>20</v>
      </c>
      <c r="E3556">
        <v>11050470</v>
      </c>
      <c r="F3556" t="s">
        <v>10</v>
      </c>
      <c r="G3556">
        <v>1</v>
      </c>
    </row>
    <row r="3557" spans="1:7" x14ac:dyDescent="0.25">
      <c r="A3557">
        <v>80024712</v>
      </c>
      <c r="B3557" s="1">
        <v>40696</v>
      </c>
      <c r="C3557" t="s">
        <v>7</v>
      </c>
      <c r="D3557">
        <v>70</v>
      </c>
      <c r="E3557">
        <v>11050470</v>
      </c>
      <c r="F3557" t="s">
        <v>8</v>
      </c>
      <c r="G3557">
        <v>1</v>
      </c>
    </row>
    <row r="3558" spans="1:7" x14ac:dyDescent="0.25">
      <c r="A3558">
        <v>80024713</v>
      </c>
      <c r="B3558" s="1">
        <v>40696</v>
      </c>
      <c r="C3558" t="s">
        <v>7</v>
      </c>
      <c r="D3558">
        <v>85</v>
      </c>
      <c r="E3558">
        <v>11050380</v>
      </c>
      <c r="F3558" t="s">
        <v>8</v>
      </c>
      <c r="G3558">
        <v>13000</v>
      </c>
    </row>
    <row r="3559" spans="1:7" x14ac:dyDescent="0.25">
      <c r="A3559">
        <v>80024713</v>
      </c>
      <c r="B3559" s="1">
        <v>40696</v>
      </c>
      <c r="C3559" t="s">
        <v>15</v>
      </c>
      <c r="D3559">
        <v>42.5</v>
      </c>
      <c r="E3559">
        <v>11050380</v>
      </c>
      <c r="F3559" t="s">
        <v>8</v>
      </c>
      <c r="G3559">
        <v>13000</v>
      </c>
    </row>
    <row r="3560" spans="1:7" x14ac:dyDescent="0.25">
      <c r="A3560">
        <v>80024714</v>
      </c>
      <c r="B3560" s="1">
        <v>40696</v>
      </c>
      <c r="C3560" t="s">
        <v>59</v>
      </c>
      <c r="D3560">
        <v>25</v>
      </c>
      <c r="E3560">
        <v>11060038</v>
      </c>
      <c r="F3560" t="s">
        <v>60</v>
      </c>
      <c r="G3560">
        <v>1</v>
      </c>
    </row>
    <row r="3561" spans="1:7" x14ac:dyDescent="0.25">
      <c r="A3561">
        <v>80024716</v>
      </c>
      <c r="B3561" s="1">
        <v>40696</v>
      </c>
      <c r="C3561" t="s">
        <v>59</v>
      </c>
      <c r="D3561">
        <v>25</v>
      </c>
      <c r="E3561">
        <v>11060031</v>
      </c>
      <c r="F3561" t="s">
        <v>60</v>
      </c>
      <c r="G3561">
        <v>3</v>
      </c>
    </row>
    <row r="3562" spans="1:7" hidden="1" x14ac:dyDescent="0.25">
      <c r="A3562">
        <v>80024872</v>
      </c>
      <c r="B3562" s="1">
        <v>40708</v>
      </c>
      <c r="C3562" t="s">
        <v>31</v>
      </c>
      <c r="D3562">
        <v>53.24</v>
      </c>
      <c r="E3562">
        <v>11040069</v>
      </c>
      <c r="F3562" t="s">
        <v>32</v>
      </c>
      <c r="G3562">
        <v>1</v>
      </c>
    </row>
    <row r="3563" spans="1:7" hidden="1" x14ac:dyDescent="0.25">
      <c r="A3563">
        <v>80024872</v>
      </c>
      <c r="B3563" s="1">
        <v>40708</v>
      </c>
      <c r="C3563" t="s">
        <v>33</v>
      </c>
      <c r="D3563">
        <v>362.15</v>
      </c>
      <c r="E3563">
        <v>11040069</v>
      </c>
      <c r="F3563" t="s">
        <v>32</v>
      </c>
      <c r="G3563">
        <v>1</v>
      </c>
    </row>
    <row r="3564" spans="1:7" hidden="1" x14ac:dyDescent="0.25">
      <c r="A3564">
        <v>80024872</v>
      </c>
      <c r="B3564" s="1">
        <v>40708</v>
      </c>
      <c r="C3564" t="s">
        <v>34</v>
      </c>
      <c r="D3564">
        <v>1302.93</v>
      </c>
      <c r="E3564">
        <v>11040069</v>
      </c>
      <c r="F3564" t="s">
        <v>32</v>
      </c>
      <c r="G3564">
        <v>1</v>
      </c>
    </row>
    <row r="3565" spans="1:7" hidden="1" x14ac:dyDescent="0.25">
      <c r="A3565">
        <v>80024872</v>
      </c>
      <c r="B3565" s="1">
        <v>40708</v>
      </c>
      <c r="C3565" t="s">
        <v>35</v>
      </c>
      <c r="D3565">
        <v>109.54</v>
      </c>
      <c r="E3565">
        <v>11040069</v>
      </c>
      <c r="F3565" t="s">
        <v>32</v>
      </c>
      <c r="G3565">
        <v>1</v>
      </c>
    </row>
    <row r="3566" spans="1:7" x14ac:dyDescent="0.25">
      <c r="A3566">
        <v>80024716</v>
      </c>
      <c r="B3566" s="1">
        <v>40696</v>
      </c>
      <c r="C3566" t="s">
        <v>61</v>
      </c>
      <c r="D3566">
        <v>25</v>
      </c>
      <c r="E3566">
        <v>11060031</v>
      </c>
      <c r="F3566" t="s">
        <v>60</v>
      </c>
      <c r="G3566">
        <v>3</v>
      </c>
    </row>
    <row r="3567" spans="1:7" x14ac:dyDescent="0.25">
      <c r="A3567">
        <v>80024717</v>
      </c>
      <c r="B3567" s="1">
        <v>40696</v>
      </c>
      <c r="C3567" t="s">
        <v>64</v>
      </c>
      <c r="D3567">
        <v>25</v>
      </c>
      <c r="E3567">
        <v>11060036</v>
      </c>
      <c r="F3567" t="s">
        <v>65</v>
      </c>
      <c r="G3567">
        <v>1</v>
      </c>
    </row>
    <row r="3568" spans="1:7" x14ac:dyDescent="0.25">
      <c r="A3568">
        <v>80024718</v>
      </c>
      <c r="B3568" s="1">
        <v>40696</v>
      </c>
      <c r="C3568" t="s">
        <v>7</v>
      </c>
      <c r="D3568">
        <v>195</v>
      </c>
      <c r="E3568">
        <v>11060040</v>
      </c>
      <c r="F3568" t="s">
        <v>8</v>
      </c>
      <c r="G3568">
        <v>35000</v>
      </c>
    </row>
    <row r="3569" spans="1:7" x14ac:dyDescent="0.25">
      <c r="A3569">
        <v>80024719</v>
      </c>
      <c r="B3569" s="1">
        <v>40696</v>
      </c>
      <c r="C3569" t="s">
        <v>25</v>
      </c>
      <c r="D3569">
        <v>30</v>
      </c>
      <c r="E3569">
        <v>11060041</v>
      </c>
      <c r="F3569" t="s">
        <v>26</v>
      </c>
      <c r="G3569">
        <v>200</v>
      </c>
    </row>
    <row r="3570" spans="1:7" x14ac:dyDescent="0.25">
      <c r="A3570">
        <v>80024719</v>
      </c>
      <c r="B3570" s="1">
        <v>40696</v>
      </c>
      <c r="C3570" t="s">
        <v>66</v>
      </c>
      <c r="D3570">
        <v>30</v>
      </c>
      <c r="E3570">
        <v>11060041</v>
      </c>
      <c r="F3570" t="s">
        <v>67</v>
      </c>
      <c r="G3570">
        <v>200</v>
      </c>
    </row>
    <row r="3571" spans="1:7" x14ac:dyDescent="0.25">
      <c r="A3571">
        <v>80024719</v>
      </c>
      <c r="B3571" s="1">
        <v>40696</v>
      </c>
      <c r="C3571" t="s">
        <v>68</v>
      </c>
      <c r="D3571">
        <v>25</v>
      </c>
      <c r="E3571">
        <v>11060041</v>
      </c>
      <c r="F3571" t="s">
        <v>69</v>
      </c>
      <c r="G3571">
        <v>200</v>
      </c>
    </row>
    <row r="3572" spans="1:7" x14ac:dyDescent="0.25">
      <c r="A3572">
        <v>80024719</v>
      </c>
      <c r="B3572" s="1">
        <v>40696</v>
      </c>
      <c r="C3572" t="s">
        <v>27</v>
      </c>
      <c r="D3572">
        <v>25</v>
      </c>
      <c r="E3572">
        <v>11060041</v>
      </c>
      <c r="F3572" t="s">
        <v>28</v>
      </c>
      <c r="G3572">
        <v>200</v>
      </c>
    </row>
    <row r="3573" spans="1:7" x14ac:dyDescent="0.25">
      <c r="A3573">
        <v>80024719</v>
      </c>
      <c r="B3573" s="1">
        <v>40696</v>
      </c>
      <c r="C3573" t="s">
        <v>25</v>
      </c>
      <c r="D3573">
        <v>30</v>
      </c>
      <c r="E3573">
        <v>11060043</v>
      </c>
      <c r="F3573" t="s">
        <v>26</v>
      </c>
      <c r="G3573">
        <v>200</v>
      </c>
    </row>
    <row r="3574" spans="1:7" x14ac:dyDescent="0.25">
      <c r="A3574">
        <v>80024719</v>
      </c>
      <c r="B3574" s="1">
        <v>40696</v>
      </c>
      <c r="C3574" t="s">
        <v>66</v>
      </c>
      <c r="D3574">
        <v>30</v>
      </c>
      <c r="E3574">
        <v>11060043</v>
      </c>
      <c r="F3574" t="s">
        <v>67</v>
      </c>
      <c r="G3574">
        <v>200</v>
      </c>
    </row>
    <row r="3575" spans="1:7" x14ac:dyDescent="0.25">
      <c r="A3575">
        <v>80024719</v>
      </c>
      <c r="B3575" s="1">
        <v>40696</v>
      </c>
      <c r="C3575" t="s">
        <v>68</v>
      </c>
      <c r="D3575">
        <v>25</v>
      </c>
      <c r="E3575">
        <v>11060043</v>
      </c>
      <c r="F3575" t="s">
        <v>69</v>
      </c>
      <c r="G3575">
        <v>200</v>
      </c>
    </row>
    <row r="3576" spans="1:7" x14ac:dyDescent="0.25">
      <c r="A3576">
        <v>80024719</v>
      </c>
      <c r="B3576" s="1">
        <v>40696</v>
      </c>
      <c r="C3576" t="s">
        <v>27</v>
      </c>
      <c r="D3576">
        <v>25</v>
      </c>
      <c r="E3576">
        <v>11060043</v>
      </c>
      <c r="F3576" t="s">
        <v>28</v>
      </c>
      <c r="G3576">
        <v>200</v>
      </c>
    </row>
    <row r="3577" spans="1:7" x14ac:dyDescent="0.25">
      <c r="A3577">
        <v>80024720</v>
      </c>
      <c r="B3577" s="1">
        <v>40696</v>
      </c>
      <c r="C3577" t="s">
        <v>134</v>
      </c>
      <c r="D3577">
        <v>75</v>
      </c>
      <c r="E3577">
        <v>11050449</v>
      </c>
      <c r="F3577" t="s">
        <v>10</v>
      </c>
      <c r="G3577">
        <v>1</v>
      </c>
    </row>
    <row r="3578" spans="1:7" x14ac:dyDescent="0.25">
      <c r="A3578">
        <v>80024722</v>
      </c>
      <c r="B3578" s="1">
        <v>40696</v>
      </c>
      <c r="C3578" t="s">
        <v>54</v>
      </c>
      <c r="D3578">
        <v>25</v>
      </c>
      <c r="E3578">
        <v>11060055</v>
      </c>
      <c r="F3578" t="s">
        <v>55</v>
      </c>
      <c r="G3578">
        <v>60000</v>
      </c>
    </row>
    <row r="3579" spans="1:7" x14ac:dyDescent="0.25">
      <c r="A3579">
        <v>80024722</v>
      </c>
      <c r="B3579" s="1">
        <v>40696</v>
      </c>
      <c r="C3579" t="s">
        <v>59</v>
      </c>
      <c r="D3579">
        <v>25</v>
      </c>
      <c r="E3579">
        <v>11060055</v>
      </c>
      <c r="F3579" t="s">
        <v>60</v>
      </c>
      <c r="G3579">
        <v>60000</v>
      </c>
    </row>
    <row r="3580" spans="1:7" hidden="1" x14ac:dyDescent="0.25">
      <c r="A3580">
        <v>16891</v>
      </c>
      <c r="B3580" s="1">
        <v>40708</v>
      </c>
      <c r="C3580" t="s">
        <v>22</v>
      </c>
      <c r="D3580">
        <v>50</v>
      </c>
      <c r="E3580">
        <v>11060172</v>
      </c>
      <c r="F3580" t="s">
        <v>23</v>
      </c>
      <c r="G3580">
        <v>0.2</v>
      </c>
    </row>
    <row r="3581" spans="1:7" hidden="1" x14ac:dyDescent="0.25">
      <c r="A3581">
        <v>16893</v>
      </c>
      <c r="B3581" s="1">
        <v>40708</v>
      </c>
      <c r="C3581" t="s">
        <v>22</v>
      </c>
      <c r="D3581">
        <v>50</v>
      </c>
      <c r="E3581">
        <v>11060229</v>
      </c>
      <c r="F3581" t="s">
        <v>23</v>
      </c>
      <c r="G3581">
        <v>0.2</v>
      </c>
    </row>
    <row r="3582" spans="1:7" hidden="1" x14ac:dyDescent="0.25">
      <c r="A3582">
        <v>80024868</v>
      </c>
      <c r="B3582" s="1">
        <v>40708</v>
      </c>
      <c r="C3582" t="s">
        <v>22</v>
      </c>
      <c r="D3582">
        <v>50</v>
      </c>
      <c r="E3582">
        <v>11060229</v>
      </c>
      <c r="F3582" t="s">
        <v>23</v>
      </c>
      <c r="G3582">
        <v>0.2</v>
      </c>
    </row>
    <row r="3583" spans="1:7" hidden="1" x14ac:dyDescent="0.25">
      <c r="A3583">
        <v>80024873</v>
      </c>
      <c r="B3583" s="1">
        <v>40708</v>
      </c>
      <c r="C3583" t="s">
        <v>22</v>
      </c>
      <c r="D3583">
        <v>50</v>
      </c>
      <c r="E3583">
        <v>11060232</v>
      </c>
      <c r="F3583" t="s">
        <v>23</v>
      </c>
      <c r="G3583">
        <v>0.2</v>
      </c>
    </row>
    <row r="3584" spans="1:7" hidden="1" x14ac:dyDescent="0.25">
      <c r="A3584">
        <v>16892</v>
      </c>
      <c r="B3584" s="1">
        <v>40708</v>
      </c>
      <c r="C3584" t="s">
        <v>22</v>
      </c>
      <c r="D3584">
        <v>50</v>
      </c>
      <c r="E3584">
        <v>11060235</v>
      </c>
      <c r="F3584" t="s">
        <v>23</v>
      </c>
      <c r="G3584">
        <v>0.2</v>
      </c>
    </row>
    <row r="3585" spans="1:7" hidden="1" x14ac:dyDescent="0.25">
      <c r="A3585">
        <v>80024867</v>
      </c>
      <c r="B3585" s="1">
        <v>40708</v>
      </c>
      <c r="C3585" t="s">
        <v>22</v>
      </c>
      <c r="D3585">
        <v>50</v>
      </c>
      <c r="E3585">
        <v>11060235</v>
      </c>
      <c r="F3585" t="s">
        <v>23</v>
      </c>
      <c r="G3585">
        <v>0.2</v>
      </c>
    </row>
    <row r="3586" spans="1:7" x14ac:dyDescent="0.25">
      <c r="A3586">
        <v>80024724</v>
      </c>
      <c r="B3586" s="1">
        <v>40697</v>
      </c>
      <c r="C3586" t="s">
        <v>66</v>
      </c>
      <c r="D3586">
        <v>25</v>
      </c>
      <c r="E3586">
        <v>11060057</v>
      </c>
      <c r="F3586" t="s">
        <v>67</v>
      </c>
      <c r="G3586">
        <v>4</v>
      </c>
    </row>
    <row r="3587" spans="1:7" x14ac:dyDescent="0.25">
      <c r="A3587">
        <v>80024725</v>
      </c>
      <c r="B3587" s="1">
        <v>40697</v>
      </c>
      <c r="C3587" t="s">
        <v>54</v>
      </c>
      <c r="D3587">
        <v>25</v>
      </c>
      <c r="E3587">
        <v>11060017</v>
      </c>
      <c r="F3587" t="s">
        <v>55</v>
      </c>
      <c r="G3587">
        <v>25000</v>
      </c>
    </row>
    <row r="3588" spans="1:7" x14ac:dyDescent="0.25">
      <c r="A3588">
        <v>80024725</v>
      </c>
      <c r="B3588" s="1">
        <v>40697</v>
      </c>
      <c r="C3588" t="s">
        <v>59</v>
      </c>
      <c r="D3588">
        <v>25</v>
      </c>
      <c r="E3588">
        <v>11060017</v>
      </c>
      <c r="F3588" t="s">
        <v>60</v>
      </c>
      <c r="G3588">
        <v>25000</v>
      </c>
    </row>
    <row r="3589" spans="1:7" x14ac:dyDescent="0.25">
      <c r="A3589">
        <v>80024727</v>
      </c>
      <c r="B3589" s="1">
        <v>40697</v>
      </c>
      <c r="C3589" t="s">
        <v>64</v>
      </c>
      <c r="D3589">
        <v>25</v>
      </c>
      <c r="E3589">
        <v>11060059</v>
      </c>
      <c r="F3589" t="s">
        <v>65</v>
      </c>
      <c r="G3589">
        <v>3</v>
      </c>
    </row>
    <row r="3590" spans="1:7" x14ac:dyDescent="0.25">
      <c r="A3590">
        <v>80024728</v>
      </c>
      <c r="B3590" s="1">
        <v>40697</v>
      </c>
      <c r="C3590" t="s">
        <v>140</v>
      </c>
      <c r="D3590">
        <v>30</v>
      </c>
      <c r="E3590">
        <v>11060062</v>
      </c>
      <c r="F3590" t="s">
        <v>26</v>
      </c>
      <c r="G3590">
        <v>200</v>
      </c>
    </row>
    <row r="3591" spans="1:7" x14ac:dyDescent="0.25">
      <c r="A3591">
        <v>80024728</v>
      </c>
      <c r="B3591" s="1">
        <v>40697</v>
      </c>
      <c r="C3591" t="s">
        <v>66</v>
      </c>
      <c r="D3591">
        <v>40</v>
      </c>
      <c r="E3591">
        <v>11060062</v>
      </c>
      <c r="F3591" t="s">
        <v>67</v>
      </c>
      <c r="G3591">
        <v>200</v>
      </c>
    </row>
    <row r="3592" spans="1:7" x14ac:dyDescent="0.25">
      <c r="A3592">
        <v>80024729</v>
      </c>
      <c r="B3592" s="1">
        <v>40697</v>
      </c>
      <c r="C3592" t="s">
        <v>54</v>
      </c>
      <c r="D3592">
        <v>25</v>
      </c>
      <c r="E3592">
        <v>11060063</v>
      </c>
      <c r="F3592" t="s">
        <v>55</v>
      </c>
      <c r="G3592">
        <v>45000</v>
      </c>
    </row>
    <row r="3593" spans="1:7" x14ac:dyDescent="0.25">
      <c r="A3593">
        <v>80024729</v>
      </c>
      <c r="B3593" s="1">
        <v>40697</v>
      </c>
      <c r="C3593" t="s">
        <v>56</v>
      </c>
      <c r="D3593">
        <v>27</v>
      </c>
      <c r="E3593">
        <v>11060063</v>
      </c>
      <c r="F3593" t="s">
        <v>55</v>
      </c>
      <c r="G3593">
        <v>45000</v>
      </c>
    </row>
    <row r="3594" spans="1:7" x14ac:dyDescent="0.25">
      <c r="A3594">
        <v>80024729</v>
      </c>
      <c r="B3594" s="1">
        <v>40697</v>
      </c>
      <c r="C3594" t="s">
        <v>59</v>
      </c>
      <c r="D3594">
        <v>25</v>
      </c>
      <c r="E3594">
        <v>11060063</v>
      </c>
      <c r="F3594" t="s">
        <v>60</v>
      </c>
      <c r="G3594">
        <v>45000</v>
      </c>
    </row>
    <row r="3595" spans="1:7" x14ac:dyDescent="0.25">
      <c r="A3595">
        <v>80024729</v>
      </c>
      <c r="B3595" s="1">
        <v>40697</v>
      </c>
      <c r="C3595" t="s">
        <v>61</v>
      </c>
      <c r="D3595">
        <v>25</v>
      </c>
      <c r="E3595">
        <v>11060063</v>
      </c>
      <c r="F3595" t="s">
        <v>60</v>
      </c>
      <c r="G3595">
        <v>45000</v>
      </c>
    </row>
    <row r="3596" spans="1:7" x14ac:dyDescent="0.25">
      <c r="A3596">
        <v>80024729</v>
      </c>
      <c r="B3596" s="1">
        <v>40697</v>
      </c>
      <c r="C3596" t="s">
        <v>54</v>
      </c>
      <c r="D3596">
        <v>25</v>
      </c>
      <c r="E3596">
        <v>11060064</v>
      </c>
      <c r="F3596" t="s">
        <v>55</v>
      </c>
      <c r="G3596">
        <v>45000</v>
      </c>
    </row>
    <row r="3597" spans="1:7" x14ac:dyDescent="0.25">
      <c r="A3597">
        <v>80024729</v>
      </c>
      <c r="B3597" s="1">
        <v>40697</v>
      </c>
      <c r="C3597" t="s">
        <v>56</v>
      </c>
      <c r="D3597">
        <v>27</v>
      </c>
      <c r="E3597">
        <v>11060064</v>
      </c>
      <c r="F3597" t="s">
        <v>55</v>
      </c>
      <c r="G3597">
        <v>45000</v>
      </c>
    </row>
    <row r="3598" spans="1:7" hidden="1" x14ac:dyDescent="0.25">
      <c r="A3598">
        <v>80024889</v>
      </c>
      <c r="B3598" s="1">
        <v>40709</v>
      </c>
      <c r="C3598" t="s">
        <v>31</v>
      </c>
      <c r="D3598">
        <v>53.24</v>
      </c>
      <c r="E3598">
        <v>11010033</v>
      </c>
      <c r="F3598" t="s">
        <v>32</v>
      </c>
      <c r="G3598">
        <v>1</v>
      </c>
    </row>
    <row r="3599" spans="1:7" hidden="1" x14ac:dyDescent="0.25">
      <c r="A3599">
        <v>80024889</v>
      </c>
      <c r="B3599" s="1">
        <v>40709</v>
      </c>
      <c r="C3599" t="s">
        <v>33</v>
      </c>
      <c r="D3599">
        <v>362.15</v>
      </c>
      <c r="E3599">
        <v>11010033</v>
      </c>
      <c r="F3599" t="s">
        <v>32</v>
      </c>
      <c r="G3599">
        <v>1</v>
      </c>
    </row>
    <row r="3600" spans="1:7" hidden="1" x14ac:dyDescent="0.25">
      <c r="A3600">
        <v>80024889</v>
      </c>
      <c r="B3600" s="1">
        <v>40709</v>
      </c>
      <c r="C3600" t="s">
        <v>34</v>
      </c>
      <c r="D3600">
        <v>1302.93</v>
      </c>
      <c r="E3600">
        <v>11010033</v>
      </c>
      <c r="F3600" t="s">
        <v>32</v>
      </c>
      <c r="G3600">
        <v>1</v>
      </c>
    </row>
    <row r="3601" spans="1:7" hidden="1" x14ac:dyDescent="0.25">
      <c r="A3601">
        <v>80024889</v>
      </c>
      <c r="B3601" s="1">
        <v>40709</v>
      </c>
      <c r="C3601" t="s">
        <v>35</v>
      </c>
      <c r="D3601">
        <v>109.54</v>
      </c>
      <c r="E3601">
        <v>11010033</v>
      </c>
      <c r="F3601" t="s">
        <v>32</v>
      </c>
      <c r="G3601">
        <v>1</v>
      </c>
    </row>
    <row r="3602" spans="1:7" x14ac:dyDescent="0.25">
      <c r="A3602">
        <v>80024729</v>
      </c>
      <c r="B3602" s="1">
        <v>40697</v>
      </c>
      <c r="C3602" t="s">
        <v>59</v>
      </c>
      <c r="D3602">
        <v>25</v>
      </c>
      <c r="E3602">
        <v>11060064</v>
      </c>
      <c r="F3602" t="s">
        <v>60</v>
      </c>
      <c r="G3602">
        <v>45000</v>
      </c>
    </row>
    <row r="3603" spans="1:7" x14ac:dyDescent="0.25">
      <c r="A3603">
        <v>80024729</v>
      </c>
      <c r="B3603" s="1">
        <v>40697</v>
      </c>
      <c r="C3603" t="s">
        <v>61</v>
      </c>
      <c r="D3603">
        <v>25</v>
      </c>
      <c r="E3603">
        <v>11060064</v>
      </c>
      <c r="F3603" t="s">
        <v>60</v>
      </c>
      <c r="G3603">
        <v>45000</v>
      </c>
    </row>
    <row r="3604" spans="1:7" x14ac:dyDescent="0.25">
      <c r="A3604">
        <v>80024731</v>
      </c>
      <c r="B3604" s="1">
        <v>40697</v>
      </c>
      <c r="C3604" t="s">
        <v>135</v>
      </c>
      <c r="D3604">
        <v>125</v>
      </c>
      <c r="E3604">
        <v>11050351</v>
      </c>
      <c r="F3604" t="s">
        <v>10</v>
      </c>
      <c r="G3604">
        <v>1</v>
      </c>
    </row>
    <row r="3605" spans="1:7" x14ac:dyDescent="0.25">
      <c r="A3605">
        <v>80024735</v>
      </c>
      <c r="B3605" s="1">
        <v>40697</v>
      </c>
      <c r="C3605" t="s">
        <v>86</v>
      </c>
      <c r="D3605">
        <v>25</v>
      </c>
      <c r="E3605">
        <v>11050488</v>
      </c>
      <c r="F3605" t="s">
        <v>87</v>
      </c>
      <c r="G3605">
        <v>1</v>
      </c>
    </row>
    <row r="3606" spans="1:7" x14ac:dyDescent="0.25">
      <c r="A3606">
        <v>80024736</v>
      </c>
      <c r="B3606" s="1">
        <v>40697</v>
      </c>
      <c r="C3606" t="s">
        <v>140</v>
      </c>
      <c r="D3606">
        <v>30</v>
      </c>
      <c r="E3606">
        <v>11060077</v>
      </c>
      <c r="F3606" t="s">
        <v>26</v>
      </c>
      <c r="G3606">
        <v>200</v>
      </c>
    </row>
    <row r="3607" spans="1:7" x14ac:dyDescent="0.25">
      <c r="A3607">
        <v>80024736</v>
      </c>
      <c r="B3607" s="1">
        <v>40697</v>
      </c>
      <c r="C3607" t="s">
        <v>25</v>
      </c>
      <c r="D3607">
        <v>30</v>
      </c>
      <c r="E3607">
        <v>11060077</v>
      </c>
      <c r="F3607" t="s">
        <v>26</v>
      </c>
      <c r="G3607">
        <v>200</v>
      </c>
    </row>
    <row r="3608" spans="1:7" hidden="1" x14ac:dyDescent="0.25">
      <c r="A3608">
        <v>80024889</v>
      </c>
      <c r="B3608" s="1">
        <v>40709</v>
      </c>
      <c r="C3608" t="s">
        <v>31</v>
      </c>
      <c r="D3608">
        <v>53.24</v>
      </c>
      <c r="E3608">
        <v>11010123</v>
      </c>
      <c r="F3608" t="s">
        <v>32</v>
      </c>
      <c r="G3608">
        <v>1</v>
      </c>
    </row>
    <row r="3609" spans="1:7" hidden="1" x14ac:dyDescent="0.25">
      <c r="A3609">
        <v>80024889</v>
      </c>
      <c r="B3609" s="1">
        <v>40709</v>
      </c>
      <c r="C3609" t="s">
        <v>33</v>
      </c>
      <c r="D3609">
        <v>362.15</v>
      </c>
      <c r="E3609">
        <v>11010123</v>
      </c>
      <c r="F3609" t="s">
        <v>32</v>
      </c>
      <c r="G3609">
        <v>1</v>
      </c>
    </row>
    <row r="3610" spans="1:7" hidden="1" x14ac:dyDescent="0.25">
      <c r="A3610">
        <v>80024889</v>
      </c>
      <c r="B3610" s="1">
        <v>40709</v>
      </c>
      <c r="C3610" t="s">
        <v>34</v>
      </c>
      <c r="D3610">
        <v>1302.93</v>
      </c>
      <c r="E3610">
        <v>11010123</v>
      </c>
      <c r="F3610" t="s">
        <v>32</v>
      </c>
      <c r="G3610">
        <v>1</v>
      </c>
    </row>
    <row r="3611" spans="1:7" hidden="1" x14ac:dyDescent="0.25">
      <c r="A3611">
        <v>80024889</v>
      </c>
      <c r="B3611" s="1">
        <v>40709</v>
      </c>
      <c r="C3611" t="s">
        <v>35</v>
      </c>
      <c r="D3611">
        <v>109.54</v>
      </c>
      <c r="E3611">
        <v>11010123</v>
      </c>
      <c r="F3611" t="s">
        <v>32</v>
      </c>
      <c r="G3611">
        <v>1</v>
      </c>
    </row>
    <row r="3612" spans="1:7" x14ac:dyDescent="0.25">
      <c r="A3612">
        <v>80024736</v>
      </c>
      <c r="B3612" s="1">
        <v>40697</v>
      </c>
      <c r="C3612" t="s">
        <v>66</v>
      </c>
      <c r="D3612">
        <v>2</v>
      </c>
      <c r="E3612">
        <v>11060077</v>
      </c>
      <c r="F3612" t="s">
        <v>67</v>
      </c>
      <c r="G3612">
        <v>200</v>
      </c>
    </row>
    <row r="3613" spans="1:7" x14ac:dyDescent="0.25">
      <c r="A3613">
        <v>80024736</v>
      </c>
      <c r="B3613" s="1">
        <v>40697</v>
      </c>
      <c r="C3613" t="s">
        <v>142</v>
      </c>
      <c r="D3613">
        <v>2</v>
      </c>
      <c r="E3613">
        <v>11060077</v>
      </c>
      <c r="F3613" t="s">
        <v>67</v>
      </c>
      <c r="G3613">
        <v>200</v>
      </c>
    </row>
    <row r="3614" spans="1:7" x14ac:dyDescent="0.25">
      <c r="A3614">
        <v>80024739</v>
      </c>
      <c r="B3614" s="1">
        <v>40700</v>
      </c>
      <c r="C3614" t="s">
        <v>64</v>
      </c>
      <c r="D3614">
        <v>80</v>
      </c>
      <c r="E3614">
        <v>11060084</v>
      </c>
      <c r="F3614" t="s">
        <v>65</v>
      </c>
      <c r="G3614">
        <v>20</v>
      </c>
    </row>
    <row r="3615" spans="1:7" x14ac:dyDescent="0.25">
      <c r="A3615">
        <v>80024739</v>
      </c>
      <c r="B3615" s="1">
        <v>40700</v>
      </c>
      <c r="C3615" t="s">
        <v>74</v>
      </c>
      <c r="D3615">
        <v>25</v>
      </c>
      <c r="E3615">
        <v>11060084</v>
      </c>
      <c r="F3615" t="s">
        <v>75</v>
      </c>
      <c r="G3615">
        <v>20</v>
      </c>
    </row>
    <row r="3616" spans="1:7" x14ac:dyDescent="0.25">
      <c r="A3616">
        <v>80024739</v>
      </c>
      <c r="B3616" s="1">
        <v>40700</v>
      </c>
      <c r="C3616" t="s">
        <v>70</v>
      </c>
      <c r="D3616">
        <v>25</v>
      </c>
      <c r="E3616">
        <v>11060084</v>
      </c>
      <c r="F3616" t="s">
        <v>71</v>
      </c>
      <c r="G3616">
        <v>20</v>
      </c>
    </row>
    <row r="3617" spans="1:7" x14ac:dyDescent="0.25">
      <c r="A3617">
        <v>80024740</v>
      </c>
      <c r="B3617" s="1">
        <v>40700</v>
      </c>
      <c r="C3617" t="s">
        <v>7</v>
      </c>
      <c r="D3617">
        <v>30</v>
      </c>
      <c r="E3617">
        <v>11050517</v>
      </c>
      <c r="F3617" t="s">
        <v>8</v>
      </c>
      <c r="G3617">
        <v>2000</v>
      </c>
    </row>
    <row r="3618" spans="1:7" hidden="1" x14ac:dyDescent="0.25">
      <c r="A3618">
        <v>80024889</v>
      </c>
      <c r="B3618" s="1">
        <v>40709</v>
      </c>
      <c r="C3618" t="s">
        <v>31</v>
      </c>
      <c r="D3618">
        <v>53.24</v>
      </c>
      <c r="E3618">
        <v>11010124</v>
      </c>
      <c r="F3618" t="s">
        <v>32</v>
      </c>
      <c r="G3618">
        <v>1</v>
      </c>
    </row>
    <row r="3619" spans="1:7" hidden="1" x14ac:dyDescent="0.25">
      <c r="A3619">
        <v>80024889</v>
      </c>
      <c r="B3619" s="1">
        <v>40709</v>
      </c>
      <c r="C3619" t="s">
        <v>33</v>
      </c>
      <c r="D3619">
        <v>362.15</v>
      </c>
      <c r="E3619">
        <v>11010124</v>
      </c>
      <c r="F3619" t="s">
        <v>32</v>
      </c>
      <c r="G3619">
        <v>1</v>
      </c>
    </row>
    <row r="3620" spans="1:7" hidden="1" x14ac:dyDescent="0.25">
      <c r="A3620">
        <v>80024889</v>
      </c>
      <c r="B3620" s="1">
        <v>40709</v>
      </c>
      <c r="C3620" t="s">
        <v>34</v>
      </c>
      <c r="D3620">
        <v>1302.93</v>
      </c>
      <c r="E3620">
        <v>11010124</v>
      </c>
      <c r="F3620" t="s">
        <v>32</v>
      </c>
      <c r="G3620">
        <v>1</v>
      </c>
    </row>
    <row r="3621" spans="1:7" hidden="1" x14ac:dyDescent="0.25">
      <c r="A3621">
        <v>80024889</v>
      </c>
      <c r="B3621" s="1">
        <v>40709</v>
      </c>
      <c r="C3621" t="s">
        <v>35</v>
      </c>
      <c r="D3621">
        <v>109.54</v>
      </c>
      <c r="E3621">
        <v>11010124</v>
      </c>
      <c r="F3621" t="s">
        <v>32</v>
      </c>
      <c r="G3621">
        <v>1</v>
      </c>
    </row>
    <row r="3622" spans="1:7" x14ac:dyDescent="0.25">
      <c r="A3622">
        <v>80024742</v>
      </c>
      <c r="B3622" s="1">
        <v>40700</v>
      </c>
      <c r="C3622" t="s">
        <v>7</v>
      </c>
      <c r="D3622">
        <v>50</v>
      </c>
      <c r="E3622">
        <v>11060004</v>
      </c>
      <c r="F3622" t="s">
        <v>8</v>
      </c>
      <c r="G3622">
        <v>6000</v>
      </c>
    </row>
    <row r="3623" spans="1:7" x14ac:dyDescent="0.25">
      <c r="A3623">
        <v>80024743</v>
      </c>
      <c r="B3623" s="1">
        <v>40700</v>
      </c>
      <c r="C3623" t="s">
        <v>24</v>
      </c>
      <c r="D3623">
        <v>25</v>
      </c>
      <c r="E3623">
        <v>11060087</v>
      </c>
      <c r="F3623" t="s">
        <v>10</v>
      </c>
      <c r="G3623">
        <v>1</v>
      </c>
    </row>
    <row r="3624" spans="1:7" x14ac:dyDescent="0.25">
      <c r="A3624">
        <v>80024745</v>
      </c>
      <c r="B3624" s="1">
        <v>40700</v>
      </c>
      <c r="C3624" t="s">
        <v>64</v>
      </c>
      <c r="D3624">
        <v>25</v>
      </c>
      <c r="E3624">
        <v>11060090</v>
      </c>
      <c r="F3624" t="s">
        <v>65</v>
      </c>
      <c r="G3624">
        <v>1</v>
      </c>
    </row>
    <row r="3625" spans="1:7" x14ac:dyDescent="0.25">
      <c r="A3625">
        <v>80024746</v>
      </c>
      <c r="B3625" s="1">
        <v>40700</v>
      </c>
      <c r="C3625" t="s">
        <v>25</v>
      </c>
      <c r="D3625">
        <v>25</v>
      </c>
      <c r="E3625">
        <v>11060089</v>
      </c>
      <c r="F3625" t="s">
        <v>26</v>
      </c>
      <c r="G3625">
        <v>150</v>
      </c>
    </row>
    <row r="3626" spans="1:7" x14ac:dyDescent="0.25">
      <c r="A3626">
        <v>80024746</v>
      </c>
      <c r="B3626" s="1">
        <v>40700</v>
      </c>
      <c r="C3626" t="s">
        <v>66</v>
      </c>
      <c r="D3626">
        <v>40</v>
      </c>
      <c r="E3626">
        <v>11060089</v>
      </c>
      <c r="F3626" t="s">
        <v>67</v>
      </c>
      <c r="G3626">
        <v>150</v>
      </c>
    </row>
    <row r="3627" spans="1:7" x14ac:dyDescent="0.25">
      <c r="A3627">
        <v>80024748</v>
      </c>
      <c r="B3627" s="1">
        <v>40700</v>
      </c>
      <c r="C3627" t="s">
        <v>64</v>
      </c>
      <c r="D3627">
        <v>112</v>
      </c>
      <c r="E3627">
        <v>11060092</v>
      </c>
      <c r="F3627" t="s">
        <v>65</v>
      </c>
      <c r="G3627">
        <v>28</v>
      </c>
    </row>
    <row r="3628" spans="1:7" x14ac:dyDescent="0.25">
      <c r="A3628">
        <v>80024749</v>
      </c>
      <c r="B3628" s="1">
        <v>40700</v>
      </c>
      <c r="C3628" t="s">
        <v>7</v>
      </c>
      <c r="D3628">
        <v>95</v>
      </c>
      <c r="E3628">
        <v>11060016</v>
      </c>
      <c r="F3628" t="s">
        <v>8</v>
      </c>
      <c r="G3628">
        <v>15000</v>
      </c>
    </row>
    <row r="3629" spans="1:7" x14ac:dyDescent="0.25">
      <c r="A3629">
        <v>80024749</v>
      </c>
      <c r="B3629" s="1">
        <v>40700</v>
      </c>
      <c r="C3629" t="s">
        <v>15</v>
      </c>
      <c r="D3629">
        <v>47.5</v>
      </c>
      <c r="E3629">
        <v>11060016</v>
      </c>
      <c r="F3629" t="s">
        <v>8</v>
      </c>
      <c r="G3629">
        <v>15000</v>
      </c>
    </row>
    <row r="3630" spans="1:7" x14ac:dyDescent="0.25">
      <c r="A3630">
        <v>80024750</v>
      </c>
      <c r="B3630" s="1">
        <v>40700</v>
      </c>
      <c r="C3630" t="s">
        <v>140</v>
      </c>
      <c r="D3630">
        <v>25</v>
      </c>
      <c r="E3630">
        <v>11060095</v>
      </c>
      <c r="F3630" t="s">
        <v>26</v>
      </c>
      <c r="G3630">
        <v>60</v>
      </c>
    </row>
    <row r="3631" spans="1:7" x14ac:dyDescent="0.25">
      <c r="A3631">
        <v>80024750</v>
      </c>
      <c r="B3631" s="1">
        <v>40700</v>
      </c>
      <c r="C3631" t="s">
        <v>66</v>
      </c>
      <c r="D3631">
        <v>6</v>
      </c>
      <c r="E3631">
        <v>11060095</v>
      </c>
      <c r="F3631" t="s">
        <v>67</v>
      </c>
      <c r="G3631">
        <v>60</v>
      </c>
    </row>
    <row r="3632" spans="1:7" x14ac:dyDescent="0.25">
      <c r="A3632">
        <v>80024751</v>
      </c>
      <c r="B3632" s="1">
        <v>40700</v>
      </c>
      <c r="C3632" t="s">
        <v>66</v>
      </c>
      <c r="D3632">
        <v>25</v>
      </c>
      <c r="E3632">
        <v>11060096</v>
      </c>
      <c r="F3632" t="s">
        <v>67</v>
      </c>
      <c r="G3632">
        <v>5</v>
      </c>
    </row>
    <row r="3633" spans="1:7" x14ac:dyDescent="0.25">
      <c r="A3633">
        <v>80024752</v>
      </c>
      <c r="B3633" s="1">
        <v>40700</v>
      </c>
      <c r="C3633" t="s">
        <v>9</v>
      </c>
      <c r="D3633">
        <v>20</v>
      </c>
      <c r="E3633">
        <v>11040480</v>
      </c>
      <c r="F3633" t="s">
        <v>10</v>
      </c>
      <c r="G3633">
        <v>1</v>
      </c>
    </row>
    <row r="3634" spans="1:7" hidden="1" x14ac:dyDescent="0.25">
      <c r="A3634">
        <v>80024889</v>
      </c>
      <c r="B3634" s="1">
        <v>40709</v>
      </c>
      <c r="C3634" t="s">
        <v>31</v>
      </c>
      <c r="D3634">
        <v>53.24</v>
      </c>
      <c r="E3634">
        <v>11010125</v>
      </c>
      <c r="F3634" t="s">
        <v>32</v>
      </c>
      <c r="G3634">
        <v>1</v>
      </c>
    </row>
    <row r="3635" spans="1:7" hidden="1" x14ac:dyDescent="0.25">
      <c r="A3635">
        <v>80024889</v>
      </c>
      <c r="B3635" s="1">
        <v>40709</v>
      </c>
      <c r="C3635" t="s">
        <v>33</v>
      </c>
      <c r="D3635">
        <v>362.15</v>
      </c>
      <c r="E3635">
        <v>11010125</v>
      </c>
      <c r="F3635" t="s">
        <v>32</v>
      </c>
      <c r="G3635">
        <v>1</v>
      </c>
    </row>
    <row r="3636" spans="1:7" hidden="1" x14ac:dyDescent="0.25">
      <c r="A3636">
        <v>80024889</v>
      </c>
      <c r="B3636" s="1">
        <v>40709</v>
      </c>
      <c r="C3636" t="s">
        <v>34</v>
      </c>
      <c r="D3636">
        <v>1302.93</v>
      </c>
      <c r="E3636">
        <v>11010125</v>
      </c>
      <c r="F3636" t="s">
        <v>32</v>
      </c>
      <c r="G3636">
        <v>1</v>
      </c>
    </row>
    <row r="3637" spans="1:7" hidden="1" x14ac:dyDescent="0.25">
      <c r="A3637">
        <v>80024889</v>
      </c>
      <c r="B3637" s="1">
        <v>40709</v>
      </c>
      <c r="C3637" t="s">
        <v>35</v>
      </c>
      <c r="D3637">
        <v>109.54</v>
      </c>
      <c r="E3637">
        <v>11010125</v>
      </c>
      <c r="F3637" t="s">
        <v>32</v>
      </c>
      <c r="G3637">
        <v>1</v>
      </c>
    </row>
    <row r="3638" spans="1:7" x14ac:dyDescent="0.25">
      <c r="A3638">
        <v>80024752</v>
      </c>
      <c r="B3638" s="1">
        <v>40700</v>
      </c>
      <c r="C3638" t="s">
        <v>7</v>
      </c>
      <c r="D3638">
        <v>1135</v>
      </c>
      <c r="E3638">
        <v>11040480</v>
      </c>
      <c r="F3638" t="s">
        <v>8</v>
      </c>
      <c r="G3638">
        <v>1</v>
      </c>
    </row>
    <row r="3639" spans="1:7" x14ac:dyDescent="0.25">
      <c r="A3639">
        <v>80024755</v>
      </c>
      <c r="B3639" s="1">
        <v>40700</v>
      </c>
      <c r="C3639" t="s">
        <v>7</v>
      </c>
      <c r="D3639">
        <v>80</v>
      </c>
      <c r="E3639">
        <v>11060044</v>
      </c>
      <c r="F3639" t="s">
        <v>8</v>
      </c>
      <c r="G3639">
        <v>12000</v>
      </c>
    </row>
    <row r="3640" spans="1:7" x14ac:dyDescent="0.25">
      <c r="A3640">
        <v>80024755</v>
      </c>
      <c r="B3640" s="1">
        <v>40700</v>
      </c>
      <c r="C3640" t="s">
        <v>7</v>
      </c>
      <c r="D3640">
        <v>55</v>
      </c>
      <c r="E3640">
        <v>11060045</v>
      </c>
      <c r="F3640" t="s">
        <v>8</v>
      </c>
      <c r="G3640">
        <v>7000</v>
      </c>
    </row>
    <row r="3641" spans="1:7" x14ac:dyDescent="0.25">
      <c r="A3641">
        <v>80024756</v>
      </c>
      <c r="B3641" s="1">
        <v>40700</v>
      </c>
      <c r="C3641" t="s">
        <v>64</v>
      </c>
      <c r="D3641">
        <v>25</v>
      </c>
      <c r="E3641">
        <v>11060100</v>
      </c>
      <c r="F3641" t="s">
        <v>65</v>
      </c>
      <c r="G3641">
        <v>1</v>
      </c>
    </row>
    <row r="3642" spans="1:7" x14ac:dyDescent="0.25">
      <c r="A3642">
        <v>80024757</v>
      </c>
      <c r="B3642" s="1">
        <v>40700</v>
      </c>
      <c r="C3642" t="s">
        <v>64</v>
      </c>
      <c r="D3642">
        <v>25</v>
      </c>
      <c r="E3642">
        <v>11060105</v>
      </c>
      <c r="F3642" t="s">
        <v>65</v>
      </c>
      <c r="G3642">
        <v>6</v>
      </c>
    </row>
    <row r="3643" spans="1:7" x14ac:dyDescent="0.25">
      <c r="A3643">
        <v>80024759</v>
      </c>
      <c r="B3643" s="1">
        <v>40701</v>
      </c>
      <c r="C3643" t="s">
        <v>135</v>
      </c>
      <c r="D3643">
        <v>125</v>
      </c>
      <c r="E3643">
        <v>11060112</v>
      </c>
      <c r="F3643" t="s">
        <v>10</v>
      </c>
      <c r="G3643">
        <v>1</v>
      </c>
    </row>
    <row r="3644" spans="1:7" x14ac:dyDescent="0.25">
      <c r="A3644">
        <v>80024760</v>
      </c>
      <c r="B3644" s="1">
        <v>40701</v>
      </c>
      <c r="C3644" t="s">
        <v>7</v>
      </c>
      <c r="D3644">
        <v>265</v>
      </c>
      <c r="E3644">
        <v>11060012</v>
      </c>
      <c r="F3644" t="s">
        <v>8</v>
      </c>
      <c r="G3644">
        <v>49000</v>
      </c>
    </row>
    <row r="3645" spans="1:7" x14ac:dyDescent="0.25">
      <c r="A3645">
        <v>80024762</v>
      </c>
      <c r="B3645" s="1">
        <v>40701</v>
      </c>
      <c r="C3645" t="s">
        <v>59</v>
      </c>
      <c r="D3645">
        <v>25</v>
      </c>
      <c r="E3645">
        <v>11060117</v>
      </c>
      <c r="F3645" t="s">
        <v>60</v>
      </c>
      <c r="G3645">
        <v>4</v>
      </c>
    </row>
    <row r="3646" spans="1:7" x14ac:dyDescent="0.25">
      <c r="A3646">
        <v>80024763</v>
      </c>
      <c r="B3646" s="1">
        <v>40701</v>
      </c>
      <c r="C3646" t="s">
        <v>7</v>
      </c>
      <c r="D3646">
        <v>35</v>
      </c>
      <c r="E3646">
        <v>11060061</v>
      </c>
      <c r="F3646" t="s">
        <v>8</v>
      </c>
      <c r="G3646">
        <v>3000</v>
      </c>
    </row>
    <row r="3647" spans="1:7" x14ac:dyDescent="0.25">
      <c r="A3647">
        <v>80024764</v>
      </c>
      <c r="B3647" s="1">
        <v>40701</v>
      </c>
      <c r="C3647" t="s">
        <v>140</v>
      </c>
      <c r="D3647">
        <v>25</v>
      </c>
      <c r="E3647">
        <v>11060118</v>
      </c>
      <c r="F3647" t="s">
        <v>26</v>
      </c>
      <c r="G3647">
        <v>60</v>
      </c>
    </row>
    <row r="3648" spans="1:7" x14ac:dyDescent="0.25">
      <c r="A3648">
        <v>80024764</v>
      </c>
      <c r="B3648" s="1">
        <v>40701</v>
      </c>
      <c r="C3648" t="s">
        <v>66</v>
      </c>
      <c r="D3648">
        <v>2</v>
      </c>
      <c r="E3648">
        <v>11060118</v>
      </c>
      <c r="F3648" t="s">
        <v>67</v>
      </c>
      <c r="G3648">
        <v>60</v>
      </c>
    </row>
    <row r="3649" spans="1:7" x14ac:dyDescent="0.25">
      <c r="A3649">
        <v>80024765</v>
      </c>
      <c r="B3649" s="1">
        <v>40701</v>
      </c>
      <c r="C3649" t="s">
        <v>54</v>
      </c>
      <c r="D3649">
        <v>27</v>
      </c>
      <c r="E3649">
        <v>11060120</v>
      </c>
      <c r="F3649" t="s">
        <v>55</v>
      </c>
      <c r="G3649">
        <v>70000</v>
      </c>
    </row>
    <row r="3650" spans="1:7" x14ac:dyDescent="0.25">
      <c r="A3650">
        <v>80024765</v>
      </c>
      <c r="B3650" s="1">
        <v>40701</v>
      </c>
      <c r="C3650" t="s">
        <v>56</v>
      </c>
      <c r="D3650">
        <v>29</v>
      </c>
      <c r="E3650">
        <v>11060120</v>
      </c>
      <c r="F3650" t="s">
        <v>55</v>
      </c>
      <c r="G3650">
        <v>70000</v>
      </c>
    </row>
    <row r="3651" spans="1:7" hidden="1" x14ac:dyDescent="0.25">
      <c r="A3651">
        <v>80024889</v>
      </c>
      <c r="B3651" s="1">
        <v>40709</v>
      </c>
      <c r="C3651" t="s">
        <v>31</v>
      </c>
      <c r="D3651">
        <v>53.24</v>
      </c>
      <c r="E3651">
        <v>11010126</v>
      </c>
      <c r="F3651" t="s">
        <v>32</v>
      </c>
      <c r="G3651">
        <v>1</v>
      </c>
    </row>
    <row r="3652" spans="1:7" hidden="1" x14ac:dyDescent="0.25">
      <c r="A3652">
        <v>80024889</v>
      </c>
      <c r="B3652" s="1">
        <v>40709</v>
      </c>
      <c r="C3652" t="s">
        <v>33</v>
      </c>
      <c r="D3652">
        <v>362.15</v>
      </c>
      <c r="E3652">
        <v>11010126</v>
      </c>
      <c r="F3652" t="s">
        <v>32</v>
      </c>
      <c r="G3652">
        <v>1</v>
      </c>
    </row>
    <row r="3653" spans="1:7" hidden="1" x14ac:dyDescent="0.25">
      <c r="A3653">
        <v>80024889</v>
      </c>
      <c r="B3653" s="1">
        <v>40709</v>
      </c>
      <c r="C3653" t="s">
        <v>34</v>
      </c>
      <c r="D3653">
        <v>1302.93</v>
      </c>
      <c r="E3653">
        <v>11010126</v>
      </c>
      <c r="F3653" t="s">
        <v>32</v>
      </c>
      <c r="G3653">
        <v>1</v>
      </c>
    </row>
    <row r="3654" spans="1:7" hidden="1" x14ac:dyDescent="0.25">
      <c r="A3654">
        <v>80024889</v>
      </c>
      <c r="B3654" s="1">
        <v>40709</v>
      </c>
      <c r="C3654" t="s">
        <v>35</v>
      </c>
      <c r="D3654">
        <v>109.54</v>
      </c>
      <c r="E3654">
        <v>11010126</v>
      </c>
      <c r="F3654" t="s">
        <v>32</v>
      </c>
      <c r="G3654">
        <v>1</v>
      </c>
    </row>
    <row r="3655" spans="1:7" x14ac:dyDescent="0.25">
      <c r="A3655">
        <v>80024765</v>
      </c>
      <c r="B3655" s="1">
        <v>40701</v>
      </c>
      <c r="C3655" t="s">
        <v>59</v>
      </c>
      <c r="D3655">
        <v>25</v>
      </c>
      <c r="E3655">
        <v>11060120</v>
      </c>
      <c r="F3655" t="s">
        <v>60</v>
      </c>
      <c r="G3655">
        <v>70000</v>
      </c>
    </row>
    <row r="3656" spans="1:7" x14ac:dyDescent="0.25">
      <c r="A3656">
        <v>80024765</v>
      </c>
      <c r="B3656" s="1">
        <v>40701</v>
      </c>
      <c r="C3656" t="s">
        <v>61</v>
      </c>
      <c r="D3656">
        <v>25</v>
      </c>
      <c r="E3656">
        <v>11060120</v>
      </c>
      <c r="F3656" t="s">
        <v>60</v>
      </c>
      <c r="G3656">
        <v>70000</v>
      </c>
    </row>
    <row r="3657" spans="1:7" x14ac:dyDescent="0.25">
      <c r="A3657">
        <v>80024765</v>
      </c>
      <c r="B3657" s="1">
        <v>40701</v>
      </c>
      <c r="C3657" t="s">
        <v>54</v>
      </c>
      <c r="D3657">
        <v>27</v>
      </c>
      <c r="E3657">
        <v>11060121</v>
      </c>
      <c r="F3657" t="s">
        <v>55</v>
      </c>
      <c r="G3657">
        <v>70000</v>
      </c>
    </row>
    <row r="3658" spans="1:7" x14ac:dyDescent="0.25">
      <c r="A3658">
        <v>80024765</v>
      </c>
      <c r="B3658" s="1">
        <v>40701</v>
      </c>
      <c r="C3658" t="s">
        <v>56</v>
      </c>
      <c r="D3658">
        <v>29</v>
      </c>
      <c r="E3658">
        <v>11060121</v>
      </c>
      <c r="F3658" t="s">
        <v>55</v>
      </c>
      <c r="G3658">
        <v>70000</v>
      </c>
    </row>
    <row r="3659" spans="1:7" x14ac:dyDescent="0.25">
      <c r="A3659">
        <v>80024765</v>
      </c>
      <c r="B3659" s="1">
        <v>40701</v>
      </c>
      <c r="C3659" t="s">
        <v>59</v>
      </c>
      <c r="D3659">
        <v>25</v>
      </c>
      <c r="E3659">
        <v>11060121</v>
      </c>
      <c r="F3659" t="s">
        <v>60</v>
      </c>
      <c r="G3659">
        <v>70000</v>
      </c>
    </row>
    <row r="3660" spans="1:7" hidden="1" x14ac:dyDescent="0.25">
      <c r="A3660">
        <v>80024889</v>
      </c>
      <c r="B3660" s="1">
        <v>40709</v>
      </c>
      <c r="C3660" t="s">
        <v>31</v>
      </c>
      <c r="D3660">
        <v>53.24</v>
      </c>
      <c r="E3660">
        <v>11010127</v>
      </c>
      <c r="F3660" t="s">
        <v>32</v>
      </c>
      <c r="G3660">
        <v>1</v>
      </c>
    </row>
    <row r="3661" spans="1:7" hidden="1" x14ac:dyDescent="0.25">
      <c r="A3661">
        <v>80024889</v>
      </c>
      <c r="B3661" s="1">
        <v>40709</v>
      </c>
      <c r="C3661" t="s">
        <v>33</v>
      </c>
      <c r="D3661">
        <v>362.15</v>
      </c>
      <c r="E3661">
        <v>11010127</v>
      </c>
      <c r="F3661" t="s">
        <v>32</v>
      </c>
      <c r="G3661">
        <v>1</v>
      </c>
    </row>
    <row r="3662" spans="1:7" hidden="1" x14ac:dyDescent="0.25">
      <c r="A3662">
        <v>80024889</v>
      </c>
      <c r="B3662" s="1">
        <v>40709</v>
      </c>
      <c r="C3662" t="s">
        <v>34</v>
      </c>
      <c r="D3662">
        <v>1302.93</v>
      </c>
      <c r="E3662">
        <v>11010127</v>
      </c>
      <c r="F3662" t="s">
        <v>32</v>
      </c>
      <c r="G3662">
        <v>1</v>
      </c>
    </row>
    <row r="3663" spans="1:7" hidden="1" x14ac:dyDescent="0.25">
      <c r="A3663">
        <v>80024889</v>
      </c>
      <c r="B3663" s="1">
        <v>40709</v>
      </c>
      <c r="C3663" t="s">
        <v>35</v>
      </c>
      <c r="D3663">
        <v>109.54</v>
      </c>
      <c r="E3663">
        <v>11010127</v>
      </c>
      <c r="F3663" t="s">
        <v>32</v>
      </c>
      <c r="G3663">
        <v>1</v>
      </c>
    </row>
    <row r="3664" spans="1:7" x14ac:dyDescent="0.25">
      <c r="A3664">
        <v>80024765</v>
      </c>
      <c r="B3664" s="1">
        <v>40701</v>
      </c>
      <c r="C3664" t="s">
        <v>61</v>
      </c>
      <c r="D3664">
        <v>25</v>
      </c>
      <c r="E3664">
        <v>11060121</v>
      </c>
      <c r="F3664" t="s">
        <v>60</v>
      </c>
      <c r="G3664">
        <v>70000</v>
      </c>
    </row>
    <row r="3665" spans="1:7" x14ac:dyDescent="0.25">
      <c r="A3665">
        <v>80024766</v>
      </c>
      <c r="B3665" s="1">
        <v>40701</v>
      </c>
      <c r="C3665" t="s">
        <v>24</v>
      </c>
      <c r="D3665">
        <v>25</v>
      </c>
      <c r="E3665">
        <v>11060122</v>
      </c>
      <c r="F3665" t="s">
        <v>10</v>
      </c>
      <c r="G3665">
        <v>1</v>
      </c>
    </row>
    <row r="3666" spans="1:7" x14ac:dyDescent="0.25">
      <c r="A3666">
        <v>80024767</v>
      </c>
      <c r="B3666" s="1">
        <v>40701</v>
      </c>
      <c r="C3666" t="s">
        <v>88</v>
      </c>
      <c r="D3666">
        <v>25</v>
      </c>
      <c r="E3666">
        <v>11060125</v>
      </c>
      <c r="F3666" t="s">
        <v>89</v>
      </c>
      <c r="G3666">
        <v>1</v>
      </c>
    </row>
    <row r="3667" spans="1:7" x14ac:dyDescent="0.25">
      <c r="A3667">
        <v>80024768</v>
      </c>
      <c r="B3667" s="1">
        <v>40701</v>
      </c>
      <c r="C3667" t="s">
        <v>24</v>
      </c>
      <c r="D3667">
        <v>25</v>
      </c>
      <c r="E3667">
        <v>11060129</v>
      </c>
      <c r="F3667" t="s">
        <v>10</v>
      </c>
      <c r="G3667">
        <v>1</v>
      </c>
    </row>
    <row r="3668" spans="1:7" x14ac:dyDescent="0.25">
      <c r="A3668">
        <v>80024770</v>
      </c>
      <c r="B3668" s="1">
        <v>40701</v>
      </c>
      <c r="C3668" t="s">
        <v>7</v>
      </c>
      <c r="D3668">
        <v>50</v>
      </c>
      <c r="E3668">
        <v>11060076</v>
      </c>
      <c r="F3668" t="s">
        <v>8</v>
      </c>
      <c r="G3668">
        <v>6000</v>
      </c>
    </row>
    <row r="3669" spans="1:7" x14ac:dyDescent="0.25">
      <c r="A3669">
        <v>80024773</v>
      </c>
      <c r="B3669" s="1">
        <v>40701</v>
      </c>
      <c r="C3669" t="s">
        <v>24</v>
      </c>
      <c r="D3669">
        <v>25</v>
      </c>
      <c r="E3669">
        <v>11060148</v>
      </c>
      <c r="F3669" t="s">
        <v>10</v>
      </c>
      <c r="G3669">
        <v>1</v>
      </c>
    </row>
    <row r="3670" spans="1:7" x14ac:dyDescent="0.25">
      <c r="A3670">
        <v>80024774</v>
      </c>
      <c r="B3670" s="1">
        <v>40701</v>
      </c>
      <c r="C3670" t="s">
        <v>53</v>
      </c>
      <c r="D3670">
        <v>25</v>
      </c>
      <c r="E3670">
        <v>11060134</v>
      </c>
      <c r="F3670" t="s">
        <v>10</v>
      </c>
      <c r="G3670">
        <v>1</v>
      </c>
    </row>
    <row r="3671" spans="1:7" x14ac:dyDescent="0.25">
      <c r="A3671">
        <v>80024775</v>
      </c>
      <c r="B3671" s="1">
        <v>40701</v>
      </c>
      <c r="C3671" t="s">
        <v>25</v>
      </c>
      <c r="D3671">
        <v>25</v>
      </c>
      <c r="E3671">
        <v>11060135</v>
      </c>
      <c r="F3671" t="s">
        <v>26</v>
      </c>
      <c r="G3671">
        <v>30</v>
      </c>
    </row>
    <row r="3672" spans="1:7" x14ac:dyDescent="0.25">
      <c r="A3672">
        <v>80024775</v>
      </c>
      <c r="B3672" s="1">
        <v>40701</v>
      </c>
      <c r="C3672" t="s">
        <v>66</v>
      </c>
      <c r="D3672">
        <v>2</v>
      </c>
      <c r="E3672">
        <v>11060135</v>
      </c>
      <c r="F3672" t="s">
        <v>67</v>
      </c>
      <c r="G3672">
        <v>30</v>
      </c>
    </row>
    <row r="3673" spans="1:7" x14ac:dyDescent="0.25">
      <c r="A3673">
        <v>80024776</v>
      </c>
      <c r="B3673" s="1">
        <v>40701</v>
      </c>
      <c r="C3673" t="s">
        <v>64</v>
      </c>
      <c r="D3673">
        <v>25</v>
      </c>
      <c r="E3673">
        <v>11060132</v>
      </c>
      <c r="F3673" t="s">
        <v>65</v>
      </c>
      <c r="G3673">
        <v>1</v>
      </c>
    </row>
    <row r="3674" spans="1:7" x14ac:dyDescent="0.25">
      <c r="A3674">
        <v>80024777</v>
      </c>
      <c r="B3674" s="1">
        <v>40701</v>
      </c>
      <c r="C3674" t="s">
        <v>59</v>
      </c>
      <c r="D3674">
        <v>25</v>
      </c>
      <c r="E3674">
        <v>11060138</v>
      </c>
      <c r="F3674" t="s">
        <v>60</v>
      </c>
      <c r="G3674">
        <v>1</v>
      </c>
    </row>
    <row r="3675" spans="1:7" x14ac:dyDescent="0.25">
      <c r="A3675">
        <v>80024778</v>
      </c>
      <c r="B3675" s="1">
        <v>40701</v>
      </c>
      <c r="C3675" t="s">
        <v>59</v>
      </c>
      <c r="D3675">
        <v>25</v>
      </c>
      <c r="E3675">
        <v>11060139</v>
      </c>
      <c r="F3675" t="s">
        <v>60</v>
      </c>
      <c r="G3675">
        <v>1</v>
      </c>
    </row>
    <row r="3676" spans="1:7" x14ac:dyDescent="0.25">
      <c r="A3676">
        <v>80024779</v>
      </c>
      <c r="B3676" s="1">
        <v>40701</v>
      </c>
      <c r="C3676" t="s">
        <v>54</v>
      </c>
      <c r="D3676">
        <v>27</v>
      </c>
      <c r="E3676">
        <v>11060140</v>
      </c>
      <c r="F3676" t="s">
        <v>55</v>
      </c>
      <c r="G3676">
        <v>70000</v>
      </c>
    </row>
    <row r="3677" spans="1:7" x14ac:dyDescent="0.25">
      <c r="A3677">
        <v>80024779</v>
      </c>
      <c r="B3677" s="1">
        <v>40701</v>
      </c>
      <c r="C3677" t="s">
        <v>59</v>
      </c>
      <c r="D3677">
        <v>25</v>
      </c>
      <c r="E3677">
        <v>11060140</v>
      </c>
      <c r="F3677" t="s">
        <v>60</v>
      </c>
      <c r="G3677">
        <v>70000</v>
      </c>
    </row>
    <row r="3678" spans="1:7" hidden="1" x14ac:dyDescent="0.25">
      <c r="A3678">
        <v>80024889</v>
      </c>
      <c r="B3678" s="1">
        <v>40709</v>
      </c>
      <c r="C3678" t="s">
        <v>31</v>
      </c>
      <c r="D3678">
        <v>53.24</v>
      </c>
      <c r="E3678">
        <v>11010128</v>
      </c>
      <c r="F3678" t="s">
        <v>32</v>
      </c>
      <c r="G3678">
        <v>1</v>
      </c>
    </row>
    <row r="3679" spans="1:7" hidden="1" x14ac:dyDescent="0.25">
      <c r="A3679">
        <v>80024889</v>
      </c>
      <c r="B3679" s="1">
        <v>40709</v>
      </c>
      <c r="C3679" t="s">
        <v>33</v>
      </c>
      <c r="D3679">
        <v>362.15</v>
      </c>
      <c r="E3679">
        <v>11010128</v>
      </c>
      <c r="F3679" t="s">
        <v>32</v>
      </c>
      <c r="G3679">
        <v>1</v>
      </c>
    </row>
    <row r="3680" spans="1:7" hidden="1" x14ac:dyDescent="0.25">
      <c r="A3680">
        <v>80024889</v>
      </c>
      <c r="B3680" s="1">
        <v>40709</v>
      </c>
      <c r="C3680" t="s">
        <v>34</v>
      </c>
      <c r="D3680">
        <v>1302.93</v>
      </c>
      <c r="E3680">
        <v>11010128</v>
      </c>
      <c r="F3680" t="s">
        <v>32</v>
      </c>
      <c r="G3680">
        <v>1</v>
      </c>
    </row>
    <row r="3681" spans="1:7" hidden="1" x14ac:dyDescent="0.25">
      <c r="A3681">
        <v>80024889</v>
      </c>
      <c r="B3681" s="1">
        <v>40709</v>
      </c>
      <c r="C3681" t="s">
        <v>35</v>
      </c>
      <c r="D3681">
        <v>109.54</v>
      </c>
      <c r="E3681">
        <v>11010128</v>
      </c>
      <c r="F3681" t="s">
        <v>32</v>
      </c>
      <c r="G3681">
        <v>1</v>
      </c>
    </row>
    <row r="3682" spans="1:7" x14ac:dyDescent="0.25">
      <c r="A3682">
        <v>80024781</v>
      </c>
      <c r="B3682" s="1">
        <v>40701</v>
      </c>
      <c r="C3682" t="s">
        <v>66</v>
      </c>
      <c r="D3682">
        <v>2</v>
      </c>
      <c r="E3682">
        <v>11060151</v>
      </c>
      <c r="F3682" t="s">
        <v>67</v>
      </c>
      <c r="G3682">
        <v>2</v>
      </c>
    </row>
    <row r="3683" spans="1:7" x14ac:dyDescent="0.25">
      <c r="A3683">
        <v>80024781</v>
      </c>
      <c r="B3683" s="1">
        <v>40701</v>
      </c>
      <c r="C3683" t="s">
        <v>27</v>
      </c>
      <c r="D3683">
        <v>25</v>
      </c>
      <c r="E3683">
        <v>11060151</v>
      </c>
      <c r="F3683" t="s">
        <v>28</v>
      </c>
      <c r="G3683">
        <v>2</v>
      </c>
    </row>
    <row r="3684" spans="1:7" hidden="1" x14ac:dyDescent="0.25">
      <c r="A3684">
        <v>80024897</v>
      </c>
      <c r="B3684" s="1">
        <v>40709</v>
      </c>
      <c r="C3684" t="s">
        <v>111</v>
      </c>
      <c r="D3684">
        <v>25</v>
      </c>
      <c r="E3684">
        <v>11060267</v>
      </c>
      <c r="F3684" t="s">
        <v>112</v>
      </c>
      <c r="G3684">
        <v>1</v>
      </c>
    </row>
    <row r="3685" spans="1:7" hidden="1" x14ac:dyDescent="0.25">
      <c r="A3685">
        <v>80024887</v>
      </c>
      <c r="B3685" s="1">
        <v>40709</v>
      </c>
      <c r="C3685" t="s">
        <v>36</v>
      </c>
      <c r="D3685">
        <v>50</v>
      </c>
      <c r="E3685">
        <v>11060268</v>
      </c>
      <c r="F3685" t="s">
        <v>23</v>
      </c>
      <c r="G3685">
        <v>1</v>
      </c>
    </row>
    <row r="3686" spans="1:7" x14ac:dyDescent="0.25">
      <c r="A3686">
        <v>80024782</v>
      </c>
      <c r="B3686" s="1">
        <v>40702</v>
      </c>
      <c r="C3686" t="s">
        <v>7</v>
      </c>
      <c r="D3686">
        <v>45</v>
      </c>
      <c r="E3686">
        <v>11050486</v>
      </c>
      <c r="F3686" t="s">
        <v>8</v>
      </c>
      <c r="G3686">
        <v>5000</v>
      </c>
    </row>
    <row r="3687" spans="1:7" x14ac:dyDescent="0.25">
      <c r="A3687">
        <v>80024782</v>
      </c>
      <c r="B3687" s="1">
        <v>40702</v>
      </c>
      <c r="C3687" t="s">
        <v>15</v>
      </c>
      <c r="D3687">
        <v>22.5</v>
      </c>
      <c r="E3687">
        <v>11050486</v>
      </c>
      <c r="F3687" t="s">
        <v>8</v>
      </c>
      <c r="G3687">
        <v>5000</v>
      </c>
    </row>
    <row r="3688" spans="1:7" x14ac:dyDescent="0.25">
      <c r="A3688">
        <v>80024783</v>
      </c>
      <c r="B3688" s="1">
        <v>40702</v>
      </c>
      <c r="C3688" t="s">
        <v>140</v>
      </c>
      <c r="D3688">
        <v>15</v>
      </c>
      <c r="E3688">
        <v>11060155</v>
      </c>
      <c r="F3688" t="s">
        <v>26</v>
      </c>
      <c r="G3688">
        <v>100</v>
      </c>
    </row>
    <row r="3689" spans="1:7" x14ac:dyDescent="0.25">
      <c r="A3689">
        <v>80024783</v>
      </c>
      <c r="B3689" s="1">
        <v>40702</v>
      </c>
      <c r="C3689" t="s">
        <v>25</v>
      </c>
      <c r="D3689">
        <v>30</v>
      </c>
      <c r="E3689">
        <v>11060155</v>
      </c>
      <c r="F3689" t="s">
        <v>26</v>
      </c>
      <c r="G3689">
        <v>100</v>
      </c>
    </row>
    <row r="3690" spans="1:7" x14ac:dyDescent="0.25">
      <c r="A3690">
        <v>80024783</v>
      </c>
      <c r="B3690" s="1">
        <v>40702</v>
      </c>
      <c r="C3690" t="s">
        <v>66</v>
      </c>
      <c r="D3690">
        <v>40</v>
      </c>
      <c r="E3690">
        <v>11060155</v>
      </c>
      <c r="F3690" t="s">
        <v>67</v>
      </c>
      <c r="G3690">
        <v>100</v>
      </c>
    </row>
    <row r="3691" spans="1:7" x14ac:dyDescent="0.25">
      <c r="A3691">
        <v>80024783</v>
      </c>
      <c r="B3691" s="1">
        <v>40702</v>
      </c>
      <c r="C3691" t="s">
        <v>142</v>
      </c>
      <c r="D3691">
        <v>20</v>
      </c>
      <c r="E3691">
        <v>11060155</v>
      </c>
      <c r="F3691" t="s">
        <v>67</v>
      </c>
      <c r="G3691">
        <v>100</v>
      </c>
    </row>
    <row r="3692" spans="1:7" x14ac:dyDescent="0.25">
      <c r="A3692">
        <v>80024785</v>
      </c>
      <c r="B3692" s="1">
        <v>40702</v>
      </c>
      <c r="C3692" t="s">
        <v>7</v>
      </c>
      <c r="D3692">
        <v>270</v>
      </c>
      <c r="E3692">
        <v>11060157</v>
      </c>
      <c r="F3692" t="s">
        <v>8</v>
      </c>
      <c r="G3692">
        <v>50000</v>
      </c>
    </row>
    <row r="3693" spans="1:7" x14ac:dyDescent="0.25">
      <c r="A3693">
        <v>80024786</v>
      </c>
      <c r="B3693" s="1">
        <v>40702</v>
      </c>
      <c r="C3693" t="s">
        <v>59</v>
      </c>
      <c r="D3693">
        <v>25</v>
      </c>
      <c r="E3693">
        <v>11060158</v>
      </c>
      <c r="F3693" t="s">
        <v>60</v>
      </c>
      <c r="G3693">
        <v>2.5</v>
      </c>
    </row>
    <row r="3694" spans="1:7" x14ac:dyDescent="0.25">
      <c r="A3694">
        <v>80024787</v>
      </c>
      <c r="B3694" s="1">
        <v>40702</v>
      </c>
      <c r="C3694" t="s">
        <v>24</v>
      </c>
      <c r="D3694">
        <v>25</v>
      </c>
      <c r="E3694">
        <v>11060160</v>
      </c>
      <c r="F3694" t="s">
        <v>10</v>
      </c>
      <c r="G3694">
        <v>1</v>
      </c>
    </row>
    <row r="3695" spans="1:7" x14ac:dyDescent="0.25">
      <c r="A3695">
        <v>80024789</v>
      </c>
      <c r="B3695" s="1">
        <v>40702</v>
      </c>
      <c r="C3695" t="s">
        <v>9</v>
      </c>
      <c r="D3695">
        <v>20</v>
      </c>
      <c r="E3695">
        <v>11050311</v>
      </c>
      <c r="F3695" t="s">
        <v>10</v>
      </c>
      <c r="G3695">
        <v>1</v>
      </c>
    </row>
    <row r="3696" spans="1:7" x14ac:dyDescent="0.25">
      <c r="A3696">
        <v>80024789</v>
      </c>
      <c r="B3696" s="1">
        <v>40702</v>
      </c>
      <c r="C3696" t="s">
        <v>7</v>
      </c>
      <c r="D3696">
        <v>320</v>
      </c>
      <c r="E3696">
        <v>11050311</v>
      </c>
      <c r="F3696" t="s">
        <v>8</v>
      </c>
      <c r="G3696">
        <v>1</v>
      </c>
    </row>
    <row r="3697" spans="1:7" x14ac:dyDescent="0.25">
      <c r="A3697">
        <v>80024790</v>
      </c>
      <c r="B3697" s="1">
        <v>40702</v>
      </c>
      <c r="C3697" t="s">
        <v>64</v>
      </c>
      <c r="D3697">
        <v>25</v>
      </c>
      <c r="E3697">
        <v>11060162</v>
      </c>
      <c r="F3697" t="s">
        <v>65</v>
      </c>
      <c r="G3697">
        <v>1</v>
      </c>
    </row>
    <row r="3698" spans="1:7" x14ac:dyDescent="0.25">
      <c r="A3698">
        <v>80024791</v>
      </c>
      <c r="B3698" s="1">
        <v>40702</v>
      </c>
      <c r="C3698" t="s">
        <v>24</v>
      </c>
      <c r="D3698">
        <v>25</v>
      </c>
      <c r="E3698">
        <v>11060163</v>
      </c>
      <c r="F3698" t="s">
        <v>10</v>
      </c>
      <c r="G3698">
        <v>1</v>
      </c>
    </row>
    <row r="3699" spans="1:7" x14ac:dyDescent="0.25">
      <c r="A3699">
        <v>80024794</v>
      </c>
      <c r="B3699" s="1">
        <v>40702</v>
      </c>
      <c r="C3699" t="s">
        <v>9</v>
      </c>
      <c r="D3699">
        <v>20</v>
      </c>
      <c r="E3699">
        <v>11040142</v>
      </c>
      <c r="F3699" t="s">
        <v>10</v>
      </c>
      <c r="G3699">
        <v>1</v>
      </c>
    </row>
    <row r="3700" spans="1:7" x14ac:dyDescent="0.25">
      <c r="A3700">
        <v>80024794</v>
      </c>
      <c r="B3700" s="1">
        <v>40702</v>
      </c>
      <c r="C3700" t="s">
        <v>7</v>
      </c>
      <c r="D3700">
        <v>1261</v>
      </c>
      <c r="E3700">
        <v>11040142</v>
      </c>
      <c r="F3700" t="s">
        <v>8</v>
      </c>
      <c r="G3700">
        <v>1</v>
      </c>
    </row>
    <row r="3701" spans="1:7" x14ac:dyDescent="0.25">
      <c r="A3701">
        <v>80024796</v>
      </c>
      <c r="B3701" s="1">
        <v>40702</v>
      </c>
      <c r="C3701" t="s">
        <v>64</v>
      </c>
      <c r="D3701">
        <v>25</v>
      </c>
      <c r="E3701">
        <v>11060164</v>
      </c>
      <c r="F3701" t="s">
        <v>65</v>
      </c>
      <c r="G3701">
        <v>1</v>
      </c>
    </row>
    <row r="3702" spans="1:7" hidden="1" x14ac:dyDescent="0.25">
      <c r="A3702">
        <v>80024903</v>
      </c>
      <c r="B3702" s="1">
        <v>40710</v>
      </c>
      <c r="C3702" t="s">
        <v>111</v>
      </c>
      <c r="D3702">
        <v>25</v>
      </c>
      <c r="E3702">
        <v>11060291</v>
      </c>
      <c r="F3702" t="s">
        <v>112</v>
      </c>
      <c r="G3702">
        <v>1</v>
      </c>
    </row>
    <row r="3703" spans="1:7" hidden="1" x14ac:dyDescent="0.25">
      <c r="A3703">
        <v>80024903</v>
      </c>
      <c r="B3703" s="1">
        <v>40710</v>
      </c>
      <c r="C3703" t="s">
        <v>111</v>
      </c>
      <c r="D3703">
        <v>25</v>
      </c>
      <c r="E3703">
        <v>11060292</v>
      </c>
      <c r="F3703" t="s">
        <v>112</v>
      </c>
      <c r="G3703">
        <v>1</v>
      </c>
    </row>
    <row r="3704" spans="1:7" x14ac:dyDescent="0.25">
      <c r="A3704">
        <v>80024796</v>
      </c>
      <c r="B3704" s="1">
        <v>40702</v>
      </c>
      <c r="C3704" t="s">
        <v>64</v>
      </c>
      <c r="D3704">
        <v>25</v>
      </c>
      <c r="E3704">
        <v>11060165</v>
      </c>
      <c r="F3704" t="s">
        <v>65</v>
      </c>
      <c r="G3704">
        <v>1</v>
      </c>
    </row>
    <row r="3705" spans="1:7" x14ac:dyDescent="0.25">
      <c r="A3705">
        <v>80024796</v>
      </c>
      <c r="B3705" s="1">
        <v>40702</v>
      </c>
      <c r="C3705" t="s">
        <v>64</v>
      </c>
      <c r="D3705">
        <v>25</v>
      </c>
      <c r="E3705">
        <v>11060166</v>
      </c>
      <c r="F3705" t="s">
        <v>65</v>
      </c>
      <c r="G3705">
        <v>1</v>
      </c>
    </row>
    <row r="3706" spans="1:7" x14ac:dyDescent="0.25">
      <c r="A3706">
        <v>80024797</v>
      </c>
      <c r="B3706" s="1">
        <v>40702</v>
      </c>
      <c r="C3706" t="s">
        <v>7</v>
      </c>
      <c r="D3706">
        <v>30</v>
      </c>
      <c r="E3706">
        <v>11060128</v>
      </c>
      <c r="F3706" t="s">
        <v>8</v>
      </c>
      <c r="G3706">
        <v>2000</v>
      </c>
    </row>
    <row r="3707" spans="1:7" x14ac:dyDescent="0.25">
      <c r="A3707">
        <v>80024798</v>
      </c>
      <c r="B3707" s="1">
        <v>40703</v>
      </c>
      <c r="C3707" t="s">
        <v>96</v>
      </c>
      <c r="D3707">
        <v>25</v>
      </c>
      <c r="E3707">
        <v>11020334</v>
      </c>
      <c r="F3707" t="s">
        <v>97</v>
      </c>
      <c r="G3707">
        <v>18</v>
      </c>
    </row>
    <row r="3708" spans="1:7" x14ac:dyDescent="0.25">
      <c r="A3708">
        <v>80024798</v>
      </c>
      <c r="B3708" s="1">
        <v>40703</v>
      </c>
      <c r="C3708" t="s">
        <v>64</v>
      </c>
      <c r="D3708">
        <v>88</v>
      </c>
      <c r="E3708">
        <v>11020379</v>
      </c>
      <c r="F3708" t="s">
        <v>65</v>
      </c>
      <c r="G3708">
        <v>22</v>
      </c>
    </row>
    <row r="3709" spans="1:7" hidden="1" x14ac:dyDescent="0.25">
      <c r="A3709">
        <v>80024907</v>
      </c>
      <c r="B3709" s="1">
        <v>40710</v>
      </c>
      <c r="C3709" t="s">
        <v>22</v>
      </c>
      <c r="D3709">
        <v>50</v>
      </c>
      <c r="E3709">
        <v>11060298</v>
      </c>
      <c r="F3709" t="s">
        <v>23</v>
      </c>
      <c r="G3709">
        <v>0.2</v>
      </c>
    </row>
    <row r="3710" spans="1:7" x14ac:dyDescent="0.25">
      <c r="A3710">
        <v>80024798</v>
      </c>
      <c r="B3710" s="1">
        <v>40703</v>
      </c>
      <c r="C3710" t="s">
        <v>96</v>
      </c>
      <c r="D3710">
        <v>25</v>
      </c>
      <c r="E3710">
        <v>11020379</v>
      </c>
      <c r="F3710" t="s">
        <v>97</v>
      </c>
      <c r="G3710">
        <v>22</v>
      </c>
    </row>
    <row r="3711" spans="1:7" x14ac:dyDescent="0.25">
      <c r="A3711">
        <v>80024798</v>
      </c>
      <c r="B3711" s="1">
        <v>40703</v>
      </c>
      <c r="C3711" t="s">
        <v>96</v>
      </c>
      <c r="D3711">
        <v>25</v>
      </c>
      <c r="E3711">
        <v>11040163</v>
      </c>
      <c r="F3711" t="s">
        <v>97</v>
      </c>
      <c r="G3711">
        <v>18</v>
      </c>
    </row>
    <row r="3712" spans="1:7" x14ac:dyDescent="0.25">
      <c r="A3712">
        <v>80024799</v>
      </c>
      <c r="B3712" s="1">
        <v>40703</v>
      </c>
      <c r="C3712" t="s">
        <v>24</v>
      </c>
      <c r="D3712">
        <v>25</v>
      </c>
      <c r="E3712">
        <v>11060176</v>
      </c>
      <c r="F3712" t="s">
        <v>10</v>
      </c>
      <c r="G3712">
        <v>1</v>
      </c>
    </row>
    <row r="3713" spans="1:7" x14ac:dyDescent="0.25">
      <c r="A3713">
        <v>80024800</v>
      </c>
      <c r="B3713" s="1">
        <v>40703</v>
      </c>
      <c r="C3713" t="s">
        <v>64</v>
      </c>
      <c r="D3713">
        <v>25</v>
      </c>
      <c r="E3713">
        <v>11060177</v>
      </c>
      <c r="F3713" t="s">
        <v>65</v>
      </c>
      <c r="G3713">
        <v>3</v>
      </c>
    </row>
    <row r="3714" spans="1:7" x14ac:dyDescent="0.25">
      <c r="A3714">
        <v>80024801</v>
      </c>
      <c r="B3714" s="1">
        <v>40703</v>
      </c>
      <c r="C3714" t="s">
        <v>64</v>
      </c>
      <c r="D3714">
        <v>25</v>
      </c>
      <c r="E3714">
        <v>11060179</v>
      </c>
      <c r="F3714" t="s">
        <v>65</v>
      </c>
      <c r="G3714">
        <v>4</v>
      </c>
    </row>
    <row r="3715" spans="1:7" x14ac:dyDescent="0.25">
      <c r="A3715">
        <v>80024802</v>
      </c>
      <c r="B3715" s="1">
        <v>40703</v>
      </c>
      <c r="C3715" t="s">
        <v>27</v>
      </c>
      <c r="D3715">
        <v>25</v>
      </c>
      <c r="E3715">
        <v>11060180</v>
      </c>
      <c r="F3715" t="s">
        <v>28</v>
      </c>
      <c r="G3715">
        <v>1</v>
      </c>
    </row>
    <row r="3716" spans="1:7" x14ac:dyDescent="0.25">
      <c r="A3716">
        <v>80024803</v>
      </c>
      <c r="B3716" s="1">
        <v>40703</v>
      </c>
      <c r="C3716" t="s">
        <v>64</v>
      </c>
      <c r="D3716">
        <v>25</v>
      </c>
      <c r="E3716">
        <v>11060183</v>
      </c>
      <c r="F3716" t="s">
        <v>65</v>
      </c>
      <c r="G3716">
        <v>5</v>
      </c>
    </row>
    <row r="3717" spans="1:7" x14ac:dyDescent="0.25">
      <c r="A3717">
        <v>80024804</v>
      </c>
      <c r="B3717" s="1">
        <v>40703</v>
      </c>
      <c r="C3717" t="s">
        <v>64</v>
      </c>
      <c r="D3717">
        <v>25</v>
      </c>
      <c r="E3717">
        <v>11060185</v>
      </c>
      <c r="F3717" t="s">
        <v>65</v>
      </c>
      <c r="G3717">
        <v>1</v>
      </c>
    </row>
    <row r="3718" spans="1:7" x14ac:dyDescent="0.25">
      <c r="A3718">
        <v>80024805</v>
      </c>
      <c r="B3718" s="1">
        <v>40703</v>
      </c>
      <c r="C3718" t="s">
        <v>7</v>
      </c>
      <c r="D3718">
        <v>95</v>
      </c>
      <c r="E3718">
        <v>11050231</v>
      </c>
      <c r="F3718" t="s">
        <v>8</v>
      </c>
      <c r="G3718">
        <v>15000</v>
      </c>
    </row>
    <row r="3719" spans="1:7" hidden="1" x14ac:dyDescent="0.25">
      <c r="A3719">
        <v>80024914</v>
      </c>
      <c r="B3719" s="1">
        <v>40710</v>
      </c>
      <c r="C3719" t="s">
        <v>104</v>
      </c>
      <c r="D3719">
        <v>250</v>
      </c>
      <c r="E3719">
        <v>11060305</v>
      </c>
      <c r="F3719" t="s">
        <v>50</v>
      </c>
      <c r="G3719">
        <v>3821</v>
      </c>
    </row>
    <row r="3720" spans="1:7" hidden="1" x14ac:dyDescent="0.25">
      <c r="A3720">
        <v>80024915</v>
      </c>
      <c r="B3720" s="1">
        <v>40710</v>
      </c>
      <c r="C3720" t="s">
        <v>111</v>
      </c>
      <c r="D3720">
        <v>25</v>
      </c>
      <c r="E3720">
        <v>11060306</v>
      </c>
      <c r="F3720" t="s">
        <v>112</v>
      </c>
      <c r="G3720">
        <v>1</v>
      </c>
    </row>
    <row r="3721" spans="1:7" hidden="1" x14ac:dyDescent="0.25">
      <c r="A3721">
        <v>80024917</v>
      </c>
      <c r="B3721" s="1">
        <v>40710</v>
      </c>
      <c r="C3721" t="s">
        <v>111</v>
      </c>
      <c r="D3721">
        <v>25</v>
      </c>
      <c r="E3721">
        <v>11060307</v>
      </c>
      <c r="F3721" t="s">
        <v>112</v>
      </c>
      <c r="G3721">
        <v>1</v>
      </c>
    </row>
    <row r="3722" spans="1:7" hidden="1" x14ac:dyDescent="0.25">
      <c r="A3722">
        <v>80024916</v>
      </c>
      <c r="B3722" s="1">
        <v>40710</v>
      </c>
      <c r="C3722" t="s">
        <v>111</v>
      </c>
      <c r="D3722">
        <v>25</v>
      </c>
      <c r="E3722">
        <v>11060308</v>
      </c>
      <c r="F3722" t="s">
        <v>112</v>
      </c>
      <c r="G3722">
        <v>1</v>
      </c>
    </row>
    <row r="3723" spans="1:7" hidden="1" x14ac:dyDescent="0.25">
      <c r="A3723">
        <v>80024928</v>
      </c>
      <c r="B3723" s="1">
        <v>40711</v>
      </c>
      <c r="C3723" t="s">
        <v>124</v>
      </c>
      <c r="D3723">
        <v>1000</v>
      </c>
      <c r="E3723">
        <v>11040288</v>
      </c>
      <c r="F3723" t="s">
        <v>10</v>
      </c>
      <c r="G3723">
        <v>1</v>
      </c>
    </row>
    <row r="3724" spans="1:7" hidden="1" x14ac:dyDescent="0.25">
      <c r="A3724">
        <v>80024918</v>
      </c>
      <c r="B3724" s="1">
        <v>40711</v>
      </c>
      <c r="C3724" t="s">
        <v>111</v>
      </c>
      <c r="D3724">
        <v>25</v>
      </c>
      <c r="E3724">
        <v>11060312</v>
      </c>
      <c r="F3724" t="s">
        <v>112</v>
      </c>
      <c r="G3724">
        <v>1</v>
      </c>
    </row>
    <row r="3725" spans="1:7" x14ac:dyDescent="0.25">
      <c r="A3725">
        <v>80024805</v>
      </c>
      <c r="B3725" s="1">
        <v>40703</v>
      </c>
      <c r="C3725" t="s">
        <v>15</v>
      </c>
      <c r="D3725">
        <v>47.5</v>
      </c>
      <c r="E3725">
        <v>11050231</v>
      </c>
      <c r="F3725" t="s">
        <v>8</v>
      </c>
      <c r="G3725">
        <v>15000</v>
      </c>
    </row>
    <row r="3726" spans="1:7" x14ac:dyDescent="0.25">
      <c r="A3726">
        <v>80024806</v>
      </c>
      <c r="B3726" s="1">
        <v>40703</v>
      </c>
      <c r="C3726" t="s">
        <v>54</v>
      </c>
      <c r="D3726">
        <v>29</v>
      </c>
      <c r="E3726">
        <v>11060186</v>
      </c>
      <c r="F3726" t="s">
        <v>55</v>
      </c>
      <c r="G3726">
        <v>90000</v>
      </c>
    </row>
    <row r="3727" spans="1:7" x14ac:dyDescent="0.25">
      <c r="A3727">
        <v>80024806</v>
      </c>
      <c r="B3727" s="1">
        <v>40703</v>
      </c>
      <c r="C3727" t="s">
        <v>59</v>
      </c>
      <c r="D3727">
        <v>25</v>
      </c>
      <c r="E3727">
        <v>11060186</v>
      </c>
      <c r="F3727" t="s">
        <v>60</v>
      </c>
      <c r="G3727">
        <v>90000</v>
      </c>
    </row>
    <row r="3728" spans="1:7" x14ac:dyDescent="0.25">
      <c r="A3728">
        <v>80024807</v>
      </c>
      <c r="B3728" s="1">
        <v>40703</v>
      </c>
      <c r="C3728" t="s">
        <v>54</v>
      </c>
      <c r="D3728">
        <v>29</v>
      </c>
      <c r="E3728">
        <v>11060188</v>
      </c>
      <c r="F3728" t="s">
        <v>55</v>
      </c>
      <c r="G3728">
        <v>90000</v>
      </c>
    </row>
    <row r="3729" spans="1:7" x14ac:dyDescent="0.25">
      <c r="A3729">
        <v>80024807</v>
      </c>
      <c r="B3729" s="1">
        <v>40703</v>
      </c>
      <c r="C3729" t="s">
        <v>59</v>
      </c>
      <c r="D3729">
        <v>25</v>
      </c>
      <c r="E3729">
        <v>11060190</v>
      </c>
      <c r="F3729" t="s">
        <v>60</v>
      </c>
      <c r="G3729">
        <v>2</v>
      </c>
    </row>
    <row r="3730" spans="1:7" x14ac:dyDescent="0.25">
      <c r="A3730">
        <v>80024808</v>
      </c>
      <c r="B3730" s="1">
        <v>40703</v>
      </c>
      <c r="C3730" t="s">
        <v>7</v>
      </c>
      <c r="D3730">
        <v>352</v>
      </c>
      <c r="E3730">
        <v>11060156</v>
      </c>
      <c r="F3730" t="s">
        <v>8</v>
      </c>
      <c r="G3730">
        <v>73000</v>
      </c>
    </row>
    <row r="3731" spans="1:7" x14ac:dyDescent="0.25">
      <c r="A3731">
        <v>80024809</v>
      </c>
      <c r="B3731" s="1">
        <v>40703</v>
      </c>
      <c r="C3731" t="s">
        <v>54</v>
      </c>
      <c r="D3731">
        <v>27</v>
      </c>
      <c r="E3731">
        <v>11060191</v>
      </c>
      <c r="F3731" t="s">
        <v>55</v>
      </c>
      <c r="G3731">
        <v>80000</v>
      </c>
    </row>
    <row r="3732" spans="1:7" x14ac:dyDescent="0.25">
      <c r="A3732">
        <v>80024809</v>
      </c>
      <c r="B3732" s="1">
        <v>40703</v>
      </c>
      <c r="C3732" t="s">
        <v>59</v>
      </c>
      <c r="D3732">
        <v>25</v>
      </c>
      <c r="E3732">
        <v>11060191</v>
      </c>
      <c r="F3732" t="s">
        <v>60</v>
      </c>
      <c r="G3732">
        <v>80000</v>
      </c>
    </row>
    <row r="3733" spans="1:7" x14ac:dyDescent="0.25">
      <c r="A3733">
        <v>80024810</v>
      </c>
      <c r="B3733" s="1">
        <v>40703</v>
      </c>
      <c r="C3733" t="s">
        <v>135</v>
      </c>
      <c r="D3733">
        <v>125</v>
      </c>
      <c r="E3733">
        <v>11060199</v>
      </c>
      <c r="F3733" t="s">
        <v>10</v>
      </c>
      <c r="G3733">
        <v>1</v>
      </c>
    </row>
    <row r="3734" spans="1:7" x14ac:dyDescent="0.25">
      <c r="A3734">
        <v>80024812</v>
      </c>
      <c r="B3734" s="1">
        <v>40703</v>
      </c>
      <c r="C3734" t="s">
        <v>29</v>
      </c>
      <c r="D3734">
        <v>25</v>
      </c>
      <c r="E3734">
        <v>11060202</v>
      </c>
      <c r="F3734" t="s">
        <v>10</v>
      </c>
      <c r="G3734">
        <v>1</v>
      </c>
    </row>
    <row r="3735" spans="1:7" x14ac:dyDescent="0.25">
      <c r="A3735">
        <v>80024814</v>
      </c>
      <c r="B3735" s="1">
        <v>40703</v>
      </c>
      <c r="C3735" t="s">
        <v>54</v>
      </c>
      <c r="D3735">
        <v>27</v>
      </c>
      <c r="E3735">
        <v>11060193</v>
      </c>
      <c r="F3735" t="s">
        <v>55</v>
      </c>
      <c r="G3735">
        <v>70000</v>
      </c>
    </row>
    <row r="3736" spans="1:7" x14ac:dyDescent="0.25">
      <c r="A3736">
        <v>80024814</v>
      </c>
      <c r="B3736" s="1">
        <v>40703</v>
      </c>
      <c r="C3736" t="s">
        <v>59</v>
      </c>
      <c r="D3736">
        <v>25</v>
      </c>
      <c r="E3736">
        <v>11060193</v>
      </c>
      <c r="F3736" t="s">
        <v>60</v>
      </c>
      <c r="G3736">
        <v>70000</v>
      </c>
    </row>
    <row r="3737" spans="1:7" x14ac:dyDescent="0.25">
      <c r="A3737">
        <v>80024815</v>
      </c>
      <c r="B3737" s="1">
        <v>40703</v>
      </c>
      <c r="C3737" t="s">
        <v>54</v>
      </c>
      <c r="D3737">
        <v>27</v>
      </c>
      <c r="E3737">
        <v>11060194</v>
      </c>
      <c r="F3737" t="s">
        <v>55</v>
      </c>
      <c r="G3737">
        <v>70000</v>
      </c>
    </row>
    <row r="3738" spans="1:7" x14ac:dyDescent="0.25">
      <c r="A3738">
        <v>80024815</v>
      </c>
      <c r="B3738" s="1">
        <v>40703</v>
      </c>
      <c r="C3738" t="s">
        <v>59</v>
      </c>
      <c r="D3738">
        <v>25</v>
      </c>
      <c r="E3738">
        <v>11060194</v>
      </c>
      <c r="F3738" t="s">
        <v>60</v>
      </c>
      <c r="G3738">
        <v>70000</v>
      </c>
    </row>
    <row r="3739" spans="1:7" x14ac:dyDescent="0.25">
      <c r="A3739">
        <v>80024816</v>
      </c>
      <c r="B3739" s="1">
        <v>40703</v>
      </c>
      <c r="C3739" t="s">
        <v>54</v>
      </c>
      <c r="D3739">
        <v>27</v>
      </c>
      <c r="E3739">
        <v>11060195</v>
      </c>
      <c r="F3739" t="s">
        <v>55</v>
      </c>
      <c r="G3739">
        <v>80000</v>
      </c>
    </row>
    <row r="3740" spans="1:7" x14ac:dyDescent="0.25">
      <c r="A3740">
        <v>80024816</v>
      </c>
      <c r="B3740" s="1">
        <v>40703</v>
      </c>
      <c r="C3740" t="s">
        <v>59</v>
      </c>
      <c r="D3740">
        <v>25</v>
      </c>
      <c r="E3740">
        <v>11060195</v>
      </c>
      <c r="F3740" t="s">
        <v>60</v>
      </c>
      <c r="G3740">
        <v>80000</v>
      </c>
    </row>
    <row r="3741" spans="1:7" x14ac:dyDescent="0.25">
      <c r="A3741">
        <v>80024817</v>
      </c>
      <c r="B3741" s="1">
        <v>40703</v>
      </c>
      <c r="C3741" t="s">
        <v>25</v>
      </c>
      <c r="D3741">
        <v>21</v>
      </c>
      <c r="E3741">
        <v>11060197</v>
      </c>
      <c r="F3741" t="s">
        <v>26</v>
      </c>
      <c r="G3741">
        <v>30</v>
      </c>
    </row>
    <row r="3742" spans="1:7" x14ac:dyDescent="0.25">
      <c r="A3742">
        <v>80024817</v>
      </c>
      <c r="B3742" s="1">
        <v>40703</v>
      </c>
      <c r="C3742" t="s">
        <v>66</v>
      </c>
      <c r="D3742">
        <v>4</v>
      </c>
      <c r="E3742">
        <v>11060197</v>
      </c>
      <c r="F3742" t="s">
        <v>67</v>
      </c>
      <c r="G3742">
        <v>30</v>
      </c>
    </row>
    <row r="3743" spans="1:7" x14ac:dyDescent="0.25">
      <c r="A3743">
        <v>80024818</v>
      </c>
      <c r="B3743" s="1">
        <v>40703</v>
      </c>
      <c r="C3743" t="s">
        <v>64</v>
      </c>
      <c r="D3743">
        <v>25</v>
      </c>
      <c r="E3743">
        <v>11060198</v>
      </c>
      <c r="F3743" t="s">
        <v>65</v>
      </c>
      <c r="G3743">
        <v>1</v>
      </c>
    </row>
    <row r="3744" spans="1:7" x14ac:dyDescent="0.25">
      <c r="A3744">
        <v>80024819</v>
      </c>
      <c r="B3744" s="1">
        <v>40703</v>
      </c>
      <c r="C3744" t="s">
        <v>7</v>
      </c>
      <c r="D3744">
        <v>40</v>
      </c>
      <c r="E3744">
        <v>11060127</v>
      </c>
      <c r="F3744" t="s">
        <v>8</v>
      </c>
      <c r="G3744">
        <v>4000</v>
      </c>
    </row>
    <row r="3745" spans="1:7" x14ac:dyDescent="0.25">
      <c r="A3745">
        <v>80024820</v>
      </c>
      <c r="B3745" s="1">
        <v>40704</v>
      </c>
      <c r="C3745" t="s">
        <v>24</v>
      </c>
      <c r="D3745">
        <v>25</v>
      </c>
      <c r="E3745">
        <v>11060208</v>
      </c>
      <c r="F3745" t="s">
        <v>10</v>
      </c>
      <c r="G3745">
        <v>1</v>
      </c>
    </row>
    <row r="3746" spans="1:7" x14ac:dyDescent="0.25">
      <c r="A3746">
        <v>80024821</v>
      </c>
      <c r="B3746" s="1">
        <v>40704</v>
      </c>
      <c r="C3746" t="s">
        <v>66</v>
      </c>
      <c r="D3746">
        <v>10</v>
      </c>
      <c r="E3746">
        <v>11060208</v>
      </c>
      <c r="F3746" t="s">
        <v>67</v>
      </c>
      <c r="G3746">
        <v>1</v>
      </c>
    </row>
    <row r="3747" spans="1:7" x14ac:dyDescent="0.25">
      <c r="A3747">
        <v>80024822</v>
      </c>
      <c r="B3747" s="1">
        <v>40704</v>
      </c>
      <c r="C3747" t="s">
        <v>7</v>
      </c>
      <c r="D3747">
        <v>70</v>
      </c>
      <c r="E3747">
        <v>11060003</v>
      </c>
      <c r="F3747" t="s">
        <v>8</v>
      </c>
      <c r="G3747">
        <v>10000</v>
      </c>
    </row>
    <row r="3748" spans="1:7" x14ac:dyDescent="0.25">
      <c r="A3748">
        <v>80024823</v>
      </c>
      <c r="B3748" s="1">
        <v>40704</v>
      </c>
      <c r="C3748" t="s">
        <v>64</v>
      </c>
      <c r="D3748">
        <v>80</v>
      </c>
      <c r="E3748">
        <v>11060211</v>
      </c>
      <c r="F3748" t="s">
        <v>65</v>
      </c>
      <c r="G3748">
        <v>20</v>
      </c>
    </row>
    <row r="3749" spans="1:7" x14ac:dyDescent="0.25">
      <c r="A3749">
        <v>80024823</v>
      </c>
      <c r="B3749" s="1">
        <v>40704</v>
      </c>
      <c r="C3749" t="s">
        <v>74</v>
      </c>
      <c r="D3749">
        <v>25</v>
      </c>
      <c r="E3749">
        <v>11060211</v>
      </c>
      <c r="F3749" t="s">
        <v>75</v>
      </c>
      <c r="G3749">
        <v>20</v>
      </c>
    </row>
    <row r="3750" spans="1:7" x14ac:dyDescent="0.25">
      <c r="A3750">
        <v>80024823</v>
      </c>
      <c r="B3750" s="1">
        <v>40704</v>
      </c>
      <c r="C3750" t="s">
        <v>70</v>
      </c>
      <c r="D3750">
        <v>25</v>
      </c>
      <c r="E3750">
        <v>11060211</v>
      </c>
      <c r="F3750" t="s">
        <v>71</v>
      </c>
      <c r="G3750">
        <v>20</v>
      </c>
    </row>
    <row r="3751" spans="1:7" x14ac:dyDescent="0.25">
      <c r="A3751">
        <v>80024826</v>
      </c>
      <c r="B3751" s="1">
        <v>40704</v>
      </c>
      <c r="C3751" t="s">
        <v>7</v>
      </c>
      <c r="D3751">
        <v>45</v>
      </c>
      <c r="E3751">
        <v>11050427</v>
      </c>
      <c r="F3751" t="s">
        <v>8</v>
      </c>
      <c r="G3751">
        <v>5000</v>
      </c>
    </row>
    <row r="3752" spans="1:7" x14ac:dyDescent="0.25">
      <c r="A3752">
        <v>80024826</v>
      </c>
      <c r="B3752" s="1">
        <v>40704</v>
      </c>
      <c r="C3752" t="s">
        <v>15</v>
      </c>
      <c r="D3752">
        <v>22.5</v>
      </c>
      <c r="E3752">
        <v>11050427</v>
      </c>
      <c r="F3752" t="s">
        <v>8</v>
      </c>
      <c r="G3752">
        <v>5000</v>
      </c>
    </row>
    <row r="3753" spans="1:7" x14ac:dyDescent="0.25">
      <c r="A3753">
        <v>80024828</v>
      </c>
      <c r="B3753" s="1">
        <v>40704</v>
      </c>
      <c r="C3753" t="s">
        <v>7</v>
      </c>
      <c r="D3753">
        <v>115</v>
      </c>
      <c r="E3753">
        <v>11050356</v>
      </c>
      <c r="F3753" t="s">
        <v>8</v>
      </c>
      <c r="G3753">
        <v>19000</v>
      </c>
    </row>
    <row r="3754" spans="1:7" x14ac:dyDescent="0.25">
      <c r="A3754">
        <v>80024828</v>
      </c>
      <c r="B3754" s="1">
        <v>40704</v>
      </c>
      <c r="C3754" t="s">
        <v>15</v>
      </c>
      <c r="D3754">
        <v>57.5</v>
      </c>
      <c r="E3754">
        <v>11050356</v>
      </c>
      <c r="F3754" t="s">
        <v>8</v>
      </c>
      <c r="G3754">
        <v>19000</v>
      </c>
    </row>
    <row r="3755" spans="1:7" x14ac:dyDescent="0.25">
      <c r="A3755">
        <v>80024831</v>
      </c>
      <c r="B3755" s="1">
        <v>40704</v>
      </c>
      <c r="C3755" t="s">
        <v>27</v>
      </c>
      <c r="D3755">
        <v>25</v>
      </c>
      <c r="E3755">
        <v>11060224</v>
      </c>
      <c r="F3755" t="s">
        <v>28</v>
      </c>
      <c r="G3755">
        <v>1</v>
      </c>
    </row>
    <row r="3756" spans="1:7" hidden="1" x14ac:dyDescent="0.25">
      <c r="A3756">
        <v>80024924</v>
      </c>
      <c r="B3756" s="1">
        <v>40711</v>
      </c>
      <c r="C3756" t="s">
        <v>113</v>
      </c>
      <c r="D3756">
        <v>50</v>
      </c>
      <c r="E3756">
        <v>11060325</v>
      </c>
      <c r="F3756" t="s">
        <v>10</v>
      </c>
      <c r="G3756">
        <v>1</v>
      </c>
    </row>
    <row r="3757" spans="1:7" hidden="1" x14ac:dyDescent="0.25">
      <c r="A3757">
        <v>80024925</v>
      </c>
      <c r="B3757" s="1">
        <v>40711</v>
      </c>
      <c r="C3757" t="s">
        <v>111</v>
      </c>
      <c r="D3757">
        <v>25</v>
      </c>
      <c r="E3757">
        <v>11060326</v>
      </c>
      <c r="F3757" t="s">
        <v>112</v>
      </c>
      <c r="G3757">
        <v>1</v>
      </c>
    </row>
    <row r="3758" spans="1:7" x14ac:dyDescent="0.25">
      <c r="A3758">
        <v>80024833</v>
      </c>
      <c r="B3758" s="1">
        <v>40704</v>
      </c>
      <c r="C3758" t="s">
        <v>59</v>
      </c>
      <c r="D3758">
        <v>25</v>
      </c>
      <c r="E3758">
        <v>11060223</v>
      </c>
      <c r="F3758" t="s">
        <v>60</v>
      </c>
      <c r="G3758">
        <v>2</v>
      </c>
    </row>
    <row r="3759" spans="1:7" x14ac:dyDescent="0.25">
      <c r="A3759">
        <v>80024834</v>
      </c>
      <c r="B3759" s="1">
        <v>40704</v>
      </c>
      <c r="C3759" t="s">
        <v>54</v>
      </c>
      <c r="D3759">
        <v>25</v>
      </c>
      <c r="E3759">
        <v>11060221</v>
      </c>
      <c r="F3759" t="s">
        <v>55</v>
      </c>
      <c r="G3759">
        <v>60000</v>
      </c>
    </row>
    <row r="3760" spans="1:7" x14ac:dyDescent="0.25">
      <c r="A3760">
        <v>80024834</v>
      </c>
      <c r="B3760" s="1">
        <v>40704</v>
      </c>
      <c r="C3760" t="s">
        <v>59</v>
      </c>
      <c r="D3760">
        <v>25</v>
      </c>
      <c r="E3760">
        <v>11060221</v>
      </c>
      <c r="F3760" t="s">
        <v>60</v>
      </c>
      <c r="G3760">
        <v>60000</v>
      </c>
    </row>
    <row r="3761" spans="1:7" x14ac:dyDescent="0.25">
      <c r="A3761">
        <v>80024837</v>
      </c>
      <c r="B3761" s="1">
        <v>40707</v>
      </c>
      <c r="C3761" t="s">
        <v>7</v>
      </c>
      <c r="D3761">
        <v>70</v>
      </c>
      <c r="E3761">
        <v>11060101</v>
      </c>
      <c r="F3761" t="s">
        <v>8</v>
      </c>
      <c r="G3761">
        <v>10000</v>
      </c>
    </row>
    <row r="3762" spans="1:7" x14ac:dyDescent="0.25">
      <c r="A3762">
        <v>80024839</v>
      </c>
      <c r="B3762" s="1">
        <v>40707</v>
      </c>
      <c r="C3762" t="s">
        <v>7</v>
      </c>
      <c r="D3762">
        <v>220</v>
      </c>
      <c r="E3762">
        <v>11060119</v>
      </c>
      <c r="F3762" t="s">
        <v>8</v>
      </c>
      <c r="G3762">
        <v>40000</v>
      </c>
    </row>
    <row r="3763" spans="1:7" x14ac:dyDescent="0.25">
      <c r="A3763">
        <v>80024841</v>
      </c>
      <c r="B3763" s="1">
        <v>40707</v>
      </c>
      <c r="C3763" t="s">
        <v>66</v>
      </c>
      <c r="D3763">
        <v>20</v>
      </c>
      <c r="E3763">
        <v>11060231</v>
      </c>
      <c r="F3763" t="s">
        <v>67</v>
      </c>
      <c r="G3763">
        <v>20</v>
      </c>
    </row>
    <row r="3764" spans="1:7" x14ac:dyDescent="0.25">
      <c r="A3764">
        <v>80024841</v>
      </c>
      <c r="B3764" s="1">
        <v>40707</v>
      </c>
      <c r="C3764" t="s">
        <v>27</v>
      </c>
      <c r="D3764">
        <v>25</v>
      </c>
      <c r="E3764">
        <v>11060231</v>
      </c>
      <c r="F3764" t="s">
        <v>28</v>
      </c>
      <c r="G3764">
        <v>20</v>
      </c>
    </row>
    <row r="3765" spans="1:7" x14ac:dyDescent="0.25">
      <c r="A3765">
        <v>80024842</v>
      </c>
      <c r="B3765" s="1">
        <v>40707</v>
      </c>
      <c r="C3765" t="s">
        <v>9</v>
      </c>
      <c r="D3765">
        <v>20</v>
      </c>
      <c r="E3765">
        <v>11050476</v>
      </c>
      <c r="F3765" t="s">
        <v>10</v>
      </c>
      <c r="G3765">
        <v>1</v>
      </c>
    </row>
    <row r="3766" spans="1:7" x14ac:dyDescent="0.25">
      <c r="A3766">
        <v>80024842</v>
      </c>
      <c r="B3766" s="1">
        <v>40707</v>
      </c>
      <c r="C3766" t="s">
        <v>7</v>
      </c>
      <c r="D3766">
        <v>175</v>
      </c>
      <c r="E3766">
        <v>11050476</v>
      </c>
      <c r="F3766" t="s">
        <v>8</v>
      </c>
      <c r="G3766">
        <v>1</v>
      </c>
    </row>
    <row r="3767" spans="1:7" x14ac:dyDescent="0.25">
      <c r="A3767">
        <v>80024843</v>
      </c>
      <c r="B3767" s="1">
        <v>40707</v>
      </c>
      <c r="C3767" t="s">
        <v>133</v>
      </c>
      <c r="D3767">
        <v>15</v>
      </c>
      <c r="E3767">
        <v>11060028</v>
      </c>
      <c r="F3767" t="s">
        <v>10</v>
      </c>
      <c r="G3767">
        <v>1</v>
      </c>
    </row>
    <row r="3768" spans="1:7" hidden="1" x14ac:dyDescent="0.25">
      <c r="A3768">
        <v>80024932</v>
      </c>
      <c r="B3768" s="1">
        <v>40711</v>
      </c>
      <c r="C3768" t="s">
        <v>111</v>
      </c>
      <c r="D3768">
        <v>50</v>
      </c>
      <c r="E3768">
        <v>11060335</v>
      </c>
      <c r="F3768" t="s">
        <v>112</v>
      </c>
      <c r="G3768">
        <v>2</v>
      </c>
    </row>
    <row r="3769" spans="1:7" x14ac:dyDescent="0.25">
      <c r="A3769">
        <v>80024843</v>
      </c>
      <c r="B3769" s="1">
        <v>40707</v>
      </c>
      <c r="C3769" t="s">
        <v>134</v>
      </c>
      <c r="D3769">
        <v>75</v>
      </c>
      <c r="E3769">
        <v>11060028</v>
      </c>
      <c r="F3769" t="s">
        <v>10</v>
      </c>
      <c r="G3769">
        <v>1</v>
      </c>
    </row>
    <row r="3770" spans="1:7" x14ac:dyDescent="0.25">
      <c r="A3770">
        <v>80024846</v>
      </c>
      <c r="B3770" s="1">
        <v>40707</v>
      </c>
      <c r="C3770" t="s">
        <v>64</v>
      </c>
      <c r="D3770">
        <v>25</v>
      </c>
      <c r="E3770">
        <v>11060237</v>
      </c>
      <c r="F3770" t="s">
        <v>65</v>
      </c>
      <c r="G3770">
        <v>1</v>
      </c>
    </row>
    <row r="3771" spans="1:7" x14ac:dyDescent="0.25">
      <c r="A3771">
        <v>80024847</v>
      </c>
      <c r="B3771" s="1">
        <v>40707</v>
      </c>
      <c r="C3771" t="s">
        <v>140</v>
      </c>
      <c r="D3771">
        <v>60</v>
      </c>
      <c r="E3771">
        <v>11060238</v>
      </c>
      <c r="F3771" t="s">
        <v>26</v>
      </c>
      <c r="G3771">
        <v>400</v>
      </c>
    </row>
    <row r="3772" spans="1:7" hidden="1" x14ac:dyDescent="0.25">
      <c r="A3772">
        <v>80024933</v>
      </c>
      <c r="B3772" s="1">
        <v>40714</v>
      </c>
      <c r="C3772" t="s">
        <v>111</v>
      </c>
      <c r="D3772">
        <v>50</v>
      </c>
      <c r="E3772">
        <v>11060338</v>
      </c>
      <c r="F3772" t="s">
        <v>112</v>
      </c>
      <c r="G3772">
        <v>2</v>
      </c>
    </row>
    <row r="3773" spans="1:7" hidden="1" x14ac:dyDescent="0.25">
      <c r="A3773">
        <v>80024934</v>
      </c>
      <c r="B3773" s="1">
        <v>40714</v>
      </c>
      <c r="C3773" t="s">
        <v>22</v>
      </c>
      <c r="D3773">
        <v>50</v>
      </c>
      <c r="E3773">
        <v>11060339</v>
      </c>
      <c r="F3773" t="s">
        <v>23</v>
      </c>
      <c r="G3773">
        <v>0.2</v>
      </c>
    </row>
    <row r="3774" spans="1:7" hidden="1" x14ac:dyDescent="0.25">
      <c r="A3774">
        <v>80024935</v>
      </c>
      <c r="B3774" s="1">
        <v>40714</v>
      </c>
      <c r="C3774" t="s">
        <v>182</v>
      </c>
      <c r="D3774">
        <v>100</v>
      </c>
      <c r="E3774">
        <v>11060342</v>
      </c>
      <c r="F3774" t="s">
        <v>10</v>
      </c>
      <c r="G3774">
        <v>1</v>
      </c>
    </row>
    <row r="3775" spans="1:7" x14ac:dyDescent="0.25">
      <c r="A3775">
        <v>80024847</v>
      </c>
      <c r="B3775" s="1">
        <v>40707</v>
      </c>
      <c r="C3775" t="s">
        <v>25</v>
      </c>
      <c r="D3775">
        <v>60</v>
      </c>
      <c r="E3775">
        <v>11060238</v>
      </c>
      <c r="F3775" t="s">
        <v>26</v>
      </c>
      <c r="G3775">
        <v>400</v>
      </c>
    </row>
    <row r="3776" spans="1:7" x14ac:dyDescent="0.25">
      <c r="A3776">
        <v>80024847</v>
      </c>
      <c r="B3776" s="1">
        <v>40707</v>
      </c>
      <c r="C3776" t="s">
        <v>66</v>
      </c>
      <c r="D3776">
        <v>30</v>
      </c>
      <c r="E3776">
        <v>11060238</v>
      </c>
      <c r="F3776" t="s">
        <v>67</v>
      </c>
      <c r="G3776">
        <v>400</v>
      </c>
    </row>
    <row r="3777" spans="1:7" hidden="1" x14ac:dyDescent="0.25">
      <c r="A3777">
        <v>80024941</v>
      </c>
      <c r="B3777" s="1">
        <v>40714</v>
      </c>
      <c r="C3777" t="s">
        <v>111</v>
      </c>
      <c r="D3777">
        <v>25</v>
      </c>
      <c r="E3777">
        <v>11060350</v>
      </c>
      <c r="F3777" t="s">
        <v>112</v>
      </c>
      <c r="G3777">
        <v>1</v>
      </c>
    </row>
    <row r="3778" spans="1:7" hidden="1" x14ac:dyDescent="0.25">
      <c r="A3778">
        <v>80024941</v>
      </c>
      <c r="B3778" s="1">
        <v>40714</v>
      </c>
      <c r="C3778" t="s">
        <v>111</v>
      </c>
      <c r="D3778">
        <v>25</v>
      </c>
      <c r="E3778">
        <v>11060351</v>
      </c>
      <c r="F3778" t="s">
        <v>112</v>
      </c>
      <c r="G3778">
        <v>1</v>
      </c>
    </row>
    <row r="3779" spans="1:7" hidden="1" x14ac:dyDescent="0.25">
      <c r="A3779">
        <v>80024941</v>
      </c>
      <c r="B3779" s="1">
        <v>40714</v>
      </c>
      <c r="C3779" t="s">
        <v>111</v>
      </c>
      <c r="D3779">
        <v>25</v>
      </c>
      <c r="E3779">
        <v>11060352</v>
      </c>
      <c r="F3779" t="s">
        <v>112</v>
      </c>
      <c r="G3779">
        <v>1</v>
      </c>
    </row>
    <row r="3780" spans="1:7" hidden="1" x14ac:dyDescent="0.25">
      <c r="A3780">
        <v>80024945</v>
      </c>
      <c r="B3780" s="1">
        <v>40714</v>
      </c>
      <c r="C3780" t="s">
        <v>22</v>
      </c>
      <c r="D3780">
        <v>50</v>
      </c>
      <c r="E3780">
        <v>11060356</v>
      </c>
      <c r="F3780" t="s">
        <v>23</v>
      </c>
      <c r="G3780">
        <v>0.2</v>
      </c>
    </row>
    <row r="3781" spans="1:7" x14ac:dyDescent="0.25">
      <c r="A3781">
        <v>80024847</v>
      </c>
      <c r="B3781" s="1">
        <v>40707</v>
      </c>
      <c r="C3781" t="s">
        <v>142</v>
      </c>
      <c r="D3781">
        <v>30</v>
      </c>
      <c r="E3781">
        <v>11060238</v>
      </c>
      <c r="F3781" t="s">
        <v>67</v>
      </c>
      <c r="G3781">
        <v>400</v>
      </c>
    </row>
    <row r="3782" spans="1:7" hidden="1" x14ac:dyDescent="0.25">
      <c r="A3782">
        <v>80024949</v>
      </c>
      <c r="B3782" s="1">
        <v>40714</v>
      </c>
      <c r="C3782" t="s">
        <v>22</v>
      </c>
      <c r="D3782">
        <v>50</v>
      </c>
      <c r="E3782">
        <v>11060363</v>
      </c>
      <c r="F3782" t="s">
        <v>23</v>
      </c>
      <c r="G3782">
        <v>0.2</v>
      </c>
    </row>
    <row r="3783" spans="1:7" x14ac:dyDescent="0.25">
      <c r="A3783">
        <v>80024848</v>
      </c>
      <c r="B3783" s="1">
        <v>40707</v>
      </c>
      <c r="C3783" t="s">
        <v>134</v>
      </c>
      <c r="D3783">
        <v>75</v>
      </c>
      <c r="E3783">
        <v>11050413</v>
      </c>
      <c r="F3783" t="s">
        <v>10</v>
      </c>
      <c r="G3783">
        <v>1</v>
      </c>
    </row>
    <row r="3784" spans="1:7" x14ac:dyDescent="0.25">
      <c r="A3784">
        <v>80024849</v>
      </c>
      <c r="B3784" s="1">
        <v>40707</v>
      </c>
      <c r="C3784" t="s">
        <v>24</v>
      </c>
      <c r="D3784">
        <v>25</v>
      </c>
      <c r="E3784">
        <v>11060246</v>
      </c>
      <c r="F3784" t="s">
        <v>10</v>
      </c>
      <c r="G3784">
        <v>1</v>
      </c>
    </row>
    <row r="3785" spans="1:7" x14ac:dyDescent="0.25">
      <c r="A3785">
        <v>80024852</v>
      </c>
      <c r="B3785" s="1">
        <v>40707</v>
      </c>
      <c r="C3785" t="s">
        <v>54</v>
      </c>
      <c r="D3785">
        <v>25</v>
      </c>
      <c r="E3785">
        <v>11060241</v>
      </c>
      <c r="F3785" t="s">
        <v>55</v>
      </c>
      <c r="G3785">
        <v>40000</v>
      </c>
    </row>
    <row r="3786" spans="1:7" x14ac:dyDescent="0.25">
      <c r="A3786">
        <v>80024852</v>
      </c>
      <c r="B3786" s="1">
        <v>40707</v>
      </c>
      <c r="C3786" t="s">
        <v>59</v>
      </c>
      <c r="D3786">
        <v>25</v>
      </c>
      <c r="E3786">
        <v>11060241</v>
      </c>
      <c r="F3786" t="s">
        <v>60</v>
      </c>
      <c r="G3786">
        <v>40000</v>
      </c>
    </row>
    <row r="3787" spans="1:7" x14ac:dyDescent="0.25">
      <c r="A3787">
        <v>80024853</v>
      </c>
      <c r="B3787" s="1">
        <v>40707</v>
      </c>
      <c r="C3787" t="s">
        <v>64</v>
      </c>
      <c r="D3787">
        <v>84</v>
      </c>
      <c r="E3787">
        <v>11060248</v>
      </c>
      <c r="F3787" t="s">
        <v>65</v>
      </c>
      <c r="G3787">
        <v>21</v>
      </c>
    </row>
    <row r="3788" spans="1:7" x14ac:dyDescent="0.25">
      <c r="A3788">
        <v>80024853</v>
      </c>
      <c r="B3788" s="1">
        <v>40707</v>
      </c>
      <c r="C3788" t="s">
        <v>74</v>
      </c>
      <c r="D3788">
        <v>25</v>
      </c>
      <c r="E3788">
        <v>11060248</v>
      </c>
      <c r="F3788" t="s">
        <v>75</v>
      </c>
      <c r="G3788">
        <v>21</v>
      </c>
    </row>
    <row r="3789" spans="1:7" x14ac:dyDescent="0.25">
      <c r="A3789">
        <v>80024853</v>
      </c>
      <c r="B3789" s="1">
        <v>40707</v>
      </c>
      <c r="C3789" t="s">
        <v>70</v>
      </c>
      <c r="D3789">
        <v>25</v>
      </c>
      <c r="E3789">
        <v>11060248</v>
      </c>
      <c r="F3789" t="s">
        <v>71</v>
      </c>
      <c r="G3789">
        <v>21</v>
      </c>
    </row>
    <row r="3790" spans="1:7" x14ac:dyDescent="0.25">
      <c r="A3790">
        <v>80024854</v>
      </c>
      <c r="B3790" s="1">
        <v>40707</v>
      </c>
      <c r="C3790" t="s">
        <v>140</v>
      </c>
      <c r="D3790">
        <v>120</v>
      </c>
      <c r="E3790">
        <v>11060242</v>
      </c>
      <c r="F3790" t="s">
        <v>26</v>
      </c>
      <c r="G3790">
        <v>800</v>
      </c>
    </row>
    <row r="3791" spans="1:7" x14ac:dyDescent="0.25">
      <c r="A3791">
        <v>80024854</v>
      </c>
      <c r="B3791" s="1">
        <v>40707</v>
      </c>
      <c r="C3791" t="s">
        <v>141</v>
      </c>
      <c r="D3791">
        <v>60</v>
      </c>
      <c r="E3791">
        <v>11060242</v>
      </c>
      <c r="F3791" t="s">
        <v>26</v>
      </c>
      <c r="G3791">
        <v>800</v>
      </c>
    </row>
    <row r="3792" spans="1:7" hidden="1" x14ac:dyDescent="0.25">
      <c r="A3792">
        <v>80024954</v>
      </c>
      <c r="B3792" s="1">
        <v>40715</v>
      </c>
      <c r="C3792" t="s">
        <v>111</v>
      </c>
      <c r="D3792">
        <v>25</v>
      </c>
      <c r="E3792">
        <v>11060373</v>
      </c>
      <c r="F3792" t="s">
        <v>112</v>
      </c>
      <c r="G3792">
        <v>1</v>
      </c>
    </row>
    <row r="3793" spans="1:7" x14ac:dyDescent="0.25">
      <c r="A3793">
        <v>80024854</v>
      </c>
      <c r="B3793" s="1">
        <v>40707</v>
      </c>
      <c r="C3793" t="s">
        <v>144</v>
      </c>
      <c r="D3793">
        <v>60</v>
      </c>
      <c r="E3793">
        <v>11060242</v>
      </c>
      <c r="F3793" t="s">
        <v>26</v>
      </c>
      <c r="G3793">
        <v>800</v>
      </c>
    </row>
    <row r="3794" spans="1:7" x14ac:dyDescent="0.25">
      <c r="A3794">
        <v>80024854</v>
      </c>
      <c r="B3794" s="1">
        <v>40707</v>
      </c>
      <c r="C3794" t="s">
        <v>25</v>
      </c>
      <c r="D3794">
        <v>30</v>
      </c>
      <c r="E3794">
        <v>11060242</v>
      </c>
      <c r="F3794" t="s">
        <v>26</v>
      </c>
      <c r="G3794">
        <v>800</v>
      </c>
    </row>
    <row r="3795" spans="1:7" x14ac:dyDescent="0.25">
      <c r="A3795">
        <v>80024854</v>
      </c>
      <c r="B3795" s="1">
        <v>40707</v>
      </c>
      <c r="C3795" t="s">
        <v>66</v>
      </c>
      <c r="D3795">
        <v>25</v>
      </c>
      <c r="E3795">
        <v>11060242</v>
      </c>
      <c r="F3795" t="s">
        <v>67</v>
      </c>
      <c r="G3795">
        <v>800</v>
      </c>
    </row>
    <row r="3796" spans="1:7" hidden="1" x14ac:dyDescent="0.25">
      <c r="A3796">
        <v>80024963</v>
      </c>
      <c r="B3796" s="1">
        <v>40715</v>
      </c>
      <c r="C3796" t="s">
        <v>109</v>
      </c>
      <c r="D3796">
        <v>2</v>
      </c>
      <c r="E3796">
        <v>11060381</v>
      </c>
      <c r="F3796" t="s">
        <v>10</v>
      </c>
      <c r="G3796">
        <v>30</v>
      </c>
    </row>
    <row r="3797" spans="1:7" x14ac:dyDescent="0.25">
      <c r="A3797">
        <v>80024854</v>
      </c>
      <c r="B3797" s="1">
        <v>40707</v>
      </c>
      <c r="C3797" t="s">
        <v>142</v>
      </c>
      <c r="D3797">
        <v>1</v>
      </c>
      <c r="E3797">
        <v>11060242</v>
      </c>
      <c r="F3797" t="s">
        <v>67</v>
      </c>
      <c r="G3797">
        <v>800</v>
      </c>
    </row>
    <row r="3798" spans="1:7" hidden="1" x14ac:dyDescent="0.25">
      <c r="A3798">
        <v>80024965</v>
      </c>
      <c r="B3798" s="1">
        <v>40715</v>
      </c>
      <c r="C3798" t="s">
        <v>111</v>
      </c>
      <c r="D3798">
        <v>100</v>
      </c>
      <c r="E3798">
        <v>11060389</v>
      </c>
      <c r="F3798" t="s">
        <v>112</v>
      </c>
      <c r="G3798">
        <v>4</v>
      </c>
    </row>
    <row r="3799" spans="1:7" hidden="1" x14ac:dyDescent="0.25">
      <c r="A3799">
        <v>80024971</v>
      </c>
      <c r="B3799" s="1">
        <v>40715</v>
      </c>
      <c r="C3799" t="s">
        <v>111</v>
      </c>
      <c r="D3799">
        <v>50</v>
      </c>
      <c r="E3799">
        <v>11060390</v>
      </c>
      <c r="F3799" t="s">
        <v>112</v>
      </c>
      <c r="G3799">
        <v>2</v>
      </c>
    </row>
    <row r="3800" spans="1:7" x14ac:dyDescent="0.25">
      <c r="A3800">
        <v>80024854</v>
      </c>
      <c r="B3800" s="1">
        <v>40707</v>
      </c>
      <c r="C3800" t="s">
        <v>143</v>
      </c>
      <c r="D3800">
        <v>20</v>
      </c>
      <c r="E3800">
        <v>11060242</v>
      </c>
      <c r="F3800" t="s">
        <v>67</v>
      </c>
      <c r="G3800">
        <v>800</v>
      </c>
    </row>
    <row r="3801" spans="1:7" x14ac:dyDescent="0.25">
      <c r="A3801">
        <v>80024854</v>
      </c>
      <c r="B3801" s="1">
        <v>40707</v>
      </c>
      <c r="C3801" t="s">
        <v>145</v>
      </c>
      <c r="D3801">
        <v>40</v>
      </c>
      <c r="E3801">
        <v>11060242</v>
      </c>
      <c r="F3801" t="s">
        <v>67</v>
      </c>
      <c r="G3801">
        <v>800</v>
      </c>
    </row>
    <row r="3802" spans="1:7" hidden="1" x14ac:dyDescent="0.25">
      <c r="A3802">
        <v>80024977</v>
      </c>
      <c r="B3802" s="1">
        <v>40716</v>
      </c>
      <c r="C3802" t="s">
        <v>18</v>
      </c>
      <c r="D3802">
        <v>59.93</v>
      </c>
      <c r="E3802">
        <v>11050373</v>
      </c>
      <c r="F3802" t="s">
        <v>10</v>
      </c>
      <c r="G3802">
        <v>1</v>
      </c>
    </row>
    <row r="3803" spans="1:7" hidden="1" x14ac:dyDescent="0.25">
      <c r="A3803">
        <v>80024977</v>
      </c>
      <c r="B3803" s="1">
        <v>40716</v>
      </c>
      <c r="C3803" t="s">
        <v>19</v>
      </c>
      <c r="D3803">
        <v>533.02</v>
      </c>
      <c r="E3803">
        <v>11050373</v>
      </c>
      <c r="F3803" t="s">
        <v>10</v>
      </c>
      <c r="G3803">
        <v>1</v>
      </c>
    </row>
    <row r="3804" spans="1:7" hidden="1" x14ac:dyDescent="0.25">
      <c r="A3804">
        <v>80024977</v>
      </c>
      <c r="B3804" s="1">
        <v>40716</v>
      </c>
      <c r="C3804" t="s">
        <v>20</v>
      </c>
      <c r="D3804">
        <v>1302.93</v>
      </c>
      <c r="E3804">
        <v>11050373</v>
      </c>
      <c r="F3804" t="s">
        <v>10</v>
      </c>
      <c r="G3804">
        <v>1</v>
      </c>
    </row>
    <row r="3805" spans="1:7" hidden="1" x14ac:dyDescent="0.25">
      <c r="A3805">
        <v>80024977</v>
      </c>
      <c r="B3805" s="1">
        <v>40716</v>
      </c>
      <c r="C3805" t="s">
        <v>21</v>
      </c>
      <c r="D3805">
        <v>161.68</v>
      </c>
      <c r="E3805">
        <v>11050373</v>
      </c>
      <c r="F3805" t="s">
        <v>10</v>
      </c>
      <c r="G3805">
        <v>1</v>
      </c>
    </row>
    <row r="3806" spans="1:7" x14ac:dyDescent="0.25">
      <c r="A3806">
        <v>80024856</v>
      </c>
      <c r="B3806" s="1">
        <v>40707</v>
      </c>
      <c r="C3806" t="s">
        <v>59</v>
      </c>
      <c r="D3806">
        <v>25</v>
      </c>
      <c r="E3806">
        <v>11060030</v>
      </c>
      <c r="F3806" t="s">
        <v>60</v>
      </c>
      <c r="G3806">
        <v>3.5</v>
      </c>
    </row>
    <row r="3807" spans="1:7" x14ac:dyDescent="0.25">
      <c r="A3807">
        <v>80024856</v>
      </c>
      <c r="B3807" s="1">
        <v>40707</v>
      </c>
      <c r="C3807" t="s">
        <v>61</v>
      </c>
      <c r="D3807">
        <v>25</v>
      </c>
      <c r="E3807">
        <v>11060030</v>
      </c>
      <c r="F3807" t="s">
        <v>60</v>
      </c>
      <c r="G3807">
        <v>3.5</v>
      </c>
    </row>
    <row r="3808" spans="1:7" x14ac:dyDescent="0.25">
      <c r="A3808">
        <v>80024858</v>
      </c>
      <c r="B3808" s="1">
        <v>40707</v>
      </c>
      <c r="C3808" t="s">
        <v>59</v>
      </c>
      <c r="D3808">
        <v>25</v>
      </c>
      <c r="E3808">
        <v>11060239</v>
      </c>
      <c r="F3808" t="s">
        <v>60</v>
      </c>
      <c r="G3808">
        <v>3</v>
      </c>
    </row>
    <row r="3809" spans="1:7" x14ac:dyDescent="0.25">
      <c r="A3809">
        <v>80024859</v>
      </c>
      <c r="B3809" s="1">
        <v>40707</v>
      </c>
      <c r="C3809" t="s">
        <v>59</v>
      </c>
      <c r="D3809">
        <v>25</v>
      </c>
      <c r="E3809">
        <v>11060240</v>
      </c>
      <c r="F3809" t="s">
        <v>60</v>
      </c>
      <c r="G3809">
        <v>3</v>
      </c>
    </row>
    <row r="3810" spans="1:7" x14ac:dyDescent="0.25">
      <c r="A3810">
        <v>80024859</v>
      </c>
      <c r="B3810" s="1">
        <v>40707</v>
      </c>
      <c r="C3810" t="s">
        <v>61</v>
      </c>
      <c r="D3810">
        <v>25</v>
      </c>
      <c r="E3810">
        <v>11060240</v>
      </c>
      <c r="F3810" t="s">
        <v>60</v>
      </c>
      <c r="G3810">
        <v>3</v>
      </c>
    </row>
    <row r="3811" spans="1:7" hidden="1" x14ac:dyDescent="0.25">
      <c r="A3811">
        <v>80024976</v>
      </c>
      <c r="B3811" s="1">
        <v>40716</v>
      </c>
      <c r="C3811" t="s">
        <v>18</v>
      </c>
      <c r="D3811">
        <v>59.93</v>
      </c>
      <c r="E3811">
        <v>11050375</v>
      </c>
      <c r="F3811" t="s">
        <v>10</v>
      </c>
      <c r="G3811">
        <v>1</v>
      </c>
    </row>
    <row r="3812" spans="1:7" hidden="1" x14ac:dyDescent="0.25">
      <c r="A3812">
        <v>80024976</v>
      </c>
      <c r="B3812" s="1">
        <v>40716</v>
      </c>
      <c r="C3812" t="s">
        <v>19</v>
      </c>
      <c r="D3812">
        <v>533.02</v>
      </c>
      <c r="E3812">
        <v>11050375</v>
      </c>
      <c r="F3812" t="s">
        <v>10</v>
      </c>
      <c r="G3812">
        <v>1</v>
      </c>
    </row>
    <row r="3813" spans="1:7" hidden="1" x14ac:dyDescent="0.25">
      <c r="A3813">
        <v>80024976</v>
      </c>
      <c r="B3813" s="1">
        <v>40716</v>
      </c>
      <c r="C3813" t="s">
        <v>20</v>
      </c>
      <c r="D3813">
        <v>1302.93</v>
      </c>
      <c r="E3813">
        <v>11050375</v>
      </c>
      <c r="F3813" t="s">
        <v>10</v>
      </c>
      <c r="G3813">
        <v>1</v>
      </c>
    </row>
    <row r="3814" spans="1:7" hidden="1" x14ac:dyDescent="0.25">
      <c r="A3814">
        <v>80024976</v>
      </c>
      <c r="B3814" s="1">
        <v>40716</v>
      </c>
      <c r="C3814" t="s">
        <v>21</v>
      </c>
      <c r="D3814">
        <v>161.68</v>
      </c>
      <c r="E3814">
        <v>11050375</v>
      </c>
      <c r="F3814" t="s">
        <v>10</v>
      </c>
      <c r="G3814">
        <v>1</v>
      </c>
    </row>
    <row r="3815" spans="1:7" x14ac:dyDescent="0.25">
      <c r="A3815">
        <v>80024860</v>
      </c>
      <c r="B3815" s="1">
        <v>40707</v>
      </c>
      <c r="C3815" t="s">
        <v>59</v>
      </c>
      <c r="D3815">
        <v>25</v>
      </c>
      <c r="E3815">
        <v>11060243</v>
      </c>
      <c r="F3815" t="s">
        <v>60</v>
      </c>
      <c r="G3815">
        <v>3</v>
      </c>
    </row>
    <row r="3816" spans="1:7" x14ac:dyDescent="0.25">
      <c r="A3816">
        <v>80024861</v>
      </c>
      <c r="B3816" s="1">
        <v>40707</v>
      </c>
      <c r="C3816" t="s">
        <v>54</v>
      </c>
      <c r="D3816">
        <v>25</v>
      </c>
      <c r="E3816">
        <v>11060244</v>
      </c>
      <c r="F3816" t="s">
        <v>55</v>
      </c>
      <c r="G3816">
        <v>60000</v>
      </c>
    </row>
    <row r="3817" spans="1:7" x14ac:dyDescent="0.25">
      <c r="A3817">
        <v>80024861</v>
      </c>
      <c r="B3817" s="1">
        <v>40707</v>
      </c>
      <c r="C3817" t="s">
        <v>59</v>
      </c>
      <c r="D3817">
        <v>25</v>
      </c>
      <c r="E3817">
        <v>11060244</v>
      </c>
      <c r="F3817" t="s">
        <v>60</v>
      </c>
      <c r="G3817">
        <v>60000</v>
      </c>
    </row>
    <row r="3818" spans="1:7" x14ac:dyDescent="0.25">
      <c r="A3818">
        <v>80024862</v>
      </c>
      <c r="B3818" s="1">
        <v>40707</v>
      </c>
      <c r="C3818" t="s">
        <v>7</v>
      </c>
      <c r="D3818">
        <v>90</v>
      </c>
      <c r="E3818">
        <v>11060220</v>
      </c>
      <c r="F3818" t="s">
        <v>8</v>
      </c>
      <c r="G3818">
        <v>14000</v>
      </c>
    </row>
    <row r="3819" spans="1:7" x14ac:dyDescent="0.25">
      <c r="A3819">
        <v>80024864</v>
      </c>
      <c r="B3819" s="1">
        <v>40708</v>
      </c>
      <c r="C3819" t="s">
        <v>9</v>
      </c>
      <c r="D3819">
        <v>20</v>
      </c>
      <c r="E3819">
        <v>11040064</v>
      </c>
      <c r="F3819" t="s">
        <v>10</v>
      </c>
      <c r="G3819">
        <v>1</v>
      </c>
    </row>
    <row r="3820" spans="1:7" x14ac:dyDescent="0.25">
      <c r="A3820">
        <v>80024864</v>
      </c>
      <c r="B3820" s="1">
        <v>40708</v>
      </c>
      <c r="C3820" t="s">
        <v>7</v>
      </c>
      <c r="D3820">
        <v>778</v>
      </c>
      <c r="E3820">
        <v>11040064</v>
      </c>
      <c r="F3820" t="s">
        <v>8</v>
      </c>
      <c r="G3820">
        <v>1</v>
      </c>
    </row>
    <row r="3821" spans="1:7" x14ac:dyDescent="0.25">
      <c r="A3821">
        <v>80024864</v>
      </c>
      <c r="B3821" s="1">
        <v>40708</v>
      </c>
      <c r="C3821" t="s">
        <v>15</v>
      </c>
      <c r="D3821">
        <v>389</v>
      </c>
      <c r="E3821">
        <v>11040064</v>
      </c>
      <c r="F3821" t="s">
        <v>8</v>
      </c>
      <c r="G3821">
        <v>1</v>
      </c>
    </row>
    <row r="3822" spans="1:7" hidden="1" x14ac:dyDescent="0.25">
      <c r="A3822">
        <v>80024975</v>
      </c>
      <c r="B3822" s="1">
        <v>40716</v>
      </c>
      <c r="C3822" t="s">
        <v>22</v>
      </c>
      <c r="D3822">
        <v>50</v>
      </c>
      <c r="E3822">
        <v>11060395</v>
      </c>
      <c r="F3822" t="s">
        <v>23</v>
      </c>
      <c r="G3822">
        <v>0.2</v>
      </c>
    </row>
    <row r="3823" spans="1:7" hidden="1" x14ac:dyDescent="0.25">
      <c r="A3823">
        <v>80024978</v>
      </c>
      <c r="B3823" s="1">
        <v>40716</v>
      </c>
      <c r="C3823" t="s">
        <v>111</v>
      </c>
      <c r="D3823">
        <v>100</v>
      </c>
      <c r="E3823">
        <v>11060397</v>
      </c>
      <c r="F3823" t="s">
        <v>112</v>
      </c>
      <c r="G3823">
        <v>4</v>
      </c>
    </row>
    <row r="3824" spans="1:7" hidden="1" x14ac:dyDescent="0.25">
      <c r="A3824">
        <v>80024980</v>
      </c>
      <c r="B3824" s="1">
        <v>40716</v>
      </c>
      <c r="C3824" t="s">
        <v>111</v>
      </c>
      <c r="D3824">
        <v>25</v>
      </c>
      <c r="E3824">
        <v>11060402</v>
      </c>
      <c r="F3824" t="s">
        <v>112</v>
      </c>
      <c r="G3824">
        <v>1</v>
      </c>
    </row>
    <row r="3825" spans="1:7" x14ac:dyDescent="0.25">
      <c r="A3825">
        <v>80024865</v>
      </c>
      <c r="B3825" s="1">
        <v>40708</v>
      </c>
      <c r="C3825" t="s">
        <v>9</v>
      </c>
      <c r="D3825">
        <v>20</v>
      </c>
      <c r="E3825">
        <v>11040065</v>
      </c>
      <c r="F3825" t="s">
        <v>10</v>
      </c>
      <c r="G3825">
        <v>1</v>
      </c>
    </row>
    <row r="3826" spans="1:7" hidden="1" x14ac:dyDescent="0.25">
      <c r="A3826">
        <v>80024985</v>
      </c>
      <c r="B3826" s="1">
        <v>40716</v>
      </c>
      <c r="C3826" t="s">
        <v>22</v>
      </c>
      <c r="D3826">
        <v>50</v>
      </c>
      <c r="E3826">
        <v>11060407</v>
      </c>
      <c r="F3826" t="s">
        <v>23</v>
      </c>
      <c r="G3826">
        <v>0.03</v>
      </c>
    </row>
    <row r="3827" spans="1:7" hidden="1" x14ac:dyDescent="0.25">
      <c r="A3827">
        <v>80024986</v>
      </c>
      <c r="B3827" s="1">
        <v>40716</v>
      </c>
      <c r="C3827" t="s">
        <v>111</v>
      </c>
      <c r="D3827">
        <v>25</v>
      </c>
      <c r="E3827">
        <v>11060409</v>
      </c>
      <c r="F3827" t="s">
        <v>112</v>
      </c>
      <c r="G3827">
        <v>1</v>
      </c>
    </row>
    <row r="3828" spans="1:7" x14ac:dyDescent="0.25">
      <c r="A3828">
        <v>80024865</v>
      </c>
      <c r="B3828" s="1">
        <v>40708</v>
      </c>
      <c r="C3828" t="s">
        <v>7</v>
      </c>
      <c r="D3828">
        <v>778</v>
      </c>
      <c r="E3828">
        <v>11040065</v>
      </c>
      <c r="F3828" t="s">
        <v>8</v>
      </c>
      <c r="G3828">
        <v>1</v>
      </c>
    </row>
    <row r="3829" spans="1:7" x14ac:dyDescent="0.25">
      <c r="A3829">
        <v>80024865</v>
      </c>
      <c r="B3829" s="1">
        <v>40708</v>
      </c>
      <c r="C3829" t="s">
        <v>15</v>
      </c>
      <c r="D3829">
        <v>389</v>
      </c>
      <c r="E3829">
        <v>11040065</v>
      </c>
      <c r="F3829" t="s">
        <v>8</v>
      </c>
      <c r="G3829">
        <v>1</v>
      </c>
    </row>
    <row r="3830" spans="1:7" x14ac:dyDescent="0.25">
      <c r="A3830">
        <v>80024866</v>
      </c>
      <c r="B3830" s="1">
        <v>40708</v>
      </c>
      <c r="C3830" t="s">
        <v>66</v>
      </c>
      <c r="D3830">
        <v>25</v>
      </c>
      <c r="E3830">
        <v>11060255</v>
      </c>
      <c r="F3830" t="s">
        <v>67</v>
      </c>
      <c r="G3830">
        <v>1</v>
      </c>
    </row>
    <row r="3831" spans="1:7" x14ac:dyDescent="0.25">
      <c r="A3831">
        <v>80024869</v>
      </c>
      <c r="B3831" s="1">
        <v>40708</v>
      </c>
      <c r="C3831" t="s">
        <v>9</v>
      </c>
      <c r="D3831">
        <v>20</v>
      </c>
      <c r="E3831">
        <v>11040066</v>
      </c>
      <c r="F3831" t="s">
        <v>10</v>
      </c>
      <c r="G3831">
        <v>1</v>
      </c>
    </row>
    <row r="3832" spans="1:7" x14ac:dyDescent="0.25">
      <c r="A3832">
        <v>80024869</v>
      </c>
      <c r="B3832" s="1">
        <v>40708</v>
      </c>
      <c r="C3832" t="s">
        <v>7</v>
      </c>
      <c r="D3832">
        <v>778</v>
      </c>
      <c r="E3832">
        <v>11040066</v>
      </c>
      <c r="F3832" t="s">
        <v>8</v>
      </c>
      <c r="G3832">
        <v>1</v>
      </c>
    </row>
    <row r="3833" spans="1:7" x14ac:dyDescent="0.25">
      <c r="A3833">
        <v>80024869</v>
      </c>
      <c r="B3833" s="1">
        <v>40708</v>
      </c>
      <c r="C3833" t="s">
        <v>15</v>
      </c>
      <c r="D3833">
        <v>389</v>
      </c>
      <c r="E3833">
        <v>11040066</v>
      </c>
      <c r="F3833" t="s">
        <v>8</v>
      </c>
      <c r="G3833">
        <v>1</v>
      </c>
    </row>
    <row r="3834" spans="1:7" x14ac:dyDescent="0.25">
      <c r="A3834">
        <v>80024870</v>
      </c>
      <c r="B3834" s="1">
        <v>40708</v>
      </c>
      <c r="C3834" t="s">
        <v>9</v>
      </c>
      <c r="D3834">
        <v>20</v>
      </c>
      <c r="E3834">
        <v>11040067</v>
      </c>
      <c r="F3834" t="s">
        <v>10</v>
      </c>
      <c r="G3834">
        <v>1</v>
      </c>
    </row>
    <row r="3835" spans="1:7" x14ac:dyDescent="0.25">
      <c r="A3835">
        <v>80024870</v>
      </c>
      <c r="B3835" s="1">
        <v>40708</v>
      </c>
      <c r="C3835" t="s">
        <v>7</v>
      </c>
      <c r="D3835">
        <v>778</v>
      </c>
      <c r="E3835">
        <v>11040067</v>
      </c>
      <c r="F3835" t="s">
        <v>8</v>
      </c>
      <c r="G3835">
        <v>1</v>
      </c>
    </row>
    <row r="3836" spans="1:7" x14ac:dyDescent="0.25">
      <c r="A3836">
        <v>80024870</v>
      </c>
      <c r="B3836" s="1">
        <v>40708</v>
      </c>
      <c r="C3836" t="s">
        <v>15</v>
      </c>
      <c r="D3836">
        <v>389</v>
      </c>
      <c r="E3836">
        <v>11040067</v>
      </c>
      <c r="F3836" t="s">
        <v>8</v>
      </c>
      <c r="G3836">
        <v>1</v>
      </c>
    </row>
    <row r="3837" spans="1:7" x14ac:dyDescent="0.25">
      <c r="A3837">
        <v>80024871</v>
      </c>
      <c r="B3837" s="1">
        <v>40708</v>
      </c>
      <c r="C3837" t="s">
        <v>9</v>
      </c>
      <c r="D3837">
        <v>20</v>
      </c>
      <c r="E3837">
        <v>11040068</v>
      </c>
      <c r="F3837" t="s">
        <v>10</v>
      </c>
      <c r="G3837">
        <v>1</v>
      </c>
    </row>
    <row r="3838" spans="1:7" x14ac:dyDescent="0.25">
      <c r="A3838">
        <v>80024871</v>
      </c>
      <c r="B3838" s="1">
        <v>40708</v>
      </c>
      <c r="C3838" t="s">
        <v>7</v>
      </c>
      <c r="D3838">
        <v>778</v>
      </c>
      <c r="E3838">
        <v>11040068</v>
      </c>
      <c r="F3838" t="s">
        <v>8</v>
      </c>
      <c r="G3838">
        <v>1</v>
      </c>
    </row>
    <row r="3839" spans="1:7" x14ac:dyDescent="0.25">
      <c r="A3839">
        <v>80024871</v>
      </c>
      <c r="B3839" s="1">
        <v>40708</v>
      </c>
      <c r="C3839" t="s">
        <v>15</v>
      </c>
      <c r="D3839">
        <v>389</v>
      </c>
      <c r="E3839">
        <v>11040068</v>
      </c>
      <c r="F3839" t="s">
        <v>8</v>
      </c>
      <c r="G3839">
        <v>1</v>
      </c>
    </row>
    <row r="3840" spans="1:7" x14ac:dyDescent="0.25">
      <c r="A3840">
        <v>80024872</v>
      </c>
      <c r="B3840" s="1">
        <v>40708</v>
      </c>
      <c r="C3840" t="s">
        <v>9</v>
      </c>
      <c r="D3840">
        <v>20</v>
      </c>
      <c r="E3840">
        <v>11040069</v>
      </c>
      <c r="F3840" t="s">
        <v>10</v>
      </c>
      <c r="G3840">
        <v>1</v>
      </c>
    </row>
    <row r="3841" spans="1:7" hidden="1" x14ac:dyDescent="0.25">
      <c r="A3841">
        <v>80024991</v>
      </c>
      <c r="B3841" s="1">
        <v>40717</v>
      </c>
      <c r="C3841" t="s">
        <v>22</v>
      </c>
      <c r="D3841">
        <v>50</v>
      </c>
      <c r="E3841">
        <v>11060426</v>
      </c>
      <c r="F3841" t="s">
        <v>23</v>
      </c>
      <c r="G3841">
        <v>0.03</v>
      </c>
    </row>
    <row r="3842" spans="1:7" hidden="1" x14ac:dyDescent="0.25">
      <c r="A3842">
        <v>80024995</v>
      </c>
      <c r="B3842" s="1">
        <v>40717</v>
      </c>
      <c r="C3842" t="s">
        <v>111</v>
      </c>
      <c r="D3842">
        <v>100</v>
      </c>
      <c r="E3842">
        <v>11060430</v>
      </c>
      <c r="F3842" t="s">
        <v>112</v>
      </c>
      <c r="G3842">
        <v>4</v>
      </c>
    </row>
    <row r="3843" spans="1:7" x14ac:dyDescent="0.25">
      <c r="A3843">
        <v>80024872</v>
      </c>
      <c r="B3843" s="1">
        <v>40708</v>
      </c>
      <c r="C3843" t="s">
        <v>7</v>
      </c>
      <c r="D3843">
        <v>778</v>
      </c>
      <c r="E3843">
        <v>11040069</v>
      </c>
      <c r="F3843" t="s">
        <v>8</v>
      </c>
      <c r="G3843">
        <v>1</v>
      </c>
    </row>
    <row r="3844" spans="1:7" x14ac:dyDescent="0.25">
      <c r="A3844">
        <v>80024872</v>
      </c>
      <c r="B3844" s="1">
        <v>40708</v>
      </c>
      <c r="C3844" t="s">
        <v>15</v>
      </c>
      <c r="D3844">
        <v>389</v>
      </c>
      <c r="E3844">
        <v>11040069</v>
      </c>
      <c r="F3844" t="s">
        <v>8</v>
      </c>
      <c r="G3844">
        <v>1</v>
      </c>
    </row>
    <row r="3845" spans="1:7" hidden="1" x14ac:dyDescent="0.25">
      <c r="A3845">
        <v>80024998</v>
      </c>
      <c r="B3845" s="1">
        <v>40717</v>
      </c>
      <c r="C3845" t="s">
        <v>22</v>
      </c>
      <c r="D3845">
        <v>105</v>
      </c>
      <c r="E3845">
        <v>11060439</v>
      </c>
      <c r="F3845" t="s">
        <v>23</v>
      </c>
      <c r="G3845">
        <v>0.42</v>
      </c>
    </row>
    <row r="3846" spans="1:7" x14ac:dyDescent="0.25">
      <c r="A3846">
        <v>80024874</v>
      </c>
      <c r="B3846" s="1">
        <v>40708</v>
      </c>
      <c r="C3846" t="s">
        <v>27</v>
      </c>
      <c r="D3846">
        <v>25</v>
      </c>
      <c r="E3846">
        <v>11040390</v>
      </c>
      <c r="F3846" t="s">
        <v>28</v>
      </c>
      <c r="G3846">
        <v>1</v>
      </c>
    </row>
    <row r="3847" spans="1:7" x14ac:dyDescent="0.25">
      <c r="A3847">
        <v>80024875</v>
      </c>
      <c r="B3847" s="1">
        <v>40708</v>
      </c>
      <c r="C3847" t="s">
        <v>64</v>
      </c>
      <c r="D3847">
        <v>32</v>
      </c>
      <c r="E3847">
        <v>11060259</v>
      </c>
      <c r="F3847" t="s">
        <v>65</v>
      </c>
      <c r="G3847">
        <v>8</v>
      </c>
    </row>
    <row r="3848" spans="1:7" x14ac:dyDescent="0.25">
      <c r="A3848">
        <v>80024876</v>
      </c>
      <c r="B3848" s="1">
        <v>40708</v>
      </c>
      <c r="C3848" t="s">
        <v>64</v>
      </c>
      <c r="D3848">
        <v>40</v>
      </c>
      <c r="E3848">
        <v>11060260</v>
      </c>
      <c r="F3848" t="s">
        <v>65</v>
      </c>
      <c r="G3848">
        <v>10</v>
      </c>
    </row>
    <row r="3849" spans="1:7" x14ac:dyDescent="0.25">
      <c r="A3849">
        <v>80024877</v>
      </c>
      <c r="B3849" s="1">
        <v>40708</v>
      </c>
      <c r="C3849" t="s">
        <v>59</v>
      </c>
      <c r="D3849">
        <v>25</v>
      </c>
      <c r="E3849">
        <v>11060261</v>
      </c>
      <c r="F3849" t="s">
        <v>60</v>
      </c>
      <c r="G3849">
        <v>2</v>
      </c>
    </row>
    <row r="3850" spans="1:7" x14ac:dyDescent="0.25">
      <c r="A3850">
        <v>80024878</v>
      </c>
      <c r="B3850" s="1">
        <v>40708</v>
      </c>
      <c r="C3850" t="s">
        <v>134</v>
      </c>
      <c r="D3850">
        <v>75</v>
      </c>
      <c r="E3850">
        <v>11060074</v>
      </c>
      <c r="F3850" t="s">
        <v>10</v>
      </c>
      <c r="G3850">
        <v>1</v>
      </c>
    </row>
    <row r="3851" spans="1:7" x14ac:dyDescent="0.25">
      <c r="A3851">
        <v>80024879</v>
      </c>
      <c r="B3851" s="1">
        <v>40708</v>
      </c>
      <c r="C3851" t="s">
        <v>29</v>
      </c>
      <c r="D3851">
        <v>25</v>
      </c>
      <c r="E3851">
        <v>11060262</v>
      </c>
      <c r="F3851" t="s">
        <v>10</v>
      </c>
      <c r="G3851">
        <v>1</v>
      </c>
    </row>
    <row r="3852" spans="1:7" x14ac:dyDescent="0.25">
      <c r="A3852">
        <v>80024880</v>
      </c>
      <c r="B3852" s="1">
        <v>40708</v>
      </c>
      <c r="C3852" t="s">
        <v>66</v>
      </c>
      <c r="D3852">
        <v>25</v>
      </c>
      <c r="E3852">
        <v>11060263</v>
      </c>
      <c r="F3852" t="s">
        <v>67</v>
      </c>
      <c r="G3852">
        <v>4</v>
      </c>
    </row>
    <row r="3853" spans="1:7" x14ac:dyDescent="0.25">
      <c r="A3853">
        <v>80024881</v>
      </c>
      <c r="B3853" s="1">
        <v>40708</v>
      </c>
      <c r="C3853" t="s">
        <v>54</v>
      </c>
      <c r="D3853">
        <v>27</v>
      </c>
      <c r="E3853">
        <v>11060264</v>
      </c>
      <c r="F3853" t="s">
        <v>55</v>
      </c>
      <c r="G3853">
        <v>70000</v>
      </c>
    </row>
    <row r="3854" spans="1:7" x14ac:dyDescent="0.25">
      <c r="A3854">
        <v>80024881</v>
      </c>
      <c r="B3854" s="1">
        <v>40708</v>
      </c>
      <c r="C3854" t="s">
        <v>59</v>
      </c>
      <c r="D3854">
        <v>25</v>
      </c>
      <c r="E3854">
        <v>11060264</v>
      </c>
      <c r="F3854" t="s">
        <v>60</v>
      </c>
      <c r="G3854">
        <v>70000</v>
      </c>
    </row>
    <row r="3855" spans="1:7" x14ac:dyDescent="0.25">
      <c r="A3855">
        <v>80024882</v>
      </c>
      <c r="B3855" s="1">
        <v>40708</v>
      </c>
      <c r="C3855" t="s">
        <v>16</v>
      </c>
      <c r="D3855">
        <v>120</v>
      </c>
      <c r="E3855">
        <v>11050378</v>
      </c>
      <c r="F3855" t="s">
        <v>17</v>
      </c>
      <c r="G3855">
        <v>12000</v>
      </c>
    </row>
    <row r="3856" spans="1:7" x14ac:dyDescent="0.25">
      <c r="A3856">
        <v>80024882</v>
      </c>
      <c r="B3856" s="1">
        <v>40708</v>
      </c>
      <c r="C3856" t="s">
        <v>7</v>
      </c>
      <c r="D3856">
        <v>2794</v>
      </c>
      <c r="E3856">
        <v>11050378</v>
      </c>
      <c r="F3856" t="s">
        <v>8</v>
      </c>
      <c r="G3856">
        <v>12000</v>
      </c>
    </row>
    <row r="3857" spans="1:7" x14ac:dyDescent="0.25">
      <c r="A3857">
        <v>80024882</v>
      </c>
      <c r="B3857" s="1">
        <v>40708</v>
      </c>
      <c r="C3857" t="s">
        <v>15</v>
      </c>
      <c r="D3857">
        <v>1397</v>
      </c>
      <c r="E3857">
        <v>11050378</v>
      </c>
      <c r="F3857" t="s">
        <v>8</v>
      </c>
      <c r="G3857">
        <v>12000</v>
      </c>
    </row>
    <row r="3858" spans="1:7" x14ac:dyDescent="0.25">
      <c r="A3858">
        <v>80024883</v>
      </c>
      <c r="B3858" s="1">
        <v>40708</v>
      </c>
      <c r="C3858" t="s">
        <v>134</v>
      </c>
      <c r="D3858">
        <v>75</v>
      </c>
      <c r="E3858">
        <v>11060149</v>
      </c>
      <c r="F3858" t="s">
        <v>10</v>
      </c>
      <c r="G3858">
        <v>1</v>
      </c>
    </row>
    <row r="3859" spans="1:7" x14ac:dyDescent="0.25">
      <c r="A3859">
        <v>80024883</v>
      </c>
      <c r="B3859" s="1">
        <v>40708</v>
      </c>
      <c r="C3859" t="s">
        <v>133</v>
      </c>
      <c r="D3859">
        <v>15</v>
      </c>
      <c r="E3859">
        <v>11060150</v>
      </c>
      <c r="F3859" t="s">
        <v>10</v>
      </c>
      <c r="G3859">
        <v>1</v>
      </c>
    </row>
    <row r="3860" spans="1:7" x14ac:dyDescent="0.25">
      <c r="A3860">
        <v>80024883</v>
      </c>
      <c r="B3860" s="1">
        <v>40708</v>
      </c>
      <c r="C3860" t="s">
        <v>134</v>
      </c>
      <c r="D3860">
        <v>75</v>
      </c>
      <c r="E3860">
        <v>11060204</v>
      </c>
      <c r="F3860" t="s">
        <v>10</v>
      </c>
      <c r="G3860">
        <v>1</v>
      </c>
    </row>
    <row r="3861" spans="1:7" x14ac:dyDescent="0.25">
      <c r="A3861">
        <v>80024884</v>
      </c>
      <c r="B3861" s="1">
        <v>40708</v>
      </c>
      <c r="C3861" t="s">
        <v>7</v>
      </c>
      <c r="D3861">
        <v>25</v>
      </c>
      <c r="E3861">
        <v>11050354</v>
      </c>
      <c r="F3861" t="s">
        <v>8</v>
      </c>
      <c r="G3861">
        <v>0</v>
      </c>
    </row>
    <row r="3862" spans="1:7" x14ac:dyDescent="0.25">
      <c r="A3862">
        <v>80024884</v>
      </c>
      <c r="B3862" s="1">
        <v>40708</v>
      </c>
      <c r="C3862" t="s">
        <v>15</v>
      </c>
      <c r="D3862">
        <v>12.5</v>
      </c>
      <c r="E3862">
        <v>11050354</v>
      </c>
      <c r="F3862" t="s">
        <v>8</v>
      </c>
      <c r="G3862">
        <v>0</v>
      </c>
    </row>
    <row r="3863" spans="1:7" x14ac:dyDescent="0.25">
      <c r="A3863">
        <v>80024885</v>
      </c>
      <c r="B3863" s="1">
        <v>40708</v>
      </c>
      <c r="C3863" t="s">
        <v>7</v>
      </c>
      <c r="D3863">
        <v>380</v>
      </c>
      <c r="E3863">
        <v>11060002</v>
      </c>
      <c r="F3863" t="s">
        <v>8</v>
      </c>
      <c r="G3863">
        <v>80000</v>
      </c>
    </row>
    <row r="3864" spans="1:7" x14ac:dyDescent="0.25">
      <c r="A3864">
        <v>80024885</v>
      </c>
      <c r="B3864" s="1">
        <v>40708</v>
      </c>
      <c r="C3864" t="s">
        <v>15</v>
      </c>
      <c r="D3864">
        <v>190</v>
      </c>
      <c r="E3864">
        <v>11060002</v>
      </c>
      <c r="F3864" t="s">
        <v>8</v>
      </c>
      <c r="G3864">
        <v>80000</v>
      </c>
    </row>
    <row r="3865" spans="1:7" x14ac:dyDescent="0.25">
      <c r="A3865">
        <v>80024886</v>
      </c>
      <c r="B3865" s="1">
        <v>40708</v>
      </c>
      <c r="C3865" t="s">
        <v>7</v>
      </c>
      <c r="D3865">
        <v>70</v>
      </c>
      <c r="E3865">
        <v>11060256</v>
      </c>
      <c r="F3865" t="s">
        <v>8</v>
      </c>
      <c r="G3865">
        <v>10000</v>
      </c>
    </row>
    <row r="3866" spans="1:7" x14ac:dyDescent="0.25">
      <c r="A3866">
        <v>80024888</v>
      </c>
      <c r="B3866" s="1">
        <v>40709</v>
      </c>
      <c r="C3866" t="s">
        <v>9</v>
      </c>
      <c r="D3866">
        <v>20</v>
      </c>
      <c r="E3866">
        <v>11010033</v>
      </c>
      <c r="F3866" t="s">
        <v>10</v>
      </c>
      <c r="G3866">
        <v>1</v>
      </c>
    </row>
    <row r="3867" spans="1:7" hidden="1" x14ac:dyDescent="0.25">
      <c r="A3867">
        <v>80025008</v>
      </c>
      <c r="B3867" s="1">
        <v>40718</v>
      </c>
      <c r="C3867" t="s">
        <v>113</v>
      </c>
      <c r="D3867">
        <v>50</v>
      </c>
      <c r="E3867">
        <v>11060413</v>
      </c>
      <c r="F3867" t="s">
        <v>10</v>
      </c>
      <c r="G3867">
        <v>1</v>
      </c>
    </row>
    <row r="3868" spans="1:7" x14ac:dyDescent="0.25">
      <c r="A3868">
        <v>80024888</v>
      </c>
      <c r="B3868" s="1">
        <v>40709</v>
      </c>
      <c r="C3868" t="s">
        <v>7</v>
      </c>
      <c r="D3868">
        <v>550</v>
      </c>
      <c r="E3868">
        <v>11010033</v>
      </c>
      <c r="F3868" t="s">
        <v>8</v>
      </c>
      <c r="G3868">
        <v>1</v>
      </c>
    </row>
    <row r="3869" spans="1:7" x14ac:dyDescent="0.25">
      <c r="A3869">
        <v>80024888</v>
      </c>
      <c r="B3869" s="1">
        <v>40709</v>
      </c>
      <c r="C3869" t="s">
        <v>15</v>
      </c>
      <c r="D3869">
        <v>160</v>
      </c>
      <c r="E3869">
        <v>11010033</v>
      </c>
      <c r="F3869" t="s">
        <v>8</v>
      </c>
      <c r="G3869">
        <v>1</v>
      </c>
    </row>
    <row r="3870" spans="1:7" x14ac:dyDescent="0.25">
      <c r="A3870">
        <v>80024888</v>
      </c>
      <c r="B3870" s="1">
        <v>40709</v>
      </c>
      <c r="C3870" t="s">
        <v>9</v>
      </c>
      <c r="D3870">
        <v>20</v>
      </c>
      <c r="E3870">
        <v>11010123</v>
      </c>
      <c r="F3870" t="s">
        <v>10</v>
      </c>
      <c r="G3870">
        <v>1</v>
      </c>
    </row>
    <row r="3871" spans="1:7" hidden="1" x14ac:dyDescent="0.25">
      <c r="A3871">
        <v>80025007</v>
      </c>
      <c r="B3871" s="1">
        <v>40718</v>
      </c>
      <c r="C3871" t="s">
        <v>111</v>
      </c>
      <c r="D3871">
        <v>50</v>
      </c>
      <c r="E3871">
        <v>11060459</v>
      </c>
      <c r="F3871" t="s">
        <v>112</v>
      </c>
      <c r="G3871">
        <v>2</v>
      </c>
    </row>
    <row r="3872" spans="1:7" x14ac:dyDescent="0.25">
      <c r="A3872">
        <v>80024888</v>
      </c>
      <c r="B3872" s="1">
        <v>40709</v>
      </c>
      <c r="C3872" t="s">
        <v>7</v>
      </c>
      <c r="D3872">
        <v>550</v>
      </c>
      <c r="E3872">
        <v>11010123</v>
      </c>
      <c r="F3872" t="s">
        <v>8</v>
      </c>
      <c r="G3872">
        <v>1</v>
      </c>
    </row>
    <row r="3873" spans="1:7" x14ac:dyDescent="0.25">
      <c r="A3873">
        <v>80024888</v>
      </c>
      <c r="B3873" s="1">
        <v>40709</v>
      </c>
      <c r="C3873" t="s">
        <v>15</v>
      </c>
      <c r="D3873">
        <v>160</v>
      </c>
      <c r="E3873">
        <v>11010123</v>
      </c>
      <c r="F3873" t="s">
        <v>8</v>
      </c>
      <c r="G3873">
        <v>1</v>
      </c>
    </row>
    <row r="3874" spans="1:7" x14ac:dyDescent="0.25">
      <c r="A3874">
        <v>80024888</v>
      </c>
      <c r="B3874" s="1">
        <v>40709</v>
      </c>
      <c r="C3874" t="s">
        <v>9</v>
      </c>
      <c r="D3874">
        <v>20</v>
      </c>
      <c r="E3874">
        <v>11010124</v>
      </c>
      <c r="F3874" t="s">
        <v>10</v>
      </c>
      <c r="G3874">
        <v>1</v>
      </c>
    </row>
    <row r="3875" spans="1:7" x14ac:dyDescent="0.25">
      <c r="A3875">
        <v>80024888</v>
      </c>
      <c r="B3875" s="1">
        <v>40709</v>
      </c>
      <c r="C3875" t="s">
        <v>7</v>
      </c>
      <c r="D3875">
        <v>550</v>
      </c>
      <c r="E3875">
        <v>11010124</v>
      </c>
      <c r="F3875" t="s">
        <v>8</v>
      </c>
      <c r="G3875">
        <v>1</v>
      </c>
    </row>
    <row r="3876" spans="1:7" x14ac:dyDescent="0.25">
      <c r="A3876">
        <v>80024888</v>
      </c>
      <c r="B3876" s="1">
        <v>40709</v>
      </c>
      <c r="C3876" t="s">
        <v>15</v>
      </c>
      <c r="D3876">
        <v>160</v>
      </c>
      <c r="E3876">
        <v>11010124</v>
      </c>
      <c r="F3876" t="s">
        <v>8</v>
      </c>
      <c r="G3876">
        <v>1</v>
      </c>
    </row>
    <row r="3877" spans="1:7" hidden="1" x14ac:dyDescent="0.25">
      <c r="A3877">
        <v>80025014</v>
      </c>
      <c r="B3877" s="1">
        <v>40718</v>
      </c>
      <c r="C3877" t="s">
        <v>109</v>
      </c>
      <c r="D3877">
        <v>9</v>
      </c>
      <c r="E3877">
        <v>11060465</v>
      </c>
      <c r="F3877" t="s">
        <v>10</v>
      </c>
      <c r="G3877">
        <v>30</v>
      </c>
    </row>
    <row r="3878" spans="1:7" x14ac:dyDescent="0.25">
      <c r="A3878">
        <v>80024888</v>
      </c>
      <c r="B3878" s="1">
        <v>40709</v>
      </c>
      <c r="C3878" t="s">
        <v>9</v>
      </c>
      <c r="D3878">
        <v>20</v>
      </c>
      <c r="E3878">
        <v>11010125</v>
      </c>
      <c r="F3878" t="s">
        <v>10</v>
      </c>
      <c r="G3878">
        <v>1</v>
      </c>
    </row>
    <row r="3879" spans="1:7" hidden="1" x14ac:dyDescent="0.25">
      <c r="A3879">
        <v>90001747</v>
      </c>
      <c r="B3879" s="1">
        <v>40721</v>
      </c>
      <c r="C3879" t="s">
        <v>115</v>
      </c>
      <c r="D3879">
        <v>50</v>
      </c>
      <c r="E3879">
        <v>11060468</v>
      </c>
      <c r="F3879" t="s">
        <v>10</v>
      </c>
      <c r="G3879">
        <v>1</v>
      </c>
    </row>
    <row r="3880" spans="1:7" hidden="1" x14ac:dyDescent="0.25">
      <c r="A3880">
        <v>80025017</v>
      </c>
      <c r="B3880" s="1">
        <v>40721</v>
      </c>
      <c r="C3880" t="s">
        <v>111</v>
      </c>
      <c r="D3880">
        <v>25</v>
      </c>
      <c r="E3880">
        <v>11060471</v>
      </c>
      <c r="F3880" t="s">
        <v>112</v>
      </c>
      <c r="G3880">
        <v>1</v>
      </c>
    </row>
    <row r="3881" spans="1:7" hidden="1" x14ac:dyDescent="0.25">
      <c r="A3881">
        <v>90001748</v>
      </c>
      <c r="B3881" s="1">
        <v>40721</v>
      </c>
      <c r="C3881" t="s">
        <v>115</v>
      </c>
      <c r="D3881">
        <v>50</v>
      </c>
      <c r="E3881">
        <v>11060472</v>
      </c>
      <c r="F3881" t="s">
        <v>10</v>
      </c>
      <c r="G3881">
        <v>1</v>
      </c>
    </row>
    <row r="3882" spans="1:7" x14ac:dyDescent="0.25">
      <c r="A3882">
        <v>80024888</v>
      </c>
      <c r="B3882" s="1">
        <v>40709</v>
      </c>
      <c r="C3882" t="s">
        <v>7</v>
      </c>
      <c r="D3882">
        <v>550</v>
      </c>
      <c r="E3882">
        <v>11010125</v>
      </c>
      <c r="F3882" t="s">
        <v>8</v>
      </c>
      <c r="G3882">
        <v>1</v>
      </c>
    </row>
    <row r="3883" spans="1:7" x14ac:dyDescent="0.25">
      <c r="A3883">
        <v>80024888</v>
      </c>
      <c r="B3883" s="1">
        <v>40709</v>
      </c>
      <c r="C3883" t="s">
        <v>15</v>
      </c>
      <c r="D3883">
        <v>160</v>
      </c>
      <c r="E3883">
        <v>11010125</v>
      </c>
      <c r="F3883" t="s">
        <v>8</v>
      </c>
      <c r="G3883">
        <v>1</v>
      </c>
    </row>
    <row r="3884" spans="1:7" x14ac:dyDescent="0.25">
      <c r="A3884">
        <v>80024888</v>
      </c>
      <c r="B3884" s="1">
        <v>40709</v>
      </c>
      <c r="C3884" t="s">
        <v>9</v>
      </c>
      <c r="D3884">
        <v>20</v>
      </c>
      <c r="E3884">
        <v>11010126</v>
      </c>
      <c r="F3884" t="s">
        <v>10</v>
      </c>
      <c r="G3884">
        <v>1</v>
      </c>
    </row>
    <row r="3885" spans="1:7" x14ac:dyDescent="0.25">
      <c r="A3885">
        <v>80024888</v>
      </c>
      <c r="B3885" s="1">
        <v>40709</v>
      </c>
      <c r="C3885" t="s">
        <v>7</v>
      </c>
      <c r="D3885">
        <v>550</v>
      </c>
      <c r="E3885">
        <v>11010126</v>
      </c>
      <c r="F3885" t="s">
        <v>8</v>
      </c>
      <c r="G3885">
        <v>1</v>
      </c>
    </row>
    <row r="3886" spans="1:7" x14ac:dyDescent="0.25">
      <c r="A3886">
        <v>80024888</v>
      </c>
      <c r="B3886" s="1">
        <v>40709</v>
      </c>
      <c r="C3886" t="s">
        <v>15</v>
      </c>
      <c r="D3886">
        <v>160</v>
      </c>
      <c r="E3886">
        <v>11010126</v>
      </c>
      <c r="F3886" t="s">
        <v>8</v>
      </c>
      <c r="G3886">
        <v>1</v>
      </c>
    </row>
    <row r="3887" spans="1:7" x14ac:dyDescent="0.25">
      <c r="A3887">
        <v>80024888</v>
      </c>
      <c r="B3887" s="1">
        <v>40709</v>
      </c>
      <c r="C3887" t="s">
        <v>9</v>
      </c>
      <c r="D3887">
        <v>20</v>
      </c>
      <c r="E3887">
        <v>11010127</v>
      </c>
      <c r="F3887" t="s">
        <v>10</v>
      </c>
      <c r="G3887">
        <v>1</v>
      </c>
    </row>
    <row r="3888" spans="1:7" x14ac:dyDescent="0.25">
      <c r="A3888">
        <v>80024888</v>
      </c>
      <c r="B3888" s="1">
        <v>40709</v>
      </c>
      <c r="C3888" t="s">
        <v>7</v>
      </c>
      <c r="D3888">
        <v>550</v>
      </c>
      <c r="E3888">
        <v>11010127</v>
      </c>
      <c r="F3888" t="s">
        <v>8</v>
      </c>
      <c r="G3888">
        <v>1</v>
      </c>
    </row>
    <row r="3889" spans="1:7" x14ac:dyDescent="0.25">
      <c r="A3889">
        <v>80024888</v>
      </c>
      <c r="B3889" s="1">
        <v>40709</v>
      </c>
      <c r="C3889" t="s">
        <v>15</v>
      </c>
      <c r="D3889">
        <v>160</v>
      </c>
      <c r="E3889">
        <v>11010127</v>
      </c>
      <c r="F3889" t="s">
        <v>8</v>
      </c>
      <c r="G3889">
        <v>1</v>
      </c>
    </row>
    <row r="3890" spans="1:7" x14ac:dyDescent="0.25">
      <c r="A3890">
        <v>80024888</v>
      </c>
      <c r="B3890" s="1">
        <v>40709</v>
      </c>
      <c r="C3890" t="s">
        <v>9</v>
      </c>
      <c r="D3890">
        <v>20</v>
      </c>
      <c r="E3890">
        <v>11010128</v>
      </c>
      <c r="F3890" t="s">
        <v>10</v>
      </c>
      <c r="G3890">
        <v>1</v>
      </c>
    </row>
    <row r="3891" spans="1:7" hidden="1" x14ac:dyDescent="0.25">
      <c r="A3891">
        <v>80025026</v>
      </c>
      <c r="B3891" s="1">
        <v>40721</v>
      </c>
      <c r="C3891" t="s">
        <v>111</v>
      </c>
      <c r="D3891">
        <v>25</v>
      </c>
      <c r="E3891">
        <v>11060480</v>
      </c>
      <c r="F3891" t="s">
        <v>112</v>
      </c>
      <c r="G3891">
        <v>1</v>
      </c>
    </row>
    <row r="3892" spans="1:7" x14ac:dyDescent="0.25">
      <c r="A3892">
        <v>80024888</v>
      </c>
      <c r="B3892" s="1">
        <v>40709</v>
      </c>
      <c r="C3892" t="s">
        <v>7</v>
      </c>
      <c r="D3892">
        <v>550</v>
      </c>
      <c r="E3892">
        <v>11010128</v>
      </c>
      <c r="F3892" t="s">
        <v>8</v>
      </c>
      <c r="G3892">
        <v>1</v>
      </c>
    </row>
    <row r="3893" spans="1:7" x14ac:dyDescent="0.25">
      <c r="A3893">
        <v>80024888</v>
      </c>
      <c r="B3893" s="1">
        <v>40709</v>
      </c>
      <c r="C3893" t="s">
        <v>15</v>
      </c>
      <c r="D3893">
        <v>160</v>
      </c>
      <c r="E3893">
        <v>11010128</v>
      </c>
      <c r="F3893" t="s">
        <v>8</v>
      </c>
      <c r="G3893">
        <v>1</v>
      </c>
    </row>
    <row r="3894" spans="1:7" x14ac:dyDescent="0.25">
      <c r="A3894">
        <v>80024890</v>
      </c>
      <c r="B3894" s="1">
        <v>40709</v>
      </c>
      <c r="C3894" t="s">
        <v>9</v>
      </c>
      <c r="D3894">
        <v>20</v>
      </c>
      <c r="E3894">
        <v>11060071</v>
      </c>
      <c r="F3894" t="s">
        <v>10</v>
      </c>
      <c r="G3894">
        <v>1</v>
      </c>
    </row>
    <row r="3895" spans="1:7" x14ac:dyDescent="0.25">
      <c r="A3895">
        <v>80024890</v>
      </c>
      <c r="B3895" s="1">
        <v>40709</v>
      </c>
      <c r="C3895" t="s">
        <v>7</v>
      </c>
      <c r="D3895">
        <v>145</v>
      </c>
      <c r="E3895">
        <v>11060071</v>
      </c>
      <c r="F3895" t="s">
        <v>8</v>
      </c>
      <c r="G3895">
        <v>1</v>
      </c>
    </row>
    <row r="3896" spans="1:7" x14ac:dyDescent="0.25">
      <c r="A3896">
        <v>80024891</v>
      </c>
      <c r="B3896" s="1">
        <v>40709</v>
      </c>
      <c r="C3896" t="s">
        <v>7</v>
      </c>
      <c r="D3896">
        <v>70</v>
      </c>
      <c r="E3896">
        <v>11060228</v>
      </c>
      <c r="F3896" t="s">
        <v>8</v>
      </c>
      <c r="G3896">
        <v>10000</v>
      </c>
    </row>
    <row r="3897" spans="1:7" x14ac:dyDescent="0.25">
      <c r="A3897">
        <v>80024892</v>
      </c>
      <c r="B3897" s="1">
        <v>40709</v>
      </c>
      <c r="C3897" t="s">
        <v>64</v>
      </c>
      <c r="D3897">
        <v>88</v>
      </c>
      <c r="E3897">
        <v>11060274</v>
      </c>
      <c r="F3897" t="s">
        <v>65</v>
      </c>
      <c r="G3897">
        <v>22</v>
      </c>
    </row>
    <row r="3898" spans="1:7" x14ac:dyDescent="0.25">
      <c r="A3898">
        <v>80024892</v>
      </c>
      <c r="B3898" s="1">
        <v>40709</v>
      </c>
      <c r="C3898" t="s">
        <v>74</v>
      </c>
      <c r="D3898">
        <v>25</v>
      </c>
      <c r="E3898">
        <v>11060274</v>
      </c>
      <c r="F3898" t="s">
        <v>75</v>
      </c>
      <c r="G3898">
        <v>22</v>
      </c>
    </row>
    <row r="3899" spans="1:7" x14ac:dyDescent="0.25">
      <c r="A3899">
        <v>80024892</v>
      </c>
      <c r="B3899" s="1">
        <v>40709</v>
      </c>
      <c r="C3899" t="s">
        <v>70</v>
      </c>
      <c r="D3899">
        <v>25</v>
      </c>
      <c r="E3899">
        <v>11060274</v>
      </c>
      <c r="F3899" t="s">
        <v>71</v>
      </c>
      <c r="G3899">
        <v>22</v>
      </c>
    </row>
    <row r="3900" spans="1:7" x14ac:dyDescent="0.25">
      <c r="A3900">
        <v>80024892</v>
      </c>
      <c r="B3900" s="1">
        <v>40709</v>
      </c>
      <c r="C3900" t="s">
        <v>64</v>
      </c>
      <c r="D3900">
        <v>88</v>
      </c>
      <c r="E3900">
        <v>11060275</v>
      </c>
      <c r="F3900" t="s">
        <v>65</v>
      </c>
      <c r="G3900">
        <v>22</v>
      </c>
    </row>
    <row r="3901" spans="1:7" x14ac:dyDescent="0.25">
      <c r="A3901">
        <v>80024892</v>
      </c>
      <c r="B3901" s="1">
        <v>40709</v>
      </c>
      <c r="C3901" t="s">
        <v>74</v>
      </c>
      <c r="D3901">
        <v>25</v>
      </c>
      <c r="E3901">
        <v>11060275</v>
      </c>
      <c r="F3901" t="s">
        <v>75</v>
      </c>
      <c r="G3901">
        <v>22</v>
      </c>
    </row>
    <row r="3902" spans="1:7" x14ac:dyDescent="0.25">
      <c r="A3902">
        <v>80024892</v>
      </c>
      <c r="B3902" s="1">
        <v>40709</v>
      </c>
      <c r="C3902" t="s">
        <v>70</v>
      </c>
      <c r="D3902">
        <v>25</v>
      </c>
      <c r="E3902">
        <v>11060275</v>
      </c>
      <c r="F3902" t="s">
        <v>71</v>
      </c>
      <c r="G3902">
        <v>22</v>
      </c>
    </row>
    <row r="3903" spans="1:7" hidden="1" x14ac:dyDescent="0.25">
      <c r="A3903">
        <v>90001749</v>
      </c>
      <c r="B3903" s="1">
        <v>40722</v>
      </c>
      <c r="C3903" t="s">
        <v>114</v>
      </c>
      <c r="D3903">
        <v>50</v>
      </c>
      <c r="E3903">
        <v>11060488</v>
      </c>
      <c r="F3903" t="s">
        <v>10</v>
      </c>
      <c r="G3903">
        <v>1</v>
      </c>
    </row>
    <row r="3904" spans="1:7" hidden="1" x14ac:dyDescent="0.25">
      <c r="A3904">
        <v>80025031</v>
      </c>
      <c r="B3904" s="1">
        <v>40722</v>
      </c>
      <c r="C3904" t="s">
        <v>111</v>
      </c>
      <c r="D3904">
        <v>25</v>
      </c>
      <c r="E3904">
        <v>11060491</v>
      </c>
      <c r="F3904" t="s">
        <v>112</v>
      </c>
      <c r="G3904">
        <v>1</v>
      </c>
    </row>
    <row r="3905" spans="1:7" hidden="1" x14ac:dyDescent="0.25">
      <c r="A3905">
        <v>80025034</v>
      </c>
      <c r="B3905" s="1">
        <v>40722</v>
      </c>
      <c r="C3905" t="s">
        <v>111</v>
      </c>
      <c r="D3905">
        <v>25</v>
      </c>
      <c r="E3905">
        <v>11060493</v>
      </c>
      <c r="F3905" t="s">
        <v>112</v>
      </c>
      <c r="G3905">
        <v>1</v>
      </c>
    </row>
    <row r="3906" spans="1:7" x14ac:dyDescent="0.25">
      <c r="A3906">
        <v>80024892</v>
      </c>
      <c r="B3906" s="1">
        <v>40709</v>
      </c>
      <c r="C3906" t="s">
        <v>64</v>
      </c>
      <c r="D3906">
        <v>88</v>
      </c>
      <c r="E3906">
        <v>11060276</v>
      </c>
      <c r="F3906" t="s">
        <v>65</v>
      </c>
      <c r="G3906">
        <v>22</v>
      </c>
    </row>
    <row r="3907" spans="1:7" x14ac:dyDescent="0.25">
      <c r="A3907">
        <v>80024892</v>
      </c>
      <c r="B3907" s="1">
        <v>40709</v>
      </c>
      <c r="C3907" t="s">
        <v>74</v>
      </c>
      <c r="D3907">
        <v>25</v>
      </c>
      <c r="E3907">
        <v>11060276</v>
      </c>
      <c r="F3907" t="s">
        <v>75</v>
      </c>
      <c r="G3907">
        <v>22</v>
      </c>
    </row>
    <row r="3908" spans="1:7" x14ac:dyDescent="0.25">
      <c r="A3908">
        <v>80024892</v>
      </c>
      <c r="B3908" s="1">
        <v>40709</v>
      </c>
      <c r="C3908" t="s">
        <v>70</v>
      </c>
      <c r="D3908">
        <v>25</v>
      </c>
      <c r="E3908">
        <v>11060276</v>
      </c>
      <c r="F3908" t="s">
        <v>71</v>
      </c>
      <c r="G3908">
        <v>22</v>
      </c>
    </row>
    <row r="3909" spans="1:7" x14ac:dyDescent="0.25">
      <c r="A3909">
        <v>80024893</v>
      </c>
      <c r="B3909" s="1">
        <v>40709</v>
      </c>
      <c r="C3909" t="s">
        <v>7</v>
      </c>
      <c r="D3909">
        <v>1303</v>
      </c>
      <c r="E3909">
        <v>10120261</v>
      </c>
      <c r="F3909" t="s">
        <v>8</v>
      </c>
      <c r="G3909">
        <v>1</v>
      </c>
    </row>
    <row r="3910" spans="1:7" x14ac:dyDescent="0.25">
      <c r="A3910">
        <v>80024894</v>
      </c>
      <c r="B3910" s="1">
        <v>40709</v>
      </c>
      <c r="C3910" t="s">
        <v>27</v>
      </c>
      <c r="D3910">
        <v>25</v>
      </c>
      <c r="E3910">
        <v>11060277</v>
      </c>
      <c r="F3910" t="s">
        <v>28</v>
      </c>
      <c r="G3910">
        <v>1</v>
      </c>
    </row>
    <row r="3911" spans="1:7" x14ac:dyDescent="0.25">
      <c r="A3911">
        <v>80024895</v>
      </c>
      <c r="B3911" s="1">
        <v>40709</v>
      </c>
      <c r="C3911" t="s">
        <v>64</v>
      </c>
      <c r="D3911">
        <v>32</v>
      </c>
      <c r="E3911">
        <v>11060278</v>
      </c>
      <c r="F3911" t="s">
        <v>65</v>
      </c>
      <c r="G3911">
        <v>8</v>
      </c>
    </row>
    <row r="3912" spans="1:7" x14ac:dyDescent="0.25">
      <c r="A3912">
        <v>80024896</v>
      </c>
      <c r="B3912" s="1">
        <v>40709</v>
      </c>
      <c r="C3912" t="s">
        <v>140</v>
      </c>
      <c r="D3912">
        <v>6</v>
      </c>
      <c r="E3912">
        <v>11060279</v>
      </c>
      <c r="F3912" t="s">
        <v>26</v>
      </c>
      <c r="G3912">
        <v>40</v>
      </c>
    </row>
    <row r="3913" spans="1:7" x14ac:dyDescent="0.25">
      <c r="A3913">
        <v>80024896</v>
      </c>
      <c r="B3913" s="1">
        <v>40709</v>
      </c>
      <c r="C3913" t="s">
        <v>66</v>
      </c>
      <c r="D3913">
        <v>19</v>
      </c>
      <c r="E3913">
        <v>11060279</v>
      </c>
      <c r="F3913" t="s">
        <v>67</v>
      </c>
      <c r="G3913">
        <v>40</v>
      </c>
    </row>
    <row r="3914" spans="1:7" x14ac:dyDescent="0.25">
      <c r="A3914">
        <v>80024898</v>
      </c>
      <c r="B3914" s="1">
        <v>40709</v>
      </c>
      <c r="C3914" t="s">
        <v>54</v>
      </c>
      <c r="D3914">
        <v>25</v>
      </c>
      <c r="E3914">
        <v>11060280</v>
      </c>
      <c r="F3914" t="s">
        <v>55</v>
      </c>
      <c r="G3914">
        <v>60000</v>
      </c>
    </row>
    <row r="3915" spans="1:7" x14ac:dyDescent="0.25">
      <c r="A3915">
        <v>80024898</v>
      </c>
      <c r="B3915" s="1">
        <v>40709</v>
      </c>
      <c r="C3915" t="s">
        <v>59</v>
      </c>
      <c r="D3915">
        <v>25</v>
      </c>
      <c r="E3915">
        <v>11060280</v>
      </c>
      <c r="F3915" t="s">
        <v>60</v>
      </c>
      <c r="G3915">
        <v>60000</v>
      </c>
    </row>
    <row r="3916" spans="1:7" x14ac:dyDescent="0.25">
      <c r="A3916">
        <v>80024899</v>
      </c>
      <c r="B3916" s="1">
        <v>40709</v>
      </c>
      <c r="C3916" t="s">
        <v>64</v>
      </c>
      <c r="D3916">
        <v>25</v>
      </c>
      <c r="E3916">
        <v>11060282</v>
      </c>
      <c r="F3916" t="s">
        <v>65</v>
      </c>
      <c r="G3916">
        <v>1</v>
      </c>
    </row>
    <row r="3917" spans="1:7" x14ac:dyDescent="0.25">
      <c r="A3917">
        <v>80024900</v>
      </c>
      <c r="B3917" s="1">
        <v>40709</v>
      </c>
      <c r="C3917" t="s">
        <v>64</v>
      </c>
      <c r="D3917">
        <v>25</v>
      </c>
      <c r="E3917">
        <v>11060284</v>
      </c>
      <c r="F3917" t="s">
        <v>65</v>
      </c>
      <c r="G3917">
        <v>1</v>
      </c>
    </row>
    <row r="3918" spans="1:7" x14ac:dyDescent="0.25">
      <c r="A3918">
        <v>80024901</v>
      </c>
      <c r="B3918" s="1">
        <v>40709</v>
      </c>
      <c r="C3918" t="s">
        <v>64</v>
      </c>
      <c r="D3918">
        <v>25</v>
      </c>
      <c r="E3918">
        <v>11060285</v>
      </c>
      <c r="F3918" t="s">
        <v>65</v>
      </c>
      <c r="G3918">
        <v>1</v>
      </c>
    </row>
    <row r="3919" spans="1:7" x14ac:dyDescent="0.25">
      <c r="A3919">
        <v>80024902</v>
      </c>
      <c r="B3919" s="1">
        <v>40709</v>
      </c>
      <c r="C3919" t="s">
        <v>140</v>
      </c>
      <c r="D3919">
        <v>22.5</v>
      </c>
      <c r="E3919">
        <v>11060289</v>
      </c>
      <c r="F3919" t="s">
        <v>26</v>
      </c>
      <c r="G3919">
        <v>150</v>
      </c>
    </row>
    <row r="3920" spans="1:7" x14ac:dyDescent="0.25">
      <c r="A3920">
        <v>80024902</v>
      </c>
      <c r="B3920" s="1">
        <v>40709</v>
      </c>
      <c r="C3920" t="s">
        <v>151</v>
      </c>
      <c r="D3920">
        <v>27</v>
      </c>
      <c r="E3920">
        <v>11060289</v>
      </c>
      <c r="F3920" t="s">
        <v>67</v>
      </c>
      <c r="G3920">
        <v>150</v>
      </c>
    </row>
    <row r="3921" spans="1:7" x14ac:dyDescent="0.25">
      <c r="A3921">
        <v>80024904</v>
      </c>
      <c r="B3921" s="1">
        <v>40710</v>
      </c>
      <c r="C3921" t="s">
        <v>7</v>
      </c>
      <c r="D3921">
        <v>30</v>
      </c>
      <c r="E3921">
        <v>11060200</v>
      </c>
      <c r="F3921" t="s">
        <v>8</v>
      </c>
      <c r="G3921">
        <v>2000</v>
      </c>
    </row>
    <row r="3922" spans="1:7" hidden="1" x14ac:dyDescent="0.25">
      <c r="A3922">
        <v>80025044</v>
      </c>
      <c r="B3922" s="1">
        <v>40722</v>
      </c>
      <c r="C3922" t="s">
        <v>109</v>
      </c>
      <c r="D3922">
        <v>2</v>
      </c>
      <c r="E3922">
        <v>11060500</v>
      </c>
      <c r="F3922" t="s">
        <v>10</v>
      </c>
      <c r="G3922">
        <v>45000</v>
      </c>
    </row>
    <row r="3923" spans="1:7" x14ac:dyDescent="0.25">
      <c r="A3923">
        <v>80024905</v>
      </c>
      <c r="B3923" s="1">
        <v>40710</v>
      </c>
      <c r="C3923" t="s">
        <v>27</v>
      </c>
      <c r="D3923">
        <v>25</v>
      </c>
      <c r="E3923">
        <v>11060187</v>
      </c>
      <c r="F3923" t="s">
        <v>28</v>
      </c>
      <c r="G3923">
        <v>1</v>
      </c>
    </row>
    <row r="3924" spans="1:7" x14ac:dyDescent="0.25">
      <c r="A3924">
        <v>80024905</v>
      </c>
      <c r="B3924" s="1">
        <v>40710</v>
      </c>
      <c r="C3924" t="s">
        <v>66</v>
      </c>
      <c r="D3924">
        <v>25</v>
      </c>
      <c r="E3924">
        <v>11060294</v>
      </c>
      <c r="F3924" t="s">
        <v>67</v>
      </c>
      <c r="G3924">
        <v>2</v>
      </c>
    </row>
    <row r="3925" spans="1:7" x14ac:dyDescent="0.25">
      <c r="A3925">
        <v>80024905</v>
      </c>
      <c r="B3925" s="1">
        <v>40710</v>
      </c>
      <c r="C3925" t="s">
        <v>25</v>
      </c>
      <c r="D3925">
        <v>60</v>
      </c>
      <c r="E3925">
        <v>11060295</v>
      </c>
      <c r="F3925" t="s">
        <v>26</v>
      </c>
      <c r="G3925">
        <v>400</v>
      </c>
    </row>
    <row r="3926" spans="1:7" x14ac:dyDescent="0.25">
      <c r="A3926">
        <v>80024905</v>
      </c>
      <c r="B3926" s="1">
        <v>40710</v>
      </c>
      <c r="C3926" t="s">
        <v>66</v>
      </c>
      <c r="D3926">
        <v>3</v>
      </c>
      <c r="E3926">
        <v>11060295</v>
      </c>
      <c r="F3926" t="s">
        <v>67</v>
      </c>
      <c r="G3926">
        <v>400</v>
      </c>
    </row>
    <row r="3927" spans="1:7" x14ac:dyDescent="0.25">
      <c r="A3927">
        <v>80024906</v>
      </c>
      <c r="B3927" s="1">
        <v>40710</v>
      </c>
      <c r="C3927" t="s">
        <v>54</v>
      </c>
      <c r="D3927">
        <v>25</v>
      </c>
      <c r="E3927">
        <v>11060297</v>
      </c>
      <c r="F3927" t="s">
        <v>55</v>
      </c>
      <c r="G3927">
        <v>25000</v>
      </c>
    </row>
    <row r="3928" spans="1:7" x14ac:dyDescent="0.25">
      <c r="A3928">
        <v>80024906</v>
      </c>
      <c r="B3928" s="1">
        <v>40710</v>
      </c>
      <c r="C3928" t="s">
        <v>59</v>
      </c>
      <c r="D3928">
        <v>25</v>
      </c>
      <c r="E3928">
        <v>11060297</v>
      </c>
      <c r="F3928" t="s">
        <v>60</v>
      </c>
      <c r="G3928">
        <v>25000</v>
      </c>
    </row>
    <row r="3929" spans="1:7" x14ac:dyDescent="0.25">
      <c r="A3929">
        <v>80024908</v>
      </c>
      <c r="B3929" s="1">
        <v>40710</v>
      </c>
      <c r="C3929" t="s">
        <v>9</v>
      </c>
      <c r="D3929">
        <v>20</v>
      </c>
      <c r="E3929">
        <v>11060035</v>
      </c>
      <c r="F3929" t="s">
        <v>10</v>
      </c>
      <c r="G3929">
        <v>1</v>
      </c>
    </row>
    <row r="3930" spans="1:7" x14ac:dyDescent="0.25">
      <c r="A3930">
        <v>80024908</v>
      </c>
      <c r="B3930" s="1">
        <v>40710</v>
      </c>
      <c r="C3930" t="s">
        <v>7</v>
      </c>
      <c r="D3930">
        <v>170</v>
      </c>
      <c r="E3930">
        <v>11060035</v>
      </c>
      <c r="F3930" t="s">
        <v>8</v>
      </c>
      <c r="G3930">
        <v>1</v>
      </c>
    </row>
    <row r="3931" spans="1:7" x14ac:dyDescent="0.25">
      <c r="A3931">
        <v>80024909</v>
      </c>
      <c r="B3931" s="1">
        <v>40710</v>
      </c>
      <c r="C3931" t="s">
        <v>24</v>
      </c>
      <c r="D3931">
        <v>25</v>
      </c>
      <c r="E3931">
        <v>11060299</v>
      </c>
      <c r="F3931" t="s">
        <v>10</v>
      </c>
      <c r="G3931">
        <v>1</v>
      </c>
    </row>
    <row r="3932" spans="1:7" x14ac:dyDescent="0.25">
      <c r="A3932">
        <v>80024910</v>
      </c>
      <c r="B3932" s="1">
        <v>40710</v>
      </c>
      <c r="C3932" t="s">
        <v>54</v>
      </c>
      <c r="D3932">
        <v>27</v>
      </c>
      <c r="E3932">
        <v>11060301</v>
      </c>
      <c r="F3932" t="s">
        <v>55</v>
      </c>
      <c r="G3932">
        <v>75000</v>
      </c>
    </row>
    <row r="3933" spans="1:7" x14ac:dyDescent="0.25">
      <c r="A3933">
        <v>80024910</v>
      </c>
      <c r="B3933" s="1">
        <v>40710</v>
      </c>
      <c r="C3933" t="s">
        <v>59</v>
      </c>
      <c r="D3933">
        <v>25</v>
      </c>
      <c r="E3933">
        <v>11060301</v>
      </c>
      <c r="F3933" t="s">
        <v>60</v>
      </c>
      <c r="G3933">
        <v>75000</v>
      </c>
    </row>
    <row r="3934" spans="1:7" x14ac:dyDescent="0.25">
      <c r="A3934">
        <v>80024911</v>
      </c>
      <c r="B3934" s="1">
        <v>40710</v>
      </c>
      <c r="C3934" t="s">
        <v>64</v>
      </c>
      <c r="D3934">
        <v>25</v>
      </c>
      <c r="E3934">
        <v>11060303</v>
      </c>
      <c r="F3934" t="s">
        <v>65</v>
      </c>
      <c r="G3934">
        <v>1</v>
      </c>
    </row>
    <row r="3935" spans="1:7" x14ac:dyDescent="0.25">
      <c r="A3935">
        <v>80024912</v>
      </c>
      <c r="B3935" s="1">
        <v>40710</v>
      </c>
      <c r="C3935" t="s">
        <v>25</v>
      </c>
      <c r="D3935">
        <v>30</v>
      </c>
      <c r="E3935">
        <v>11060302</v>
      </c>
      <c r="F3935" t="s">
        <v>26</v>
      </c>
      <c r="G3935">
        <v>200</v>
      </c>
    </row>
    <row r="3936" spans="1:7" x14ac:dyDescent="0.25">
      <c r="A3936">
        <v>80024912</v>
      </c>
      <c r="B3936" s="1">
        <v>40710</v>
      </c>
      <c r="C3936" t="s">
        <v>66</v>
      </c>
      <c r="D3936">
        <v>42</v>
      </c>
      <c r="E3936">
        <v>11060302</v>
      </c>
      <c r="F3936" t="s">
        <v>67</v>
      </c>
      <c r="G3936">
        <v>200</v>
      </c>
    </row>
    <row r="3937" spans="1:7" x14ac:dyDescent="0.25">
      <c r="A3937">
        <v>80024912</v>
      </c>
      <c r="B3937" s="1">
        <v>40710</v>
      </c>
      <c r="C3937" t="s">
        <v>68</v>
      </c>
      <c r="D3937">
        <v>25</v>
      </c>
      <c r="E3937">
        <v>11060302</v>
      </c>
      <c r="F3937" t="s">
        <v>69</v>
      </c>
      <c r="G3937">
        <v>200</v>
      </c>
    </row>
    <row r="3938" spans="1:7" x14ac:dyDescent="0.25">
      <c r="A3938">
        <v>80024913</v>
      </c>
      <c r="B3938" s="1">
        <v>40710</v>
      </c>
      <c r="C3938" t="s">
        <v>25</v>
      </c>
      <c r="D3938">
        <v>25</v>
      </c>
      <c r="E3938">
        <v>11060304</v>
      </c>
      <c r="F3938" t="s">
        <v>26</v>
      </c>
      <c r="G3938">
        <v>100</v>
      </c>
    </row>
    <row r="3939" spans="1:7" x14ac:dyDescent="0.25">
      <c r="A3939">
        <v>80024919</v>
      </c>
      <c r="B3939" s="1">
        <v>40711</v>
      </c>
      <c r="C3939" t="s">
        <v>134</v>
      </c>
      <c r="D3939">
        <v>75</v>
      </c>
      <c r="E3939">
        <v>11050516</v>
      </c>
      <c r="F3939" t="s">
        <v>10</v>
      </c>
      <c r="G3939">
        <v>1</v>
      </c>
    </row>
    <row r="3940" spans="1:7" x14ac:dyDescent="0.25">
      <c r="A3940">
        <v>80024920</v>
      </c>
      <c r="B3940" s="1">
        <v>40711</v>
      </c>
      <c r="C3940" t="s">
        <v>24</v>
      </c>
      <c r="D3940">
        <v>25</v>
      </c>
      <c r="E3940">
        <v>11060313</v>
      </c>
      <c r="F3940" t="s">
        <v>10</v>
      </c>
      <c r="G3940">
        <v>1</v>
      </c>
    </row>
    <row r="3941" spans="1:7" x14ac:dyDescent="0.25">
      <c r="A3941">
        <v>80024921</v>
      </c>
      <c r="B3941" s="1">
        <v>40711</v>
      </c>
      <c r="C3941" t="s">
        <v>64</v>
      </c>
      <c r="D3941">
        <v>48</v>
      </c>
      <c r="E3941">
        <v>11060314</v>
      </c>
      <c r="F3941" t="s">
        <v>65</v>
      </c>
      <c r="G3941">
        <v>12</v>
      </c>
    </row>
    <row r="3942" spans="1:7" x14ac:dyDescent="0.25">
      <c r="A3942">
        <v>80024921</v>
      </c>
      <c r="B3942" s="1">
        <v>40711</v>
      </c>
      <c r="C3942" t="s">
        <v>74</v>
      </c>
      <c r="D3942">
        <v>25</v>
      </c>
      <c r="E3942">
        <v>11060314</v>
      </c>
      <c r="F3942" t="s">
        <v>75</v>
      </c>
      <c r="G3942">
        <v>12</v>
      </c>
    </row>
    <row r="3943" spans="1:7" x14ac:dyDescent="0.25">
      <c r="A3943">
        <v>80024921</v>
      </c>
      <c r="B3943" s="1">
        <v>40711</v>
      </c>
      <c r="C3943" t="s">
        <v>70</v>
      </c>
      <c r="D3943">
        <v>25</v>
      </c>
      <c r="E3943">
        <v>11060314</v>
      </c>
      <c r="F3943" t="s">
        <v>71</v>
      </c>
      <c r="G3943">
        <v>12</v>
      </c>
    </row>
    <row r="3944" spans="1:7" x14ac:dyDescent="0.25">
      <c r="A3944">
        <v>80024921</v>
      </c>
      <c r="B3944" s="1">
        <v>40711</v>
      </c>
      <c r="C3944" t="s">
        <v>64</v>
      </c>
      <c r="D3944">
        <v>48</v>
      </c>
      <c r="E3944">
        <v>11060315</v>
      </c>
      <c r="F3944" t="s">
        <v>65</v>
      </c>
      <c r="G3944">
        <v>12</v>
      </c>
    </row>
    <row r="3945" spans="1:7" x14ac:dyDescent="0.25">
      <c r="A3945">
        <v>80024921</v>
      </c>
      <c r="B3945" s="1">
        <v>40711</v>
      </c>
      <c r="C3945" t="s">
        <v>74</v>
      </c>
      <c r="D3945">
        <v>25</v>
      </c>
      <c r="E3945">
        <v>11060315</v>
      </c>
      <c r="F3945" t="s">
        <v>75</v>
      </c>
      <c r="G3945">
        <v>12</v>
      </c>
    </row>
    <row r="3946" spans="1:7" x14ac:dyDescent="0.25">
      <c r="A3946">
        <v>80024921</v>
      </c>
      <c r="B3946" s="1">
        <v>40711</v>
      </c>
      <c r="C3946" t="s">
        <v>70</v>
      </c>
      <c r="D3946">
        <v>25</v>
      </c>
      <c r="E3946">
        <v>11060315</v>
      </c>
      <c r="F3946" t="s">
        <v>71</v>
      </c>
      <c r="G3946">
        <v>12</v>
      </c>
    </row>
    <row r="3947" spans="1:7" x14ac:dyDescent="0.25">
      <c r="A3947">
        <v>80024921</v>
      </c>
      <c r="B3947" s="1">
        <v>40711</v>
      </c>
      <c r="C3947" t="s">
        <v>64</v>
      </c>
      <c r="D3947">
        <v>48</v>
      </c>
      <c r="E3947">
        <v>11060316</v>
      </c>
      <c r="F3947" t="s">
        <v>65</v>
      </c>
      <c r="G3947">
        <v>12</v>
      </c>
    </row>
    <row r="3948" spans="1:7" x14ac:dyDescent="0.25">
      <c r="A3948">
        <v>80024921</v>
      </c>
      <c r="B3948" s="1">
        <v>40711</v>
      </c>
      <c r="C3948" t="s">
        <v>74</v>
      </c>
      <c r="D3948">
        <v>25</v>
      </c>
      <c r="E3948">
        <v>11060316</v>
      </c>
      <c r="F3948" t="s">
        <v>75</v>
      </c>
      <c r="G3948">
        <v>12</v>
      </c>
    </row>
    <row r="3949" spans="1:7" x14ac:dyDescent="0.25">
      <c r="A3949">
        <v>80024921</v>
      </c>
      <c r="B3949" s="1">
        <v>40711</v>
      </c>
      <c r="C3949" t="s">
        <v>70</v>
      </c>
      <c r="D3949">
        <v>25</v>
      </c>
      <c r="E3949">
        <v>11060316</v>
      </c>
      <c r="F3949" t="s">
        <v>71</v>
      </c>
      <c r="G3949">
        <v>12</v>
      </c>
    </row>
    <row r="3950" spans="1:7" x14ac:dyDescent="0.25">
      <c r="A3950">
        <v>80024921</v>
      </c>
      <c r="B3950" s="1">
        <v>40711</v>
      </c>
      <c r="C3950" t="s">
        <v>64</v>
      </c>
      <c r="D3950">
        <v>48</v>
      </c>
      <c r="E3950">
        <v>11060317</v>
      </c>
      <c r="F3950" t="s">
        <v>65</v>
      </c>
      <c r="G3950">
        <v>12</v>
      </c>
    </row>
    <row r="3951" spans="1:7" x14ac:dyDescent="0.25">
      <c r="A3951">
        <v>80024921</v>
      </c>
      <c r="B3951" s="1">
        <v>40711</v>
      </c>
      <c r="C3951" t="s">
        <v>74</v>
      </c>
      <c r="D3951">
        <v>25</v>
      </c>
      <c r="E3951">
        <v>11060317</v>
      </c>
      <c r="F3951" t="s">
        <v>75</v>
      </c>
      <c r="G3951">
        <v>12</v>
      </c>
    </row>
    <row r="3952" spans="1:7" x14ac:dyDescent="0.25">
      <c r="A3952">
        <v>80024921</v>
      </c>
      <c r="B3952" s="1">
        <v>40711</v>
      </c>
      <c r="C3952" t="s">
        <v>70</v>
      </c>
      <c r="D3952">
        <v>25</v>
      </c>
      <c r="E3952">
        <v>11060317</v>
      </c>
      <c r="F3952" t="s">
        <v>71</v>
      </c>
      <c r="G3952">
        <v>12</v>
      </c>
    </row>
    <row r="3953" spans="1:7" x14ac:dyDescent="0.25">
      <c r="A3953">
        <v>80024921</v>
      </c>
      <c r="B3953" s="1">
        <v>40711</v>
      </c>
      <c r="C3953" t="s">
        <v>64</v>
      </c>
      <c r="D3953">
        <v>48</v>
      </c>
      <c r="E3953">
        <v>11060318</v>
      </c>
      <c r="F3953" t="s">
        <v>65</v>
      </c>
      <c r="G3953">
        <v>12</v>
      </c>
    </row>
    <row r="3954" spans="1:7" x14ac:dyDescent="0.25">
      <c r="A3954">
        <v>80024921</v>
      </c>
      <c r="B3954" s="1">
        <v>40711</v>
      </c>
      <c r="C3954" t="s">
        <v>74</v>
      </c>
      <c r="D3954">
        <v>25</v>
      </c>
      <c r="E3954">
        <v>11060318</v>
      </c>
      <c r="F3954" t="s">
        <v>75</v>
      </c>
      <c r="G3954">
        <v>12</v>
      </c>
    </row>
    <row r="3955" spans="1:7" x14ac:dyDescent="0.25">
      <c r="A3955">
        <v>80024921</v>
      </c>
      <c r="B3955" s="1">
        <v>40711</v>
      </c>
      <c r="C3955" t="s">
        <v>70</v>
      </c>
      <c r="D3955">
        <v>25</v>
      </c>
      <c r="E3955">
        <v>11060318</v>
      </c>
      <c r="F3955" t="s">
        <v>71</v>
      </c>
      <c r="G3955">
        <v>12</v>
      </c>
    </row>
    <row r="3956" spans="1:7" x14ac:dyDescent="0.25">
      <c r="A3956">
        <v>80024921</v>
      </c>
      <c r="B3956" s="1">
        <v>40711</v>
      </c>
      <c r="C3956" t="s">
        <v>64</v>
      </c>
      <c r="D3956">
        <v>48</v>
      </c>
      <c r="E3956">
        <v>11060321</v>
      </c>
      <c r="F3956" t="s">
        <v>65</v>
      </c>
      <c r="G3956">
        <v>12</v>
      </c>
    </row>
    <row r="3957" spans="1:7" x14ac:dyDescent="0.25">
      <c r="A3957">
        <v>80024921</v>
      </c>
      <c r="B3957" s="1">
        <v>40711</v>
      </c>
      <c r="C3957" t="s">
        <v>74</v>
      </c>
      <c r="D3957">
        <v>25</v>
      </c>
      <c r="E3957">
        <v>11060321</v>
      </c>
      <c r="F3957" t="s">
        <v>75</v>
      </c>
      <c r="G3957">
        <v>12</v>
      </c>
    </row>
    <row r="3958" spans="1:7" x14ac:dyDescent="0.25">
      <c r="A3958">
        <v>80024921</v>
      </c>
      <c r="B3958" s="1">
        <v>40711</v>
      </c>
      <c r="C3958" t="s">
        <v>70</v>
      </c>
      <c r="D3958">
        <v>25</v>
      </c>
      <c r="E3958">
        <v>11060321</v>
      </c>
      <c r="F3958" t="s">
        <v>71</v>
      </c>
      <c r="G3958">
        <v>12</v>
      </c>
    </row>
    <row r="3959" spans="1:7" x14ac:dyDescent="0.25">
      <c r="A3959">
        <v>80024921</v>
      </c>
      <c r="B3959" s="1">
        <v>40711</v>
      </c>
      <c r="C3959" t="s">
        <v>64</v>
      </c>
      <c r="D3959">
        <v>48</v>
      </c>
      <c r="E3959">
        <v>11060322</v>
      </c>
      <c r="F3959" t="s">
        <v>65</v>
      </c>
      <c r="G3959">
        <v>12</v>
      </c>
    </row>
    <row r="3960" spans="1:7" hidden="1" x14ac:dyDescent="0.25">
      <c r="A3960">
        <v>80025054</v>
      </c>
      <c r="B3960" s="1">
        <v>40724</v>
      </c>
      <c r="C3960" t="s">
        <v>111</v>
      </c>
      <c r="D3960">
        <v>25</v>
      </c>
      <c r="E3960">
        <v>11060540</v>
      </c>
      <c r="F3960" t="s">
        <v>112</v>
      </c>
      <c r="G3960">
        <v>1</v>
      </c>
    </row>
    <row r="3961" spans="1:7" x14ac:dyDescent="0.25">
      <c r="A3961">
        <v>80024921</v>
      </c>
      <c r="B3961" s="1">
        <v>40711</v>
      </c>
      <c r="C3961" t="s">
        <v>74</v>
      </c>
      <c r="D3961">
        <v>25</v>
      </c>
      <c r="E3961">
        <v>11060322</v>
      </c>
      <c r="F3961" t="s">
        <v>75</v>
      </c>
      <c r="G3961">
        <v>12</v>
      </c>
    </row>
    <row r="3962" spans="1:7" x14ac:dyDescent="0.25">
      <c r="A3962">
        <v>80024921</v>
      </c>
      <c r="B3962" s="1">
        <v>40711</v>
      </c>
      <c r="C3962" t="s">
        <v>70</v>
      </c>
      <c r="D3962">
        <v>25</v>
      </c>
      <c r="E3962">
        <v>11060322</v>
      </c>
      <c r="F3962" t="s">
        <v>71</v>
      </c>
      <c r="G3962">
        <v>12</v>
      </c>
    </row>
    <row r="3963" spans="1:7" x14ac:dyDescent="0.25">
      <c r="A3963">
        <v>80024922</v>
      </c>
      <c r="B3963" s="1">
        <v>40711</v>
      </c>
      <c r="C3963" t="s">
        <v>64</v>
      </c>
      <c r="D3963">
        <v>28</v>
      </c>
      <c r="E3963">
        <v>11060324</v>
      </c>
      <c r="F3963" t="s">
        <v>65</v>
      </c>
      <c r="G3963">
        <v>7</v>
      </c>
    </row>
    <row r="3964" spans="1:7" x14ac:dyDescent="0.25">
      <c r="A3964">
        <v>80024923</v>
      </c>
      <c r="B3964" s="1">
        <v>40711</v>
      </c>
      <c r="C3964" t="s">
        <v>133</v>
      </c>
      <c r="D3964">
        <v>15</v>
      </c>
      <c r="E3964">
        <v>11050395</v>
      </c>
      <c r="F3964" t="s">
        <v>10</v>
      </c>
      <c r="G3964">
        <v>1</v>
      </c>
    </row>
    <row r="3965" spans="1:7" x14ac:dyDescent="0.25">
      <c r="A3965">
        <v>80024926</v>
      </c>
      <c r="B3965" s="1">
        <v>40711</v>
      </c>
      <c r="C3965" t="s">
        <v>7</v>
      </c>
      <c r="D3965">
        <v>170</v>
      </c>
      <c r="E3965">
        <v>11060327</v>
      </c>
      <c r="F3965" t="s">
        <v>8</v>
      </c>
      <c r="G3965">
        <v>30000</v>
      </c>
    </row>
    <row r="3966" spans="1:7" x14ac:dyDescent="0.25">
      <c r="A3966">
        <v>80024927</v>
      </c>
      <c r="B3966" s="1">
        <v>40711</v>
      </c>
      <c r="C3966" t="s">
        <v>7</v>
      </c>
      <c r="D3966">
        <v>70</v>
      </c>
      <c r="E3966">
        <v>11060332</v>
      </c>
      <c r="F3966" t="s">
        <v>8</v>
      </c>
      <c r="G3966">
        <v>10000</v>
      </c>
    </row>
    <row r="3967" spans="1:7" x14ac:dyDescent="0.25">
      <c r="A3967">
        <v>80024929</v>
      </c>
      <c r="B3967" s="1">
        <v>40711</v>
      </c>
      <c r="C3967" t="s">
        <v>64</v>
      </c>
      <c r="D3967">
        <v>60</v>
      </c>
      <c r="E3967">
        <v>11060333</v>
      </c>
      <c r="F3967" t="s">
        <v>65</v>
      </c>
      <c r="G3967">
        <v>15</v>
      </c>
    </row>
    <row r="3968" spans="1:7" x14ac:dyDescent="0.25">
      <c r="A3968">
        <v>80024929</v>
      </c>
      <c r="B3968" s="1">
        <v>40711</v>
      </c>
      <c r="C3968" t="s">
        <v>74</v>
      </c>
      <c r="D3968">
        <v>25</v>
      </c>
      <c r="E3968">
        <v>11060333</v>
      </c>
      <c r="F3968" t="s">
        <v>75</v>
      </c>
      <c r="G3968">
        <v>15</v>
      </c>
    </row>
    <row r="3969" spans="1:7" x14ac:dyDescent="0.25">
      <c r="A3969">
        <v>80024929</v>
      </c>
      <c r="B3969" s="1">
        <v>40711</v>
      </c>
      <c r="C3969" t="s">
        <v>70</v>
      </c>
      <c r="D3969">
        <v>25</v>
      </c>
      <c r="E3969">
        <v>11060333</v>
      </c>
      <c r="F3969" t="s">
        <v>71</v>
      </c>
      <c r="G3969">
        <v>15</v>
      </c>
    </row>
    <row r="3970" spans="1:7" hidden="1" x14ac:dyDescent="0.25">
      <c r="A3970">
        <v>80025069</v>
      </c>
      <c r="B3970" s="1">
        <v>40724</v>
      </c>
      <c r="C3970" t="s">
        <v>109</v>
      </c>
      <c r="D3970">
        <v>2</v>
      </c>
      <c r="E3970">
        <v>11060544</v>
      </c>
      <c r="F3970" t="s">
        <v>10</v>
      </c>
      <c r="G3970">
        <v>45000</v>
      </c>
    </row>
    <row r="3971" spans="1:7" x14ac:dyDescent="0.25">
      <c r="A3971">
        <v>80024930</v>
      </c>
      <c r="B3971" s="1">
        <v>40711</v>
      </c>
      <c r="C3971" t="s">
        <v>59</v>
      </c>
      <c r="D3971">
        <v>25</v>
      </c>
      <c r="E3971">
        <v>11060331</v>
      </c>
      <c r="F3971" t="s">
        <v>60</v>
      </c>
      <c r="G3971">
        <v>2</v>
      </c>
    </row>
    <row r="3972" spans="1:7" hidden="1" x14ac:dyDescent="0.25">
      <c r="A3972">
        <v>80025062</v>
      </c>
      <c r="B3972" s="1">
        <v>40724</v>
      </c>
      <c r="C3972" t="s">
        <v>111</v>
      </c>
      <c r="D3972">
        <v>25</v>
      </c>
      <c r="E3972">
        <v>11060546</v>
      </c>
      <c r="F3972" t="s">
        <v>112</v>
      </c>
      <c r="G3972">
        <v>1</v>
      </c>
    </row>
    <row r="3973" spans="1:7" x14ac:dyDescent="0.25">
      <c r="A3973">
        <v>80024931</v>
      </c>
      <c r="B3973" s="1">
        <v>40711</v>
      </c>
      <c r="C3973" t="s">
        <v>54</v>
      </c>
      <c r="D3973">
        <v>25</v>
      </c>
      <c r="E3973">
        <v>11060330</v>
      </c>
      <c r="F3973" t="s">
        <v>55</v>
      </c>
      <c r="G3973">
        <v>50000</v>
      </c>
    </row>
    <row r="3974" spans="1:7" hidden="1" x14ac:dyDescent="0.25">
      <c r="A3974">
        <v>80025064</v>
      </c>
      <c r="B3974" s="1">
        <v>40724</v>
      </c>
      <c r="C3974" t="s">
        <v>111</v>
      </c>
      <c r="D3974">
        <v>25</v>
      </c>
      <c r="E3974">
        <v>11060549</v>
      </c>
      <c r="F3974" t="s">
        <v>112</v>
      </c>
      <c r="G3974">
        <v>1</v>
      </c>
    </row>
    <row r="3975" spans="1:7" x14ac:dyDescent="0.25">
      <c r="A3975">
        <v>80024936</v>
      </c>
      <c r="B3975" s="1">
        <v>40714</v>
      </c>
      <c r="C3975" t="s">
        <v>66</v>
      </c>
      <c r="D3975">
        <v>25</v>
      </c>
      <c r="E3975">
        <v>11060343</v>
      </c>
      <c r="F3975" t="s">
        <v>67</v>
      </c>
      <c r="G3975">
        <v>3</v>
      </c>
    </row>
    <row r="3976" spans="1:7" x14ac:dyDescent="0.25">
      <c r="A3976">
        <v>80024936</v>
      </c>
      <c r="B3976" s="1">
        <v>40714</v>
      </c>
      <c r="C3976" t="s">
        <v>66</v>
      </c>
      <c r="D3976">
        <v>25</v>
      </c>
      <c r="E3976">
        <v>11060344</v>
      </c>
      <c r="F3976" t="s">
        <v>67</v>
      </c>
      <c r="G3976">
        <v>1</v>
      </c>
    </row>
    <row r="3977" spans="1:7" x14ac:dyDescent="0.25">
      <c r="A3977">
        <v>80024936</v>
      </c>
      <c r="B3977" s="1">
        <v>40714</v>
      </c>
      <c r="C3977" t="s">
        <v>66</v>
      </c>
      <c r="D3977">
        <v>25</v>
      </c>
      <c r="E3977">
        <v>11060345</v>
      </c>
      <c r="F3977" t="s">
        <v>67</v>
      </c>
      <c r="G3977">
        <v>10</v>
      </c>
    </row>
    <row r="3978" spans="1:7" x14ac:dyDescent="0.25">
      <c r="A3978">
        <v>80024937</v>
      </c>
      <c r="B3978" s="1">
        <v>40714</v>
      </c>
      <c r="C3978" t="s">
        <v>134</v>
      </c>
      <c r="D3978">
        <v>75</v>
      </c>
      <c r="E3978">
        <v>11050485</v>
      </c>
      <c r="F3978" t="s">
        <v>10</v>
      </c>
      <c r="G3978">
        <v>1</v>
      </c>
    </row>
    <row r="3979" spans="1:7" x14ac:dyDescent="0.25">
      <c r="A3979">
        <v>80024938</v>
      </c>
      <c r="B3979" s="1">
        <v>40714</v>
      </c>
      <c r="C3979" t="s">
        <v>88</v>
      </c>
      <c r="D3979">
        <v>25</v>
      </c>
      <c r="E3979">
        <v>11060349</v>
      </c>
      <c r="F3979" t="s">
        <v>89</v>
      </c>
      <c r="G3979">
        <v>1</v>
      </c>
    </row>
    <row r="3980" spans="1:7" x14ac:dyDescent="0.25">
      <c r="A3980">
        <v>80024939</v>
      </c>
      <c r="B3980" s="1">
        <v>40714</v>
      </c>
      <c r="C3980" t="s">
        <v>88</v>
      </c>
      <c r="D3980">
        <v>25</v>
      </c>
      <c r="E3980">
        <v>11060347</v>
      </c>
      <c r="F3980" t="s">
        <v>89</v>
      </c>
      <c r="G3980">
        <v>1</v>
      </c>
    </row>
    <row r="3981" spans="1:7" x14ac:dyDescent="0.25">
      <c r="A3981">
        <v>80024939</v>
      </c>
      <c r="B3981" s="1">
        <v>40714</v>
      </c>
      <c r="C3981" t="s">
        <v>88</v>
      </c>
      <c r="D3981">
        <v>25</v>
      </c>
      <c r="E3981">
        <v>11060348</v>
      </c>
      <c r="F3981" t="s">
        <v>89</v>
      </c>
      <c r="G3981">
        <v>1</v>
      </c>
    </row>
    <row r="3982" spans="1:7" x14ac:dyDescent="0.25">
      <c r="A3982">
        <v>80024940</v>
      </c>
      <c r="B3982" s="1">
        <v>40714</v>
      </c>
      <c r="C3982" t="s">
        <v>7</v>
      </c>
      <c r="D3982">
        <v>70</v>
      </c>
      <c r="E3982">
        <v>11060283</v>
      </c>
      <c r="F3982" t="s">
        <v>8</v>
      </c>
      <c r="G3982">
        <v>10000</v>
      </c>
    </row>
    <row r="3983" spans="1:7" x14ac:dyDescent="0.25">
      <c r="A3983">
        <v>80024940</v>
      </c>
      <c r="B3983" s="1">
        <v>40714</v>
      </c>
      <c r="C3983" t="s">
        <v>15</v>
      </c>
      <c r="D3983">
        <v>35</v>
      </c>
      <c r="E3983">
        <v>11060283</v>
      </c>
      <c r="F3983" t="s">
        <v>8</v>
      </c>
      <c r="G3983">
        <v>10000</v>
      </c>
    </row>
    <row r="3984" spans="1:7" x14ac:dyDescent="0.25">
      <c r="A3984">
        <v>80024942</v>
      </c>
      <c r="B3984" s="1">
        <v>40714</v>
      </c>
      <c r="C3984" t="s">
        <v>29</v>
      </c>
      <c r="D3984">
        <v>25</v>
      </c>
      <c r="E3984">
        <v>11060354</v>
      </c>
      <c r="F3984" t="s">
        <v>10</v>
      </c>
      <c r="G3984">
        <v>1</v>
      </c>
    </row>
    <row r="3985" spans="1:7" x14ac:dyDescent="0.25">
      <c r="A3985">
        <v>80024943</v>
      </c>
      <c r="B3985" s="1">
        <v>40714</v>
      </c>
      <c r="C3985" t="s">
        <v>7</v>
      </c>
      <c r="D3985">
        <v>60</v>
      </c>
      <c r="E3985">
        <v>11050417</v>
      </c>
      <c r="F3985" t="s">
        <v>8</v>
      </c>
      <c r="G3985">
        <v>8000</v>
      </c>
    </row>
    <row r="3986" spans="1:7" x14ac:dyDescent="0.25">
      <c r="A3986">
        <v>80024944</v>
      </c>
      <c r="B3986" s="1">
        <v>40714</v>
      </c>
      <c r="C3986" t="s">
        <v>94</v>
      </c>
      <c r="D3986">
        <v>25</v>
      </c>
      <c r="E3986">
        <v>11060265</v>
      </c>
      <c r="F3986" t="s">
        <v>95</v>
      </c>
      <c r="G3986">
        <v>1</v>
      </c>
    </row>
    <row r="3987" spans="1:7" x14ac:dyDescent="0.25">
      <c r="A3987">
        <v>80024946</v>
      </c>
      <c r="B3987" s="1">
        <v>40714</v>
      </c>
      <c r="C3987" t="s">
        <v>64</v>
      </c>
      <c r="D3987">
        <v>25</v>
      </c>
      <c r="E3987">
        <v>11060359</v>
      </c>
      <c r="F3987" t="s">
        <v>65</v>
      </c>
      <c r="G3987">
        <v>1</v>
      </c>
    </row>
    <row r="3988" spans="1:7" x14ac:dyDescent="0.25">
      <c r="A3988">
        <v>80024947</v>
      </c>
      <c r="B3988" s="1">
        <v>40714</v>
      </c>
      <c r="C3988" t="s">
        <v>64</v>
      </c>
      <c r="D3988">
        <v>25</v>
      </c>
      <c r="E3988">
        <v>11060358</v>
      </c>
      <c r="F3988" t="s">
        <v>65</v>
      </c>
      <c r="G3988">
        <v>1</v>
      </c>
    </row>
    <row r="3989" spans="1:7" x14ac:dyDescent="0.25">
      <c r="A3989">
        <v>80024948</v>
      </c>
      <c r="B3989" s="1">
        <v>40714</v>
      </c>
      <c r="C3989" t="s">
        <v>64</v>
      </c>
      <c r="D3989">
        <v>25</v>
      </c>
      <c r="E3989">
        <v>11060360</v>
      </c>
      <c r="F3989" t="s">
        <v>65</v>
      </c>
      <c r="G3989">
        <v>1</v>
      </c>
    </row>
    <row r="3990" spans="1:7" hidden="1" x14ac:dyDescent="0.25">
      <c r="A3990">
        <v>80025073</v>
      </c>
      <c r="B3990" s="1">
        <v>40725</v>
      </c>
      <c r="C3990" t="s">
        <v>22</v>
      </c>
      <c r="D3990">
        <v>50</v>
      </c>
      <c r="E3990">
        <v>11070002</v>
      </c>
      <c r="F3990" t="s">
        <v>23</v>
      </c>
      <c r="G3990">
        <v>0.02</v>
      </c>
    </row>
    <row r="3991" spans="1:7" hidden="1" x14ac:dyDescent="0.25">
      <c r="A3991">
        <v>80025077</v>
      </c>
      <c r="B3991" s="1">
        <v>40725</v>
      </c>
      <c r="C3991" t="s">
        <v>111</v>
      </c>
      <c r="D3991">
        <v>25</v>
      </c>
      <c r="E3991">
        <v>11070005</v>
      </c>
      <c r="F3991" t="s">
        <v>112</v>
      </c>
      <c r="G3991">
        <v>1</v>
      </c>
    </row>
    <row r="3992" spans="1:7" hidden="1" x14ac:dyDescent="0.25">
      <c r="A3992">
        <v>80025078</v>
      </c>
      <c r="B3992" s="1">
        <v>40725</v>
      </c>
      <c r="C3992" t="s">
        <v>111</v>
      </c>
      <c r="D3992">
        <v>25</v>
      </c>
      <c r="E3992">
        <v>11070007</v>
      </c>
      <c r="F3992" t="s">
        <v>112</v>
      </c>
      <c r="G3992">
        <v>1</v>
      </c>
    </row>
    <row r="3993" spans="1:7" x14ac:dyDescent="0.25">
      <c r="A3993">
        <v>80024950</v>
      </c>
      <c r="B3993" s="1">
        <v>40715</v>
      </c>
      <c r="C3993" t="s">
        <v>7</v>
      </c>
      <c r="D3993">
        <v>40</v>
      </c>
      <c r="E3993">
        <v>11060266</v>
      </c>
      <c r="F3993" t="s">
        <v>8</v>
      </c>
      <c r="G3993">
        <v>4000</v>
      </c>
    </row>
    <row r="3994" spans="1:7" x14ac:dyDescent="0.25">
      <c r="A3994">
        <v>80024951</v>
      </c>
      <c r="B3994" s="1">
        <v>40715</v>
      </c>
      <c r="C3994" t="s">
        <v>64</v>
      </c>
      <c r="D3994">
        <v>24</v>
      </c>
      <c r="E3994">
        <v>11060367</v>
      </c>
      <c r="F3994" t="s">
        <v>65</v>
      </c>
      <c r="G3994">
        <v>6</v>
      </c>
    </row>
    <row r="3995" spans="1:7" x14ac:dyDescent="0.25">
      <c r="A3995">
        <v>80024951</v>
      </c>
      <c r="B3995" s="1">
        <v>40715</v>
      </c>
      <c r="C3995" t="s">
        <v>74</v>
      </c>
      <c r="D3995">
        <v>25</v>
      </c>
      <c r="E3995">
        <v>11060367</v>
      </c>
      <c r="F3995" t="s">
        <v>75</v>
      </c>
      <c r="G3995">
        <v>6</v>
      </c>
    </row>
    <row r="3996" spans="1:7" x14ac:dyDescent="0.25">
      <c r="A3996">
        <v>80024952</v>
      </c>
      <c r="B3996" s="1">
        <v>40715</v>
      </c>
      <c r="C3996" t="s">
        <v>7</v>
      </c>
      <c r="D3996">
        <v>155</v>
      </c>
      <c r="E3996">
        <v>11060269</v>
      </c>
      <c r="F3996" t="s">
        <v>8</v>
      </c>
      <c r="G3996">
        <v>27000</v>
      </c>
    </row>
    <row r="3997" spans="1:7" x14ac:dyDescent="0.25">
      <c r="A3997">
        <v>80024952</v>
      </c>
      <c r="B3997" s="1">
        <v>40715</v>
      </c>
      <c r="C3997" t="s">
        <v>15</v>
      </c>
      <c r="D3997">
        <v>77.5</v>
      </c>
      <c r="E3997">
        <v>11060269</v>
      </c>
      <c r="F3997" t="s">
        <v>8</v>
      </c>
      <c r="G3997">
        <v>27000</v>
      </c>
    </row>
    <row r="3998" spans="1:7" x14ac:dyDescent="0.25">
      <c r="A3998">
        <v>80024952</v>
      </c>
      <c r="B3998" s="1">
        <v>40715</v>
      </c>
      <c r="C3998" t="s">
        <v>7</v>
      </c>
      <c r="D3998">
        <v>190</v>
      </c>
      <c r="E3998">
        <v>11060270</v>
      </c>
      <c r="F3998" t="s">
        <v>8</v>
      </c>
      <c r="G3998">
        <v>34000</v>
      </c>
    </row>
    <row r="3999" spans="1:7" x14ac:dyDescent="0.25">
      <c r="A3999">
        <v>80024952</v>
      </c>
      <c r="B3999" s="1">
        <v>40715</v>
      </c>
      <c r="C3999" t="s">
        <v>15</v>
      </c>
      <c r="D3999">
        <v>95</v>
      </c>
      <c r="E3999">
        <v>11060270</v>
      </c>
      <c r="F3999" t="s">
        <v>8</v>
      </c>
      <c r="G3999">
        <v>34000</v>
      </c>
    </row>
    <row r="4000" spans="1:7" x14ac:dyDescent="0.25">
      <c r="A4000">
        <v>80024952</v>
      </c>
      <c r="B4000" s="1">
        <v>40715</v>
      </c>
      <c r="C4000" t="s">
        <v>7</v>
      </c>
      <c r="D4000">
        <v>205</v>
      </c>
      <c r="E4000">
        <v>11060271</v>
      </c>
      <c r="F4000" t="s">
        <v>8</v>
      </c>
      <c r="G4000">
        <v>37000</v>
      </c>
    </row>
    <row r="4001" spans="1:7" x14ac:dyDescent="0.25">
      <c r="A4001">
        <v>80024952</v>
      </c>
      <c r="B4001" s="1">
        <v>40715</v>
      </c>
      <c r="C4001" t="s">
        <v>15</v>
      </c>
      <c r="D4001">
        <v>102.5</v>
      </c>
      <c r="E4001">
        <v>11060271</v>
      </c>
      <c r="F4001" t="s">
        <v>8</v>
      </c>
      <c r="G4001">
        <v>37000</v>
      </c>
    </row>
    <row r="4002" spans="1:7" x14ac:dyDescent="0.25">
      <c r="A4002">
        <v>80024953</v>
      </c>
      <c r="B4002" s="1">
        <v>40715</v>
      </c>
      <c r="C4002" t="s">
        <v>9</v>
      </c>
      <c r="D4002">
        <v>20</v>
      </c>
      <c r="E4002">
        <v>11060013</v>
      </c>
      <c r="F4002" t="s">
        <v>10</v>
      </c>
      <c r="G4002">
        <v>1</v>
      </c>
    </row>
    <row r="4003" spans="1:7" x14ac:dyDescent="0.25">
      <c r="A4003">
        <v>80024953</v>
      </c>
      <c r="B4003" s="1">
        <v>40715</v>
      </c>
      <c r="C4003" t="s">
        <v>7</v>
      </c>
      <c r="D4003">
        <v>70</v>
      </c>
      <c r="E4003">
        <v>11060013</v>
      </c>
      <c r="F4003" t="s">
        <v>8</v>
      </c>
      <c r="G4003">
        <v>1</v>
      </c>
    </row>
    <row r="4004" spans="1:7" x14ac:dyDescent="0.25">
      <c r="A4004">
        <v>80024955</v>
      </c>
      <c r="B4004" s="1">
        <v>40715</v>
      </c>
      <c r="C4004" t="s">
        <v>24</v>
      </c>
      <c r="D4004">
        <v>25</v>
      </c>
      <c r="E4004">
        <v>11060374</v>
      </c>
      <c r="F4004" t="s">
        <v>10</v>
      </c>
      <c r="G4004">
        <v>1</v>
      </c>
    </row>
    <row r="4005" spans="1:7" x14ac:dyDescent="0.25">
      <c r="A4005">
        <v>80024956</v>
      </c>
      <c r="B4005" s="1">
        <v>40715</v>
      </c>
      <c r="C4005" t="s">
        <v>64</v>
      </c>
      <c r="D4005">
        <v>25</v>
      </c>
      <c r="E4005">
        <v>11060375</v>
      </c>
      <c r="F4005" t="s">
        <v>65</v>
      </c>
      <c r="G4005">
        <v>2</v>
      </c>
    </row>
    <row r="4006" spans="1:7" x14ac:dyDescent="0.25">
      <c r="A4006">
        <v>80024957</v>
      </c>
      <c r="B4006" s="1">
        <v>40715</v>
      </c>
      <c r="C4006" t="s">
        <v>140</v>
      </c>
      <c r="D4006">
        <v>30</v>
      </c>
      <c r="E4006">
        <v>11060376</v>
      </c>
      <c r="F4006" t="s">
        <v>26</v>
      </c>
      <c r="G4006">
        <v>200</v>
      </c>
    </row>
    <row r="4007" spans="1:7" hidden="1" x14ac:dyDescent="0.25">
      <c r="A4007">
        <v>80025087</v>
      </c>
      <c r="B4007" s="1">
        <v>40729</v>
      </c>
      <c r="C4007" t="s">
        <v>22</v>
      </c>
      <c r="D4007">
        <v>50</v>
      </c>
      <c r="E4007">
        <v>11070020</v>
      </c>
      <c r="F4007" t="s">
        <v>23</v>
      </c>
      <c r="G4007">
        <v>0.08</v>
      </c>
    </row>
    <row r="4008" spans="1:7" hidden="1" x14ac:dyDescent="0.25">
      <c r="A4008">
        <v>80025088</v>
      </c>
      <c r="B4008" s="1">
        <v>40729</v>
      </c>
      <c r="C4008" t="s">
        <v>104</v>
      </c>
      <c r="D4008">
        <v>250</v>
      </c>
      <c r="E4008">
        <v>11070022</v>
      </c>
      <c r="F4008" t="s">
        <v>50</v>
      </c>
      <c r="G4008">
        <v>1</v>
      </c>
    </row>
    <row r="4009" spans="1:7" hidden="1" x14ac:dyDescent="0.25">
      <c r="A4009">
        <v>80025089</v>
      </c>
      <c r="B4009" s="1">
        <v>40729</v>
      </c>
      <c r="C4009" t="s">
        <v>22</v>
      </c>
      <c r="D4009">
        <v>50</v>
      </c>
      <c r="E4009">
        <v>11070023</v>
      </c>
      <c r="F4009" t="s">
        <v>23</v>
      </c>
      <c r="G4009">
        <v>1</v>
      </c>
    </row>
    <row r="4010" spans="1:7" x14ac:dyDescent="0.25">
      <c r="A4010">
        <v>80024957</v>
      </c>
      <c r="B4010" s="1">
        <v>40715</v>
      </c>
      <c r="C4010" t="s">
        <v>66</v>
      </c>
      <c r="D4010">
        <v>42</v>
      </c>
      <c r="E4010">
        <v>11060376</v>
      </c>
      <c r="F4010" t="s">
        <v>67</v>
      </c>
      <c r="G4010">
        <v>200</v>
      </c>
    </row>
    <row r="4011" spans="1:7" x14ac:dyDescent="0.25">
      <c r="A4011">
        <v>80024958</v>
      </c>
      <c r="B4011" s="1">
        <v>40715</v>
      </c>
      <c r="C4011" t="s">
        <v>54</v>
      </c>
      <c r="D4011">
        <v>25</v>
      </c>
      <c r="E4011">
        <v>11060380</v>
      </c>
      <c r="F4011" t="s">
        <v>55</v>
      </c>
      <c r="G4011">
        <v>45000</v>
      </c>
    </row>
    <row r="4012" spans="1:7" x14ac:dyDescent="0.25">
      <c r="A4012">
        <v>80024958</v>
      </c>
      <c r="B4012" s="1">
        <v>40715</v>
      </c>
      <c r="C4012" t="s">
        <v>56</v>
      </c>
      <c r="D4012">
        <v>25</v>
      </c>
      <c r="E4012">
        <v>11060380</v>
      </c>
      <c r="F4012" t="s">
        <v>55</v>
      </c>
      <c r="G4012">
        <v>45000</v>
      </c>
    </row>
    <row r="4013" spans="1:7" x14ac:dyDescent="0.25">
      <c r="A4013">
        <v>80024958</v>
      </c>
      <c r="B4013" s="1">
        <v>40715</v>
      </c>
      <c r="C4013" t="s">
        <v>59</v>
      </c>
      <c r="D4013">
        <v>25</v>
      </c>
      <c r="E4013">
        <v>11060380</v>
      </c>
      <c r="F4013" t="s">
        <v>60</v>
      </c>
      <c r="G4013">
        <v>45000</v>
      </c>
    </row>
    <row r="4014" spans="1:7" x14ac:dyDescent="0.25">
      <c r="A4014">
        <v>80024958</v>
      </c>
      <c r="B4014" s="1">
        <v>40715</v>
      </c>
      <c r="C4014" t="s">
        <v>61</v>
      </c>
      <c r="D4014">
        <v>25</v>
      </c>
      <c r="E4014">
        <v>11060380</v>
      </c>
      <c r="F4014" t="s">
        <v>60</v>
      </c>
      <c r="G4014">
        <v>45000</v>
      </c>
    </row>
    <row r="4015" spans="1:7" x14ac:dyDescent="0.25">
      <c r="A4015">
        <v>80024959</v>
      </c>
      <c r="B4015" s="1">
        <v>40715</v>
      </c>
      <c r="C4015" t="s">
        <v>59</v>
      </c>
      <c r="D4015">
        <v>25</v>
      </c>
      <c r="E4015">
        <v>11060387</v>
      </c>
      <c r="F4015" t="s">
        <v>60</v>
      </c>
      <c r="G4015">
        <v>2</v>
      </c>
    </row>
    <row r="4016" spans="1:7" x14ac:dyDescent="0.25">
      <c r="A4016">
        <v>80024960</v>
      </c>
      <c r="B4016" s="1">
        <v>40715</v>
      </c>
      <c r="C4016" t="s">
        <v>7</v>
      </c>
      <c r="D4016">
        <v>598</v>
      </c>
      <c r="E4016">
        <v>11060109</v>
      </c>
      <c r="F4016" t="s">
        <v>8</v>
      </c>
      <c r="G4016">
        <v>146000</v>
      </c>
    </row>
    <row r="4017" spans="1:7" x14ac:dyDescent="0.25">
      <c r="A4017">
        <v>80024960</v>
      </c>
      <c r="B4017" s="1">
        <v>40715</v>
      </c>
      <c r="C4017" t="s">
        <v>15</v>
      </c>
      <c r="D4017">
        <v>299</v>
      </c>
      <c r="E4017">
        <v>11060109</v>
      </c>
      <c r="F4017" t="s">
        <v>8</v>
      </c>
      <c r="G4017">
        <v>146000</v>
      </c>
    </row>
    <row r="4018" spans="1:7" x14ac:dyDescent="0.25">
      <c r="A4018">
        <v>80024961</v>
      </c>
      <c r="B4018" s="1">
        <v>40715</v>
      </c>
      <c r="C4018" t="s">
        <v>29</v>
      </c>
      <c r="D4018">
        <v>25</v>
      </c>
      <c r="E4018">
        <v>11060388</v>
      </c>
      <c r="F4018" t="s">
        <v>10</v>
      </c>
      <c r="G4018">
        <v>1</v>
      </c>
    </row>
    <row r="4019" spans="1:7" x14ac:dyDescent="0.25">
      <c r="A4019">
        <v>80024962</v>
      </c>
      <c r="B4019" s="1">
        <v>40715</v>
      </c>
      <c r="C4019" t="s">
        <v>59</v>
      </c>
      <c r="D4019">
        <v>25</v>
      </c>
      <c r="E4019">
        <v>11060281</v>
      </c>
      <c r="F4019" t="s">
        <v>60</v>
      </c>
      <c r="G4019">
        <v>2</v>
      </c>
    </row>
    <row r="4020" spans="1:7" x14ac:dyDescent="0.25">
      <c r="A4020">
        <v>80024963</v>
      </c>
      <c r="B4020" s="1">
        <v>40715</v>
      </c>
      <c r="C4020" t="s">
        <v>25</v>
      </c>
      <c r="D4020">
        <v>25</v>
      </c>
      <c r="E4020">
        <v>11060381</v>
      </c>
      <c r="F4020" t="s">
        <v>26</v>
      </c>
      <c r="G4020">
        <v>30</v>
      </c>
    </row>
    <row r="4021" spans="1:7" x14ac:dyDescent="0.25">
      <c r="A4021">
        <v>80024964</v>
      </c>
      <c r="B4021" s="1">
        <v>40715</v>
      </c>
      <c r="C4021" t="s">
        <v>54</v>
      </c>
      <c r="D4021">
        <v>27</v>
      </c>
      <c r="E4021">
        <v>11060377</v>
      </c>
      <c r="F4021" t="s">
        <v>55</v>
      </c>
      <c r="G4021">
        <v>80000</v>
      </c>
    </row>
    <row r="4022" spans="1:7" x14ac:dyDescent="0.25">
      <c r="A4022">
        <v>80024964</v>
      </c>
      <c r="B4022" s="1">
        <v>40715</v>
      </c>
      <c r="C4022" t="s">
        <v>59</v>
      </c>
      <c r="D4022">
        <v>25</v>
      </c>
      <c r="E4022">
        <v>11060377</v>
      </c>
      <c r="F4022" t="s">
        <v>60</v>
      </c>
      <c r="G4022">
        <v>80000</v>
      </c>
    </row>
    <row r="4023" spans="1:7" x14ac:dyDescent="0.25">
      <c r="A4023">
        <v>80024966</v>
      </c>
      <c r="B4023" s="1">
        <v>40715</v>
      </c>
      <c r="C4023" t="s">
        <v>135</v>
      </c>
      <c r="D4023">
        <v>125</v>
      </c>
      <c r="E4023">
        <v>11060382</v>
      </c>
      <c r="F4023" t="s">
        <v>10</v>
      </c>
      <c r="G4023">
        <v>1</v>
      </c>
    </row>
    <row r="4024" spans="1:7" x14ac:dyDescent="0.25">
      <c r="A4024">
        <v>80024967</v>
      </c>
      <c r="B4024" s="1">
        <v>40715</v>
      </c>
      <c r="C4024" t="s">
        <v>135</v>
      </c>
      <c r="D4024">
        <v>125</v>
      </c>
      <c r="E4024">
        <v>11060383</v>
      </c>
      <c r="F4024" t="s">
        <v>10</v>
      </c>
      <c r="G4024">
        <v>1</v>
      </c>
    </row>
    <row r="4025" spans="1:7" x14ac:dyDescent="0.25">
      <c r="A4025">
        <v>80024968</v>
      </c>
      <c r="B4025" s="1">
        <v>40715</v>
      </c>
      <c r="C4025" t="s">
        <v>135</v>
      </c>
      <c r="D4025">
        <v>125</v>
      </c>
      <c r="E4025">
        <v>11060384</v>
      </c>
      <c r="F4025" t="s">
        <v>10</v>
      </c>
      <c r="G4025">
        <v>1</v>
      </c>
    </row>
    <row r="4026" spans="1:7" x14ac:dyDescent="0.25">
      <c r="A4026">
        <v>80024969</v>
      </c>
      <c r="B4026" s="1">
        <v>40715</v>
      </c>
      <c r="C4026" t="s">
        <v>135</v>
      </c>
      <c r="D4026">
        <v>125</v>
      </c>
      <c r="E4026">
        <v>11060385</v>
      </c>
      <c r="F4026" t="s">
        <v>10</v>
      </c>
      <c r="G4026">
        <v>1</v>
      </c>
    </row>
    <row r="4027" spans="1:7" x14ac:dyDescent="0.25">
      <c r="A4027">
        <v>80024970</v>
      </c>
      <c r="B4027" s="1">
        <v>40715</v>
      </c>
      <c r="C4027" t="s">
        <v>135</v>
      </c>
      <c r="D4027">
        <v>125</v>
      </c>
      <c r="E4027">
        <v>11060386</v>
      </c>
      <c r="F4027" t="s">
        <v>10</v>
      </c>
      <c r="G4027">
        <v>1</v>
      </c>
    </row>
    <row r="4028" spans="1:7" x14ac:dyDescent="0.25">
      <c r="A4028">
        <v>80024971</v>
      </c>
      <c r="B4028" s="1">
        <v>40715</v>
      </c>
      <c r="C4028" t="s">
        <v>134</v>
      </c>
      <c r="D4028">
        <v>75</v>
      </c>
      <c r="E4028">
        <v>11060205</v>
      </c>
      <c r="F4028" t="s">
        <v>10</v>
      </c>
      <c r="G4028">
        <v>1</v>
      </c>
    </row>
    <row r="4029" spans="1:7" x14ac:dyDescent="0.25">
      <c r="A4029">
        <v>80024972</v>
      </c>
      <c r="B4029" s="1">
        <v>40716</v>
      </c>
      <c r="C4029" t="s">
        <v>64</v>
      </c>
      <c r="D4029">
        <v>25</v>
      </c>
      <c r="E4029">
        <v>11060391</v>
      </c>
      <c r="F4029" t="s">
        <v>65</v>
      </c>
      <c r="G4029">
        <v>1</v>
      </c>
    </row>
    <row r="4030" spans="1:7" x14ac:dyDescent="0.25">
      <c r="A4030">
        <v>80024973</v>
      </c>
      <c r="B4030" s="1">
        <v>40716</v>
      </c>
      <c r="C4030" t="s">
        <v>24</v>
      </c>
      <c r="D4030">
        <v>25</v>
      </c>
      <c r="E4030">
        <v>11060393</v>
      </c>
      <c r="F4030" t="s">
        <v>10</v>
      </c>
      <c r="G4030">
        <v>1</v>
      </c>
    </row>
    <row r="4031" spans="1:7" x14ac:dyDescent="0.25">
      <c r="A4031">
        <v>80024974</v>
      </c>
      <c r="B4031" s="1">
        <v>40716</v>
      </c>
      <c r="C4031" t="s">
        <v>64</v>
      </c>
      <c r="D4031">
        <v>80</v>
      </c>
      <c r="E4031">
        <v>11060392</v>
      </c>
      <c r="F4031" t="s">
        <v>65</v>
      </c>
      <c r="G4031">
        <v>20</v>
      </c>
    </row>
    <row r="4032" spans="1:7" x14ac:dyDescent="0.25">
      <c r="A4032">
        <v>80024974</v>
      </c>
      <c r="B4032" s="1">
        <v>40716</v>
      </c>
      <c r="C4032" t="s">
        <v>74</v>
      </c>
      <c r="D4032">
        <v>25</v>
      </c>
      <c r="E4032">
        <v>11060392</v>
      </c>
      <c r="F4032" t="s">
        <v>75</v>
      </c>
      <c r="G4032">
        <v>20</v>
      </c>
    </row>
    <row r="4033" spans="1:7" x14ac:dyDescent="0.25">
      <c r="A4033">
        <v>80024974</v>
      </c>
      <c r="B4033" s="1">
        <v>40716</v>
      </c>
      <c r="C4033" t="s">
        <v>70</v>
      </c>
      <c r="D4033">
        <v>25</v>
      </c>
      <c r="E4033">
        <v>11060392</v>
      </c>
      <c r="F4033" t="s">
        <v>71</v>
      </c>
      <c r="G4033">
        <v>20</v>
      </c>
    </row>
    <row r="4034" spans="1:7" x14ac:dyDescent="0.25">
      <c r="A4034">
        <v>80024974</v>
      </c>
      <c r="B4034" s="1">
        <v>40716</v>
      </c>
      <c r="C4034" t="s">
        <v>64</v>
      </c>
      <c r="D4034">
        <v>80</v>
      </c>
      <c r="E4034">
        <v>11060394</v>
      </c>
      <c r="F4034" t="s">
        <v>65</v>
      </c>
      <c r="G4034">
        <v>20</v>
      </c>
    </row>
    <row r="4035" spans="1:7" x14ac:dyDescent="0.25">
      <c r="A4035">
        <v>80024974</v>
      </c>
      <c r="B4035" s="1">
        <v>40716</v>
      </c>
      <c r="C4035" t="s">
        <v>74</v>
      </c>
      <c r="D4035">
        <v>25</v>
      </c>
      <c r="E4035">
        <v>11060394</v>
      </c>
      <c r="F4035" t="s">
        <v>75</v>
      </c>
      <c r="G4035">
        <v>20</v>
      </c>
    </row>
    <row r="4036" spans="1:7" x14ac:dyDescent="0.25">
      <c r="A4036">
        <v>80024974</v>
      </c>
      <c r="B4036" s="1">
        <v>40716</v>
      </c>
      <c r="C4036" t="s">
        <v>70</v>
      </c>
      <c r="D4036">
        <v>25</v>
      </c>
      <c r="E4036">
        <v>11060394</v>
      </c>
      <c r="F4036" t="s">
        <v>71</v>
      </c>
      <c r="G4036">
        <v>20</v>
      </c>
    </row>
    <row r="4037" spans="1:7" x14ac:dyDescent="0.25">
      <c r="A4037">
        <v>80024976</v>
      </c>
      <c r="B4037" s="1">
        <v>40716</v>
      </c>
      <c r="C4037" t="s">
        <v>9</v>
      </c>
      <c r="D4037">
        <v>20</v>
      </c>
      <c r="E4037">
        <v>11050375</v>
      </c>
      <c r="F4037" t="s">
        <v>10</v>
      </c>
      <c r="G4037">
        <v>1</v>
      </c>
    </row>
    <row r="4038" spans="1:7" x14ac:dyDescent="0.25">
      <c r="A4038">
        <v>80024976</v>
      </c>
      <c r="B4038" s="1">
        <v>40716</v>
      </c>
      <c r="C4038" t="s">
        <v>7</v>
      </c>
      <c r="D4038">
        <v>1153</v>
      </c>
      <c r="E4038">
        <v>11050375</v>
      </c>
      <c r="F4038" t="s">
        <v>8</v>
      </c>
      <c r="G4038">
        <v>1</v>
      </c>
    </row>
    <row r="4039" spans="1:7" x14ac:dyDescent="0.25">
      <c r="A4039">
        <v>80024977</v>
      </c>
      <c r="B4039" s="1">
        <v>40716</v>
      </c>
      <c r="C4039" t="s">
        <v>9</v>
      </c>
      <c r="D4039">
        <v>20</v>
      </c>
      <c r="E4039">
        <v>11050373</v>
      </c>
      <c r="F4039" t="s">
        <v>10</v>
      </c>
      <c r="G4039">
        <v>1</v>
      </c>
    </row>
    <row r="4040" spans="1:7" x14ac:dyDescent="0.25">
      <c r="A4040">
        <v>80024977</v>
      </c>
      <c r="B4040" s="1">
        <v>40716</v>
      </c>
      <c r="C4040" t="s">
        <v>7</v>
      </c>
      <c r="D4040">
        <v>1174</v>
      </c>
      <c r="E4040">
        <v>11050373</v>
      </c>
      <c r="F4040" t="s">
        <v>8</v>
      </c>
      <c r="G4040">
        <v>1</v>
      </c>
    </row>
    <row r="4041" spans="1:7" x14ac:dyDescent="0.25">
      <c r="A4041">
        <v>80024979</v>
      </c>
      <c r="B4041" s="1">
        <v>40716</v>
      </c>
      <c r="C4041" t="s">
        <v>68</v>
      </c>
      <c r="D4041">
        <v>25</v>
      </c>
      <c r="E4041">
        <v>11060399</v>
      </c>
      <c r="F4041" t="s">
        <v>69</v>
      </c>
      <c r="G4041">
        <v>1</v>
      </c>
    </row>
    <row r="4042" spans="1:7" x14ac:dyDescent="0.25">
      <c r="A4042">
        <v>80024981</v>
      </c>
      <c r="B4042" s="1">
        <v>40716</v>
      </c>
      <c r="C4042" t="s">
        <v>24</v>
      </c>
      <c r="D4042">
        <v>25</v>
      </c>
      <c r="E4042">
        <v>11060403</v>
      </c>
      <c r="F4042" t="s">
        <v>10</v>
      </c>
      <c r="G4042">
        <v>6</v>
      </c>
    </row>
    <row r="4043" spans="1:7" x14ac:dyDescent="0.25">
      <c r="A4043">
        <v>80024982</v>
      </c>
      <c r="B4043" s="1">
        <v>40716</v>
      </c>
      <c r="C4043" t="s">
        <v>66</v>
      </c>
      <c r="D4043">
        <v>25</v>
      </c>
      <c r="E4043">
        <v>11060403</v>
      </c>
      <c r="F4043" t="s">
        <v>67</v>
      </c>
      <c r="G4043">
        <v>6</v>
      </c>
    </row>
    <row r="4044" spans="1:7" x14ac:dyDescent="0.25">
      <c r="A4044">
        <v>80024983</v>
      </c>
      <c r="B4044" s="1">
        <v>40716</v>
      </c>
      <c r="C4044" t="s">
        <v>24</v>
      </c>
      <c r="D4044">
        <v>25</v>
      </c>
      <c r="E4044">
        <v>11060405</v>
      </c>
      <c r="F4044" t="s">
        <v>10</v>
      </c>
      <c r="G4044">
        <v>1</v>
      </c>
    </row>
    <row r="4045" spans="1:7" x14ac:dyDescent="0.25">
      <c r="A4045">
        <v>80024984</v>
      </c>
      <c r="B4045" s="1">
        <v>40716</v>
      </c>
      <c r="C4045" t="s">
        <v>25</v>
      </c>
      <c r="D4045">
        <v>22.5</v>
      </c>
      <c r="E4045">
        <v>11060406</v>
      </c>
      <c r="F4045" t="s">
        <v>26</v>
      </c>
      <c r="G4045">
        <v>150</v>
      </c>
    </row>
    <row r="4046" spans="1:7" x14ac:dyDescent="0.25">
      <c r="A4046">
        <v>80024984</v>
      </c>
      <c r="B4046" s="1">
        <v>40716</v>
      </c>
      <c r="C4046" t="s">
        <v>66</v>
      </c>
      <c r="D4046">
        <v>30</v>
      </c>
      <c r="E4046">
        <v>11060406</v>
      </c>
      <c r="F4046" t="s">
        <v>67</v>
      </c>
      <c r="G4046">
        <v>150</v>
      </c>
    </row>
    <row r="4047" spans="1:7" x14ac:dyDescent="0.25">
      <c r="A4047">
        <v>80024987</v>
      </c>
      <c r="B4047" s="1">
        <v>40716</v>
      </c>
      <c r="C4047" t="s">
        <v>9</v>
      </c>
      <c r="D4047">
        <v>20</v>
      </c>
      <c r="E4047">
        <v>11060086</v>
      </c>
      <c r="F4047" t="s">
        <v>10</v>
      </c>
      <c r="G4047">
        <v>1</v>
      </c>
    </row>
    <row r="4048" spans="1:7" x14ac:dyDescent="0.25">
      <c r="A4048">
        <v>80024987</v>
      </c>
      <c r="B4048" s="1">
        <v>40716</v>
      </c>
      <c r="C4048" t="s">
        <v>7</v>
      </c>
      <c r="D4048">
        <v>535</v>
      </c>
      <c r="E4048">
        <v>11060086</v>
      </c>
      <c r="F4048" t="s">
        <v>8</v>
      </c>
      <c r="G4048">
        <v>1</v>
      </c>
    </row>
    <row r="4049" spans="1:7" x14ac:dyDescent="0.25">
      <c r="A4049">
        <v>80024988</v>
      </c>
      <c r="B4049" s="1">
        <v>40716</v>
      </c>
      <c r="C4049" t="s">
        <v>140</v>
      </c>
      <c r="D4049">
        <v>30</v>
      </c>
      <c r="E4049">
        <v>11060414</v>
      </c>
      <c r="F4049" t="s">
        <v>26</v>
      </c>
      <c r="G4049">
        <v>200</v>
      </c>
    </row>
    <row r="4050" spans="1:7" x14ac:dyDescent="0.25">
      <c r="A4050">
        <v>80024988</v>
      </c>
      <c r="B4050" s="1">
        <v>40716</v>
      </c>
      <c r="C4050" t="s">
        <v>66</v>
      </c>
      <c r="D4050">
        <v>35</v>
      </c>
      <c r="E4050">
        <v>11060414</v>
      </c>
      <c r="F4050" t="s">
        <v>67</v>
      </c>
      <c r="G4050">
        <v>200</v>
      </c>
    </row>
    <row r="4051" spans="1:7" hidden="1" x14ac:dyDescent="0.25">
      <c r="A4051">
        <v>80025100</v>
      </c>
      <c r="B4051" s="1">
        <v>40730</v>
      </c>
      <c r="C4051" t="s">
        <v>22</v>
      </c>
      <c r="D4051">
        <v>172.5</v>
      </c>
      <c r="E4051">
        <v>11070039</v>
      </c>
      <c r="F4051" t="s">
        <v>23</v>
      </c>
      <c r="G4051">
        <v>0.69</v>
      </c>
    </row>
    <row r="4052" spans="1:7" hidden="1" x14ac:dyDescent="0.25">
      <c r="A4052">
        <v>80025101</v>
      </c>
      <c r="B4052" s="1">
        <v>40730</v>
      </c>
      <c r="C4052" t="s">
        <v>22</v>
      </c>
      <c r="D4052">
        <v>177.5</v>
      </c>
      <c r="E4052">
        <v>11070041</v>
      </c>
      <c r="F4052" t="s">
        <v>23</v>
      </c>
      <c r="G4052">
        <v>0.71</v>
      </c>
    </row>
    <row r="4053" spans="1:7" hidden="1" x14ac:dyDescent="0.25">
      <c r="A4053">
        <v>90001750</v>
      </c>
      <c r="B4053" s="1">
        <v>40730</v>
      </c>
      <c r="C4053" t="s">
        <v>120</v>
      </c>
      <c r="D4053">
        <v>350</v>
      </c>
      <c r="E4053">
        <v>11070042</v>
      </c>
      <c r="F4053" t="s">
        <v>121</v>
      </c>
      <c r="G4053">
        <v>1</v>
      </c>
    </row>
    <row r="4054" spans="1:7" x14ac:dyDescent="0.25">
      <c r="A4054">
        <v>80024988</v>
      </c>
      <c r="B4054" s="1">
        <v>40716</v>
      </c>
      <c r="C4054" t="s">
        <v>68</v>
      </c>
      <c r="D4054">
        <v>25</v>
      </c>
      <c r="E4054">
        <v>11060414</v>
      </c>
      <c r="F4054" t="s">
        <v>69</v>
      </c>
      <c r="G4054">
        <v>200</v>
      </c>
    </row>
    <row r="4055" spans="1:7" hidden="1" x14ac:dyDescent="0.25">
      <c r="A4055">
        <v>90001751</v>
      </c>
      <c r="B4055" s="1">
        <v>40730</v>
      </c>
      <c r="C4055" t="s">
        <v>115</v>
      </c>
      <c r="D4055">
        <v>50</v>
      </c>
      <c r="E4055">
        <v>11070046</v>
      </c>
      <c r="F4055" t="s">
        <v>10</v>
      </c>
      <c r="G4055">
        <v>1</v>
      </c>
    </row>
    <row r="4056" spans="1:7" x14ac:dyDescent="0.25">
      <c r="A4056">
        <v>80024988</v>
      </c>
      <c r="B4056" s="1">
        <v>40716</v>
      </c>
      <c r="C4056" t="s">
        <v>27</v>
      </c>
      <c r="D4056">
        <v>25</v>
      </c>
      <c r="E4056">
        <v>11060414</v>
      </c>
      <c r="F4056" t="s">
        <v>28</v>
      </c>
      <c r="G4056">
        <v>200</v>
      </c>
    </row>
    <row r="4057" spans="1:7" x14ac:dyDescent="0.25">
      <c r="A4057">
        <v>80024988</v>
      </c>
      <c r="B4057" s="1">
        <v>40716</v>
      </c>
      <c r="C4057" t="s">
        <v>140</v>
      </c>
      <c r="D4057">
        <v>30</v>
      </c>
      <c r="E4057">
        <v>11060415</v>
      </c>
      <c r="F4057" t="s">
        <v>26</v>
      </c>
      <c r="G4057">
        <v>200</v>
      </c>
    </row>
    <row r="4058" spans="1:7" x14ac:dyDescent="0.25">
      <c r="A4058">
        <v>80024988</v>
      </c>
      <c r="B4058" s="1">
        <v>40716</v>
      </c>
      <c r="C4058" t="s">
        <v>66</v>
      </c>
      <c r="D4058">
        <v>35</v>
      </c>
      <c r="E4058">
        <v>11060415</v>
      </c>
      <c r="F4058" t="s">
        <v>67</v>
      </c>
      <c r="G4058">
        <v>200</v>
      </c>
    </row>
    <row r="4059" spans="1:7" x14ac:dyDescent="0.25">
      <c r="A4059">
        <v>80024988</v>
      </c>
      <c r="B4059" s="1">
        <v>40716</v>
      </c>
      <c r="C4059" t="s">
        <v>68</v>
      </c>
      <c r="D4059">
        <v>25</v>
      </c>
      <c r="E4059">
        <v>11060415</v>
      </c>
      <c r="F4059" t="s">
        <v>69</v>
      </c>
      <c r="G4059">
        <v>200</v>
      </c>
    </row>
    <row r="4060" spans="1:7" x14ac:dyDescent="0.25">
      <c r="A4060">
        <v>80024988</v>
      </c>
      <c r="B4060" s="1">
        <v>40716</v>
      </c>
      <c r="C4060" t="s">
        <v>27</v>
      </c>
      <c r="D4060">
        <v>25</v>
      </c>
      <c r="E4060">
        <v>11060415</v>
      </c>
      <c r="F4060" t="s">
        <v>28</v>
      </c>
      <c r="G4060">
        <v>200</v>
      </c>
    </row>
    <row r="4061" spans="1:7" x14ac:dyDescent="0.25">
      <c r="A4061">
        <v>80024988</v>
      </c>
      <c r="B4061" s="1">
        <v>40716</v>
      </c>
      <c r="C4061" t="s">
        <v>140</v>
      </c>
      <c r="D4061">
        <v>30</v>
      </c>
      <c r="E4061">
        <v>11060416</v>
      </c>
      <c r="F4061" t="s">
        <v>26</v>
      </c>
      <c r="G4061">
        <v>200</v>
      </c>
    </row>
    <row r="4062" spans="1:7" hidden="1" x14ac:dyDescent="0.25">
      <c r="A4062">
        <v>80025104</v>
      </c>
      <c r="B4062" s="1">
        <v>40730</v>
      </c>
      <c r="C4062" t="s">
        <v>111</v>
      </c>
      <c r="D4062">
        <v>25</v>
      </c>
      <c r="E4062">
        <v>11070059</v>
      </c>
      <c r="F4062" t="s">
        <v>112</v>
      </c>
      <c r="G4062">
        <v>1</v>
      </c>
    </row>
    <row r="4063" spans="1:7" x14ac:dyDescent="0.25">
      <c r="A4063">
        <v>80024988</v>
      </c>
      <c r="B4063" s="1">
        <v>40716</v>
      </c>
      <c r="C4063" t="s">
        <v>66</v>
      </c>
      <c r="D4063">
        <v>35</v>
      </c>
      <c r="E4063">
        <v>11060416</v>
      </c>
      <c r="F4063" t="s">
        <v>67</v>
      </c>
      <c r="G4063">
        <v>200</v>
      </c>
    </row>
    <row r="4064" spans="1:7" x14ac:dyDescent="0.25">
      <c r="A4064">
        <v>80024988</v>
      </c>
      <c r="B4064" s="1">
        <v>40716</v>
      </c>
      <c r="C4064" t="s">
        <v>27</v>
      </c>
      <c r="D4064">
        <v>25</v>
      </c>
      <c r="E4064">
        <v>11060416</v>
      </c>
      <c r="F4064" t="s">
        <v>28</v>
      </c>
      <c r="G4064">
        <v>200</v>
      </c>
    </row>
    <row r="4065" spans="1:7" x14ac:dyDescent="0.25">
      <c r="A4065">
        <v>80024988</v>
      </c>
      <c r="B4065" s="1">
        <v>40716</v>
      </c>
      <c r="C4065" t="s">
        <v>140</v>
      </c>
      <c r="D4065">
        <v>30</v>
      </c>
      <c r="E4065">
        <v>11060417</v>
      </c>
      <c r="F4065" t="s">
        <v>26</v>
      </c>
      <c r="G4065">
        <v>200</v>
      </c>
    </row>
    <row r="4066" spans="1:7" x14ac:dyDescent="0.25">
      <c r="A4066">
        <v>80024988</v>
      </c>
      <c r="B4066" s="1">
        <v>40716</v>
      </c>
      <c r="C4066" t="s">
        <v>66</v>
      </c>
      <c r="D4066">
        <v>35</v>
      </c>
      <c r="E4066">
        <v>11060417</v>
      </c>
      <c r="F4066" t="s">
        <v>67</v>
      </c>
      <c r="G4066">
        <v>200</v>
      </c>
    </row>
    <row r="4067" spans="1:7" x14ac:dyDescent="0.25">
      <c r="A4067">
        <v>80024988</v>
      </c>
      <c r="B4067" s="1">
        <v>40716</v>
      </c>
      <c r="C4067" t="s">
        <v>27</v>
      </c>
      <c r="D4067">
        <v>25</v>
      </c>
      <c r="E4067">
        <v>11060417</v>
      </c>
      <c r="F4067" t="s">
        <v>28</v>
      </c>
      <c r="G4067">
        <v>200</v>
      </c>
    </row>
    <row r="4068" spans="1:7" x14ac:dyDescent="0.25">
      <c r="A4068">
        <v>80024988</v>
      </c>
      <c r="B4068" s="1">
        <v>40716</v>
      </c>
      <c r="C4068" t="s">
        <v>140</v>
      </c>
      <c r="D4068">
        <v>30</v>
      </c>
      <c r="E4068">
        <v>11060418</v>
      </c>
      <c r="F4068" t="s">
        <v>26</v>
      </c>
      <c r="G4068">
        <v>200</v>
      </c>
    </row>
    <row r="4069" spans="1:7" x14ac:dyDescent="0.25">
      <c r="A4069">
        <v>80024988</v>
      </c>
      <c r="B4069" s="1">
        <v>40716</v>
      </c>
      <c r="C4069" t="s">
        <v>66</v>
      </c>
      <c r="D4069">
        <v>35</v>
      </c>
      <c r="E4069">
        <v>11060418</v>
      </c>
      <c r="F4069" t="s">
        <v>67</v>
      </c>
      <c r="G4069">
        <v>200</v>
      </c>
    </row>
    <row r="4070" spans="1:7" x14ac:dyDescent="0.25">
      <c r="A4070">
        <v>80024988</v>
      </c>
      <c r="B4070" s="1">
        <v>40716</v>
      </c>
      <c r="C4070" t="s">
        <v>27</v>
      </c>
      <c r="D4070">
        <v>25</v>
      </c>
      <c r="E4070">
        <v>11060418</v>
      </c>
      <c r="F4070" t="s">
        <v>28</v>
      </c>
      <c r="G4070">
        <v>200</v>
      </c>
    </row>
    <row r="4071" spans="1:7" x14ac:dyDescent="0.25">
      <c r="A4071">
        <v>80024988</v>
      </c>
      <c r="B4071" s="1">
        <v>40716</v>
      </c>
      <c r="C4071" t="s">
        <v>140</v>
      </c>
      <c r="D4071">
        <v>30</v>
      </c>
      <c r="E4071">
        <v>11060420</v>
      </c>
      <c r="F4071" t="s">
        <v>26</v>
      </c>
      <c r="G4071">
        <v>200</v>
      </c>
    </row>
    <row r="4072" spans="1:7" x14ac:dyDescent="0.25">
      <c r="A4072">
        <v>80024988</v>
      </c>
      <c r="B4072" s="1">
        <v>40716</v>
      </c>
      <c r="C4072" t="s">
        <v>66</v>
      </c>
      <c r="D4072">
        <v>35</v>
      </c>
      <c r="E4072">
        <v>11060420</v>
      </c>
      <c r="F4072" t="s">
        <v>67</v>
      </c>
      <c r="G4072">
        <v>200</v>
      </c>
    </row>
    <row r="4073" spans="1:7" x14ac:dyDescent="0.25">
      <c r="A4073">
        <v>80024988</v>
      </c>
      <c r="B4073" s="1">
        <v>40716</v>
      </c>
      <c r="C4073" t="s">
        <v>27</v>
      </c>
      <c r="D4073">
        <v>25</v>
      </c>
      <c r="E4073">
        <v>11060420</v>
      </c>
      <c r="F4073" t="s">
        <v>28</v>
      </c>
      <c r="G4073">
        <v>200</v>
      </c>
    </row>
    <row r="4074" spans="1:7" x14ac:dyDescent="0.25">
      <c r="A4074">
        <v>80024989</v>
      </c>
      <c r="B4074" s="1">
        <v>40716</v>
      </c>
      <c r="C4074" t="s">
        <v>66</v>
      </c>
      <c r="D4074">
        <v>30</v>
      </c>
      <c r="E4074">
        <v>11060422</v>
      </c>
      <c r="F4074" t="s">
        <v>67</v>
      </c>
      <c r="G4074">
        <v>30</v>
      </c>
    </row>
    <row r="4075" spans="1:7" x14ac:dyDescent="0.25">
      <c r="A4075">
        <v>80024990</v>
      </c>
      <c r="B4075" s="1">
        <v>40717</v>
      </c>
      <c r="C4075" t="s">
        <v>64</v>
      </c>
      <c r="D4075">
        <v>64</v>
      </c>
      <c r="E4075">
        <v>11060425</v>
      </c>
      <c r="F4075" t="s">
        <v>65</v>
      </c>
      <c r="G4075">
        <v>16</v>
      </c>
    </row>
    <row r="4076" spans="1:7" x14ac:dyDescent="0.25">
      <c r="A4076">
        <v>80024990</v>
      </c>
      <c r="B4076" s="1">
        <v>40717</v>
      </c>
      <c r="C4076" t="s">
        <v>88</v>
      </c>
      <c r="D4076">
        <v>25</v>
      </c>
      <c r="E4076">
        <v>11060425</v>
      </c>
      <c r="F4076" t="s">
        <v>89</v>
      </c>
      <c r="G4076">
        <v>16</v>
      </c>
    </row>
    <row r="4077" spans="1:7" x14ac:dyDescent="0.25">
      <c r="A4077">
        <v>80024992</v>
      </c>
      <c r="B4077" s="1">
        <v>40717</v>
      </c>
      <c r="C4077" t="s">
        <v>64</v>
      </c>
      <c r="D4077">
        <v>28</v>
      </c>
      <c r="E4077">
        <v>11060428</v>
      </c>
      <c r="F4077" t="s">
        <v>65</v>
      </c>
      <c r="G4077">
        <v>7</v>
      </c>
    </row>
    <row r="4078" spans="1:7" x14ac:dyDescent="0.25">
      <c r="A4078">
        <v>80024993</v>
      </c>
      <c r="B4078" s="1">
        <v>40717</v>
      </c>
      <c r="C4078" t="s">
        <v>140</v>
      </c>
      <c r="D4078">
        <v>25</v>
      </c>
      <c r="E4078">
        <v>11060431</v>
      </c>
      <c r="F4078" t="s">
        <v>26</v>
      </c>
      <c r="G4078">
        <v>50</v>
      </c>
    </row>
    <row r="4079" spans="1:7" x14ac:dyDescent="0.25">
      <c r="A4079">
        <v>80024993</v>
      </c>
      <c r="B4079" s="1">
        <v>40717</v>
      </c>
      <c r="C4079" t="s">
        <v>66</v>
      </c>
      <c r="D4079">
        <v>4</v>
      </c>
      <c r="E4079">
        <v>11060431</v>
      </c>
      <c r="F4079" t="s">
        <v>67</v>
      </c>
      <c r="G4079">
        <v>50</v>
      </c>
    </row>
    <row r="4080" spans="1:7" x14ac:dyDescent="0.25">
      <c r="A4080">
        <v>80024993</v>
      </c>
      <c r="B4080" s="1">
        <v>40717</v>
      </c>
      <c r="C4080" t="s">
        <v>140</v>
      </c>
      <c r="D4080">
        <v>25</v>
      </c>
      <c r="E4080">
        <v>11060432</v>
      </c>
      <c r="F4080" t="s">
        <v>26</v>
      </c>
      <c r="G4080">
        <v>30</v>
      </c>
    </row>
    <row r="4081" spans="1:7" x14ac:dyDescent="0.25">
      <c r="A4081">
        <v>80024993</v>
      </c>
      <c r="B4081" s="1">
        <v>40717</v>
      </c>
      <c r="C4081" t="s">
        <v>66</v>
      </c>
      <c r="D4081">
        <v>6</v>
      </c>
      <c r="E4081">
        <v>11060432</v>
      </c>
      <c r="F4081" t="s">
        <v>67</v>
      </c>
      <c r="G4081">
        <v>30</v>
      </c>
    </row>
    <row r="4082" spans="1:7" x14ac:dyDescent="0.25">
      <c r="A4082">
        <v>80024994</v>
      </c>
      <c r="B4082" s="1">
        <v>40717</v>
      </c>
      <c r="C4082" t="s">
        <v>66</v>
      </c>
      <c r="D4082">
        <v>25</v>
      </c>
      <c r="E4082">
        <v>11060433</v>
      </c>
      <c r="F4082" t="s">
        <v>67</v>
      </c>
      <c r="G4082">
        <v>3</v>
      </c>
    </row>
    <row r="4083" spans="1:7" x14ac:dyDescent="0.25">
      <c r="A4083">
        <v>80024996</v>
      </c>
      <c r="B4083" s="1">
        <v>40717</v>
      </c>
      <c r="C4083" t="s">
        <v>9</v>
      </c>
      <c r="D4083">
        <v>20</v>
      </c>
      <c r="E4083">
        <v>11060098</v>
      </c>
      <c r="F4083" t="s">
        <v>10</v>
      </c>
      <c r="G4083">
        <v>1</v>
      </c>
    </row>
    <row r="4084" spans="1:7" x14ac:dyDescent="0.25">
      <c r="A4084">
        <v>80024996</v>
      </c>
      <c r="B4084" s="1">
        <v>40717</v>
      </c>
      <c r="C4084" t="s">
        <v>7</v>
      </c>
      <c r="D4084">
        <v>220</v>
      </c>
      <c r="E4084">
        <v>11060098</v>
      </c>
      <c r="F4084" t="s">
        <v>8</v>
      </c>
      <c r="G4084">
        <v>1</v>
      </c>
    </row>
    <row r="4085" spans="1:7" x14ac:dyDescent="0.25">
      <c r="A4085">
        <v>80024996</v>
      </c>
      <c r="B4085" s="1">
        <v>40717</v>
      </c>
      <c r="C4085" t="s">
        <v>9</v>
      </c>
      <c r="D4085">
        <v>20</v>
      </c>
      <c r="E4085">
        <v>11060141</v>
      </c>
      <c r="F4085" t="s">
        <v>10</v>
      </c>
      <c r="G4085">
        <v>1</v>
      </c>
    </row>
    <row r="4086" spans="1:7" x14ac:dyDescent="0.25">
      <c r="A4086">
        <v>80024996</v>
      </c>
      <c r="B4086" s="1">
        <v>40717</v>
      </c>
      <c r="C4086" t="s">
        <v>7</v>
      </c>
      <c r="D4086">
        <v>245</v>
      </c>
      <c r="E4086">
        <v>11060141</v>
      </c>
      <c r="F4086" t="s">
        <v>8</v>
      </c>
      <c r="G4086">
        <v>1</v>
      </c>
    </row>
    <row r="4087" spans="1:7" x14ac:dyDescent="0.25">
      <c r="A4087">
        <v>80024997</v>
      </c>
      <c r="B4087" s="1">
        <v>40717</v>
      </c>
      <c r="C4087" t="s">
        <v>7</v>
      </c>
      <c r="D4087">
        <v>70</v>
      </c>
      <c r="E4087">
        <v>11060435</v>
      </c>
      <c r="F4087" t="s">
        <v>8</v>
      </c>
      <c r="G4087">
        <v>10000</v>
      </c>
    </row>
    <row r="4088" spans="1:7" x14ac:dyDescent="0.25">
      <c r="A4088">
        <v>80024997</v>
      </c>
      <c r="B4088" s="1">
        <v>40717</v>
      </c>
      <c r="C4088" t="s">
        <v>7</v>
      </c>
      <c r="D4088">
        <v>70</v>
      </c>
      <c r="E4088">
        <v>11060436</v>
      </c>
      <c r="F4088" t="s">
        <v>8</v>
      </c>
      <c r="G4088">
        <v>10000</v>
      </c>
    </row>
    <row r="4089" spans="1:7" x14ac:dyDescent="0.25">
      <c r="A4089">
        <v>80024997</v>
      </c>
      <c r="B4089" s="1">
        <v>40717</v>
      </c>
      <c r="C4089" t="s">
        <v>66</v>
      </c>
      <c r="D4089">
        <v>25</v>
      </c>
      <c r="E4089">
        <v>11060437</v>
      </c>
      <c r="F4089" t="s">
        <v>67</v>
      </c>
      <c r="G4089">
        <v>2</v>
      </c>
    </row>
    <row r="4090" spans="1:7" x14ac:dyDescent="0.25">
      <c r="A4090">
        <v>80024997</v>
      </c>
      <c r="B4090" s="1">
        <v>40717</v>
      </c>
      <c r="C4090" t="s">
        <v>66</v>
      </c>
      <c r="D4090">
        <v>25</v>
      </c>
      <c r="E4090">
        <v>11060438</v>
      </c>
      <c r="F4090" t="s">
        <v>67</v>
      </c>
      <c r="G4090">
        <v>2</v>
      </c>
    </row>
    <row r="4091" spans="1:7" x14ac:dyDescent="0.25">
      <c r="A4091">
        <v>80024999</v>
      </c>
      <c r="B4091" s="1">
        <v>40717</v>
      </c>
      <c r="C4091" t="s">
        <v>134</v>
      </c>
      <c r="D4091">
        <v>75</v>
      </c>
      <c r="E4091">
        <v>11060441</v>
      </c>
      <c r="F4091" t="s">
        <v>10</v>
      </c>
      <c r="G4091">
        <v>1</v>
      </c>
    </row>
    <row r="4092" spans="1:7" x14ac:dyDescent="0.25">
      <c r="A4092">
        <v>80025000</v>
      </c>
      <c r="B4092" s="1">
        <v>40717</v>
      </c>
      <c r="C4092" t="s">
        <v>66</v>
      </c>
      <c r="D4092">
        <v>25</v>
      </c>
      <c r="E4092">
        <v>11060442</v>
      </c>
      <c r="F4092" t="s">
        <v>67</v>
      </c>
      <c r="G4092">
        <v>2</v>
      </c>
    </row>
    <row r="4093" spans="1:7" x14ac:dyDescent="0.25">
      <c r="A4093">
        <v>80025001</v>
      </c>
      <c r="B4093" s="1">
        <v>40717</v>
      </c>
      <c r="C4093" t="s">
        <v>64</v>
      </c>
      <c r="D4093">
        <v>64</v>
      </c>
      <c r="E4093">
        <v>11060443</v>
      </c>
      <c r="F4093" t="s">
        <v>65</v>
      </c>
      <c r="G4093">
        <v>16</v>
      </c>
    </row>
    <row r="4094" spans="1:7" x14ac:dyDescent="0.25">
      <c r="A4094">
        <v>80025001</v>
      </c>
      <c r="B4094" s="1">
        <v>40717</v>
      </c>
      <c r="C4094" t="s">
        <v>74</v>
      </c>
      <c r="D4094">
        <v>25</v>
      </c>
      <c r="E4094">
        <v>11060443</v>
      </c>
      <c r="F4094" t="s">
        <v>75</v>
      </c>
      <c r="G4094">
        <v>16</v>
      </c>
    </row>
    <row r="4095" spans="1:7" x14ac:dyDescent="0.25">
      <c r="A4095">
        <v>80025001</v>
      </c>
      <c r="B4095" s="1">
        <v>40717</v>
      </c>
      <c r="C4095" t="s">
        <v>70</v>
      </c>
      <c r="D4095">
        <v>25</v>
      </c>
      <c r="E4095">
        <v>11060443</v>
      </c>
      <c r="F4095" t="s">
        <v>71</v>
      </c>
      <c r="G4095">
        <v>16</v>
      </c>
    </row>
    <row r="4096" spans="1:7" x14ac:dyDescent="0.25">
      <c r="A4096">
        <v>80025001</v>
      </c>
      <c r="B4096" s="1">
        <v>40717</v>
      </c>
      <c r="C4096" t="s">
        <v>64</v>
      </c>
      <c r="D4096">
        <v>64</v>
      </c>
      <c r="E4096">
        <v>11060444</v>
      </c>
      <c r="F4096" t="s">
        <v>65</v>
      </c>
      <c r="G4096">
        <v>16</v>
      </c>
    </row>
    <row r="4097" spans="1:7" x14ac:dyDescent="0.25">
      <c r="A4097">
        <v>80025001</v>
      </c>
      <c r="B4097" s="1">
        <v>40717</v>
      </c>
      <c r="C4097" t="s">
        <v>74</v>
      </c>
      <c r="D4097">
        <v>25</v>
      </c>
      <c r="E4097">
        <v>11060444</v>
      </c>
      <c r="F4097" t="s">
        <v>75</v>
      </c>
      <c r="G4097">
        <v>16</v>
      </c>
    </row>
    <row r="4098" spans="1:7" x14ac:dyDescent="0.25">
      <c r="A4098">
        <v>80025001</v>
      </c>
      <c r="B4098" s="1">
        <v>40717</v>
      </c>
      <c r="C4098" t="s">
        <v>70</v>
      </c>
      <c r="D4098">
        <v>25</v>
      </c>
      <c r="E4098">
        <v>11060444</v>
      </c>
      <c r="F4098" t="s">
        <v>71</v>
      </c>
      <c r="G4098">
        <v>16</v>
      </c>
    </row>
    <row r="4099" spans="1:7" x14ac:dyDescent="0.25">
      <c r="A4099">
        <v>80025001</v>
      </c>
      <c r="B4099" s="1">
        <v>40717</v>
      </c>
      <c r="C4099" t="s">
        <v>64</v>
      </c>
      <c r="D4099">
        <v>64</v>
      </c>
      <c r="E4099">
        <v>11060445</v>
      </c>
      <c r="F4099" t="s">
        <v>65</v>
      </c>
      <c r="G4099">
        <v>16</v>
      </c>
    </row>
    <row r="4100" spans="1:7" x14ac:dyDescent="0.25">
      <c r="A4100">
        <v>80025001</v>
      </c>
      <c r="B4100" s="1">
        <v>40717</v>
      </c>
      <c r="C4100" t="s">
        <v>74</v>
      </c>
      <c r="D4100">
        <v>25</v>
      </c>
      <c r="E4100">
        <v>11060445</v>
      </c>
      <c r="F4100" t="s">
        <v>75</v>
      </c>
      <c r="G4100">
        <v>16</v>
      </c>
    </row>
    <row r="4101" spans="1:7" x14ac:dyDescent="0.25">
      <c r="A4101">
        <v>80025001</v>
      </c>
      <c r="B4101" s="1">
        <v>40717</v>
      </c>
      <c r="C4101" t="s">
        <v>70</v>
      </c>
      <c r="D4101">
        <v>25</v>
      </c>
      <c r="E4101">
        <v>11060445</v>
      </c>
      <c r="F4101" t="s">
        <v>71</v>
      </c>
      <c r="G4101">
        <v>16</v>
      </c>
    </row>
    <row r="4102" spans="1:7" x14ac:dyDescent="0.25">
      <c r="A4102">
        <v>80025001</v>
      </c>
      <c r="B4102" s="1">
        <v>40717</v>
      </c>
      <c r="C4102" t="s">
        <v>64</v>
      </c>
      <c r="D4102">
        <v>64</v>
      </c>
      <c r="E4102">
        <v>11060446</v>
      </c>
      <c r="F4102" t="s">
        <v>65</v>
      </c>
      <c r="G4102">
        <v>16</v>
      </c>
    </row>
    <row r="4103" spans="1:7" x14ac:dyDescent="0.25">
      <c r="A4103">
        <v>80025001</v>
      </c>
      <c r="B4103" s="1">
        <v>40717</v>
      </c>
      <c r="C4103" t="s">
        <v>74</v>
      </c>
      <c r="D4103">
        <v>25</v>
      </c>
      <c r="E4103">
        <v>11060446</v>
      </c>
      <c r="F4103" t="s">
        <v>75</v>
      </c>
      <c r="G4103">
        <v>16</v>
      </c>
    </row>
    <row r="4104" spans="1:7" x14ac:dyDescent="0.25">
      <c r="A4104">
        <v>80025001</v>
      </c>
      <c r="B4104" s="1">
        <v>40717</v>
      </c>
      <c r="C4104" t="s">
        <v>70</v>
      </c>
      <c r="D4104">
        <v>25</v>
      </c>
      <c r="E4104">
        <v>11060446</v>
      </c>
      <c r="F4104" t="s">
        <v>71</v>
      </c>
      <c r="G4104">
        <v>16</v>
      </c>
    </row>
    <row r="4105" spans="1:7" x14ac:dyDescent="0.25">
      <c r="A4105">
        <v>80025001</v>
      </c>
      <c r="B4105" s="1">
        <v>40717</v>
      </c>
      <c r="C4105" t="s">
        <v>64</v>
      </c>
      <c r="D4105">
        <v>64</v>
      </c>
      <c r="E4105">
        <v>11060447</v>
      </c>
      <c r="F4105" t="s">
        <v>65</v>
      </c>
      <c r="G4105">
        <v>16</v>
      </c>
    </row>
    <row r="4106" spans="1:7" x14ac:dyDescent="0.25">
      <c r="A4106">
        <v>80025001</v>
      </c>
      <c r="B4106" s="1">
        <v>40717</v>
      </c>
      <c r="C4106" t="s">
        <v>74</v>
      </c>
      <c r="D4106">
        <v>25</v>
      </c>
      <c r="E4106">
        <v>11060447</v>
      </c>
      <c r="F4106" t="s">
        <v>75</v>
      </c>
      <c r="G4106">
        <v>16</v>
      </c>
    </row>
    <row r="4107" spans="1:7" x14ac:dyDescent="0.25">
      <c r="A4107">
        <v>80025001</v>
      </c>
      <c r="B4107" s="1">
        <v>40717</v>
      </c>
      <c r="C4107" t="s">
        <v>70</v>
      </c>
      <c r="D4107">
        <v>25</v>
      </c>
      <c r="E4107">
        <v>11060447</v>
      </c>
      <c r="F4107" t="s">
        <v>71</v>
      </c>
      <c r="G4107">
        <v>16</v>
      </c>
    </row>
    <row r="4108" spans="1:7" x14ac:dyDescent="0.25">
      <c r="A4108">
        <v>80025001</v>
      </c>
      <c r="B4108" s="1">
        <v>40717</v>
      </c>
      <c r="C4108" t="s">
        <v>64</v>
      </c>
      <c r="D4108">
        <v>64</v>
      </c>
      <c r="E4108">
        <v>11060448</v>
      </c>
      <c r="F4108" t="s">
        <v>65</v>
      </c>
      <c r="G4108">
        <v>16</v>
      </c>
    </row>
    <row r="4109" spans="1:7" x14ac:dyDescent="0.25">
      <c r="A4109">
        <v>80025001</v>
      </c>
      <c r="B4109" s="1">
        <v>40717</v>
      </c>
      <c r="C4109" t="s">
        <v>74</v>
      </c>
      <c r="D4109">
        <v>25</v>
      </c>
      <c r="E4109">
        <v>11060448</v>
      </c>
      <c r="F4109" t="s">
        <v>75</v>
      </c>
      <c r="G4109">
        <v>16</v>
      </c>
    </row>
    <row r="4110" spans="1:7" x14ac:dyDescent="0.25">
      <c r="A4110">
        <v>80025001</v>
      </c>
      <c r="B4110" s="1">
        <v>40717</v>
      </c>
      <c r="C4110" t="s">
        <v>70</v>
      </c>
      <c r="D4110">
        <v>25</v>
      </c>
      <c r="E4110">
        <v>11060448</v>
      </c>
      <c r="F4110" t="s">
        <v>71</v>
      </c>
      <c r="G4110">
        <v>16</v>
      </c>
    </row>
    <row r="4111" spans="1:7" x14ac:dyDescent="0.25">
      <c r="A4111">
        <v>80025002</v>
      </c>
      <c r="B4111" s="1">
        <v>40717</v>
      </c>
      <c r="C4111" t="s">
        <v>135</v>
      </c>
      <c r="D4111">
        <v>125</v>
      </c>
      <c r="E4111">
        <v>11060449</v>
      </c>
      <c r="F4111" t="s">
        <v>10</v>
      </c>
      <c r="G4111">
        <v>1</v>
      </c>
    </row>
    <row r="4112" spans="1:7" x14ac:dyDescent="0.25">
      <c r="A4112">
        <v>80025003</v>
      </c>
      <c r="B4112" s="1">
        <v>40717</v>
      </c>
      <c r="C4112" t="s">
        <v>64</v>
      </c>
      <c r="D4112">
        <v>25</v>
      </c>
      <c r="E4112">
        <v>11060450</v>
      </c>
      <c r="F4112" t="s">
        <v>65</v>
      </c>
      <c r="G4112">
        <v>1</v>
      </c>
    </row>
    <row r="4113" spans="1:7" x14ac:dyDescent="0.25">
      <c r="A4113">
        <v>80025003</v>
      </c>
      <c r="B4113" s="1">
        <v>40717</v>
      </c>
      <c r="C4113" t="s">
        <v>64</v>
      </c>
      <c r="D4113">
        <v>25</v>
      </c>
      <c r="E4113">
        <v>11060451</v>
      </c>
      <c r="F4113" t="s">
        <v>65</v>
      </c>
      <c r="G4113">
        <v>1</v>
      </c>
    </row>
    <row r="4114" spans="1:7" x14ac:dyDescent="0.25">
      <c r="A4114">
        <v>80025004</v>
      </c>
      <c r="B4114" s="1">
        <v>40717</v>
      </c>
      <c r="C4114" t="s">
        <v>66</v>
      </c>
      <c r="D4114">
        <v>25</v>
      </c>
      <c r="E4114">
        <v>11060452</v>
      </c>
      <c r="F4114" t="s">
        <v>67</v>
      </c>
      <c r="G4114">
        <v>2</v>
      </c>
    </row>
    <row r="4115" spans="1:7" x14ac:dyDescent="0.25">
      <c r="A4115">
        <v>80025005</v>
      </c>
      <c r="B4115" s="1">
        <v>40718</v>
      </c>
      <c r="C4115" t="s">
        <v>59</v>
      </c>
      <c r="D4115">
        <v>25</v>
      </c>
      <c r="E4115">
        <v>11060456</v>
      </c>
      <c r="F4115" t="s">
        <v>60</v>
      </c>
      <c r="G4115">
        <v>2</v>
      </c>
    </row>
    <row r="4116" spans="1:7" x14ac:dyDescent="0.25">
      <c r="A4116">
        <v>80025006</v>
      </c>
      <c r="B4116" s="1">
        <v>40718</v>
      </c>
      <c r="C4116" t="s">
        <v>25</v>
      </c>
      <c r="D4116">
        <v>30</v>
      </c>
      <c r="E4116">
        <v>11060457</v>
      </c>
      <c r="F4116" t="s">
        <v>26</v>
      </c>
      <c r="G4116">
        <v>200</v>
      </c>
    </row>
    <row r="4117" spans="1:7" x14ac:dyDescent="0.25">
      <c r="A4117">
        <v>80025006</v>
      </c>
      <c r="B4117" s="1">
        <v>40718</v>
      </c>
      <c r="C4117" t="s">
        <v>66</v>
      </c>
      <c r="D4117">
        <v>40</v>
      </c>
      <c r="E4117">
        <v>11060457</v>
      </c>
      <c r="F4117" t="s">
        <v>67</v>
      </c>
      <c r="G4117">
        <v>200</v>
      </c>
    </row>
    <row r="4118" spans="1:7" x14ac:dyDescent="0.25">
      <c r="A4118">
        <v>80025006</v>
      </c>
      <c r="B4118" s="1">
        <v>40718</v>
      </c>
      <c r="C4118" t="s">
        <v>68</v>
      </c>
      <c r="D4118">
        <v>25</v>
      </c>
      <c r="E4118">
        <v>11060457</v>
      </c>
      <c r="F4118" t="s">
        <v>69</v>
      </c>
      <c r="G4118">
        <v>200</v>
      </c>
    </row>
    <row r="4119" spans="1:7" hidden="1" x14ac:dyDescent="0.25">
      <c r="A4119">
        <v>80025118</v>
      </c>
      <c r="B4119" s="1">
        <v>40731</v>
      </c>
      <c r="C4119" t="s">
        <v>182</v>
      </c>
      <c r="D4119">
        <v>100</v>
      </c>
      <c r="E4119">
        <v>11070074</v>
      </c>
      <c r="F4119" t="s">
        <v>10</v>
      </c>
      <c r="G4119">
        <v>1</v>
      </c>
    </row>
    <row r="4120" spans="1:7" x14ac:dyDescent="0.25">
      <c r="A4120">
        <v>80025006</v>
      </c>
      <c r="B4120" s="1">
        <v>40718</v>
      </c>
      <c r="C4120" t="s">
        <v>25</v>
      </c>
      <c r="D4120">
        <v>30</v>
      </c>
      <c r="E4120">
        <v>11060458</v>
      </c>
      <c r="F4120" t="s">
        <v>26</v>
      </c>
      <c r="G4120">
        <v>200</v>
      </c>
    </row>
    <row r="4121" spans="1:7" x14ac:dyDescent="0.25">
      <c r="A4121">
        <v>80025006</v>
      </c>
      <c r="B4121" s="1">
        <v>40718</v>
      </c>
      <c r="C4121" t="s">
        <v>66</v>
      </c>
      <c r="D4121">
        <v>40</v>
      </c>
      <c r="E4121">
        <v>11060458</v>
      </c>
      <c r="F4121" t="s">
        <v>67</v>
      </c>
      <c r="G4121">
        <v>200</v>
      </c>
    </row>
    <row r="4122" spans="1:7" x14ac:dyDescent="0.25">
      <c r="A4122">
        <v>80025006</v>
      </c>
      <c r="B4122" s="1">
        <v>40718</v>
      </c>
      <c r="C4122" t="s">
        <v>68</v>
      </c>
      <c r="D4122">
        <v>25</v>
      </c>
      <c r="E4122">
        <v>11060458</v>
      </c>
      <c r="F4122" t="s">
        <v>69</v>
      </c>
      <c r="G4122">
        <v>200</v>
      </c>
    </row>
    <row r="4123" spans="1:7" x14ac:dyDescent="0.25">
      <c r="A4123">
        <v>80025009</v>
      </c>
      <c r="B4123" s="1">
        <v>40718</v>
      </c>
      <c r="C4123" t="s">
        <v>7</v>
      </c>
      <c r="D4123">
        <v>35</v>
      </c>
      <c r="E4123">
        <v>11060362</v>
      </c>
      <c r="F4123" t="s">
        <v>8</v>
      </c>
      <c r="G4123">
        <v>3000</v>
      </c>
    </row>
    <row r="4124" spans="1:7" x14ac:dyDescent="0.25">
      <c r="A4124">
        <v>80025010</v>
      </c>
      <c r="B4124" s="1">
        <v>40718</v>
      </c>
      <c r="C4124" t="s">
        <v>140</v>
      </c>
      <c r="D4124">
        <v>30</v>
      </c>
      <c r="E4124">
        <v>11060461</v>
      </c>
      <c r="F4124" t="s">
        <v>26</v>
      </c>
      <c r="G4124">
        <v>200</v>
      </c>
    </row>
    <row r="4125" spans="1:7" hidden="1" x14ac:dyDescent="0.25">
      <c r="A4125">
        <v>90001752</v>
      </c>
      <c r="B4125" s="1">
        <v>40731</v>
      </c>
      <c r="C4125" t="s">
        <v>115</v>
      </c>
      <c r="D4125">
        <v>50</v>
      </c>
      <c r="E4125">
        <v>11070080</v>
      </c>
      <c r="F4125" t="s">
        <v>10</v>
      </c>
      <c r="G4125">
        <v>1</v>
      </c>
    </row>
    <row r="4126" spans="1:7" hidden="1" x14ac:dyDescent="0.25">
      <c r="A4126">
        <v>80025122</v>
      </c>
      <c r="B4126" s="1">
        <v>40731</v>
      </c>
      <c r="C4126" t="s">
        <v>22</v>
      </c>
      <c r="D4126">
        <v>220</v>
      </c>
      <c r="E4126">
        <v>11070082</v>
      </c>
      <c r="F4126" t="s">
        <v>23</v>
      </c>
      <c r="G4126">
        <v>0.88</v>
      </c>
    </row>
    <row r="4127" spans="1:7" hidden="1" x14ac:dyDescent="0.25">
      <c r="A4127">
        <v>80025123</v>
      </c>
      <c r="B4127" s="1">
        <v>40731</v>
      </c>
      <c r="C4127" t="s">
        <v>22</v>
      </c>
      <c r="D4127">
        <v>172.5</v>
      </c>
      <c r="E4127">
        <v>11070084</v>
      </c>
      <c r="F4127" t="s">
        <v>23</v>
      </c>
      <c r="G4127">
        <v>0.69</v>
      </c>
    </row>
    <row r="4128" spans="1:7" hidden="1" x14ac:dyDescent="0.25">
      <c r="A4128">
        <v>80025124</v>
      </c>
      <c r="B4128" s="1">
        <v>40731</v>
      </c>
      <c r="C4128" t="s">
        <v>22</v>
      </c>
      <c r="D4128">
        <v>172.5</v>
      </c>
      <c r="E4128">
        <v>11070086</v>
      </c>
      <c r="F4128" t="s">
        <v>23</v>
      </c>
      <c r="G4128">
        <v>0.69</v>
      </c>
    </row>
    <row r="4129" spans="1:7" hidden="1" x14ac:dyDescent="0.25">
      <c r="A4129">
        <v>80025136</v>
      </c>
      <c r="B4129" s="1">
        <v>40732</v>
      </c>
      <c r="C4129" t="s">
        <v>42</v>
      </c>
      <c r="D4129">
        <v>20</v>
      </c>
      <c r="E4129">
        <v>11060252</v>
      </c>
      <c r="F4129" t="s">
        <v>38</v>
      </c>
      <c r="G4129">
        <v>1</v>
      </c>
    </row>
    <row r="4130" spans="1:7" hidden="1" x14ac:dyDescent="0.25">
      <c r="A4130">
        <v>80025136</v>
      </c>
      <c r="B4130" s="1">
        <v>40732</v>
      </c>
      <c r="C4130" t="s">
        <v>43</v>
      </c>
      <c r="D4130">
        <v>150</v>
      </c>
      <c r="E4130">
        <v>11060252</v>
      </c>
      <c r="F4130" t="s">
        <v>44</v>
      </c>
      <c r="G4130">
        <v>1</v>
      </c>
    </row>
    <row r="4131" spans="1:7" hidden="1" x14ac:dyDescent="0.25">
      <c r="A4131">
        <v>80025136</v>
      </c>
      <c r="B4131" s="1">
        <v>40732</v>
      </c>
      <c r="C4131" t="s">
        <v>49</v>
      </c>
      <c r="D4131">
        <v>525</v>
      </c>
      <c r="E4131">
        <v>11060252</v>
      </c>
      <c r="F4131" t="s">
        <v>50</v>
      </c>
      <c r="G4131">
        <v>1</v>
      </c>
    </row>
    <row r="4132" spans="1:7" hidden="1" x14ac:dyDescent="0.25">
      <c r="A4132">
        <v>80025136</v>
      </c>
      <c r="B4132" s="1">
        <v>40732</v>
      </c>
      <c r="C4132" t="s">
        <v>104</v>
      </c>
      <c r="D4132">
        <v>250</v>
      </c>
      <c r="E4132">
        <v>11060252</v>
      </c>
      <c r="F4132" t="s">
        <v>50</v>
      </c>
      <c r="G4132">
        <v>1</v>
      </c>
    </row>
    <row r="4133" spans="1:7" hidden="1" x14ac:dyDescent="0.25">
      <c r="A4133">
        <v>80025136</v>
      </c>
      <c r="B4133" s="1">
        <v>40732</v>
      </c>
      <c r="C4133" t="s">
        <v>48</v>
      </c>
      <c r="D4133">
        <v>111</v>
      </c>
      <c r="E4133">
        <v>11060252</v>
      </c>
      <c r="F4133" t="s">
        <v>30</v>
      </c>
      <c r="G4133">
        <v>1</v>
      </c>
    </row>
    <row r="4134" spans="1:7" hidden="1" x14ac:dyDescent="0.25">
      <c r="A4134">
        <v>80025136</v>
      </c>
      <c r="B4134" s="1">
        <v>40732</v>
      </c>
      <c r="C4134" t="s">
        <v>100</v>
      </c>
      <c r="D4134">
        <v>84</v>
      </c>
      <c r="E4134">
        <v>11060252</v>
      </c>
      <c r="F4134" t="s">
        <v>50</v>
      </c>
      <c r="G4134">
        <v>1</v>
      </c>
    </row>
    <row r="4135" spans="1:7" hidden="1" x14ac:dyDescent="0.25">
      <c r="A4135">
        <v>80025136</v>
      </c>
      <c r="B4135" s="1">
        <v>40732</v>
      </c>
      <c r="C4135" t="s">
        <v>106</v>
      </c>
      <c r="D4135">
        <v>9</v>
      </c>
      <c r="E4135">
        <v>11060252</v>
      </c>
      <c r="F4135" t="s">
        <v>107</v>
      </c>
      <c r="G4135">
        <v>1</v>
      </c>
    </row>
    <row r="4136" spans="1:7" x14ac:dyDescent="0.25">
      <c r="A4136">
        <v>80025010</v>
      </c>
      <c r="B4136" s="1">
        <v>40718</v>
      </c>
      <c r="C4136" t="s">
        <v>66</v>
      </c>
      <c r="D4136">
        <v>9</v>
      </c>
      <c r="E4136">
        <v>11060461</v>
      </c>
      <c r="F4136" t="s">
        <v>67</v>
      </c>
      <c r="G4136">
        <v>200</v>
      </c>
    </row>
    <row r="4137" spans="1:7" x14ac:dyDescent="0.25">
      <c r="A4137">
        <v>80025011</v>
      </c>
      <c r="B4137" s="1">
        <v>40718</v>
      </c>
      <c r="C4137" t="s">
        <v>135</v>
      </c>
      <c r="D4137">
        <v>125</v>
      </c>
      <c r="E4137">
        <v>11060273</v>
      </c>
      <c r="F4137" t="s">
        <v>10</v>
      </c>
      <c r="G4137">
        <v>1</v>
      </c>
    </row>
    <row r="4138" spans="1:7" x14ac:dyDescent="0.25">
      <c r="A4138">
        <v>80025012</v>
      </c>
      <c r="B4138" s="1">
        <v>40718</v>
      </c>
      <c r="C4138" t="s">
        <v>54</v>
      </c>
      <c r="D4138">
        <v>27</v>
      </c>
      <c r="E4138">
        <v>11060462</v>
      </c>
      <c r="F4138" t="s">
        <v>55</v>
      </c>
      <c r="G4138">
        <v>70000</v>
      </c>
    </row>
    <row r="4139" spans="1:7" x14ac:dyDescent="0.25">
      <c r="A4139">
        <v>80025012</v>
      </c>
      <c r="B4139" s="1">
        <v>40718</v>
      </c>
      <c r="C4139" t="s">
        <v>56</v>
      </c>
      <c r="D4139">
        <v>25</v>
      </c>
      <c r="E4139">
        <v>11060462</v>
      </c>
      <c r="F4139" t="s">
        <v>55</v>
      </c>
      <c r="G4139">
        <v>70000</v>
      </c>
    </row>
    <row r="4140" spans="1:7" x14ac:dyDescent="0.25">
      <c r="A4140">
        <v>80025012</v>
      </c>
      <c r="B4140" s="1">
        <v>40718</v>
      </c>
      <c r="C4140" t="s">
        <v>59</v>
      </c>
      <c r="D4140">
        <v>25</v>
      </c>
      <c r="E4140">
        <v>11060462</v>
      </c>
      <c r="F4140" t="s">
        <v>60</v>
      </c>
      <c r="G4140">
        <v>70000</v>
      </c>
    </row>
    <row r="4141" spans="1:7" x14ac:dyDescent="0.25">
      <c r="A4141">
        <v>80025012</v>
      </c>
      <c r="B4141" s="1">
        <v>40718</v>
      </c>
      <c r="C4141" t="s">
        <v>61</v>
      </c>
      <c r="D4141">
        <v>25</v>
      </c>
      <c r="E4141">
        <v>11060462</v>
      </c>
      <c r="F4141" t="s">
        <v>60</v>
      </c>
      <c r="G4141">
        <v>70000</v>
      </c>
    </row>
    <row r="4142" spans="1:7" x14ac:dyDescent="0.25">
      <c r="A4142">
        <v>80025013</v>
      </c>
      <c r="B4142" s="1">
        <v>40718</v>
      </c>
      <c r="C4142" t="s">
        <v>27</v>
      </c>
      <c r="D4142">
        <v>25</v>
      </c>
      <c r="E4142">
        <v>11060464</v>
      </c>
      <c r="F4142" t="s">
        <v>28</v>
      </c>
      <c r="G4142">
        <v>1</v>
      </c>
    </row>
    <row r="4143" spans="1:7" x14ac:dyDescent="0.25">
      <c r="A4143">
        <v>80025014</v>
      </c>
      <c r="B4143" s="1">
        <v>40718</v>
      </c>
      <c r="C4143" t="s">
        <v>25</v>
      </c>
      <c r="D4143">
        <v>25</v>
      </c>
      <c r="E4143">
        <v>11060465</v>
      </c>
      <c r="F4143" t="s">
        <v>26</v>
      </c>
      <c r="G4143">
        <v>30</v>
      </c>
    </row>
    <row r="4144" spans="1:7" x14ac:dyDescent="0.25">
      <c r="A4144">
        <v>80025015</v>
      </c>
      <c r="B4144" s="1">
        <v>40718</v>
      </c>
      <c r="C4144" t="s">
        <v>140</v>
      </c>
      <c r="D4144">
        <v>30</v>
      </c>
      <c r="E4144">
        <v>11060461</v>
      </c>
      <c r="F4144" t="s">
        <v>26</v>
      </c>
      <c r="G4144">
        <v>200</v>
      </c>
    </row>
    <row r="4145" spans="1:7" x14ac:dyDescent="0.25">
      <c r="A4145">
        <v>80025015</v>
      </c>
      <c r="B4145" s="1">
        <v>40718</v>
      </c>
      <c r="C4145" t="s">
        <v>66</v>
      </c>
      <c r="D4145">
        <v>9</v>
      </c>
      <c r="E4145">
        <v>11060461</v>
      </c>
      <c r="F4145" t="s">
        <v>67</v>
      </c>
      <c r="G4145">
        <v>200</v>
      </c>
    </row>
    <row r="4146" spans="1:7" x14ac:dyDescent="0.25">
      <c r="A4146">
        <v>80025016</v>
      </c>
      <c r="B4146" s="1">
        <v>40718</v>
      </c>
      <c r="C4146" t="s">
        <v>7</v>
      </c>
      <c r="D4146">
        <v>35</v>
      </c>
      <c r="E4146">
        <v>11060362</v>
      </c>
      <c r="F4146" t="s">
        <v>8</v>
      </c>
      <c r="G4146">
        <v>3000</v>
      </c>
    </row>
    <row r="4147" spans="1:7" x14ac:dyDescent="0.25">
      <c r="A4147">
        <v>80025018</v>
      </c>
      <c r="B4147" s="1">
        <v>40721</v>
      </c>
      <c r="C4147" t="s">
        <v>134</v>
      </c>
      <c r="D4147">
        <v>75</v>
      </c>
      <c r="E4147">
        <v>11060011</v>
      </c>
      <c r="F4147" t="s">
        <v>10</v>
      </c>
      <c r="G4147">
        <v>1</v>
      </c>
    </row>
    <row r="4148" spans="1:7" x14ac:dyDescent="0.25">
      <c r="A4148">
        <v>80025019</v>
      </c>
      <c r="B4148" s="1">
        <v>40721</v>
      </c>
      <c r="C4148" t="s">
        <v>140</v>
      </c>
      <c r="D4148">
        <v>30</v>
      </c>
      <c r="E4148">
        <v>11060473</v>
      </c>
      <c r="F4148" t="s">
        <v>26</v>
      </c>
      <c r="G4148">
        <v>200</v>
      </c>
    </row>
    <row r="4149" spans="1:7" hidden="1" x14ac:dyDescent="0.25">
      <c r="A4149">
        <v>90001753</v>
      </c>
      <c r="B4149" s="1">
        <v>40732</v>
      </c>
      <c r="C4149" t="s">
        <v>115</v>
      </c>
      <c r="D4149">
        <v>50</v>
      </c>
      <c r="E4149">
        <v>11070090</v>
      </c>
      <c r="F4149" t="s">
        <v>10</v>
      </c>
      <c r="G4149">
        <v>1</v>
      </c>
    </row>
    <row r="4150" spans="1:7" x14ac:dyDescent="0.25">
      <c r="A4150">
        <v>80025019</v>
      </c>
      <c r="B4150" s="1">
        <v>40721</v>
      </c>
      <c r="C4150" t="s">
        <v>141</v>
      </c>
      <c r="D4150">
        <v>18.75</v>
      </c>
      <c r="E4150">
        <v>11060473</v>
      </c>
      <c r="F4150" t="s">
        <v>26</v>
      </c>
      <c r="G4150">
        <v>200</v>
      </c>
    </row>
    <row r="4151" spans="1:7" x14ac:dyDescent="0.25">
      <c r="A4151">
        <v>80025019</v>
      </c>
      <c r="B4151" s="1">
        <v>40721</v>
      </c>
      <c r="C4151" t="s">
        <v>25</v>
      </c>
      <c r="D4151">
        <v>45</v>
      </c>
      <c r="E4151">
        <v>11060473</v>
      </c>
      <c r="F4151" t="s">
        <v>26</v>
      </c>
      <c r="G4151">
        <v>200</v>
      </c>
    </row>
    <row r="4152" spans="1:7" x14ac:dyDescent="0.25">
      <c r="A4152">
        <v>80025019</v>
      </c>
      <c r="B4152" s="1">
        <v>40721</v>
      </c>
      <c r="C4152" t="s">
        <v>66</v>
      </c>
      <c r="D4152">
        <v>42</v>
      </c>
      <c r="E4152">
        <v>11060473</v>
      </c>
      <c r="F4152" t="s">
        <v>67</v>
      </c>
      <c r="G4152">
        <v>200</v>
      </c>
    </row>
    <row r="4153" spans="1:7" x14ac:dyDescent="0.25">
      <c r="A4153">
        <v>80025019</v>
      </c>
      <c r="B4153" s="1">
        <v>40721</v>
      </c>
      <c r="C4153" t="s">
        <v>142</v>
      </c>
      <c r="D4153">
        <v>42</v>
      </c>
      <c r="E4153">
        <v>11060473</v>
      </c>
      <c r="F4153" t="s">
        <v>67</v>
      </c>
      <c r="G4153">
        <v>200</v>
      </c>
    </row>
    <row r="4154" spans="1:7" hidden="1" x14ac:dyDescent="0.25">
      <c r="A4154">
        <v>80025127</v>
      </c>
      <c r="B4154" s="1">
        <v>40732</v>
      </c>
      <c r="C4154" t="s">
        <v>22</v>
      </c>
      <c r="D4154">
        <v>180</v>
      </c>
      <c r="E4154">
        <v>11070096</v>
      </c>
      <c r="F4154" t="s">
        <v>23</v>
      </c>
      <c r="G4154">
        <v>0.99</v>
      </c>
    </row>
    <row r="4155" spans="1:7" x14ac:dyDescent="0.25">
      <c r="A4155">
        <v>80025019</v>
      </c>
      <c r="B4155" s="1">
        <v>40721</v>
      </c>
      <c r="C4155" t="s">
        <v>143</v>
      </c>
      <c r="D4155">
        <v>6</v>
      </c>
      <c r="E4155">
        <v>11060473</v>
      </c>
      <c r="F4155" t="s">
        <v>67</v>
      </c>
      <c r="G4155">
        <v>200</v>
      </c>
    </row>
    <row r="4156" spans="1:7" x14ac:dyDescent="0.25">
      <c r="A4156">
        <v>80025020</v>
      </c>
      <c r="B4156" s="1">
        <v>40721</v>
      </c>
      <c r="C4156" t="s">
        <v>9</v>
      </c>
      <c r="D4156">
        <v>20</v>
      </c>
      <c r="E4156">
        <v>11050294</v>
      </c>
      <c r="F4156" t="s">
        <v>10</v>
      </c>
      <c r="G4156">
        <v>1</v>
      </c>
    </row>
    <row r="4157" spans="1:7" x14ac:dyDescent="0.25">
      <c r="A4157">
        <v>80025020</v>
      </c>
      <c r="B4157" s="1">
        <v>40721</v>
      </c>
      <c r="C4157" t="s">
        <v>7</v>
      </c>
      <c r="D4157">
        <v>270</v>
      </c>
      <c r="E4157">
        <v>11050294</v>
      </c>
      <c r="F4157" t="s">
        <v>8</v>
      </c>
      <c r="G4157">
        <v>1</v>
      </c>
    </row>
    <row r="4158" spans="1:7" x14ac:dyDescent="0.25">
      <c r="A4158">
        <v>80025020</v>
      </c>
      <c r="B4158" s="1">
        <v>40721</v>
      </c>
      <c r="C4158" t="s">
        <v>9</v>
      </c>
      <c r="D4158">
        <v>20</v>
      </c>
      <c r="E4158">
        <v>11050507</v>
      </c>
      <c r="F4158" t="s">
        <v>10</v>
      </c>
      <c r="G4158">
        <v>1</v>
      </c>
    </row>
    <row r="4159" spans="1:7" x14ac:dyDescent="0.25">
      <c r="A4159">
        <v>80025020</v>
      </c>
      <c r="B4159" s="1">
        <v>40721</v>
      </c>
      <c r="C4159" t="s">
        <v>7</v>
      </c>
      <c r="D4159">
        <v>220</v>
      </c>
      <c r="E4159">
        <v>11050507</v>
      </c>
      <c r="F4159" t="s">
        <v>8</v>
      </c>
      <c r="G4159">
        <v>1</v>
      </c>
    </row>
    <row r="4160" spans="1:7" x14ac:dyDescent="0.25">
      <c r="A4160">
        <v>80025021</v>
      </c>
      <c r="B4160" s="1">
        <v>40721</v>
      </c>
      <c r="C4160" t="s">
        <v>7</v>
      </c>
      <c r="D4160">
        <v>25</v>
      </c>
      <c r="E4160">
        <v>11060329</v>
      </c>
      <c r="F4160" t="s">
        <v>8</v>
      </c>
      <c r="G4160">
        <v>1000</v>
      </c>
    </row>
    <row r="4161" spans="1:7" x14ac:dyDescent="0.25">
      <c r="A4161">
        <v>80025022</v>
      </c>
      <c r="B4161" s="1">
        <v>40721</v>
      </c>
      <c r="C4161" t="s">
        <v>7</v>
      </c>
      <c r="D4161">
        <v>70</v>
      </c>
      <c r="E4161">
        <v>11060474</v>
      </c>
      <c r="F4161" t="s">
        <v>8</v>
      </c>
      <c r="G4161">
        <v>10000</v>
      </c>
    </row>
    <row r="4162" spans="1:7" x14ac:dyDescent="0.25">
      <c r="A4162">
        <v>80025022</v>
      </c>
      <c r="B4162" s="1">
        <v>40721</v>
      </c>
      <c r="C4162" t="s">
        <v>15</v>
      </c>
      <c r="D4162">
        <v>35</v>
      </c>
      <c r="E4162">
        <v>11060474</v>
      </c>
      <c r="F4162" t="s">
        <v>8</v>
      </c>
      <c r="G4162">
        <v>10000</v>
      </c>
    </row>
    <row r="4163" spans="1:7" hidden="1" x14ac:dyDescent="0.25">
      <c r="A4163">
        <v>80025129</v>
      </c>
      <c r="B4163" s="1">
        <v>40732</v>
      </c>
      <c r="C4163" t="s">
        <v>111</v>
      </c>
      <c r="D4163">
        <v>25</v>
      </c>
      <c r="E4163">
        <v>11070100</v>
      </c>
      <c r="F4163" t="s">
        <v>112</v>
      </c>
      <c r="G4163">
        <v>1</v>
      </c>
    </row>
    <row r="4164" spans="1:7" hidden="1" x14ac:dyDescent="0.25">
      <c r="A4164">
        <v>80025131</v>
      </c>
      <c r="B4164" s="1">
        <v>40732</v>
      </c>
      <c r="C4164" t="s">
        <v>22</v>
      </c>
      <c r="D4164">
        <v>50</v>
      </c>
      <c r="E4164">
        <v>11070104</v>
      </c>
      <c r="F4164" t="s">
        <v>23</v>
      </c>
      <c r="G4164">
        <v>0.04</v>
      </c>
    </row>
    <row r="4165" spans="1:7" hidden="1" x14ac:dyDescent="0.25">
      <c r="A4165">
        <v>80025132</v>
      </c>
      <c r="B4165" s="1">
        <v>40732</v>
      </c>
      <c r="C4165" t="s">
        <v>111</v>
      </c>
      <c r="D4165">
        <v>100</v>
      </c>
      <c r="E4165">
        <v>11070106</v>
      </c>
      <c r="F4165" t="s">
        <v>112</v>
      </c>
      <c r="G4165">
        <v>4</v>
      </c>
    </row>
    <row r="4166" spans="1:7" hidden="1" x14ac:dyDescent="0.25">
      <c r="A4166">
        <v>80025135</v>
      </c>
      <c r="B4166" s="1">
        <v>40732</v>
      </c>
      <c r="C4166" t="s">
        <v>36</v>
      </c>
      <c r="D4166">
        <v>85</v>
      </c>
      <c r="E4166">
        <v>11070108</v>
      </c>
      <c r="F4166" t="s">
        <v>23</v>
      </c>
      <c r="G4166">
        <v>1.7</v>
      </c>
    </row>
    <row r="4167" spans="1:7" hidden="1" x14ac:dyDescent="0.25">
      <c r="A4167">
        <v>80025137</v>
      </c>
      <c r="B4167" s="1">
        <v>40732</v>
      </c>
      <c r="C4167" t="s">
        <v>182</v>
      </c>
      <c r="D4167">
        <v>100</v>
      </c>
      <c r="E4167">
        <v>11070109</v>
      </c>
      <c r="F4167" t="s">
        <v>10</v>
      </c>
      <c r="G4167">
        <v>1</v>
      </c>
    </row>
    <row r="4168" spans="1:7" hidden="1" x14ac:dyDescent="0.25">
      <c r="A4168">
        <v>80025138</v>
      </c>
      <c r="B4168" s="1">
        <v>40732</v>
      </c>
      <c r="C4168" t="s">
        <v>182</v>
      </c>
      <c r="D4168">
        <v>250</v>
      </c>
      <c r="E4168">
        <v>11070110</v>
      </c>
      <c r="F4168" t="s">
        <v>10</v>
      </c>
      <c r="G4168">
        <v>1</v>
      </c>
    </row>
    <row r="4169" spans="1:7" x14ac:dyDescent="0.25">
      <c r="A4169">
        <v>80025023</v>
      </c>
      <c r="B4169" s="1">
        <v>40721</v>
      </c>
      <c r="C4169" t="s">
        <v>64</v>
      </c>
      <c r="D4169">
        <v>25</v>
      </c>
      <c r="E4169">
        <v>11060477</v>
      </c>
      <c r="F4169" t="s">
        <v>65</v>
      </c>
      <c r="G4169">
        <v>1</v>
      </c>
    </row>
    <row r="4170" spans="1:7" x14ac:dyDescent="0.25">
      <c r="A4170">
        <v>80025024</v>
      </c>
      <c r="B4170" s="1">
        <v>40721</v>
      </c>
      <c r="C4170" t="s">
        <v>54</v>
      </c>
      <c r="D4170">
        <v>29</v>
      </c>
      <c r="E4170">
        <v>11060476</v>
      </c>
      <c r="F4170" t="s">
        <v>55</v>
      </c>
      <c r="G4170">
        <v>90000</v>
      </c>
    </row>
    <row r="4171" spans="1:7" x14ac:dyDescent="0.25">
      <c r="A4171">
        <v>80025024</v>
      </c>
      <c r="B4171" s="1">
        <v>40721</v>
      </c>
      <c r="C4171" t="s">
        <v>59</v>
      </c>
      <c r="D4171">
        <v>25</v>
      </c>
      <c r="E4171">
        <v>11060476</v>
      </c>
      <c r="F4171" t="s">
        <v>60</v>
      </c>
      <c r="G4171">
        <v>90000</v>
      </c>
    </row>
    <row r="4172" spans="1:7" x14ac:dyDescent="0.25">
      <c r="A4172">
        <v>80025025</v>
      </c>
      <c r="B4172" s="1">
        <v>40721</v>
      </c>
      <c r="C4172" t="s">
        <v>54</v>
      </c>
      <c r="D4172">
        <v>25</v>
      </c>
      <c r="E4172">
        <v>11060475</v>
      </c>
      <c r="F4172" t="s">
        <v>55</v>
      </c>
      <c r="G4172">
        <v>60000</v>
      </c>
    </row>
    <row r="4173" spans="1:7" x14ac:dyDescent="0.25">
      <c r="A4173">
        <v>80025025</v>
      </c>
      <c r="B4173" s="1">
        <v>40721</v>
      </c>
      <c r="C4173" t="s">
        <v>59</v>
      </c>
      <c r="D4173">
        <v>25</v>
      </c>
      <c r="E4173">
        <v>11060475</v>
      </c>
      <c r="F4173" t="s">
        <v>60</v>
      </c>
      <c r="G4173">
        <v>60000</v>
      </c>
    </row>
    <row r="4174" spans="1:7" x14ac:dyDescent="0.25">
      <c r="A4174">
        <v>80025027</v>
      </c>
      <c r="B4174" s="1">
        <v>40721</v>
      </c>
      <c r="C4174" t="s">
        <v>64</v>
      </c>
      <c r="D4174">
        <v>25</v>
      </c>
      <c r="E4174">
        <v>11060477</v>
      </c>
      <c r="F4174" t="s">
        <v>65</v>
      </c>
      <c r="G4174">
        <v>1</v>
      </c>
    </row>
    <row r="4175" spans="1:7" x14ac:dyDescent="0.25">
      <c r="A4175">
        <v>80025027</v>
      </c>
      <c r="B4175" s="1">
        <v>40721</v>
      </c>
      <c r="C4175" t="s">
        <v>64</v>
      </c>
      <c r="D4175">
        <v>25</v>
      </c>
      <c r="E4175">
        <v>11060481</v>
      </c>
      <c r="F4175" t="s">
        <v>65</v>
      </c>
      <c r="G4175">
        <v>1</v>
      </c>
    </row>
    <row r="4176" spans="1:7" x14ac:dyDescent="0.25">
      <c r="A4176">
        <v>80025028</v>
      </c>
      <c r="B4176" s="1">
        <v>40721</v>
      </c>
      <c r="C4176" t="s">
        <v>7</v>
      </c>
      <c r="D4176">
        <v>170</v>
      </c>
      <c r="E4176">
        <v>11060463</v>
      </c>
      <c r="F4176" t="s">
        <v>8</v>
      </c>
      <c r="G4176">
        <v>30000</v>
      </c>
    </row>
    <row r="4177" spans="1:7" x14ac:dyDescent="0.25">
      <c r="A4177">
        <v>80025029</v>
      </c>
      <c r="B4177" s="1">
        <v>40721</v>
      </c>
      <c r="C4177" t="s">
        <v>7</v>
      </c>
      <c r="D4177">
        <v>45</v>
      </c>
      <c r="E4177">
        <v>11060482</v>
      </c>
      <c r="F4177" t="s">
        <v>8</v>
      </c>
      <c r="G4177">
        <v>5000</v>
      </c>
    </row>
    <row r="4178" spans="1:7" x14ac:dyDescent="0.25">
      <c r="A4178">
        <v>80025029</v>
      </c>
      <c r="B4178" s="1">
        <v>40721</v>
      </c>
      <c r="C4178" t="s">
        <v>15</v>
      </c>
      <c r="D4178">
        <v>22.5</v>
      </c>
      <c r="E4178">
        <v>11060482</v>
      </c>
      <c r="F4178" t="s">
        <v>8</v>
      </c>
      <c r="G4178">
        <v>5000</v>
      </c>
    </row>
    <row r="4179" spans="1:7" x14ac:dyDescent="0.25">
      <c r="A4179">
        <v>80025029</v>
      </c>
      <c r="B4179" s="1">
        <v>40721</v>
      </c>
      <c r="C4179" t="s">
        <v>7</v>
      </c>
      <c r="D4179">
        <v>45</v>
      </c>
      <c r="E4179">
        <v>11060483</v>
      </c>
      <c r="F4179" t="s">
        <v>8</v>
      </c>
      <c r="G4179">
        <v>5000</v>
      </c>
    </row>
    <row r="4180" spans="1:7" x14ac:dyDescent="0.25">
      <c r="A4180">
        <v>80025029</v>
      </c>
      <c r="B4180" s="1">
        <v>40721</v>
      </c>
      <c r="C4180" t="s">
        <v>15</v>
      </c>
      <c r="D4180">
        <v>22.5</v>
      </c>
      <c r="E4180">
        <v>11060483</v>
      </c>
      <c r="F4180" t="s">
        <v>8</v>
      </c>
      <c r="G4180">
        <v>5000</v>
      </c>
    </row>
    <row r="4181" spans="1:7" hidden="1" x14ac:dyDescent="0.25">
      <c r="A4181">
        <v>80025146</v>
      </c>
      <c r="B4181" s="1">
        <v>40735</v>
      </c>
      <c r="C4181" t="s">
        <v>111</v>
      </c>
      <c r="D4181">
        <v>45</v>
      </c>
      <c r="E4181">
        <v>11070119</v>
      </c>
      <c r="F4181" t="s">
        <v>112</v>
      </c>
      <c r="G4181">
        <v>3</v>
      </c>
    </row>
    <row r="4182" spans="1:7" hidden="1" x14ac:dyDescent="0.25">
      <c r="A4182">
        <v>80025149</v>
      </c>
      <c r="B4182" s="1">
        <v>40735</v>
      </c>
      <c r="C4182" t="s">
        <v>111</v>
      </c>
      <c r="D4182">
        <v>25</v>
      </c>
      <c r="E4182">
        <v>11070124</v>
      </c>
      <c r="F4182" t="s">
        <v>112</v>
      </c>
      <c r="G4182">
        <v>1</v>
      </c>
    </row>
    <row r="4183" spans="1:7" x14ac:dyDescent="0.25">
      <c r="A4183">
        <v>80025030</v>
      </c>
      <c r="B4183" s="1">
        <v>40721</v>
      </c>
      <c r="C4183" t="s">
        <v>7</v>
      </c>
      <c r="D4183">
        <v>30</v>
      </c>
      <c r="E4183">
        <v>11060484</v>
      </c>
      <c r="F4183" t="s">
        <v>8</v>
      </c>
      <c r="G4183">
        <v>2000</v>
      </c>
    </row>
    <row r="4184" spans="1:7" x14ac:dyDescent="0.25">
      <c r="A4184">
        <v>80025032</v>
      </c>
      <c r="B4184" s="1">
        <v>40722</v>
      </c>
      <c r="C4184" t="s">
        <v>7</v>
      </c>
      <c r="D4184">
        <v>120</v>
      </c>
      <c r="E4184">
        <v>11060346</v>
      </c>
      <c r="F4184" t="s">
        <v>8</v>
      </c>
      <c r="G4184">
        <v>20000</v>
      </c>
    </row>
    <row r="4185" spans="1:7" x14ac:dyDescent="0.25">
      <c r="A4185">
        <v>80025032</v>
      </c>
      <c r="B4185" s="1">
        <v>40722</v>
      </c>
      <c r="C4185" t="s">
        <v>15</v>
      </c>
      <c r="D4185">
        <v>60</v>
      </c>
      <c r="E4185">
        <v>11060346</v>
      </c>
      <c r="F4185" t="s">
        <v>8</v>
      </c>
      <c r="G4185">
        <v>20000</v>
      </c>
    </row>
    <row r="4186" spans="1:7" x14ac:dyDescent="0.25">
      <c r="A4186">
        <v>80025033</v>
      </c>
      <c r="B4186" s="1">
        <v>40722</v>
      </c>
      <c r="C4186" t="s">
        <v>66</v>
      </c>
      <c r="D4186">
        <v>25</v>
      </c>
      <c r="E4186">
        <v>11060492</v>
      </c>
      <c r="F4186" t="s">
        <v>67</v>
      </c>
      <c r="G4186">
        <v>6</v>
      </c>
    </row>
    <row r="4187" spans="1:7" x14ac:dyDescent="0.25">
      <c r="A4187">
        <v>80025035</v>
      </c>
      <c r="B4187" s="1">
        <v>40722</v>
      </c>
      <c r="C4187" t="s">
        <v>64</v>
      </c>
      <c r="D4187">
        <v>25</v>
      </c>
      <c r="E4187">
        <v>11060494</v>
      </c>
      <c r="F4187" t="s">
        <v>65</v>
      </c>
      <c r="G4187">
        <v>6</v>
      </c>
    </row>
    <row r="4188" spans="1:7" x14ac:dyDescent="0.25">
      <c r="A4188">
        <v>80025036</v>
      </c>
      <c r="B4188" s="1">
        <v>40722</v>
      </c>
      <c r="C4188" t="s">
        <v>9</v>
      </c>
      <c r="D4188">
        <v>20</v>
      </c>
      <c r="E4188">
        <v>11050512</v>
      </c>
      <c r="F4188" t="s">
        <v>10</v>
      </c>
      <c r="G4188">
        <v>1</v>
      </c>
    </row>
    <row r="4189" spans="1:7" x14ac:dyDescent="0.25">
      <c r="A4189">
        <v>80025036</v>
      </c>
      <c r="B4189" s="1">
        <v>40722</v>
      </c>
      <c r="C4189" t="s">
        <v>7</v>
      </c>
      <c r="D4189">
        <v>180</v>
      </c>
      <c r="E4189">
        <v>11050512</v>
      </c>
      <c r="F4189" t="s">
        <v>8</v>
      </c>
      <c r="G4189">
        <v>1</v>
      </c>
    </row>
    <row r="4190" spans="1:7" x14ac:dyDescent="0.25">
      <c r="A4190">
        <v>80025037</v>
      </c>
      <c r="B4190" s="1">
        <v>40722</v>
      </c>
      <c r="C4190" t="s">
        <v>94</v>
      </c>
      <c r="D4190">
        <v>5</v>
      </c>
      <c r="E4190">
        <v>11060110</v>
      </c>
      <c r="F4190" t="s">
        <v>95</v>
      </c>
      <c r="G4190">
        <v>1</v>
      </c>
    </row>
    <row r="4191" spans="1:7" x14ac:dyDescent="0.25">
      <c r="A4191">
        <v>80025037</v>
      </c>
      <c r="B4191" s="1">
        <v>40722</v>
      </c>
      <c r="C4191" t="s">
        <v>86</v>
      </c>
      <c r="D4191">
        <v>25</v>
      </c>
      <c r="E4191">
        <v>11060110</v>
      </c>
      <c r="F4191" t="s">
        <v>87</v>
      </c>
      <c r="G4191">
        <v>1</v>
      </c>
    </row>
    <row r="4192" spans="1:7" x14ac:dyDescent="0.25">
      <c r="A4192">
        <v>80025038</v>
      </c>
      <c r="B4192" s="1">
        <v>40722</v>
      </c>
      <c r="C4192" t="s">
        <v>140</v>
      </c>
      <c r="D4192">
        <v>25</v>
      </c>
      <c r="E4192">
        <v>11060497</v>
      </c>
      <c r="F4192" t="s">
        <v>26</v>
      </c>
      <c r="G4192">
        <v>40</v>
      </c>
    </row>
    <row r="4193" spans="1:7" x14ac:dyDescent="0.25">
      <c r="A4193">
        <v>80025038</v>
      </c>
      <c r="B4193" s="1">
        <v>40722</v>
      </c>
      <c r="C4193" t="s">
        <v>66</v>
      </c>
      <c r="D4193">
        <v>6</v>
      </c>
      <c r="E4193">
        <v>11060497</v>
      </c>
      <c r="F4193" t="s">
        <v>67</v>
      </c>
      <c r="G4193">
        <v>40</v>
      </c>
    </row>
    <row r="4194" spans="1:7" x14ac:dyDescent="0.25">
      <c r="A4194">
        <v>80025039</v>
      </c>
      <c r="B4194" s="1">
        <v>40722</v>
      </c>
      <c r="C4194" t="s">
        <v>54</v>
      </c>
      <c r="D4194">
        <v>25</v>
      </c>
      <c r="E4194">
        <v>11060498</v>
      </c>
      <c r="F4194" t="s">
        <v>55</v>
      </c>
      <c r="G4194">
        <v>60000</v>
      </c>
    </row>
    <row r="4195" spans="1:7" hidden="1" x14ac:dyDescent="0.25">
      <c r="A4195">
        <v>80025157</v>
      </c>
      <c r="B4195" s="1">
        <v>40736</v>
      </c>
      <c r="C4195" t="s">
        <v>18</v>
      </c>
      <c r="D4195">
        <v>59.93</v>
      </c>
      <c r="E4195">
        <v>11050121</v>
      </c>
      <c r="F4195" t="s">
        <v>10</v>
      </c>
      <c r="G4195">
        <v>1</v>
      </c>
    </row>
    <row r="4196" spans="1:7" hidden="1" x14ac:dyDescent="0.25">
      <c r="A4196">
        <v>80025157</v>
      </c>
      <c r="B4196" s="1">
        <v>40736</v>
      </c>
      <c r="C4196" t="s">
        <v>19</v>
      </c>
      <c r="D4196">
        <v>533.02</v>
      </c>
      <c r="E4196">
        <v>11050121</v>
      </c>
      <c r="F4196" t="s">
        <v>10</v>
      </c>
      <c r="G4196">
        <v>1</v>
      </c>
    </row>
    <row r="4197" spans="1:7" hidden="1" x14ac:dyDescent="0.25">
      <c r="A4197">
        <v>80025157</v>
      </c>
      <c r="B4197" s="1">
        <v>40736</v>
      </c>
      <c r="C4197" t="s">
        <v>20</v>
      </c>
      <c r="D4197">
        <v>1302.93</v>
      </c>
      <c r="E4197">
        <v>11050121</v>
      </c>
      <c r="F4197" t="s">
        <v>10</v>
      </c>
      <c r="G4197">
        <v>1</v>
      </c>
    </row>
    <row r="4198" spans="1:7" hidden="1" x14ac:dyDescent="0.25">
      <c r="A4198">
        <v>80025157</v>
      </c>
      <c r="B4198" s="1">
        <v>40736</v>
      </c>
      <c r="C4198" t="s">
        <v>21</v>
      </c>
      <c r="D4198">
        <v>161.68</v>
      </c>
      <c r="E4198">
        <v>11050121</v>
      </c>
      <c r="F4198" t="s">
        <v>10</v>
      </c>
      <c r="G4198">
        <v>1</v>
      </c>
    </row>
    <row r="4199" spans="1:7" x14ac:dyDescent="0.25">
      <c r="A4199">
        <v>80025039</v>
      </c>
      <c r="B4199" s="1">
        <v>40722</v>
      </c>
      <c r="C4199" t="s">
        <v>59</v>
      </c>
      <c r="D4199">
        <v>25</v>
      </c>
      <c r="E4199">
        <v>11060498</v>
      </c>
      <c r="F4199" t="s">
        <v>60</v>
      </c>
      <c r="G4199">
        <v>60000</v>
      </c>
    </row>
    <row r="4200" spans="1:7" x14ac:dyDescent="0.25">
      <c r="A4200">
        <v>80025040</v>
      </c>
      <c r="B4200" s="1">
        <v>40722</v>
      </c>
      <c r="C4200" t="s">
        <v>96</v>
      </c>
      <c r="D4200">
        <v>25</v>
      </c>
      <c r="E4200">
        <v>11060501</v>
      </c>
      <c r="F4200" t="s">
        <v>97</v>
      </c>
      <c r="G4200">
        <v>1</v>
      </c>
    </row>
    <row r="4201" spans="1:7" x14ac:dyDescent="0.25">
      <c r="A4201">
        <v>80025041</v>
      </c>
      <c r="B4201" s="1">
        <v>40722</v>
      </c>
      <c r="C4201" t="s">
        <v>54</v>
      </c>
      <c r="D4201">
        <v>25</v>
      </c>
      <c r="E4201">
        <v>11060379</v>
      </c>
      <c r="F4201" t="s">
        <v>55</v>
      </c>
      <c r="G4201">
        <v>30000</v>
      </c>
    </row>
    <row r="4202" spans="1:7" x14ac:dyDescent="0.25">
      <c r="A4202">
        <v>80025041</v>
      </c>
      <c r="B4202" s="1">
        <v>40722</v>
      </c>
      <c r="C4202" t="s">
        <v>59</v>
      </c>
      <c r="D4202">
        <v>25</v>
      </c>
      <c r="E4202">
        <v>11060379</v>
      </c>
      <c r="F4202" t="s">
        <v>60</v>
      </c>
      <c r="G4202">
        <v>30000</v>
      </c>
    </row>
    <row r="4203" spans="1:7" x14ac:dyDescent="0.25">
      <c r="A4203">
        <v>80025042</v>
      </c>
      <c r="B4203" s="1">
        <v>40722</v>
      </c>
      <c r="C4203" t="s">
        <v>54</v>
      </c>
      <c r="D4203">
        <v>25</v>
      </c>
      <c r="E4203">
        <v>11060502</v>
      </c>
      <c r="F4203" t="s">
        <v>55</v>
      </c>
      <c r="G4203">
        <v>24000</v>
      </c>
    </row>
    <row r="4204" spans="1:7" x14ac:dyDescent="0.25">
      <c r="A4204">
        <v>80025042</v>
      </c>
      <c r="B4204" s="1">
        <v>40722</v>
      </c>
      <c r="C4204" t="s">
        <v>56</v>
      </c>
      <c r="D4204">
        <v>25</v>
      </c>
      <c r="E4204">
        <v>11060502</v>
      </c>
      <c r="F4204" t="s">
        <v>55</v>
      </c>
      <c r="G4204">
        <v>24000</v>
      </c>
    </row>
    <row r="4205" spans="1:7" x14ac:dyDescent="0.25">
      <c r="A4205">
        <v>80025042</v>
      </c>
      <c r="B4205" s="1">
        <v>40722</v>
      </c>
      <c r="C4205" t="s">
        <v>59</v>
      </c>
      <c r="D4205">
        <v>25</v>
      </c>
      <c r="E4205">
        <v>11060502</v>
      </c>
      <c r="F4205" t="s">
        <v>60</v>
      </c>
      <c r="G4205">
        <v>24000</v>
      </c>
    </row>
    <row r="4206" spans="1:7" x14ac:dyDescent="0.25">
      <c r="A4206">
        <v>80025042</v>
      </c>
      <c r="B4206" s="1">
        <v>40722</v>
      </c>
      <c r="C4206" t="s">
        <v>61</v>
      </c>
      <c r="D4206">
        <v>25</v>
      </c>
      <c r="E4206">
        <v>11060502</v>
      </c>
      <c r="F4206" t="s">
        <v>60</v>
      </c>
      <c r="G4206">
        <v>24000</v>
      </c>
    </row>
    <row r="4207" spans="1:7" hidden="1" x14ac:dyDescent="0.25">
      <c r="A4207">
        <v>16906</v>
      </c>
      <c r="B4207" s="1">
        <v>40736</v>
      </c>
      <c r="C4207" t="s">
        <v>36</v>
      </c>
      <c r="D4207">
        <v>85</v>
      </c>
      <c r="E4207">
        <v>11070108</v>
      </c>
      <c r="F4207" t="s">
        <v>23</v>
      </c>
      <c r="G4207">
        <v>1.7</v>
      </c>
    </row>
    <row r="4208" spans="1:7" hidden="1" x14ac:dyDescent="0.25">
      <c r="A4208">
        <v>80025170</v>
      </c>
      <c r="B4208" s="1">
        <v>40736</v>
      </c>
      <c r="C4208" t="s">
        <v>36</v>
      </c>
      <c r="D4208">
        <v>85</v>
      </c>
      <c r="E4208">
        <v>11070108</v>
      </c>
      <c r="F4208" t="s">
        <v>23</v>
      </c>
      <c r="G4208">
        <v>1.7</v>
      </c>
    </row>
    <row r="4209" spans="1:7" hidden="1" x14ac:dyDescent="0.25">
      <c r="A4209">
        <v>16907</v>
      </c>
      <c r="B4209" s="1">
        <v>40736</v>
      </c>
      <c r="C4209" t="s">
        <v>36</v>
      </c>
      <c r="D4209">
        <v>85</v>
      </c>
      <c r="E4209">
        <v>11070108</v>
      </c>
      <c r="F4209" t="s">
        <v>23</v>
      </c>
      <c r="G4209">
        <v>1.7</v>
      </c>
    </row>
    <row r="4210" spans="1:7" x14ac:dyDescent="0.25">
      <c r="A4210">
        <v>80025043</v>
      </c>
      <c r="B4210" s="1">
        <v>40722</v>
      </c>
      <c r="C4210" t="s">
        <v>54</v>
      </c>
      <c r="D4210">
        <v>25</v>
      </c>
      <c r="E4210">
        <v>11060499</v>
      </c>
      <c r="F4210" t="s">
        <v>55</v>
      </c>
      <c r="G4210">
        <v>60000</v>
      </c>
    </row>
    <row r="4211" spans="1:7" hidden="1" x14ac:dyDescent="0.25">
      <c r="A4211">
        <v>80025159</v>
      </c>
      <c r="B4211" s="1">
        <v>40736</v>
      </c>
      <c r="C4211" t="s">
        <v>111</v>
      </c>
      <c r="D4211">
        <v>25</v>
      </c>
      <c r="E4211">
        <v>11070137</v>
      </c>
      <c r="F4211" t="s">
        <v>112</v>
      </c>
      <c r="G4211">
        <v>1</v>
      </c>
    </row>
    <row r="4212" spans="1:7" x14ac:dyDescent="0.25">
      <c r="A4212">
        <v>80025043</v>
      </c>
      <c r="B4212" s="1">
        <v>40722</v>
      </c>
      <c r="C4212" t="s">
        <v>59</v>
      </c>
      <c r="D4212">
        <v>25</v>
      </c>
      <c r="E4212">
        <v>11060499</v>
      </c>
      <c r="F4212" t="s">
        <v>60</v>
      </c>
      <c r="G4212">
        <v>60000</v>
      </c>
    </row>
    <row r="4213" spans="1:7" x14ac:dyDescent="0.25">
      <c r="A4213">
        <v>80025044</v>
      </c>
      <c r="B4213" s="1">
        <v>40722</v>
      </c>
      <c r="C4213" t="s">
        <v>54</v>
      </c>
      <c r="D4213">
        <v>25</v>
      </c>
      <c r="E4213">
        <v>11060500</v>
      </c>
      <c r="F4213" t="s">
        <v>55</v>
      </c>
      <c r="G4213">
        <v>45000</v>
      </c>
    </row>
    <row r="4214" spans="1:7" x14ac:dyDescent="0.25">
      <c r="A4214">
        <v>80025044</v>
      </c>
      <c r="B4214" s="1">
        <v>40722</v>
      </c>
      <c r="C4214" t="s">
        <v>56</v>
      </c>
      <c r="D4214">
        <v>27</v>
      </c>
      <c r="E4214">
        <v>11060500</v>
      </c>
      <c r="F4214" t="s">
        <v>55</v>
      </c>
      <c r="G4214">
        <v>45000</v>
      </c>
    </row>
    <row r="4215" spans="1:7" x14ac:dyDescent="0.25">
      <c r="A4215">
        <v>80025044</v>
      </c>
      <c r="B4215" s="1">
        <v>40722</v>
      </c>
      <c r="C4215" t="s">
        <v>59</v>
      </c>
      <c r="D4215">
        <v>25</v>
      </c>
      <c r="E4215">
        <v>11060500</v>
      </c>
      <c r="F4215" t="s">
        <v>60</v>
      </c>
      <c r="G4215">
        <v>45000</v>
      </c>
    </row>
    <row r="4216" spans="1:7" x14ac:dyDescent="0.25">
      <c r="A4216">
        <v>80025044</v>
      </c>
      <c r="B4216" s="1">
        <v>40722</v>
      </c>
      <c r="C4216" t="s">
        <v>61</v>
      </c>
      <c r="D4216">
        <v>25</v>
      </c>
      <c r="E4216">
        <v>11060500</v>
      </c>
      <c r="F4216" t="s">
        <v>60</v>
      </c>
      <c r="G4216">
        <v>45000</v>
      </c>
    </row>
    <row r="4217" spans="1:7" x14ac:dyDescent="0.25">
      <c r="A4217">
        <v>80025046</v>
      </c>
      <c r="B4217" s="1">
        <v>40723</v>
      </c>
      <c r="C4217" t="s">
        <v>54</v>
      </c>
      <c r="D4217">
        <v>27</v>
      </c>
      <c r="E4217">
        <v>11060504</v>
      </c>
      <c r="F4217" t="s">
        <v>55</v>
      </c>
      <c r="G4217">
        <v>74000</v>
      </c>
    </row>
    <row r="4218" spans="1:7" x14ac:dyDescent="0.25">
      <c r="A4218">
        <v>80025046</v>
      </c>
      <c r="B4218" s="1">
        <v>40723</v>
      </c>
      <c r="C4218" t="s">
        <v>56</v>
      </c>
      <c r="D4218">
        <v>27</v>
      </c>
      <c r="E4218">
        <v>11060504</v>
      </c>
      <c r="F4218" t="s">
        <v>55</v>
      </c>
      <c r="G4218">
        <v>74000</v>
      </c>
    </row>
    <row r="4219" spans="1:7" hidden="1" x14ac:dyDescent="0.25">
      <c r="A4219">
        <v>80025178</v>
      </c>
      <c r="B4219" s="1">
        <v>40737</v>
      </c>
      <c r="C4219" t="s">
        <v>111</v>
      </c>
      <c r="D4219">
        <v>25</v>
      </c>
      <c r="E4219">
        <v>11070153</v>
      </c>
      <c r="F4219" t="s">
        <v>112</v>
      </c>
      <c r="G4219">
        <v>1</v>
      </c>
    </row>
    <row r="4220" spans="1:7" hidden="1" x14ac:dyDescent="0.25">
      <c r="A4220">
        <v>80025179</v>
      </c>
      <c r="B4220" s="1">
        <v>40737</v>
      </c>
      <c r="C4220" t="s">
        <v>111</v>
      </c>
      <c r="D4220">
        <v>25</v>
      </c>
      <c r="E4220">
        <v>11070154</v>
      </c>
      <c r="F4220" t="s">
        <v>112</v>
      </c>
      <c r="G4220">
        <v>1</v>
      </c>
    </row>
    <row r="4221" spans="1:7" x14ac:dyDescent="0.25">
      <c r="A4221">
        <v>80025046</v>
      </c>
      <c r="B4221" s="1">
        <v>40723</v>
      </c>
      <c r="C4221" t="s">
        <v>59</v>
      </c>
      <c r="D4221">
        <v>25</v>
      </c>
      <c r="E4221">
        <v>11060504</v>
      </c>
      <c r="F4221" t="s">
        <v>60</v>
      </c>
      <c r="G4221">
        <v>74000</v>
      </c>
    </row>
    <row r="4222" spans="1:7" x14ac:dyDescent="0.25">
      <c r="A4222">
        <v>80025046</v>
      </c>
      <c r="B4222" s="1">
        <v>40723</v>
      </c>
      <c r="C4222" t="s">
        <v>61</v>
      </c>
      <c r="D4222">
        <v>25</v>
      </c>
      <c r="E4222">
        <v>11060504</v>
      </c>
      <c r="F4222" t="s">
        <v>60</v>
      </c>
      <c r="G4222">
        <v>74000</v>
      </c>
    </row>
    <row r="4223" spans="1:7" x14ac:dyDescent="0.25">
      <c r="A4223">
        <v>80025047</v>
      </c>
      <c r="B4223" s="1">
        <v>40723</v>
      </c>
      <c r="C4223" t="s">
        <v>54</v>
      </c>
      <c r="D4223">
        <v>25</v>
      </c>
      <c r="E4223">
        <v>11060505</v>
      </c>
      <c r="F4223" t="s">
        <v>55</v>
      </c>
      <c r="G4223">
        <v>20000</v>
      </c>
    </row>
    <row r="4224" spans="1:7" x14ac:dyDescent="0.25">
      <c r="A4224">
        <v>80025047</v>
      </c>
      <c r="B4224" s="1">
        <v>40723</v>
      </c>
      <c r="C4224" t="s">
        <v>59</v>
      </c>
      <c r="D4224">
        <v>25</v>
      </c>
      <c r="E4224">
        <v>11060505</v>
      </c>
      <c r="F4224" t="s">
        <v>60</v>
      </c>
      <c r="G4224">
        <v>20000</v>
      </c>
    </row>
    <row r="4225" spans="1:7" hidden="1" x14ac:dyDescent="0.25">
      <c r="A4225">
        <v>90001754</v>
      </c>
      <c r="B4225" s="1">
        <v>40738</v>
      </c>
      <c r="C4225" t="s">
        <v>115</v>
      </c>
      <c r="D4225">
        <v>50</v>
      </c>
      <c r="E4225">
        <v>11070166</v>
      </c>
      <c r="F4225" t="s">
        <v>10</v>
      </c>
      <c r="G4225">
        <v>1</v>
      </c>
    </row>
    <row r="4226" spans="1:7" x14ac:dyDescent="0.25">
      <c r="A4226">
        <v>80025048</v>
      </c>
      <c r="B4226" s="1">
        <v>40723</v>
      </c>
      <c r="C4226" t="s">
        <v>7</v>
      </c>
      <c r="D4226">
        <v>300</v>
      </c>
      <c r="E4226">
        <v>11060487</v>
      </c>
      <c r="F4226" t="s">
        <v>8</v>
      </c>
      <c r="G4226">
        <v>60000</v>
      </c>
    </row>
    <row r="4227" spans="1:7" hidden="1" x14ac:dyDescent="0.25">
      <c r="A4227">
        <v>80025189</v>
      </c>
      <c r="B4227" s="1">
        <v>40738</v>
      </c>
      <c r="C4227" t="s">
        <v>36</v>
      </c>
      <c r="D4227">
        <v>72.5</v>
      </c>
      <c r="E4227">
        <v>11070171</v>
      </c>
      <c r="F4227" t="s">
        <v>23</v>
      </c>
      <c r="G4227">
        <v>1</v>
      </c>
    </row>
    <row r="4228" spans="1:7" x14ac:dyDescent="0.25">
      <c r="A4228">
        <v>80025049</v>
      </c>
      <c r="B4228" s="1">
        <v>40723</v>
      </c>
      <c r="C4228" t="s">
        <v>64</v>
      </c>
      <c r="D4228">
        <v>80</v>
      </c>
      <c r="E4228">
        <v>11060508</v>
      </c>
      <c r="F4228" t="s">
        <v>65</v>
      </c>
      <c r="G4228">
        <v>20</v>
      </c>
    </row>
    <row r="4229" spans="1:7" x14ac:dyDescent="0.25">
      <c r="A4229">
        <v>80025049</v>
      </c>
      <c r="B4229" s="1">
        <v>40723</v>
      </c>
      <c r="C4229" t="s">
        <v>74</v>
      </c>
      <c r="D4229">
        <v>25</v>
      </c>
      <c r="E4229">
        <v>11060508</v>
      </c>
      <c r="F4229" t="s">
        <v>75</v>
      </c>
      <c r="G4229">
        <v>20</v>
      </c>
    </row>
    <row r="4230" spans="1:7" x14ac:dyDescent="0.25">
      <c r="A4230">
        <v>80025049</v>
      </c>
      <c r="B4230" s="1">
        <v>40723</v>
      </c>
      <c r="C4230" t="s">
        <v>70</v>
      </c>
      <c r="D4230">
        <v>25</v>
      </c>
      <c r="E4230">
        <v>11060508</v>
      </c>
      <c r="F4230" t="s">
        <v>71</v>
      </c>
      <c r="G4230">
        <v>20</v>
      </c>
    </row>
    <row r="4231" spans="1:7" x14ac:dyDescent="0.25">
      <c r="A4231">
        <v>80025049</v>
      </c>
      <c r="B4231" s="1">
        <v>40723</v>
      </c>
      <c r="C4231" t="s">
        <v>64</v>
      </c>
      <c r="D4231">
        <v>80</v>
      </c>
      <c r="E4231">
        <v>11060509</v>
      </c>
      <c r="F4231" t="s">
        <v>65</v>
      </c>
      <c r="G4231">
        <v>20</v>
      </c>
    </row>
    <row r="4232" spans="1:7" x14ac:dyDescent="0.25">
      <c r="A4232">
        <v>80025049</v>
      </c>
      <c r="B4232" s="1">
        <v>40723</v>
      </c>
      <c r="C4232" t="s">
        <v>74</v>
      </c>
      <c r="D4232">
        <v>25</v>
      </c>
      <c r="E4232">
        <v>11060509</v>
      </c>
      <c r="F4232" t="s">
        <v>75</v>
      </c>
      <c r="G4232">
        <v>20</v>
      </c>
    </row>
    <row r="4233" spans="1:7" x14ac:dyDescent="0.25">
      <c r="A4233">
        <v>80025049</v>
      </c>
      <c r="B4233" s="1">
        <v>40723</v>
      </c>
      <c r="C4233" t="s">
        <v>70</v>
      </c>
      <c r="D4233">
        <v>25</v>
      </c>
      <c r="E4233">
        <v>11060509</v>
      </c>
      <c r="F4233" t="s">
        <v>71</v>
      </c>
      <c r="G4233">
        <v>20</v>
      </c>
    </row>
    <row r="4234" spans="1:7" x14ac:dyDescent="0.25">
      <c r="A4234">
        <v>80025050</v>
      </c>
      <c r="B4234" s="1">
        <v>40723</v>
      </c>
      <c r="C4234" t="s">
        <v>66</v>
      </c>
      <c r="D4234">
        <v>25</v>
      </c>
      <c r="E4234">
        <v>11060514</v>
      </c>
      <c r="F4234" t="s">
        <v>67</v>
      </c>
      <c r="G4234">
        <v>2</v>
      </c>
    </row>
    <row r="4235" spans="1:7" x14ac:dyDescent="0.25">
      <c r="A4235">
        <v>80025050</v>
      </c>
      <c r="B4235" s="1">
        <v>40723</v>
      </c>
      <c r="C4235" t="s">
        <v>66</v>
      </c>
      <c r="D4235">
        <v>25</v>
      </c>
      <c r="E4235">
        <v>11060515</v>
      </c>
      <c r="F4235" t="s">
        <v>67</v>
      </c>
      <c r="G4235">
        <v>1</v>
      </c>
    </row>
    <row r="4236" spans="1:7" x14ac:dyDescent="0.25">
      <c r="A4236">
        <v>80025051</v>
      </c>
      <c r="B4236" s="1">
        <v>40723</v>
      </c>
      <c r="C4236" t="s">
        <v>59</v>
      </c>
      <c r="D4236">
        <v>25</v>
      </c>
      <c r="E4236">
        <v>11060516</v>
      </c>
      <c r="F4236" t="s">
        <v>60</v>
      </c>
      <c r="G4236">
        <v>2</v>
      </c>
    </row>
    <row r="4237" spans="1:7" x14ac:dyDescent="0.25">
      <c r="A4237">
        <v>80025051</v>
      </c>
      <c r="B4237" s="1">
        <v>40723</v>
      </c>
      <c r="C4237" t="s">
        <v>59</v>
      </c>
      <c r="D4237">
        <v>25</v>
      </c>
      <c r="E4237">
        <v>11060518</v>
      </c>
      <c r="F4237" t="s">
        <v>60</v>
      </c>
      <c r="G4237">
        <v>2</v>
      </c>
    </row>
    <row r="4238" spans="1:7" x14ac:dyDescent="0.25">
      <c r="A4238">
        <v>80025051</v>
      </c>
      <c r="B4238" s="1">
        <v>40723</v>
      </c>
      <c r="C4238" t="s">
        <v>59</v>
      </c>
      <c r="D4238">
        <v>25</v>
      </c>
      <c r="E4238">
        <v>11060519</v>
      </c>
      <c r="F4238" t="s">
        <v>60</v>
      </c>
      <c r="G4238">
        <v>2</v>
      </c>
    </row>
    <row r="4239" spans="1:7" x14ac:dyDescent="0.25">
      <c r="A4239">
        <v>80025051</v>
      </c>
      <c r="B4239" s="1">
        <v>40723</v>
      </c>
      <c r="C4239" t="s">
        <v>59</v>
      </c>
      <c r="D4239">
        <v>25</v>
      </c>
      <c r="E4239">
        <v>11060520</v>
      </c>
      <c r="F4239" t="s">
        <v>60</v>
      </c>
      <c r="G4239">
        <v>2</v>
      </c>
    </row>
    <row r="4240" spans="1:7" x14ac:dyDescent="0.25">
      <c r="A4240">
        <v>80025051</v>
      </c>
      <c r="B4240" s="1">
        <v>40723</v>
      </c>
      <c r="C4240" t="s">
        <v>59</v>
      </c>
      <c r="D4240">
        <v>25</v>
      </c>
      <c r="E4240">
        <v>11060521</v>
      </c>
      <c r="F4240" t="s">
        <v>60</v>
      </c>
      <c r="G4240">
        <v>2</v>
      </c>
    </row>
    <row r="4241" spans="1:7" x14ac:dyDescent="0.25">
      <c r="A4241">
        <v>80025051</v>
      </c>
      <c r="B4241" s="1">
        <v>40723</v>
      </c>
      <c r="C4241" t="s">
        <v>59</v>
      </c>
      <c r="D4241">
        <v>25</v>
      </c>
      <c r="E4241">
        <v>11060522</v>
      </c>
      <c r="F4241" t="s">
        <v>60</v>
      </c>
      <c r="G4241">
        <v>2</v>
      </c>
    </row>
    <row r="4242" spans="1:7" x14ac:dyDescent="0.25">
      <c r="A4242">
        <v>80025051</v>
      </c>
      <c r="B4242" s="1">
        <v>40723</v>
      </c>
      <c r="C4242" t="s">
        <v>59</v>
      </c>
      <c r="D4242">
        <v>25</v>
      </c>
      <c r="E4242">
        <v>11060523</v>
      </c>
      <c r="F4242" t="s">
        <v>60</v>
      </c>
      <c r="G4242">
        <v>2</v>
      </c>
    </row>
    <row r="4243" spans="1:7" x14ac:dyDescent="0.25">
      <c r="A4243">
        <v>80025052</v>
      </c>
      <c r="B4243" s="1">
        <v>40724</v>
      </c>
      <c r="C4243" t="s">
        <v>134</v>
      </c>
      <c r="D4243">
        <v>75</v>
      </c>
      <c r="E4243">
        <v>11060528</v>
      </c>
      <c r="F4243" t="s">
        <v>10</v>
      </c>
      <c r="G4243">
        <v>1</v>
      </c>
    </row>
    <row r="4244" spans="1:7" x14ac:dyDescent="0.25">
      <c r="A4244">
        <v>80025052</v>
      </c>
      <c r="B4244" s="1">
        <v>40724</v>
      </c>
      <c r="C4244" t="s">
        <v>134</v>
      </c>
      <c r="D4244">
        <v>75</v>
      </c>
      <c r="E4244">
        <v>11060531</v>
      </c>
      <c r="F4244" t="s">
        <v>10</v>
      </c>
      <c r="G4244">
        <v>1</v>
      </c>
    </row>
    <row r="4245" spans="1:7" x14ac:dyDescent="0.25">
      <c r="A4245">
        <v>80025052</v>
      </c>
      <c r="B4245" s="1">
        <v>40724</v>
      </c>
      <c r="C4245" t="s">
        <v>135</v>
      </c>
      <c r="D4245">
        <v>125</v>
      </c>
      <c r="E4245">
        <v>11060532</v>
      </c>
      <c r="F4245" t="s">
        <v>10</v>
      </c>
      <c r="G4245">
        <v>1</v>
      </c>
    </row>
    <row r="4246" spans="1:7" x14ac:dyDescent="0.25">
      <c r="A4246">
        <v>80025052</v>
      </c>
      <c r="B4246" s="1">
        <v>40724</v>
      </c>
      <c r="C4246" t="s">
        <v>134</v>
      </c>
      <c r="D4246">
        <v>75</v>
      </c>
      <c r="E4246">
        <v>11060533</v>
      </c>
      <c r="F4246" t="s">
        <v>10</v>
      </c>
      <c r="G4246">
        <v>1</v>
      </c>
    </row>
    <row r="4247" spans="1:7" x14ac:dyDescent="0.25">
      <c r="A4247">
        <v>80025053</v>
      </c>
      <c r="B4247" s="1">
        <v>40724</v>
      </c>
      <c r="C4247" t="s">
        <v>64</v>
      </c>
      <c r="D4247">
        <v>25</v>
      </c>
      <c r="E4247">
        <v>11060539</v>
      </c>
      <c r="F4247" t="s">
        <v>65</v>
      </c>
      <c r="G4247">
        <v>6</v>
      </c>
    </row>
    <row r="4248" spans="1:7" x14ac:dyDescent="0.25">
      <c r="A4248">
        <v>80025055</v>
      </c>
      <c r="B4248" s="1">
        <v>40724</v>
      </c>
      <c r="C4248" t="s">
        <v>24</v>
      </c>
      <c r="D4248">
        <v>25</v>
      </c>
      <c r="E4248">
        <v>11060541</v>
      </c>
      <c r="F4248" t="s">
        <v>10</v>
      </c>
      <c r="G4248">
        <v>1</v>
      </c>
    </row>
    <row r="4249" spans="1:7" x14ac:dyDescent="0.25">
      <c r="A4249">
        <v>80025056</v>
      </c>
      <c r="B4249" s="1">
        <v>40724</v>
      </c>
      <c r="C4249" t="s">
        <v>54</v>
      </c>
      <c r="D4249">
        <v>27</v>
      </c>
      <c r="E4249">
        <v>11060542</v>
      </c>
      <c r="F4249" t="s">
        <v>55</v>
      </c>
      <c r="G4249">
        <v>70000</v>
      </c>
    </row>
    <row r="4250" spans="1:7" x14ac:dyDescent="0.25">
      <c r="A4250">
        <v>80025057</v>
      </c>
      <c r="B4250" s="1">
        <v>40724</v>
      </c>
      <c r="C4250" t="s">
        <v>64</v>
      </c>
      <c r="D4250">
        <v>25</v>
      </c>
      <c r="E4250">
        <v>11060543</v>
      </c>
      <c r="F4250" t="s">
        <v>65</v>
      </c>
      <c r="G4250">
        <v>6</v>
      </c>
    </row>
    <row r="4251" spans="1:7" x14ac:dyDescent="0.25">
      <c r="A4251">
        <v>80025058</v>
      </c>
      <c r="B4251" s="1">
        <v>40724</v>
      </c>
      <c r="C4251" t="s">
        <v>9</v>
      </c>
      <c r="D4251">
        <v>20</v>
      </c>
      <c r="E4251">
        <v>11040112</v>
      </c>
      <c r="F4251" t="s">
        <v>10</v>
      </c>
      <c r="G4251">
        <v>1</v>
      </c>
    </row>
    <row r="4252" spans="1:7" x14ac:dyDescent="0.25">
      <c r="A4252">
        <v>80025058</v>
      </c>
      <c r="B4252" s="1">
        <v>40724</v>
      </c>
      <c r="C4252" t="s">
        <v>7</v>
      </c>
      <c r="D4252">
        <v>220</v>
      </c>
      <c r="E4252">
        <v>11040112</v>
      </c>
      <c r="F4252" t="s">
        <v>8</v>
      </c>
      <c r="G4252">
        <v>1</v>
      </c>
    </row>
    <row r="4253" spans="1:7" x14ac:dyDescent="0.25">
      <c r="A4253">
        <v>80025059</v>
      </c>
      <c r="B4253" s="1">
        <v>40724</v>
      </c>
      <c r="C4253" t="s">
        <v>9</v>
      </c>
      <c r="D4253">
        <v>20</v>
      </c>
      <c r="E4253">
        <v>11060170</v>
      </c>
      <c r="F4253" t="s">
        <v>10</v>
      </c>
      <c r="G4253">
        <v>1</v>
      </c>
    </row>
    <row r="4254" spans="1:7" x14ac:dyDescent="0.25">
      <c r="A4254">
        <v>80025059</v>
      </c>
      <c r="B4254" s="1">
        <v>40724</v>
      </c>
      <c r="C4254" t="s">
        <v>7</v>
      </c>
      <c r="D4254">
        <v>120</v>
      </c>
      <c r="E4254">
        <v>11060170</v>
      </c>
      <c r="F4254" t="s">
        <v>8</v>
      </c>
      <c r="G4254">
        <v>1</v>
      </c>
    </row>
    <row r="4255" spans="1:7" x14ac:dyDescent="0.25">
      <c r="A4255">
        <v>80025060</v>
      </c>
      <c r="B4255" s="1">
        <v>40724</v>
      </c>
      <c r="C4255" t="s">
        <v>7</v>
      </c>
      <c r="D4255">
        <v>30</v>
      </c>
      <c r="E4255">
        <v>11060525</v>
      </c>
      <c r="F4255" t="s">
        <v>8</v>
      </c>
      <c r="G4255">
        <v>2000</v>
      </c>
    </row>
    <row r="4256" spans="1:7" x14ac:dyDescent="0.25">
      <c r="A4256">
        <v>80025061</v>
      </c>
      <c r="B4256" s="1">
        <v>40724</v>
      </c>
      <c r="C4256" t="s">
        <v>7</v>
      </c>
      <c r="D4256">
        <v>170</v>
      </c>
      <c r="E4256">
        <v>11060479</v>
      </c>
      <c r="F4256" t="s">
        <v>8</v>
      </c>
      <c r="G4256">
        <v>30000</v>
      </c>
    </row>
    <row r="4257" spans="1:7" x14ac:dyDescent="0.25">
      <c r="A4257">
        <v>80025062</v>
      </c>
      <c r="B4257" s="1">
        <v>40724</v>
      </c>
      <c r="C4257" t="s">
        <v>134</v>
      </c>
      <c r="D4257">
        <v>75</v>
      </c>
      <c r="E4257">
        <v>11060355</v>
      </c>
      <c r="F4257" t="s">
        <v>10</v>
      </c>
      <c r="G4257">
        <v>1</v>
      </c>
    </row>
    <row r="4258" spans="1:7" x14ac:dyDescent="0.25">
      <c r="A4258">
        <v>80025063</v>
      </c>
      <c r="B4258" s="1">
        <v>40724</v>
      </c>
      <c r="C4258" t="s">
        <v>24</v>
      </c>
      <c r="D4258">
        <v>25</v>
      </c>
      <c r="E4258">
        <v>11060547</v>
      </c>
      <c r="F4258" t="s">
        <v>10</v>
      </c>
      <c r="G4258">
        <v>1</v>
      </c>
    </row>
    <row r="4259" spans="1:7" x14ac:dyDescent="0.25">
      <c r="A4259">
        <v>80025065</v>
      </c>
      <c r="B4259" s="1">
        <v>40724</v>
      </c>
      <c r="C4259" t="s">
        <v>27</v>
      </c>
      <c r="D4259">
        <v>25</v>
      </c>
      <c r="E4259">
        <v>11060550</v>
      </c>
      <c r="F4259" t="s">
        <v>28</v>
      </c>
      <c r="G4259">
        <v>1</v>
      </c>
    </row>
    <row r="4260" spans="1:7" x14ac:dyDescent="0.25">
      <c r="A4260">
        <v>80025066</v>
      </c>
      <c r="B4260" s="1">
        <v>40724</v>
      </c>
      <c r="C4260" t="s">
        <v>24</v>
      </c>
      <c r="D4260">
        <v>25</v>
      </c>
      <c r="E4260">
        <v>11060551</v>
      </c>
      <c r="F4260" t="s">
        <v>10</v>
      </c>
      <c r="G4260">
        <v>1</v>
      </c>
    </row>
    <row r="4261" spans="1:7" x14ac:dyDescent="0.25">
      <c r="A4261">
        <v>80025067</v>
      </c>
      <c r="B4261" s="1">
        <v>40724</v>
      </c>
      <c r="C4261" t="s">
        <v>66</v>
      </c>
      <c r="D4261">
        <v>25</v>
      </c>
      <c r="E4261">
        <v>11060552</v>
      </c>
      <c r="F4261" t="s">
        <v>67</v>
      </c>
      <c r="G4261">
        <v>2</v>
      </c>
    </row>
    <row r="4262" spans="1:7" x14ac:dyDescent="0.25">
      <c r="A4262">
        <v>80025068</v>
      </c>
      <c r="B4262" s="1">
        <v>40724</v>
      </c>
      <c r="C4262" t="s">
        <v>7</v>
      </c>
      <c r="D4262">
        <v>30</v>
      </c>
      <c r="E4262">
        <v>11060455</v>
      </c>
      <c r="F4262" t="s">
        <v>8</v>
      </c>
      <c r="G4262">
        <v>2000</v>
      </c>
    </row>
    <row r="4263" spans="1:7" x14ac:dyDescent="0.25">
      <c r="A4263">
        <v>80025069</v>
      </c>
      <c r="B4263" s="1">
        <v>40724</v>
      </c>
      <c r="C4263" t="s">
        <v>54</v>
      </c>
      <c r="D4263">
        <v>25</v>
      </c>
      <c r="E4263">
        <v>11060544</v>
      </c>
      <c r="F4263" t="s">
        <v>55</v>
      </c>
      <c r="G4263">
        <v>45000</v>
      </c>
    </row>
    <row r="4264" spans="1:7" x14ac:dyDescent="0.25">
      <c r="A4264">
        <v>80025069</v>
      </c>
      <c r="B4264" s="1">
        <v>40724</v>
      </c>
      <c r="C4264" t="s">
        <v>56</v>
      </c>
      <c r="D4264">
        <v>27</v>
      </c>
      <c r="E4264">
        <v>11060544</v>
      </c>
      <c r="F4264" t="s">
        <v>55</v>
      </c>
      <c r="G4264">
        <v>45000</v>
      </c>
    </row>
    <row r="4265" spans="1:7" x14ac:dyDescent="0.25">
      <c r="A4265">
        <v>80025069</v>
      </c>
      <c r="B4265" s="1">
        <v>40724</v>
      </c>
      <c r="C4265" t="s">
        <v>59</v>
      </c>
      <c r="D4265">
        <v>25</v>
      </c>
      <c r="E4265">
        <v>11060544</v>
      </c>
      <c r="F4265" t="s">
        <v>60</v>
      </c>
      <c r="G4265">
        <v>45000</v>
      </c>
    </row>
    <row r="4266" spans="1:7" x14ac:dyDescent="0.25">
      <c r="A4266">
        <v>80025069</v>
      </c>
      <c r="B4266" s="1">
        <v>40724</v>
      </c>
      <c r="C4266" t="s">
        <v>61</v>
      </c>
      <c r="D4266">
        <v>25</v>
      </c>
      <c r="E4266">
        <v>11060544</v>
      </c>
      <c r="F4266" t="s">
        <v>60</v>
      </c>
      <c r="G4266">
        <v>45000</v>
      </c>
    </row>
    <row r="4267" spans="1:7" x14ac:dyDescent="0.25">
      <c r="A4267">
        <v>80025070</v>
      </c>
      <c r="B4267" s="1">
        <v>40724</v>
      </c>
      <c r="C4267" t="s">
        <v>24</v>
      </c>
      <c r="D4267">
        <v>25</v>
      </c>
      <c r="E4267">
        <v>11060545</v>
      </c>
      <c r="F4267" t="s">
        <v>10</v>
      </c>
      <c r="G4267">
        <v>1</v>
      </c>
    </row>
    <row r="4268" spans="1:7" x14ac:dyDescent="0.25">
      <c r="A4268">
        <v>80025071</v>
      </c>
      <c r="B4268" s="1">
        <v>40724</v>
      </c>
      <c r="C4268" t="s">
        <v>7</v>
      </c>
      <c r="D4268">
        <v>1660</v>
      </c>
      <c r="E4268">
        <v>11050145</v>
      </c>
      <c r="F4268" t="s">
        <v>8</v>
      </c>
      <c r="G4268">
        <v>500000</v>
      </c>
    </row>
    <row r="4269" spans="1:7" x14ac:dyDescent="0.25">
      <c r="A4269">
        <v>80025071</v>
      </c>
      <c r="B4269" s="1">
        <v>40724</v>
      </c>
      <c r="C4269" t="s">
        <v>15</v>
      </c>
      <c r="D4269">
        <v>830</v>
      </c>
      <c r="E4269">
        <v>11050145</v>
      </c>
      <c r="F4269" t="s">
        <v>8</v>
      </c>
      <c r="G4269">
        <v>500000</v>
      </c>
    </row>
    <row r="4270" spans="1:7" x14ac:dyDescent="0.25">
      <c r="A4270">
        <v>80025072</v>
      </c>
      <c r="B4270" s="1">
        <v>40724</v>
      </c>
      <c r="C4270" t="s">
        <v>24</v>
      </c>
      <c r="D4270">
        <v>25</v>
      </c>
      <c r="E4270">
        <v>11060553</v>
      </c>
      <c r="F4270" t="s">
        <v>10</v>
      </c>
      <c r="G4270">
        <v>1</v>
      </c>
    </row>
    <row r="4271" spans="1:7" x14ac:dyDescent="0.25">
      <c r="A4271">
        <v>80025074</v>
      </c>
      <c r="B4271" s="1">
        <v>40725</v>
      </c>
      <c r="C4271" t="s">
        <v>7</v>
      </c>
      <c r="D4271">
        <v>805</v>
      </c>
      <c r="E4271">
        <v>11060398</v>
      </c>
      <c r="F4271" t="s">
        <v>8</v>
      </c>
      <c r="G4271">
        <v>215000</v>
      </c>
    </row>
    <row r="4272" spans="1:7" x14ac:dyDescent="0.25">
      <c r="A4272">
        <v>80025074</v>
      </c>
      <c r="B4272" s="1">
        <v>40725</v>
      </c>
      <c r="C4272" t="s">
        <v>15</v>
      </c>
      <c r="D4272">
        <v>402.5</v>
      </c>
      <c r="E4272">
        <v>11060398</v>
      </c>
      <c r="F4272" t="s">
        <v>8</v>
      </c>
      <c r="G4272">
        <v>215000</v>
      </c>
    </row>
    <row r="4273" spans="1:7" x14ac:dyDescent="0.25">
      <c r="A4273">
        <v>80025075</v>
      </c>
      <c r="B4273" s="1">
        <v>40725</v>
      </c>
      <c r="C4273" t="s">
        <v>134</v>
      </c>
      <c r="D4273">
        <v>75</v>
      </c>
      <c r="E4273">
        <v>11060048</v>
      </c>
      <c r="F4273" t="s">
        <v>10</v>
      </c>
      <c r="G4273">
        <v>1</v>
      </c>
    </row>
    <row r="4274" spans="1:7" x14ac:dyDescent="0.25">
      <c r="A4274">
        <v>80025076</v>
      </c>
      <c r="B4274" s="1">
        <v>40725</v>
      </c>
      <c r="C4274" t="s">
        <v>29</v>
      </c>
      <c r="D4274">
        <v>25</v>
      </c>
      <c r="E4274">
        <v>11070015</v>
      </c>
      <c r="F4274" t="s">
        <v>10</v>
      </c>
      <c r="G4274">
        <v>1</v>
      </c>
    </row>
    <row r="4275" spans="1:7" x14ac:dyDescent="0.25">
      <c r="A4275">
        <v>80025079</v>
      </c>
      <c r="B4275" s="1">
        <v>40725</v>
      </c>
      <c r="C4275" t="s">
        <v>66</v>
      </c>
      <c r="D4275">
        <v>25</v>
      </c>
      <c r="E4275">
        <v>11070014</v>
      </c>
      <c r="F4275" t="s">
        <v>67</v>
      </c>
      <c r="G4275">
        <v>6</v>
      </c>
    </row>
    <row r="4276" spans="1:7" x14ac:dyDescent="0.25">
      <c r="A4276">
        <v>80025080</v>
      </c>
      <c r="B4276" s="1">
        <v>40725</v>
      </c>
      <c r="C4276" t="s">
        <v>54</v>
      </c>
      <c r="D4276">
        <v>27</v>
      </c>
      <c r="E4276">
        <v>11070010</v>
      </c>
      <c r="F4276" t="s">
        <v>55</v>
      </c>
      <c r="G4276">
        <v>90000</v>
      </c>
    </row>
    <row r="4277" spans="1:7" x14ac:dyDescent="0.25">
      <c r="A4277">
        <v>80025080</v>
      </c>
      <c r="B4277" s="1">
        <v>40725</v>
      </c>
      <c r="C4277" t="s">
        <v>59</v>
      </c>
      <c r="D4277">
        <v>25</v>
      </c>
      <c r="E4277">
        <v>11070010</v>
      </c>
      <c r="F4277" t="s">
        <v>60</v>
      </c>
      <c r="G4277">
        <v>90000</v>
      </c>
    </row>
    <row r="4278" spans="1:7" x14ac:dyDescent="0.25">
      <c r="A4278">
        <v>80025081</v>
      </c>
      <c r="B4278" s="1">
        <v>40725</v>
      </c>
      <c r="C4278" t="s">
        <v>24</v>
      </c>
      <c r="D4278">
        <v>25</v>
      </c>
      <c r="E4278">
        <v>11070011</v>
      </c>
      <c r="F4278" t="s">
        <v>10</v>
      </c>
      <c r="G4278">
        <v>1</v>
      </c>
    </row>
    <row r="4279" spans="1:7" x14ac:dyDescent="0.25">
      <c r="A4279">
        <v>80025082</v>
      </c>
      <c r="B4279" s="1">
        <v>40725</v>
      </c>
      <c r="C4279" t="s">
        <v>54</v>
      </c>
      <c r="D4279">
        <v>27</v>
      </c>
      <c r="E4279">
        <v>11070012</v>
      </c>
      <c r="F4279" t="s">
        <v>55</v>
      </c>
      <c r="G4279">
        <v>80000</v>
      </c>
    </row>
    <row r="4280" spans="1:7" x14ac:dyDescent="0.25">
      <c r="A4280">
        <v>80025082</v>
      </c>
      <c r="B4280" s="1">
        <v>40725</v>
      </c>
      <c r="C4280" t="s">
        <v>59</v>
      </c>
      <c r="D4280">
        <v>25</v>
      </c>
      <c r="E4280">
        <v>11070012</v>
      </c>
      <c r="F4280" t="s">
        <v>60</v>
      </c>
      <c r="G4280">
        <v>80000</v>
      </c>
    </row>
    <row r="4281" spans="1:7" x14ac:dyDescent="0.25">
      <c r="A4281">
        <v>80025083</v>
      </c>
      <c r="B4281" s="1">
        <v>40725</v>
      </c>
      <c r="C4281" t="s">
        <v>64</v>
      </c>
      <c r="D4281">
        <v>25</v>
      </c>
      <c r="E4281">
        <v>11070013</v>
      </c>
      <c r="F4281" t="s">
        <v>65</v>
      </c>
      <c r="G4281">
        <v>1</v>
      </c>
    </row>
    <row r="4282" spans="1:7" x14ac:dyDescent="0.25">
      <c r="A4282">
        <v>80025084</v>
      </c>
      <c r="B4282" s="1">
        <v>40729</v>
      </c>
      <c r="C4282" t="s">
        <v>9</v>
      </c>
      <c r="D4282">
        <v>20</v>
      </c>
      <c r="E4282">
        <v>11070016</v>
      </c>
      <c r="F4282" t="s">
        <v>10</v>
      </c>
      <c r="G4282">
        <v>1</v>
      </c>
    </row>
    <row r="4283" spans="1:7" x14ac:dyDescent="0.25">
      <c r="A4283">
        <v>80025084</v>
      </c>
      <c r="B4283" s="1">
        <v>40729</v>
      </c>
      <c r="C4283" t="s">
        <v>7</v>
      </c>
      <c r="D4283">
        <v>45</v>
      </c>
      <c r="E4283">
        <v>11070016</v>
      </c>
      <c r="F4283" t="s">
        <v>8</v>
      </c>
      <c r="G4283">
        <v>1</v>
      </c>
    </row>
    <row r="4284" spans="1:7" x14ac:dyDescent="0.25">
      <c r="A4284">
        <v>80025085</v>
      </c>
      <c r="B4284" s="1">
        <v>40729</v>
      </c>
      <c r="C4284" t="s">
        <v>9</v>
      </c>
      <c r="D4284">
        <v>20</v>
      </c>
      <c r="E4284">
        <v>11060530</v>
      </c>
      <c r="F4284" t="s">
        <v>10</v>
      </c>
      <c r="G4284">
        <v>1</v>
      </c>
    </row>
    <row r="4285" spans="1:7" x14ac:dyDescent="0.25">
      <c r="A4285">
        <v>80025085</v>
      </c>
      <c r="B4285" s="1">
        <v>40729</v>
      </c>
      <c r="C4285" t="s">
        <v>7</v>
      </c>
      <c r="D4285">
        <v>245</v>
      </c>
      <c r="E4285">
        <v>11060530</v>
      </c>
      <c r="F4285" t="s">
        <v>8</v>
      </c>
      <c r="G4285">
        <v>1</v>
      </c>
    </row>
    <row r="4286" spans="1:7" x14ac:dyDescent="0.25">
      <c r="A4286">
        <v>80025086</v>
      </c>
      <c r="B4286" s="1">
        <v>40729</v>
      </c>
      <c r="C4286" t="s">
        <v>59</v>
      </c>
      <c r="D4286">
        <v>25</v>
      </c>
      <c r="E4286">
        <v>11070018</v>
      </c>
      <c r="F4286" t="s">
        <v>60</v>
      </c>
      <c r="G4286">
        <v>2</v>
      </c>
    </row>
    <row r="4287" spans="1:7" x14ac:dyDescent="0.25">
      <c r="A4287">
        <v>80025090</v>
      </c>
      <c r="B4287" s="1">
        <v>40729</v>
      </c>
      <c r="C4287" t="s">
        <v>66</v>
      </c>
      <c r="D4287">
        <v>25</v>
      </c>
      <c r="E4287">
        <v>11070024</v>
      </c>
      <c r="F4287" t="s">
        <v>67</v>
      </c>
      <c r="G4287">
        <v>4</v>
      </c>
    </row>
    <row r="4288" spans="1:7" x14ac:dyDescent="0.25">
      <c r="A4288">
        <v>80025091</v>
      </c>
      <c r="B4288" s="1">
        <v>40729</v>
      </c>
      <c r="C4288" t="s">
        <v>7</v>
      </c>
      <c r="D4288">
        <v>460</v>
      </c>
      <c r="E4288">
        <v>11060372</v>
      </c>
      <c r="F4288" t="s">
        <v>8</v>
      </c>
      <c r="G4288">
        <v>100000</v>
      </c>
    </row>
    <row r="4289" spans="1:7" x14ac:dyDescent="0.25">
      <c r="A4289">
        <v>80025091</v>
      </c>
      <c r="B4289" s="1">
        <v>40729</v>
      </c>
      <c r="C4289" t="s">
        <v>15</v>
      </c>
      <c r="D4289">
        <v>230</v>
      </c>
      <c r="E4289">
        <v>11060372</v>
      </c>
      <c r="F4289" t="s">
        <v>8</v>
      </c>
      <c r="G4289">
        <v>100000</v>
      </c>
    </row>
    <row r="4290" spans="1:7" x14ac:dyDescent="0.25">
      <c r="A4290">
        <v>80025092</v>
      </c>
      <c r="B4290" s="1">
        <v>40729</v>
      </c>
      <c r="C4290" t="s">
        <v>64</v>
      </c>
      <c r="D4290">
        <v>20</v>
      </c>
      <c r="E4290">
        <v>11070026</v>
      </c>
      <c r="F4290" t="s">
        <v>65</v>
      </c>
      <c r="G4290">
        <v>5</v>
      </c>
    </row>
    <row r="4291" spans="1:7" x14ac:dyDescent="0.25">
      <c r="A4291">
        <v>80025092</v>
      </c>
      <c r="B4291" s="1">
        <v>40729</v>
      </c>
      <c r="C4291" t="s">
        <v>70</v>
      </c>
      <c r="D4291">
        <v>25</v>
      </c>
      <c r="E4291">
        <v>11070026</v>
      </c>
      <c r="F4291" t="s">
        <v>71</v>
      </c>
      <c r="G4291">
        <v>5</v>
      </c>
    </row>
    <row r="4292" spans="1:7" x14ac:dyDescent="0.25">
      <c r="A4292">
        <v>80025093</v>
      </c>
      <c r="B4292" s="1">
        <v>40729</v>
      </c>
      <c r="C4292" t="s">
        <v>140</v>
      </c>
      <c r="D4292">
        <v>60</v>
      </c>
      <c r="E4292">
        <v>11070027</v>
      </c>
      <c r="F4292" t="s">
        <v>26</v>
      </c>
      <c r="G4292">
        <v>400</v>
      </c>
    </row>
    <row r="4293" spans="1:7" x14ac:dyDescent="0.25">
      <c r="A4293">
        <v>80025093</v>
      </c>
      <c r="B4293" s="1">
        <v>40729</v>
      </c>
      <c r="C4293" t="s">
        <v>66</v>
      </c>
      <c r="D4293">
        <v>3</v>
      </c>
      <c r="E4293">
        <v>11070027</v>
      </c>
      <c r="F4293" t="s">
        <v>67</v>
      </c>
      <c r="G4293">
        <v>400</v>
      </c>
    </row>
    <row r="4294" spans="1:7" x14ac:dyDescent="0.25">
      <c r="A4294">
        <v>80025094</v>
      </c>
      <c r="B4294" s="1">
        <v>40729</v>
      </c>
      <c r="C4294" t="s">
        <v>27</v>
      </c>
      <c r="D4294">
        <v>25</v>
      </c>
      <c r="E4294">
        <v>11070030</v>
      </c>
      <c r="F4294" t="s">
        <v>28</v>
      </c>
      <c r="G4294">
        <v>1</v>
      </c>
    </row>
    <row r="4295" spans="1:7" x14ac:dyDescent="0.25">
      <c r="A4295">
        <v>80025095</v>
      </c>
      <c r="B4295" s="1">
        <v>40729</v>
      </c>
      <c r="C4295" t="s">
        <v>64</v>
      </c>
      <c r="D4295">
        <v>25</v>
      </c>
      <c r="E4295">
        <v>11070031</v>
      </c>
      <c r="F4295" t="s">
        <v>65</v>
      </c>
      <c r="G4295">
        <v>1</v>
      </c>
    </row>
    <row r="4296" spans="1:7" x14ac:dyDescent="0.25">
      <c r="A4296">
        <v>80025096</v>
      </c>
      <c r="B4296" s="1">
        <v>40729</v>
      </c>
      <c r="C4296" t="s">
        <v>59</v>
      </c>
      <c r="D4296">
        <v>25</v>
      </c>
      <c r="E4296">
        <v>11070032</v>
      </c>
      <c r="F4296" t="s">
        <v>60</v>
      </c>
      <c r="G4296">
        <v>1</v>
      </c>
    </row>
    <row r="4297" spans="1:7" x14ac:dyDescent="0.25">
      <c r="A4297">
        <v>80025096</v>
      </c>
      <c r="B4297" s="1">
        <v>40729</v>
      </c>
      <c r="C4297" t="s">
        <v>61</v>
      </c>
      <c r="D4297">
        <v>25</v>
      </c>
      <c r="E4297">
        <v>11070032</v>
      </c>
      <c r="F4297" t="s">
        <v>60</v>
      </c>
      <c r="G4297">
        <v>1</v>
      </c>
    </row>
    <row r="4298" spans="1:7" x14ac:dyDescent="0.25">
      <c r="A4298">
        <v>80025097</v>
      </c>
      <c r="B4298" s="1">
        <v>40729</v>
      </c>
      <c r="C4298" t="s">
        <v>140</v>
      </c>
      <c r="D4298">
        <v>10.5</v>
      </c>
      <c r="E4298">
        <v>11070033</v>
      </c>
      <c r="F4298" t="s">
        <v>26</v>
      </c>
      <c r="G4298">
        <v>70</v>
      </c>
    </row>
    <row r="4299" spans="1:7" x14ac:dyDescent="0.25">
      <c r="A4299">
        <v>80025097</v>
      </c>
      <c r="B4299" s="1">
        <v>40729</v>
      </c>
      <c r="C4299" t="s">
        <v>141</v>
      </c>
      <c r="D4299">
        <v>30</v>
      </c>
      <c r="E4299">
        <v>11070033</v>
      </c>
      <c r="F4299" t="s">
        <v>26</v>
      </c>
      <c r="G4299">
        <v>70</v>
      </c>
    </row>
    <row r="4300" spans="1:7" x14ac:dyDescent="0.25">
      <c r="A4300">
        <v>80025097</v>
      </c>
      <c r="B4300" s="1">
        <v>40729</v>
      </c>
      <c r="C4300" t="s">
        <v>144</v>
      </c>
      <c r="D4300">
        <v>10.5</v>
      </c>
      <c r="E4300">
        <v>11070033</v>
      </c>
      <c r="F4300" t="s">
        <v>26</v>
      </c>
      <c r="G4300">
        <v>70</v>
      </c>
    </row>
    <row r="4301" spans="1:7" x14ac:dyDescent="0.25">
      <c r="A4301">
        <v>80025097</v>
      </c>
      <c r="B4301" s="1">
        <v>40729</v>
      </c>
      <c r="C4301" t="s">
        <v>25</v>
      </c>
      <c r="D4301">
        <v>25</v>
      </c>
      <c r="E4301">
        <v>11070033</v>
      </c>
      <c r="F4301" t="s">
        <v>26</v>
      </c>
      <c r="G4301">
        <v>70</v>
      </c>
    </row>
    <row r="4302" spans="1:7" x14ac:dyDescent="0.25">
      <c r="A4302">
        <v>80025097</v>
      </c>
      <c r="B4302" s="1">
        <v>40729</v>
      </c>
      <c r="C4302" t="s">
        <v>66</v>
      </c>
      <c r="D4302">
        <v>25</v>
      </c>
      <c r="E4302">
        <v>11070033</v>
      </c>
      <c r="F4302" t="s">
        <v>67</v>
      </c>
      <c r="G4302">
        <v>70</v>
      </c>
    </row>
    <row r="4303" spans="1:7" x14ac:dyDescent="0.25">
      <c r="A4303">
        <v>80025097</v>
      </c>
      <c r="B4303" s="1">
        <v>40729</v>
      </c>
      <c r="C4303" t="s">
        <v>142</v>
      </c>
      <c r="D4303">
        <v>25</v>
      </c>
      <c r="E4303">
        <v>11070033</v>
      </c>
      <c r="F4303" t="s">
        <v>67</v>
      </c>
      <c r="G4303">
        <v>70</v>
      </c>
    </row>
    <row r="4304" spans="1:7" hidden="1" x14ac:dyDescent="0.25">
      <c r="A4304">
        <v>80025201</v>
      </c>
      <c r="B4304" s="1">
        <v>40739</v>
      </c>
      <c r="C4304" t="s">
        <v>111</v>
      </c>
      <c r="D4304">
        <v>25</v>
      </c>
      <c r="E4304">
        <v>11070190</v>
      </c>
      <c r="F4304" t="s">
        <v>112</v>
      </c>
      <c r="G4304">
        <v>1</v>
      </c>
    </row>
    <row r="4305" spans="1:7" x14ac:dyDescent="0.25">
      <c r="A4305">
        <v>80025097</v>
      </c>
      <c r="B4305" s="1">
        <v>40729</v>
      </c>
      <c r="C4305" t="s">
        <v>145</v>
      </c>
      <c r="D4305">
        <v>15</v>
      </c>
      <c r="E4305">
        <v>11070033</v>
      </c>
      <c r="F4305" t="s">
        <v>67</v>
      </c>
      <c r="G4305">
        <v>70</v>
      </c>
    </row>
    <row r="4306" spans="1:7" hidden="1" x14ac:dyDescent="0.25">
      <c r="A4306">
        <v>80025202</v>
      </c>
      <c r="B4306" s="1">
        <v>40739</v>
      </c>
      <c r="C4306" t="s">
        <v>111</v>
      </c>
      <c r="D4306">
        <v>25</v>
      </c>
      <c r="E4306">
        <v>11070194</v>
      </c>
      <c r="F4306" t="s">
        <v>112</v>
      </c>
      <c r="G4306">
        <v>1</v>
      </c>
    </row>
    <row r="4307" spans="1:7" hidden="1" x14ac:dyDescent="0.25">
      <c r="A4307">
        <v>80025205</v>
      </c>
      <c r="B4307" s="1">
        <v>40739</v>
      </c>
      <c r="C4307" t="s">
        <v>111</v>
      </c>
      <c r="D4307">
        <v>25</v>
      </c>
      <c r="E4307">
        <v>11070201</v>
      </c>
      <c r="F4307" t="s">
        <v>112</v>
      </c>
      <c r="G4307">
        <v>1</v>
      </c>
    </row>
    <row r="4308" spans="1:7" hidden="1" x14ac:dyDescent="0.25">
      <c r="A4308">
        <v>80025208</v>
      </c>
      <c r="B4308" s="1">
        <v>40739</v>
      </c>
      <c r="C4308" t="s">
        <v>111</v>
      </c>
      <c r="D4308">
        <v>25</v>
      </c>
      <c r="E4308">
        <v>11070202</v>
      </c>
      <c r="F4308" t="s">
        <v>112</v>
      </c>
      <c r="G4308">
        <v>1</v>
      </c>
    </row>
    <row r="4309" spans="1:7" hidden="1" x14ac:dyDescent="0.25">
      <c r="A4309">
        <v>80025213</v>
      </c>
      <c r="B4309" s="1">
        <v>40742</v>
      </c>
      <c r="C4309" t="s">
        <v>41</v>
      </c>
      <c r="D4309">
        <v>17.940000000000001</v>
      </c>
      <c r="E4309">
        <v>11040353</v>
      </c>
      <c r="F4309" t="s">
        <v>30</v>
      </c>
      <c r="G4309">
        <v>138</v>
      </c>
    </row>
    <row r="4310" spans="1:7" hidden="1" x14ac:dyDescent="0.25">
      <c r="A4310">
        <v>80025213</v>
      </c>
      <c r="B4310" s="1">
        <v>40742</v>
      </c>
      <c r="C4310" t="s">
        <v>49</v>
      </c>
      <c r="D4310">
        <v>250</v>
      </c>
      <c r="E4310">
        <v>11040353</v>
      </c>
      <c r="F4310" t="s">
        <v>50</v>
      </c>
      <c r="G4310">
        <v>138</v>
      </c>
    </row>
    <row r="4311" spans="1:7" hidden="1" x14ac:dyDescent="0.25">
      <c r="A4311">
        <v>80025213</v>
      </c>
      <c r="B4311" s="1">
        <v>40742</v>
      </c>
      <c r="C4311" t="s">
        <v>51</v>
      </c>
      <c r="D4311">
        <v>4.13</v>
      </c>
      <c r="E4311">
        <v>11040353</v>
      </c>
      <c r="F4311" t="s">
        <v>52</v>
      </c>
      <c r="G4311">
        <v>138</v>
      </c>
    </row>
    <row r="4312" spans="1:7" hidden="1" x14ac:dyDescent="0.25">
      <c r="A4312">
        <v>80025213</v>
      </c>
      <c r="B4312" s="1">
        <v>40742</v>
      </c>
      <c r="C4312" t="s">
        <v>45</v>
      </c>
      <c r="D4312">
        <v>49.05</v>
      </c>
      <c r="E4312">
        <v>11040353</v>
      </c>
      <c r="F4312" t="s">
        <v>46</v>
      </c>
      <c r="G4312">
        <v>138</v>
      </c>
    </row>
    <row r="4313" spans="1:7" hidden="1" x14ac:dyDescent="0.25">
      <c r="A4313">
        <v>80025213</v>
      </c>
      <c r="B4313" s="1">
        <v>40742</v>
      </c>
      <c r="C4313" t="s">
        <v>104</v>
      </c>
      <c r="D4313">
        <v>250</v>
      </c>
      <c r="E4313">
        <v>11040353</v>
      </c>
      <c r="F4313" t="s">
        <v>50</v>
      </c>
      <c r="G4313">
        <v>138</v>
      </c>
    </row>
    <row r="4314" spans="1:7" hidden="1" x14ac:dyDescent="0.25">
      <c r="A4314">
        <v>80025213</v>
      </c>
      <c r="B4314" s="1">
        <v>40742</v>
      </c>
      <c r="C4314" t="s">
        <v>110</v>
      </c>
      <c r="D4314">
        <v>24</v>
      </c>
      <c r="E4314">
        <v>11040353</v>
      </c>
      <c r="F4314" t="s">
        <v>30</v>
      </c>
      <c r="G4314">
        <v>138</v>
      </c>
    </row>
    <row r="4315" spans="1:7" hidden="1" x14ac:dyDescent="0.25">
      <c r="A4315">
        <v>80025225</v>
      </c>
      <c r="B4315" s="1">
        <v>40742</v>
      </c>
      <c r="C4315" t="s">
        <v>41</v>
      </c>
      <c r="D4315">
        <v>345.41</v>
      </c>
      <c r="E4315">
        <v>11040447</v>
      </c>
      <c r="F4315" t="s">
        <v>30</v>
      </c>
      <c r="G4315">
        <v>2657</v>
      </c>
    </row>
    <row r="4316" spans="1:7" hidden="1" x14ac:dyDescent="0.25">
      <c r="A4316">
        <v>80025225</v>
      </c>
      <c r="B4316" s="1">
        <v>40742</v>
      </c>
      <c r="C4316" t="s">
        <v>42</v>
      </c>
      <c r="D4316">
        <v>20</v>
      </c>
      <c r="E4316">
        <v>11040447</v>
      </c>
      <c r="F4316" t="s">
        <v>38</v>
      </c>
      <c r="G4316">
        <v>2657</v>
      </c>
    </row>
    <row r="4317" spans="1:7" hidden="1" x14ac:dyDescent="0.25">
      <c r="A4317">
        <v>80025225</v>
      </c>
      <c r="B4317" s="1">
        <v>40742</v>
      </c>
      <c r="C4317" t="s">
        <v>43</v>
      </c>
      <c r="D4317">
        <v>150</v>
      </c>
      <c r="E4317">
        <v>11040447</v>
      </c>
      <c r="F4317" t="s">
        <v>44</v>
      </c>
      <c r="G4317">
        <v>2657</v>
      </c>
    </row>
    <row r="4318" spans="1:7" hidden="1" x14ac:dyDescent="0.25">
      <c r="A4318">
        <v>80025225</v>
      </c>
      <c r="B4318" s="1">
        <v>40742</v>
      </c>
      <c r="C4318" t="s">
        <v>49</v>
      </c>
      <c r="D4318">
        <v>1350</v>
      </c>
      <c r="E4318">
        <v>11040447</v>
      </c>
      <c r="F4318" t="s">
        <v>50</v>
      </c>
      <c r="G4318">
        <v>2657</v>
      </c>
    </row>
    <row r="4319" spans="1:7" hidden="1" x14ac:dyDescent="0.25">
      <c r="A4319">
        <v>80025225</v>
      </c>
      <c r="B4319" s="1">
        <v>40742</v>
      </c>
      <c r="C4319" t="s">
        <v>51</v>
      </c>
      <c r="D4319">
        <v>562.09</v>
      </c>
      <c r="E4319">
        <v>11040447</v>
      </c>
      <c r="F4319" t="s">
        <v>52</v>
      </c>
      <c r="G4319">
        <v>2657</v>
      </c>
    </row>
    <row r="4320" spans="1:7" hidden="1" x14ac:dyDescent="0.25">
      <c r="A4320">
        <v>80025225</v>
      </c>
      <c r="B4320" s="1">
        <v>40742</v>
      </c>
      <c r="C4320" t="s">
        <v>45</v>
      </c>
      <c r="D4320">
        <v>857.1</v>
      </c>
      <c r="E4320">
        <v>11040447</v>
      </c>
      <c r="F4320" t="s">
        <v>46</v>
      </c>
      <c r="G4320">
        <v>2657</v>
      </c>
    </row>
    <row r="4321" spans="1:7" hidden="1" x14ac:dyDescent="0.25">
      <c r="A4321">
        <v>80025225</v>
      </c>
      <c r="B4321" s="1">
        <v>40742</v>
      </c>
      <c r="C4321" t="s">
        <v>110</v>
      </c>
      <c r="D4321">
        <v>169.2</v>
      </c>
      <c r="E4321">
        <v>11040447</v>
      </c>
      <c r="F4321" t="s">
        <v>30</v>
      </c>
      <c r="G4321">
        <v>2657</v>
      </c>
    </row>
    <row r="4322" spans="1:7" hidden="1" x14ac:dyDescent="0.25">
      <c r="A4322">
        <v>80025225</v>
      </c>
      <c r="B4322" s="1">
        <v>40742</v>
      </c>
      <c r="C4322" t="s">
        <v>90</v>
      </c>
      <c r="D4322">
        <v>240</v>
      </c>
      <c r="E4322">
        <v>11040447</v>
      </c>
      <c r="F4322" t="s">
        <v>91</v>
      </c>
      <c r="G4322">
        <v>2657</v>
      </c>
    </row>
    <row r="4323" spans="1:7" hidden="1" x14ac:dyDescent="0.25">
      <c r="A4323">
        <v>80025225</v>
      </c>
      <c r="B4323" s="1">
        <v>40742</v>
      </c>
      <c r="C4323" t="s">
        <v>48</v>
      </c>
      <c r="D4323">
        <v>770.31</v>
      </c>
      <c r="E4323">
        <v>11040447</v>
      </c>
      <c r="F4323" t="s">
        <v>30</v>
      </c>
      <c r="G4323">
        <v>2657</v>
      </c>
    </row>
    <row r="4324" spans="1:7" hidden="1" x14ac:dyDescent="0.25">
      <c r="A4324">
        <v>80025225</v>
      </c>
      <c r="B4324" s="1">
        <v>40742</v>
      </c>
      <c r="C4324" t="s">
        <v>92</v>
      </c>
      <c r="D4324">
        <v>516</v>
      </c>
      <c r="E4324">
        <v>11040447</v>
      </c>
      <c r="F4324" t="s">
        <v>30</v>
      </c>
      <c r="G4324">
        <v>2657</v>
      </c>
    </row>
    <row r="4325" spans="1:7" hidden="1" x14ac:dyDescent="0.25">
      <c r="A4325">
        <v>80025225</v>
      </c>
      <c r="B4325" s="1">
        <v>40742</v>
      </c>
      <c r="C4325" t="s">
        <v>100</v>
      </c>
      <c r="D4325">
        <v>216</v>
      </c>
      <c r="E4325">
        <v>11040447</v>
      </c>
      <c r="F4325" t="s">
        <v>50</v>
      </c>
      <c r="G4325">
        <v>2657</v>
      </c>
    </row>
    <row r="4326" spans="1:7" hidden="1" x14ac:dyDescent="0.25">
      <c r="A4326">
        <v>80025225</v>
      </c>
      <c r="B4326" s="1">
        <v>40742</v>
      </c>
      <c r="C4326" t="s">
        <v>106</v>
      </c>
      <c r="D4326">
        <v>63</v>
      </c>
      <c r="E4326">
        <v>11040447</v>
      </c>
      <c r="F4326" t="s">
        <v>107</v>
      </c>
      <c r="G4326">
        <v>2657</v>
      </c>
    </row>
    <row r="4327" spans="1:7" x14ac:dyDescent="0.25">
      <c r="A4327">
        <v>80025098</v>
      </c>
      <c r="B4327" s="1">
        <v>40730</v>
      </c>
      <c r="C4327" t="s">
        <v>7</v>
      </c>
      <c r="D4327">
        <v>45</v>
      </c>
      <c r="E4327">
        <v>11070028</v>
      </c>
      <c r="F4327" t="s">
        <v>8</v>
      </c>
      <c r="G4327">
        <v>5000</v>
      </c>
    </row>
    <row r="4328" spans="1:7" hidden="1" x14ac:dyDescent="0.25">
      <c r="A4328">
        <v>80025228</v>
      </c>
      <c r="B4328" s="1">
        <v>40742</v>
      </c>
      <c r="C4328" t="s">
        <v>22</v>
      </c>
      <c r="D4328">
        <v>160</v>
      </c>
      <c r="E4328">
        <v>11060286</v>
      </c>
      <c r="F4328" t="s">
        <v>23</v>
      </c>
      <c r="G4328">
        <v>0.64</v>
      </c>
    </row>
    <row r="4329" spans="1:7" x14ac:dyDescent="0.25">
      <c r="A4329">
        <v>80025098</v>
      </c>
      <c r="B4329" s="1">
        <v>40730</v>
      </c>
      <c r="C4329" t="s">
        <v>15</v>
      </c>
      <c r="D4329">
        <v>22.5</v>
      </c>
      <c r="E4329">
        <v>11070028</v>
      </c>
      <c r="F4329" t="s">
        <v>8</v>
      </c>
      <c r="G4329">
        <v>5000</v>
      </c>
    </row>
    <row r="4330" spans="1:7" x14ac:dyDescent="0.25">
      <c r="A4330">
        <v>80025098</v>
      </c>
      <c r="B4330" s="1">
        <v>40730</v>
      </c>
      <c r="C4330" t="s">
        <v>7</v>
      </c>
      <c r="D4330">
        <v>45</v>
      </c>
      <c r="E4330">
        <v>11070029</v>
      </c>
      <c r="F4330" t="s">
        <v>8</v>
      </c>
      <c r="G4330">
        <v>5000</v>
      </c>
    </row>
    <row r="4331" spans="1:7" hidden="1" x14ac:dyDescent="0.25">
      <c r="A4331">
        <v>80025225</v>
      </c>
      <c r="B4331" s="1">
        <v>40742</v>
      </c>
      <c r="C4331" t="s">
        <v>36</v>
      </c>
      <c r="D4331">
        <v>574.65</v>
      </c>
      <c r="E4331">
        <v>11070103</v>
      </c>
      <c r="F4331" t="s">
        <v>23</v>
      </c>
      <c r="G4331">
        <v>11.49</v>
      </c>
    </row>
    <row r="4332" spans="1:7" hidden="1" x14ac:dyDescent="0.25">
      <c r="A4332">
        <v>80025225</v>
      </c>
      <c r="B4332" s="1">
        <v>40742</v>
      </c>
      <c r="C4332" t="s">
        <v>101</v>
      </c>
      <c r="D4332">
        <v>44100</v>
      </c>
      <c r="E4332">
        <v>11070103</v>
      </c>
      <c r="F4332" t="s">
        <v>102</v>
      </c>
      <c r="G4332">
        <v>11.49</v>
      </c>
    </row>
    <row r="4333" spans="1:7" x14ac:dyDescent="0.25">
      <c r="A4333">
        <v>80025098</v>
      </c>
      <c r="B4333" s="1">
        <v>40730</v>
      </c>
      <c r="C4333" t="s">
        <v>15</v>
      </c>
      <c r="D4333">
        <v>22.5</v>
      </c>
      <c r="E4333">
        <v>11070029</v>
      </c>
      <c r="F4333" t="s">
        <v>8</v>
      </c>
      <c r="G4333">
        <v>5000</v>
      </c>
    </row>
    <row r="4334" spans="1:7" hidden="1" x14ac:dyDescent="0.25">
      <c r="A4334">
        <v>80025219</v>
      </c>
      <c r="B4334" s="1">
        <v>40742</v>
      </c>
      <c r="C4334" t="s">
        <v>111</v>
      </c>
      <c r="D4334">
        <v>25</v>
      </c>
      <c r="E4334">
        <v>11070213</v>
      </c>
      <c r="F4334" t="s">
        <v>112</v>
      </c>
      <c r="G4334">
        <v>1</v>
      </c>
    </row>
    <row r="4335" spans="1:7" x14ac:dyDescent="0.25">
      <c r="A4335">
        <v>80025099</v>
      </c>
      <c r="B4335" s="1">
        <v>40730</v>
      </c>
      <c r="C4335" t="s">
        <v>66</v>
      </c>
      <c r="D4335">
        <v>25</v>
      </c>
      <c r="E4335">
        <v>11070037</v>
      </c>
      <c r="F4335" t="s">
        <v>67</v>
      </c>
      <c r="G4335">
        <v>1</v>
      </c>
    </row>
    <row r="4336" spans="1:7" hidden="1" x14ac:dyDescent="0.25">
      <c r="A4336">
        <v>80025223</v>
      </c>
      <c r="B4336" s="1">
        <v>40742</v>
      </c>
      <c r="C4336" t="s">
        <v>22</v>
      </c>
      <c r="D4336">
        <v>85</v>
      </c>
      <c r="E4336">
        <v>11070216</v>
      </c>
      <c r="F4336" t="s">
        <v>23</v>
      </c>
      <c r="G4336">
        <v>0.34</v>
      </c>
    </row>
    <row r="4337" spans="1:7" hidden="1" x14ac:dyDescent="0.25">
      <c r="A4337">
        <v>80025223</v>
      </c>
      <c r="B4337" s="1">
        <v>40742</v>
      </c>
      <c r="C4337" t="s">
        <v>22</v>
      </c>
      <c r="D4337">
        <v>65</v>
      </c>
      <c r="E4337">
        <v>11070218</v>
      </c>
      <c r="F4337" t="s">
        <v>23</v>
      </c>
      <c r="G4337">
        <v>0.26</v>
      </c>
    </row>
    <row r="4338" spans="1:7" hidden="1" x14ac:dyDescent="0.25">
      <c r="A4338">
        <v>80025224</v>
      </c>
      <c r="B4338" s="1">
        <v>40742</v>
      </c>
      <c r="C4338" t="s">
        <v>22</v>
      </c>
      <c r="D4338">
        <v>50</v>
      </c>
      <c r="E4338">
        <v>11070220</v>
      </c>
      <c r="F4338" t="s">
        <v>23</v>
      </c>
      <c r="G4338">
        <v>0.03</v>
      </c>
    </row>
    <row r="4339" spans="1:7" x14ac:dyDescent="0.25">
      <c r="A4339">
        <v>80025102</v>
      </c>
      <c r="B4339" s="1">
        <v>40730</v>
      </c>
      <c r="C4339" t="s">
        <v>140</v>
      </c>
      <c r="D4339">
        <v>25</v>
      </c>
      <c r="E4339">
        <v>11070043</v>
      </c>
      <c r="F4339" t="s">
        <v>26</v>
      </c>
      <c r="G4339">
        <v>60</v>
      </c>
    </row>
    <row r="4340" spans="1:7" x14ac:dyDescent="0.25">
      <c r="A4340">
        <v>80025102</v>
      </c>
      <c r="B4340" s="1">
        <v>40730</v>
      </c>
      <c r="C4340" t="s">
        <v>66</v>
      </c>
      <c r="D4340">
        <v>4</v>
      </c>
      <c r="E4340">
        <v>11070043</v>
      </c>
      <c r="F4340" t="s">
        <v>67</v>
      </c>
      <c r="G4340">
        <v>60</v>
      </c>
    </row>
    <row r="4341" spans="1:7" x14ac:dyDescent="0.25">
      <c r="A4341">
        <v>80025102</v>
      </c>
      <c r="B4341" s="1">
        <v>40730</v>
      </c>
      <c r="C4341" t="s">
        <v>53</v>
      </c>
      <c r="D4341">
        <v>25</v>
      </c>
      <c r="E4341">
        <v>11070044</v>
      </c>
      <c r="F4341" t="s">
        <v>10</v>
      </c>
      <c r="G4341">
        <v>1</v>
      </c>
    </row>
    <row r="4342" spans="1:7" x14ac:dyDescent="0.25">
      <c r="A4342">
        <v>80025103</v>
      </c>
      <c r="B4342" s="1">
        <v>40730</v>
      </c>
      <c r="C4342" t="s">
        <v>24</v>
      </c>
      <c r="D4342">
        <v>25</v>
      </c>
      <c r="E4342">
        <v>11070035</v>
      </c>
      <c r="F4342" t="s">
        <v>10</v>
      </c>
      <c r="G4342">
        <v>1</v>
      </c>
    </row>
    <row r="4343" spans="1:7" x14ac:dyDescent="0.25">
      <c r="A4343">
        <v>80025105</v>
      </c>
      <c r="B4343" s="1">
        <v>40730</v>
      </c>
      <c r="C4343" t="s">
        <v>9</v>
      </c>
      <c r="D4343">
        <v>20</v>
      </c>
      <c r="E4343">
        <v>11060233</v>
      </c>
      <c r="F4343" t="s">
        <v>10</v>
      </c>
      <c r="G4343">
        <v>1</v>
      </c>
    </row>
    <row r="4344" spans="1:7" x14ac:dyDescent="0.25">
      <c r="A4344">
        <v>80025105</v>
      </c>
      <c r="B4344" s="1">
        <v>40730</v>
      </c>
      <c r="C4344" t="s">
        <v>7</v>
      </c>
      <c r="D4344">
        <v>95</v>
      </c>
      <c r="E4344">
        <v>11060233</v>
      </c>
      <c r="F4344" t="s">
        <v>8</v>
      </c>
      <c r="G4344">
        <v>1</v>
      </c>
    </row>
    <row r="4345" spans="1:7" x14ac:dyDescent="0.25">
      <c r="A4345">
        <v>80025106</v>
      </c>
      <c r="B4345" s="1">
        <v>40730</v>
      </c>
      <c r="C4345" t="s">
        <v>54</v>
      </c>
      <c r="D4345">
        <v>27</v>
      </c>
      <c r="E4345">
        <v>11070050</v>
      </c>
      <c r="F4345" t="s">
        <v>55</v>
      </c>
      <c r="G4345">
        <v>70000</v>
      </c>
    </row>
    <row r="4346" spans="1:7" x14ac:dyDescent="0.25">
      <c r="A4346">
        <v>80025106</v>
      </c>
      <c r="B4346" s="1">
        <v>40730</v>
      </c>
      <c r="C4346" t="s">
        <v>56</v>
      </c>
      <c r="D4346">
        <v>27</v>
      </c>
      <c r="E4346">
        <v>11070050</v>
      </c>
      <c r="F4346" t="s">
        <v>55</v>
      </c>
      <c r="G4346">
        <v>70000</v>
      </c>
    </row>
    <row r="4347" spans="1:7" x14ac:dyDescent="0.25">
      <c r="A4347">
        <v>80025106</v>
      </c>
      <c r="B4347" s="1">
        <v>40730</v>
      </c>
      <c r="C4347" t="s">
        <v>59</v>
      </c>
      <c r="D4347">
        <v>25</v>
      </c>
      <c r="E4347">
        <v>11070050</v>
      </c>
      <c r="F4347" t="s">
        <v>60</v>
      </c>
      <c r="G4347">
        <v>70000</v>
      </c>
    </row>
    <row r="4348" spans="1:7" x14ac:dyDescent="0.25">
      <c r="A4348">
        <v>80025106</v>
      </c>
      <c r="B4348" s="1">
        <v>40730</v>
      </c>
      <c r="C4348" t="s">
        <v>61</v>
      </c>
      <c r="D4348">
        <v>25</v>
      </c>
      <c r="E4348">
        <v>11070050</v>
      </c>
      <c r="F4348" t="s">
        <v>60</v>
      </c>
      <c r="G4348">
        <v>70000</v>
      </c>
    </row>
    <row r="4349" spans="1:7" hidden="1" x14ac:dyDescent="0.25">
      <c r="A4349">
        <v>80025229</v>
      </c>
      <c r="B4349" s="1">
        <v>40742</v>
      </c>
      <c r="C4349" t="s">
        <v>36</v>
      </c>
      <c r="D4349">
        <v>50</v>
      </c>
      <c r="E4349">
        <v>11070224</v>
      </c>
      <c r="F4349" t="s">
        <v>23</v>
      </c>
      <c r="G4349">
        <v>1</v>
      </c>
    </row>
    <row r="4350" spans="1:7" hidden="1" x14ac:dyDescent="0.25">
      <c r="A4350">
        <v>80025240</v>
      </c>
      <c r="B4350" s="1">
        <v>40743</v>
      </c>
      <c r="C4350" t="s">
        <v>42</v>
      </c>
      <c r="D4350">
        <v>20</v>
      </c>
      <c r="E4350">
        <v>11040247</v>
      </c>
      <c r="F4350" t="s">
        <v>38</v>
      </c>
      <c r="G4350">
        <v>1</v>
      </c>
    </row>
    <row r="4351" spans="1:7" hidden="1" x14ac:dyDescent="0.25">
      <c r="A4351">
        <v>80025240</v>
      </c>
      <c r="B4351" s="1">
        <v>40743</v>
      </c>
      <c r="C4351" t="s">
        <v>49</v>
      </c>
      <c r="D4351">
        <v>250</v>
      </c>
      <c r="E4351">
        <v>11040247</v>
      </c>
      <c r="F4351" t="s">
        <v>50</v>
      </c>
      <c r="G4351">
        <v>1</v>
      </c>
    </row>
    <row r="4352" spans="1:7" hidden="1" x14ac:dyDescent="0.25">
      <c r="A4352">
        <v>80025240</v>
      </c>
      <c r="B4352" s="1">
        <v>40743</v>
      </c>
      <c r="C4352" t="s">
        <v>104</v>
      </c>
      <c r="D4352">
        <v>50</v>
      </c>
      <c r="E4352">
        <v>11040247</v>
      </c>
      <c r="F4352" t="s">
        <v>50</v>
      </c>
      <c r="G4352">
        <v>1</v>
      </c>
    </row>
    <row r="4353" spans="1:7" x14ac:dyDescent="0.25">
      <c r="A4353">
        <v>80025107</v>
      </c>
      <c r="B4353" s="1">
        <v>40730</v>
      </c>
      <c r="C4353" t="s">
        <v>54</v>
      </c>
      <c r="D4353">
        <v>27</v>
      </c>
      <c r="E4353">
        <v>11070049</v>
      </c>
      <c r="F4353" t="s">
        <v>55</v>
      </c>
      <c r="G4353">
        <v>70000</v>
      </c>
    </row>
    <row r="4354" spans="1:7" x14ac:dyDescent="0.25">
      <c r="A4354">
        <v>80025107</v>
      </c>
      <c r="B4354" s="1">
        <v>40730</v>
      </c>
      <c r="C4354" t="s">
        <v>59</v>
      </c>
      <c r="D4354">
        <v>25</v>
      </c>
      <c r="E4354">
        <v>11070049</v>
      </c>
      <c r="F4354" t="s">
        <v>60</v>
      </c>
      <c r="G4354">
        <v>70000</v>
      </c>
    </row>
    <row r="4355" spans="1:7" x14ac:dyDescent="0.25">
      <c r="A4355">
        <v>80025108</v>
      </c>
      <c r="B4355" s="1">
        <v>40730</v>
      </c>
      <c r="C4355" t="s">
        <v>59</v>
      </c>
      <c r="D4355">
        <v>25</v>
      </c>
      <c r="E4355">
        <v>11070051</v>
      </c>
      <c r="F4355" t="s">
        <v>60</v>
      </c>
      <c r="G4355">
        <v>2.5</v>
      </c>
    </row>
    <row r="4356" spans="1:7" x14ac:dyDescent="0.25">
      <c r="A4356">
        <v>80025109</v>
      </c>
      <c r="B4356" s="1">
        <v>40730</v>
      </c>
      <c r="C4356" t="s">
        <v>59</v>
      </c>
      <c r="D4356">
        <v>25</v>
      </c>
      <c r="E4356">
        <v>11070052</v>
      </c>
      <c r="F4356" t="s">
        <v>60</v>
      </c>
      <c r="G4356">
        <v>3</v>
      </c>
    </row>
    <row r="4357" spans="1:7" x14ac:dyDescent="0.25">
      <c r="A4357">
        <v>80025110</v>
      </c>
      <c r="B4357" s="1">
        <v>40731</v>
      </c>
      <c r="C4357" t="s">
        <v>7</v>
      </c>
      <c r="D4357">
        <v>120</v>
      </c>
      <c r="E4357">
        <v>11060529</v>
      </c>
      <c r="F4357" t="s">
        <v>8</v>
      </c>
      <c r="G4357">
        <v>8000</v>
      </c>
    </row>
    <row r="4358" spans="1:7" x14ac:dyDescent="0.25">
      <c r="A4358">
        <v>80025111</v>
      </c>
      <c r="B4358" s="1">
        <v>40731</v>
      </c>
      <c r="C4358" t="s">
        <v>64</v>
      </c>
      <c r="D4358">
        <v>25</v>
      </c>
      <c r="E4358">
        <v>11070064</v>
      </c>
      <c r="F4358" t="s">
        <v>65</v>
      </c>
      <c r="G4358">
        <v>4</v>
      </c>
    </row>
    <row r="4359" spans="1:7" x14ac:dyDescent="0.25">
      <c r="A4359">
        <v>80025111</v>
      </c>
      <c r="B4359" s="1">
        <v>40731</v>
      </c>
      <c r="C4359" t="s">
        <v>53</v>
      </c>
      <c r="D4359">
        <v>25</v>
      </c>
      <c r="E4359">
        <v>11070065</v>
      </c>
      <c r="F4359" t="s">
        <v>10</v>
      </c>
      <c r="G4359">
        <v>1</v>
      </c>
    </row>
    <row r="4360" spans="1:7" x14ac:dyDescent="0.25">
      <c r="A4360">
        <v>80025112</v>
      </c>
      <c r="B4360" s="1">
        <v>40731</v>
      </c>
      <c r="C4360" t="s">
        <v>54</v>
      </c>
      <c r="D4360">
        <v>35</v>
      </c>
      <c r="E4360">
        <v>11070066</v>
      </c>
      <c r="F4360" t="s">
        <v>55</v>
      </c>
      <c r="G4360">
        <v>180000</v>
      </c>
    </row>
    <row r="4361" spans="1:7" x14ac:dyDescent="0.25">
      <c r="A4361">
        <v>80025112</v>
      </c>
      <c r="B4361" s="1">
        <v>40731</v>
      </c>
      <c r="C4361" t="s">
        <v>56</v>
      </c>
      <c r="D4361">
        <v>35</v>
      </c>
      <c r="E4361">
        <v>11070066</v>
      </c>
      <c r="F4361" t="s">
        <v>55</v>
      </c>
      <c r="G4361">
        <v>180000</v>
      </c>
    </row>
    <row r="4362" spans="1:7" hidden="1" x14ac:dyDescent="0.25">
      <c r="A4362">
        <v>80025244</v>
      </c>
      <c r="B4362" s="1">
        <v>40743</v>
      </c>
      <c r="C4362" t="s">
        <v>31</v>
      </c>
      <c r="D4362">
        <v>53.24</v>
      </c>
      <c r="E4362">
        <v>11070053</v>
      </c>
      <c r="F4362" t="s">
        <v>32</v>
      </c>
      <c r="G4362">
        <v>1</v>
      </c>
    </row>
    <row r="4363" spans="1:7" hidden="1" x14ac:dyDescent="0.25">
      <c r="A4363">
        <v>80025244</v>
      </c>
      <c r="B4363" s="1">
        <v>40743</v>
      </c>
      <c r="C4363" t="s">
        <v>33</v>
      </c>
      <c r="D4363">
        <v>362.15</v>
      </c>
      <c r="E4363">
        <v>11070053</v>
      </c>
      <c r="F4363" t="s">
        <v>32</v>
      </c>
      <c r="G4363">
        <v>1</v>
      </c>
    </row>
    <row r="4364" spans="1:7" hidden="1" x14ac:dyDescent="0.25">
      <c r="A4364">
        <v>80025244</v>
      </c>
      <c r="B4364" s="1">
        <v>40743</v>
      </c>
      <c r="C4364" t="s">
        <v>34</v>
      </c>
      <c r="D4364">
        <v>1302.93</v>
      </c>
      <c r="E4364">
        <v>11070053</v>
      </c>
      <c r="F4364" t="s">
        <v>32</v>
      </c>
      <c r="G4364">
        <v>1</v>
      </c>
    </row>
    <row r="4365" spans="1:7" hidden="1" x14ac:dyDescent="0.25">
      <c r="A4365">
        <v>80025244</v>
      </c>
      <c r="B4365" s="1">
        <v>40743</v>
      </c>
      <c r="C4365" t="s">
        <v>35</v>
      </c>
      <c r="D4365">
        <v>109.54</v>
      </c>
      <c r="E4365">
        <v>11070053</v>
      </c>
      <c r="F4365" t="s">
        <v>32</v>
      </c>
      <c r="G4365">
        <v>1</v>
      </c>
    </row>
    <row r="4366" spans="1:7" x14ac:dyDescent="0.25">
      <c r="A4366">
        <v>80025112</v>
      </c>
      <c r="B4366" s="1">
        <v>40731</v>
      </c>
      <c r="C4366" t="s">
        <v>57</v>
      </c>
      <c r="D4366">
        <v>35</v>
      </c>
      <c r="E4366">
        <v>11070066</v>
      </c>
      <c r="F4366" t="s">
        <v>55</v>
      </c>
      <c r="G4366">
        <v>180000</v>
      </c>
    </row>
    <row r="4367" spans="1:7" x14ac:dyDescent="0.25">
      <c r="A4367">
        <v>80025112</v>
      </c>
      <c r="B4367" s="1">
        <v>40731</v>
      </c>
      <c r="C4367" t="s">
        <v>58</v>
      </c>
      <c r="D4367">
        <v>35</v>
      </c>
      <c r="E4367">
        <v>11070066</v>
      </c>
      <c r="F4367" t="s">
        <v>55</v>
      </c>
      <c r="G4367">
        <v>180000</v>
      </c>
    </row>
    <row r="4368" spans="1:7" hidden="1" x14ac:dyDescent="0.25">
      <c r="A4368">
        <v>80025244</v>
      </c>
      <c r="B4368" s="1">
        <v>40743</v>
      </c>
      <c r="C4368" t="s">
        <v>31</v>
      </c>
      <c r="D4368">
        <v>53.24</v>
      </c>
      <c r="E4368">
        <v>11070054</v>
      </c>
      <c r="F4368" t="s">
        <v>32</v>
      </c>
      <c r="G4368">
        <v>1</v>
      </c>
    </row>
    <row r="4369" spans="1:7" hidden="1" x14ac:dyDescent="0.25">
      <c r="A4369">
        <v>80025244</v>
      </c>
      <c r="B4369" s="1">
        <v>40743</v>
      </c>
      <c r="C4369" t="s">
        <v>33</v>
      </c>
      <c r="D4369">
        <v>362.15</v>
      </c>
      <c r="E4369">
        <v>11070054</v>
      </c>
      <c r="F4369" t="s">
        <v>32</v>
      </c>
      <c r="G4369">
        <v>1</v>
      </c>
    </row>
    <row r="4370" spans="1:7" hidden="1" x14ac:dyDescent="0.25">
      <c r="A4370">
        <v>80025244</v>
      </c>
      <c r="B4370" s="1">
        <v>40743</v>
      </c>
      <c r="C4370" t="s">
        <v>34</v>
      </c>
      <c r="D4370">
        <v>1302.93</v>
      </c>
      <c r="E4370">
        <v>11070054</v>
      </c>
      <c r="F4370" t="s">
        <v>32</v>
      </c>
      <c r="G4370">
        <v>1</v>
      </c>
    </row>
    <row r="4371" spans="1:7" hidden="1" x14ac:dyDescent="0.25">
      <c r="A4371">
        <v>80025244</v>
      </c>
      <c r="B4371" s="1">
        <v>40743</v>
      </c>
      <c r="C4371" t="s">
        <v>35</v>
      </c>
      <c r="D4371">
        <v>109.54</v>
      </c>
      <c r="E4371">
        <v>11070054</v>
      </c>
      <c r="F4371" t="s">
        <v>32</v>
      </c>
      <c r="G4371">
        <v>1</v>
      </c>
    </row>
    <row r="4372" spans="1:7" x14ac:dyDescent="0.25">
      <c r="A4372">
        <v>80025112</v>
      </c>
      <c r="B4372" s="1">
        <v>40731</v>
      </c>
      <c r="C4372" t="s">
        <v>76</v>
      </c>
      <c r="D4372">
        <v>35</v>
      </c>
      <c r="E4372">
        <v>11070066</v>
      </c>
      <c r="F4372" t="s">
        <v>55</v>
      </c>
      <c r="G4372">
        <v>180000</v>
      </c>
    </row>
    <row r="4373" spans="1:7" x14ac:dyDescent="0.25">
      <c r="A4373">
        <v>80025112</v>
      </c>
      <c r="B4373" s="1">
        <v>40731</v>
      </c>
      <c r="C4373" t="s">
        <v>59</v>
      </c>
      <c r="D4373">
        <v>40</v>
      </c>
      <c r="E4373">
        <v>11070066</v>
      </c>
      <c r="F4373" t="s">
        <v>60</v>
      </c>
      <c r="G4373">
        <v>180000</v>
      </c>
    </row>
    <row r="4374" spans="1:7" hidden="1" x14ac:dyDescent="0.25">
      <c r="A4374">
        <v>80025244</v>
      </c>
      <c r="B4374" s="1">
        <v>40743</v>
      </c>
      <c r="C4374" t="s">
        <v>31</v>
      </c>
      <c r="D4374">
        <v>53.24</v>
      </c>
      <c r="E4374">
        <v>11070055</v>
      </c>
      <c r="F4374" t="s">
        <v>32</v>
      </c>
      <c r="G4374">
        <v>1</v>
      </c>
    </row>
    <row r="4375" spans="1:7" hidden="1" x14ac:dyDescent="0.25">
      <c r="A4375">
        <v>80025244</v>
      </c>
      <c r="B4375" s="1">
        <v>40743</v>
      </c>
      <c r="C4375" t="s">
        <v>33</v>
      </c>
      <c r="D4375">
        <v>362.15</v>
      </c>
      <c r="E4375">
        <v>11070055</v>
      </c>
      <c r="F4375" t="s">
        <v>32</v>
      </c>
      <c r="G4375">
        <v>1</v>
      </c>
    </row>
    <row r="4376" spans="1:7" hidden="1" x14ac:dyDescent="0.25">
      <c r="A4376">
        <v>80025244</v>
      </c>
      <c r="B4376" s="1">
        <v>40743</v>
      </c>
      <c r="C4376" t="s">
        <v>34</v>
      </c>
      <c r="D4376">
        <v>1302.93</v>
      </c>
      <c r="E4376">
        <v>11070055</v>
      </c>
      <c r="F4376" t="s">
        <v>32</v>
      </c>
      <c r="G4376">
        <v>1</v>
      </c>
    </row>
    <row r="4377" spans="1:7" hidden="1" x14ac:dyDescent="0.25">
      <c r="A4377">
        <v>80025244</v>
      </c>
      <c r="B4377" s="1">
        <v>40743</v>
      </c>
      <c r="C4377" t="s">
        <v>35</v>
      </c>
      <c r="D4377">
        <v>109.54</v>
      </c>
      <c r="E4377">
        <v>11070055</v>
      </c>
      <c r="F4377" t="s">
        <v>32</v>
      </c>
      <c r="G4377">
        <v>1</v>
      </c>
    </row>
    <row r="4378" spans="1:7" x14ac:dyDescent="0.25">
      <c r="A4378">
        <v>80025112</v>
      </c>
      <c r="B4378" s="1">
        <v>40731</v>
      </c>
      <c r="C4378" t="s">
        <v>61</v>
      </c>
      <c r="D4378">
        <v>35</v>
      </c>
      <c r="E4378">
        <v>11070066</v>
      </c>
      <c r="F4378" t="s">
        <v>60</v>
      </c>
      <c r="G4378">
        <v>180000</v>
      </c>
    </row>
    <row r="4379" spans="1:7" x14ac:dyDescent="0.25">
      <c r="A4379">
        <v>80025112</v>
      </c>
      <c r="B4379" s="1">
        <v>40731</v>
      </c>
      <c r="C4379" t="s">
        <v>62</v>
      </c>
      <c r="D4379">
        <v>40</v>
      </c>
      <c r="E4379">
        <v>11070066</v>
      </c>
      <c r="F4379" t="s">
        <v>60</v>
      </c>
      <c r="G4379">
        <v>180000</v>
      </c>
    </row>
    <row r="4380" spans="1:7" hidden="1" x14ac:dyDescent="0.25">
      <c r="A4380">
        <v>80025232</v>
      </c>
      <c r="B4380" s="1">
        <v>40743</v>
      </c>
      <c r="C4380" t="s">
        <v>111</v>
      </c>
      <c r="D4380">
        <v>25</v>
      </c>
      <c r="E4380">
        <v>11070227</v>
      </c>
      <c r="F4380" t="s">
        <v>112</v>
      </c>
      <c r="G4380">
        <v>1</v>
      </c>
    </row>
    <row r="4381" spans="1:7" hidden="1" x14ac:dyDescent="0.25">
      <c r="A4381">
        <v>80025233</v>
      </c>
      <c r="B4381" s="1">
        <v>40743</v>
      </c>
      <c r="C4381" t="s">
        <v>22</v>
      </c>
      <c r="D4381">
        <v>50</v>
      </c>
      <c r="E4381">
        <v>11070228</v>
      </c>
      <c r="F4381" t="s">
        <v>23</v>
      </c>
      <c r="G4381">
        <v>0.2</v>
      </c>
    </row>
    <row r="4382" spans="1:7" x14ac:dyDescent="0.25">
      <c r="A4382">
        <v>80025112</v>
      </c>
      <c r="B4382" s="1">
        <v>40731</v>
      </c>
      <c r="C4382" t="s">
        <v>63</v>
      </c>
      <c r="D4382">
        <v>35</v>
      </c>
      <c r="E4382">
        <v>11070066</v>
      </c>
      <c r="F4382" t="s">
        <v>60</v>
      </c>
      <c r="G4382">
        <v>180000</v>
      </c>
    </row>
    <row r="4383" spans="1:7" x14ac:dyDescent="0.25">
      <c r="A4383">
        <v>80025112</v>
      </c>
      <c r="B4383" s="1">
        <v>40731</v>
      </c>
      <c r="C4383" t="s">
        <v>77</v>
      </c>
      <c r="D4383">
        <v>40</v>
      </c>
      <c r="E4383">
        <v>11070066</v>
      </c>
      <c r="F4383" t="s">
        <v>60</v>
      </c>
      <c r="G4383">
        <v>180000</v>
      </c>
    </row>
    <row r="4384" spans="1:7" x14ac:dyDescent="0.25">
      <c r="A4384">
        <v>80025113</v>
      </c>
      <c r="B4384" s="1">
        <v>40731</v>
      </c>
      <c r="C4384" t="s">
        <v>54</v>
      </c>
      <c r="D4384">
        <v>54</v>
      </c>
      <c r="E4384">
        <v>11070067</v>
      </c>
      <c r="F4384" t="s">
        <v>55</v>
      </c>
      <c r="G4384">
        <v>80000</v>
      </c>
    </row>
    <row r="4385" spans="1:7" x14ac:dyDescent="0.25">
      <c r="A4385">
        <v>80025113</v>
      </c>
      <c r="B4385" s="1">
        <v>40731</v>
      </c>
      <c r="C4385" t="s">
        <v>59</v>
      </c>
      <c r="D4385">
        <v>50</v>
      </c>
      <c r="E4385">
        <v>11070067</v>
      </c>
      <c r="F4385" t="s">
        <v>60</v>
      </c>
      <c r="G4385">
        <v>80000</v>
      </c>
    </row>
    <row r="4386" spans="1:7" x14ac:dyDescent="0.25">
      <c r="A4386">
        <v>80025114</v>
      </c>
      <c r="B4386" s="1">
        <v>40731</v>
      </c>
      <c r="C4386" t="s">
        <v>24</v>
      </c>
      <c r="D4386">
        <v>25</v>
      </c>
      <c r="E4386">
        <v>11070068</v>
      </c>
      <c r="F4386" t="s">
        <v>10</v>
      </c>
      <c r="G4386">
        <v>1</v>
      </c>
    </row>
    <row r="4387" spans="1:7" x14ac:dyDescent="0.25">
      <c r="A4387">
        <v>80025115</v>
      </c>
      <c r="B4387" s="1">
        <v>40731</v>
      </c>
      <c r="C4387" t="s">
        <v>66</v>
      </c>
      <c r="D4387">
        <v>25</v>
      </c>
      <c r="E4387">
        <v>11070069</v>
      </c>
      <c r="F4387" t="s">
        <v>67</v>
      </c>
      <c r="G4387">
        <v>60</v>
      </c>
    </row>
    <row r="4388" spans="1:7" x14ac:dyDescent="0.25">
      <c r="A4388">
        <v>80025116</v>
      </c>
      <c r="B4388" s="1">
        <v>40731</v>
      </c>
      <c r="C4388" t="s">
        <v>7</v>
      </c>
      <c r="D4388">
        <v>574</v>
      </c>
      <c r="E4388">
        <v>11060046</v>
      </c>
      <c r="F4388" t="s">
        <v>8</v>
      </c>
      <c r="G4388">
        <v>138000</v>
      </c>
    </row>
    <row r="4389" spans="1:7" hidden="1" x14ac:dyDescent="0.25">
      <c r="A4389">
        <v>80025235</v>
      </c>
      <c r="B4389" s="1">
        <v>40743</v>
      </c>
      <c r="C4389" t="s">
        <v>111</v>
      </c>
      <c r="D4389">
        <v>75</v>
      </c>
      <c r="E4389">
        <v>11070234</v>
      </c>
      <c r="F4389" t="s">
        <v>112</v>
      </c>
      <c r="G4389">
        <v>3</v>
      </c>
    </row>
    <row r="4390" spans="1:7" hidden="1" x14ac:dyDescent="0.25">
      <c r="A4390">
        <v>80025237</v>
      </c>
      <c r="B4390" s="1">
        <v>40743</v>
      </c>
      <c r="C4390" t="s">
        <v>182</v>
      </c>
      <c r="D4390">
        <v>100</v>
      </c>
      <c r="E4390">
        <v>11070236</v>
      </c>
      <c r="F4390" t="s">
        <v>10</v>
      </c>
      <c r="G4390">
        <v>1</v>
      </c>
    </row>
    <row r="4391" spans="1:7" hidden="1" x14ac:dyDescent="0.25">
      <c r="A4391">
        <v>80025238</v>
      </c>
      <c r="B4391" s="1">
        <v>40743</v>
      </c>
      <c r="C4391" t="s">
        <v>111</v>
      </c>
      <c r="D4391">
        <v>25</v>
      </c>
      <c r="E4391">
        <v>11070238</v>
      </c>
      <c r="F4391" t="s">
        <v>112</v>
      </c>
      <c r="G4391">
        <v>1</v>
      </c>
    </row>
    <row r="4392" spans="1:7" hidden="1" x14ac:dyDescent="0.25">
      <c r="A4392">
        <v>80025239</v>
      </c>
      <c r="B4392" s="1">
        <v>40743</v>
      </c>
      <c r="C4392" t="s">
        <v>111</v>
      </c>
      <c r="D4392">
        <v>25</v>
      </c>
      <c r="E4392">
        <v>11070240</v>
      </c>
      <c r="F4392" t="s">
        <v>112</v>
      </c>
      <c r="G4392">
        <v>1</v>
      </c>
    </row>
    <row r="4393" spans="1:7" x14ac:dyDescent="0.25">
      <c r="A4393">
        <v>80025116</v>
      </c>
      <c r="B4393" s="1">
        <v>40731</v>
      </c>
      <c r="C4393" t="s">
        <v>15</v>
      </c>
      <c r="D4393">
        <v>287</v>
      </c>
      <c r="E4393">
        <v>11060046</v>
      </c>
      <c r="F4393" t="s">
        <v>8</v>
      </c>
      <c r="G4393">
        <v>138000</v>
      </c>
    </row>
    <row r="4394" spans="1:7" x14ac:dyDescent="0.25">
      <c r="A4394">
        <v>80025117</v>
      </c>
      <c r="B4394" s="1">
        <v>40731</v>
      </c>
      <c r="C4394" t="s">
        <v>140</v>
      </c>
      <c r="D4394">
        <v>30</v>
      </c>
      <c r="E4394">
        <v>11070072</v>
      </c>
      <c r="F4394" t="s">
        <v>26</v>
      </c>
      <c r="G4394">
        <v>200</v>
      </c>
    </row>
    <row r="4395" spans="1:7" x14ac:dyDescent="0.25">
      <c r="A4395">
        <v>80025117</v>
      </c>
      <c r="B4395" s="1">
        <v>40731</v>
      </c>
      <c r="C4395" t="s">
        <v>25</v>
      </c>
      <c r="D4395">
        <v>30</v>
      </c>
      <c r="E4395">
        <v>11070072</v>
      </c>
      <c r="F4395" t="s">
        <v>26</v>
      </c>
      <c r="G4395">
        <v>200</v>
      </c>
    </row>
    <row r="4396" spans="1:7" hidden="1" x14ac:dyDescent="0.25">
      <c r="A4396">
        <v>80025245</v>
      </c>
      <c r="B4396" s="1">
        <v>40743</v>
      </c>
      <c r="C4396" t="s">
        <v>111</v>
      </c>
      <c r="D4396">
        <v>60</v>
      </c>
      <c r="E4396">
        <v>11070243</v>
      </c>
      <c r="F4396" t="s">
        <v>112</v>
      </c>
      <c r="G4396">
        <v>4</v>
      </c>
    </row>
    <row r="4397" spans="1:7" hidden="1" x14ac:dyDescent="0.25">
      <c r="A4397">
        <v>80025248</v>
      </c>
      <c r="B4397" s="1">
        <v>40743</v>
      </c>
      <c r="C4397" t="s">
        <v>182</v>
      </c>
      <c r="D4397">
        <v>100</v>
      </c>
      <c r="E4397">
        <v>11070246</v>
      </c>
      <c r="F4397" t="s">
        <v>10</v>
      </c>
      <c r="G4397">
        <v>1</v>
      </c>
    </row>
    <row r="4398" spans="1:7" x14ac:dyDescent="0.25">
      <c r="A4398">
        <v>80025117</v>
      </c>
      <c r="B4398" s="1">
        <v>40731</v>
      </c>
      <c r="C4398" t="s">
        <v>66</v>
      </c>
      <c r="D4398">
        <v>8</v>
      </c>
      <c r="E4398">
        <v>11070072</v>
      </c>
      <c r="F4398" t="s">
        <v>67</v>
      </c>
      <c r="G4398">
        <v>200</v>
      </c>
    </row>
    <row r="4399" spans="1:7" x14ac:dyDescent="0.25">
      <c r="A4399">
        <v>80025117</v>
      </c>
      <c r="B4399" s="1">
        <v>40731</v>
      </c>
      <c r="C4399" t="s">
        <v>142</v>
      </c>
      <c r="D4399">
        <v>8</v>
      </c>
      <c r="E4399">
        <v>11070072</v>
      </c>
      <c r="F4399" t="s">
        <v>67</v>
      </c>
      <c r="G4399">
        <v>200</v>
      </c>
    </row>
    <row r="4400" spans="1:7" x14ac:dyDescent="0.25">
      <c r="A4400">
        <v>80025119</v>
      </c>
      <c r="B4400" s="1">
        <v>40731</v>
      </c>
      <c r="C4400" t="s">
        <v>64</v>
      </c>
      <c r="D4400">
        <v>72</v>
      </c>
      <c r="E4400">
        <v>11070076</v>
      </c>
      <c r="F4400" t="s">
        <v>65</v>
      </c>
      <c r="G4400">
        <v>18</v>
      </c>
    </row>
    <row r="4401" spans="1:7" x14ac:dyDescent="0.25">
      <c r="A4401">
        <v>80025119</v>
      </c>
      <c r="B4401" s="1">
        <v>40731</v>
      </c>
      <c r="C4401" t="s">
        <v>74</v>
      </c>
      <c r="D4401">
        <v>25</v>
      </c>
      <c r="E4401">
        <v>11070076</v>
      </c>
      <c r="F4401" t="s">
        <v>75</v>
      </c>
      <c r="G4401">
        <v>18</v>
      </c>
    </row>
    <row r="4402" spans="1:7" x14ac:dyDescent="0.25">
      <c r="A4402">
        <v>80025119</v>
      </c>
      <c r="B4402" s="1">
        <v>40731</v>
      </c>
      <c r="C4402" t="s">
        <v>70</v>
      </c>
      <c r="D4402">
        <v>25</v>
      </c>
      <c r="E4402">
        <v>11070076</v>
      </c>
      <c r="F4402" t="s">
        <v>71</v>
      </c>
      <c r="G4402">
        <v>18</v>
      </c>
    </row>
    <row r="4403" spans="1:7" x14ac:dyDescent="0.25">
      <c r="A4403">
        <v>80025119</v>
      </c>
      <c r="B4403" s="1">
        <v>40731</v>
      </c>
      <c r="C4403" t="s">
        <v>64</v>
      </c>
      <c r="D4403">
        <v>25</v>
      </c>
      <c r="E4403">
        <v>11070077</v>
      </c>
      <c r="F4403" t="s">
        <v>65</v>
      </c>
      <c r="G4403">
        <v>1</v>
      </c>
    </row>
    <row r="4404" spans="1:7" x14ac:dyDescent="0.25">
      <c r="A4404">
        <v>80025120</v>
      </c>
      <c r="B4404" s="1">
        <v>40731</v>
      </c>
      <c r="C4404" t="s">
        <v>7</v>
      </c>
      <c r="D4404">
        <v>30</v>
      </c>
      <c r="E4404">
        <v>11070019</v>
      </c>
      <c r="F4404" t="s">
        <v>8</v>
      </c>
      <c r="G4404">
        <v>2000</v>
      </c>
    </row>
    <row r="4405" spans="1:7" x14ac:dyDescent="0.25">
      <c r="A4405">
        <v>80025121</v>
      </c>
      <c r="B4405" s="1">
        <v>40731</v>
      </c>
      <c r="C4405" t="s">
        <v>59</v>
      </c>
      <c r="D4405">
        <v>25</v>
      </c>
      <c r="E4405">
        <v>11070075</v>
      </c>
      <c r="F4405" t="s">
        <v>60</v>
      </c>
      <c r="G4405">
        <v>2.5</v>
      </c>
    </row>
    <row r="4406" spans="1:7" x14ac:dyDescent="0.25">
      <c r="A4406">
        <v>80025121</v>
      </c>
      <c r="B4406" s="1">
        <v>40731</v>
      </c>
      <c r="C4406" t="s">
        <v>54</v>
      </c>
      <c r="D4406">
        <v>25</v>
      </c>
      <c r="E4406">
        <v>11070078</v>
      </c>
      <c r="F4406" t="s">
        <v>55</v>
      </c>
      <c r="G4406">
        <v>60000</v>
      </c>
    </row>
    <row r="4407" spans="1:7" x14ac:dyDescent="0.25">
      <c r="A4407">
        <v>80025125</v>
      </c>
      <c r="B4407" s="1">
        <v>40732</v>
      </c>
      <c r="C4407" t="s">
        <v>140</v>
      </c>
      <c r="D4407">
        <v>30</v>
      </c>
      <c r="E4407">
        <v>11070092</v>
      </c>
      <c r="F4407" t="s">
        <v>26</v>
      </c>
      <c r="G4407">
        <v>200</v>
      </c>
    </row>
    <row r="4408" spans="1:7" x14ac:dyDescent="0.25">
      <c r="A4408">
        <v>80025125</v>
      </c>
      <c r="B4408" s="1">
        <v>40732</v>
      </c>
      <c r="C4408" t="s">
        <v>66</v>
      </c>
      <c r="D4408">
        <v>23</v>
      </c>
      <c r="E4408">
        <v>11070092</v>
      </c>
      <c r="F4408" t="s">
        <v>67</v>
      </c>
      <c r="G4408">
        <v>200</v>
      </c>
    </row>
    <row r="4409" spans="1:7" x14ac:dyDescent="0.25">
      <c r="A4409">
        <v>80025125</v>
      </c>
      <c r="B4409" s="1">
        <v>40732</v>
      </c>
      <c r="C4409" t="s">
        <v>68</v>
      </c>
      <c r="D4409">
        <v>25</v>
      </c>
      <c r="E4409">
        <v>11070092</v>
      </c>
      <c r="F4409" t="s">
        <v>69</v>
      </c>
      <c r="G4409">
        <v>200</v>
      </c>
    </row>
    <row r="4410" spans="1:7" hidden="1" x14ac:dyDescent="0.25">
      <c r="A4410">
        <v>80025254</v>
      </c>
      <c r="B4410" s="1">
        <v>40744</v>
      </c>
      <c r="C4410" t="s">
        <v>111</v>
      </c>
      <c r="D4410">
        <v>50</v>
      </c>
      <c r="E4410">
        <v>11070257</v>
      </c>
      <c r="F4410" t="s">
        <v>112</v>
      </c>
      <c r="G4410">
        <v>2</v>
      </c>
    </row>
    <row r="4411" spans="1:7" x14ac:dyDescent="0.25">
      <c r="A4411">
        <v>80025125</v>
      </c>
      <c r="B4411" s="1">
        <v>40732</v>
      </c>
      <c r="C4411" t="s">
        <v>140</v>
      </c>
      <c r="D4411">
        <v>30</v>
      </c>
      <c r="E4411">
        <v>11070093</v>
      </c>
      <c r="F4411" t="s">
        <v>26</v>
      </c>
      <c r="G4411">
        <v>200</v>
      </c>
    </row>
    <row r="4412" spans="1:7" x14ac:dyDescent="0.25">
      <c r="A4412">
        <v>80025125</v>
      </c>
      <c r="B4412" s="1">
        <v>40732</v>
      </c>
      <c r="C4412" t="s">
        <v>66</v>
      </c>
      <c r="D4412">
        <v>23</v>
      </c>
      <c r="E4412">
        <v>11070093</v>
      </c>
      <c r="F4412" t="s">
        <v>67</v>
      </c>
      <c r="G4412">
        <v>200</v>
      </c>
    </row>
    <row r="4413" spans="1:7" hidden="1" x14ac:dyDescent="0.25">
      <c r="A4413">
        <v>90001755</v>
      </c>
      <c r="B4413" s="1">
        <v>40744</v>
      </c>
      <c r="C4413" t="s">
        <v>115</v>
      </c>
      <c r="D4413">
        <v>50</v>
      </c>
      <c r="E4413">
        <v>11070262</v>
      </c>
      <c r="F4413" t="s">
        <v>10</v>
      </c>
      <c r="G4413">
        <v>1</v>
      </c>
    </row>
    <row r="4414" spans="1:7" x14ac:dyDescent="0.25">
      <c r="A4414">
        <v>80025125</v>
      </c>
      <c r="B4414" s="1">
        <v>40732</v>
      </c>
      <c r="C4414" t="s">
        <v>68</v>
      </c>
      <c r="D4414">
        <v>25</v>
      </c>
      <c r="E4414">
        <v>11070093</v>
      </c>
      <c r="F4414" t="s">
        <v>69</v>
      </c>
      <c r="G4414">
        <v>200</v>
      </c>
    </row>
    <row r="4415" spans="1:7" x14ac:dyDescent="0.25">
      <c r="A4415">
        <v>80025125</v>
      </c>
      <c r="B4415" s="1">
        <v>40732</v>
      </c>
      <c r="C4415" t="s">
        <v>140</v>
      </c>
      <c r="D4415">
        <v>30</v>
      </c>
      <c r="E4415">
        <v>11070094</v>
      </c>
      <c r="F4415" t="s">
        <v>26</v>
      </c>
      <c r="G4415">
        <v>200</v>
      </c>
    </row>
    <row r="4416" spans="1:7" x14ac:dyDescent="0.25">
      <c r="A4416">
        <v>80025125</v>
      </c>
      <c r="B4416" s="1">
        <v>40732</v>
      </c>
      <c r="C4416" t="s">
        <v>66</v>
      </c>
      <c r="D4416">
        <v>23</v>
      </c>
      <c r="E4416">
        <v>11070094</v>
      </c>
      <c r="F4416" t="s">
        <v>67</v>
      </c>
      <c r="G4416">
        <v>200</v>
      </c>
    </row>
    <row r="4417" spans="1:7" hidden="1" x14ac:dyDescent="0.25">
      <c r="A4417">
        <v>80025259</v>
      </c>
      <c r="B4417" s="1">
        <v>40745</v>
      </c>
      <c r="C4417" t="s">
        <v>42</v>
      </c>
      <c r="D4417">
        <v>20</v>
      </c>
      <c r="E4417">
        <v>11050490</v>
      </c>
      <c r="F4417" t="s">
        <v>38</v>
      </c>
      <c r="G4417">
        <v>1</v>
      </c>
    </row>
    <row r="4418" spans="1:7" hidden="1" x14ac:dyDescent="0.25">
      <c r="A4418">
        <v>80025259</v>
      </c>
      <c r="B4418" s="1">
        <v>40745</v>
      </c>
      <c r="C4418" t="s">
        <v>51</v>
      </c>
      <c r="D4418">
        <v>136.47</v>
      </c>
      <c r="E4418">
        <v>11050490</v>
      </c>
      <c r="F4418" t="s">
        <v>52</v>
      </c>
      <c r="G4418">
        <v>1</v>
      </c>
    </row>
    <row r="4419" spans="1:7" hidden="1" x14ac:dyDescent="0.25">
      <c r="A4419">
        <v>80025259</v>
      </c>
      <c r="B4419" s="1">
        <v>40745</v>
      </c>
      <c r="C4419" t="s">
        <v>45</v>
      </c>
      <c r="D4419">
        <v>13.95</v>
      </c>
      <c r="E4419">
        <v>11050490</v>
      </c>
      <c r="F4419" t="s">
        <v>46</v>
      </c>
      <c r="G4419">
        <v>1</v>
      </c>
    </row>
    <row r="4420" spans="1:7" hidden="1" x14ac:dyDescent="0.25">
      <c r="A4420">
        <v>80025259</v>
      </c>
      <c r="B4420" s="1">
        <v>40745</v>
      </c>
      <c r="C4420" t="s">
        <v>104</v>
      </c>
      <c r="D4420">
        <v>50</v>
      </c>
      <c r="E4420">
        <v>11050490</v>
      </c>
      <c r="F4420" t="s">
        <v>50</v>
      </c>
      <c r="G4420">
        <v>1</v>
      </c>
    </row>
    <row r="4421" spans="1:7" hidden="1" x14ac:dyDescent="0.25">
      <c r="A4421">
        <v>80025259</v>
      </c>
      <c r="B4421" s="1">
        <v>40745</v>
      </c>
      <c r="C4421" t="s">
        <v>48</v>
      </c>
      <c r="D4421">
        <v>83.5</v>
      </c>
      <c r="E4421">
        <v>11050490</v>
      </c>
      <c r="F4421" t="s">
        <v>30</v>
      </c>
      <c r="G4421">
        <v>1</v>
      </c>
    </row>
    <row r="4422" spans="1:7" hidden="1" x14ac:dyDescent="0.25">
      <c r="A4422">
        <v>80025259</v>
      </c>
      <c r="B4422" s="1">
        <v>40745</v>
      </c>
      <c r="C4422" t="s">
        <v>106</v>
      </c>
      <c r="D4422">
        <v>9</v>
      </c>
      <c r="E4422">
        <v>11050490</v>
      </c>
      <c r="F4422" t="s">
        <v>107</v>
      </c>
      <c r="G4422">
        <v>1</v>
      </c>
    </row>
    <row r="4423" spans="1:7" x14ac:dyDescent="0.25">
      <c r="A4423">
        <v>80025125</v>
      </c>
      <c r="B4423" s="1">
        <v>40732</v>
      </c>
      <c r="C4423" t="s">
        <v>68</v>
      </c>
      <c r="D4423">
        <v>25</v>
      </c>
      <c r="E4423">
        <v>11070094</v>
      </c>
      <c r="F4423" t="s">
        <v>69</v>
      </c>
      <c r="G4423">
        <v>200</v>
      </c>
    </row>
    <row r="4424" spans="1:7" x14ac:dyDescent="0.25">
      <c r="A4424">
        <v>80025126</v>
      </c>
      <c r="B4424" s="1">
        <v>40732</v>
      </c>
      <c r="C4424" t="s">
        <v>7</v>
      </c>
      <c r="D4424">
        <v>95</v>
      </c>
      <c r="E4424">
        <v>11070088</v>
      </c>
      <c r="F4424" t="s">
        <v>8</v>
      </c>
      <c r="G4424">
        <v>15000</v>
      </c>
    </row>
    <row r="4425" spans="1:7" x14ac:dyDescent="0.25">
      <c r="A4425">
        <v>80025128</v>
      </c>
      <c r="B4425" s="1">
        <v>40732</v>
      </c>
      <c r="C4425" t="s">
        <v>25</v>
      </c>
      <c r="D4425">
        <v>30</v>
      </c>
      <c r="E4425">
        <v>11070097</v>
      </c>
      <c r="F4425" t="s">
        <v>26</v>
      </c>
      <c r="G4425">
        <v>200</v>
      </c>
    </row>
    <row r="4426" spans="1:7" x14ac:dyDescent="0.25">
      <c r="A4426">
        <v>80025128</v>
      </c>
      <c r="B4426" s="1">
        <v>40732</v>
      </c>
      <c r="C4426" t="s">
        <v>66</v>
      </c>
      <c r="D4426">
        <v>30</v>
      </c>
      <c r="E4426">
        <v>11070097</v>
      </c>
      <c r="F4426" t="s">
        <v>67</v>
      </c>
      <c r="G4426">
        <v>200</v>
      </c>
    </row>
    <row r="4427" spans="1:7" x14ac:dyDescent="0.25">
      <c r="A4427">
        <v>80025128</v>
      </c>
      <c r="B4427" s="1">
        <v>40732</v>
      </c>
      <c r="C4427" t="s">
        <v>68</v>
      </c>
      <c r="D4427">
        <v>25</v>
      </c>
      <c r="E4427">
        <v>11070097</v>
      </c>
      <c r="F4427" t="s">
        <v>69</v>
      </c>
      <c r="G4427">
        <v>200</v>
      </c>
    </row>
    <row r="4428" spans="1:7" x14ac:dyDescent="0.25">
      <c r="A4428">
        <v>80025128</v>
      </c>
      <c r="B4428" s="1">
        <v>40732</v>
      </c>
      <c r="C4428" t="s">
        <v>25</v>
      </c>
      <c r="D4428">
        <v>30</v>
      </c>
      <c r="E4428">
        <v>11070098</v>
      </c>
      <c r="F4428" t="s">
        <v>26</v>
      </c>
      <c r="G4428">
        <v>200</v>
      </c>
    </row>
    <row r="4429" spans="1:7" x14ac:dyDescent="0.25">
      <c r="A4429">
        <v>80025128</v>
      </c>
      <c r="B4429" s="1">
        <v>40732</v>
      </c>
      <c r="C4429" t="s">
        <v>66</v>
      </c>
      <c r="D4429">
        <v>30</v>
      </c>
      <c r="E4429">
        <v>11070098</v>
      </c>
      <c r="F4429" t="s">
        <v>67</v>
      </c>
      <c r="G4429">
        <v>200</v>
      </c>
    </row>
    <row r="4430" spans="1:7" x14ac:dyDescent="0.25">
      <c r="A4430">
        <v>80025128</v>
      </c>
      <c r="B4430" s="1">
        <v>40732</v>
      </c>
      <c r="C4430" t="s">
        <v>25</v>
      </c>
      <c r="D4430">
        <v>30</v>
      </c>
      <c r="E4430">
        <v>11070099</v>
      </c>
      <c r="F4430" t="s">
        <v>26</v>
      </c>
      <c r="G4430">
        <v>200</v>
      </c>
    </row>
    <row r="4431" spans="1:7" x14ac:dyDescent="0.25">
      <c r="A4431">
        <v>80025128</v>
      </c>
      <c r="B4431" s="1">
        <v>40732</v>
      </c>
      <c r="C4431" t="s">
        <v>66</v>
      </c>
      <c r="D4431">
        <v>30</v>
      </c>
      <c r="E4431">
        <v>11070099</v>
      </c>
      <c r="F4431" t="s">
        <v>67</v>
      </c>
      <c r="G4431">
        <v>200</v>
      </c>
    </row>
    <row r="4432" spans="1:7" x14ac:dyDescent="0.25">
      <c r="A4432">
        <v>80025128</v>
      </c>
      <c r="B4432" s="1">
        <v>40732</v>
      </c>
      <c r="C4432" t="s">
        <v>68</v>
      </c>
      <c r="D4432">
        <v>25</v>
      </c>
      <c r="E4432">
        <v>11070099</v>
      </c>
      <c r="F4432" t="s">
        <v>69</v>
      </c>
      <c r="G4432">
        <v>200</v>
      </c>
    </row>
    <row r="4433" spans="1:7" x14ac:dyDescent="0.25">
      <c r="A4433">
        <v>80025130</v>
      </c>
      <c r="B4433" s="1">
        <v>40732</v>
      </c>
      <c r="C4433" t="s">
        <v>7</v>
      </c>
      <c r="D4433">
        <v>1285</v>
      </c>
      <c r="E4433">
        <v>11060365</v>
      </c>
      <c r="F4433" t="s">
        <v>8</v>
      </c>
      <c r="G4433">
        <v>375000</v>
      </c>
    </row>
    <row r="4434" spans="1:7" x14ac:dyDescent="0.25">
      <c r="A4434">
        <v>80025130</v>
      </c>
      <c r="B4434" s="1">
        <v>40732</v>
      </c>
      <c r="C4434" t="s">
        <v>15</v>
      </c>
      <c r="D4434">
        <v>642.5</v>
      </c>
      <c r="E4434">
        <v>11060365</v>
      </c>
      <c r="F4434" t="s">
        <v>8</v>
      </c>
      <c r="G4434">
        <v>375000</v>
      </c>
    </row>
    <row r="4435" spans="1:7" x14ac:dyDescent="0.25">
      <c r="A4435">
        <v>80025133</v>
      </c>
      <c r="B4435" s="1">
        <v>40732</v>
      </c>
      <c r="C4435" t="s">
        <v>9</v>
      </c>
      <c r="D4435">
        <v>20</v>
      </c>
      <c r="E4435">
        <v>11060396</v>
      </c>
      <c r="F4435" t="s">
        <v>10</v>
      </c>
      <c r="G4435">
        <v>1</v>
      </c>
    </row>
    <row r="4436" spans="1:7" x14ac:dyDescent="0.25">
      <c r="A4436">
        <v>80025133</v>
      </c>
      <c r="B4436" s="1">
        <v>40732</v>
      </c>
      <c r="C4436" t="s">
        <v>7</v>
      </c>
      <c r="D4436">
        <v>195</v>
      </c>
      <c r="E4436">
        <v>11060396</v>
      </c>
      <c r="F4436" t="s">
        <v>8</v>
      </c>
      <c r="G4436">
        <v>1</v>
      </c>
    </row>
    <row r="4437" spans="1:7" hidden="1" x14ac:dyDescent="0.25">
      <c r="A4437">
        <v>80025266</v>
      </c>
      <c r="B4437" s="1">
        <v>40745</v>
      </c>
      <c r="C4437" t="s">
        <v>111</v>
      </c>
      <c r="D4437">
        <v>50</v>
      </c>
      <c r="E4437">
        <v>11070279</v>
      </c>
      <c r="F4437" t="s">
        <v>112</v>
      </c>
      <c r="G4437">
        <v>2</v>
      </c>
    </row>
    <row r="4438" spans="1:7" hidden="1" x14ac:dyDescent="0.25">
      <c r="A4438">
        <v>90001756</v>
      </c>
      <c r="B4438" s="1">
        <v>40745</v>
      </c>
      <c r="C4438" t="s">
        <v>120</v>
      </c>
      <c r="D4438">
        <v>350</v>
      </c>
      <c r="E4438">
        <v>11070281</v>
      </c>
      <c r="F4438" t="s">
        <v>121</v>
      </c>
      <c r="G4438">
        <v>1</v>
      </c>
    </row>
    <row r="4439" spans="1:7" x14ac:dyDescent="0.25">
      <c r="A4439">
        <v>80025134</v>
      </c>
      <c r="B4439" s="1">
        <v>40732</v>
      </c>
      <c r="C4439" t="s">
        <v>7</v>
      </c>
      <c r="D4439">
        <v>40</v>
      </c>
      <c r="E4439">
        <v>11060429</v>
      </c>
      <c r="F4439" t="s">
        <v>8</v>
      </c>
      <c r="G4439">
        <v>4000</v>
      </c>
    </row>
    <row r="4440" spans="1:7" hidden="1" x14ac:dyDescent="0.25">
      <c r="A4440">
        <v>80025273</v>
      </c>
      <c r="B4440" s="1">
        <v>40745</v>
      </c>
      <c r="C4440" t="s">
        <v>22</v>
      </c>
      <c r="D4440">
        <v>50</v>
      </c>
      <c r="E4440">
        <v>11070283</v>
      </c>
      <c r="F4440" t="s">
        <v>23</v>
      </c>
      <c r="G4440">
        <v>0.17</v>
      </c>
    </row>
    <row r="4441" spans="1:7" hidden="1" x14ac:dyDescent="0.25">
      <c r="A4441">
        <v>80025274</v>
      </c>
      <c r="B4441" s="1">
        <v>40745</v>
      </c>
      <c r="C4441" t="s">
        <v>111</v>
      </c>
      <c r="D4441">
        <v>25</v>
      </c>
      <c r="E4441">
        <v>11070286</v>
      </c>
      <c r="F4441" t="s">
        <v>112</v>
      </c>
      <c r="G4441">
        <v>1</v>
      </c>
    </row>
    <row r="4442" spans="1:7" hidden="1" x14ac:dyDescent="0.25">
      <c r="A4442">
        <v>90001757</v>
      </c>
      <c r="B4442" s="1">
        <v>40745</v>
      </c>
      <c r="C4442" t="s">
        <v>115</v>
      </c>
      <c r="D4442">
        <v>50</v>
      </c>
      <c r="E4442">
        <v>11070287</v>
      </c>
      <c r="F4442" t="s">
        <v>10</v>
      </c>
      <c r="G4442">
        <v>1</v>
      </c>
    </row>
    <row r="4443" spans="1:7" hidden="1" x14ac:dyDescent="0.25">
      <c r="A4443">
        <v>80025277</v>
      </c>
      <c r="B4443" s="1">
        <v>40745</v>
      </c>
      <c r="C4443" t="s">
        <v>22</v>
      </c>
      <c r="D4443">
        <v>182.5</v>
      </c>
      <c r="E4443">
        <v>11070291</v>
      </c>
      <c r="F4443" t="s">
        <v>23</v>
      </c>
      <c r="G4443">
        <v>0.73</v>
      </c>
    </row>
    <row r="4444" spans="1:7" hidden="1" x14ac:dyDescent="0.25">
      <c r="A4444">
        <v>80025278</v>
      </c>
      <c r="B4444" s="1">
        <v>40745</v>
      </c>
      <c r="C4444" t="s">
        <v>111</v>
      </c>
      <c r="D4444">
        <v>25</v>
      </c>
      <c r="E4444">
        <v>11070294</v>
      </c>
      <c r="F4444" t="s">
        <v>112</v>
      </c>
      <c r="G4444">
        <v>1</v>
      </c>
    </row>
    <row r="4445" spans="1:7" x14ac:dyDescent="0.25">
      <c r="A4445">
        <v>80025134</v>
      </c>
      <c r="B4445" s="1">
        <v>40732</v>
      </c>
      <c r="C4445" t="s">
        <v>15</v>
      </c>
      <c r="D4445">
        <v>20</v>
      </c>
      <c r="E4445">
        <v>11060429</v>
      </c>
      <c r="F4445" t="s">
        <v>8</v>
      </c>
      <c r="G4445">
        <v>4000</v>
      </c>
    </row>
    <row r="4446" spans="1:7" x14ac:dyDescent="0.25">
      <c r="A4446">
        <v>80025139</v>
      </c>
      <c r="B4446" s="1">
        <v>40732</v>
      </c>
      <c r="C4446" t="s">
        <v>59</v>
      </c>
      <c r="D4446">
        <v>25</v>
      </c>
      <c r="E4446">
        <v>11070112</v>
      </c>
      <c r="F4446" t="s">
        <v>60</v>
      </c>
      <c r="G4446">
        <v>3.5</v>
      </c>
    </row>
    <row r="4447" spans="1:7" x14ac:dyDescent="0.25">
      <c r="A4447">
        <v>80025139</v>
      </c>
      <c r="B4447" s="1">
        <v>40732</v>
      </c>
      <c r="C4447" t="s">
        <v>61</v>
      </c>
      <c r="D4447">
        <v>25</v>
      </c>
      <c r="E4447">
        <v>11070112</v>
      </c>
      <c r="F4447" t="s">
        <v>60</v>
      </c>
      <c r="G4447">
        <v>3.5</v>
      </c>
    </row>
    <row r="4448" spans="1:7" x14ac:dyDescent="0.25">
      <c r="A4448">
        <v>80025140</v>
      </c>
      <c r="B4448" s="1">
        <v>40732</v>
      </c>
      <c r="C4448" t="s">
        <v>64</v>
      </c>
      <c r="D4448">
        <v>25</v>
      </c>
      <c r="E4448">
        <v>11070113</v>
      </c>
      <c r="F4448" t="s">
        <v>65</v>
      </c>
      <c r="G4448">
        <v>1</v>
      </c>
    </row>
    <row r="4449" spans="1:7" x14ac:dyDescent="0.25">
      <c r="A4449">
        <v>80025141</v>
      </c>
      <c r="B4449" s="1">
        <v>40732</v>
      </c>
      <c r="C4449" t="s">
        <v>54</v>
      </c>
      <c r="D4449">
        <v>29</v>
      </c>
      <c r="E4449">
        <v>11070111</v>
      </c>
      <c r="F4449" t="s">
        <v>55</v>
      </c>
      <c r="G4449">
        <v>88000</v>
      </c>
    </row>
    <row r="4450" spans="1:7" x14ac:dyDescent="0.25">
      <c r="A4450">
        <v>80025141</v>
      </c>
      <c r="B4450" s="1">
        <v>40732</v>
      </c>
      <c r="C4450" t="s">
        <v>59</v>
      </c>
      <c r="D4450">
        <v>25</v>
      </c>
      <c r="E4450">
        <v>11070111</v>
      </c>
      <c r="F4450" t="s">
        <v>60</v>
      </c>
      <c r="G4450">
        <v>88000</v>
      </c>
    </row>
    <row r="4451" spans="1:7" x14ac:dyDescent="0.25">
      <c r="A4451">
        <v>80025142</v>
      </c>
      <c r="B4451" s="1">
        <v>40732</v>
      </c>
      <c r="C4451" t="s">
        <v>135</v>
      </c>
      <c r="D4451">
        <v>125</v>
      </c>
      <c r="E4451">
        <v>11070089</v>
      </c>
      <c r="F4451" t="s">
        <v>10</v>
      </c>
      <c r="G4451">
        <v>1</v>
      </c>
    </row>
    <row r="4452" spans="1:7" x14ac:dyDescent="0.25">
      <c r="A4452">
        <v>80025143</v>
      </c>
      <c r="B4452" s="1">
        <v>40735</v>
      </c>
      <c r="C4452" t="s">
        <v>7</v>
      </c>
      <c r="D4452">
        <v>145</v>
      </c>
      <c r="E4452">
        <v>11070116</v>
      </c>
      <c r="F4452" t="s">
        <v>8</v>
      </c>
      <c r="G4452">
        <v>25000</v>
      </c>
    </row>
    <row r="4453" spans="1:7" x14ac:dyDescent="0.25">
      <c r="A4453">
        <v>80025143</v>
      </c>
      <c r="B4453" s="1">
        <v>40735</v>
      </c>
      <c r="C4453" t="s">
        <v>66</v>
      </c>
      <c r="D4453">
        <v>25</v>
      </c>
      <c r="E4453">
        <v>11070117</v>
      </c>
      <c r="F4453" t="s">
        <v>67</v>
      </c>
      <c r="G4453">
        <v>2</v>
      </c>
    </row>
    <row r="4454" spans="1:7" x14ac:dyDescent="0.25">
      <c r="A4454">
        <v>80025143</v>
      </c>
      <c r="B4454" s="1">
        <v>40735</v>
      </c>
      <c r="C4454" t="s">
        <v>29</v>
      </c>
      <c r="D4454">
        <v>25</v>
      </c>
      <c r="E4454">
        <v>11070118</v>
      </c>
      <c r="F4454" t="s">
        <v>10</v>
      </c>
      <c r="G4454">
        <v>1</v>
      </c>
    </row>
    <row r="4455" spans="1:7" x14ac:dyDescent="0.25">
      <c r="A4455">
        <v>80025144</v>
      </c>
      <c r="B4455" s="1">
        <v>40735</v>
      </c>
      <c r="C4455" t="s">
        <v>7</v>
      </c>
      <c r="D4455">
        <v>324</v>
      </c>
      <c r="E4455">
        <v>11060400</v>
      </c>
      <c r="F4455" t="s">
        <v>8</v>
      </c>
      <c r="G4455">
        <v>66000</v>
      </c>
    </row>
    <row r="4456" spans="1:7" x14ac:dyDescent="0.25">
      <c r="A4456">
        <v>80025144</v>
      </c>
      <c r="B4456" s="1">
        <v>40735</v>
      </c>
      <c r="C4456" t="s">
        <v>15</v>
      </c>
      <c r="D4456">
        <v>162</v>
      </c>
      <c r="E4456">
        <v>11060400</v>
      </c>
      <c r="F4456" t="s">
        <v>8</v>
      </c>
      <c r="G4456">
        <v>66000</v>
      </c>
    </row>
    <row r="4457" spans="1:7" x14ac:dyDescent="0.25">
      <c r="A4457">
        <v>80025145</v>
      </c>
      <c r="B4457" s="1">
        <v>40735</v>
      </c>
      <c r="C4457" t="s">
        <v>7</v>
      </c>
      <c r="D4457">
        <v>880</v>
      </c>
      <c r="E4457">
        <v>11050389</v>
      </c>
      <c r="F4457" t="s">
        <v>8</v>
      </c>
      <c r="G4457">
        <v>240000</v>
      </c>
    </row>
    <row r="4458" spans="1:7" x14ac:dyDescent="0.25">
      <c r="A4458">
        <v>80025145</v>
      </c>
      <c r="B4458" s="1">
        <v>40735</v>
      </c>
      <c r="C4458" t="s">
        <v>15</v>
      </c>
      <c r="D4458">
        <v>440</v>
      </c>
      <c r="E4458">
        <v>11050389</v>
      </c>
      <c r="F4458" t="s">
        <v>8</v>
      </c>
      <c r="G4458">
        <v>240000</v>
      </c>
    </row>
    <row r="4459" spans="1:7" x14ac:dyDescent="0.25">
      <c r="A4459">
        <v>80025147</v>
      </c>
      <c r="B4459" s="1">
        <v>40735</v>
      </c>
      <c r="C4459" t="s">
        <v>7</v>
      </c>
      <c r="D4459">
        <v>270</v>
      </c>
      <c r="E4459">
        <v>11070017</v>
      </c>
      <c r="F4459" t="s">
        <v>8</v>
      </c>
      <c r="G4459">
        <v>50000</v>
      </c>
    </row>
    <row r="4460" spans="1:7" hidden="1" x14ac:dyDescent="0.25">
      <c r="A4460">
        <v>80025286</v>
      </c>
      <c r="B4460" s="1">
        <v>40746</v>
      </c>
      <c r="C4460" t="s">
        <v>182</v>
      </c>
      <c r="D4460">
        <v>100</v>
      </c>
      <c r="E4460">
        <v>11070290</v>
      </c>
      <c r="F4460" t="s">
        <v>10</v>
      </c>
      <c r="G4460">
        <v>1</v>
      </c>
    </row>
    <row r="4461" spans="1:7" x14ac:dyDescent="0.25">
      <c r="A4461">
        <v>80025147</v>
      </c>
      <c r="B4461" s="1">
        <v>40735</v>
      </c>
      <c r="C4461" t="s">
        <v>15</v>
      </c>
      <c r="D4461">
        <v>135</v>
      </c>
      <c r="E4461">
        <v>11070017</v>
      </c>
      <c r="F4461" t="s">
        <v>8</v>
      </c>
      <c r="G4461">
        <v>50000</v>
      </c>
    </row>
    <row r="4462" spans="1:7" hidden="1" x14ac:dyDescent="0.25">
      <c r="A4462">
        <v>80025285</v>
      </c>
      <c r="B4462" s="1">
        <v>40746</v>
      </c>
      <c r="C4462" t="s">
        <v>111</v>
      </c>
      <c r="D4462">
        <v>50</v>
      </c>
      <c r="E4462">
        <v>11070299</v>
      </c>
      <c r="F4462" t="s">
        <v>112</v>
      </c>
      <c r="G4462">
        <v>2</v>
      </c>
    </row>
    <row r="4463" spans="1:7" hidden="1" x14ac:dyDescent="0.25">
      <c r="A4463">
        <v>80025289</v>
      </c>
      <c r="B4463" s="1">
        <v>40746</v>
      </c>
      <c r="C4463" t="s">
        <v>36</v>
      </c>
      <c r="D4463">
        <v>235</v>
      </c>
      <c r="E4463">
        <v>11070302</v>
      </c>
      <c r="F4463" t="s">
        <v>23</v>
      </c>
      <c r="G4463">
        <v>4.7</v>
      </c>
    </row>
    <row r="4464" spans="1:7" x14ac:dyDescent="0.25">
      <c r="A4464">
        <v>80025148</v>
      </c>
      <c r="B4464" s="1">
        <v>40735</v>
      </c>
      <c r="C4464" t="s">
        <v>7</v>
      </c>
      <c r="D4464">
        <v>205</v>
      </c>
      <c r="E4464">
        <v>11060311</v>
      </c>
      <c r="F4464" t="s">
        <v>8</v>
      </c>
      <c r="G4464">
        <v>37000</v>
      </c>
    </row>
    <row r="4465" spans="1:7" hidden="1" x14ac:dyDescent="0.25">
      <c r="A4465">
        <v>80025291</v>
      </c>
      <c r="B4465" s="1">
        <v>40746</v>
      </c>
      <c r="C4465" t="s">
        <v>104</v>
      </c>
      <c r="D4465">
        <v>250</v>
      </c>
      <c r="E4465">
        <v>11070305</v>
      </c>
      <c r="F4465" t="s">
        <v>50</v>
      </c>
      <c r="G4465">
        <v>1</v>
      </c>
    </row>
    <row r="4466" spans="1:7" x14ac:dyDescent="0.25">
      <c r="A4466">
        <v>80025150</v>
      </c>
      <c r="B4466" s="1">
        <v>40735</v>
      </c>
      <c r="C4466" t="s">
        <v>64</v>
      </c>
      <c r="D4466">
        <v>25</v>
      </c>
      <c r="E4466">
        <v>11070132</v>
      </c>
      <c r="F4466" t="s">
        <v>65</v>
      </c>
      <c r="G4466">
        <v>1</v>
      </c>
    </row>
    <row r="4467" spans="1:7" hidden="1" x14ac:dyDescent="0.25">
      <c r="A4467">
        <v>80025293</v>
      </c>
      <c r="B4467" s="1">
        <v>40746</v>
      </c>
      <c r="C4467" t="s">
        <v>104</v>
      </c>
      <c r="D4467">
        <v>250</v>
      </c>
      <c r="E4467">
        <v>11070308</v>
      </c>
      <c r="F4467" t="s">
        <v>50</v>
      </c>
      <c r="G4467">
        <v>1.4</v>
      </c>
    </row>
    <row r="4468" spans="1:7" x14ac:dyDescent="0.25">
      <c r="A4468">
        <v>80025150</v>
      </c>
      <c r="B4468" s="1">
        <v>40735</v>
      </c>
      <c r="C4468" t="s">
        <v>64</v>
      </c>
      <c r="D4468">
        <v>25</v>
      </c>
      <c r="E4468">
        <v>11070133</v>
      </c>
      <c r="F4468" t="s">
        <v>65</v>
      </c>
      <c r="G4468">
        <v>1</v>
      </c>
    </row>
    <row r="4469" spans="1:7" hidden="1" x14ac:dyDescent="0.25">
      <c r="A4469">
        <v>80025302</v>
      </c>
      <c r="B4469" s="1">
        <v>40749</v>
      </c>
      <c r="C4469" t="s">
        <v>182</v>
      </c>
      <c r="D4469">
        <v>250</v>
      </c>
      <c r="E4469">
        <v>11070293</v>
      </c>
      <c r="F4469" t="s">
        <v>10</v>
      </c>
      <c r="G4469">
        <v>1</v>
      </c>
    </row>
    <row r="4470" spans="1:7" x14ac:dyDescent="0.25">
      <c r="A4470">
        <v>80025151</v>
      </c>
      <c r="B4470" s="1">
        <v>40735</v>
      </c>
      <c r="C4470" t="s">
        <v>64</v>
      </c>
      <c r="D4470">
        <v>25</v>
      </c>
      <c r="E4470">
        <v>11070130</v>
      </c>
      <c r="F4470" t="s">
        <v>65</v>
      </c>
      <c r="G4470">
        <v>1</v>
      </c>
    </row>
    <row r="4471" spans="1:7" x14ac:dyDescent="0.25">
      <c r="A4471">
        <v>80025151</v>
      </c>
      <c r="B4471" s="1">
        <v>40735</v>
      </c>
      <c r="C4471" t="s">
        <v>64</v>
      </c>
      <c r="D4471">
        <v>25</v>
      </c>
      <c r="E4471">
        <v>11070131</v>
      </c>
      <c r="F4471" t="s">
        <v>65</v>
      </c>
      <c r="G4471">
        <v>1</v>
      </c>
    </row>
    <row r="4472" spans="1:7" x14ac:dyDescent="0.25">
      <c r="A4472">
        <v>80025152</v>
      </c>
      <c r="B4472" s="1">
        <v>40735</v>
      </c>
      <c r="C4472" t="s">
        <v>54</v>
      </c>
      <c r="D4472">
        <v>25</v>
      </c>
      <c r="E4472">
        <v>11070129</v>
      </c>
      <c r="F4472" t="s">
        <v>55</v>
      </c>
      <c r="G4472">
        <v>50000</v>
      </c>
    </row>
    <row r="4473" spans="1:7" x14ac:dyDescent="0.25">
      <c r="A4473">
        <v>80025153</v>
      </c>
      <c r="B4473" s="1">
        <v>40735</v>
      </c>
      <c r="C4473" t="s">
        <v>59</v>
      </c>
      <c r="D4473">
        <v>25</v>
      </c>
      <c r="E4473">
        <v>11070128</v>
      </c>
      <c r="F4473" t="s">
        <v>60</v>
      </c>
      <c r="G4473">
        <v>5</v>
      </c>
    </row>
    <row r="4474" spans="1:7" x14ac:dyDescent="0.25">
      <c r="A4474">
        <v>80025154</v>
      </c>
      <c r="B4474" s="1">
        <v>40735</v>
      </c>
      <c r="C4474" t="s">
        <v>59</v>
      </c>
      <c r="D4474">
        <v>25</v>
      </c>
      <c r="E4474">
        <v>11070127</v>
      </c>
      <c r="F4474" t="s">
        <v>60</v>
      </c>
      <c r="G4474">
        <v>1.5</v>
      </c>
    </row>
    <row r="4475" spans="1:7" x14ac:dyDescent="0.25">
      <c r="A4475">
        <v>80025155</v>
      </c>
      <c r="B4475" s="1">
        <v>40735</v>
      </c>
      <c r="C4475" t="s">
        <v>54</v>
      </c>
      <c r="D4475">
        <v>27</v>
      </c>
      <c r="E4475">
        <v>11070126</v>
      </c>
      <c r="F4475" t="s">
        <v>55</v>
      </c>
      <c r="G4475">
        <v>80000</v>
      </c>
    </row>
    <row r="4476" spans="1:7" hidden="1" x14ac:dyDescent="0.25">
      <c r="A4476">
        <v>80025300</v>
      </c>
      <c r="B4476" s="1">
        <v>40749</v>
      </c>
      <c r="C4476" t="s">
        <v>111</v>
      </c>
      <c r="D4476">
        <v>25</v>
      </c>
      <c r="E4476">
        <v>11070316</v>
      </c>
      <c r="F4476" t="s">
        <v>112</v>
      </c>
      <c r="G4476">
        <v>1</v>
      </c>
    </row>
    <row r="4477" spans="1:7" x14ac:dyDescent="0.25">
      <c r="A4477">
        <v>80025155</v>
      </c>
      <c r="B4477" s="1">
        <v>40735</v>
      </c>
      <c r="C4477" t="s">
        <v>59</v>
      </c>
      <c r="D4477">
        <v>25</v>
      </c>
      <c r="E4477">
        <v>11070126</v>
      </c>
      <c r="F4477" t="s">
        <v>60</v>
      </c>
      <c r="G4477">
        <v>80000</v>
      </c>
    </row>
    <row r="4478" spans="1:7" hidden="1" x14ac:dyDescent="0.25">
      <c r="A4478">
        <v>80025303</v>
      </c>
      <c r="B4478" s="1">
        <v>40749</v>
      </c>
      <c r="C4478" t="s">
        <v>22</v>
      </c>
      <c r="D4478">
        <v>175</v>
      </c>
      <c r="E4478">
        <v>11070322</v>
      </c>
      <c r="F4478" t="s">
        <v>23</v>
      </c>
      <c r="G4478">
        <v>0.7</v>
      </c>
    </row>
    <row r="4479" spans="1:7" x14ac:dyDescent="0.25">
      <c r="A4479">
        <v>80025156</v>
      </c>
      <c r="B4479" s="1">
        <v>40735</v>
      </c>
      <c r="C4479" t="s">
        <v>24</v>
      </c>
      <c r="D4479">
        <v>25</v>
      </c>
      <c r="E4479">
        <v>11070135</v>
      </c>
      <c r="F4479" t="s">
        <v>10</v>
      </c>
      <c r="G4479">
        <v>1</v>
      </c>
    </row>
    <row r="4480" spans="1:7" x14ac:dyDescent="0.25">
      <c r="A4480">
        <v>80025157</v>
      </c>
      <c r="B4480" s="1">
        <v>40736</v>
      </c>
      <c r="C4480" t="s">
        <v>9</v>
      </c>
      <c r="D4480">
        <v>20</v>
      </c>
      <c r="E4480">
        <v>11050121</v>
      </c>
      <c r="F4480" t="s">
        <v>10</v>
      </c>
      <c r="G4480">
        <v>1</v>
      </c>
    </row>
    <row r="4481" spans="1:7" x14ac:dyDescent="0.25">
      <c r="A4481">
        <v>80025157</v>
      </c>
      <c r="B4481" s="1">
        <v>40736</v>
      </c>
      <c r="C4481" t="s">
        <v>7</v>
      </c>
      <c r="D4481">
        <v>1680</v>
      </c>
      <c r="E4481">
        <v>11050121</v>
      </c>
      <c r="F4481" t="s">
        <v>8</v>
      </c>
      <c r="G4481">
        <v>1</v>
      </c>
    </row>
    <row r="4482" spans="1:7" hidden="1" x14ac:dyDescent="0.25">
      <c r="A4482">
        <v>80025311</v>
      </c>
      <c r="B4482" s="1">
        <v>40749</v>
      </c>
      <c r="C4482" t="s">
        <v>111</v>
      </c>
      <c r="D4482">
        <v>25</v>
      </c>
      <c r="E4482">
        <v>11070326</v>
      </c>
      <c r="F4482" t="s">
        <v>112</v>
      </c>
      <c r="G4482">
        <v>1</v>
      </c>
    </row>
    <row r="4483" spans="1:7" x14ac:dyDescent="0.25">
      <c r="A4483">
        <v>80025158</v>
      </c>
      <c r="B4483" s="1">
        <v>40736</v>
      </c>
      <c r="C4483" t="s">
        <v>54</v>
      </c>
      <c r="D4483">
        <v>27</v>
      </c>
      <c r="E4483">
        <v>11070134</v>
      </c>
      <c r="F4483" t="s">
        <v>55</v>
      </c>
      <c r="G4483">
        <v>80000</v>
      </c>
    </row>
    <row r="4484" spans="1:7" x14ac:dyDescent="0.25">
      <c r="A4484">
        <v>80025158</v>
      </c>
      <c r="B4484" s="1">
        <v>40736</v>
      </c>
      <c r="C4484" t="s">
        <v>59</v>
      </c>
      <c r="D4484">
        <v>25</v>
      </c>
      <c r="E4484">
        <v>11070134</v>
      </c>
      <c r="F4484" t="s">
        <v>60</v>
      </c>
      <c r="G4484">
        <v>80000</v>
      </c>
    </row>
    <row r="4485" spans="1:7" x14ac:dyDescent="0.25">
      <c r="A4485">
        <v>80025160</v>
      </c>
      <c r="B4485" s="1">
        <v>40736</v>
      </c>
      <c r="C4485" t="s">
        <v>24</v>
      </c>
      <c r="D4485">
        <v>25</v>
      </c>
      <c r="E4485">
        <v>11070138</v>
      </c>
      <c r="F4485" t="s">
        <v>10</v>
      </c>
      <c r="G4485">
        <v>1</v>
      </c>
    </row>
    <row r="4486" spans="1:7" x14ac:dyDescent="0.25">
      <c r="A4486">
        <v>80025161</v>
      </c>
      <c r="B4486" s="1">
        <v>40736</v>
      </c>
      <c r="C4486" t="s">
        <v>24</v>
      </c>
      <c r="D4486">
        <v>25</v>
      </c>
      <c r="E4486">
        <v>11070139</v>
      </c>
      <c r="F4486" t="s">
        <v>10</v>
      </c>
      <c r="G4486">
        <v>1</v>
      </c>
    </row>
    <row r="4487" spans="1:7" x14ac:dyDescent="0.25">
      <c r="A4487">
        <v>80025162</v>
      </c>
      <c r="B4487" s="1">
        <v>40736</v>
      </c>
      <c r="C4487" t="s">
        <v>134</v>
      </c>
      <c r="D4487">
        <v>75</v>
      </c>
      <c r="E4487">
        <v>11070048</v>
      </c>
      <c r="F4487" t="s">
        <v>10</v>
      </c>
      <c r="G4487">
        <v>1</v>
      </c>
    </row>
    <row r="4488" spans="1:7" x14ac:dyDescent="0.25">
      <c r="A4488">
        <v>80025163</v>
      </c>
      <c r="B4488" s="1">
        <v>40736</v>
      </c>
      <c r="C4488" t="s">
        <v>140</v>
      </c>
      <c r="D4488">
        <v>25</v>
      </c>
      <c r="E4488">
        <v>11070143</v>
      </c>
      <c r="F4488" t="s">
        <v>26</v>
      </c>
      <c r="G4488">
        <v>150</v>
      </c>
    </row>
    <row r="4489" spans="1:7" hidden="1" x14ac:dyDescent="0.25">
      <c r="A4489">
        <v>80025310</v>
      </c>
      <c r="B4489" s="1">
        <v>40749</v>
      </c>
      <c r="C4489" t="s">
        <v>113</v>
      </c>
      <c r="D4489">
        <v>50</v>
      </c>
      <c r="E4489">
        <v>11070334</v>
      </c>
      <c r="F4489" t="s">
        <v>10</v>
      </c>
      <c r="G4489">
        <v>1</v>
      </c>
    </row>
    <row r="4490" spans="1:7" hidden="1" x14ac:dyDescent="0.25">
      <c r="A4490">
        <v>16912</v>
      </c>
      <c r="B4490" s="1">
        <v>40749</v>
      </c>
      <c r="C4490" t="s">
        <v>113</v>
      </c>
      <c r="D4490">
        <v>50</v>
      </c>
      <c r="E4490">
        <v>11070334</v>
      </c>
      <c r="F4490" t="s">
        <v>10</v>
      </c>
      <c r="G4490">
        <v>1</v>
      </c>
    </row>
    <row r="4491" spans="1:7" hidden="1" x14ac:dyDescent="0.25">
      <c r="A4491">
        <v>80025312</v>
      </c>
      <c r="B4491" s="1">
        <v>40749</v>
      </c>
      <c r="C4491" t="s">
        <v>111</v>
      </c>
      <c r="D4491">
        <v>25</v>
      </c>
      <c r="E4491">
        <v>11070337</v>
      </c>
      <c r="F4491" t="s">
        <v>112</v>
      </c>
      <c r="G4491">
        <v>1</v>
      </c>
    </row>
    <row r="4492" spans="1:7" hidden="1" x14ac:dyDescent="0.25">
      <c r="A4492">
        <v>16913</v>
      </c>
      <c r="B4492" s="1">
        <v>40749</v>
      </c>
      <c r="C4492" t="s">
        <v>111</v>
      </c>
      <c r="D4492">
        <v>25</v>
      </c>
      <c r="E4492">
        <v>11070337</v>
      </c>
      <c r="F4492" t="s">
        <v>112</v>
      </c>
      <c r="G4492">
        <v>1</v>
      </c>
    </row>
    <row r="4493" spans="1:7" hidden="1" x14ac:dyDescent="0.25">
      <c r="A4493">
        <v>80025315</v>
      </c>
      <c r="B4493" s="1">
        <v>40749</v>
      </c>
      <c r="C4493" t="s">
        <v>111</v>
      </c>
      <c r="D4493">
        <v>50</v>
      </c>
      <c r="E4493">
        <v>11070337</v>
      </c>
      <c r="F4493" t="s">
        <v>112</v>
      </c>
      <c r="G4493">
        <v>1</v>
      </c>
    </row>
    <row r="4494" spans="1:7" x14ac:dyDescent="0.25">
      <c r="A4494">
        <v>80025163</v>
      </c>
      <c r="B4494" s="1">
        <v>40736</v>
      </c>
      <c r="C4494" t="s">
        <v>66</v>
      </c>
      <c r="D4494">
        <v>32</v>
      </c>
      <c r="E4494">
        <v>11070143</v>
      </c>
      <c r="F4494" t="s">
        <v>67</v>
      </c>
      <c r="G4494">
        <v>150</v>
      </c>
    </row>
    <row r="4495" spans="1:7" x14ac:dyDescent="0.25">
      <c r="A4495">
        <v>80025164</v>
      </c>
      <c r="B4495" s="1">
        <v>40736</v>
      </c>
      <c r="C4495" t="s">
        <v>135</v>
      </c>
      <c r="D4495">
        <v>125</v>
      </c>
      <c r="E4495">
        <v>11070008</v>
      </c>
      <c r="F4495" t="s">
        <v>10</v>
      </c>
      <c r="G4495">
        <v>1</v>
      </c>
    </row>
    <row r="4496" spans="1:7" x14ac:dyDescent="0.25">
      <c r="A4496">
        <v>80025164</v>
      </c>
      <c r="B4496" s="1">
        <v>40736</v>
      </c>
      <c r="C4496" t="s">
        <v>134</v>
      </c>
      <c r="D4496">
        <v>75</v>
      </c>
      <c r="E4496">
        <v>11070008</v>
      </c>
      <c r="F4496" t="s">
        <v>10</v>
      </c>
      <c r="G4496">
        <v>1</v>
      </c>
    </row>
    <row r="4497" spans="1:7" x14ac:dyDescent="0.25">
      <c r="A4497">
        <v>80025165</v>
      </c>
      <c r="B4497" s="1">
        <v>40736</v>
      </c>
      <c r="C4497" t="s">
        <v>7</v>
      </c>
      <c r="D4497">
        <v>160</v>
      </c>
      <c r="E4497">
        <v>11060548</v>
      </c>
      <c r="F4497" t="s">
        <v>8</v>
      </c>
      <c r="G4497">
        <v>28000</v>
      </c>
    </row>
    <row r="4498" spans="1:7" x14ac:dyDescent="0.25">
      <c r="A4498">
        <v>80025165</v>
      </c>
      <c r="B4498" s="1">
        <v>40736</v>
      </c>
      <c r="C4498" t="s">
        <v>15</v>
      </c>
      <c r="D4498">
        <v>80</v>
      </c>
      <c r="E4498">
        <v>11060548</v>
      </c>
      <c r="F4498" t="s">
        <v>8</v>
      </c>
      <c r="G4498">
        <v>28000</v>
      </c>
    </row>
    <row r="4499" spans="1:7" hidden="1" x14ac:dyDescent="0.25">
      <c r="A4499">
        <v>80025323</v>
      </c>
      <c r="B4499" s="1">
        <v>40750</v>
      </c>
      <c r="C4499" t="s">
        <v>113</v>
      </c>
      <c r="D4499">
        <v>50</v>
      </c>
      <c r="E4499">
        <v>11070334</v>
      </c>
      <c r="F4499" t="s">
        <v>10</v>
      </c>
      <c r="G4499">
        <v>1</v>
      </c>
    </row>
    <row r="4500" spans="1:7" x14ac:dyDescent="0.25">
      <c r="A4500">
        <v>80025166</v>
      </c>
      <c r="B4500" s="1">
        <v>40736</v>
      </c>
      <c r="C4500" t="s">
        <v>64</v>
      </c>
      <c r="D4500">
        <v>25</v>
      </c>
      <c r="E4500">
        <v>11070145</v>
      </c>
      <c r="F4500" t="s">
        <v>65</v>
      </c>
      <c r="G4500">
        <v>1</v>
      </c>
    </row>
    <row r="4501" spans="1:7" x14ac:dyDescent="0.25">
      <c r="A4501">
        <v>80025167</v>
      </c>
      <c r="B4501" s="1">
        <v>40736</v>
      </c>
      <c r="C4501" t="s">
        <v>134</v>
      </c>
      <c r="D4501">
        <v>75</v>
      </c>
      <c r="E4501">
        <v>11070045</v>
      </c>
      <c r="F4501" t="s">
        <v>10</v>
      </c>
      <c r="G4501">
        <v>1</v>
      </c>
    </row>
    <row r="4502" spans="1:7" x14ac:dyDescent="0.25">
      <c r="A4502">
        <v>80025168</v>
      </c>
      <c r="B4502" s="1">
        <v>40736</v>
      </c>
      <c r="C4502" t="s">
        <v>134</v>
      </c>
      <c r="D4502">
        <v>75</v>
      </c>
      <c r="E4502">
        <v>11070146</v>
      </c>
      <c r="F4502" t="s">
        <v>10</v>
      </c>
      <c r="G4502">
        <v>1</v>
      </c>
    </row>
    <row r="4503" spans="1:7" x14ac:dyDescent="0.25">
      <c r="A4503">
        <v>80025169</v>
      </c>
      <c r="B4503" s="1">
        <v>40736</v>
      </c>
      <c r="C4503" t="s">
        <v>7</v>
      </c>
      <c r="D4503">
        <v>45</v>
      </c>
      <c r="E4503">
        <v>11060496</v>
      </c>
      <c r="F4503" t="s">
        <v>8</v>
      </c>
      <c r="G4503">
        <v>5000</v>
      </c>
    </row>
    <row r="4504" spans="1:7" x14ac:dyDescent="0.25">
      <c r="A4504">
        <v>80025169</v>
      </c>
      <c r="B4504" s="1">
        <v>40736</v>
      </c>
      <c r="C4504" t="s">
        <v>15</v>
      </c>
      <c r="D4504">
        <v>22.5</v>
      </c>
      <c r="E4504">
        <v>11060496</v>
      </c>
      <c r="F4504" t="s">
        <v>8</v>
      </c>
      <c r="G4504">
        <v>5000</v>
      </c>
    </row>
    <row r="4505" spans="1:7" x14ac:dyDescent="0.25">
      <c r="A4505">
        <v>80025171</v>
      </c>
      <c r="B4505" s="1">
        <v>40737</v>
      </c>
      <c r="C4505" t="s">
        <v>7</v>
      </c>
      <c r="D4505">
        <v>160</v>
      </c>
      <c r="E4505">
        <v>11070148</v>
      </c>
      <c r="F4505" t="s">
        <v>8</v>
      </c>
      <c r="G4505">
        <v>28000</v>
      </c>
    </row>
    <row r="4506" spans="1:7" x14ac:dyDescent="0.25">
      <c r="A4506">
        <v>80025172</v>
      </c>
      <c r="B4506" s="1">
        <v>40737</v>
      </c>
      <c r="C4506" t="s">
        <v>7</v>
      </c>
      <c r="D4506">
        <v>270</v>
      </c>
      <c r="E4506">
        <v>11060524</v>
      </c>
      <c r="F4506" t="s">
        <v>8</v>
      </c>
      <c r="G4506">
        <v>50000</v>
      </c>
    </row>
    <row r="4507" spans="1:7" x14ac:dyDescent="0.25">
      <c r="A4507">
        <v>80025172</v>
      </c>
      <c r="B4507" s="1">
        <v>40737</v>
      </c>
      <c r="C4507" t="s">
        <v>15</v>
      </c>
      <c r="D4507">
        <v>135</v>
      </c>
      <c r="E4507">
        <v>11060524</v>
      </c>
      <c r="F4507" t="s">
        <v>8</v>
      </c>
      <c r="G4507">
        <v>50000</v>
      </c>
    </row>
    <row r="4508" spans="1:7" x14ac:dyDescent="0.25">
      <c r="A4508">
        <v>80025173</v>
      </c>
      <c r="B4508" s="1">
        <v>40737</v>
      </c>
      <c r="C4508" t="s">
        <v>134</v>
      </c>
      <c r="D4508">
        <v>75</v>
      </c>
      <c r="E4508">
        <v>11060526</v>
      </c>
      <c r="F4508" t="s">
        <v>10</v>
      </c>
      <c r="G4508">
        <v>1</v>
      </c>
    </row>
    <row r="4509" spans="1:7" x14ac:dyDescent="0.25">
      <c r="A4509">
        <v>80025173</v>
      </c>
      <c r="B4509" s="1">
        <v>40737</v>
      </c>
      <c r="C4509" t="s">
        <v>133</v>
      </c>
      <c r="D4509">
        <v>15</v>
      </c>
      <c r="E4509">
        <v>11060527</v>
      </c>
      <c r="F4509" t="s">
        <v>10</v>
      </c>
      <c r="G4509">
        <v>1</v>
      </c>
    </row>
    <row r="4510" spans="1:7" x14ac:dyDescent="0.25">
      <c r="A4510">
        <v>80025174</v>
      </c>
      <c r="B4510" s="1">
        <v>40737</v>
      </c>
      <c r="C4510" t="s">
        <v>64</v>
      </c>
      <c r="D4510">
        <v>25</v>
      </c>
      <c r="E4510">
        <v>11070149</v>
      </c>
      <c r="F4510" t="s">
        <v>65</v>
      </c>
      <c r="G4510">
        <v>1</v>
      </c>
    </row>
    <row r="4511" spans="1:7" x14ac:dyDescent="0.25">
      <c r="A4511">
        <v>80025175</v>
      </c>
      <c r="B4511" s="1">
        <v>40737</v>
      </c>
      <c r="C4511" t="s">
        <v>64</v>
      </c>
      <c r="D4511">
        <v>25</v>
      </c>
      <c r="E4511">
        <v>11070150</v>
      </c>
      <c r="F4511" t="s">
        <v>65</v>
      </c>
      <c r="G4511">
        <v>1</v>
      </c>
    </row>
    <row r="4512" spans="1:7" x14ac:dyDescent="0.25">
      <c r="A4512">
        <v>80025176</v>
      </c>
      <c r="B4512" s="1">
        <v>40737</v>
      </c>
      <c r="C4512" t="s">
        <v>7</v>
      </c>
      <c r="D4512">
        <v>160</v>
      </c>
      <c r="E4512">
        <v>11070101</v>
      </c>
      <c r="F4512" t="s">
        <v>8</v>
      </c>
      <c r="G4512">
        <v>28000</v>
      </c>
    </row>
    <row r="4513" spans="1:7" x14ac:dyDescent="0.25">
      <c r="A4513">
        <v>80025177</v>
      </c>
      <c r="B4513" s="1">
        <v>40737</v>
      </c>
      <c r="C4513" t="s">
        <v>64</v>
      </c>
      <c r="D4513">
        <v>25</v>
      </c>
      <c r="E4513">
        <v>11070152</v>
      </c>
      <c r="F4513" t="s">
        <v>65</v>
      </c>
      <c r="G4513">
        <v>2</v>
      </c>
    </row>
    <row r="4514" spans="1:7" x14ac:dyDescent="0.25">
      <c r="A4514">
        <v>80025180</v>
      </c>
      <c r="B4514" s="1">
        <v>40737</v>
      </c>
      <c r="C4514" t="s">
        <v>64</v>
      </c>
      <c r="D4514">
        <v>25</v>
      </c>
      <c r="E4514">
        <v>11070156</v>
      </c>
      <c r="F4514" t="s">
        <v>65</v>
      </c>
      <c r="G4514">
        <v>1</v>
      </c>
    </row>
    <row r="4515" spans="1:7" x14ac:dyDescent="0.25">
      <c r="A4515">
        <v>80025181</v>
      </c>
      <c r="B4515" s="1">
        <v>40737</v>
      </c>
      <c r="C4515" t="s">
        <v>53</v>
      </c>
      <c r="D4515">
        <v>25</v>
      </c>
      <c r="E4515">
        <v>11070158</v>
      </c>
      <c r="F4515" t="s">
        <v>10</v>
      </c>
      <c r="G4515">
        <v>1</v>
      </c>
    </row>
    <row r="4516" spans="1:7" x14ac:dyDescent="0.25">
      <c r="A4516">
        <v>80025181</v>
      </c>
      <c r="B4516" s="1">
        <v>40737</v>
      </c>
      <c r="C4516" t="s">
        <v>29</v>
      </c>
      <c r="D4516">
        <v>25</v>
      </c>
      <c r="E4516">
        <v>11070158</v>
      </c>
      <c r="F4516" t="s">
        <v>10</v>
      </c>
      <c r="G4516">
        <v>1</v>
      </c>
    </row>
    <row r="4517" spans="1:7" x14ac:dyDescent="0.25">
      <c r="A4517">
        <v>80025182</v>
      </c>
      <c r="B4517" s="1">
        <v>40737</v>
      </c>
      <c r="C4517" t="s">
        <v>7</v>
      </c>
      <c r="D4517">
        <v>45</v>
      </c>
      <c r="E4517">
        <v>11070140</v>
      </c>
      <c r="F4517" t="s">
        <v>8</v>
      </c>
      <c r="G4517">
        <v>5000</v>
      </c>
    </row>
    <row r="4518" spans="1:7" x14ac:dyDescent="0.25">
      <c r="A4518">
        <v>80025182</v>
      </c>
      <c r="B4518" s="1">
        <v>40737</v>
      </c>
      <c r="C4518" t="s">
        <v>15</v>
      </c>
      <c r="D4518">
        <v>22.5</v>
      </c>
      <c r="E4518">
        <v>11070140</v>
      </c>
      <c r="F4518" t="s">
        <v>8</v>
      </c>
      <c r="G4518">
        <v>5000</v>
      </c>
    </row>
    <row r="4519" spans="1:7" x14ac:dyDescent="0.25">
      <c r="A4519">
        <v>80025182</v>
      </c>
      <c r="B4519" s="1">
        <v>40737</v>
      </c>
      <c r="C4519" t="s">
        <v>7</v>
      </c>
      <c r="D4519">
        <v>45</v>
      </c>
      <c r="E4519">
        <v>11070141</v>
      </c>
      <c r="F4519" t="s">
        <v>8</v>
      </c>
      <c r="G4519">
        <v>5000</v>
      </c>
    </row>
    <row r="4520" spans="1:7" x14ac:dyDescent="0.25">
      <c r="A4520">
        <v>80025182</v>
      </c>
      <c r="B4520" s="1">
        <v>40737</v>
      </c>
      <c r="C4520" t="s">
        <v>15</v>
      </c>
      <c r="D4520">
        <v>22.5</v>
      </c>
      <c r="E4520">
        <v>11070141</v>
      </c>
      <c r="F4520" t="s">
        <v>8</v>
      </c>
      <c r="G4520">
        <v>5000</v>
      </c>
    </row>
    <row r="4521" spans="1:7" x14ac:dyDescent="0.25">
      <c r="A4521">
        <v>80025183</v>
      </c>
      <c r="B4521" s="1">
        <v>40737</v>
      </c>
      <c r="C4521" t="s">
        <v>64</v>
      </c>
      <c r="D4521">
        <v>25</v>
      </c>
      <c r="E4521">
        <v>11070150</v>
      </c>
      <c r="F4521" t="s">
        <v>65</v>
      </c>
      <c r="G4521">
        <v>1</v>
      </c>
    </row>
    <row r="4522" spans="1:7" x14ac:dyDescent="0.25">
      <c r="A4522">
        <v>80025184</v>
      </c>
      <c r="B4522" s="1">
        <v>40737</v>
      </c>
      <c r="C4522" t="s">
        <v>24</v>
      </c>
      <c r="D4522">
        <v>25</v>
      </c>
      <c r="E4522">
        <v>11070161</v>
      </c>
      <c r="F4522" t="s">
        <v>10</v>
      </c>
      <c r="G4522">
        <v>1</v>
      </c>
    </row>
    <row r="4523" spans="1:7" x14ac:dyDescent="0.25">
      <c r="A4523">
        <v>80025185</v>
      </c>
      <c r="B4523" s="1">
        <v>40737</v>
      </c>
      <c r="C4523" t="s">
        <v>64</v>
      </c>
      <c r="D4523">
        <v>25</v>
      </c>
      <c r="E4523">
        <v>11070162</v>
      </c>
      <c r="F4523" t="s">
        <v>65</v>
      </c>
      <c r="G4523">
        <v>3</v>
      </c>
    </row>
    <row r="4524" spans="1:7" x14ac:dyDescent="0.25">
      <c r="A4524">
        <v>80025186</v>
      </c>
      <c r="B4524" s="1">
        <v>40737</v>
      </c>
      <c r="C4524" t="s">
        <v>29</v>
      </c>
      <c r="D4524">
        <v>25</v>
      </c>
      <c r="E4524">
        <v>11070163</v>
      </c>
      <c r="F4524" t="s">
        <v>10</v>
      </c>
      <c r="G4524">
        <v>1</v>
      </c>
    </row>
    <row r="4525" spans="1:7" x14ac:dyDescent="0.25">
      <c r="A4525">
        <v>80025187</v>
      </c>
      <c r="B4525" s="1">
        <v>40738</v>
      </c>
      <c r="C4525" t="s">
        <v>24</v>
      </c>
      <c r="D4525">
        <v>25</v>
      </c>
      <c r="E4525">
        <v>11070167</v>
      </c>
      <c r="F4525" t="s">
        <v>10</v>
      </c>
      <c r="G4525">
        <v>1</v>
      </c>
    </row>
    <row r="4526" spans="1:7" x14ac:dyDescent="0.25">
      <c r="A4526">
        <v>80025188</v>
      </c>
      <c r="B4526" s="1">
        <v>40738</v>
      </c>
      <c r="C4526" t="s">
        <v>64</v>
      </c>
      <c r="D4526">
        <v>48</v>
      </c>
      <c r="E4526">
        <v>11070169</v>
      </c>
      <c r="F4526" t="s">
        <v>65</v>
      </c>
      <c r="G4526">
        <v>12</v>
      </c>
    </row>
    <row r="4527" spans="1:7" x14ac:dyDescent="0.25">
      <c r="A4527">
        <v>80025190</v>
      </c>
      <c r="B4527" s="1">
        <v>40738</v>
      </c>
      <c r="C4527" t="s">
        <v>29</v>
      </c>
      <c r="D4527">
        <v>25</v>
      </c>
      <c r="E4527">
        <v>11070173</v>
      </c>
      <c r="F4527" t="s">
        <v>10</v>
      </c>
      <c r="G4527">
        <v>1</v>
      </c>
    </row>
    <row r="4528" spans="1:7" x14ac:dyDescent="0.25">
      <c r="A4528">
        <v>80025190</v>
      </c>
      <c r="B4528" s="1">
        <v>40738</v>
      </c>
      <c r="C4528" t="s">
        <v>59</v>
      </c>
      <c r="D4528">
        <v>25</v>
      </c>
      <c r="E4528">
        <v>11070173</v>
      </c>
      <c r="F4528" t="s">
        <v>60</v>
      </c>
      <c r="G4528">
        <v>1</v>
      </c>
    </row>
    <row r="4529" spans="1:7" x14ac:dyDescent="0.25">
      <c r="A4529">
        <v>80025190</v>
      </c>
      <c r="B4529" s="1">
        <v>40738</v>
      </c>
      <c r="C4529" t="s">
        <v>169</v>
      </c>
      <c r="D4529">
        <v>40</v>
      </c>
      <c r="E4529">
        <v>11070173</v>
      </c>
      <c r="F4529" t="s">
        <v>60</v>
      </c>
      <c r="G4529">
        <v>1</v>
      </c>
    </row>
    <row r="4530" spans="1:7" x14ac:dyDescent="0.25">
      <c r="A4530">
        <v>80025190</v>
      </c>
      <c r="B4530" s="1">
        <v>40738</v>
      </c>
      <c r="C4530" t="s">
        <v>170</v>
      </c>
      <c r="D4530">
        <v>55</v>
      </c>
      <c r="E4530">
        <v>11070173</v>
      </c>
      <c r="F4530" t="s">
        <v>60</v>
      </c>
      <c r="G4530">
        <v>1</v>
      </c>
    </row>
    <row r="4531" spans="1:7" x14ac:dyDescent="0.25">
      <c r="A4531">
        <v>80025190</v>
      </c>
      <c r="B4531" s="1">
        <v>40738</v>
      </c>
      <c r="C4531" t="s">
        <v>61</v>
      </c>
      <c r="D4531">
        <v>25</v>
      </c>
      <c r="E4531">
        <v>11070173</v>
      </c>
      <c r="F4531" t="s">
        <v>60</v>
      </c>
      <c r="G4531">
        <v>1</v>
      </c>
    </row>
    <row r="4532" spans="1:7" hidden="1" x14ac:dyDescent="0.25">
      <c r="A4532">
        <v>80025322</v>
      </c>
      <c r="B4532" s="1">
        <v>40750</v>
      </c>
      <c r="C4532" t="s">
        <v>111</v>
      </c>
      <c r="D4532">
        <v>25</v>
      </c>
      <c r="E4532">
        <v>11070342</v>
      </c>
      <c r="F4532" t="s">
        <v>112</v>
      </c>
      <c r="G4532">
        <v>1</v>
      </c>
    </row>
    <row r="4533" spans="1:7" hidden="1" x14ac:dyDescent="0.25">
      <c r="A4533">
        <v>80025322</v>
      </c>
      <c r="B4533" s="1">
        <v>40750</v>
      </c>
      <c r="C4533" t="s">
        <v>111</v>
      </c>
      <c r="D4533">
        <v>25</v>
      </c>
      <c r="E4533">
        <v>11070343</v>
      </c>
      <c r="F4533" t="s">
        <v>112</v>
      </c>
      <c r="G4533">
        <v>1</v>
      </c>
    </row>
    <row r="4534" spans="1:7" x14ac:dyDescent="0.25">
      <c r="A4534">
        <v>80025190</v>
      </c>
      <c r="B4534" s="1">
        <v>40738</v>
      </c>
      <c r="C4534" t="s">
        <v>62</v>
      </c>
      <c r="D4534">
        <v>25</v>
      </c>
      <c r="E4534">
        <v>11070173</v>
      </c>
      <c r="F4534" t="s">
        <v>60</v>
      </c>
      <c r="G4534">
        <v>1</v>
      </c>
    </row>
    <row r="4535" spans="1:7" hidden="1" x14ac:dyDescent="0.25">
      <c r="A4535">
        <v>80025330</v>
      </c>
      <c r="B4535" s="1">
        <v>40750</v>
      </c>
      <c r="C4535" t="s">
        <v>109</v>
      </c>
      <c r="D4535">
        <v>2</v>
      </c>
      <c r="E4535">
        <v>11070350</v>
      </c>
      <c r="F4535" t="s">
        <v>10</v>
      </c>
      <c r="G4535">
        <v>30</v>
      </c>
    </row>
    <row r="4536" spans="1:7" hidden="1" x14ac:dyDescent="0.25">
      <c r="A4536">
        <v>80025330</v>
      </c>
      <c r="B4536" s="1">
        <v>40750</v>
      </c>
      <c r="C4536" t="s">
        <v>109</v>
      </c>
      <c r="D4536">
        <v>2</v>
      </c>
      <c r="E4536">
        <v>11070351</v>
      </c>
      <c r="F4536" t="s">
        <v>10</v>
      </c>
      <c r="G4536">
        <v>30</v>
      </c>
    </row>
    <row r="4537" spans="1:7" x14ac:dyDescent="0.25">
      <c r="A4537">
        <v>80025190</v>
      </c>
      <c r="B4537" s="1">
        <v>40738</v>
      </c>
      <c r="C4537" t="s">
        <v>63</v>
      </c>
      <c r="D4537">
        <v>25</v>
      </c>
      <c r="E4537">
        <v>11070173</v>
      </c>
      <c r="F4537" t="s">
        <v>60</v>
      </c>
      <c r="G4537">
        <v>1</v>
      </c>
    </row>
    <row r="4538" spans="1:7" x14ac:dyDescent="0.25">
      <c r="A4538">
        <v>80025190</v>
      </c>
      <c r="B4538" s="1">
        <v>40738</v>
      </c>
      <c r="C4538" t="s">
        <v>77</v>
      </c>
      <c r="D4538">
        <v>25</v>
      </c>
      <c r="E4538">
        <v>11070173</v>
      </c>
      <c r="F4538" t="s">
        <v>60</v>
      </c>
      <c r="G4538">
        <v>1</v>
      </c>
    </row>
    <row r="4539" spans="1:7" hidden="1" x14ac:dyDescent="0.25">
      <c r="A4539">
        <v>80025341</v>
      </c>
      <c r="B4539" s="1">
        <v>40751</v>
      </c>
      <c r="C4539" t="s">
        <v>18</v>
      </c>
      <c r="D4539">
        <v>59.93</v>
      </c>
      <c r="E4539">
        <v>11060287</v>
      </c>
      <c r="F4539" t="s">
        <v>10</v>
      </c>
      <c r="G4539">
        <v>1</v>
      </c>
    </row>
    <row r="4540" spans="1:7" hidden="1" x14ac:dyDescent="0.25">
      <c r="A4540">
        <v>80025341</v>
      </c>
      <c r="B4540" s="1">
        <v>40751</v>
      </c>
      <c r="C4540" t="s">
        <v>19</v>
      </c>
      <c r="D4540">
        <v>533.02</v>
      </c>
      <c r="E4540">
        <v>11060287</v>
      </c>
      <c r="F4540" t="s">
        <v>10</v>
      </c>
      <c r="G4540">
        <v>1</v>
      </c>
    </row>
    <row r="4541" spans="1:7" hidden="1" x14ac:dyDescent="0.25">
      <c r="A4541">
        <v>80025341</v>
      </c>
      <c r="B4541" s="1">
        <v>40751</v>
      </c>
      <c r="C4541" t="s">
        <v>20</v>
      </c>
      <c r="D4541">
        <v>1302.93</v>
      </c>
      <c r="E4541">
        <v>11060287</v>
      </c>
      <c r="F4541" t="s">
        <v>10</v>
      </c>
      <c r="G4541">
        <v>1</v>
      </c>
    </row>
    <row r="4542" spans="1:7" hidden="1" x14ac:dyDescent="0.25">
      <c r="A4542">
        <v>80025341</v>
      </c>
      <c r="B4542" s="1">
        <v>40751</v>
      </c>
      <c r="C4542" t="s">
        <v>21</v>
      </c>
      <c r="D4542">
        <v>161.68</v>
      </c>
      <c r="E4542">
        <v>11060287</v>
      </c>
      <c r="F4542" t="s">
        <v>10</v>
      </c>
      <c r="G4542">
        <v>1</v>
      </c>
    </row>
    <row r="4543" spans="1:7" hidden="1" x14ac:dyDescent="0.25">
      <c r="A4543">
        <v>90001758</v>
      </c>
      <c r="B4543" s="1">
        <v>40751</v>
      </c>
      <c r="C4543" t="s">
        <v>115</v>
      </c>
      <c r="D4543">
        <v>50</v>
      </c>
      <c r="E4543">
        <v>11070359</v>
      </c>
      <c r="F4543" t="s">
        <v>10</v>
      </c>
      <c r="G4543">
        <v>1</v>
      </c>
    </row>
    <row r="4544" spans="1:7" hidden="1" x14ac:dyDescent="0.25">
      <c r="A4544">
        <v>80025336</v>
      </c>
      <c r="B4544" s="1">
        <v>40751</v>
      </c>
      <c r="C4544" t="s">
        <v>111</v>
      </c>
      <c r="D4544">
        <v>50</v>
      </c>
      <c r="E4544">
        <v>11070361</v>
      </c>
      <c r="F4544" t="s">
        <v>112</v>
      </c>
      <c r="G4544">
        <v>2</v>
      </c>
    </row>
    <row r="4545" spans="1:7" hidden="1" x14ac:dyDescent="0.25">
      <c r="A4545">
        <v>80025336</v>
      </c>
      <c r="B4545" s="1">
        <v>40751</v>
      </c>
      <c r="C4545" t="s">
        <v>111</v>
      </c>
      <c r="D4545">
        <v>50</v>
      </c>
      <c r="E4545">
        <v>11070362</v>
      </c>
      <c r="F4545" t="s">
        <v>112</v>
      </c>
      <c r="G4545">
        <v>2</v>
      </c>
    </row>
    <row r="4546" spans="1:7" hidden="1" x14ac:dyDescent="0.25">
      <c r="A4546">
        <v>90001759</v>
      </c>
      <c r="B4546" s="1">
        <v>40751</v>
      </c>
      <c r="C4546" t="s">
        <v>115</v>
      </c>
      <c r="D4546">
        <v>50</v>
      </c>
      <c r="E4546">
        <v>11070363</v>
      </c>
      <c r="F4546" t="s">
        <v>10</v>
      </c>
      <c r="G4546">
        <v>1</v>
      </c>
    </row>
    <row r="4547" spans="1:7" x14ac:dyDescent="0.25">
      <c r="A4547">
        <v>80025190</v>
      </c>
      <c r="B4547" s="1">
        <v>40738</v>
      </c>
      <c r="C4547" t="s">
        <v>81</v>
      </c>
      <c r="D4547">
        <v>25</v>
      </c>
      <c r="E4547">
        <v>11070173</v>
      </c>
      <c r="F4547" t="s">
        <v>60</v>
      </c>
      <c r="G4547">
        <v>1</v>
      </c>
    </row>
    <row r="4548" spans="1:7" x14ac:dyDescent="0.25">
      <c r="A4548">
        <v>80025190</v>
      </c>
      <c r="B4548" s="1">
        <v>40738</v>
      </c>
      <c r="C4548" t="s">
        <v>84</v>
      </c>
      <c r="D4548">
        <v>25</v>
      </c>
      <c r="E4548">
        <v>11070173</v>
      </c>
      <c r="F4548" t="s">
        <v>60</v>
      </c>
      <c r="G4548">
        <v>1</v>
      </c>
    </row>
    <row r="4549" spans="1:7" x14ac:dyDescent="0.25">
      <c r="A4549">
        <v>80025190</v>
      </c>
      <c r="B4549" s="1">
        <v>40738</v>
      </c>
      <c r="C4549" t="s">
        <v>85</v>
      </c>
      <c r="D4549">
        <v>30</v>
      </c>
      <c r="E4549">
        <v>11070173</v>
      </c>
      <c r="F4549" t="s">
        <v>60</v>
      </c>
      <c r="G4549">
        <v>1</v>
      </c>
    </row>
    <row r="4550" spans="1:7" x14ac:dyDescent="0.25">
      <c r="A4550">
        <v>80025190</v>
      </c>
      <c r="B4550" s="1">
        <v>40738</v>
      </c>
      <c r="C4550" t="s">
        <v>178</v>
      </c>
      <c r="D4550">
        <v>40</v>
      </c>
      <c r="E4550">
        <v>11070173</v>
      </c>
      <c r="F4550" t="s">
        <v>60</v>
      </c>
      <c r="G4550">
        <v>1</v>
      </c>
    </row>
    <row r="4551" spans="1:7" x14ac:dyDescent="0.25">
      <c r="A4551">
        <v>80025191</v>
      </c>
      <c r="B4551" s="1">
        <v>40738</v>
      </c>
      <c r="C4551" t="s">
        <v>64</v>
      </c>
      <c r="D4551">
        <v>40</v>
      </c>
      <c r="E4551">
        <v>11070180</v>
      </c>
      <c r="F4551" t="s">
        <v>65</v>
      </c>
      <c r="G4551">
        <v>10</v>
      </c>
    </row>
    <row r="4552" spans="1:7" x14ac:dyDescent="0.25">
      <c r="A4552">
        <v>80025192</v>
      </c>
      <c r="B4552" s="1">
        <v>40738</v>
      </c>
      <c r="C4552" t="s">
        <v>7</v>
      </c>
      <c r="D4552">
        <v>364</v>
      </c>
      <c r="E4552">
        <v>11070179</v>
      </c>
      <c r="F4552" t="s">
        <v>8</v>
      </c>
      <c r="G4552">
        <v>76000</v>
      </c>
    </row>
    <row r="4553" spans="1:7" x14ac:dyDescent="0.25">
      <c r="A4553">
        <v>80025192</v>
      </c>
      <c r="B4553" s="1">
        <v>40738</v>
      </c>
      <c r="C4553" t="s">
        <v>15</v>
      </c>
      <c r="D4553">
        <v>182</v>
      </c>
      <c r="E4553">
        <v>11070179</v>
      </c>
      <c r="F4553" t="s">
        <v>8</v>
      </c>
      <c r="G4553">
        <v>76000</v>
      </c>
    </row>
    <row r="4554" spans="1:7" x14ac:dyDescent="0.25">
      <c r="A4554">
        <v>80025193</v>
      </c>
      <c r="B4554" s="1">
        <v>40738</v>
      </c>
      <c r="C4554" t="s">
        <v>7</v>
      </c>
      <c r="D4554">
        <v>55</v>
      </c>
      <c r="E4554">
        <v>11060097</v>
      </c>
      <c r="F4554" t="s">
        <v>8</v>
      </c>
      <c r="G4554">
        <v>7000</v>
      </c>
    </row>
    <row r="4555" spans="1:7" x14ac:dyDescent="0.25">
      <c r="A4555">
        <v>80025193</v>
      </c>
      <c r="B4555" s="1">
        <v>40738</v>
      </c>
      <c r="C4555" t="s">
        <v>15</v>
      </c>
      <c r="D4555">
        <v>27.5</v>
      </c>
      <c r="E4555">
        <v>11060097</v>
      </c>
      <c r="F4555" t="s">
        <v>8</v>
      </c>
      <c r="G4555">
        <v>7000</v>
      </c>
    </row>
    <row r="4556" spans="1:7" x14ac:dyDescent="0.25">
      <c r="A4556">
        <v>80025194</v>
      </c>
      <c r="B4556" s="1">
        <v>40738</v>
      </c>
      <c r="C4556" t="s">
        <v>25</v>
      </c>
      <c r="D4556">
        <v>30</v>
      </c>
      <c r="E4556">
        <v>11070182</v>
      </c>
      <c r="F4556" t="s">
        <v>26</v>
      </c>
      <c r="G4556">
        <v>200</v>
      </c>
    </row>
    <row r="4557" spans="1:7" x14ac:dyDescent="0.25">
      <c r="A4557">
        <v>80025195</v>
      </c>
      <c r="B4557" s="1">
        <v>40738</v>
      </c>
      <c r="C4557" t="s">
        <v>59</v>
      </c>
      <c r="D4557">
        <v>25</v>
      </c>
      <c r="E4557">
        <v>11070175</v>
      </c>
      <c r="F4557" t="s">
        <v>60</v>
      </c>
      <c r="G4557">
        <v>2</v>
      </c>
    </row>
    <row r="4558" spans="1:7" x14ac:dyDescent="0.25">
      <c r="A4558">
        <v>80025196</v>
      </c>
      <c r="B4558" s="1">
        <v>40738</v>
      </c>
      <c r="C4558" t="s">
        <v>59</v>
      </c>
      <c r="D4558">
        <v>25</v>
      </c>
      <c r="E4558">
        <v>11070176</v>
      </c>
      <c r="F4558" t="s">
        <v>60</v>
      </c>
      <c r="G4558">
        <v>2</v>
      </c>
    </row>
    <row r="4559" spans="1:7" x14ac:dyDescent="0.25">
      <c r="A4559">
        <v>80025197</v>
      </c>
      <c r="B4559" s="1">
        <v>40738</v>
      </c>
      <c r="C4559" t="s">
        <v>64</v>
      </c>
      <c r="D4559">
        <v>25</v>
      </c>
      <c r="E4559">
        <v>11070177</v>
      </c>
      <c r="F4559" t="s">
        <v>65</v>
      </c>
      <c r="G4559">
        <v>1</v>
      </c>
    </row>
    <row r="4560" spans="1:7" x14ac:dyDescent="0.25">
      <c r="A4560">
        <v>80025197</v>
      </c>
      <c r="B4560" s="1">
        <v>40738</v>
      </c>
      <c r="C4560" t="s">
        <v>64</v>
      </c>
      <c r="D4560">
        <v>25</v>
      </c>
      <c r="E4560">
        <v>11070178</v>
      </c>
      <c r="F4560" t="s">
        <v>65</v>
      </c>
      <c r="G4560">
        <v>1</v>
      </c>
    </row>
    <row r="4561" spans="1:7" x14ac:dyDescent="0.25">
      <c r="A4561">
        <v>80025198</v>
      </c>
      <c r="B4561" s="1">
        <v>40739</v>
      </c>
      <c r="C4561" t="s">
        <v>27</v>
      </c>
      <c r="D4561">
        <v>25</v>
      </c>
      <c r="E4561">
        <v>11070186</v>
      </c>
      <c r="F4561" t="s">
        <v>28</v>
      </c>
      <c r="G4561">
        <v>1</v>
      </c>
    </row>
    <row r="4562" spans="1:7" x14ac:dyDescent="0.25">
      <c r="A4562">
        <v>80025199</v>
      </c>
      <c r="B4562" s="1">
        <v>40739</v>
      </c>
      <c r="C4562" t="s">
        <v>29</v>
      </c>
      <c r="D4562">
        <v>25</v>
      </c>
      <c r="E4562">
        <v>11070188</v>
      </c>
      <c r="F4562" t="s">
        <v>10</v>
      </c>
      <c r="G4562">
        <v>1</v>
      </c>
    </row>
    <row r="4563" spans="1:7" x14ac:dyDescent="0.25">
      <c r="A4563">
        <v>80025200</v>
      </c>
      <c r="B4563" s="1">
        <v>40739</v>
      </c>
      <c r="C4563" t="s">
        <v>59</v>
      </c>
      <c r="D4563">
        <v>25</v>
      </c>
      <c r="E4563">
        <v>11070189</v>
      </c>
      <c r="F4563" t="s">
        <v>60</v>
      </c>
      <c r="G4563">
        <v>1.5</v>
      </c>
    </row>
    <row r="4564" spans="1:7" x14ac:dyDescent="0.25">
      <c r="A4564">
        <v>80025203</v>
      </c>
      <c r="B4564" s="1">
        <v>40739</v>
      </c>
      <c r="C4564" t="s">
        <v>40</v>
      </c>
      <c r="D4564">
        <v>50</v>
      </c>
      <c r="E4564">
        <v>11070102</v>
      </c>
      <c r="F4564" t="s">
        <v>10</v>
      </c>
      <c r="G4564">
        <v>1</v>
      </c>
    </row>
    <row r="4565" spans="1:7" x14ac:dyDescent="0.25">
      <c r="A4565">
        <v>80025204</v>
      </c>
      <c r="B4565" s="1">
        <v>40739</v>
      </c>
      <c r="C4565" t="s">
        <v>24</v>
      </c>
      <c r="D4565">
        <v>25</v>
      </c>
      <c r="E4565">
        <v>11070195</v>
      </c>
      <c r="F4565" t="s">
        <v>10</v>
      </c>
      <c r="G4565">
        <v>1</v>
      </c>
    </row>
    <row r="4566" spans="1:7" x14ac:dyDescent="0.25">
      <c r="A4566">
        <v>80025204</v>
      </c>
      <c r="B4566" s="1">
        <v>40739</v>
      </c>
      <c r="C4566" t="s">
        <v>24</v>
      </c>
      <c r="D4566">
        <v>25</v>
      </c>
      <c r="E4566">
        <v>11070198</v>
      </c>
      <c r="F4566" t="s">
        <v>10</v>
      </c>
      <c r="G4566">
        <v>1</v>
      </c>
    </row>
    <row r="4567" spans="1:7" x14ac:dyDescent="0.25">
      <c r="A4567">
        <v>80025204</v>
      </c>
      <c r="B4567" s="1">
        <v>40739</v>
      </c>
      <c r="C4567" t="s">
        <v>24</v>
      </c>
      <c r="D4567">
        <v>25</v>
      </c>
      <c r="E4567">
        <v>11070199</v>
      </c>
      <c r="F4567" t="s">
        <v>10</v>
      </c>
      <c r="G4567">
        <v>1</v>
      </c>
    </row>
    <row r="4568" spans="1:7" x14ac:dyDescent="0.25">
      <c r="A4568">
        <v>80025206</v>
      </c>
      <c r="B4568" s="1">
        <v>40739</v>
      </c>
      <c r="C4568" t="s">
        <v>7</v>
      </c>
      <c r="D4568">
        <v>25</v>
      </c>
      <c r="E4568">
        <v>11070120</v>
      </c>
      <c r="F4568" t="s">
        <v>8</v>
      </c>
      <c r="G4568">
        <v>0</v>
      </c>
    </row>
    <row r="4569" spans="1:7" x14ac:dyDescent="0.25">
      <c r="A4569">
        <v>80025207</v>
      </c>
      <c r="B4569" s="1">
        <v>40739</v>
      </c>
      <c r="C4569" t="s">
        <v>135</v>
      </c>
      <c r="D4569">
        <v>125</v>
      </c>
      <c r="E4569">
        <v>11070061</v>
      </c>
      <c r="F4569" t="s">
        <v>10</v>
      </c>
      <c r="G4569">
        <v>1</v>
      </c>
    </row>
    <row r="4570" spans="1:7" x14ac:dyDescent="0.25">
      <c r="A4570">
        <v>80025207</v>
      </c>
      <c r="B4570" s="1">
        <v>40739</v>
      </c>
      <c r="C4570" t="s">
        <v>134</v>
      </c>
      <c r="D4570">
        <v>75</v>
      </c>
      <c r="E4570">
        <v>11070062</v>
      </c>
      <c r="F4570" t="s">
        <v>10</v>
      </c>
      <c r="G4570">
        <v>1</v>
      </c>
    </row>
    <row r="4571" spans="1:7" x14ac:dyDescent="0.25">
      <c r="A4571">
        <v>80025209</v>
      </c>
      <c r="B4571" s="1">
        <v>40739</v>
      </c>
      <c r="C4571" t="s">
        <v>56</v>
      </c>
      <c r="D4571">
        <v>27</v>
      </c>
      <c r="E4571">
        <v>11070192</v>
      </c>
      <c r="F4571" t="s">
        <v>55</v>
      </c>
      <c r="G4571">
        <v>70000</v>
      </c>
    </row>
    <row r="4572" spans="1:7" x14ac:dyDescent="0.25">
      <c r="A4572">
        <v>80025209</v>
      </c>
      <c r="B4572" s="1">
        <v>40739</v>
      </c>
      <c r="C4572" t="s">
        <v>59</v>
      </c>
      <c r="D4572">
        <v>25</v>
      </c>
      <c r="E4572">
        <v>11070192</v>
      </c>
      <c r="F4572" t="s">
        <v>60</v>
      </c>
      <c r="G4572">
        <v>70000</v>
      </c>
    </row>
    <row r="4573" spans="1:7" x14ac:dyDescent="0.25">
      <c r="A4573">
        <v>80025210</v>
      </c>
      <c r="B4573" s="1">
        <v>40739</v>
      </c>
      <c r="C4573" t="s">
        <v>59</v>
      </c>
      <c r="D4573">
        <v>25</v>
      </c>
      <c r="E4573">
        <v>11070191</v>
      </c>
      <c r="F4573" t="s">
        <v>60</v>
      </c>
      <c r="G4573">
        <v>2</v>
      </c>
    </row>
    <row r="4574" spans="1:7" x14ac:dyDescent="0.25">
      <c r="A4574">
        <v>80025211</v>
      </c>
      <c r="B4574" s="1">
        <v>40739</v>
      </c>
      <c r="C4574" t="s">
        <v>54</v>
      </c>
      <c r="D4574">
        <v>27</v>
      </c>
      <c r="E4574">
        <v>11070193</v>
      </c>
      <c r="F4574" t="s">
        <v>55</v>
      </c>
      <c r="G4574">
        <v>70000</v>
      </c>
    </row>
    <row r="4575" spans="1:7" x14ac:dyDescent="0.25">
      <c r="A4575">
        <v>80025211</v>
      </c>
      <c r="B4575" s="1">
        <v>40739</v>
      </c>
      <c r="C4575" t="s">
        <v>59</v>
      </c>
      <c r="D4575">
        <v>25</v>
      </c>
      <c r="E4575">
        <v>11070193</v>
      </c>
      <c r="F4575" t="s">
        <v>60</v>
      </c>
      <c r="G4575">
        <v>70000</v>
      </c>
    </row>
    <row r="4576" spans="1:7" x14ac:dyDescent="0.25">
      <c r="A4576">
        <v>80025212</v>
      </c>
      <c r="B4576" s="1">
        <v>40742</v>
      </c>
      <c r="C4576" t="s">
        <v>7</v>
      </c>
      <c r="D4576">
        <v>70</v>
      </c>
      <c r="E4576">
        <v>11070208</v>
      </c>
      <c r="F4576" t="s">
        <v>8</v>
      </c>
      <c r="G4576">
        <v>10000</v>
      </c>
    </row>
    <row r="4577" spans="1:7" x14ac:dyDescent="0.25">
      <c r="A4577">
        <v>80025214</v>
      </c>
      <c r="B4577" s="1">
        <v>40742</v>
      </c>
      <c r="C4577" t="s">
        <v>7</v>
      </c>
      <c r="D4577">
        <v>2578</v>
      </c>
      <c r="E4577">
        <v>11050058</v>
      </c>
      <c r="F4577" t="s">
        <v>8</v>
      </c>
      <c r="G4577">
        <v>959000</v>
      </c>
    </row>
    <row r="4578" spans="1:7" x14ac:dyDescent="0.25">
      <c r="A4578">
        <v>80025214</v>
      </c>
      <c r="B4578" s="1">
        <v>40742</v>
      </c>
      <c r="C4578" t="s">
        <v>15</v>
      </c>
      <c r="D4578">
        <v>1289</v>
      </c>
      <c r="E4578">
        <v>11050058</v>
      </c>
      <c r="F4578" t="s">
        <v>8</v>
      </c>
      <c r="G4578">
        <v>959000</v>
      </c>
    </row>
    <row r="4579" spans="1:7" x14ac:dyDescent="0.25">
      <c r="A4579">
        <v>80025215</v>
      </c>
      <c r="B4579" s="1">
        <v>40742</v>
      </c>
      <c r="C4579" t="s">
        <v>54</v>
      </c>
      <c r="D4579">
        <v>25</v>
      </c>
      <c r="E4579">
        <v>11070209</v>
      </c>
      <c r="F4579" t="s">
        <v>55</v>
      </c>
      <c r="G4579">
        <v>24000</v>
      </c>
    </row>
    <row r="4580" spans="1:7" x14ac:dyDescent="0.25">
      <c r="A4580">
        <v>80025215</v>
      </c>
      <c r="B4580" s="1">
        <v>40742</v>
      </c>
      <c r="C4580" t="s">
        <v>59</v>
      </c>
      <c r="D4580">
        <v>25</v>
      </c>
      <c r="E4580">
        <v>11070209</v>
      </c>
      <c r="F4580" t="s">
        <v>60</v>
      </c>
      <c r="G4580">
        <v>24000</v>
      </c>
    </row>
    <row r="4581" spans="1:7" x14ac:dyDescent="0.25">
      <c r="A4581">
        <v>80025216</v>
      </c>
      <c r="B4581" s="1">
        <v>40742</v>
      </c>
      <c r="C4581" t="s">
        <v>66</v>
      </c>
      <c r="D4581">
        <v>60</v>
      </c>
      <c r="E4581">
        <v>11070210</v>
      </c>
      <c r="F4581" t="s">
        <v>67</v>
      </c>
      <c r="G4581">
        <v>60</v>
      </c>
    </row>
    <row r="4582" spans="1:7" x14ac:dyDescent="0.25">
      <c r="A4582">
        <v>80025217</v>
      </c>
      <c r="B4582" s="1">
        <v>40742</v>
      </c>
      <c r="C4582" t="s">
        <v>27</v>
      </c>
      <c r="D4582">
        <v>25</v>
      </c>
      <c r="E4582">
        <v>11070151</v>
      </c>
      <c r="F4582" t="s">
        <v>28</v>
      </c>
      <c r="G4582">
        <v>1</v>
      </c>
    </row>
    <row r="4583" spans="1:7" x14ac:dyDescent="0.25">
      <c r="A4583">
        <v>80025218</v>
      </c>
      <c r="B4583" s="1">
        <v>40742</v>
      </c>
      <c r="C4583" t="s">
        <v>66</v>
      </c>
      <c r="D4583">
        <v>25</v>
      </c>
      <c r="E4583">
        <v>11070212</v>
      </c>
      <c r="F4583" t="s">
        <v>67</v>
      </c>
      <c r="G4583">
        <v>20</v>
      </c>
    </row>
    <row r="4584" spans="1:7" x14ac:dyDescent="0.25">
      <c r="A4584">
        <v>80025220</v>
      </c>
      <c r="B4584" s="1">
        <v>40742</v>
      </c>
      <c r="C4584" t="s">
        <v>135</v>
      </c>
      <c r="D4584">
        <v>125</v>
      </c>
      <c r="E4584">
        <v>11070214</v>
      </c>
      <c r="F4584" t="s">
        <v>10</v>
      </c>
      <c r="G4584">
        <v>1</v>
      </c>
    </row>
    <row r="4585" spans="1:7" x14ac:dyDescent="0.25">
      <c r="A4585">
        <v>80025221</v>
      </c>
      <c r="B4585" s="1">
        <v>40742</v>
      </c>
      <c r="C4585" t="s">
        <v>7</v>
      </c>
      <c r="D4585">
        <v>270</v>
      </c>
      <c r="E4585">
        <v>11070184</v>
      </c>
      <c r="F4585" t="s">
        <v>8</v>
      </c>
      <c r="G4585">
        <v>50000</v>
      </c>
    </row>
    <row r="4586" spans="1:7" x14ac:dyDescent="0.25">
      <c r="A4586">
        <v>80025222</v>
      </c>
      <c r="B4586" s="1">
        <v>40742</v>
      </c>
      <c r="C4586" t="s">
        <v>74</v>
      </c>
      <c r="D4586">
        <v>25</v>
      </c>
      <c r="E4586">
        <v>11070215</v>
      </c>
      <c r="F4586" t="s">
        <v>75</v>
      </c>
      <c r="G4586">
        <v>1</v>
      </c>
    </row>
    <row r="4587" spans="1:7" x14ac:dyDescent="0.25">
      <c r="A4587">
        <v>80025226</v>
      </c>
      <c r="B4587" s="1">
        <v>40742</v>
      </c>
      <c r="C4587" t="s">
        <v>7</v>
      </c>
      <c r="D4587">
        <v>70</v>
      </c>
      <c r="E4587">
        <v>11070001</v>
      </c>
      <c r="F4587" t="s">
        <v>8</v>
      </c>
      <c r="G4587">
        <v>10000</v>
      </c>
    </row>
    <row r="4588" spans="1:7" x14ac:dyDescent="0.25">
      <c r="A4588">
        <v>80025226</v>
      </c>
      <c r="B4588" s="1">
        <v>40742</v>
      </c>
      <c r="C4588" t="s">
        <v>15</v>
      </c>
      <c r="D4588">
        <v>35</v>
      </c>
      <c r="E4588">
        <v>11070001</v>
      </c>
      <c r="F4588" t="s">
        <v>8</v>
      </c>
      <c r="G4588">
        <v>10000</v>
      </c>
    </row>
    <row r="4589" spans="1:7" x14ac:dyDescent="0.25">
      <c r="A4589">
        <v>80025227</v>
      </c>
      <c r="B4589" s="1">
        <v>40742</v>
      </c>
      <c r="C4589" t="s">
        <v>7</v>
      </c>
      <c r="D4589">
        <v>45</v>
      </c>
      <c r="E4589">
        <v>11070222</v>
      </c>
      <c r="F4589" t="s">
        <v>8</v>
      </c>
      <c r="G4589">
        <v>5000</v>
      </c>
    </row>
    <row r="4590" spans="1:7" x14ac:dyDescent="0.25">
      <c r="A4590">
        <v>80025227</v>
      </c>
      <c r="B4590" s="1">
        <v>40742</v>
      </c>
      <c r="C4590" t="s">
        <v>15</v>
      </c>
      <c r="D4590">
        <v>22.5</v>
      </c>
      <c r="E4590">
        <v>11070222</v>
      </c>
      <c r="F4590" t="s">
        <v>8</v>
      </c>
      <c r="G4590">
        <v>5000</v>
      </c>
    </row>
    <row r="4591" spans="1:7" x14ac:dyDescent="0.25">
      <c r="A4591">
        <v>80025227</v>
      </c>
      <c r="B4591" s="1">
        <v>40742</v>
      </c>
      <c r="C4591" t="s">
        <v>7</v>
      </c>
      <c r="D4591">
        <v>45</v>
      </c>
      <c r="E4591">
        <v>11070223</v>
      </c>
      <c r="F4591" t="s">
        <v>8</v>
      </c>
      <c r="G4591">
        <v>5000</v>
      </c>
    </row>
    <row r="4592" spans="1:7" x14ac:dyDescent="0.25">
      <c r="A4592">
        <v>80025227</v>
      </c>
      <c r="B4592" s="1">
        <v>40742</v>
      </c>
      <c r="C4592" t="s">
        <v>15</v>
      </c>
      <c r="D4592">
        <v>22.5</v>
      </c>
      <c r="E4592">
        <v>11070223</v>
      </c>
      <c r="F4592" t="s">
        <v>8</v>
      </c>
      <c r="G4592">
        <v>5000</v>
      </c>
    </row>
    <row r="4593" spans="1:7" x14ac:dyDescent="0.25">
      <c r="A4593">
        <v>80025230</v>
      </c>
      <c r="B4593" s="1">
        <v>40742</v>
      </c>
      <c r="C4593" t="s">
        <v>7</v>
      </c>
      <c r="D4593">
        <v>316</v>
      </c>
      <c r="E4593">
        <v>11070203</v>
      </c>
      <c r="F4593" t="s">
        <v>8</v>
      </c>
      <c r="G4593">
        <v>64000</v>
      </c>
    </row>
    <row r="4594" spans="1:7" x14ac:dyDescent="0.25">
      <c r="A4594">
        <v>80025231</v>
      </c>
      <c r="B4594" s="1">
        <v>40743</v>
      </c>
      <c r="C4594" t="s">
        <v>9</v>
      </c>
      <c r="D4594">
        <v>20</v>
      </c>
      <c r="E4594">
        <v>11070003</v>
      </c>
      <c r="F4594" t="s">
        <v>10</v>
      </c>
      <c r="G4594">
        <v>1</v>
      </c>
    </row>
    <row r="4595" spans="1:7" x14ac:dyDescent="0.25">
      <c r="A4595">
        <v>80025231</v>
      </c>
      <c r="B4595" s="1">
        <v>40743</v>
      </c>
      <c r="C4595" t="s">
        <v>7</v>
      </c>
      <c r="D4595">
        <v>120</v>
      </c>
      <c r="E4595">
        <v>11070003</v>
      </c>
      <c r="F4595" t="s">
        <v>8</v>
      </c>
      <c r="G4595">
        <v>1</v>
      </c>
    </row>
    <row r="4596" spans="1:7" x14ac:dyDescent="0.25">
      <c r="A4596">
        <v>80025234</v>
      </c>
      <c r="B4596" s="1">
        <v>40743</v>
      </c>
      <c r="C4596" t="s">
        <v>24</v>
      </c>
      <c r="D4596">
        <v>25</v>
      </c>
      <c r="E4596">
        <v>11070231</v>
      </c>
      <c r="F4596" t="s">
        <v>10</v>
      </c>
      <c r="G4596">
        <v>1</v>
      </c>
    </row>
    <row r="4597" spans="1:7" x14ac:dyDescent="0.25">
      <c r="A4597">
        <v>80025236</v>
      </c>
      <c r="B4597" s="1">
        <v>40743</v>
      </c>
      <c r="C4597" t="s">
        <v>54</v>
      </c>
      <c r="D4597">
        <v>29</v>
      </c>
      <c r="E4597">
        <v>11070185</v>
      </c>
      <c r="F4597" t="s">
        <v>55</v>
      </c>
      <c r="G4597">
        <v>90000</v>
      </c>
    </row>
    <row r="4598" spans="1:7" x14ac:dyDescent="0.25">
      <c r="A4598">
        <v>80025236</v>
      </c>
      <c r="B4598" s="1">
        <v>40743</v>
      </c>
      <c r="C4598" t="s">
        <v>56</v>
      </c>
      <c r="D4598">
        <v>29</v>
      </c>
      <c r="E4598">
        <v>11070185</v>
      </c>
      <c r="F4598" t="s">
        <v>55</v>
      </c>
      <c r="G4598">
        <v>90000</v>
      </c>
    </row>
    <row r="4599" spans="1:7" x14ac:dyDescent="0.25">
      <c r="A4599">
        <v>80025236</v>
      </c>
      <c r="B4599" s="1">
        <v>40743</v>
      </c>
      <c r="C4599" t="s">
        <v>59</v>
      </c>
      <c r="D4599">
        <v>25</v>
      </c>
      <c r="E4599">
        <v>11070185</v>
      </c>
      <c r="F4599" t="s">
        <v>60</v>
      </c>
      <c r="G4599">
        <v>90000</v>
      </c>
    </row>
    <row r="4600" spans="1:7" x14ac:dyDescent="0.25">
      <c r="A4600">
        <v>80025236</v>
      </c>
      <c r="B4600" s="1">
        <v>40743</v>
      </c>
      <c r="C4600" t="s">
        <v>61</v>
      </c>
      <c r="D4600">
        <v>25</v>
      </c>
      <c r="E4600">
        <v>11070185</v>
      </c>
      <c r="F4600" t="s">
        <v>60</v>
      </c>
      <c r="G4600">
        <v>90000</v>
      </c>
    </row>
    <row r="4601" spans="1:7" x14ac:dyDescent="0.25">
      <c r="A4601">
        <v>80025236</v>
      </c>
      <c r="B4601" s="1">
        <v>40743</v>
      </c>
      <c r="C4601" t="s">
        <v>54</v>
      </c>
      <c r="D4601">
        <v>29</v>
      </c>
      <c r="E4601">
        <v>11070232</v>
      </c>
      <c r="F4601" t="s">
        <v>55</v>
      </c>
      <c r="G4601">
        <v>90000</v>
      </c>
    </row>
    <row r="4602" spans="1:7" x14ac:dyDescent="0.25">
      <c r="A4602">
        <v>80025236</v>
      </c>
      <c r="B4602" s="1">
        <v>40743</v>
      </c>
      <c r="C4602" t="s">
        <v>56</v>
      </c>
      <c r="D4602">
        <v>29</v>
      </c>
      <c r="E4602">
        <v>11070232</v>
      </c>
      <c r="F4602" t="s">
        <v>55</v>
      </c>
      <c r="G4602">
        <v>90000</v>
      </c>
    </row>
    <row r="4603" spans="1:7" x14ac:dyDescent="0.25">
      <c r="A4603">
        <v>80025236</v>
      </c>
      <c r="B4603" s="1">
        <v>40743</v>
      </c>
      <c r="C4603" t="s">
        <v>59</v>
      </c>
      <c r="D4603">
        <v>25</v>
      </c>
      <c r="E4603">
        <v>11070232</v>
      </c>
      <c r="F4603" t="s">
        <v>60</v>
      </c>
      <c r="G4603">
        <v>90000</v>
      </c>
    </row>
    <row r="4604" spans="1:7" x14ac:dyDescent="0.25">
      <c r="A4604">
        <v>80025236</v>
      </c>
      <c r="B4604" s="1">
        <v>40743</v>
      </c>
      <c r="C4604" t="s">
        <v>61</v>
      </c>
      <c r="D4604">
        <v>25</v>
      </c>
      <c r="E4604">
        <v>11070232</v>
      </c>
      <c r="F4604" t="s">
        <v>60</v>
      </c>
      <c r="G4604">
        <v>90000</v>
      </c>
    </row>
    <row r="4605" spans="1:7" x14ac:dyDescent="0.25">
      <c r="A4605">
        <v>80025236</v>
      </c>
      <c r="B4605" s="1">
        <v>40743</v>
      </c>
      <c r="C4605" t="s">
        <v>54</v>
      </c>
      <c r="D4605">
        <v>29</v>
      </c>
      <c r="E4605">
        <v>11070233</v>
      </c>
      <c r="F4605" t="s">
        <v>55</v>
      </c>
      <c r="G4605">
        <v>90000</v>
      </c>
    </row>
    <row r="4606" spans="1:7" x14ac:dyDescent="0.25">
      <c r="A4606">
        <v>80025236</v>
      </c>
      <c r="B4606" s="1">
        <v>40743</v>
      </c>
      <c r="C4606" t="s">
        <v>56</v>
      </c>
      <c r="D4606">
        <v>29</v>
      </c>
      <c r="E4606">
        <v>11070233</v>
      </c>
      <c r="F4606" t="s">
        <v>55</v>
      </c>
      <c r="G4606">
        <v>90000</v>
      </c>
    </row>
    <row r="4607" spans="1:7" x14ac:dyDescent="0.25">
      <c r="A4607">
        <v>80025236</v>
      </c>
      <c r="B4607" s="1">
        <v>40743</v>
      </c>
      <c r="C4607" t="s">
        <v>59</v>
      </c>
      <c r="D4607">
        <v>25</v>
      </c>
      <c r="E4607">
        <v>11070233</v>
      </c>
      <c r="F4607" t="s">
        <v>60</v>
      </c>
      <c r="G4607">
        <v>90000</v>
      </c>
    </row>
    <row r="4608" spans="1:7" x14ac:dyDescent="0.25">
      <c r="A4608">
        <v>80025236</v>
      </c>
      <c r="B4608" s="1">
        <v>40743</v>
      </c>
      <c r="C4608" t="s">
        <v>61</v>
      </c>
      <c r="D4608">
        <v>25</v>
      </c>
      <c r="E4608">
        <v>11070233</v>
      </c>
      <c r="F4608" t="s">
        <v>60</v>
      </c>
      <c r="G4608">
        <v>90000</v>
      </c>
    </row>
    <row r="4609" spans="1:7" x14ac:dyDescent="0.25">
      <c r="A4609">
        <v>80025241</v>
      </c>
      <c r="B4609" s="1">
        <v>40743</v>
      </c>
      <c r="C4609" t="s">
        <v>70</v>
      </c>
      <c r="D4609">
        <v>25</v>
      </c>
      <c r="E4609">
        <v>11070241</v>
      </c>
      <c r="F4609" t="s">
        <v>71</v>
      </c>
      <c r="G4609">
        <v>1</v>
      </c>
    </row>
    <row r="4610" spans="1:7" x14ac:dyDescent="0.25">
      <c r="A4610">
        <v>80025242</v>
      </c>
      <c r="B4610" s="1">
        <v>40743</v>
      </c>
      <c r="C4610" t="s">
        <v>70</v>
      </c>
      <c r="D4610">
        <v>25</v>
      </c>
      <c r="E4610">
        <v>11070241</v>
      </c>
      <c r="F4610" t="s">
        <v>71</v>
      </c>
      <c r="G4610">
        <v>1</v>
      </c>
    </row>
    <row r="4611" spans="1:7" x14ac:dyDescent="0.25">
      <c r="A4611">
        <v>80025243</v>
      </c>
      <c r="B4611" s="1">
        <v>40743</v>
      </c>
      <c r="C4611" t="s">
        <v>24</v>
      </c>
      <c r="D4611">
        <v>25</v>
      </c>
      <c r="E4611">
        <v>11070242</v>
      </c>
      <c r="F4611" t="s">
        <v>10</v>
      </c>
      <c r="G4611">
        <v>1</v>
      </c>
    </row>
    <row r="4612" spans="1:7" x14ac:dyDescent="0.25">
      <c r="A4612">
        <v>80025243</v>
      </c>
      <c r="B4612" s="1">
        <v>40743</v>
      </c>
      <c r="C4612" t="s">
        <v>27</v>
      </c>
      <c r="D4612">
        <v>25</v>
      </c>
      <c r="E4612">
        <v>11070242</v>
      </c>
      <c r="F4612" t="s">
        <v>28</v>
      </c>
      <c r="G4612">
        <v>1</v>
      </c>
    </row>
    <row r="4613" spans="1:7" x14ac:dyDescent="0.25">
      <c r="A4613">
        <v>80025244</v>
      </c>
      <c r="B4613" s="1">
        <v>40743</v>
      </c>
      <c r="C4613" t="s">
        <v>9</v>
      </c>
      <c r="D4613">
        <v>20</v>
      </c>
      <c r="E4613">
        <v>11070053</v>
      </c>
      <c r="F4613" t="s">
        <v>10</v>
      </c>
      <c r="G4613">
        <v>1</v>
      </c>
    </row>
    <row r="4614" spans="1:7" x14ac:dyDescent="0.25">
      <c r="A4614">
        <v>80025244</v>
      </c>
      <c r="B4614" s="1">
        <v>40743</v>
      </c>
      <c r="C4614" t="s">
        <v>7</v>
      </c>
      <c r="D4614">
        <v>1330</v>
      </c>
      <c r="E4614">
        <v>11070053</v>
      </c>
      <c r="F4614" t="s">
        <v>8</v>
      </c>
      <c r="G4614">
        <v>1</v>
      </c>
    </row>
    <row r="4615" spans="1:7" x14ac:dyDescent="0.25">
      <c r="A4615">
        <v>80025244</v>
      </c>
      <c r="B4615" s="1">
        <v>40743</v>
      </c>
      <c r="C4615" t="s">
        <v>15</v>
      </c>
      <c r="D4615">
        <v>665</v>
      </c>
      <c r="E4615">
        <v>11070053</v>
      </c>
      <c r="F4615" t="s">
        <v>8</v>
      </c>
      <c r="G4615">
        <v>1</v>
      </c>
    </row>
    <row r="4616" spans="1:7" x14ac:dyDescent="0.25">
      <c r="A4616">
        <v>80025244</v>
      </c>
      <c r="B4616" s="1">
        <v>40743</v>
      </c>
      <c r="C4616" t="s">
        <v>9</v>
      </c>
      <c r="D4616">
        <v>20</v>
      </c>
      <c r="E4616">
        <v>11070054</v>
      </c>
      <c r="F4616" t="s">
        <v>10</v>
      </c>
      <c r="G4616">
        <v>1</v>
      </c>
    </row>
    <row r="4617" spans="1:7" x14ac:dyDescent="0.25">
      <c r="A4617">
        <v>80025244</v>
      </c>
      <c r="B4617" s="1">
        <v>40743</v>
      </c>
      <c r="C4617" t="s">
        <v>7</v>
      </c>
      <c r="D4617">
        <v>1219</v>
      </c>
      <c r="E4617">
        <v>11070054</v>
      </c>
      <c r="F4617" t="s">
        <v>8</v>
      </c>
      <c r="G4617">
        <v>1</v>
      </c>
    </row>
    <row r="4618" spans="1:7" x14ac:dyDescent="0.25">
      <c r="A4618">
        <v>80025244</v>
      </c>
      <c r="B4618" s="1">
        <v>40743</v>
      </c>
      <c r="C4618" t="s">
        <v>15</v>
      </c>
      <c r="D4618">
        <v>609.5</v>
      </c>
      <c r="E4618">
        <v>11070054</v>
      </c>
      <c r="F4618" t="s">
        <v>8</v>
      </c>
      <c r="G4618">
        <v>1</v>
      </c>
    </row>
    <row r="4619" spans="1:7" x14ac:dyDescent="0.25">
      <c r="A4619">
        <v>80025244</v>
      </c>
      <c r="B4619" s="1">
        <v>40743</v>
      </c>
      <c r="C4619" t="s">
        <v>9</v>
      </c>
      <c r="D4619">
        <v>20</v>
      </c>
      <c r="E4619">
        <v>11070055</v>
      </c>
      <c r="F4619" t="s">
        <v>10</v>
      </c>
      <c r="G4619">
        <v>1</v>
      </c>
    </row>
    <row r="4620" spans="1:7" x14ac:dyDescent="0.25">
      <c r="A4620">
        <v>80025244</v>
      </c>
      <c r="B4620" s="1">
        <v>40743</v>
      </c>
      <c r="C4620" t="s">
        <v>7</v>
      </c>
      <c r="D4620">
        <v>1219</v>
      </c>
      <c r="E4620">
        <v>11070055</v>
      </c>
      <c r="F4620" t="s">
        <v>8</v>
      </c>
      <c r="G4620">
        <v>1</v>
      </c>
    </row>
    <row r="4621" spans="1:7" x14ac:dyDescent="0.25">
      <c r="A4621">
        <v>80025244</v>
      </c>
      <c r="B4621" s="1">
        <v>40743</v>
      </c>
      <c r="C4621" t="s">
        <v>15</v>
      </c>
      <c r="D4621">
        <v>609.5</v>
      </c>
      <c r="E4621">
        <v>11070055</v>
      </c>
      <c r="F4621" t="s">
        <v>8</v>
      </c>
      <c r="G4621">
        <v>1</v>
      </c>
    </row>
    <row r="4622" spans="1:7" x14ac:dyDescent="0.25">
      <c r="A4622">
        <v>80025246</v>
      </c>
      <c r="B4622" s="1">
        <v>40743</v>
      </c>
      <c r="C4622" t="s">
        <v>140</v>
      </c>
      <c r="D4622">
        <v>9</v>
      </c>
      <c r="E4622">
        <v>11070069</v>
      </c>
      <c r="F4622" t="s">
        <v>26</v>
      </c>
      <c r="G4622">
        <v>60</v>
      </c>
    </row>
    <row r="4623" spans="1:7" x14ac:dyDescent="0.25">
      <c r="A4623">
        <v>80025247</v>
      </c>
      <c r="B4623" s="1">
        <v>40743</v>
      </c>
      <c r="C4623" t="s">
        <v>7</v>
      </c>
      <c r="D4623">
        <v>30</v>
      </c>
      <c r="E4623">
        <v>11070229</v>
      </c>
      <c r="F4623" t="s">
        <v>8</v>
      </c>
      <c r="G4623">
        <v>2000</v>
      </c>
    </row>
    <row r="4624" spans="1:7" x14ac:dyDescent="0.25">
      <c r="A4624">
        <v>80025249</v>
      </c>
      <c r="B4624" s="1">
        <v>40743</v>
      </c>
      <c r="C4624" t="s">
        <v>7</v>
      </c>
      <c r="D4624">
        <v>105</v>
      </c>
      <c r="E4624">
        <v>11070079</v>
      </c>
      <c r="F4624" t="s">
        <v>8</v>
      </c>
      <c r="G4624">
        <v>17000</v>
      </c>
    </row>
    <row r="4625" spans="1:7" x14ac:dyDescent="0.25">
      <c r="A4625">
        <v>80025250</v>
      </c>
      <c r="B4625" s="1">
        <v>40743</v>
      </c>
      <c r="C4625" t="s">
        <v>74</v>
      </c>
      <c r="D4625">
        <v>25</v>
      </c>
      <c r="E4625">
        <v>11070245</v>
      </c>
      <c r="F4625" t="s">
        <v>75</v>
      </c>
      <c r="G4625">
        <v>1</v>
      </c>
    </row>
    <row r="4626" spans="1:7" x14ac:dyDescent="0.25">
      <c r="A4626">
        <v>80025251</v>
      </c>
      <c r="B4626" s="1">
        <v>40744</v>
      </c>
      <c r="C4626" t="s">
        <v>27</v>
      </c>
      <c r="D4626">
        <v>25</v>
      </c>
      <c r="E4626">
        <v>11070253</v>
      </c>
      <c r="F4626" t="s">
        <v>28</v>
      </c>
      <c r="G4626">
        <v>1</v>
      </c>
    </row>
    <row r="4627" spans="1:7" x14ac:dyDescent="0.25">
      <c r="A4627">
        <v>80025252</v>
      </c>
      <c r="B4627" s="1">
        <v>40744</v>
      </c>
      <c r="C4627" t="s">
        <v>7</v>
      </c>
      <c r="D4627">
        <v>145</v>
      </c>
      <c r="E4627">
        <v>11070211</v>
      </c>
      <c r="F4627" t="s">
        <v>8</v>
      </c>
      <c r="G4627">
        <v>25000</v>
      </c>
    </row>
    <row r="4628" spans="1:7" x14ac:dyDescent="0.25">
      <c r="A4628">
        <v>80025253</v>
      </c>
      <c r="B4628" s="1">
        <v>40744</v>
      </c>
      <c r="C4628" t="s">
        <v>54</v>
      </c>
      <c r="D4628">
        <v>29</v>
      </c>
      <c r="E4628">
        <v>11070256</v>
      </c>
      <c r="F4628" t="s">
        <v>55</v>
      </c>
      <c r="G4628">
        <v>90000</v>
      </c>
    </row>
    <row r="4629" spans="1:7" x14ac:dyDescent="0.25">
      <c r="A4629">
        <v>80025253</v>
      </c>
      <c r="B4629" s="1">
        <v>40744</v>
      </c>
      <c r="C4629" t="s">
        <v>56</v>
      </c>
      <c r="D4629">
        <v>29</v>
      </c>
      <c r="E4629">
        <v>11070256</v>
      </c>
      <c r="F4629" t="s">
        <v>55</v>
      </c>
      <c r="G4629">
        <v>90000</v>
      </c>
    </row>
    <row r="4630" spans="1:7" x14ac:dyDescent="0.25">
      <c r="A4630">
        <v>80025253</v>
      </c>
      <c r="B4630" s="1">
        <v>40744</v>
      </c>
      <c r="C4630" t="s">
        <v>59</v>
      </c>
      <c r="D4630">
        <v>25</v>
      </c>
      <c r="E4630">
        <v>11070256</v>
      </c>
      <c r="F4630" t="s">
        <v>60</v>
      </c>
      <c r="G4630">
        <v>90000</v>
      </c>
    </row>
    <row r="4631" spans="1:7" x14ac:dyDescent="0.25">
      <c r="A4631">
        <v>80025253</v>
      </c>
      <c r="B4631" s="1">
        <v>40744</v>
      </c>
      <c r="C4631" t="s">
        <v>61</v>
      </c>
      <c r="D4631">
        <v>25</v>
      </c>
      <c r="E4631">
        <v>11070256</v>
      </c>
      <c r="F4631" t="s">
        <v>60</v>
      </c>
      <c r="G4631">
        <v>90000</v>
      </c>
    </row>
    <row r="4632" spans="1:7" x14ac:dyDescent="0.25">
      <c r="A4632">
        <v>80025255</v>
      </c>
      <c r="B4632" s="1">
        <v>40744</v>
      </c>
      <c r="C4632" t="s">
        <v>9</v>
      </c>
      <c r="D4632">
        <v>20</v>
      </c>
      <c r="E4632">
        <v>11060364</v>
      </c>
      <c r="F4632" t="s">
        <v>10</v>
      </c>
      <c r="G4632">
        <v>1</v>
      </c>
    </row>
    <row r="4633" spans="1:7" x14ac:dyDescent="0.25">
      <c r="A4633">
        <v>80025255</v>
      </c>
      <c r="B4633" s="1">
        <v>40744</v>
      </c>
      <c r="C4633" t="s">
        <v>7</v>
      </c>
      <c r="D4633">
        <v>120</v>
      </c>
      <c r="E4633">
        <v>11060364</v>
      </c>
      <c r="F4633" t="s">
        <v>8</v>
      </c>
      <c r="G4633">
        <v>1</v>
      </c>
    </row>
    <row r="4634" spans="1:7" x14ac:dyDescent="0.25">
      <c r="A4634">
        <v>80025256</v>
      </c>
      <c r="B4634" s="1">
        <v>40744</v>
      </c>
      <c r="C4634" t="s">
        <v>7</v>
      </c>
      <c r="D4634">
        <v>25</v>
      </c>
      <c r="E4634">
        <v>11070122</v>
      </c>
      <c r="F4634" t="s">
        <v>8</v>
      </c>
      <c r="G4634">
        <v>1000</v>
      </c>
    </row>
    <row r="4635" spans="1:7" x14ac:dyDescent="0.25">
      <c r="A4635">
        <v>80025256</v>
      </c>
      <c r="B4635" s="1">
        <v>40744</v>
      </c>
      <c r="C4635" t="s">
        <v>15</v>
      </c>
      <c r="D4635">
        <v>12.5</v>
      </c>
      <c r="E4635">
        <v>11070122</v>
      </c>
      <c r="F4635" t="s">
        <v>8</v>
      </c>
      <c r="G4635">
        <v>1000</v>
      </c>
    </row>
    <row r="4636" spans="1:7" x14ac:dyDescent="0.25">
      <c r="A4636">
        <v>80025257</v>
      </c>
      <c r="B4636" s="1">
        <v>40744</v>
      </c>
      <c r="C4636" t="s">
        <v>70</v>
      </c>
      <c r="D4636">
        <v>25</v>
      </c>
      <c r="E4636">
        <v>11070260</v>
      </c>
      <c r="F4636" t="s">
        <v>71</v>
      </c>
      <c r="G4636">
        <v>1</v>
      </c>
    </row>
    <row r="4637" spans="1:7" x14ac:dyDescent="0.25">
      <c r="A4637">
        <v>80025258</v>
      </c>
      <c r="B4637" s="1">
        <v>40744</v>
      </c>
      <c r="C4637" t="s">
        <v>9</v>
      </c>
      <c r="D4637">
        <v>20</v>
      </c>
      <c r="E4637">
        <v>11070259</v>
      </c>
      <c r="F4637" t="s">
        <v>10</v>
      </c>
      <c r="G4637">
        <v>1</v>
      </c>
    </row>
    <row r="4638" spans="1:7" x14ac:dyDescent="0.25">
      <c r="A4638">
        <v>80025258</v>
      </c>
      <c r="B4638" s="1">
        <v>40744</v>
      </c>
      <c r="C4638" t="s">
        <v>7</v>
      </c>
      <c r="D4638">
        <v>25</v>
      </c>
      <c r="E4638">
        <v>11070259</v>
      </c>
      <c r="F4638" t="s">
        <v>8</v>
      </c>
      <c r="G4638">
        <v>1</v>
      </c>
    </row>
    <row r="4639" spans="1:7" x14ac:dyDescent="0.25">
      <c r="A4639">
        <v>80025260</v>
      </c>
      <c r="B4639" s="1">
        <v>40745</v>
      </c>
      <c r="C4639" t="s">
        <v>16</v>
      </c>
      <c r="D4639">
        <v>30</v>
      </c>
      <c r="E4639">
        <v>11050434</v>
      </c>
      <c r="F4639" t="s">
        <v>17</v>
      </c>
      <c r="G4639">
        <v>3000</v>
      </c>
    </row>
    <row r="4640" spans="1:7" x14ac:dyDescent="0.25">
      <c r="A4640">
        <v>80025260</v>
      </c>
      <c r="B4640" s="1">
        <v>40745</v>
      </c>
      <c r="C4640" t="s">
        <v>7</v>
      </c>
      <c r="D4640">
        <v>697</v>
      </c>
      <c r="E4640">
        <v>11050434</v>
      </c>
      <c r="F4640" t="s">
        <v>8</v>
      </c>
      <c r="G4640">
        <v>3000</v>
      </c>
    </row>
    <row r="4641" spans="1:7" x14ac:dyDescent="0.25">
      <c r="A4641">
        <v>80025260</v>
      </c>
      <c r="B4641" s="1">
        <v>40745</v>
      </c>
      <c r="C4641" t="s">
        <v>15</v>
      </c>
      <c r="D4641">
        <v>348.5</v>
      </c>
      <c r="E4641">
        <v>11050434</v>
      </c>
      <c r="F4641" t="s">
        <v>8</v>
      </c>
      <c r="G4641">
        <v>3000</v>
      </c>
    </row>
    <row r="4642" spans="1:7" x14ac:dyDescent="0.25">
      <c r="A4642">
        <v>80025261</v>
      </c>
      <c r="B4642" s="1">
        <v>40745</v>
      </c>
      <c r="C4642" t="s">
        <v>7</v>
      </c>
      <c r="D4642">
        <v>135</v>
      </c>
      <c r="E4642">
        <v>11070174</v>
      </c>
      <c r="F4642" t="s">
        <v>8</v>
      </c>
      <c r="G4642">
        <v>23000</v>
      </c>
    </row>
    <row r="4643" spans="1:7" x14ac:dyDescent="0.25">
      <c r="A4643">
        <v>80025262</v>
      </c>
      <c r="B4643" s="1">
        <v>40745</v>
      </c>
      <c r="C4643" t="s">
        <v>27</v>
      </c>
      <c r="D4643">
        <v>25</v>
      </c>
      <c r="E4643">
        <v>11070265</v>
      </c>
      <c r="F4643" t="s">
        <v>28</v>
      </c>
      <c r="G4643">
        <v>1</v>
      </c>
    </row>
    <row r="4644" spans="1:7" x14ac:dyDescent="0.25">
      <c r="A4644">
        <v>80025263</v>
      </c>
      <c r="B4644" s="1">
        <v>40745</v>
      </c>
      <c r="C4644" t="s">
        <v>7</v>
      </c>
      <c r="D4644">
        <v>45</v>
      </c>
      <c r="E4644">
        <v>11070267</v>
      </c>
      <c r="F4644" t="s">
        <v>8</v>
      </c>
      <c r="G4644">
        <v>5000</v>
      </c>
    </row>
    <row r="4645" spans="1:7" x14ac:dyDescent="0.25">
      <c r="A4645">
        <v>80025263</v>
      </c>
      <c r="B4645" s="1">
        <v>40745</v>
      </c>
      <c r="C4645" t="s">
        <v>15</v>
      </c>
      <c r="D4645">
        <v>22.5</v>
      </c>
      <c r="E4645">
        <v>11070267</v>
      </c>
      <c r="F4645" t="s">
        <v>8</v>
      </c>
      <c r="G4645">
        <v>5000</v>
      </c>
    </row>
    <row r="4646" spans="1:7" hidden="1" x14ac:dyDescent="0.25">
      <c r="A4646">
        <v>80025343</v>
      </c>
      <c r="B4646" s="1">
        <v>40751</v>
      </c>
      <c r="C4646" t="s">
        <v>111</v>
      </c>
      <c r="D4646">
        <v>25</v>
      </c>
      <c r="E4646">
        <v>11070369</v>
      </c>
      <c r="F4646" t="s">
        <v>112</v>
      </c>
      <c r="G4646">
        <v>1</v>
      </c>
    </row>
    <row r="4647" spans="1:7" x14ac:dyDescent="0.25">
      <c r="A4647">
        <v>80025264</v>
      </c>
      <c r="B4647" s="1">
        <v>40745</v>
      </c>
      <c r="C4647" t="s">
        <v>54</v>
      </c>
      <c r="D4647">
        <v>25</v>
      </c>
      <c r="E4647">
        <v>11070268</v>
      </c>
      <c r="F4647" t="s">
        <v>55</v>
      </c>
      <c r="G4647">
        <v>29000</v>
      </c>
    </row>
    <row r="4648" spans="1:7" x14ac:dyDescent="0.25">
      <c r="A4648">
        <v>80025264</v>
      </c>
      <c r="B4648" s="1">
        <v>40745</v>
      </c>
      <c r="C4648" t="s">
        <v>59</v>
      </c>
      <c r="D4648">
        <v>25</v>
      </c>
      <c r="E4648">
        <v>11070268</v>
      </c>
      <c r="F4648" t="s">
        <v>60</v>
      </c>
      <c r="G4648">
        <v>29000</v>
      </c>
    </row>
    <row r="4649" spans="1:7" x14ac:dyDescent="0.25">
      <c r="A4649">
        <v>80025265</v>
      </c>
      <c r="B4649" s="1">
        <v>40745</v>
      </c>
      <c r="C4649" t="s">
        <v>54</v>
      </c>
      <c r="D4649">
        <v>25</v>
      </c>
      <c r="E4649">
        <v>11070273</v>
      </c>
      <c r="F4649" t="s">
        <v>55</v>
      </c>
      <c r="G4649">
        <v>60000</v>
      </c>
    </row>
    <row r="4650" spans="1:7" x14ac:dyDescent="0.25">
      <c r="A4650">
        <v>80025265</v>
      </c>
      <c r="B4650" s="1">
        <v>40745</v>
      </c>
      <c r="C4650" t="s">
        <v>56</v>
      </c>
      <c r="D4650">
        <v>29</v>
      </c>
      <c r="E4650">
        <v>11070273</v>
      </c>
      <c r="F4650" t="s">
        <v>55</v>
      </c>
      <c r="G4650">
        <v>60000</v>
      </c>
    </row>
    <row r="4651" spans="1:7" hidden="1" x14ac:dyDescent="0.25">
      <c r="A4651">
        <v>80025347</v>
      </c>
      <c r="B4651" s="1">
        <v>40751</v>
      </c>
      <c r="C4651" t="s">
        <v>109</v>
      </c>
      <c r="D4651">
        <v>3</v>
      </c>
      <c r="E4651">
        <v>11070373</v>
      </c>
      <c r="F4651" t="s">
        <v>10</v>
      </c>
      <c r="G4651">
        <v>2</v>
      </c>
    </row>
    <row r="4652" spans="1:7" x14ac:dyDescent="0.25">
      <c r="A4652">
        <v>80025265</v>
      </c>
      <c r="B4652" s="1">
        <v>40745</v>
      </c>
      <c r="C4652" t="s">
        <v>59</v>
      </c>
      <c r="D4652">
        <v>25</v>
      </c>
      <c r="E4652">
        <v>11070273</v>
      </c>
      <c r="F4652" t="s">
        <v>60</v>
      </c>
      <c r="G4652">
        <v>60000</v>
      </c>
    </row>
    <row r="4653" spans="1:7" x14ac:dyDescent="0.25">
      <c r="A4653">
        <v>80025265</v>
      </c>
      <c r="B4653" s="1">
        <v>40745</v>
      </c>
      <c r="C4653" t="s">
        <v>61</v>
      </c>
      <c r="D4653">
        <v>25</v>
      </c>
      <c r="E4653">
        <v>11070273</v>
      </c>
      <c r="F4653" t="s">
        <v>60</v>
      </c>
      <c r="G4653">
        <v>60000</v>
      </c>
    </row>
    <row r="4654" spans="1:7" x14ac:dyDescent="0.25">
      <c r="A4654">
        <v>80025267</v>
      </c>
      <c r="B4654" s="1">
        <v>40745</v>
      </c>
      <c r="C4654" t="s">
        <v>7</v>
      </c>
      <c r="D4654">
        <v>145</v>
      </c>
      <c r="E4654">
        <v>11060538</v>
      </c>
      <c r="F4654" t="s">
        <v>8</v>
      </c>
      <c r="G4654">
        <v>25000</v>
      </c>
    </row>
    <row r="4655" spans="1:7" hidden="1" x14ac:dyDescent="0.25">
      <c r="A4655">
        <v>80025350</v>
      </c>
      <c r="B4655" s="1">
        <v>40752</v>
      </c>
      <c r="C4655" t="s">
        <v>18</v>
      </c>
      <c r="D4655">
        <v>59.93</v>
      </c>
      <c r="E4655">
        <v>11070038</v>
      </c>
      <c r="F4655" t="s">
        <v>10</v>
      </c>
      <c r="G4655">
        <v>1</v>
      </c>
    </row>
    <row r="4656" spans="1:7" hidden="1" x14ac:dyDescent="0.25">
      <c r="A4656">
        <v>80025350</v>
      </c>
      <c r="B4656" s="1">
        <v>40752</v>
      </c>
      <c r="C4656" t="s">
        <v>19</v>
      </c>
      <c r="D4656">
        <v>533.02</v>
      </c>
      <c r="E4656">
        <v>11070038</v>
      </c>
      <c r="F4656" t="s">
        <v>10</v>
      </c>
      <c r="G4656">
        <v>1</v>
      </c>
    </row>
    <row r="4657" spans="1:7" hidden="1" x14ac:dyDescent="0.25">
      <c r="A4657">
        <v>80025350</v>
      </c>
      <c r="B4657" s="1">
        <v>40752</v>
      </c>
      <c r="C4657" t="s">
        <v>20</v>
      </c>
      <c r="D4657">
        <v>1302.93</v>
      </c>
      <c r="E4657">
        <v>11070038</v>
      </c>
      <c r="F4657" t="s">
        <v>10</v>
      </c>
      <c r="G4657">
        <v>1</v>
      </c>
    </row>
    <row r="4658" spans="1:7" hidden="1" x14ac:dyDescent="0.25">
      <c r="A4658">
        <v>80025350</v>
      </c>
      <c r="B4658" s="1">
        <v>40752</v>
      </c>
      <c r="C4658" t="s">
        <v>21</v>
      </c>
      <c r="D4658">
        <v>161.68</v>
      </c>
      <c r="E4658">
        <v>11070038</v>
      </c>
      <c r="F4658" t="s">
        <v>10</v>
      </c>
      <c r="G4658">
        <v>1</v>
      </c>
    </row>
    <row r="4659" spans="1:7" x14ac:dyDescent="0.25">
      <c r="A4659">
        <v>80025267</v>
      </c>
      <c r="B4659" s="1">
        <v>40745</v>
      </c>
      <c r="C4659" t="s">
        <v>15</v>
      </c>
      <c r="D4659">
        <v>72.5</v>
      </c>
      <c r="E4659">
        <v>11060538</v>
      </c>
      <c r="F4659" t="s">
        <v>8</v>
      </c>
      <c r="G4659">
        <v>25000</v>
      </c>
    </row>
    <row r="4660" spans="1:7" x14ac:dyDescent="0.25">
      <c r="A4660">
        <v>80025268</v>
      </c>
      <c r="B4660" s="1">
        <v>40745</v>
      </c>
      <c r="C4660" t="s">
        <v>59</v>
      </c>
      <c r="D4660">
        <v>25</v>
      </c>
      <c r="E4660">
        <v>11070272</v>
      </c>
      <c r="F4660" t="s">
        <v>60</v>
      </c>
      <c r="G4660">
        <v>3</v>
      </c>
    </row>
    <row r="4661" spans="1:7" x14ac:dyDescent="0.25">
      <c r="A4661">
        <v>80025269</v>
      </c>
      <c r="B4661" s="1">
        <v>40745</v>
      </c>
      <c r="C4661" t="s">
        <v>64</v>
      </c>
      <c r="D4661">
        <v>25</v>
      </c>
      <c r="E4661">
        <v>11070274</v>
      </c>
      <c r="F4661" t="s">
        <v>65</v>
      </c>
      <c r="G4661">
        <v>1</v>
      </c>
    </row>
    <row r="4662" spans="1:7" x14ac:dyDescent="0.25">
      <c r="A4662">
        <v>80025269</v>
      </c>
      <c r="B4662" s="1">
        <v>40745</v>
      </c>
      <c r="C4662" t="s">
        <v>64</v>
      </c>
      <c r="D4662">
        <v>25</v>
      </c>
      <c r="E4662">
        <v>11070275</v>
      </c>
      <c r="F4662" t="s">
        <v>65</v>
      </c>
      <c r="G4662">
        <v>1</v>
      </c>
    </row>
    <row r="4663" spans="1:7" x14ac:dyDescent="0.25">
      <c r="A4663">
        <v>80025270</v>
      </c>
      <c r="B4663" s="1">
        <v>40745</v>
      </c>
      <c r="C4663" t="s">
        <v>64</v>
      </c>
      <c r="D4663">
        <v>25</v>
      </c>
      <c r="E4663">
        <v>11070276</v>
      </c>
      <c r="F4663" t="s">
        <v>65</v>
      </c>
      <c r="G4663">
        <v>1</v>
      </c>
    </row>
    <row r="4664" spans="1:7" x14ac:dyDescent="0.25">
      <c r="A4664">
        <v>80025271</v>
      </c>
      <c r="B4664" s="1">
        <v>40745</v>
      </c>
      <c r="C4664" t="s">
        <v>64</v>
      </c>
      <c r="D4664">
        <v>25</v>
      </c>
      <c r="E4664">
        <v>11070277</v>
      </c>
      <c r="F4664" t="s">
        <v>65</v>
      </c>
      <c r="G4664">
        <v>1</v>
      </c>
    </row>
    <row r="4665" spans="1:7" hidden="1" x14ac:dyDescent="0.25">
      <c r="A4665">
        <v>80025349</v>
      </c>
      <c r="B4665" s="1">
        <v>40752</v>
      </c>
      <c r="C4665" t="s">
        <v>18</v>
      </c>
      <c r="D4665">
        <v>59.93</v>
      </c>
      <c r="E4665">
        <v>11070040</v>
      </c>
      <c r="F4665" t="s">
        <v>10</v>
      </c>
      <c r="G4665">
        <v>1</v>
      </c>
    </row>
    <row r="4666" spans="1:7" hidden="1" x14ac:dyDescent="0.25">
      <c r="A4666">
        <v>80025349</v>
      </c>
      <c r="B4666" s="1">
        <v>40752</v>
      </c>
      <c r="C4666" t="s">
        <v>19</v>
      </c>
      <c r="D4666">
        <v>533.02</v>
      </c>
      <c r="E4666">
        <v>11070040</v>
      </c>
      <c r="F4666" t="s">
        <v>10</v>
      </c>
      <c r="G4666">
        <v>1</v>
      </c>
    </row>
    <row r="4667" spans="1:7" hidden="1" x14ac:dyDescent="0.25">
      <c r="A4667">
        <v>80025349</v>
      </c>
      <c r="B4667" s="1">
        <v>40752</v>
      </c>
      <c r="C4667" t="s">
        <v>20</v>
      </c>
      <c r="D4667">
        <v>1302.93</v>
      </c>
      <c r="E4667">
        <v>11070040</v>
      </c>
      <c r="F4667" t="s">
        <v>10</v>
      </c>
      <c r="G4667">
        <v>1</v>
      </c>
    </row>
    <row r="4668" spans="1:7" hidden="1" x14ac:dyDescent="0.25">
      <c r="A4668">
        <v>80025349</v>
      </c>
      <c r="B4668" s="1">
        <v>40752</v>
      </c>
      <c r="C4668" t="s">
        <v>21</v>
      </c>
      <c r="D4668">
        <v>161.68</v>
      </c>
      <c r="E4668">
        <v>11070040</v>
      </c>
      <c r="F4668" t="s">
        <v>10</v>
      </c>
      <c r="G4668">
        <v>1</v>
      </c>
    </row>
    <row r="4669" spans="1:7" x14ac:dyDescent="0.25">
      <c r="A4669">
        <v>80025272</v>
      </c>
      <c r="B4669" s="1">
        <v>40745</v>
      </c>
      <c r="C4669" t="s">
        <v>53</v>
      </c>
      <c r="D4669">
        <v>25</v>
      </c>
      <c r="E4669">
        <v>11070282</v>
      </c>
      <c r="F4669" t="s">
        <v>10</v>
      </c>
      <c r="G4669">
        <v>1</v>
      </c>
    </row>
    <row r="4670" spans="1:7" x14ac:dyDescent="0.25">
      <c r="A4670">
        <v>80025275</v>
      </c>
      <c r="B4670" s="1">
        <v>40745</v>
      </c>
      <c r="C4670" t="s">
        <v>135</v>
      </c>
      <c r="D4670">
        <v>125</v>
      </c>
      <c r="E4670">
        <v>11070289</v>
      </c>
      <c r="F4670" t="s">
        <v>10</v>
      </c>
      <c r="G4670">
        <v>1</v>
      </c>
    </row>
    <row r="4671" spans="1:7" x14ac:dyDescent="0.25">
      <c r="A4671">
        <v>80025276</v>
      </c>
      <c r="B4671" s="1">
        <v>40745</v>
      </c>
      <c r="C4671" t="s">
        <v>135</v>
      </c>
      <c r="D4671">
        <v>125</v>
      </c>
      <c r="E4671">
        <v>11070288</v>
      </c>
      <c r="F4671" t="s">
        <v>10</v>
      </c>
      <c r="G4671">
        <v>1</v>
      </c>
    </row>
    <row r="4672" spans="1:7" x14ac:dyDescent="0.25">
      <c r="A4672">
        <v>80025279</v>
      </c>
      <c r="B4672" s="1">
        <v>40746</v>
      </c>
      <c r="C4672" t="s">
        <v>7</v>
      </c>
      <c r="D4672">
        <v>2718</v>
      </c>
      <c r="E4672">
        <v>11060421</v>
      </c>
      <c r="F4672" t="s">
        <v>8</v>
      </c>
      <c r="G4672">
        <v>1029000</v>
      </c>
    </row>
    <row r="4673" spans="1:7" x14ac:dyDescent="0.25">
      <c r="A4673">
        <v>80025279</v>
      </c>
      <c r="B4673" s="1">
        <v>40746</v>
      </c>
      <c r="C4673" t="s">
        <v>15</v>
      </c>
      <c r="D4673">
        <v>1359</v>
      </c>
      <c r="E4673">
        <v>11060421</v>
      </c>
      <c r="F4673" t="s">
        <v>8</v>
      </c>
      <c r="G4673">
        <v>1029000</v>
      </c>
    </row>
    <row r="4674" spans="1:7" hidden="1" x14ac:dyDescent="0.25">
      <c r="A4674">
        <v>80025351</v>
      </c>
      <c r="B4674" s="1">
        <v>40752</v>
      </c>
      <c r="C4674" t="s">
        <v>111</v>
      </c>
      <c r="D4674">
        <v>25</v>
      </c>
      <c r="E4674">
        <v>11070377</v>
      </c>
      <c r="F4674" t="s">
        <v>112</v>
      </c>
      <c r="G4674">
        <v>1</v>
      </c>
    </row>
    <row r="4675" spans="1:7" hidden="1" x14ac:dyDescent="0.25">
      <c r="A4675">
        <v>80025352</v>
      </c>
      <c r="B4675" s="1">
        <v>40752</v>
      </c>
      <c r="C4675" t="s">
        <v>115</v>
      </c>
      <c r="D4675">
        <v>50</v>
      </c>
      <c r="E4675">
        <v>11070378</v>
      </c>
      <c r="F4675" t="s">
        <v>10</v>
      </c>
      <c r="G4675">
        <v>1</v>
      </c>
    </row>
    <row r="4676" spans="1:7" x14ac:dyDescent="0.25">
      <c r="A4676">
        <v>80025280</v>
      </c>
      <c r="B4676" s="1">
        <v>40746</v>
      </c>
      <c r="C4676" t="s">
        <v>9</v>
      </c>
      <c r="D4676">
        <v>20</v>
      </c>
      <c r="E4676">
        <v>11070263</v>
      </c>
      <c r="F4676" t="s">
        <v>10</v>
      </c>
      <c r="G4676">
        <v>1</v>
      </c>
    </row>
    <row r="4677" spans="1:7" x14ac:dyDescent="0.25">
      <c r="A4677">
        <v>80025280</v>
      </c>
      <c r="B4677" s="1">
        <v>40746</v>
      </c>
      <c r="C4677" t="s">
        <v>7</v>
      </c>
      <c r="D4677">
        <v>25</v>
      </c>
      <c r="E4677">
        <v>11070263</v>
      </c>
      <c r="F4677" t="s">
        <v>8</v>
      </c>
      <c r="G4677">
        <v>1</v>
      </c>
    </row>
    <row r="4678" spans="1:7" x14ac:dyDescent="0.25">
      <c r="A4678">
        <v>80025281</v>
      </c>
      <c r="B4678" s="1">
        <v>40746</v>
      </c>
      <c r="C4678" t="s">
        <v>7</v>
      </c>
      <c r="D4678">
        <v>130</v>
      </c>
      <c r="E4678">
        <v>11070252</v>
      </c>
      <c r="F4678" t="s">
        <v>8</v>
      </c>
      <c r="G4678">
        <v>22000</v>
      </c>
    </row>
    <row r="4679" spans="1:7" x14ac:dyDescent="0.25">
      <c r="A4679">
        <v>80025282</v>
      </c>
      <c r="B4679" s="1">
        <v>40746</v>
      </c>
      <c r="C4679" t="s">
        <v>7</v>
      </c>
      <c r="D4679">
        <v>200</v>
      </c>
      <c r="E4679">
        <v>11070278</v>
      </c>
      <c r="F4679" t="s">
        <v>8</v>
      </c>
      <c r="G4679">
        <v>36000</v>
      </c>
    </row>
    <row r="4680" spans="1:7" x14ac:dyDescent="0.25">
      <c r="A4680">
        <v>80025283</v>
      </c>
      <c r="B4680" s="1">
        <v>40746</v>
      </c>
      <c r="C4680" t="s">
        <v>135</v>
      </c>
      <c r="D4680">
        <v>125</v>
      </c>
      <c r="E4680">
        <v>11070235</v>
      </c>
      <c r="F4680" t="s">
        <v>10</v>
      </c>
      <c r="G4680">
        <v>1</v>
      </c>
    </row>
    <row r="4681" spans="1:7" x14ac:dyDescent="0.25">
      <c r="A4681">
        <v>80025284</v>
      </c>
      <c r="B4681" s="1">
        <v>40746</v>
      </c>
      <c r="C4681" t="s">
        <v>54</v>
      </c>
      <c r="D4681">
        <v>25</v>
      </c>
      <c r="E4681">
        <v>11070297</v>
      </c>
      <c r="F4681" t="s">
        <v>55</v>
      </c>
      <c r="G4681">
        <v>60000</v>
      </c>
    </row>
    <row r="4682" spans="1:7" hidden="1" x14ac:dyDescent="0.25">
      <c r="A4682">
        <v>80025356</v>
      </c>
      <c r="B4682" s="1">
        <v>40752</v>
      </c>
      <c r="C4682" t="s">
        <v>111</v>
      </c>
      <c r="D4682">
        <v>25</v>
      </c>
      <c r="E4682">
        <v>11070381</v>
      </c>
      <c r="F4682" t="s">
        <v>112</v>
      </c>
      <c r="G4682">
        <v>1</v>
      </c>
    </row>
    <row r="4683" spans="1:7" x14ac:dyDescent="0.25">
      <c r="A4683">
        <v>80025284</v>
      </c>
      <c r="B4683" s="1">
        <v>40746</v>
      </c>
      <c r="C4683" t="s">
        <v>59</v>
      </c>
      <c r="D4683">
        <v>25</v>
      </c>
      <c r="E4683">
        <v>11070297</v>
      </c>
      <c r="F4683" t="s">
        <v>60</v>
      </c>
      <c r="G4683">
        <v>60000</v>
      </c>
    </row>
    <row r="4684" spans="1:7" x14ac:dyDescent="0.25">
      <c r="A4684">
        <v>80025287</v>
      </c>
      <c r="B4684" s="1">
        <v>40746</v>
      </c>
      <c r="C4684" t="s">
        <v>25</v>
      </c>
      <c r="D4684">
        <v>25</v>
      </c>
      <c r="E4684">
        <v>11070301</v>
      </c>
      <c r="F4684" t="s">
        <v>26</v>
      </c>
      <c r="G4684">
        <v>100</v>
      </c>
    </row>
    <row r="4685" spans="1:7" x14ac:dyDescent="0.25">
      <c r="A4685">
        <v>80025288</v>
      </c>
      <c r="B4685" s="1">
        <v>40746</v>
      </c>
      <c r="C4685" t="s">
        <v>7</v>
      </c>
      <c r="D4685">
        <v>85</v>
      </c>
      <c r="E4685">
        <v>11070071</v>
      </c>
      <c r="F4685" t="s">
        <v>8</v>
      </c>
      <c r="G4685">
        <v>13000</v>
      </c>
    </row>
    <row r="4686" spans="1:7" hidden="1" x14ac:dyDescent="0.25">
      <c r="A4686">
        <v>80025359</v>
      </c>
      <c r="B4686" s="1">
        <v>40752</v>
      </c>
      <c r="C4686" t="s">
        <v>22</v>
      </c>
      <c r="D4686">
        <v>50</v>
      </c>
      <c r="E4686">
        <v>11070385</v>
      </c>
      <c r="F4686" t="s">
        <v>23</v>
      </c>
      <c r="G4686">
        <v>0.08</v>
      </c>
    </row>
    <row r="4687" spans="1:7" x14ac:dyDescent="0.25">
      <c r="A4687">
        <v>80025288</v>
      </c>
      <c r="B4687" s="1">
        <v>40746</v>
      </c>
      <c r="C4687" t="s">
        <v>15</v>
      </c>
      <c r="D4687">
        <v>42.5</v>
      </c>
      <c r="E4687">
        <v>11070071</v>
      </c>
      <c r="F4687" t="s">
        <v>8</v>
      </c>
      <c r="G4687">
        <v>13000</v>
      </c>
    </row>
    <row r="4688" spans="1:7" x14ac:dyDescent="0.25">
      <c r="A4688">
        <v>80025290</v>
      </c>
      <c r="B4688" s="1">
        <v>40746</v>
      </c>
      <c r="C4688" t="s">
        <v>7</v>
      </c>
      <c r="D4688">
        <v>100</v>
      </c>
      <c r="E4688">
        <v>11070264</v>
      </c>
      <c r="F4688" t="s">
        <v>8</v>
      </c>
      <c r="G4688">
        <v>16000</v>
      </c>
    </row>
    <row r="4689" spans="1:7" x14ac:dyDescent="0.25">
      <c r="A4689">
        <v>80025290</v>
      </c>
      <c r="B4689" s="1">
        <v>40746</v>
      </c>
      <c r="C4689" t="s">
        <v>15</v>
      </c>
      <c r="D4689">
        <v>50</v>
      </c>
      <c r="E4689">
        <v>11070264</v>
      </c>
      <c r="F4689" t="s">
        <v>8</v>
      </c>
      <c r="G4689">
        <v>16000</v>
      </c>
    </row>
    <row r="4690" spans="1:7" x14ac:dyDescent="0.25">
      <c r="A4690">
        <v>80025290</v>
      </c>
      <c r="B4690" s="1">
        <v>40746</v>
      </c>
      <c r="C4690" t="s">
        <v>24</v>
      </c>
      <c r="D4690">
        <v>25</v>
      </c>
      <c r="E4690">
        <v>11070303</v>
      </c>
      <c r="F4690" t="s">
        <v>10</v>
      </c>
      <c r="G4690">
        <v>1</v>
      </c>
    </row>
    <row r="4691" spans="1:7" hidden="1" x14ac:dyDescent="0.25">
      <c r="A4691">
        <v>80025361</v>
      </c>
      <c r="B4691" s="1">
        <v>40752</v>
      </c>
      <c r="C4691" t="s">
        <v>111</v>
      </c>
      <c r="D4691">
        <v>25</v>
      </c>
      <c r="E4691">
        <v>11070392</v>
      </c>
      <c r="F4691" t="s">
        <v>112</v>
      </c>
      <c r="G4691">
        <v>1</v>
      </c>
    </row>
    <row r="4692" spans="1:7" hidden="1" x14ac:dyDescent="0.25">
      <c r="A4692">
        <v>80025364</v>
      </c>
      <c r="B4692" s="1">
        <v>40752</v>
      </c>
      <c r="C4692" t="s">
        <v>36</v>
      </c>
      <c r="D4692">
        <v>50</v>
      </c>
      <c r="E4692">
        <v>11070393</v>
      </c>
      <c r="F4692" t="s">
        <v>23</v>
      </c>
      <c r="G4692">
        <v>1</v>
      </c>
    </row>
    <row r="4693" spans="1:7" x14ac:dyDescent="0.25">
      <c r="A4693">
        <v>80025292</v>
      </c>
      <c r="B4693" s="1">
        <v>40746</v>
      </c>
      <c r="C4693" t="s">
        <v>59</v>
      </c>
      <c r="D4693">
        <v>25</v>
      </c>
      <c r="E4693">
        <v>11070306</v>
      </c>
      <c r="F4693" t="s">
        <v>60</v>
      </c>
      <c r="G4693">
        <v>4</v>
      </c>
    </row>
    <row r="4694" spans="1:7" hidden="1" x14ac:dyDescent="0.25">
      <c r="A4694">
        <v>80025365</v>
      </c>
      <c r="B4694" s="1">
        <v>40752</v>
      </c>
      <c r="C4694" t="s">
        <v>22</v>
      </c>
      <c r="D4694">
        <v>117.5</v>
      </c>
      <c r="E4694">
        <v>11070398</v>
      </c>
      <c r="F4694" t="s">
        <v>23</v>
      </c>
      <c r="G4694">
        <v>0.47</v>
      </c>
    </row>
    <row r="4695" spans="1:7" x14ac:dyDescent="0.25">
      <c r="A4695">
        <v>80025294</v>
      </c>
      <c r="B4695" s="1">
        <v>40746</v>
      </c>
      <c r="C4695" t="s">
        <v>16</v>
      </c>
      <c r="D4695">
        <v>10</v>
      </c>
      <c r="E4695">
        <v>11070200</v>
      </c>
      <c r="F4695" t="s">
        <v>17</v>
      </c>
      <c r="G4695">
        <v>1000</v>
      </c>
    </row>
    <row r="4696" spans="1:7" x14ac:dyDescent="0.25">
      <c r="A4696">
        <v>80025294</v>
      </c>
      <c r="B4696" s="1">
        <v>40746</v>
      </c>
      <c r="C4696" t="s">
        <v>7</v>
      </c>
      <c r="D4696">
        <v>120</v>
      </c>
      <c r="E4696">
        <v>11070200</v>
      </c>
      <c r="F4696" t="s">
        <v>8</v>
      </c>
      <c r="G4696">
        <v>1000</v>
      </c>
    </row>
    <row r="4697" spans="1:7" x14ac:dyDescent="0.25">
      <c r="A4697">
        <v>80025294</v>
      </c>
      <c r="B4697" s="1">
        <v>40746</v>
      </c>
      <c r="C4697" t="s">
        <v>15</v>
      </c>
      <c r="D4697">
        <v>60</v>
      </c>
      <c r="E4697">
        <v>11070200</v>
      </c>
      <c r="F4697" t="s">
        <v>8</v>
      </c>
      <c r="G4697">
        <v>1000</v>
      </c>
    </row>
    <row r="4698" spans="1:7" x14ac:dyDescent="0.25">
      <c r="A4698">
        <v>80025295</v>
      </c>
      <c r="B4698" s="1">
        <v>40749</v>
      </c>
      <c r="C4698" t="s">
        <v>53</v>
      </c>
      <c r="D4698">
        <v>25</v>
      </c>
      <c r="E4698">
        <v>11070312</v>
      </c>
      <c r="F4698" t="s">
        <v>10</v>
      </c>
      <c r="G4698">
        <v>1</v>
      </c>
    </row>
    <row r="4699" spans="1:7" x14ac:dyDescent="0.25">
      <c r="A4699">
        <v>80025296</v>
      </c>
      <c r="B4699" s="1">
        <v>40749</v>
      </c>
      <c r="C4699" t="s">
        <v>7</v>
      </c>
      <c r="D4699">
        <v>70</v>
      </c>
      <c r="E4699">
        <v>11070266</v>
      </c>
      <c r="F4699" t="s">
        <v>8</v>
      </c>
      <c r="G4699">
        <v>10000</v>
      </c>
    </row>
    <row r="4700" spans="1:7" x14ac:dyDescent="0.25">
      <c r="A4700">
        <v>80025297</v>
      </c>
      <c r="B4700" s="1">
        <v>40749</v>
      </c>
      <c r="C4700" t="s">
        <v>140</v>
      </c>
      <c r="D4700">
        <v>25</v>
      </c>
      <c r="E4700">
        <v>11070314</v>
      </c>
      <c r="F4700" t="s">
        <v>26</v>
      </c>
      <c r="G4700">
        <v>100</v>
      </c>
    </row>
    <row r="4701" spans="1:7" x14ac:dyDescent="0.25">
      <c r="A4701">
        <v>80025297</v>
      </c>
      <c r="B4701" s="1">
        <v>40749</v>
      </c>
      <c r="C4701" t="s">
        <v>66</v>
      </c>
      <c r="D4701">
        <v>5</v>
      </c>
      <c r="E4701">
        <v>11070314</v>
      </c>
      <c r="F4701" t="s">
        <v>67</v>
      </c>
      <c r="G4701">
        <v>100</v>
      </c>
    </row>
    <row r="4702" spans="1:7" x14ac:dyDescent="0.25">
      <c r="A4702">
        <v>80025298</v>
      </c>
      <c r="B4702" s="1">
        <v>40749</v>
      </c>
      <c r="C4702" t="s">
        <v>7</v>
      </c>
      <c r="D4702">
        <v>60</v>
      </c>
      <c r="E4702">
        <v>11070315</v>
      </c>
      <c r="F4702" t="s">
        <v>8</v>
      </c>
      <c r="G4702">
        <v>8000</v>
      </c>
    </row>
    <row r="4703" spans="1:7" x14ac:dyDescent="0.25">
      <c r="A4703">
        <v>80025299</v>
      </c>
      <c r="B4703" s="1">
        <v>40749</v>
      </c>
      <c r="C4703" t="s">
        <v>64</v>
      </c>
      <c r="D4703">
        <v>160</v>
      </c>
      <c r="E4703">
        <v>11070319</v>
      </c>
      <c r="F4703" t="s">
        <v>65</v>
      </c>
      <c r="G4703">
        <v>40</v>
      </c>
    </row>
    <row r="4704" spans="1:7" x14ac:dyDescent="0.25">
      <c r="A4704">
        <v>80025301</v>
      </c>
      <c r="B4704" s="1">
        <v>40749</v>
      </c>
      <c r="C4704" t="s">
        <v>70</v>
      </c>
      <c r="D4704">
        <v>25</v>
      </c>
      <c r="E4704">
        <v>11070320</v>
      </c>
      <c r="F4704" t="s">
        <v>71</v>
      </c>
      <c r="G4704">
        <v>1</v>
      </c>
    </row>
    <row r="4705" spans="1:7" x14ac:dyDescent="0.25">
      <c r="A4705">
        <v>80025304</v>
      </c>
      <c r="B4705" s="1">
        <v>40749</v>
      </c>
      <c r="C4705" t="s">
        <v>140</v>
      </c>
      <c r="D4705">
        <v>9</v>
      </c>
      <c r="E4705">
        <v>11070325</v>
      </c>
      <c r="F4705" t="s">
        <v>26</v>
      </c>
      <c r="G4705">
        <v>60</v>
      </c>
    </row>
    <row r="4706" spans="1:7" x14ac:dyDescent="0.25">
      <c r="A4706">
        <v>80025304</v>
      </c>
      <c r="B4706" s="1">
        <v>40749</v>
      </c>
      <c r="C4706" t="s">
        <v>66</v>
      </c>
      <c r="D4706">
        <v>8</v>
      </c>
      <c r="E4706">
        <v>11070325</v>
      </c>
      <c r="F4706" t="s">
        <v>67</v>
      </c>
      <c r="G4706">
        <v>60</v>
      </c>
    </row>
    <row r="4707" spans="1:7" x14ac:dyDescent="0.25">
      <c r="A4707">
        <v>80025304</v>
      </c>
      <c r="B4707" s="1">
        <v>40749</v>
      </c>
      <c r="C4707" t="s">
        <v>27</v>
      </c>
      <c r="D4707">
        <v>25</v>
      </c>
      <c r="E4707">
        <v>11070325</v>
      </c>
      <c r="F4707" t="s">
        <v>28</v>
      </c>
      <c r="G4707">
        <v>60</v>
      </c>
    </row>
    <row r="4708" spans="1:7" x14ac:dyDescent="0.25">
      <c r="A4708">
        <v>80025305</v>
      </c>
      <c r="B4708" s="1">
        <v>40749</v>
      </c>
      <c r="C4708" t="s">
        <v>140</v>
      </c>
      <c r="D4708">
        <v>9</v>
      </c>
      <c r="E4708">
        <v>11070327</v>
      </c>
      <c r="F4708" t="s">
        <v>26</v>
      </c>
      <c r="G4708">
        <v>60</v>
      </c>
    </row>
    <row r="4709" spans="1:7" x14ac:dyDescent="0.25">
      <c r="A4709">
        <v>80025305</v>
      </c>
      <c r="B4709" s="1">
        <v>40749</v>
      </c>
      <c r="C4709" t="s">
        <v>66</v>
      </c>
      <c r="D4709">
        <v>30</v>
      </c>
      <c r="E4709">
        <v>11070327</v>
      </c>
      <c r="F4709" t="s">
        <v>67</v>
      </c>
      <c r="G4709">
        <v>60</v>
      </c>
    </row>
    <row r="4710" spans="1:7" x14ac:dyDescent="0.25">
      <c r="A4710">
        <v>80025306</v>
      </c>
      <c r="B4710" s="1">
        <v>40749</v>
      </c>
      <c r="C4710" t="s">
        <v>135</v>
      </c>
      <c r="D4710">
        <v>125</v>
      </c>
      <c r="E4710">
        <v>11070331</v>
      </c>
      <c r="F4710" t="s">
        <v>10</v>
      </c>
      <c r="G4710">
        <v>1</v>
      </c>
    </row>
    <row r="4711" spans="1:7" x14ac:dyDescent="0.25">
      <c r="A4711">
        <v>80025307</v>
      </c>
      <c r="B4711" s="1">
        <v>40749</v>
      </c>
      <c r="C4711" t="s">
        <v>134</v>
      </c>
      <c r="D4711">
        <v>75</v>
      </c>
      <c r="E4711">
        <v>11070330</v>
      </c>
      <c r="F4711" t="s">
        <v>10</v>
      </c>
      <c r="G4711">
        <v>1</v>
      </c>
    </row>
    <row r="4712" spans="1:7" x14ac:dyDescent="0.25">
      <c r="A4712">
        <v>80025308</v>
      </c>
      <c r="B4712" s="1">
        <v>40749</v>
      </c>
      <c r="C4712" t="s">
        <v>134</v>
      </c>
      <c r="D4712">
        <v>75</v>
      </c>
      <c r="E4712">
        <v>11070329</v>
      </c>
      <c r="F4712" t="s">
        <v>10</v>
      </c>
      <c r="G4712">
        <v>1</v>
      </c>
    </row>
    <row r="4713" spans="1:7" x14ac:dyDescent="0.25">
      <c r="A4713">
        <v>80025309</v>
      </c>
      <c r="B4713" s="1">
        <v>40749</v>
      </c>
      <c r="C4713" t="s">
        <v>134</v>
      </c>
      <c r="D4713">
        <v>75</v>
      </c>
      <c r="E4713">
        <v>11070328</v>
      </c>
      <c r="F4713" t="s">
        <v>10</v>
      </c>
      <c r="G4713">
        <v>1</v>
      </c>
    </row>
    <row r="4714" spans="1:7" x14ac:dyDescent="0.25">
      <c r="A4714">
        <v>80025313</v>
      </c>
      <c r="B4714" s="1">
        <v>40749</v>
      </c>
      <c r="C4714" t="s">
        <v>25</v>
      </c>
      <c r="D4714">
        <v>15</v>
      </c>
      <c r="E4714">
        <v>11070332</v>
      </c>
      <c r="F4714" t="s">
        <v>26</v>
      </c>
      <c r="G4714">
        <v>100</v>
      </c>
    </row>
    <row r="4715" spans="1:7" x14ac:dyDescent="0.25">
      <c r="A4715">
        <v>80025313</v>
      </c>
      <c r="B4715" s="1">
        <v>40749</v>
      </c>
      <c r="C4715" t="s">
        <v>66</v>
      </c>
      <c r="D4715">
        <v>14</v>
      </c>
      <c r="E4715">
        <v>11070332</v>
      </c>
      <c r="F4715" t="s">
        <v>67</v>
      </c>
      <c r="G4715">
        <v>100</v>
      </c>
    </row>
    <row r="4716" spans="1:7" hidden="1" x14ac:dyDescent="0.25">
      <c r="A4716">
        <v>80025372</v>
      </c>
      <c r="B4716" s="1">
        <v>40753</v>
      </c>
      <c r="C4716" t="s">
        <v>111</v>
      </c>
      <c r="D4716">
        <v>25</v>
      </c>
      <c r="E4716">
        <v>11070414</v>
      </c>
      <c r="F4716" t="s">
        <v>112</v>
      </c>
      <c r="G4716">
        <v>1</v>
      </c>
    </row>
    <row r="4717" spans="1:7" hidden="1" x14ac:dyDescent="0.25">
      <c r="A4717">
        <v>80025373</v>
      </c>
      <c r="B4717" s="1">
        <v>40753</v>
      </c>
      <c r="C4717" t="s">
        <v>111</v>
      </c>
      <c r="D4717">
        <v>100</v>
      </c>
      <c r="E4717">
        <v>11070415</v>
      </c>
      <c r="F4717" t="s">
        <v>112</v>
      </c>
      <c r="G4717">
        <v>4</v>
      </c>
    </row>
    <row r="4718" spans="1:7" x14ac:dyDescent="0.25">
      <c r="A4718">
        <v>80025314</v>
      </c>
      <c r="B4718" s="1">
        <v>40749</v>
      </c>
      <c r="C4718" t="s">
        <v>64</v>
      </c>
      <c r="D4718">
        <v>25</v>
      </c>
      <c r="E4718">
        <v>11070333</v>
      </c>
      <c r="F4718" t="s">
        <v>65</v>
      </c>
      <c r="G4718">
        <v>1</v>
      </c>
    </row>
    <row r="4719" spans="1:7" x14ac:dyDescent="0.25">
      <c r="A4719">
        <v>80025316</v>
      </c>
      <c r="B4719" s="1">
        <v>40750</v>
      </c>
      <c r="C4719" t="s">
        <v>24</v>
      </c>
      <c r="D4719">
        <v>25</v>
      </c>
      <c r="E4719">
        <v>11070339</v>
      </c>
      <c r="F4719" t="s">
        <v>10</v>
      </c>
      <c r="G4719">
        <v>1</v>
      </c>
    </row>
    <row r="4720" spans="1:7" hidden="1" x14ac:dyDescent="0.25">
      <c r="A4720">
        <v>80025378</v>
      </c>
      <c r="B4720" s="1">
        <v>40753</v>
      </c>
      <c r="C4720" t="s">
        <v>111</v>
      </c>
      <c r="D4720">
        <v>25</v>
      </c>
      <c r="E4720">
        <v>11070423</v>
      </c>
      <c r="F4720" t="s">
        <v>112</v>
      </c>
      <c r="G4720">
        <v>1</v>
      </c>
    </row>
    <row r="4721" spans="1:7" hidden="1" x14ac:dyDescent="0.25">
      <c r="A4721">
        <v>80025379</v>
      </c>
      <c r="B4721" s="1">
        <v>40753</v>
      </c>
      <c r="C4721" t="s">
        <v>111</v>
      </c>
      <c r="D4721">
        <v>100</v>
      </c>
      <c r="E4721">
        <v>11070424</v>
      </c>
      <c r="F4721" t="s">
        <v>112</v>
      </c>
      <c r="G4721">
        <v>4</v>
      </c>
    </row>
    <row r="4722" spans="1:7" x14ac:dyDescent="0.25">
      <c r="A4722">
        <v>80025317</v>
      </c>
      <c r="B4722" s="1">
        <v>40750</v>
      </c>
      <c r="C4722" t="s">
        <v>135</v>
      </c>
      <c r="D4722">
        <v>125</v>
      </c>
      <c r="E4722">
        <v>11030312</v>
      </c>
      <c r="F4722" t="s">
        <v>10</v>
      </c>
      <c r="G4722">
        <v>1</v>
      </c>
    </row>
    <row r="4723" spans="1:7" x14ac:dyDescent="0.25">
      <c r="A4723">
        <v>80025318</v>
      </c>
      <c r="B4723" s="1">
        <v>40750</v>
      </c>
      <c r="C4723" t="s">
        <v>64</v>
      </c>
      <c r="D4723">
        <v>25</v>
      </c>
      <c r="E4723">
        <v>11070340</v>
      </c>
      <c r="F4723" t="s">
        <v>65</v>
      </c>
      <c r="G4723">
        <v>3</v>
      </c>
    </row>
    <row r="4724" spans="1:7" x14ac:dyDescent="0.25">
      <c r="A4724">
        <v>80025319</v>
      </c>
      <c r="B4724" s="1">
        <v>40750</v>
      </c>
      <c r="C4724" t="s">
        <v>7</v>
      </c>
      <c r="D4724">
        <v>320</v>
      </c>
      <c r="E4724">
        <v>11070247</v>
      </c>
      <c r="F4724" t="s">
        <v>8</v>
      </c>
      <c r="G4724">
        <v>65000</v>
      </c>
    </row>
    <row r="4725" spans="1:7" x14ac:dyDescent="0.25">
      <c r="A4725">
        <v>80025319</v>
      </c>
      <c r="B4725" s="1">
        <v>40750</v>
      </c>
      <c r="C4725" t="s">
        <v>15</v>
      </c>
      <c r="D4725">
        <v>160</v>
      </c>
      <c r="E4725">
        <v>11070247</v>
      </c>
      <c r="F4725" t="s">
        <v>8</v>
      </c>
      <c r="G4725">
        <v>65000</v>
      </c>
    </row>
    <row r="4726" spans="1:7" x14ac:dyDescent="0.25">
      <c r="A4726">
        <v>80025320</v>
      </c>
      <c r="B4726" s="1">
        <v>40750</v>
      </c>
      <c r="C4726" t="s">
        <v>9</v>
      </c>
      <c r="D4726">
        <v>20</v>
      </c>
      <c r="E4726">
        <v>11070021</v>
      </c>
      <c r="F4726" t="s">
        <v>10</v>
      </c>
      <c r="G4726">
        <v>1</v>
      </c>
    </row>
    <row r="4727" spans="1:7" x14ac:dyDescent="0.25">
      <c r="A4727">
        <v>80025320</v>
      </c>
      <c r="B4727" s="1">
        <v>40750</v>
      </c>
      <c r="C4727" t="s">
        <v>7</v>
      </c>
      <c r="D4727">
        <v>245</v>
      </c>
      <c r="E4727">
        <v>11070021</v>
      </c>
      <c r="F4727" t="s">
        <v>8</v>
      </c>
      <c r="G4727">
        <v>1</v>
      </c>
    </row>
    <row r="4728" spans="1:7" x14ac:dyDescent="0.25">
      <c r="A4728">
        <v>80025321</v>
      </c>
      <c r="B4728" s="1">
        <v>40750</v>
      </c>
      <c r="C4728" t="s">
        <v>140</v>
      </c>
      <c r="D4728">
        <v>33.75</v>
      </c>
      <c r="E4728">
        <v>11070341</v>
      </c>
      <c r="F4728" t="s">
        <v>26</v>
      </c>
      <c r="G4728">
        <v>225</v>
      </c>
    </row>
    <row r="4729" spans="1:7" hidden="1" x14ac:dyDescent="0.25">
      <c r="A4729">
        <v>80025385</v>
      </c>
      <c r="B4729" s="1">
        <v>40756</v>
      </c>
      <c r="C4729" t="s">
        <v>36</v>
      </c>
      <c r="D4729">
        <v>1650</v>
      </c>
      <c r="E4729">
        <v>11080004</v>
      </c>
      <c r="F4729" t="s">
        <v>23</v>
      </c>
      <c r="G4729">
        <v>1</v>
      </c>
    </row>
    <row r="4730" spans="1:7" x14ac:dyDescent="0.25">
      <c r="A4730">
        <v>80025321</v>
      </c>
      <c r="B4730" s="1">
        <v>40750</v>
      </c>
      <c r="C4730" t="s">
        <v>141</v>
      </c>
      <c r="D4730">
        <v>33.75</v>
      </c>
      <c r="E4730">
        <v>11070341</v>
      </c>
      <c r="F4730" t="s">
        <v>26</v>
      </c>
      <c r="G4730">
        <v>225</v>
      </c>
    </row>
    <row r="4731" spans="1:7" x14ac:dyDescent="0.25">
      <c r="A4731">
        <v>80025321</v>
      </c>
      <c r="B4731" s="1">
        <v>40750</v>
      </c>
      <c r="C4731" t="s">
        <v>144</v>
      </c>
      <c r="D4731">
        <v>33.75</v>
      </c>
      <c r="E4731">
        <v>11070341</v>
      </c>
      <c r="F4731" t="s">
        <v>26</v>
      </c>
      <c r="G4731">
        <v>225</v>
      </c>
    </row>
    <row r="4732" spans="1:7" x14ac:dyDescent="0.25">
      <c r="A4732">
        <v>80025321</v>
      </c>
      <c r="B4732" s="1">
        <v>40750</v>
      </c>
      <c r="C4732" t="s">
        <v>146</v>
      </c>
      <c r="D4732">
        <v>33.75</v>
      </c>
      <c r="E4732">
        <v>11070341</v>
      </c>
      <c r="F4732" t="s">
        <v>26</v>
      </c>
      <c r="G4732">
        <v>225</v>
      </c>
    </row>
    <row r="4733" spans="1:7" x14ac:dyDescent="0.25">
      <c r="A4733">
        <v>80025321</v>
      </c>
      <c r="B4733" s="1">
        <v>40750</v>
      </c>
      <c r="C4733" t="s">
        <v>25</v>
      </c>
      <c r="D4733">
        <v>180</v>
      </c>
      <c r="E4733">
        <v>11070341</v>
      </c>
      <c r="F4733" t="s">
        <v>26</v>
      </c>
      <c r="G4733">
        <v>225</v>
      </c>
    </row>
    <row r="4734" spans="1:7" x14ac:dyDescent="0.25">
      <c r="A4734">
        <v>80025321</v>
      </c>
      <c r="B4734" s="1">
        <v>40750</v>
      </c>
      <c r="C4734" t="s">
        <v>66</v>
      </c>
      <c r="D4734">
        <v>18</v>
      </c>
      <c r="E4734">
        <v>11070341</v>
      </c>
      <c r="F4734" t="s">
        <v>67</v>
      </c>
      <c r="G4734">
        <v>225</v>
      </c>
    </row>
    <row r="4735" spans="1:7" hidden="1" x14ac:dyDescent="0.25">
      <c r="A4735">
        <v>80025396</v>
      </c>
      <c r="B4735" s="1">
        <v>40756</v>
      </c>
      <c r="C4735" t="s">
        <v>187</v>
      </c>
      <c r="D4735">
        <v>25</v>
      </c>
      <c r="E4735">
        <v>11080018</v>
      </c>
      <c r="F4735" t="s">
        <v>186</v>
      </c>
      <c r="G4735">
        <v>1</v>
      </c>
    </row>
    <row r="4736" spans="1:7" hidden="1" x14ac:dyDescent="0.25">
      <c r="A4736">
        <v>80025397</v>
      </c>
      <c r="B4736" s="1">
        <v>40756</v>
      </c>
      <c r="C4736" t="s">
        <v>111</v>
      </c>
      <c r="D4736">
        <v>50</v>
      </c>
      <c r="E4736">
        <v>11080021</v>
      </c>
      <c r="F4736" t="s">
        <v>112</v>
      </c>
      <c r="G4736">
        <v>2</v>
      </c>
    </row>
    <row r="4737" spans="1:7" x14ac:dyDescent="0.25">
      <c r="A4737">
        <v>80025321</v>
      </c>
      <c r="B4737" s="1">
        <v>40750</v>
      </c>
      <c r="C4737" t="s">
        <v>142</v>
      </c>
      <c r="D4737">
        <v>42</v>
      </c>
      <c r="E4737">
        <v>11070341</v>
      </c>
      <c r="F4737" t="s">
        <v>67</v>
      </c>
      <c r="G4737">
        <v>225</v>
      </c>
    </row>
    <row r="4738" spans="1:7" x14ac:dyDescent="0.25">
      <c r="A4738">
        <v>80025321</v>
      </c>
      <c r="B4738" s="1">
        <v>40750</v>
      </c>
      <c r="C4738" t="s">
        <v>143</v>
      </c>
      <c r="D4738">
        <v>36</v>
      </c>
      <c r="E4738">
        <v>11070341</v>
      </c>
      <c r="F4738" t="s">
        <v>67</v>
      </c>
      <c r="G4738">
        <v>225</v>
      </c>
    </row>
    <row r="4739" spans="1:7" hidden="1" x14ac:dyDescent="0.25">
      <c r="A4739">
        <v>80025401</v>
      </c>
      <c r="B4739" s="1">
        <v>40757</v>
      </c>
      <c r="C4739" t="s">
        <v>18</v>
      </c>
      <c r="D4739">
        <v>59.93</v>
      </c>
      <c r="E4739">
        <v>11040337</v>
      </c>
      <c r="F4739" t="s">
        <v>10</v>
      </c>
      <c r="G4739">
        <v>1</v>
      </c>
    </row>
    <row r="4740" spans="1:7" hidden="1" x14ac:dyDescent="0.25">
      <c r="A4740">
        <v>80025401</v>
      </c>
      <c r="B4740" s="1">
        <v>40757</v>
      </c>
      <c r="C4740" t="s">
        <v>19</v>
      </c>
      <c r="D4740">
        <v>533.02</v>
      </c>
      <c r="E4740">
        <v>11040337</v>
      </c>
      <c r="F4740" t="s">
        <v>10</v>
      </c>
      <c r="G4740">
        <v>1</v>
      </c>
    </row>
    <row r="4741" spans="1:7" hidden="1" x14ac:dyDescent="0.25">
      <c r="A4741">
        <v>80025401</v>
      </c>
      <c r="B4741" s="1">
        <v>40757</v>
      </c>
      <c r="C4741" t="s">
        <v>20</v>
      </c>
      <c r="D4741">
        <v>1302.93</v>
      </c>
      <c r="E4741">
        <v>11040337</v>
      </c>
      <c r="F4741" t="s">
        <v>10</v>
      </c>
      <c r="G4741">
        <v>1</v>
      </c>
    </row>
    <row r="4742" spans="1:7" hidden="1" x14ac:dyDescent="0.25">
      <c r="A4742">
        <v>80025401</v>
      </c>
      <c r="B4742" s="1">
        <v>40757</v>
      </c>
      <c r="C4742" t="s">
        <v>21</v>
      </c>
      <c r="D4742">
        <v>161.68</v>
      </c>
      <c r="E4742">
        <v>11040337</v>
      </c>
      <c r="F4742" t="s">
        <v>10</v>
      </c>
      <c r="G4742">
        <v>1</v>
      </c>
    </row>
    <row r="4743" spans="1:7" x14ac:dyDescent="0.25">
      <c r="A4743">
        <v>80025321</v>
      </c>
      <c r="B4743" s="1">
        <v>40750</v>
      </c>
      <c r="C4743" t="s">
        <v>145</v>
      </c>
      <c r="D4743">
        <v>23</v>
      </c>
      <c r="E4743">
        <v>11070341</v>
      </c>
      <c r="F4743" t="s">
        <v>67</v>
      </c>
      <c r="G4743">
        <v>225</v>
      </c>
    </row>
    <row r="4744" spans="1:7" x14ac:dyDescent="0.25">
      <c r="A4744">
        <v>80025321</v>
      </c>
      <c r="B4744" s="1">
        <v>40750</v>
      </c>
      <c r="C4744" t="s">
        <v>147</v>
      </c>
      <c r="D4744">
        <v>27</v>
      </c>
      <c r="E4744">
        <v>11070341</v>
      </c>
      <c r="F4744" t="s">
        <v>67</v>
      </c>
      <c r="G4744">
        <v>225</v>
      </c>
    </row>
    <row r="4745" spans="1:7" hidden="1" x14ac:dyDescent="0.25">
      <c r="A4745">
        <v>80025412</v>
      </c>
      <c r="B4745" s="1">
        <v>40757</v>
      </c>
      <c r="C4745" t="s">
        <v>18</v>
      </c>
      <c r="D4745">
        <v>59.93</v>
      </c>
      <c r="E4745">
        <v>11060440</v>
      </c>
      <c r="F4745" t="s">
        <v>10</v>
      </c>
      <c r="G4745">
        <v>1</v>
      </c>
    </row>
    <row r="4746" spans="1:7" hidden="1" x14ac:dyDescent="0.25">
      <c r="A4746">
        <v>80025412</v>
      </c>
      <c r="B4746" s="1">
        <v>40757</v>
      </c>
      <c r="C4746" t="s">
        <v>19</v>
      </c>
      <c r="D4746">
        <v>533.02</v>
      </c>
      <c r="E4746">
        <v>11060440</v>
      </c>
      <c r="F4746" t="s">
        <v>10</v>
      </c>
      <c r="G4746">
        <v>1</v>
      </c>
    </row>
    <row r="4747" spans="1:7" hidden="1" x14ac:dyDescent="0.25">
      <c r="A4747">
        <v>80025412</v>
      </c>
      <c r="B4747" s="1">
        <v>40757</v>
      </c>
      <c r="C4747" t="s">
        <v>20</v>
      </c>
      <c r="D4747">
        <v>1302.93</v>
      </c>
      <c r="E4747">
        <v>11060440</v>
      </c>
      <c r="F4747" t="s">
        <v>10</v>
      </c>
      <c r="G4747">
        <v>1</v>
      </c>
    </row>
    <row r="4748" spans="1:7" hidden="1" x14ac:dyDescent="0.25">
      <c r="A4748">
        <v>80025412</v>
      </c>
      <c r="B4748" s="1">
        <v>40757</v>
      </c>
      <c r="C4748" t="s">
        <v>21</v>
      </c>
      <c r="D4748">
        <v>161.68</v>
      </c>
      <c r="E4748">
        <v>11060440</v>
      </c>
      <c r="F4748" t="s">
        <v>10</v>
      </c>
      <c r="G4748">
        <v>1</v>
      </c>
    </row>
    <row r="4749" spans="1:7" x14ac:dyDescent="0.25">
      <c r="A4749">
        <v>80025325</v>
      </c>
      <c r="B4749" s="1">
        <v>40750</v>
      </c>
      <c r="C4749" t="s">
        <v>27</v>
      </c>
      <c r="D4749">
        <v>25</v>
      </c>
      <c r="E4749">
        <v>11070344</v>
      </c>
      <c r="F4749" t="s">
        <v>28</v>
      </c>
      <c r="G4749">
        <v>1</v>
      </c>
    </row>
    <row r="4750" spans="1:7" x14ac:dyDescent="0.25">
      <c r="A4750">
        <v>80025326</v>
      </c>
      <c r="B4750" s="1">
        <v>40750</v>
      </c>
      <c r="C4750" t="s">
        <v>29</v>
      </c>
      <c r="D4750">
        <v>25</v>
      </c>
      <c r="E4750">
        <v>11070345</v>
      </c>
      <c r="F4750" t="s">
        <v>10</v>
      </c>
      <c r="G4750">
        <v>1</v>
      </c>
    </row>
    <row r="4751" spans="1:7" x14ac:dyDescent="0.25">
      <c r="A4751">
        <v>80025327</v>
      </c>
      <c r="B4751" s="1">
        <v>40750</v>
      </c>
      <c r="C4751" t="s">
        <v>27</v>
      </c>
      <c r="D4751">
        <v>25</v>
      </c>
      <c r="E4751">
        <v>11070346</v>
      </c>
      <c r="F4751" t="s">
        <v>28</v>
      </c>
      <c r="G4751">
        <v>1</v>
      </c>
    </row>
    <row r="4752" spans="1:7" x14ac:dyDescent="0.25">
      <c r="A4752">
        <v>80025328</v>
      </c>
      <c r="B4752" s="1">
        <v>40750</v>
      </c>
      <c r="C4752" t="s">
        <v>7</v>
      </c>
      <c r="D4752">
        <v>245</v>
      </c>
      <c r="E4752">
        <v>11070307</v>
      </c>
      <c r="F4752" t="s">
        <v>8</v>
      </c>
      <c r="G4752">
        <v>45000</v>
      </c>
    </row>
    <row r="4753" spans="1:7" x14ac:dyDescent="0.25">
      <c r="A4753">
        <v>80025329</v>
      </c>
      <c r="B4753" s="1">
        <v>40750</v>
      </c>
      <c r="C4753" t="s">
        <v>66</v>
      </c>
      <c r="D4753">
        <v>25</v>
      </c>
      <c r="E4753">
        <v>11070349</v>
      </c>
      <c r="F4753" t="s">
        <v>67</v>
      </c>
      <c r="G4753">
        <v>10</v>
      </c>
    </row>
    <row r="4754" spans="1:7" x14ac:dyDescent="0.25">
      <c r="A4754">
        <v>80025330</v>
      </c>
      <c r="B4754" s="1">
        <v>40750</v>
      </c>
      <c r="C4754" t="s">
        <v>25</v>
      </c>
      <c r="D4754">
        <v>25</v>
      </c>
      <c r="E4754">
        <v>11070350</v>
      </c>
      <c r="F4754" t="s">
        <v>26</v>
      </c>
      <c r="G4754">
        <v>30</v>
      </c>
    </row>
    <row r="4755" spans="1:7" x14ac:dyDescent="0.25">
      <c r="A4755">
        <v>80025330</v>
      </c>
      <c r="B4755" s="1">
        <v>40750</v>
      </c>
      <c r="C4755" t="s">
        <v>25</v>
      </c>
      <c r="D4755">
        <v>25</v>
      </c>
      <c r="E4755">
        <v>11070351</v>
      </c>
      <c r="F4755" t="s">
        <v>26</v>
      </c>
      <c r="G4755">
        <v>30</v>
      </c>
    </row>
    <row r="4756" spans="1:7" hidden="1" x14ac:dyDescent="0.25">
      <c r="A4756">
        <v>80025405</v>
      </c>
      <c r="B4756" s="1">
        <v>40757</v>
      </c>
      <c r="C4756" t="s">
        <v>111</v>
      </c>
      <c r="D4756">
        <v>25</v>
      </c>
      <c r="E4756">
        <v>11080029</v>
      </c>
      <c r="F4756" t="s">
        <v>112</v>
      </c>
      <c r="G4756">
        <v>1</v>
      </c>
    </row>
    <row r="4757" spans="1:7" hidden="1" x14ac:dyDescent="0.25">
      <c r="A4757">
        <v>80025406</v>
      </c>
      <c r="B4757" s="1">
        <v>40757</v>
      </c>
      <c r="C4757" t="s">
        <v>111</v>
      </c>
      <c r="D4757">
        <v>50</v>
      </c>
      <c r="E4757">
        <v>11080030</v>
      </c>
      <c r="F4757" t="s">
        <v>112</v>
      </c>
      <c r="G4757">
        <v>2</v>
      </c>
    </row>
    <row r="4758" spans="1:7" x14ac:dyDescent="0.25">
      <c r="A4758">
        <v>80025331</v>
      </c>
      <c r="B4758" s="1">
        <v>40750</v>
      </c>
      <c r="C4758" t="s">
        <v>59</v>
      </c>
      <c r="D4758">
        <v>25</v>
      </c>
      <c r="E4758">
        <v>11070352</v>
      </c>
      <c r="F4758" t="s">
        <v>60</v>
      </c>
      <c r="G4758">
        <v>2</v>
      </c>
    </row>
    <row r="4759" spans="1:7" x14ac:dyDescent="0.25">
      <c r="A4759">
        <v>80025332</v>
      </c>
      <c r="B4759" s="1">
        <v>40750</v>
      </c>
      <c r="C4759" t="s">
        <v>54</v>
      </c>
      <c r="D4759">
        <v>25</v>
      </c>
      <c r="E4759">
        <v>11070353</v>
      </c>
      <c r="F4759" t="s">
        <v>55</v>
      </c>
      <c r="G4759">
        <v>50000</v>
      </c>
    </row>
    <row r="4760" spans="1:7" x14ac:dyDescent="0.25">
      <c r="A4760">
        <v>80025332</v>
      </c>
      <c r="B4760" s="1">
        <v>40750</v>
      </c>
      <c r="C4760" t="s">
        <v>59</v>
      </c>
      <c r="D4760">
        <v>25</v>
      </c>
      <c r="E4760">
        <v>11070353</v>
      </c>
      <c r="F4760" t="s">
        <v>60</v>
      </c>
      <c r="G4760">
        <v>50000</v>
      </c>
    </row>
    <row r="4761" spans="1:7" x14ac:dyDescent="0.25">
      <c r="A4761">
        <v>80025333</v>
      </c>
      <c r="B4761" s="1">
        <v>40750</v>
      </c>
      <c r="C4761" t="s">
        <v>64</v>
      </c>
      <c r="D4761">
        <v>25</v>
      </c>
      <c r="E4761">
        <v>11070354</v>
      </c>
      <c r="F4761" t="s">
        <v>65</v>
      </c>
      <c r="G4761">
        <v>1</v>
      </c>
    </row>
    <row r="4762" spans="1:7" x14ac:dyDescent="0.25">
      <c r="A4762">
        <v>80025333</v>
      </c>
      <c r="B4762" s="1">
        <v>40750</v>
      </c>
      <c r="C4762" t="s">
        <v>64</v>
      </c>
      <c r="D4762">
        <v>25</v>
      </c>
      <c r="E4762">
        <v>11070355</v>
      </c>
      <c r="F4762" t="s">
        <v>65</v>
      </c>
      <c r="G4762">
        <v>1</v>
      </c>
    </row>
    <row r="4763" spans="1:7" x14ac:dyDescent="0.25">
      <c r="A4763">
        <v>80025333</v>
      </c>
      <c r="B4763" s="1">
        <v>40750</v>
      </c>
      <c r="C4763" t="s">
        <v>64</v>
      </c>
      <c r="D4763">
        <v>25</v>
      </c>
      <c r="E4763">
        <v>11070356</v>
      </c>
      <c r="F4763" t="s">
        <v>65</v>
      </c>
      <c r="G4763">
        <v>1</v>
      </c>
    </row>
    <row r="4764" spans="1:7" x14ac:dyDescent="0.25">
      <c r="A4764">
        <v>80025334</v>
      </c>
      <c r="B4764" s="1">
        <v>40751</v>
      </c>
      <c r="C4764" t="s">
        <v>24</v>
      </c>
      <c r="D4764">
        <v>25</v>
      </c>
      <c r="E4764">
        <v>11070357</v>
      </c>
      <c r="F4764" t="s">
        <v>10</v>
      </c>
      <c r="G4764">
        <v>1</v>
      </c>
    </row>
    <row r="4765" spans="1:7" hidden="1" x14ac:dyDescent="0.25">
      <c r="A4765">
        <v>80025417</v>
      </c>
      <c r="B4765" s="1">
        <v>40757</v>
      </c>
      <c r="C4765" t="s">
        <v>111</v>
      </c>
      <c r="D4765">
        <v>25</v>
      </c>
      <c r="E4765">
        <v>11080044</v>
      </c>
      <c r="F4765" t="s">
        <v>112</v>
      </c>
      <c r="G4765">
        <v>1</v>
      </c>
    </row>
    <row r="4766" spans="1:7" hidden="1" x14ac:dyDescent="0.25">
      <c r="A4766">
        <v>80025417</v>
      </c>
      <c r="B4766" s="1">
        <v>40757</v>
      </c>
      <c r="C4766" t="s">
        <v>111</v>
      </c>
      <c r="D4766">
        <v>25</v>
      </c>
      <c r="E4766">
        <v>11080045</v>
      </c>
      <c r="F4766" t="s">
        <v>112</v>
      </c>
      <c r="G4766">
        <v>1</v>
      </c>
    </row>
    <row r="4767" spans="1:7" hidden="1" x14ac:dyDescent="0.25">
      <c r="A4767">
        <v>80025418</v>
      </c>
      <c r="B4767" s="1">
        <v>40757</v>
      </c>
      <c r="C4767" t="s">
        <v>113</v>
      </c>
      <c r="D4767">
        <v>150</v>
      </c>
      <c r="E4767">
        <v>11080046</v>
      </c>
      <c r="F4767" t="s">
        <v>10</v>
      </c>
      <c r="G4767">
        <v>1</v>
      </c>
    </row>
    <row r="4768" spans="1:7" hidden="1" x14ac:dyDescent="0.25">
      <c r="A4768">
        <v>80025419</v>
      </c>
      <c r="B4768" s="1">
        <v>40757</v>
      </c>
      <c r="C4768" t="s">
        <v>182</v>
      </c>
      <c r="D4768">
        <v>250</v>
      </c>
      <c r="E4768">
        <v>11080047</v>
      </c>
      <c r="F4768" t="s">
        <v>10</v>
      </c>
      <c r="G4768">
        <v>1</v>
      </c>
    </row>
    <row r="4769" spans="1:7" hidden="1" x14ac:dyDescent="0.25">
      <c r="A4769">
        <v>80025427</v>
      </c>
      <c r="B4769" s="1">
        <v>40758</v>
      </c>
      <c r="C4769" t="s">
        <v>41</v>
      </c>
      <c r="D4769">
        <v>10.92</v>
      </c>
      <c r="E4769">
        <v>11050319</v>
      </c>
      <c r="F4769" t="s">
        <v>30</v>
      </c>
      <c r="G4769">
        <v>84</v>
      </c>
    </row>
    <row r="4770" spans="1:7" hidden="1" x14ac:dyDescent="0.25">
      <c r="A4770">
        <v>80025427</v>
      </c>
      <c r="B4770" s="1">
        <v>40758</v>
      </c>
      <c r="C4770" t="s">
        <v>42</v>
      </c>
      <c r="D4770">
        <v>20</v>
      </c>
      <c r="E4770">
        <v>11050319</v>
      </c>
      <c r="F4770" t="s">
        <v>38</v>
      </c>
      <c r="G4770">
        <v>84</v>
      </c>
    </row>
    <row r="4771" spans="1:7" hidden="1" x14ac:dyDescent="0.25">
      <c r="A4771">
        <v>80025427</v>
      </c>
      <c r="B4771" s="1">
        <v>40758</v>
      </c>
      <c r="C4771" t="s">
        <v>104</v>
      </c>
      <c r="D4771">
        <v>50</v>
      </c>
      <c r="E4771">
        <v>11050319</v>
      </c>
      <c r="F4771" t="s">
        <v>50</v>
      </c>
      <c r="G4771">
        <v>84</v>
      </c>
    </row>
    <row r="4772" spans="1:7" hidden="1" x14ac:dyDescent="0.25">
      <c r="A4772">
        <v>80025427</v>
      </c>
      <c r="B4772" s="1">
        <v>40758</v>
      </c>
      <c r="C4772" t="s">
        <v>110</v>
      </c>
      <c r="D4772">
        <v>33.6</v>
      </c>
      <c r="E4772">
        <v>11050319</v>
      </c>
      <c r="F4772" t="s">
        <v>30</v>
      </c>
      <c r="G4772">
        <v>84</v>
      </c>
    </row>
    <row r="4773" spans="1:7" hidden="1" x14ac:dyDescent="0.25">
      <c r="A4773">
        <v>80025427</v>
      </c>
      <c r="B4773" s="1">
        <v>40758</v>
      </c>
      <c r="C4773" t="s">
        <v>185</v>
      </c>
      <c r="D4773">
        <v>53.76</v>
      </c>
      <c r="E4773">
        <v>11050319</v>
      </c>
      <c r="F4773" t="s">
        <v>186</v>
      </c>
      <c r="G4773">
        <v>84</v>
      </c>
    </row>
    <row r="4774" spans="1:7" hidden="1" x14ac:dyDescent="0.25">
      <c r="A4774">
        <v>80025427</v>
      </c>
      <c r="B4774" s="1">
        <v>40758</v>
      </c>
      <c r="C4774" t="s">
        <v>48</v>
      </c>
      <c r="D4774">
        <v>20</v>
      </c>
      <c r="E4774">
        <v>11050319</v>
      </c>
      <c r="F4774" t="s">
        <v>30</v>
      </c>
      <c r="G4774">
        <v>84</v>
      </c>
    </row>
    <row r="4775" spans="1:7" x14ac:dyDescent="0.25">
      <c r="A4775">
        <v>80025335</v>
      </c>
      <c r="B4775" s="1">
        <v>40751</v>
      </c>
      <c r="C4775" t="s">
        <v>54</v>
      </c>
      <c r="D4775">
        <v>31</v>
      </c>
      <c r="E4775">
        <v>11070360</v>
      </c>
      <c r="F4775" t="s">
        <v>55</v>
      </c>
      <c r="G4775">
        <v>120000</v>
      </c>
    </row>
    <row r="4776" spans="1:7" x14ac:dyDescent="0.25">
      <c r="A4776">
        <v>80025335</v>
      </c>
      <c r="B4776" s="1">
        <v>40751</v>
      </c>
      <c r="C4776" t="s">
        <v>59</v>
      </c>
      <c r="D4776">
        <v>25</v>
      </c>
      <c r="E4776">
        <v>11070360</v>
      </c>
      <c r="F4776" t="s">
        <v>60</v>
      </c>
      <c r="G4776">
        <v>120000</v>
      </c>
    </row>
    <row r="4777" spans="1:7" x14ac:dyDescent="0.25">
      <c r="A4777">
        <v>80025337</v>
      </c>
      <c r="B4777" s="1">
        <v>40751</v>
      </c>
      <c r="C4777" t="s">
        <v>54</v>
      </c>
      <c r="D4777">
        <v>29</v>
      </c>
      <c r="E4777">
        <v>11070364</v>
      </c>
      <c r="F4777" t="s">
        <v>55</v>
      </c>
      <c r="G4777">
        <v>100000</v>
      </c>
    </row>
    <row r="4778" spans="1:7" x14ac:dyDescent="0.25">
      <c r="A4778">
        <v>80025337</v>
      </c>
      <c r="B4778" s="1">
        <v>40751</v>
      </c>
      <c r="C4778" t="s">
        <v>59</v>
      </c>
      <c r="D4778">
        <v>25</v>
      </c>
      <c r="E4778">
        <v>11070364</v>
      </c>
      <c r="F4778" t="s">
        <v>60</v>
      </c>
      <c r="G4778">
        <v>100000</v>
      </c>
    </row>
    <row r="4779" spans="1:7" x14ac:dyDescent="0.25">
      <c r="A4779">
        <v>80025338</v>
      </c>
      <c r="B4779" s="1">
        <v>40751</v>
      </c>
      <c r="C4779" t="s">
        <v>7</v>
      </c>
      <c r="D4779">
        <v>25</v>
      </c>
      <c r="E4779">
        <v>11070207</v>
      </c>
      <c r="F4779" t="s">
        <v>8</v>
      </c>
      <c r="G4779">
        <v>750</v>
      </c>
    </row>
    <row r="4780" spans="1:7" x14ac:dyDescent="0.25">
      <c r="A4780">
        <v>80025339</v>
      </c>
      <c r="B4780" s="1">
        <v>40751</v>
      </c>
      <c r="C4780" t="s">
        <v>54</v>
      </c>
      <c r="D4780">
        <v>29</v>
      </c>
      <c r="E4780">
        <v>11070366</v>
      </c>
      <c r="F4780" t="s">
        <v>55</v>
      </c>
      <c r="G4780">
        <v>100000</v>
      </c>
    </row>
    <row r="4781" spans="1:7" x14ac:dyDescent="0.25">
      <c r="A4781">
        <v>80025339</v>
      </c>
      <c r="B4781" s="1">
        <v>40751</v>
      </c>
      <c r="C4781" t="s">
        <v>56</v>
      </c>
      <c r="D4781">
        <v>27</v>
      </c>
      <c r="E4781">
        <v>11070366</v>
      </c>
      <c r="F4781" t="s">
        <v>55</v>
      </c>
      <c r="G4781">
        <v>100000</v>
      </c>
    </row>
    <row r="4782" spans="1:7" hidden="1" x14ac:dyDescent="0.25">
      <c r="A4782">
        <v>80025421</v>
      </c>
      <c r="B4782" s="1">
        <v>40758</v>
      </c>
      <c r="C4782" t="s">
        <v>111</v>
      </c>
      <c r="D4782">
        <v>25</v>
      </c>
      <c r="E4782">
        <v>11080051</v>
      </c>
      <c r="F4782" t="s">
        <v>112</v>
      </c>
      <c r="G4782">
        <v>1</v>
      </c>
    </row>
    <row r="4783" spans="1:7" x14ac:dyDescent="0.25">
      <c r="A4783">
        <v>80025339</v>
      </c>
      <c r="B4783" s="1">
        <v>40751</v>
      </c>
      <c r="C4783" t="s">
        <v>57</v>
      </c>
      <c r="D4783">
        <v>27</v>
      </c>
      <c r="E4783">
        <v>11070366</v>
      </c>
      <c r="F4783" t="s">
        <v>55</v>
      </c>
      <c r="G4783">
        <v>100000</v>
      </c>
    </row>
    <row r="4784" spans="1:7" x14ac:dyDescent="0.25">
      <c r="A4784">
        <v>80025339</v>
      </c>
      <c r="B4784" s="1">
        <v>40751</v>
      </c>
      <c r="C4784" t="s">
        <v>58</v>
      </c>
      <c r="D4784">
        <v>29</v>
      </c>
      <c r="E4784">
        <v>11070366</v>
      </c>
      <c r="F4784" t="s">
        <v>55</v>
      </c>
      <c r="G4784">
        <v>100000</v>
      </c>
    </row>
    <row r="4785" spans="1:7" x14ac:dyDescent="0.25">
      <c r="A4785">
        <v>80025339</v>
      </c>
      <c r="B4785" s="1">
        <v>40751</v>
      </c>
      <c r="C4785" t="s">
        <v>76</v>
      </c>
      <c r="D4785">
        <v>31</v>
      </c>
      <c r="E4785">
        <v>11070366</v>
      </c>
      <c r="F4785" t="s">
        <v>55</v>
      </c>
      <c r="G4785">
        <v>100000</v>
      </c>
    </row>
    <row r="4786" spans="1:7" x14ac:dyDescent="0.25">
      <c r="A4786">
        <v>80025339</v>
      </c>
      <c r="B4786" s="1">
        <v>40751</v>
      </c>
      <c r="C4786" t="s">
        <v>59</v>
      </c>
      <c r="D4786">
        <v>25</v>
      </c>
      <c r="E4786">
        <v>11070366</v>
      </c>
      <c r="F4786" t="s">
        <v>60</v>
      </c>
      <c r="G4786">
        <v>100000</v>
      </c>
    </row>
    <row r="4787" spans="1:7" hidden="1" x14ac:dyDescent="0.25">
      <c r="A4787">
        <v>80025430</v>
      </c>
      <c r="B4787" s="1">
        <v>40758</v>
      </c>
      <c r="C4787" t="s">
        <v>22</v>
      </c>
      <c r="D4787">
        <v>187.5</v>
      </c>
      <c r="E4787">
        <v>11080069</v>
      </c>
      <c r="F4787" t="s">
        <v>23</v>
      </c>
      <c r="G4787">
        <v>0.75</v>
      </c>
    </row>
    <row r="4788" spans="1:7" hidden="1" x14ac:dyDescent="0.25">
      <c r="A4788">
        <v>80025433</v>
      </c>
      <c r="B4788" s="1">
        <v>40758</v>
      </c>
      <c r="C4788" t="s">
        <v>22</v>
      </c>
      <c r="D4788">
        <v>172.5</v>
      </c>
      <c r="E4788">
        <v>11080071</v>
      </c>
      <c r="F4788" t="s">
        <v>23</v>
      </c>
      <c r="G4788">
        <v>0.69</v>
      </c>
    </row>
    <row r="4789" spans="1:7" hidden="1" x14ac:dyDescent="0.25">
      <c r="A4789">
        <v>90001760</v>
      </c>
      <c r="B4789" s="1">
        <v>40759</v>
      </c>
      <c r="C4789" t="s">
        <v>115</v>
      </c>
      <c r="D4789">
        <v>50</v>
      </c>
      <c r="E4789">
        <v>11080073</v>
      </c>
      <c r="F4789" t="s">
        <v>10</v>
      </c>
      <c r="G4789">
        <v>1</v>
      </c>
    </row>
    <row r="4790" spans="1:7" hidden="1" x14ac:dyDescent="0.25">
      <c r="A4790">
        <v>80025443</v>
      </c>
      <c r="B4790" s="1">
        <v>40759</v>
      </c>
      <c r="C4790" t="s">
        <v>111</v>
      </c>
      <c r="D4790">
        <v>50</v>
      </c>
      <c r="E4790">
        <v>11080076</v>
      </c>
      <c r="F4790" t="s">
        <v>112</v>
      </c>
      <c r="G4790">
        <v>2</v>
      </c>
    </row>
    <row r="4791" spans="1:7" x14ac:dyDescent="0.25">
      <c r="A4791">
        <v>80025339</v>
      </c>
      <c r="B4791" s="1">
        <v>40751</v>
      </c>
      <c r="C4791" t="s">
        <v>61</v>
      </c>
      <c r="D4791">
        <v>25</v>
      </c>
      <c r="E4791">
        <v>11070366</v>
      </c>
      <c r="F4791" t="s">
        <v>60</v>
      </c>
      <c r="G4791">
        <v>100000</v>
      </c>
    </row>
    <row r="4792" spans="1:7" hidden="1" x14ac:dyDescent="0.25">
      <c r="A4792">
        <v>80025449</v>
      </c>
      <c r="B4792" s="1">
        <v>40759</v>
      </c>
      <c r="C4792" t="s">
        <v>22</v>
      </c>
      <c r="D4792">
        <v>50</v>
      </c>
      <c r="E4792">
        <v>11080086</v>
      </c>
      <c r="F4792" t="s">
        <v>23</v>
      </c>
      <c r="G4792">
        <v>0.2</v>
      </c>
    </row>
    <row r="4793" spans="1:7" hidden="1" x14ac:dyDescent="0.25">
      <c r="A4793">
        <v>80025448</v>
      </c>
      <c r="B4793" s="1">
        <v>40759</v>
      </c>
      <c r="C4793" t="s">
        <v>22</v>
      </c>
      <c r="D4793">
        <v>50</v>
      </c>
      <c r="E4793">
        <v>11080087</v>
      </c>
      <c r="F4793" t="s">
        <v>23</v>
      </c>
      <c r="G4793">
        <v>7.0000000000000007E-2</v>
      </c>
    </row>
    <row r="4794" spans="1:7" x14ac:dyDescent="0.25">
      <c r="A4794">
        <v>80025339</v>
      </c>
      <c r="B4794" s="1">
        <v>40751</v>
      </c>
      <c r="C4794" t="s">
        <v>62</v>
      </c>
      <c r="D4794">
        <v>25</v>
      </c>
      <c r="E4794">
        <v>11070366</v>
      </c>
      <c r="F4794" t="s">
        <v>60</v>
      </c>
      <c r="G4794">
        <v>100000</v>
      </c>
    </row>
    <row r="4795" spans="1:7" x14ac:dyDescent="0.25">
      <c r="A4795">
        <v>80025339</v>
      </c>
      <c r="B4795" s="1">
        <v>40751</v>
      </c>
      <c r="C4795" t="s">
        <v>63</v>
      </c>
      <c r="D4795">
        <v>25</v>
      </c>
      <c r="E4795">
        <v>11070366</v>
      </c>
      <c r="F4795" t="s">
        <v>60</v>
      </c>
      <c r="G4795">
        <v>100000</v>
      </c>
    </row>
    <row r="4796" spans="1:7" x14ac:dyDescent="0.25">
      <c r="A4796">
        <v>80025339</v>
      </c>
      <c r="B4796" s="1">
        <v>40751</v>
      </c>
      <c r="C4796" t="s">
        <v>77</v>
      </c>
      <c r="D4796">
        <v>25</v>
      </c>
      <c r="E4796">
        <v>11070366</v>
      </c>
      <c r="F4796" t="s">
        <v>60</v>
      </c>
      <c r="G4796">
        <v>100000</v>
      </c>
    </row>
    <row r="4797" spans="1:7" hidden="1" x14ac:dyDescent="0.25">
      <c r="A4797">
        <v>80025457</v>
      </c>
      <c r="B4797" s="1">
        <v>40760</v>
      </c>
      <c r="C4797" t="s">
        <v>115</v>
      </c>
      <c r="D4797">
        <v>50</v>
      </c>
      <c r="E4797">
        <v>11080095</v>
      </c>
      <c r="F4797" t="s">
        <v>10</v>
      </c>
      <c r="G4797">
        <v>1</v>
      </c>
    </row>
    <row r="4798" spans="1:7" x14ac:dyDescent="0.25">
      <c r="A4798">
        <v>80025340</v>
      </c>
      <c r="B4798" s="1">
        <v>40751</v>
      </c>
      <c r="C4798" t="s">
        <v>54</v>
      </c>
      <c r="D4798">
        <v>29</v>
      </c>
      <c r="E4798">
        <v>11070366</v>
      </c>
      <c r="F4798" t="s">
        <v>55</v>
      </c>
      <c r="G4798">
        <v>100000</v>
      </c>
    </row>
    <row r="4799" spans="1:7" hidden="1" x14ac:dyDescent="0.25">
      <c r="A4799">
        <v>80025459</v>
      </c>
      <c r="B4799" s="1">
        <v>40760</v>
      </c>
      <c r="C4799" t="s">
        <v>111</v>
      </c>
      <c r="D4799">
        <v>25</v>
      </c>
      <c r="E4799">
        <v>11080100</v>
      </c>
      <c r="F4799" t="s">
        <v>112</v>
      </c>
      <c r="G4799">
        <v>1</v>
      </c>
    </row>
    <row r="4800" spans="1:7" hidden="1" x14ac:dyDescent="0.25">
      <c r="A4800">
        <v>80025460</v>
      </c>
      <c r="B4800" s="1">
        <v>40760</v>
      </c>
      <c r="C4800" t="s">
        <v>22</v>
      </c>
      <c r="D4800">
        <v>50</v>
      </c>
      <c r="E4800">
        <v>11080101</v>
      </c>
      <c r="F4800" t="s">
        <v>23</v>
      </c>
      <c r="G4800">
        <v>0.2</v>
      </c>
    </row>
    <row r="4801" spans="1:7" hidden="1" x14ac:dyDescent="0.25">
      <c r="A4801">
        <v>80025461</v>
      </c>
      <c r="B4801" s="1">
        <v>40760</v>
      </c>
      <c r="C4801" t="s">
        <v>111</v>
      </c>
      <c r="D4801">
        <v>25</v>
      </c>
      <c r="E4801">
        <v>11080102</v>
      </c>
      <c r="F4801" t="s">
        <v>112</v>
      </c>
      <c r="G4801">
        <v>1</v>
      </c>
    </row>
    <row r="4802" spans="1:7" hidden="1" x14ac:dyDescent="0.25">
      <c r="A4802">
        <v>80025465</v>
      </c>
      <c r="B4802" s="1">
        <v>40760</v>
      </c>
      <c r="C4802" t="s">
        <v>182</v>
      </c>
      <c r="D4802">
        <v>100</v>
      </c>
      <c r="E4802">
        <v>11080103</v>
      </c>
      <c r="F4802" t="s">
        <v>10</v>
      </c>
      <c r="G4802">
        <v>1</v>
      </c>
    </row>
    <row r="4803" spans="1:7" x14ac:dyDescent="0.25">
      <c r="A4803">
        <v>80025340</v>
      </c>
      <c r="B4803" s="1">
        <v>40751</v>
      </c>
      <c r="C4803" t="s">
        <v>56</v>
      </c>
      <c r="D4803">
        <v>27</v>
      </c>
      <c r="E4803">
        <v>11070366</v>
      </c>
      <c r="F4803" t="s">
        <v>55</v>
      </c>
      <c r="G4803">
        <v>100000</v>
      </c>
    </row>
    <row r="4804" spans="1:7" hidden="1" x14ac:dyDescent="0.25">
      <c r="A4804">
        <v>80025469</v>
      </c>
      <c r="B4804" s="1">
        <v>40763</v>
      </c>
      <c r="C4804" t="s">
        <v>111</v>
      </c>
      <c r="D4804">
        <v>25</v>
      </c>
      <c r="E4804">
        <v>11080106</v>
      </c>
      <c r="F4804" t="s">
        <v>112</v>
      </c>
      <c r="G4804">
        <v>1</v>
      </c>
    </row>
    <row r="4805" spans="1:7" x14ac:dyDescent="0.25">
      <c r="A4805">
        <v>80025340</v>
      </c>
      <c r="B4805" s="1">
        <v>40751</v>
      </c>
      <c r="C4805" t="s">
        <v>57</v>
      </c>
      <c r="D4805">
        <v>27</v>
      </c>
      <c r="E4805">
        <v>11070366</v>
      </c>
      <c r="F4805" t="s">
        <v>55</v>
      </c>
      <c r="G4805">
        <v>100000</v>
      </c>
    </row>
    <row r="4806" spans="1:7" hidden="1" x14ac:dyDescent="0.25">
      <c r="A4806">
        <v>80025474</v>
      </c>
      <c r="B4806" s="1">
        <v>40763</v>
      </c>
      <c r="C4806" t="s">
        <v>36</v>
      </c>
      <c r="D4806">
        <v>100</v>
      </c>
      <c r="E4806">
        <v>11080114</v>
      </c>
      <c r="F4806" t="s">
        <v>23</v>
      </c>
      <c r="G4806">
        <v>2</v>
      </c>
    </row>
    <row r="4807" spans="1:7" hidden="1" x14ac:dyDescent="0.25">
      <c r="A4807">
        <v>80025476</v>
      </c>
      <c r="B4807" s="1">
        <v>40763</v>
      </c>
      <c r="C4807" t="s">
        <v>22</v>
      </c>
      <c r="D4807">
        <v>50</v>
      </c>
      <c r="E4807">
        <v>11080117</v>
      </c>
      <c r="F4807" t="s">
        <v>23</v>
      </c>
      <c r="G4807">
        <v>0.2</v>
      </c>
    </row>
    <row r="4808" spans="1:7" hidden="1" x14ac:dyDescent="0.25">
      <c r="A4808">
        <v>80025477</v>
      </c>
      <c r="B4808" s="1">
        <v>40763</v>
      </c>
      <c r="C4808" t="s">
        <v>111</v>
      </c>
      <c r="D4808">
        <v>25</v>
      </c>
      <c r="E4808">
        <v>11080118</v>
      </c>
      <c r="F4808" t="s">
        <v>112</v>
      </c>
      <c r="G4808">
        <v>1</v>
      </c>
    </row>
    <row r="4809" spans="1:7" hidden="1" x14ac:dyDescent="0.25">
      <c r="A4809">
        <v>80025478</v>
      </c>
      <c r="B4809" s="1">
        <v>40763</v>
      </c>
      <c r="C4809" t="s">
        <v>111</v>
      </c>
      <c r="D4809">
        <v>25</v>
      </c>
      <c r="E4809">
        <v>11080119</v>
      </c>
      <c r="F4809" t="s">
        <v>112</v>
      </c>
      <c r="G4809">
        <v>1</v>
      </c>
    </row>
    <row r="4810" spans="1:7" x14ac:dyDescent="0.25">
      <c r="A4810">
        <v>80025340</v>
      </c>
      <c r="B4810" s="1">
        <v>40751</v>
      </c>
      <c r="C4810" t="s">
        <v>58</v>
      </c>
      <c r="D4810">
        <v>29</v>
      </c>
      <c r="E4810">
        <v>11070366</v>
      </c>
      <c r="F4810" t="s">
        <v>55</v>
      </c>
      <c r="G4810">
        <v>100000</v>
      </c>
    </row>
    <row r="4811" spans="1:7" hidden="1" x14ac:dyDescent="0.25">
      <c r="A4811">
        <v>90001761</v>
      </c>
      <c r="B4811" s="1">
        <v>40763</v>
      </c>
      <c r="C4811" t="s">
        <v>115</v>
      </c>
      <c r="D4811">
        <v>50</v>
      </c>
      <c r="E4811">
        <v>11080123</v>
      </c>
      <c r="F4811" t="s">
        <v>10</v>
      </c>
      <c r="G4811">
        <v>1</v>
      </c>
    </row>
    <row r="4812" spans="1:7" hidden="1" x14ac:dyDescent="0.25">
      <c r="A4812">
        <v>80025482</v>
      </c>
      <c r="B4812" s="1">
        <v>40763</v>
      </c>
      <c r="C4812" t="s">
        <v>22</v>
      </c>
      <c r="D4812">
        <v>50</v>
      </c>
      <c r="E4812">
        <v>11080125</v>
      </c>
      <c r="F4812" t="s">
        <v>23</v>
      </c>
      <c r="G4812">
        <v>0.03</v>
      </c>
    </row>
    <row r="4813" spans="1:7" hidden="1" x14ac:dyDescent="0.25">
      <c r="A4813">
        <v>80025486</v>
      </c>
      <c r="B4813" s="1">
        <v>40763</v>
      </c>
      <c r="C4813" t="s">
        <v>111</v>
      </c>
      <c r="D4813">
        <v>25</v>
      </c>
      <c r="E4813">
        <v>11080128</v>
      </c>
      <c r="F4813" t="s">
        <v>112</v>
      </c>
      <c r="G4813">
        <v>1</v>
      </c>
    </row>
    <row r="4814" spans="1:7" x14ac:dyDescent="0.25">
      <c r="A4814">
        <v>80025340</v>
      </c>
      <c r="B4814" s="1">
        <v>40751</v>
      </c>
      <c r="C4814" t="s">
        <v>76</v>
      </c>
      <c r="D4814">
        <v>31</v>
      </c>
      <c r="E4814">
        <v>11070366</v>
      </c>
      <c r="F4814" t="s">
        <v>55</v>
      </c>
      <c r="G4814">
        <v>100000</v>
      </c>
    </row>
    <row r="4815" spans="1:7" hidden="1" x14ac:dyDescent="0.25">
      <c r="A4815">
        <v>80025501</v>
      </c>
      <c r="B4815" s="1">
        <v>40764</v>
      </c>
      <c r="C4815" t="s">
        <v>18</v>
      </c>
      <c r="D4815">
        <v>59.93</v>
      </c>
      <c r="E4815">
        <v>11050261</v>
      </c>
      <c r="F4815" t="s">
        <v>10</v>
      </c>
      <c r="G4815">
        <v>1</v>
      </c>
    </row>
    <row r="4816" spans="1:7" hidden="1" x14ac:dyDescent="0.25">
      <c r="A4816">
        <v>80025501</v>
      </c>
      <c r="B4816" s="1">
        <v>40764</v>
      </c>
      <c r="C4816" t="s">
        <v>19</v>
      </c>
      <c r="D4816">
        <v>533.02</v>
      </c>
      <c r="E4816">
        <v>11050261</v>
      </c>
      <c r="F4816" t="s">
        <v>10</v>
      </c>
      <c r="G4816">
        <v>1</v>
      </c>
    </row>
    <row r="4817" spans="1:7" hidden="1" x14ac:dyDescent="0.25">
      <c r="A4817">
        <v>80025501</v>
      </c>
      <c r="B4817" s="1">
        <v>40764</v>
      </c>
      <c r="C4817" t="s">
        <v>20</v>
      </c>
      <c r="D4817">
        <v>1302.93</v>
      </c>
      <c r="E4817">
        <v>11050261</v>
      </c>
      <c r="F4817" t="s">
        <v>10</v>
      </c>
      <c r="G4817">
        <v>1</v>
      </c>
    </row>
    <row r="4818" spans="1:7" hidden="1" x14ac:dyDescent="0.25">
      <c r="A4818">
        <v>80025501</v>
      </c>
      <c r="B4818" s="1">
        <v>40764</v>
      </c>
      <c r="C4818" t="s">
        <v>21</v>
      </c>
      <c r="D4818">
        <v>161.68</v>
      </c>
      <c r="E4818">
        <v>11050261</v>
      </c>
      <c r="F4818" t="s">
        <v>10</v>
      </c>
      <c r="G4818">
        <v>1</v>
      </c>
    </row>
    <row r="4819" spans="1:7" x14ac:dyDescent="0.25">
      <c r="A4819">
        <v>80025340</v>
      </c>
      <c r="B4819" s="1">
        <v>40751</v>
      </c>
      <c r="C4819" t="s">
        <v>59</v>
      </c>
      <c r="D4819">
        <v>25</v>
      </c>
      <c r="E4819">
        <v>11070366</v>
      </c>
      <c r="F4819" t="s">
        <v>60</v>
      </c>
      <c r="G4819">
        <v>100000</v>
      </c>
    </row>
    <row r="4820" spans="1:7" x14ac:dyDescent="0.25">
      <c r="A4820">
        <v>80025340</v>
      </c>
      <c r="B4820" s="1">
        <v>40751</v>
      </c>
      <c r="C4820" t="s">
        <v>61</v>
      </c>
      <c r="D4820">
        <v>25</v>
      </c>
      <c r="E4820">
        <v>11070366</v>
      </c>
      <c r="F4820" t="s">
        <v>60</v>
      </c>
      <c r="G4820">
        <v>100000</v>
      </c>
    </row>
    <row r="4821" spans="1:7" hidden="1" x14ac:dyDescent="0.25">
      <c r="A4821">
        <v>80025492</v>
      </c>
      <c r="B4821" s="1">
        <v>40764</v>
      </c>
      <c r="C4821" t="s">
        <v>22</v>
      </c>
      <c r="D4821">
        <v>50</v>
      </c>
      <c r="E4821">
        <v>11080133</v>
      </c>
      <c r="F4821" t="s">
        <v>23</v>
      </c>
      <c r="G4821">
        <v>0.2</v>
      </c>
    </row>
    <row r="4822" spans="1:7" x14ac:dyDescent="0.25">
      <c r="A4822">
        <v>80025340</v>
      </c>
      <c r="B4822" s="1">
        <v>40751</v>
      </c>
      <c r="C4822" t="s">
        <v>62</v>
      </c>
      <c r="D4822">
        <v>25</v>
      </c>
      <c r="E4822">
        <v>11070366</v>
      </c>
      <c r="F4822" t="s">
        <v>60</v>
      </c>
      <c r="G4822">
        <v>100000</v>
      </c>
    </row>
    <row r="4823" spans="1:7" x14ac:dyDescent="0.25">
      <c r="A4823">
        <v>80025340</v>
      </c>
      <c r="B4823" s="1">
        <v>40751</v>
      </c>
      <c r="C4823" t="s">
        <v>63</v>
      </c>
      <c r="D4823">
        <v>25</v>
      </c>
      <c r="E4823">
        <v>11070366</v>
      </c>
      <c r="F4823" t="s">
        <v>60</v>
      </c>
      <c r="G4823">
        <v>100000</v>
      </c>
    </row>
    <row r="4824" spans="1:7" hidden="1" x14ac:dyDescent="0.25">
      <c r="A4824">
        <v>80025499</v>
      </c>
      <c r="B4824" s="1">
        <v>40764</v>
      </c>
      <c r="C4824" t="s">
        <v>22</v>
      </c>
      <c r="D4824">
        <v>172.5</v>
      </c>
      <c r="E4824">
        <v>11080141</v>
      </c>
      <c r="F4824" t="s">
        <v>23</v>
      </c>
      <c r="G4824">
        <v>0.69</v>
      </c>
    </row>
    <row r="4825" spans="1:7" hidden="1" x14ac:dyDescent="0.25">
      <c r="A4825">
        <v>80025500</v>
      </c>
      <c r="B4825" s="1">
        <v>40764</v>
      </c>
      <c r="C4825" t="s">
        <v>22</v>
      </c>
      <c r="D4825">
        <v>172.5</v>
      </c>
      <c r="E4825">
        <v>11080144</v>
      </c>
      <c r="F4825" t="s">
        <v>23</v>
      </c>
      <c r="G4825">
        <v>0.69</v>
      </c>
    </row>
    <row r="4826" spans="1:7" x14ac:dyDescent="0.25">
      <c r="A4826">
        <v>80025340</v>
      </c>
      <c r="B4826" s="1">
        <v>40751</v>
      </c>
      <c r="C4826" t="s">
        <v>77</v>
      </c>
      <c r="D4826">
        <v>25</v>
      </c>
      <c r="E4826">
        <v>11070366</v>
      </c>
      <c r="F4826" t="s">
        <v>60</v>
      </c>
      <c r="G4826">
        <v>100000</v>
      </c>
    </row>
    <row r="4827" spans="1:7" x14ac:dyDescent="0.25">
      <c r="A4827">
        <v>80025341</v>
      </c>
      <c r="B4827" s="1">
        <v>40751</v>
      </c>
      <c r="C4827" t="s">
        <v>9</v>
      </c>
      <c r="D4827">
        <v>20</v>
      </c>
      <c r="E4827">
        <v>11060287</v>
      </c>
      <c r="F4827" t="s">
        <v>10</v>
      </c>
      <c r="G4827">
        <v>1</v>
      </c>
    </row>
    <row r="4828" spans="1:7" x14ac:dyDescent="0.25">
      <c r="A4828">
        <v>80025341</v>
      </c>
      <c r="B4828" s="1">
        <v>40751</v>
      </c>
      <c r="C4828" t="s">
        <v>7</v>
      </c>
      <c r="D4828">
        <v>1210</v>
      </c>
      <c r="E4828">
        <v>11060287</v>
      </c>
      <c r="F4828" t="s">
        <v>8</v>
      </c>
      <c r="G4828">
        <v>1</v>
      </c>
    </row>
    <row r="4829" spans="1:7" x14ac:dyDescent="0.25">
      <c r="A4829">
        <v>80025342</v>
      </c>
      <c r="B4829" s="1">
        <v>40751</v>
      </c>
      <c r="C4829" t="s">
        <v>54</v>
      </c>
      <c r="D4829">
        <v>31</v>
      </c>
      <c r="E4829">
        <v>11070368</v>
      </c>
      <c r="F4829" t="s">
        <v>55</v>
      </c>
      <c r="G4829">
        <v>120000</v>
      </c>
    </row>
    <row r="4830" spans="1:7" hidden="1" x14ac:dyDescent="0.25">
      <c r="A4830">
        <v>80025504</v>
      </c>
      <c r="B4830" s="1">
        <v>40764</v>
      </c>
      <c r="C4830" t="s">
        <v>111</v>
      </c>
      <c r="D4830">
        <v>25</v>
      </c>
      <c r="E4830">
        <v>11080149</v>
      </c>
      <c r="F4830" t="s">
        <v>112</v>
      </c>
      <c r="G4830">
        <v>1</v>
      </c>
    </row>
    <row r="4831" spans="1:7" x14ac:dyDescent="0.25">
      <c r="A4831">
        <v>80025342</v>
      </c>
      <c r="B4831" s="1">
        <v>40751</v>
      </c>
      <c r="C4831" t="s">
        <v>56</v>
      </c>
      <c r="D4831">
        <v>31</v>
      </c>
      <c r="E4831">
        <v>11070368</v>
      </c>
      <c r="F4831" t="s">
        <v>55</v>
      </c>
      <c r="G4831">
        <v>120000</v>
      </c>
    </row>
    <row r="4832" spans="1:7" x14ac:dyDescent="0.25">
      <c r="A4832">
        <v>80025342</v>
      </c>
      <c r="B4832" s="1">
        <v>40751</v>
      </c>
      <c r="C4832" t="s">
        <v>59</v>
      </c>
      <c r="D4832">
        <v>25</v>
      </c>
      <c r="E4832">
        <v>11070368</v>
      </c>
      <c r="F4832" t="s">
        <v>60</v>
      </c>
      <c r="G4832">
        <v>120000</v>
      </c>
    </row>
    <row r="4833" spans="1:7" x14ac:dyDescent="0.25">
      <c r="A4833">
        <v>80025342</v>
      </c>
      <c r="B4833" s="1">
        <v>40751</v>
      </c>
      <c r="C4833" t="s">
        <v>61</v>
      </c>
      <c r="D4833">
        <v>25</v>
      </c>
      <c r="E4833">
        <v>11070368</v>
      </c>
      <c r="F4833" t="s">
        <v>60</v>
      </c>
      <c r="G4833">
        <v>120000</v>
      </c>
    </row>
    <row r="4834" spans="1:7" x14ac:dyDescent="0.25">
      <c r="A4834">
        <v>80025344</v>
      </c>
      <c r="B4834" s="1">
        <v>40751</v>
      </c>
      <c r="C4834" t="s">
        <v>54</v>
      </c>
      <c r="D4834">
        <v>27</v>
      </c>
      <c r="E4834">
        <v>11070370</v>
      </c>
      <c r="F4834" t="s">
        <v>55</v>
      </c>
      <c r="G4834">
        <v>70000</v>
      </c>
    </row>
    <row r="4835" spans="1:7" x14ac:dyDescent="0.25">
      <c r="A4835">
        <v>80025344</v>
      </c>
      <c r="B4835" s="1">
        <v>40751</v>
      </c>
      <c r="C4835" t="s">
        <v>59</v>
      </c>
      <c r="D4835">
        <v>25</v>
      </c>
      <c r="E4835">
        <v>11070370</v>
      </c>
      <c r="F4835" t="s">
        <v>60</v>
      </c>
      <c r="G4835">
        <v>70000</v>
      </c>
    </row>
    <row r="4836" spans="1:7" x14ac:dyDescent="0.25">
      <c r="A4836">
        <v>80025345</v>
      </c>
      <c r="B4836" s="1">
        <v>40751</v>
      </c>
      <c r="C4836" t="s">
        <v>54</v>
      </c>
      <c r="D4836">
        <v>29</v>
      </c>
      <c r="E4836">
        <v>11070371</v>
      </c>
      <c r="F4836" t="s">
        <v>55</v>
      </c>
      <c r="G4836">
        <v>100000</v>
      </c>
    </row>
    <row r="4837" spans="1:7" x14ac:dyDescent="0.25">
      <c r="A4837">
        <v>80025345</v>
      </c>
      <c r="B4837" s="1">
        <v>40751</v>
      </c>
      <c r="C4837" t="s">
        <v>59</v>
      </c>
      <c r="D4837">
        <v>25</v>
      </c>
      <c r="E4837">
        <v>11070371</v>
      </c>
      <c r="F4837" t="s">
        <v>60</v>
      </c>
      <c r="G4837">
        <v>100000</v>
      </c>
    </row>
    <row r="4838" spans="1:7" x14ac:dyDescent="0.25">
      <c r="A4838">
        <v>80025346</v>
      </c>
      <c r="B4838" s="1">
        <v>40751</v>
      </c>
      <c r="C4838" t="s">
        <v>7</v>
      </c>
      <c r="D4838">
        <v>25</v>
      </c>
      <c r="E4838">
        <v>11070207</v>
      </c>
      <c r="F4838" t="s">
        <v>8</v>
      </c>
      <c r="G4838">
        <v>750</v>
      </c>
    </row>
    <row r="4839" spans="1:7" x14ac:dyDescent="0.25">
      <c r="A4839">
        <v>80025347</v>
      </c>
      <c r="B4839" s="1">
        <v>40751</v>
      </c>
      <c r="C4839" t="s">
        <v>59</v>
      </c>
      <c r="D4839">
        <v>25</v>
      </c>
      <c r="E4839">
        <v>11070373</v>
      </c>
      <c r="F4839" t="s">
        <v>60</v>
      </c>
      <c r="G4839">
        <v>2</v>
      </c>
    </row>
    <row r="4840" spans="1:7" x14ac:dyDescent="0.25">
      <c r="A4840">
        <v>80025348</v>
      </c>
      <c r="B4840" s="1">
        <v>40751</v>
      </c>
      <c r="C4840" t="s">
        <v>59</v>
      </c>
      <c r="D4840">
        <v>25</v>
      </c>
      <c r="E4840">
        <v>11070372</v>
      </c>
      <c r="F4840" t="s">
        <v>60</v>
      </c>
      <c r="G4840">
        <v>2</v>
      </c>
    </row>
    <row r="4841" spans="1:7" x14ac:dyDescent="0.25">
      <c r="A4841">
        <v>80025349</v>
      </c>
      <c r="B4841" s="1">
        <v>40752</v>
      </c>
      <c r="C4841" t="s">
        <v>9</v>
      </c>
      <c r="D4841">
        <v>20</v>
      </c>
      <c r="E4841">
        <v>11070040</v>
      </c>
      <c r="F4841" t="s">
        <v>10</v>
      </c>
      <c r="G4841">
        <v>1</v>
      </c>
    </row>
    <row r="4842" spans="1:7" hidden="1" x14ac:dyDescent="0.25">
      <c r="A4842">
        <v>80025507</v>
      </c>
      <c r="B4842" s="1">
        <v>40765</v>
      </c>
      <c r="C4842" t="s">
        <v>111</v>
      </c>
      <c r="D4842">
        <v>25</v>
      </c>
      <c r="E4842">
        <v>11080154</v>
      </c>
      <c r="F4842" t="s">
        <v>112</v>
      </c>
      <c r="G4842">
        <v>1</v>
      </c>
    </row>
    <row r="4843" spans="1:7" x14ac:dyDescent="0.25">
      <c r="A4843">
        <v>80025349</v>
      </c>
      <c r="B4843" s="1">
        <v>40752</v>
      </c>
      <c r="C4843" t="s">
        <v>7</v>
      </c>
      <c r="D4843">
        <v>1207</v>
      </c>
      <c r="E4843">
        <v>11070040</v>
      </c>
      <c r="F4843" t="s">
        <v>8</v>
      </c>
      <c r="G4843">
        <v>1</v>
      </c>
    </row>
    <row r="4844" spans="1:7" x14ac:dyDescent="0.25">
      <c r="A4844">
        <v>80025350</v>
      </c>
      <c r="B4844" s="1">
        <v>40752</v>
      </c>
      <c r="C4844" t="s">
        <v>9</v>
      </c>
      <c r="D4844">
        <v>20</v>
      </c>
      <c r="E4844">
        <v>11070038</v>
      </c>
      <c r="F4844" t="s">
        <v>10</v>
      </c>
      <c r="G4844">
        <v>1</v>
      </c>
    </row>
    <row r="4845" spans="1:7" x14ac:dyDescent="0.25">
      <c r="A4845">
        <v>80025350</v>
      </c>
      <c r="B4845" s="1">
        <v>40752</v>
      </c>
      <c r="C4845" t="s">
        <v>7</v>
      </c>
      <c r="D4845">
        <v>1108</v>
      </c>
      <c r="E4845">
        <v>11070038</v>
      </c>
      <c r="F4845" t="s">
        <v>8</v>
      </c>
      <c r="G4845">
        <v>1</v>
      </c>
    </row>
    <row r="4846" spans="1:7" x14ac:dyDescent="0.25">
      <c r="A4846">
        <v>80025353</v>
      </c>
      <c r="B4846" s="1">
        <v>40752</v>
      </c>
      <c r="C4846" t="s">
        <v>59</v>
      </c>
      <c r="D4846">
        <v>25</v>
      </c>
      <c r="E4846">
        <v>11070379</v>
      </c>
      <c r="F4846" t="s">
        <v>60</v>
      </c>
      <c r="G4846">
        <v>2.5</v>
      </c>
    </row>
    <row r="4847" spans="1:7" x14ac:dyDescent="0.25">
      <c r="A4847">
        <v>80025354</v>
      </c>
      <c r="B4847" s="1">
        <v>40752</v>
      </c>
      <c r="C4847" t="s">
        <v>7</v>
      </c>
      <c r="D4847">
        <v>50</v>
      </c>
      <c r="E4847">
        <v>11070269</v>
      </c>
      <c r="F4847" t="s">
        <v>8</v>
      </c>
      <c r="G4847">
        <v>6000</v>
      </c>
    </row>
    <row r="4848" spans="1:7" x14ac:dyDescent="0.25">
      <c r="A4848">
        <v>80025355</v>
      </c>
      <c r="B4848" s="1">
        <v>40752</v>
      </c>
      <c r="C4848" t="s">
        <v>64</v>
      </c>
      <c r="D4848">
        <v>25</v>
      </c>
      <c r="E4848">
        <v>11070380</v>
      </c>
      <c r="F4848" t="s">
        <v>65</v>
      </c>
      <c r="G4848">
        <v>3</v>
      </c>
    </row>
    <row r="4849" spans="1:7" x14ac:dyDescent="0.25">
      <c r="A4849">
        <v>80025355</v>
      </c>
      <c r="B4849" s="1">
        <v>40752</v>
      </c>
      <c r="C4849" t="s">
        <v>74</v>
      </c>
      <c r="D4849">
        <v>25</v>
      </c>
      <c r="E4849">
        <v>11070380</v>
      </c>
      <c r="F4849" t="s">
        <v>75</v>
      </c>
      <c r="G4849">
        <v>3</v>
      </c>
    </row>
    <row r="4850" spans="1:7" x14ac:dyDescent="0.25">
      <c r="A4850">
        <v>80025355</v>
      </c>
      <c r="B4850" s="1">
        <v>40752</v>
      </c>
      <c r="C4850" t="s">
        <v>70</v>
      </c>
      <c r="D4850">
        <v>25</v>
      </c>
      <c r="E4850">
        <v>11070380</v>
      </c>
      <c r="F4850" t="s">
        <v>71</v>
      </c>
      <c r="G4850">
        <v>3</v>
      </c>
    </row>
    <row r="4851" spans="1:7" hidden="1" x14ac:dyDescent="0.25">
      <c r="A4851">
        <v>80025510</v>
      </c>
      <c r="B4851" s="1">
        <v>40765</v>
      </c>
      <c r="C4851" t="s">
        <v>111</v>
      </c>
      <c r="D4851">
        <v>50</v>
      </c>
      <c r="E4851">
        <v>11080162</v>
      </c>
      <c r="F4851" t="s">
        <v>112</v>
      </c>
      <c r="G4851">
        <v>2</v>
      </c>
    </row>
    <row r="4852" spans="1:7" hidden="1" x14ac:dyDescent="0.25">
      <c r="A4852">
        <v>80025510</v>
      </c>
      <c r="B4852" s="1">
        <v>40765</v>
      </c>
      <c r="C4852" t="s">
        <v>111</v>
      </c>
      <c r="D4852">
        <v>25</v>
      </c>
      <c r="E4852">
        <v>11080163</v>
      </c>
      <c r="F4852" t="s">
        <v>112</v>
      </c>
      <c r="G4852">
        <v>1</v>
      </c>
    </row>
    <row r="4853" spans="1:7" hidden="1" x14ac:dyDescent="0.25">
      <c r="A4853">
        <v>80025511</v>
      </c>
      <c r="B4853" s="1">
        <v>40765</v>
      </c>
      <c r="C4853" t="s">
        <v>111</v>
      </c>
      <c r="D4853">
        <v>25</v>
      </c>
      <c r="E4853">
        <v>11080164</v>
      </c>
      <c r="F4853" t="s">
        <v>112</v>
      </c>
      <c r="G4853">
        <v>1</v>
      </c>
    </row>
    <row r="4854" spans="1:7" x14ac:dyDescent="0.25">
      <c r="A4854">
        <v>80025357</v>
      </c>
      <c r="B4854" s="1">
        <v>40752</v>
      </c>
      <c r="C4854" t="s">
        <v>53</v>
      </c>
      <c r="D4854">
        <v>25</v>
      </c>
      <c r="E4854">
        <v>11070382</v>
      </c>
      <c r="F4854" t="s">
        <v>10</v>
      </c>
      <c r="G4854">
        <v>1</v>
      </c>
    </row>
    <row r="4855" spans="1:7" x14ac:dyDescent="0.25">
      <c r="A4855">
        <v>80025358</v>
      </c>
      <c r="B4855" s="1">
        <v>40752</v>
      </c>
      <c r="C4855" t="s">
        <v>64</v>
      </c>
      <c r="D4855">
        <v>136</v>
      </c>
      <c r="E4855">
        <v>11070383</v>
      </c>
      <c r="F4855" t="s">
        <v>65</v>
      </c>
      <c r="G4855">
        <v>34</v>
      </c>
    </row>
    <row r="4856" spans="1:7" x14ac:dyDescent="0.25">
      <c r="A4856">
        <v>80025358</v>
      </c>
      <c r="B4856" s="1">
        <v>40752</v>
      </c>
      <c r="C4856" t="s">
        <v>70</v>
      </c>
      <c r="D4856">
        <v>25</v>
      </c>
      <c r="E4856">
        <v>11070383</v>
      </c>
      <c r="F4856" t="s">
        <v>71</v>
      </c>
      <c r="G4856">
        <v>34</v>
      </c>
    </row>
    <row r="4857" spans="1:7" x14ac:dyDescent="0.25">
      <c r="A4857">
        <v>80025360</v>
      </c>
      <c r="B4857" s="1">
        <v>40752</v>
      </c>
      <c r="C4857" t="s">
        <v>54</v>
      </c>
      <c r="D4857">
        <v>25</v>
      </c>
      <c r="E4857">
        <v>11070388</v>
      </c>
      <c r="F4857" t="s">
        <v>55</v>
      </c>
      <c r="G4857">
        <v>24000</v>
      </c>
    </row>
    <row r="4858" spans="1:7" x14ac:dyDescent="0.25">
      <c r="A4858">
        <v>80025360</v>
      </c>
      <c r="B4858" s="1">
        <v>40752</v>
      </c>
      <c r="C4858" t="s">
        <v>59</v>
      </c>
      <c r="D4858">
        <v>25</v>
      </c>
      <c r="E4858">
        <v>11070388</v>
      </c>
      <c r="F4858" t="s">
        <v>60</v>
      </c>
      <c r="G4858">
        <v>24000</v>
      </c>
    </row>
    <row r="4859" spans="1:7" x14ac:dyDescent="0.25">
      <c r="A4859">
        <v>80025360</v>
      </c>
      <c r="B4859" s="1">
        <v>40752</v>
      </c>
      <c r="C4859" t="s">
        <v>54</v>
      </c>
      <c r="D4859">
        <v>25</v>
      </c>
      <c r="E4859">
        <v>11070389</v>
      </c>
      <c r="F4859" t="s">
        <v>55</v>
      </c>
      <c r="G4859">
        <v>24000</v>
      </c>
    </row>
    <row r="4860" spans="1:7" x14ac:dyDescent="0.25">
      <c r="A4860">
        <v>80025360</v>
      </c>
      <c r="B4860" s="1">
        <v>40752</v>
      </c>
      <c r="C4860" t="s">
        <v>59</v>
      </c>
      <c r="D4860">
        <v>25</v>
      </c>
      <c r="E4860">
        <v>11070389</v>
      </c>
      <c r="F4860" t="s">
        <v>60</v>
      </c>
      <c r="G4860">
        <v>24000</v>
      </c>
    </row>
    <row r="4861" spans="1:7" x14ac:dyDescent="0.25">
      <c r="A4861">
        <v>80025360</v>
      </c>
      <c r="B4861" s="1">
        <v>40752</v>
      </c>
      <c r="C4861" t="s">
        <v>54</v>
      </c>
      <c r="D4861">
        <v>25</v>
      </c>
      <c r="E4861">
        <v>11070390</v>
      </c>
      <c r="F4861" t="s">
        <v>55</v>
      </c>
      <c r="G4861">
        <v>24000</v>
      </c>
    </row>
    <row r="4862" spans="1:7" x14ac:dyDescent="0.25">
      <c r="A4862">
        <v>80025360</v>
      </c>
      <c r="B4862" s="1">
        <v>40752</v>
      </c>
      <c r="C4862" t="s">
        <v>59</v>
      </c>
      <c r="D4862">
        <v>25</v>
      </c>
      <c r="E4862">
        <v>11070390</v>
      </c>
      <c r="F4862" t="s">
        <v>60</v>
      </c>
      <c r="G4862">
        <v>24000</v>
      </c>
    </row>
    <row r="4863" spans="1:7" x14ac:dyDescent="0.25">
      <c r="A4863">
        <v>80025360</v>
      </c>
      <c r="B4863" s="1">
        <v>40752</v>
      </c>
      <c r="C4863" t="s">
        <v>54</v>
      </c>
      <c r="D4863">
        <v>25</v>
      </c>
      <c r="E4863">
        <v>11070391</v>
      </c>
      <c r="F4863" t="s">
        <v>55</v>
      </c>
      <c r="G4863">
        <v>24000</v>
      </c>
    </row>
    <row r="4864" spans="1:7" x14ac:dyDescent="0.25">
      <c r="A4864">
        <v>80025360</v>
      </c>
      <c r="B4864" s="1">
        <v>40752</v>
      </c>
      <c r="C4864" t="s">
        <v>59</v>
      </c>
      <c r="D4864">
        <v>25</v>
      </c>
      <c r="E4864">
        <v>11070391</v>
      </c>
      <c r="F4864" t="s">
        <v>60</v>
      </c>
      <c r="G4864">
        <v>24000</v>
      </c>
    </row>
    <row r="4865" spans="1:7" hidden="1" x14ac:dyDescent="0.25">
      <c r="A4865">
        <v>80025512</v>
      </c>
      <c r="B4865" s="1">
        <v>40765</v>
      </c>
      <c r="C4865" t="s">
        <v>109</v>
      </c>
      <c r="D4865">
        <v>6</v>
      </c>
      <c r="E4865">
        <v>11080165</v>
      </c>
      <c r="F4865" t="s">
        <v>10</v>
      </c>
      <c r="G4865">
        <v>45000</v>
      </c>
    </row>
    <row r="4866" spans="1:7" x14ac:dyDescent="0.25">
      <c r="A4866">
        <v>80025362</v>
      </c>
      <c r="B4866" s="1">
        <v>40752</v>
      </c>
      <c r="C4866" t="s">
        <v>7</v>
      </c>
      <c r="D4866">
        <v>125</v>
      </c>
      <c r="E4866">
        <v>11070204</v>
      </c>
      <c r="F4866" t="s">
        <v>8</v>
      </c>
      <c r="G4866">
        <v>21000</v>
      </c>
    </row>
    <row r="4867" spans="1:7" x14ac:dyDescent="0.25">
      <c r="A4867">
        <v>80025363</v>
      </c>
      <c r="B4867" s="1">
        <v>40752</v>
      </c>
      <c r="C4867" t="s">
        <v>7</v>
      </c>
      <c r="D4867">
        <v>130</v>
      </c>
      <c r="E4867">
        <v>11070396</v>
      </c>
      <c r="F4867" t="s">
        <v>8</v>
      </c>
      <c r="G4867">
        <v>22000</v>
      </c>
    </row>
    <row r="4868" spans="1:7" x14ac:dyDescent="0.25">
      <c r="A4868">
        <v>80025366</v>
      </c>
      <c r="B4868" s="1">
        <v>40752</v>
      </c>
      <c r="C4868" t="s">
        <v>9</v>
      </c>
      <c r="D4868">
        <v>20</v>
      </c>
      <c r="E4868">
        <v>11070358</v>
      </c>
      <c r="F4868" t="s">
        <v>10</v>
      </c>
      <c r="G4868">
        <v>1</v>
      </c>
    </row>
    <row r="4869" spans="1:7" x14ac:dyDescent="0.25">
      <c r="A4869">
        <v>80025366</v>
      </c>
      <c r="B4869" s="1">
        <v>40752</v>
      </c>
      <c r="C4869" t="s">
        <v>7</v>
      </c>
      <c r="D4869">
        <v>120</v>
      </c>
      <c r="E4869">
        <v>11070358</v>
      </c>
      <c r="F4869" t="s">
        <v>8</v>
      </c>
      <c r="G4869">
        <v>1</v>
      </c>
    </row>
    <row r="4870" spans="1:7" hidden="1" x14ac:dyDescent="0.25">
      <c r="A4870">
        <v>80025517</v>
      </c>
      <c r="B4870" s="1">
        <v>40765</v>
      </c>
      <c r="C4870" t="s">
        <v>111</v>
      </c>
      <c r="D4870">
        <v>60</v>
      </c>
      <c r="E4870">
        <v>11080171</v>
      </c>
      <c r="F4870" t="s">
        <v>112</v>
      </c>
      <c r="G4870">
        <v>4</v>
      </c>
    </row>
    <row r="4871" spans="1:7" x14ac:dyDescent="0.25">
      <c r="A4871">
        <v>80025367</v>
      </c>
      <c r="B4871" s="1">
        <v>40752</v>
      </c>
      <c r="C4871" t="s">
        <v>64</v>
      </c>
      <c r="D4871">
        <v>25</v>
      </c>
      <c r="E4871">
        <v>11070399</v>
      </c>
      <c r="F4871" t="s">
        <v>65</v>
      </c>
      <c r="G4871">
        <v>1</v>
      </c>
    </row>
    <row r="4872" spans="1:7" x14ac:dyDescent="0.25">
      <c r="A4872">
        <v>80025368</v>
      </c>
      <c r="B4872" s="1">
        <v>40752</v>
      </c>
      <c r="C4872" t="s">
        <v>64</v>
      </c>
      <c r="D4872">
        <v>25</v>
      </c>
      <c r="E4872">
        <v>11070400</v>
      </c>
      <c r="F4872" t="s">
        <v>65</v>
      </c>
      <c r="G4872">
        <v>1</v>
      </c>
    </row>
    <row r="4873" spans="1:7" hidden="1" x14ac:dyDescent="0.25">
      <c r="A4873">
        <v>80025521</v>
      </c>
      <c r="B4873" s="1">
        <v>40765</v>
      </c>
      <c r="C4873" t="s">
        <v>111</v>
      </c>
      <c r="D4873">
        <v>75</v>
      </c>
      <c r="E4873">
        <v>11080179</v>
      </c>
      <c r="F4873" t="s">
        <v>112</v>
      </c>
      <c r="G4873">
        <v>3</v>
      </c>
    </row>
    <row r="4874" spans="1:7" hidden="1" x14ac:dyDescent="0.25">
      <c r="A4874">
        <v>80025521</v>
      </c>
      <c r="B4874" s="1">
        <v>40765</v>
      </c>
      <c r="C4874" t="s">
        <v>111</v>
      </c>
      <c r="D4874">
        <v>25</v>
      </c>
      <c r="E4874">
        <v>11080180</v>
      </c>
      <c r="F4874" t="s">
        <v>112</v>
      </c>
      <c r="G4874">
        <v>1</v>
      </c>
    </row>
    <row r="4875" spans="1:7" hidden="1" x14ac:dyDescent="0.25">
      <c r="A4875">
        <v>80025521</v>
      </c>
      <c r="B4875" s="1">
        <v>40765</v>
      </c>
      <c r="C4875" t="s">
        <v>111</v>
      </c>
      <c r="D4875">
        <v>25</v>
      </c>
      <c r="E4875">
        <v>11080181</v>
      </c>
      <c r="F4875" t="s">
        <v>112</v>
      </c>
      <c r="G4875">
        <v>1</v>
      </c>
    </row>
    <row r="4876" spans="1:7" x14ac:dyDescent="0.25">
      <c r="A4876">
        <v>80025369</v>
      </c>
      <c r="B4876" s="1">
        <v>40753</v>
      </c>
      <c r="C4876" t="s">
        <v>54</v>
      </c>
      <c r="D4876">
        <v>29</v>
      </c>
      <c r="E4876">
        <v>11070402</v>
      </c>
      <c r="F4876" t="s">
        <v>55</v>
      </c>
      <c r="G4876">
        <v>100000</v>
      </c>
    </row>
    <row r="4877" spans="1:7" x14ac:dyDescent="0.25">
      <c r="A4877">
        <v>80025369</v>
      </c>
      <c r="B4877" s="1">
        <v>40753</v>
      </c>
      <c r="C4877" t="s">
        <v>56</v>
      </c>
      <c r="D4877">
        <v>29</v>
      </c>
      <c r="E4877">
        <v>11070402</v>
      </c>
      <c r="F4877" t="s">
        <v>55</v>
      </c>
      <c r="G4877">
        <v>100000</v>
      </c>
    </row>
    <row r="4878" spans="1:7" x14ac:dyDescent="0.25">
      <c r="A4878">
        <v>80025369</v>
      </c>
      <c r="B4878" s="1">
        <v>40753</v>
      </c>
      <c r="C4878" t="s">
        <v>59</v>
      </c>
      <c r="D4878">
        <v>25</v>
      </c>
      <c r="E4878">
        <v>11070402</v>
      </c>
      <c r="F4878" t="s">
        <v>60</v>
      </c>
      <c r="G4878">
        <v>100000</v>
      </c>
    </row>
    <row r="4879" spans="1:7" hidden="1" x14ac:dyDescent="0.25">
      <c r="A4879">
        <v>80025530</v>
      </c>
      <c r="B4879" s="1">
        <v>40766</v>
      </c>
      <c r="C4879" t="s">
        <v>113</v>
      </c>
      <c r="D4879">
        <v>50</v>
      </c>
      <c r="E4879">
        <v>11080107</v>
      </c>
      <c r="F4879" t="s">
        <v>10</v>
      </c>
      <c r="G4879">
        <v>1</v>
      </c>
    </row>
    <row r="4880" spans="1:7" x14ac:dyDescent="0.25">
      <c r="A4880">
        <v>80025369</v>
      </c>
      <c r="B4880" s="1">
        <v>40753</v>
      </c>
      <c r="C4880" t="s">
        <v>61</v>
      </c>
      <c r="D4880">
        <v>25</v>
      </c>
      <c r="E4880">
        <v>11070402</v>
      </c>
      <c r="F4880" t="s">
        <v>60</v>
      </c>
      <c r="G4880">
        <v>100000</v>
      </c>
    </row>
    <row r="4881" spans="1:7" x14ac:dyDescent="0.25">
      <c r="A4881">
        <v>80025370</v>
      </c>
      <c r="B4881" s="1">
        <v>40753</v>
      </c>
      <c r="C4881" t="s">
        <v>54</v>
      </c>
      <c r="D4881">
        <v>29</v>
      </c>
      <c r="E4881">
        <v>11070412</v>
      </c>
      <c r="F4881" t="s">
        <v>55</v>
      </c>
      <c r="G4881">
        <v>90000</v>
      </c>
    </row>
    <row r="4882" spans="1:7" hidden="1" x14ac:dyDescent="0.25">
      <c r="A4882">
        <v>80025529</v>
      </c>
      <c r="B4882" s="1">
        <v>40766</v>
      </c>
      <c r="C4882" t="s">
        <v>111</v>
      </c>
      <c r="D4882">
        <v>25</v>
      </c>
      <c r="E4882">
        <v>11080199</v>
      </c>
      <c r="F4882" t="s">
        <v>112</v>
      </c>
      <c r="G4882">
        <v>1</v>
      </c>
    </row>
    <row r="4883" spans="1:7" x14ac:dyDescent="0.25">
      <c r="A4883">
        <v>80025370</v>
      </c>
      <c r="B4883" s="1">
        <v>40753</v>
      </c>
      <c r="C4883" t="s">
        <v>56</v>
      </c>
      <c r="D4883">
        <v>25</v>
      </c>
      <c r="E4883">
        <v>11070412</v>
      </c>
      <c r="F4883" t="s">
        <v>55</v>
      </c>
      <c r="G4883">
        <v>90000</v>
      </c>
    </row>
    <row r="4884" spans="1:7" hidden="1" x14ac:dyDescent="0.25">
      <c r="A4884">
        <v>80025533</v>
      </c>
      <c r="B4884" s="1">
        <v>40766</v>
      </c>
      <c r="C4884" t="s">
        <v>113</v>
      </c>
      <c r="D4884">
        <v>50</v>
      </c>
      <c r="E4884">
        <v>11080203</v>
      </c>
      <c r="F4884" t="s">
        <v>10</v>
      </c>
      <c r="G4884">
        <v>1</v>
      </c>
    </row>
    <row r="4885" spans="1:7" hidden="1" x14ac:dyDescent="0.25">
      <c r="A4885">
        <v>80025532</v>
      </c>
      <c r="B4885" s="1">
        <v>40766</v>
      </c>
      <c r="C4885" t="s">
        <v>111</v>
      </c>
      <c r="D4885">
        <v>100</v>
      </c>
      <c r="E4885">
        <v>11080204</v>
      </c>
      <c r="F4885" t="s">
        <v>112</v>
      </c>
      <c r="G4885">
        <v>4</v>
      </c>
    </row>
    <row r="4886" spans="1:7" x14ac:dyDescent="0.25">
      <c r="A4886">
        <v>80025370</v>
      </c>
      <c r="B4886" s="1">
        <v>40753</v>
      </c>
      <c r="C4886" t="s">
        <v>59</v>
      </c>
      <c r="D4886">
        <v>25</v>
      </c>
      <c r="E4886">
        <v>11070412</v>
      </c>
      <c r="F4886" t="s">
        <v>60</v>
      </c>
      <c r="G4886">
        <v>90000</v>
      </c>
    </row>
    <row r="4887" spans="1:7" x14ac:dyDescent="0.25">
      <c r="A4887">
        <v>80025370</v>
      </c>
      <c r="B4887" s="1">
        <v>40753</v>
      </c>
      <c r="C4887" t="s">
        <v>61</v>
      </c>
      <c r="D4887">
        <v>25</v>
      </c>
      <c r="E4887">
        <v>11070412</v>
      </c>
      <c r="F4887" t="s">
        <v>60</v>
      </c>
      <c r="G4887">
        <v>90000</v>
      </c>
    </row>
    <row r="4888" spans="1:7" x14ac:dyDescent="0.25">
      <c r="A4888">
        <v>80025371</v>
      </c>
      <c r="B4888" s="1">
        <v>40753</v>
      </c>
      <c r="C4888" t="s">
        <v>64</v>
      </c>
      <c r="D4888">
        <v>25</v>
      </c>
      <c r="E4888">
        <v>11070413</v>
      </c>
      <c r="F4888" t="s">
        <v>65</v>
      </c>
      <c r="G4888">
        <v>3</v>
      </c>
    </row>
    <row r="4889" spans="1:7" hidden="1" x14ac:dyDescent="0.25">
      <c r="A4889">
        <v>80025536</v>
      </c>
      <c r="B4889" s="1">
        <v>40766</v>
      </c>
      <c r="C4889" t="s">
        <v>111</v>
      </c>
      <c r="D4889">
        <v>50</v>
      </c>
      <c r="E4889">
        <v>11080208</v>
      </c>
      <c r="F4889" t="s">
        <v>112</v>
      </c>
      <c r="G4889">
        <v>2</v>
      </c>
    </row>
    <row r="4890" spans="1:7" hidden="1" x14ac:dyDescent="0.25">
      <c r="A4890">
        <v>80025537</v>
      </c>
      <c r="B4890" s="1">
        <v>40766</v>
      </c>
      <c r="C4890" t="s">
        <v>182</v>
      </c>
      <c r="D4890">
        <v>100</v>
      </c>
      <c r="E4890">
        <v>11080211</v>
      </c>
      <c r="F4890" t="s">
        <v>10</v>
      </c>
      <c r="G4890">
        <v>1</v>
      </c>
    </row>
    <row r="4891" spans="1:7" x14ac:dyDescent="0.25">
      <c r="A4891">
        <v>80025374</v>
      </c>
      <c r="B4891" s="1">
        <v>40753</v>
      </c>
      <c r="C4891" t="s">
        <v>27</v>
      </c>
      <c r="D4891">
        <v>25</v>
      </c>
      <c r="E4891">
        <v>11070416</v>
      </c>
      <c r="F4891" t="s">
        <v>28</v>
      </c>
      <c r="G4891">
        <v>1</v>
      </c>
    </row>
    <row r="4892" spans="1:7" x14ac:dyDescent="0.25">
      <c r="A4892">
        <v>80025375</v>
      </c>
      <c r="B4892" s="1">
        <v>40753</v>
      </c>
      <c r="C4892" t="s">
        <v>135</v>
      </c>
      <c r="D4892">
        <v>125</v>
      </c>
      <c r="E4892">
        <v>11070254</v>
      </c>
      <c r="F4892" t="s">
        <v>10</v>
      </c>
      <c r="G4892">
        <v>1</v>
      </c>
    </row>
    <row r="4893" spans="1:7" x14ac:dyDescent="0.25">
      <c r="A4893">
        <v>80025376</v>
      </c>
      <c r="B4893" s="1">
        <v>40753</v>
      </c>
      <c r="C4893" t="s">
        <v>64</v>
      </c>
      <c r="D4893">
        <v>25</v>
      </c>
      <c r="E4893">
        <v>11070419</v>
      </c>
      <c r="F4893" t="s">
        <v>65</v>
      </c>
      <c r="G4893">
        <v>4</v>
      </c>
    </row>
    <row r="4894" spans="1:7" x14ac:dyDescent="0.25">
      <c r="A4894">
        <v>80025377</v>
      </c>
      <c r="B4894" s="1">
        <v>40753</v>
      </c>
      <c r="C4894" t="s">
        <v>140</v>
      </c>
      <c r="D4894">
        <v>240</v>
      </c>
      <c r="E4894">
        <v>11070422</v>
      </c>
      <c r="F4894" t="s">
        <v>26</v>
      </c>
      <c r="G4894">
        <v>1600</v>
      </c>
    </row>
    <row r="4895" spans="1:7" x14ac:dyDescent="0.25">
      <c r="A4895">
        <v>80025380</v>
      </c>
      <c r="B4895" s="1">
        <v>40753</v>
      </c>
      <c r="C4895" t="s">
        <v>7</v>
      </c>
      <c r="D4895">
        <v>40</v>
      </c>
      <c r="E4895">
        <v>11070336</v>
      </c>
      <c r="F4895" t="s">
        <v>8</v>
      </c>
      <c r="G4895">
        <v>4000</v>
      </c>
    </row>
    <row r="4896" spans="1:7" x14ac:dyDescent="0.25">
      <c r="A4896">
        <v>80025381</v>
      </c>
      <c r="B4896" s="1">
        <v>40753</v>
      </c>
      <c r="C4896" t="s">
        <v>7</v>
      </c>
      <c r="D4896">
        <v>80</v>
      </c>
      <c r="E4896">
        <v>11070425</v>
      </c>
      <c r="F4896" t="s">
        <v>8</v>
      </c>
      <c r="G4896">
        <v>12000</v>
      </c>
    </row>
    <row r="4897" spans="1:7" x14ac:dyDescent="0.25">
      <c r="A4897">
        <v>80025382</v>
      </c>
      <c r="B4897" s="1">
        <v>40753</v>
      </c>
      <c r="C4897" t="s">
        <v>7</v>
      </c>
      <c r="D4897">
        <v>60</v>
      </c>
      <c r="E4897">
        <v>11070395</v>
      </c>
      <c r="F4897" t="s">
        <v>8</v>
      </c>
      <c r="G4897">
        <v>8000</v>
      </c>
    </row>
    <row r="4898" spans="1:7" x14ac:dyDescent="0.25">
      <c r="A4898">
        <v>80025383</v>
      </c>
      <c r="B4898" s="1">
        <v>40753</v>
      </c>
      <c r="C4898" t="s">
        <v>88</v>
      </c>
      <c r="D4898">
        <v>25</v>
      </c>
      <c r="E4898">
        <v>11070427</v>
      </c>
      <c r="F4898" t="s">
        <v>89</v>
      </c>
      <c r="G4898">
        <v>1</v>
      </c>
    </row>
    <row r="4899" spans="1:7" x14ac:dyDescent="0.25">
      <c r="A4899">
        <v>80025384</v>
      </c>
      <c r="B4899" s="1">
        <v>40756</v>
      </c>
      <c r="C4899" t="s">
        <v>7</v>
      </c>
      <c r="D4899">
        <v>75</v>
      </c>
      <c r="E4899">
        <v>11070309</v>
      </c>
      <c r="F4899" t="s">
        <v>8</v>
      </c>
      <c r="G4899">
        <v>11000</v>
      </c>
    </row>
    <row r="4900" spans="1:7" x14ac:dyDescent="0.25">
      <c r="A4900">
        <v>80025386</v>
      </c>
      <c r="B4900" s="1">
        <v>40756</v>
      </c>
      <c r="C4900" t="s">
        <v>140</v>
      </c>
      <c r="D4900">
        <v>30</v>
      </c>
      <c r="E4900">
        <v>11080006</v>
      </c>
      <c r="F4900" t="s">
        <v>26</v>
      </c>
      <c r="G4900">
        <v>200</v>
      </c>
    </row>
    <row r="4901" spans="1:7" hidden="1" x14ac:dyDescent="0.25">
      <c r="A4901">
        <v>80025548</v>
      </c>
      <c r="B4901" s="1">
        <v>40767</v>
      </c>
      <c r="C4901" t="s">
        <v>18</v>
      </c>
      <c r="D4901">
        <v>59.93</v>
      </c>
      <c r="E4901">
        <v>11070087</v>
      </c>
      <c r="F4901" t="s">
        <v>10</v>
      </c>
      <c r="G4901">
        <v>1</v>
      </c>
    </row>
    <row r="4902" spans="1:7" hidden="1" x14ac:dyDescent="0.25">
      <c r="A4902">
        <v>80025548</v>
      </c>
      <c r="B4902" s="1">
        <v>40767</v>
      </c>
      <c r="C4902" t="s">
        <v>19</v>
      </c>
      <c r="D4902">
        <v>533.02</v>
      </c>
      <c r="E4902">
        <v>11070087</v>
      </c>
      <c r="F4902" t="s">
        <v>10</v>
      </c>
      <c r="G4902">
        <v>1</v>
      </c>
    </row>
    <row r="4903" spans="1:7" hidden="1" x14ac:dyDescent="0.25">
      <c r="A4903">
        <v>80025548</v>
      </c>
      <c r="B4903" s="1">
        <v>40767</v>
      </c>
      <c r="C4903" t="s">
        <v>20</v>
      </c>
      <c r="D4903">
        <v>1302.93</v>
      </c>
      <c r="E4903">
        <v>11070087</v>
      </c>
      <c r="F4903" t="s">
        <v>10</v>
      </c>
      <c r="G4903">
        <v>1</v>
      </c>
    </row>
    <row r="4904" spans="1:7" hidden="1" x14ac:dyDescent="0.25">
      <c r="A4904">
        <v>80025548</v>
      </c>
      <c r="B4904" s="1">
        <v>40767</v>
      </c>
      <c r="C4904" t="s">
        <v>21</v>
      </c>
      <c r="D4904">
        <v>161.68</v>
      </c>
      <c r="E4904">
        <v>11070087</v>
      </c>
      <c r="F4904" t="s">
        <v>10</v>
      </c>
      <c r="G4904">
        <v>1</v>
      </c>
    </row>
    <row r="4905" spans="1:7" x14ac:dyDescent="0.25">
      <c r="A4905">
        <v>80025386</v>
      </c>
      <c r="B4905" s="1">
        <v>40756</v>
      </c>
      <c r="C4905" t="s">
        <v>25</v>
      </c>
      <c r="D4905">
        <v>30</v>
      </c>
      <c r="E4905">
        <v>11080006</v>
      </c>
      <c r="F4905" t="s">
        <v>26</v>
      </c>
      <c r="G4905">
        <v>200</v>
      </c>
    </row>
    <row r="4906" spans="1:7" x14ac:dyDescent="0.25">
      <c r="A4906">
        <v>80025386</v>
      </c>
      <c r="B4906" s="1">
        <v>40756</v>
      </c>
      <c r="C4906" t="s">
        <v>66</v>
      </c>
      <c r="D4906">
        <v>30</v>
      </c>
      <c r="E4906">
        <v>11080006</v>
      </c>
      <c r="F4906" t="s">
        <v>67</v>
      </c>
      <c r="G4906">
        <v>200</v>
      </c>
    </row>
    <row r="4907" spans="1:7" x14ac:dyDescent="0.25">
      <c r="A4907">
        <v>80025386</v>
      </c>
      <c r="B4907" s="1">
        <v>40756</v>
      </c>
      <c r="C4907" t="s">
        <v>68</v>
      </c>
      <c r="D4907">
        <v>25</v>
      </c>
      <c r="E4907">
        <v>11080006</v>
      </c>
      <c r="F4907" t="s">
        <v>69</v>
      </c>
      <c r="G4907">
        <v>200</v>
      </c>
    </row>
    <row r="4908" spans="1:7" x14ac:dyDescent="0.25">
      <c r="A4908">
        <v>80025386</v>
      </c>
      <c r="B4908" s="1">
        <v>40756</v>
      </c>
      <c r="C4908" t="s">
        <v>27</v>
      </c>
      <c r="D4908">
        <v>25</v>
      </c>
      <c r="E4908">
        <v>11080006</v>
      </c>
      <c r="F4908" t="s">
        <v>28</v>
      </c>
      <c r="G4908">
        <v>200</v>
      </c>
    </row>
    <row r="4909" spans="1:7" x14ac:dyDescent="0.25">
      <c r="A4909">
        <v>80025386</v>
      </c>
      <c r="B4909" s="1">
        <v>40756</v>
      </c>
      <c r="C4909" t="s">
        <v>142</v>
      </c>
      <c r="D4909">
        <v>20</v>
      </c>
      <c r="E4909">
        <v>11080006</v>
      </c>
      <c r="F4909" t="s">
        <v>67</v>
      </c>
      <c r="G4909">
        <v>200</v>
      </c>
    </row>
    <row r="4910" spans="1:7" x14ac:dyDescent="0.25">
      <c r="A4910">
        <v>80025387</v>
      </c>
      <c r="B4910" s="1">
        <v>40756</v>
      </c>
      <c r="C4910" t="s">
        <v>140</v>
      </c>
      <c r="D4910">
        <v>25</v>
      </c>
      <c r="E4910">
        <v>11080008</v>
      </c>
      <c r="F4910" t="s">
        <v>26</v>
      </c>
      <c r="G4910">
        <v>60</v>
      </c>
    </row>
    <row r="4911" spans="1:7" x14ac:dyDescent="0.25">
      <c r="A4911">
        <v>80025387</v>
      </c>
      <c r="B4911" s="1">
        <v>40756</v>
      </c>
      <c r="C4911" t="s">
        <v>66</v>
      </c>
      <c r="D4911">
        <v>8</v>
      </c>
      <c r="E4911">
        <v>11080008</v>
      </c>
      <c r="F4911" t="s">
        <v>67</v>
      </c>
      <c r="G4911">
        <v>60</v>
      </c>
    </row>
    <row r="4912" spans="1:7" x14ac:dyDescent="0.25">
      <c r="A4912">
        <v>80025388</v>
      </c>
      <c r="B4912" s="1">
        <v>40756</v>
      </c>
      <c r="C4912" t="s">
        <v>64</v>
      </c>
      <c r="D4912">
        <v>25</v>
      </c>
      <c r="E4912">
        <v>11080009</v>
      </c>
      <c r="F4912" t="s">
        <v>65</v>
      </c>
      <c r="G4912">
        <v>4</v>
      </c>
    </row>
    <row r="4913" spans="1:7" x14ac:dyDescent="0.25">
      <c r="A4913">
        <v>80025389</v>
      </c>
      <c r="B4913" s="1">
        <v>40756</v>
      </c>
      <c r="C4913" t="s">
        <v>27</v>
      </c>
      <c r="D4913">
        <v>25</v>
      </c>
      <c r="E4913">
        <v>11080012</v>
      </c>
      <c r="F4913" t="s">
        <v>28</v>
      </c>
      <c r="G4913">
        <v>1</v>
      </c>
    </row>
    <row r="4914" spans="1:7" x14ac:dyDescent="0.25">
      <c r="A4914">
        <v>80025390</v>
      </c>
      <c r="B4914" s="1">
        <v>40756</v>
      </c>
      <c r="C4914" t="s">
        <v>96</v>
      </c>
      <c r="D4914">
        <v>25</v>
      </c>
      <c r="E4914">
        <v>11080013</v>
      </c>
      <c r="F4914" t="s">
        <v>97</v>
      </c>
      <c r="G4914">
        <v>1</v>
      </c>
    </row>
    <row r="4915" spans="1:7" x14ac:dyDescent="0.25">
      <c r="A4915">
        <v>80025391</v>
      </c>
      <c r="B4915" s="1">
        <v>40756</v>
      </c>
      <c r="C4915" t="s">
        <v>24</v>
      </c>
      <c r="D4915">
        <v>25</v>
      </c>
      <c r="E4915">
        <v>11080015</v>
      </c>
      <c r="F4915" t="s">
        <v>10</v>
      </c>
      <c r="G4915">
        <v>1</v>
      </c>
    </row>
    <row r="4916" spans="1:7" x14ac:dyDescent="0.25">
      <c r="A4916">
        <v>80025392</v>
      </c>
      <c r="B4916" s="1">
        <v>40756</v>
      </c>
      <c r="C4916" t="s">
        <v>7</v>
      </c>
      <c r="D4916">
        <v>95</v>
      </c>
      <c r="E4916">
        <v>11080016</v>
      </c>
      <c r="F4916" t="s">
        <v>8</v>
      </c>
      <c r="G4916">
        <v>15000</v>
      </c>
    </row>
    <row r="4917" spans="1:7" x14ac:dyDescent="0.25">
      <c r="A4917">
        <v>80025393</v>
      </c>
      <c r="B4917" s="1">
        <v>40756</v>
      </c>
      <c r="C4917" t="s">
        <v>88</v>
      </c>
      <c r="D4917">
        <v>25</v>
      </c>
      <c r="E4917">
        <v>11080017</v>
      </c>
      <c r="F4917" t="s">
        <v>89</v>
      </c>
      <c r="G4917">
        <v>1</v>
      </c>
    </row>
    <row r="4918" spans="1:7" x14ac:dyDescent="0.25">
      <c r="A4918">
        <v>80025393</v>
      </c>
      <c r="B4918" s="1">
        <v>40756</v>
      </c>
      <c r="C4918" t="s">
        <v>88</v>
      </c>
      <c r="D4918">
        <v>25</v>
      </c>
      <c r="E4918">
        <v>11080019</v>
      </c>
      <c r="F4918" t="s">
        <v>89</v>
      </c>
      <c r="G4918">
        <v>1</v>
      </c>
    </row>
    <row r="4919" spans="1:7" x14ac:dyDescent="0.25">
      <c r="A4919">
        <v>80025394</v>
      </c>
      <c r="B4919" s="1">
        <v>40756</v>
      </c>
      <c r="C4919" t="s">
        <v>140</v>
      </c>
      <c r="D4919">
        <v>25</v>
      </c>
      <c r="E4919">
        <v>11080020</v>
      </c>
      <c r="F4919" t="s">
        <v>26</v>
      </c>
      <c r="G4919">
        <v>100</v>
      </c>
    </row>
    <row r="4920" spans="1:7" x14ac:dyDescent="0.25">
      <c r="A4920">
        <v>80025394</v>
      </c>
      <c r="B4920" s="1">
        <v>40756</v>
      </c>
      <c r="C4920" t="s">
        <v>66</v>
      </c>
      <c r="D4920">
        <v>4</v>
      </c>
      <c r="E4920">
        <v>11080020</v>
      </c>
      <c r="F4920" t="s">
        <v>67</v>
      </c>
      <c r="G4920">
        <v>100</v>
      </c>
    </row>
    <row r="4921" spans="1:7" x14ac:dyDescent="0.25">
      <c r="A4921">
        <v>80025395</v>
      </c>
      <c r="B4921" s="1">
        <v>40756</v>
      </c>
      <c r="C4921" t="s">
        <v>7</v>
      </c>
      <c r="D4921">
        <v>85</v>
      </c>
      <c r="E4921">
        <v>11070374</v>
      </c>
      <c r="F4921" t="s">
        <v>8</v>
      </c>
      <c r="G4921">
        <v>13000</v>
      </c>
    </row>
    <row r="4922" spans="1:7" x14ac:dyDescent="0.25">
      <c r="A4922">
        <v>80025395</v>
      </c>
      <c r="B4922" s="1">
        <v>40756</v>
      </c>
      <c r="C4922" t="s">
        <v>15</v>
      </c>
      <c r="D4922">
        <v>42.5</v>
      </c>
      <c r="E4922">
        <v>11070374</v>
      </c>
      <c r="F4922" t="s">
        <v>8</v>
      </c>
      <c r="G4922">
        <v>13000</v>
      </c>
    </row>
    <row r="4923" spans="1:7" x14ac:dyDescent="0.25">
      <c r="A4923">
        <v>80025398</v>
      </c>
      <c r="B4923" s="1">
        <v>40756</v>
      </c>
      <c r="C4923" t="s">
        <v>25</v>
      </c>
      <c r="D4923">
        <v>120</v>
      </c>
      <c r="E4923">
        <v>11080024</v>
      </c>
      <c r="F4923" t="s">
        <v>26</v>
      </c>
      <c r="G4923">
        <v>800</v>
      </c>
    </row>
    <row r="4924" spans="1:7" x14ac:dyDescent="0.25">
      <c r="A4924">
        <v>80025398</v>
      </c>
      <c r="B4924" s="1">
        <v>40756</v>
      </c>
      <c r="C4924" t="s">
        <v>66</v>
      </c>
      <c r="D4924">
        <v>8</v>
      </c>
      <c r="E4924">
        <v>11080024</v>
      </c>
      <c r="F4924" t="s">
        <v>67</v>
      </c>
      <c r="G4924">
        <v>800</v>
      </c>
    </row>
    <row r="4925" spans="1:7" x14ac:dyDescent="0.25">
      <c r="A4925">
        <v>80025399</v>
      </c>
      <c r="B4925" s="1">
        <v>40756</v>
      </c>
      <c r="C4925" t="s">
        <v>54</v>
      </c>
      <c r="D4925">
        <v>25</v>
      </c>
      <c r="E4925">
        <v>11080026</v>
      </c>
      <c r="F4925" t="s">
        <v>55</v>
      </c>
      <c r="G4925">
        <v>60000</v>
      </c>
    </row>
    <row r="4926" spans="1:7" x14ac:dyDescent="0.25">
      <c r="A4926">
        <v>80025399</v>
      </c>
      <c r="B4926" s="1">
        <v>40756</v>
      </c>
      <c r="C4926" t="s">
        <v>59</v>
      </c>
      <c r="D4926">
        <v>25</v>
      </c>
      <c r="E4926">
        <v>11080026</v>
      </c>
      <c r="F4926" t="s">
        <v>60</v>
      </c>
      <c r="G4926">
        <v>60000</v>
      </c>
    </row>
    <row r="4927" spans="1:7" x14ac:dyDescent="0.25">
      <c r="A4927">
        <v>80025400</v>
      </c>
      <c r="B4927" s="1">
        <v>40756</v>
      </c>
      <c r="C4927" t="s">
        <v>54</v>
      </c>
      <c r="D4927">
        <v>25</v>
      </c>
      <c r="E4927">
        <v>11080025</v>
      </c>
      <c r="F4927" t="s">
        <v>55</v>
      </c>
      <c r="G4927">
        <v>60000</v>
      </c>
    </row>
    <row r="4928" spans="1:7" x14ac:dyDescent="0.25">
      <c r="A4928">
        <v>80025400</v>
      </c>
      <c r="B4928" s="1">
        <v>40756</v>
      </c>
      <c r="C4928" t="s">
        <v>59</v>
      </c>
      <c r="D4928">
        <v>25</v>
      </c>
      <c r="E4928">
        <v>11080025</v>
      </c>
      <c r="F4928" t="s">
        <v>60</v>
      </c>
      <c r="G4928">
        <v>60000</v>
      </c>
    </row>
    <row r="4929" spans="1:7" x14ac:dyDescent="0.25">
      <c r="A4929">
        <v>80025401</v>
      </c>
      <c r="B4929" s="1">
        <v>40757</v>
      </c>
      <c r="C4929" t="s">
        <v>9</v>
      </c>
      <c r="D4929">
        <v>20</v>
      </c>
      <c r="E4929">
        <v>11040337</v>
      </c>
      <c r="F4929" t="s">
        <v>10</v>
      </c>
      <c r="G4929">
        <v>1</v>
      </c>
    </row>
    <row r="4930" spans="1:7" x14ac:dyDescent="0.25">
      <c r="A4930">
        <v>80025401</v>
      </c>
      <c r="B4930" s="1">
        <v>40757</v>
      </c>
      <c r="C4930" t="s">
        <v>7</v>
      </c>
      <c r="D4930">
        <v>1459</v>
      </c>
      <c r="E4930">
        <v>11040337</v>
      </c>
      <c r="F4930" t="s">
        <v>8</v>
      </c>
      <c r="G4930">
        <v>1</v>
      </c>
    </row>
    <row r="4931" spans="1:7" hidden="1" x14ac:dyDescent="0.25">
      <c r="A4931">
        <v>80025539</v>
      </c>
      <c r="B4931" s="1">
        <v>40767</v>
      </c>
      <c r="C4931" t="s">
        <v>111</v>
      </c>
      <c r="D4931">
        <v>25</v>
      </c>
      <c r="E4931">
        <v>11080214</v>
      </c>
      <c r="F4931" t="s">
        <v>112</v>
      </c>
      <c r="G4931">
        <v>1</v>
      </c>
    </row>
    <row r="4932" spans="1:7" hidden="1" x14ac:dyDescent="0.25">
      <c r="A4932">
        <v>80025541</v>
      </c>
      <c r="B4932" s="1">
        <v>40767</v>
      </c>
      <c r="C4932" t="s">
        <v>22</v>
      </c>
      <c r="D4932">
        <v>50</v>
      </c>
      <c r="E4932">
        <v>11080217</v>
      </c>
      <c r="F4932" t="s">
        <v>23</v>
      </c>
      <c r="G4932">
        <v>0.2</v>
      </c>
    </row>
    <row r="4933" spans="1:7" hidden="1" x14ac:dyDescent="0.25">
      <c r="A4933">
        <v>80025542</v>
      </c>
      <c r="B4933" s="1">
        <v>40767</v>
      </c>
      <c r="C4933" t="s">
        <v>111</v>
      </c>
      <c r="D4933">
        <v>25</v>
      </c>
      <c r="E4933">
        <v>11080218</v>
      </c>
      <c r="F4933" t="s">
        <v>112</v>
      </c>
      <c r="G4933">
        <v>1</v>
      </c>
    </row>
    <row r="4934" spans="1:7" x14ac:dyDescent="0.25">
      <c r="A4934">
        <v>80025402</v>
      </c>
      <c r="B4934" s="1">
        <v>40757</v>
      </c>
      <c r="C4934" t="s">
        <v>59</v>
      </c>
      <c r="D4934">
        <v>30</v>
      </c>
      <c r="E4934">
        <v>11080028</v>
      </c>
      <c r="F4934" t="s">
        <v>60</v>
      </c>
      <c r="G4934">
        <v>7.5</v>
      </c>
    </row>
    <row r="4935" spans="1:7" x14ac:dyDescent="0.25">
      <c r="A4935">
        <v>80025402</v>
      </c>
      <c r="B4935" s="1">
        <v>40757</v>
      </c>
      <c r="C4935" t="s">
        <v>72</v>
      </c>
      <c r="D4935">
        <v>10</v>
      </c>
      <c r="E4935">
        <v>11080028</v>
      </c>
      <c r="F4935" t="s">
        <v>73</v>
      </c>
      <c r="G4935">
        <v>7.5</v>
      </c>
    </row>
    <row r="4936" spans="1:7" x14ac:dyDescent="0.25">
      <c r="A4936">
        <v>80025403</v>
      </c>
      <c r="B4936" s="1">
        <v>40757</v>
      </c>
      <c r="C4936" t="s">
        <v>135</v>
      </c>
      <c r="D4936">
        <v>125</v>
      </c>
      <c r="E4936">
        <v>11070365</v>
      </c>
      <c r="F4936" t="s">
        <v>10</v>
      </c>
      <c r="G4936">
        <v>1</v>
      </c>
    </row>
    <row r="4937" spans="1:7" hidden="1" x14ac:dyDescent="0.25">
      <c r="A4937">
        <v>80025546</v>
      </c>
      <c r="B4937" s="1">
        <v>40767</v>
      </c>
      <c r="C4937" t="s">
        <v>111</v>
      </c>
      <c r="D4937">
        <v>25</v>
      </c>
      <c r="E4937">
        <v>11080222</v>
      </c>
      <c r="F4937" t="s">
        <v>112</v>
      </c>
      <c r="G4937">
        <v>1</v>
      </c>
    </row>
    <row r="4938" spans="1:7" hidden="1" x14ac:dyDescent="0.25">
      <c r="A4938">
        <v>80025547</v>
      </c>
      <c r="B4938" s="1">
        <v>40767</v>
      </c>
      <c r="C4938" t="s">
        <v>111</v>
      </c>
      <c r="D4938">
        <v>25</v>
      </c>
      <c r="E4938">
        <v>11080223</v>
      </c>
      <c r="F4938" t="s">
        <v>112</v>
      </c>
      <c r="G4938">
        <v>1</v>
      </c>
    </row>
    <row r="4939" spans="1:7" hidden="1" x14ac:dyDescent="0.25">
      <c r="A4939">
        <v>80025549</v>
      </c>
      <c r="B4939" s="1">
        <v>40767</v>
      </c>
      <c r="C4939" t="s">
        <v>111</v>
      </c>
      <c r="D4939">
        <v>25</v>
      </c>
      <c r="E4939">
        <v>11080225</v>
      </c>
      <c r="F4939" t="s">
        <v>112</v>
      </c>
      <c r="G4939">
        <v>1</v>
      </c>
    </row>
    <row r="4940" spans="1:7" hidden="1" x14ac:dyDescent="0.25">
      <c r="A4940">
        <v>70014616</v>
      </c>
      <c r="B4940" s="1">
        <v>40767</v>
      </c>
      <c r="C4940" t="s">
        <v>36</v>
      </c>
      <c r="D4940">
        <v>50</v>
      </c>
      <c r="E4940">
        <v>11080226</v>
      </c>
      <c r="F4940" t="s">
        <v>23</v>
      </c>
      <c r="G4940">
        <v>1</v>
      </c>
    </row>
    <row r="4941" spans="1:7" hidden="1" x14ac:dyDescent="0.25">
      <c r="A4941">
        <v>16922</v>
      </c>
      <c r="B4941" s="1">
        <v>40767</v>
      </c>
      <c r="C4941" t="s">
        <v>36</v>
      </c>
      <c r="D4941">
        <v>50</v>
      </c>
      <c r="E4941">
        <v>11080226</v>
      </c>
      <c r="F4941" t="s">
        <v>23</v>
      </c>
      <c r="G4941">
        <v>1</v>
      </c>
    </row>
    <row r="4942" spans="1:7" hidden="1" x14ac:dyDescent="0.25">
      <c r="A4942">
        <v>80025550</v>
      </c>
      <c r="B4942" s="1">
        <v>40767</v>
      </c>
      <c r="C4942" t="s">
        <v>36</v>
      </c>
      <c r="D4942">
        <v>50</v>
      </c>
      <c r="E4942">
        <v>11080226</v>
      </c>
      <c r="F4942" t="s">
        <v>23</v>
      </c>
      <c r="G4942">
        <v>1</v>
      </c>
    </row>
    <row r="4943" spans="1:7" hidden="1" x14ac:dyDescent="0.25">
      <c r="A4943">
        <v>80025551</v>
      </c>
      <c r="B4943" s="1">
        <v>40767</v>
      </c>
      <c r="C4943" t="s">
        <v>111</v>
      </c>
      <c r="D4943">
        <v>25</v>
      </c>
      <c r="E4943">
        <v>11080231</v>
      </c>
      <c r="F4943" t="s">
        <v>112</v>
      </c>
      <c r="G4943">
        <v>1</v>
      </c>
    </row>
    <row r="4944" spans="1:7" x14ac:dyDescent="0.25">
      <c r="A4944">
        <v>80025403</v>
      </c>
      <c r="B4944" s="1">
        <v>40757</v>
      </c>
      <c r="C4944" t="s">
        <v>134</v>
      </c>
      <c r="D4944">
        <v>75</v>
      </c>
      <c r="E4944">
        <v>11070365</v>
      </c>
      <c r="F4944" t="s">
        <v>10</v>
      </c>
      <c r="G4944">
        <v>1</v>
      </c>
    </row>
    <row r="4945" spans="1:7" x14ac:dyDescent="0.25">
      <c r="A4945">
        <v>80025404</v>
      </c>
      <c r="B4945" s="1">
        <v>40757</v>
      </c>
      <c r="C4945" t="s">
        <v>7</v>
      </c>
      <c r="D4945">
        <v>65</v>
      </c>
      <c r="E4945">
        <v>11070147</v>
      </c>
      <c r="F4945" t="s">
        <v>8</v>
      </c>
      <c r="G4945">
        <v>9000</v>
      </c>
    </row>
    <row r="4946" spans="1:7" x14ac:dyDescent="0.25">
      <c r="A4946">
        <v>80025407</v>
      </c>
      <c r="B4946" s="1">
        <v>40757</v>
      </c>
      <c r="C4946" t="s">
        <v>9</v>
      </c>
      <c r="D4946">
        <v>20</v>
      </c>
      <c r="E4946">
        <v>11070270</v>
      </c>
      <c r="F4946" t="s">
        <v>10</v>
      </c>
      <c r="G4946">
        <v>1</v>
      </c>
    </row>
    <row r="4947" spans="1:7" x14ac:dyDescent="0.25">
      <c r="A4947">
        <v>80025407</v>
      </c>
      <c r="B4947" s="1">
        <v>40757</v>
      </c>
      <c r="C4947" t="s">
        <v>7</v>
      </c>
      <c r="D4947">
        <v>505</v>
      </c>
      <c r="E4947">
        <v>11070270</v>
      </c>
      <c r="F4947" t="s">
        <v>8</v>
      </c>
      <c r="G4947">
        <v>1</v>
      </c>
    </row>
    <row r="4948" spans="1:7" x14ac:dyDescent="0.25">
      <c r="A4948">
        <v>80025408</v>
      </c>
      <c r="B4948" s="1">
        <v>40757</v>
      </c>
      <c r="C4948" t="s">
        <v>9</v>
      </c>
      <c r="D4948">
        <v>20</v>
      </c>
      <c r="E4948">
        <v>11060236</v>
      </c>
      <c r="F4948" t="s">
        <v>10</v>
      </c>
      <c r="G4948">
        <v>1</v>
      </c>
    </row>
    <row r="4949" spans="1:7" x14ac:dyDescent="0.25">
      <c r="A4949">
        <v>80025408</v>
      </c>
      <c r="B4949" s="1">
        <v>40757</v>
      </c>
      <c r="C4949" t="s">
        <v>7</v>
      </c>
      <c r="D4949">
        <v>165</v>
      </c>
      <c r="E4949">
        <v>11060236</v>
      </c>
      <c r="F4949" t="s">
        <v>8</v>
      </c>
      <c r="G4949">
        <v>1</v>
      </c>
    </row>
    <row r="4950" spans="1:7" x14ac:dyDescent="0.25">
      <c r="A4950">
        <v>80025409</v>
      </c>
      <c r="B4950" s="1">
        <v>40757</v>
      </c>
      <c r="C4950" t="s">
        <v>24</v>
      </c>
      <c r="D4950">
        <v>25</v>
      </c>
      <c r="E4950">
        <v>11080035</v>
      </c>
      <c r="F4950" t="s">
        <v>10</v>
      </c>
      <c r="G4950">
        <v>1</v>
      </c>
    </row>
    <row r="4951" spans="1:7" x14ac:dyDescent="0.25">
      <c r="A4951">
        <v>80025410</v>
      </c>
      <c r="B4951" s="1">
        <v>40757</v>
      </c>
      <c r="C4951" t="s">
        <v>64</v>
      </c>
      <c r="D4951">
        <v>25</v>
      </c>
      <c r="E4951">
        <v>11080036</v>
      </c>
      <c r="F4951" t="s">
        <v>65</v>
      </c>
      <c r="G4951">
        <v>5</v>
      </c>
    </row>
    <row r="4952" spans="1:7" x14ac:dyDescent="0.25">
      <c r="A4952">
        <v>80025411</v>
      </c>
      <c r="B4952" s="1">
        <v>40757</v>
      </c>
      <c r="C4952" t="s">
        <v>24</v>
      </c>
      <c r="D4952">
        <v>25</v>
      </c>
      <c r="E4952">
        <v>11080037</v>
      </c>
      <c r="F4952" t="s">
        <v>10</v>
      </c>
      <c r="G4952">
        <v>1</v>
      </c>
    </row>
    <row r="4953" spans="1:7" x14ac:dyDescent="0.25">
      <c r="A4953">
        <v>80025412</v>
      </c>
      <c r="B4953" s="1">
        <v>40757</v>
      </c>
      <c r="C4953" t="s">
        <v>9</v>
      </c>
      <c r="D4953">
        <v>20</v>
      </c>
      <c r="E4953">
        <v>11060440</v>
      </c>
      <c r="F4953" t="s">
        <v>10</v>
      </c>
      <c r="G4953">
        <v>1</v>
      </c>
    </row>
    <row r="4954" spans="1:7" x14ac:dyDescent="0.25">
      <c r="A4954">
        <v>80025412</v>
      </c>
      <c r="B4954" s="1">
        <v>40757</v>
      </c>
      <c r="C4954" t="s">
        <v>7</v>
      </c>
      <c r="D4954">
        <v>1318</v>
      </c>
      <c r="E4954">
        <v>11060440</v>
      </c>
      <c r="F4954" t="s">
        <v>8</v>
      </c>
      <c r="G4954">
        <v>1</v>
      </c>
    </row>
    <row r="4955" spans="1:7" x14ac:dyDescent="0.25">
      <c r="A4955">
        <v>80025413</v>
      </c>
      <c r="B4955" s="1">
        <v>40757</v>
      </c>
      <c r="C4955" t="s">
        <v>64</v>
      </c>
      <c r="D4955">
        <v>25</v>
      </c>
      <c r="E4955">
        <v>11080041</v>
      </c>
      <c r="F4955" t="s">
        <v>65</v>
      </c>
      <c r="G4955">
        <v>4</v>
      </c>
    </row>
    <row r="4956" spans="1:7" x14ac:dyDescent="0.25">
      <c r="A4956">
        <v>80025414</v>
      </c>
      <c r="B4956" s="1">
        <v>40757</v>
      </c>
      <c r="C4956" t="s">
        <v>134</v>
      </c>
      <c r="D4956">
        <v>75</v>
      </c>
      <c r="E4956">
        <v>11080042</v>
      </c>
      <c r="F4956" t="s">
        <v>10</v>
      </c>
      <c r="G4956">
        <v>1</v>
      </c>
    </row>
    <row r="4957" spans="1:7" x14ac:dyDescent="0.25">
      <c r="A4957">
        <v>80025414</v>
      </c>
      <c r="B4957" s="1">
        <v>40757</v>
      </c>
      <c r="C4957" t="s">
        <v>134</v>
      </c>
      <c r="D4957">
        <v>75</v>
      </c>
      <c r="E4957">
        <v>11080043</v>
      </c>
      <c r="F4957" t="s">
        <v>10</v>
      </c>
      <c r="G4957">
        <v>1</v>
      </c>
    </row>
    <row r="4958" spans="1:7" x14ac:dyDescent="0.25">
      <c r="A4958">
        <v>80025415</v>
      </c>
      <c r="B4958" s="1">
        <v>40757</v>
      </c>
      <c r="C4958" t="s">
        <v>59</v>
      </c>
      <c r="D4958">
        <v>25</v>
      </c>
      <c r="E4958">
        <v>11080040</v>
      </c>
      <c r="F4958" t="s">
        <v>60</v>
      </c>
      <c r="G4958">
        <v>3</v>
      </c>
    </row>
    <row r="4959" spans="1:7" x14ac:dyDescent="0.25">
      <c r="A4959">
        <v>80025416</v>
      </c>
      <c r="B4959" s="1">
        <v>40757</v>
      </c>
      <c r="C4959" t="s">
        <v>54</v>
      </c>
      <c r="D4959">
        <v>27</v>
      </c>
      <c r="E4959">
        <v>11080039</v>
      </c>
      <c r="F4959" t="s">
        <v>55</v>
      </c>
      <c r="G4959">
        <v>70000</v>
      </c>
    </row>
    <row r="4960" spans="1:7" x14ac:dyDescent="0.25">
      <c r="A4960">
        <v>80025416</v>
      </c>
      <c r="B4960" s="1">
        <v>40757</v>
      </c>
      <c r="C4960" t="s">
        <v>59</v>
      </c>
      <c r="D4960">
        <v>25</v>
      </c>
      <c r="E4960">
        <v>11080039</v>
      </c>
      <c r="F4960" t="s">
        <v>60</v>
      </c>
      <c r="G4960">
        <v>70000</v>
      </c>
    </row>
    <row r="4961" spans="1:7" x14ac:dyDescent="0.25">
      <c r="A4961">
        <v>80025420</v>
      </c>
      <c r="B4961" s="1">
        <v>40758</v>
      </c>
      <c r="C4961" t="s">
        <v>9</v>
      </c>
      <c r="D4961">
        <v>20</v>
      </c>
      <c r="E4961">
        <v>11060427</v>
      </c>
      <c r="F4961" t="s">
        <v>10</v>
      </c>
      <c r="G4961">
        <v>1</v>
      </c>
    </row>
    <row r="4962" spans="1:7" x14ac:dyDescent="0.25">
      <c r="A4962">
        <v>80025420</v>
      </c>
      <c r="B4962" s="1">
        <v>40758</v>
      </c>
      <c r="C4962" t="s">
        <v>7</v>
      </c>
      <c r="D4962">
        <v>170</v>
      </c>
      <c r="E4962">
        <v>11060427</v>
      </c>
      <c r="F4962" t="s">
        <v>8</v>
      </c>
      <c r="G4962">
        <v>1</v>
      </c>
    </row>
    <row r="4963" spans="1:7" x14ac:dyDescent="0.25">
      <c r="A4963">
        <v>80025422</v>
      </c>
      <c r="B4963" s="1">
        <v>40758</v>
      </c>
      <c r="C4963" t="s">
        <v>133</v>
      </c>
      <c r="D4963">
        <v>15</v>
      </c>
      <c r="E4963">
        <v>11070225</v>
      </c>
      <c r="F4963" t="s">
        <v>10</v>
      </c>
      <c r="G4963">
        <v>1</v>
      </c>
    </row>
    <row r="4964" spans="1:7" x14ac:dyDescent="0.25">
      <c r="A4964">
        <v>80025422</v>
      </c>
      <c r="B4964" s="1">
        <v>40758</v>
      </c>
      <c r="C4964" t="s">
        <v>134</v>
      </c>
      <c r="D4964">
        <v>75</v>
      </c>
      <c r="E4964">
        <v>11070226</v>
      </c>
      <c r="F4964" t="s">
        <v>10</v>
      </c>
      <c r="G4964">
        <v>1</v>
      </c>
    </row>
    <row r="4965" spans="1:7" x14ac:dyDescent="0.25">
      <c r="A4965">
        <v>80025423</v>
      </c>
      <c r="B4965" s="1">
        <v>40758</v>
      </c>
      <c r="C4965" t="s">
        <v>96</v>
      </c>
      <c r="D4965">
        <v>25</v>
      </c>
      <c r="E4965">
        <v>11080053</v>
      </c>
      <c r="F4965" t="s">
        <v>97</v>
      </c>
      <c r="G4965">
        <v>1</v>
      </c>
    </row>
    <row r="4966" spans="1:7" x14ac:dyDescent="0.25">
      <c r="A4966">
        <v>80025424</v>
      </c>
      <c r="B4966" s="1">
        <v>40758</v>
      </c>
      <c r="C4966" t="s">
        <v>7</v>
      </c>
      <c r="D4966">
        <v>65</v>
      </c>
      <c r="E4966">
        <v>11070296</v>
      </c>
      <c r="F4966" t="s">
        <v>8</v>
      </c>
      <c r="G4966">
        <v>9000</v>
      </c>
    </row>
    <row r="4967" spans="1:7" hidden="1" x14ac:dyDescent="0.25">
      <c r="A4967">
        <v>80025563</v>
      </c>
      <c r="B4967" s="1">
        <v>40770</v>
      </c>
      <c r="C4967" t="s">
        <v>111</v>
      </c>
      <c r="D4967">
        <v>25</v>
      </c>
      <c r="E4967">
        <v>11080252</v>
      </c>
      <c r="F4967" t="s">
        <v>112</v>
      </c>
      <c r="G4967">
        <v>1</v>
      </c>
    </row>
    <row r="4968" spans="1:7" hidden="1" x14ac:dyDescent="0.25">
      <c r="A4968">
        <v>90001762</v>
      </c>
      <c r="B4968" s="1">
        <v>40770</v>
      </c>
      <c r="C4968" t="s">
        <v>115</v>
      </c>
      <c r="D4968">
        <v>50</v>
      </c>
      <c r="E4968">
        <v>11080256</v>
      </c>
      <c r="F4968" t="s">
        <v>10</v>
      </c>
      <c r="G4968">
        <v>1</v>
      </c>
    </row>
    <row r="4969" spans="1:7" x14ac:dyDescent="0.25">
      <c r="A4969">
        <v>80025424</v>
      </c>
      <c r="B4969" s="1">
        <v>40758</v>
      </c>
      <c r="C4969" t="s">
        <v>15</v>
      </c>
      <c r="D4969">
        <v>32.5</v>
      </c>
      <c r="E4969">
        <v>11070296</v>
      </c>
      <c r="F4969" t="s">
        <v>8</v>
      </c>
      <c r="G4969">
        <v>9000</v>
      </c>
    </row>
    <row r="4970" spans="1:7" x14ac:dyDescent="0.25">
      <c r="A4970">
        <v>80025425</v>
      </c>
      <c r="B4970" s="1">
        <v>40758</v>
      </c>
      <c r="C4970" t="s">
        <v>24</v>
      </c>
      <c r="D4970">
        <v>25</v>
      </c>
      <c r="E4970">
        <v>11080055</v>
      </c>
      <c r="F4970" t="s">
        <v>10</v>
      </c>
      <c r="G4970">
        <v>1</v>
      </c>
    </row>
    <row r="4971" spans="1:7" x14ac:dyDescent="0.25">
      <c r="A4971">
        <v>80025426</v>
      </c>
      <c r="B4971" s="1">
        <v>40758</v>
      </c>
      <c r="C4971" t="s">
        <v>24</v>
      </c>
      <c r="D4971">
        <v>25</v>
      </c>
      <c r="E4971">
        <v>11080056</v>
      </c>
      <c r="F4971" t="s">
        <v>10</v>
      </c>
      <c r="G4971">
        <v>1</v>
      </c>
    </row>
    <row r="4972" spans="1:7" x14ac:dyDescent="0.25">
      <c r="A4972">
        <v>80025428</v>
      </c>
      <c r="B4972" s="1">
        <v>40758</v>
      </c>
      <c r="C4972" t="s">
        <v>54</v>
      </c>
      <c r="D4972">
        <v>25</v>
      </c>
      <c r="E4972">
        <v>11080057</v>
      </c>
      <c r="F4972" t="s">
        <v>55</v>
      </c>
      <c r="G4972">
        <v>24000</v>
      </c>
    </row>
    <row r="4973" spans="1:7" x14ac:dyDescent="0.25">
      <c r="A4973">
        <v>80025428</v>
      </c>
      <c r="B4973" s="1">
        <v>40758</v>
      </c>
      <c r="C4973" t="s">
        <v>59</v>
      </c>
      <c r="D4973">
        <v>25</v>
      </c>
      <c r="E4973">
        <v>11080057</v>
      </c>
      <c r="F4973" t="s">
        <v>60</v>
      </c>
      <c r="G4973">
        <v>24000</v>
      </c>
    </row>
    <row r="4974" spans="1:7" x14ac:dyDescent="0.25">
      <c r="A4974">
        <v>80025429</v>
      </c>
      <c r="B4974" s="1">
        <v>40758</v>
      </c>
      <c r="C4974" t="s">
        <v>7</v>
      </c>
      <c r="D4974">
        <v>1000</v>
      </c>
      <c r="E4974">
        <v>11070142</v>
      </c>
      <c r="F4974" t="s">
        <v>8</v>
      </c>
      <c r="G4974">
        <v>280000</v>
      </c>
    </row>
    <row r="4975" spans="1:7" hidden="1" x14ac:dyDescent="0.25">
      <c r="A4975">
        <v>80025571</v>
      </c>
      <c r="B4975" s="1">
        <v>40771</v>
      </c>
      <c r="C4975" t="s">
        <v>111</v>
      </c>
      <c r="D4975">
        <v>25</v>
      </c>
      <c r="E4975">
        <v>11080263</v>
      </c>
      <c r="F4975" t="s">
        <v>112</v>
      </c>
      <c r="G4975">
        <v>1</v>
      </c>
    </row>
    <row r="4976" spans="1:7" x14ac:dyDescent="0.25">
      <c r="A4976">
        <v>80025429</v>
      </c>
      <c r="B4976" s="1">
        <v>40758</v>
      </c>
      <c r="C4976" t="s">
        <v>15</v>
      </c>
      <c r="D4976">
        <v>500</v>
      </c>
      <c r="E4976">
        <v>11070142</v>
      </c>
      <c r="F4976" t="s">
        <v>8</v>
      </c>
      <c r="G4976">
        <v>280000</v>
      </c>
    </row>
    <row r="4977" spans="1:7" hidden="1" x14ac:dyDescent="0.25">
      <c r="A4977">
        <v>80025574</v>
      </c>
      <c r="B4977" s="1">
        <v>40771</v>
      </c>
      <c r="C4977" t="s">
        <v>111</v>
      </c>
      <c r="D4977">
        <v>25</v>
      </c>
      <c r="E4977">
        <v>11080267</v>
      </c>
      <c r="F4977" t="s">
        <v>112</v>
      </c>
      <c r="G4977">
        <v>1</v>
      </c>
    </row>
    <row r="4978" spans="1:7" hidden="1" x14ac:dyDescent="0.25">
      <c r="A4978">
        <v>80025578</v>
      </c>
      <c r="B4978" s="1">
        <v>40771</v>
      </c>
      <c r="C4978" t="s">
        <v>22</v>
      </c>
      <c r="D4978">
        <v>50</v>
      </c>
      <c r="E4978">
        <v>11080273</v>
      </c>
      <c r="F4978" t="s">
        <v>23</v>
      </c>
      <c r="G4978">
        <v>0.2</v>
      </c>
    </row>
    <row r="4979" spans="1:7" x14ac:dyDescent="0.25">
      <c r="A4979">
        <v>80025431</v>
      </c>
      <c r="B4979" s="1">
        <v>40758</v>
      </c>
      <c r="C4979" t="s">
        <v>59</v>
      </c>
      <c r="D4979">
        <v>25</v>
      </c>
      <c r="E4979">
        <v>11080064</v>
      </c>
      <c r="F4979" t="s">
        <v>60</v>
      </c>
      <c r="G4979">
        <v>3</v>
      </c>
    </row>
    <row r="4980" spans="1:7" x14ac:dyDescent="0.25">
      <c r="A4980">
        <v>80025432</v>
      </c>
      <c r="B4980" s="1">
        <v>40758</v>
      </c>
      <c r="C4980" t="s">
        <v>59</v>
      </c>
      <c r="D4980">
        <v>25</v>
      </c>
      <c r="E4980">
        <v>11080065</v>
      </c>
      <c r="F4980" t="s">
        <v>60</v>
      </c>
      <c r="G4980">
        <v>2</v>
      </c>
    </row>
    <row r="4981" spans="1:7" x14ac:dyDescent="0.25">
      <c r="A4981">
        <v>80025434</v>
      </c>
      <c r="B4981" s="1">
        <v>40758</v>
      </c>
      <c r="C4981" t="s">
        <v>59</v>
      </c>
      <c r="D4981">
        <v>25</v>
      </c>
      <c r="E4981">
        <v>11080059</v>
      </c>
      <c r="F4981" t="s">
        <v>60</v>
      </c>
      <c r="G4981">
        <v>4</v>
      </c>
    </row>
    <row r="4982" spans="1:7" x14ac:dyDescent="0.25">
      <c r="A4982">
        <v>80025434</v>
      </c>
      <c r="B4982" s="1">
        <v>40758</v>
      </c>
      <c r="C4982" t="s">
        <v>61</v>
      </c>
      <c r="D4982">
        <v>25</v>
      </c>
      <c r="E4982">
        <v>11080059</v>
      </c>
      <c r="F4982" t="s">
        <v>60</v>
      </c>
      <c r="G4982">
        <v>4</v>
      </c>
    </row>
    <row r="4983" spans="1:7" x14ac:dyDescent="0.25">
      <c r="A4983">
        <v>80025435</v>
      </c>
      <c r="B4983" s="1">
        <v>40758</v>
      </c>
      <c r="C4983" t="s">
        <v>7</v>
      </c>
      <c r="D4983">
        <v>60</v>
      </c>
      <c r="E4983">
        <v>11080034</v>
      </c>
      <c r="F4983" t="s">
        <v>8</v>
      </c>
      <c r="G4983">
        <v>8000</v>
      </c>
    </row>
    <row r="4984" spans="1:7" x14ac:dyDescent="0.25">
      <c r="A4984">
        <v>80025436</v>
      </c>
      <c r="B4984" s="1">
        <v>40758</v>
      </c>
      <c r="C4984" t="s">
        <v>59</v>
      </c>
      <c r="D4984">
        <v>25</v>
      </c>
      <c r="E4984">
        <v>11080063</v>
      </c>
      <c r="F4984" t="s">
        <v>60</v>
      </c>
      <c r="G4984">
        <v>2.5</v>
      </c>
    </row>
    <row r="4985" spans="1:7" x14ac:dyDescent="0.25">
      <c r="A4985">
        <v>80025437</v>
      </c>
      <c r="B4985" s="1">
        <v>40758</v>
      </c>
      <c r="C4985" t="s">
        <v>54</v>
      </c>
      <c r="D4985">
        <v>27</v>
      </c>
      <c r="E4985">
        <v>11080060</v>
      </c>
      <c r="F4985" t="s">
        <v>55</v>
      </c>
      <c r="G4985">
        <v>70000</v>
      </c>
    </row>
    <row r="4986" spans="1:7" x14ac:dyDescent="0.25">
      <c r="A4986">
        <v>80025437</v>
      </c>
      <c r="B4986" s="1">
        <v>40758</v>
      </c>
      <c r="C4986" t="s">
        <v>59</v>
      </c>
      <c r="D4986">
        <v>25</v>
      </c>
      <c r="E4986">
        <v>11080060</v>
      </c>
      <c r="F4986" t="s">
        <v>60</v>
      </c>
      <c r="G4986">
        <v>70000</v>
      </c>
    </row>
    <row r="4987" spans="1:7" x14ac:dyDescent="0.25">
      <c r="A4987">
        <v>80025438</v>
      </c>
      <c r="B4987" s="1">
        <v>40758</v>
      </c>
      <c r="C4987" t="s">
        <v>59</v>
      </c>
      <c r="D4987">
        <v>25</v>
      </c>
      <c r="E4987">
        <v>11080061</v>
      </c>
      <c r="F4987" t="s">
        <v>60</v>
      </c>
      <c r="G4987">
        <v>5</v>
      </c>
    </row>
    <row r="4988" spans="1:7" x14ac:dyDescent="0.25">
      <c r="A4988">
        <v>80025439</v>
      </c>
      <c r="B4988" s="1">
        <v>40758</v>
      </c>
      <c r="C4988" t="s">
        <v>59</v>
      </c>
      <c r="D4988">
        <v>25</v>
      </c>
      <c r="E4988">
        <v>11080062</v>
      </c>
      <c r="F4988" t="s">
        <v>60</v>
      </c>
      <c r="G4988">
        <v>2</v>
      </c>
    </row>
    <row r="4989" spans="1:7" x14ac:dyDescent="0.25">
      <c r="A4989">
        <v>80025440</v>
      </c>
      <c r="B4989" s="1">
        <v>40758</v>
      </c>
      <c r="C4989" t="s">
        <v>54</v>
      </c>
      <c r="D4989">
        <v>27</v>
      </c>
      <c r="E4989">
        <v>11080066</v>
      </c>
      <c r="F4989" t="s">
        <v>55</v>
      </c>
      <c r="G4989">
        <v>75000</v>
      </c>
    </row>
    <row r="4990" spans="1:7" x14ac:dyDescent="0.25">
      <c r="A4990">
        <v>80025440</v>
      </c>
      <c r="B4990" s="1">
        <v>40758</v>
      </c>
      <c r="C4990" t="s">
        <v>56</v>
      </c>
      <c r="D4990">
        <v>27</v>
      </c>
      <c r="E4990">
        <v>11080066</v>
      </c>
      <c r="F4990" t="s">
        <v>55</v>
      </c>
      <c r="G4990">
        <v>75000</v>
      </c>
    </row>
    <row r="4991" spans="1:7" x14ac:dyDescent="0.25">
      <c r="A4991">
        <v>80025440</v>
      </c>
      <c r="B4991" s="1">
        <v>40758</v>
      </c>
      <c r="C4991" t="s">
        <v>59</v>
      </c>
      <c r="D4991">
        <v>25</v>
      </c>
      <c r="E4991">
        <v>11080066</v>
      </c>
      <c r="F4991" t="s">
        <v>60</v>
      </c>
      <c r="G4991">
        <v>75000</v>
      </c>
    </row>
    <row r="4992" spans="1:7" x14ac:dyDescent="0.25">
      <c r="A4992">
        <v>80025440</v>
      </c>
      <c r="B4992" s="1">
        <v>40758</v>
      </c>
      <c r="C4992" t="s">
        <v>61</v>
      </c>
      <c r="D4992">
        <v>25</v>
      </c>
      <c r="E4992">
        <v>11080066</v>
      </c>
      <c r="F4992" t="s">
        <v>60</v>
      </c>
      <c r="G4992">
        <v>75000</v>
      </c>
    </row>
    <row r="4993" spans="1:7" x14ac:dyDescent="0.25">
      <c r="A4993">
        <v>80025441</v>
      </c>
      <c r="B4993" s="1">
        <v>40758</v>
      </c>
      <c r="C4993" t="s">
        <v>64</v>
      </c>
      <c r="D4993">
        <v>25</v>
      </c>
      <c r="E4993">
        <v>11080067</v>
      </c>
      <c r="F4993" t="s">
        <v>65</v>
      </c>
      <c r="G4993">
        <v>2</v>
      </c>
    </row>
    <row r="4994" spans="1:7" x14ac:dyDescent="0.25">
      <c r="A4994">
        <v>80025442</v>
      </c>
      <c r="B4994" s="1">
        <v>40759</v>
      </c>
      <c r="C4994" t="s">
        <v>7</v>
      </c>
      <c r="D4994">
        <v>60</v>
      </c>
      <c r="E4994">
        <v>11080007</v>
      </c>
      <c r="F4994" t="s">
        <v>8</v>
      </c>
      <c r="G4994">
        <v>8000</v>
      </c>
    </row>
    <row r="4995" spans="1:7" x14ac:dyDescent="0.25">
      <c r="A4995">
        <v>80025442</v>
      </c>
      <c r="B4995" s="1">
        <v>40759</v>
      </c>
      <c r="C4995" t="s">
        <v>15</v>
      </c>
      <c r="D4995">
        <v>30</v>
      </c>
      <c r="E4995">
        <v>11080007</v>
      </c>
      <c r="F4995" t="s">
        <v>8</v>
      </c>
      <c r="G4995">
        <v>8000</v>
      </c>
    </row>
    <row r="4996" spans="1:7" x14ac:dyDescent="0.25">
      <c r="A4996">
        <v>80025444</v>
      </c>
      <c r="B4996" s="1">
        <v>40759</v>
      </c>
      <c r="C4996" t="s">
        <v>7</v>
      </c>
      <c r="D4996">
        <v>215</v>
      </c>
      <c r="E4996">
        <v>11080010</v>
      </c>
      <c r="F4996" t="s">
        <v>8</v>
      </c>
      <c r="G4996">
        <v>39000</v>
      </c>
    </row>
    <row r="4997" spans="1:7" x14ac:dyDescent="0.25">
      <c r="A4997">
        <v>80025445</v>
      </c>
      <c r="B4997" s="1">
        <v>40759</v>
      </c>
      <c r="C4997" t="s">
        <v>66</v>
      </c>
      <c r="D4997">
        <v>25</v>
      </c>
      <c r="E4997">
        <v>11080082</v>
      </c>
      <c r="F4997" t="s">
        <v>67</v>
      </c>
      <c r="G4997">
        <v>8</v>
      </c>
    </row>
    <row r="4998" spans="1:7" x14ac:dyDescent="0.25">
      <c r="A4998">
        <v>80025446</v>
      </c>
      <c r="B4998" s="1">
        <v>40759</v>
      </c>
      <c r="C4998" t="s">
        <v>134</v>
      </c>
      <c r="D4998">
        <v>75</v>
      </c>
      <c r="E4998">
        <v>11080027</v>
      </c>
      <c r="F4998" t="s">
        <v>10</v>
      </c>
      <c r="G4998">
        <v>1</v>
      </c>
    </row>
    <row r="4999" spans="1:7" x14ac:dyDescent="0.25">
      <c r="A4999">
        <v>80025447</v>
      </c>
      <c r="B4999" s="1">
        <v>40759</v>
      </c>
      <c r="C4999" t="s">
        <v>66</v>
      </c>
      <c r="D4999">
        <v>25</v>
      </c>
      <c r="E4999">
        <v>11080083</v>
      </c>
      <c r="F4999" t="s">
        <v>67</v>
      </c>
      <c r="G4999">
        <v>8</v>
      </c>
    </row>
    <row r="5000" spans="1:7" x14ac:dyDescent="0.25">
      <c r="A5000">
        <v>80025450</v>
      </c>
      <c r="B5000" s="1">
        <v>40759</v>
      </c>
      <c r="C5000" t="s">
        <v>66</v>
      </c>
      <c r="D5000">
        <v>25</v>
      </c>
      <c r="E5000">
        <v>11080090</v>
      </c>
      <c r="F5000" t="s">
        <v>67</v>
      </c>
      <c r="G5000">
        <v>15</v>
      </c>
    </row>
    <row r="5001" spans="1:7" x14ac:dyDescent="0.25">
      <c r="A5001">
        <v>80025451</v>
      </c>
      <c r="B5001" s="1">
        <v>40759</v>
      </c>
      <c r="C5001" t="s">
        <v>24</v>
      </c>
      <c r="D5001">
        <v>25</v>
      </c>
      <c r="E5001">
        <v>11080089</v>
      </c>
      <c r="F5001" t="s">
        <v>10</v>
      </c>
      <c r="G5001">
        <v>1</v>
      </c>
    </row>
    <row r="5002" spans="1:7" x14ac:dyDescent="0.25">
      <c r="A5002">
        <v>80025452</v>
      </c>
      <c r="B5002" s="1">
        <v>40759</v>
      </c>
      <c r="C5002" t="s">
        <v>64</v>
      </c>
      <c r="D5002">
        <v>28</v>
      </c>
      <c r="E5002">
        <v>11080088</v>
      </c>
      <c r="F5002" t="s">
        <v>65</v>
      </c>
      <c r="G5002">
        <v>7</v>
      </c>
    </row>
    <row r="5003" spans="1:7" x14ac:dyDescent="0.25">
      <c r="A5003">
        <v>80025453</v>
      </c>
      <c r="B5003" s="1">
        <v>40759</v>
      </c>
      <c r="C5003" t="s">
        <v>54</v>
      </c>
      <c r="D5003">
        <v>25</v>
      </c>
      <c r="E5003">
        <v>11080085</v>
      </c>
      <c r="F5003" t="s">
        <v>55</v>
      </c>
      <c r="G5003">
        <v>60000</v>
      </c>
    </row>
    <row r="5004" spans="1:7" x14ac:dyDescent="0.25">
      <c r="A5004">
        <v>80025453</v>
      </c>
      <c r="B5004" s="1">
        <v>40759</v>
      </c>
      <c r="C5004" t="s">
        <v>59</v>
      </c>
      <c r="D5004">
        <v>25</v>
      </c>
      <c r="E5004">
        <v>11080085</v>
      </c>
      <c r="F5004" t="s">
        <v>60</v>
      </c>
      <c r="G5004">
        <v>60000</v>
      </c>
    </row>
    <row r="5005" spans="1:7" x14ac:dyDescent="0.25">
      <c r="A5005">
        <v>80025454</v>
      </c>
      <c r="B5005" s="1">
        <v>40760</v>
      </c>
      <c r="C5005" t="s">
        <v>140</v>
      </c>
      <c r="D5005">
        <v>30</v>
      </c>
      <c r="E5005">
        <v>11080091</v>
      </c>
      <c r="F5005" t="s">
        <v>26</v>
      </c>
      <c r="G5005">
        <v>200</v>
      </c>
    </row>
    <row r="5006" spans="1:7" x14ac:dyDescent="0.25">
      <c r="A5006">
        <v>80025454</v>
      </c>
      <c r="B5006" s="1">
        <v>40760</v>
      </c>
      <c r="C5006" t="s">
        <v>25</v>
      </c>
      <c r="D5006">
        <v>30</v>
      </c>
      <c r="E5006">
        <v>11080091</v>
      </c>
      <c r="F5006" t="s">
        <v>26</v>
      </c>
      <c r="G5006">
        <v>200</v>
      </c>
    </row>
    <row r="5007" spans="1:7" x14ac:dyDescent="0.25">
      <c r="A5007">
        <v>80025454</v>
      </c>
      <c r="B5007" s="1">
        <v>40760</v>
      </c>
      <c r="C5007" t="s">
        <v>66</v>
      </c>
      <c r="D5007">
        <v>45</v>
      </c>
      <c r="E5007">
        <v>11080091</v>
      </c>
      <c r="F5007" t="s">
        <v>67</v>
      </c>
      <c r="G5007">
        <v>200</v>
      </c>
    </row>
    <row r="5008" spans="1:7" x14ac:dyDescent="0.25">
      <c r="A5008">
        <v>80025454</v>
      </c>
      <c r="B5008" s="1">
        <v>40760</v>
      </c>
      <c r="C5008" t="s">
        <v>68</v>
      </c>
      <c r="D5008">
        <v>25</v>
      </c>
      <c r="E5008">
        <v>11080091</v>
      </c>
      <c r="F5008" t="s">
        <v>69</v>
      </c>
      <c r="G5008">
        <v>200</v>
      </c>
    </row>
    <row r="5009" spans="1:7" x14ac:dyDescent="0.25">
      <c r="A5009">
        <v>80025454</v>
      </c>
      <c r="B5009" s="1">
        <v>40760</v>
      </c>
      <c r="C5009" t="s">
        <v>140</v>
      </c>
      <c r="D5009">
        <v>30</v>
      </c>
      <c r="E5009">
        <v>11080092</v>
      </c>
      <c r="F5009" t="s">
        <v>26</v>
      </c>
      <c r="G5009">
        <v>200</v>
      </c>
    </row>
    <row r="5010" spans="1:7" x14ac:dyDescent="0.25">
      <c r="A5010">
        <v>80025454</v>
      </c>
      <c r="B5010" s="1">
        <v>40760</v>
      </c>
      <c r="C5010" t="s">
        <v>25</v>
      </c>
      <c r="D5010">
        <v>30</v>
      </c>
      <c r="E5010">
        <v>11080092</v>
      </c>
      <c r="F5010" t="s">
        <v>26</v>
      </c>
      <c r="G5010">
        <v>200</v>
      </c>
    </row>
    <row r="5011" spans="1:7" x14ac:dyDescent="0.25">
      <c r="A5011">
        <v>80025454</v>
      </c>
      <c r="B5011" s="1">
        <v>40760</v>
      </c>
      <c r="C5011" t="s">
        <v>66</v>
      </c>
      <c r="D5011">
        <v>45</v>
      </c>
      <c r="E5011">
        <v>11080092</v>
      </c>
      <c r="F5011" t="s">
        <v>67</v>
      </c>
      <c r="G5011">
        <v>200</v>
      </c>
    </row>
    <row r="5012" spans="1:7" x14ac:dyDescent="0.25">
      <c r="A5012">
        <v>80025454</v>
      </c>
      <c r="B5012" s="1">
        <v>40760</v>
      </c>
      <c r="C5012" t="s">
        <v>25</v>
      </c>
      <c r="D5012">
        <v>30</v>
      </c>
      <c r="E5012">
        <v>11080093</v>
      </c>
      <c r="F5012" t="s">
        <v>26</v>
      </c>
      <c r="G5012">
        <v>200</v>
      </c>
    </row>
    <row r="5013" spans="1:7" x14ac:dyDescent="0.25">
      <c r="A5013">
        <v>80025454</v>
      </c>
      <c r="B5013" s="1">
        <v>40760</v>
      </c>
      <c r="C5013" t="s">
        <v>66</v>
      </c>
      <c r="D5013">
        <v>35</v>
      </c>
      <c r="E5013">
        <v>11080093</v>
      </c>
      <c r="F5013" t="s">
        <v>67</v>
      </c>
      <c r="G5013">
        <v>200</v>
      </c>
    </row>
    <row r="5014" spans="1:7" x14ac:dyDescent="0.25">
      <c r="A5014">
        <v>80025455</v>
      </c>
      <c r="B5014" s="1">
        <v>40760</v>
      </c>
      <c r="C5014" t="s">
        <v>7</v>
      </c>
      <c r="D5014">
        <v>30</v>
      </c>
      <c r="E5014">
        <v>11080077</v>
      </c>
      <c r="F5014" t="s">
        <v>8</v>
      </c>
      <c r="G5014">
        <v>2000</v>
      </c>
    </row>
    <row r="5015" spans="1:7" x14ac:dyDescent="0.25">
      <c r="A5015">
        <v>80025456</v>
      </c>
      <c r="B5015" s="1">
        <v>40760</v>
      </c>
      <c r="C5015" t="s">
        <v>134</v>
      </c>
      <c r="D5015">
        <v>75</v>
      </c>
      <c r="E5015">
        <v>11070300</v>
      </c>
      <c r="F5015" t="s">
        <v>10</v>
      </c>
      <c r="G5015">
        <v>1</v>
      </c>
    </row>
    <row r="5016" spans="1:7" x14ac:dyDescent="0.25">
      <c r="A5016">
        <v>80025458</v>
      </c>
      <c r="B5016" s="1">
        <v>40760</v>
      </c>
      <c r="C5016" t="s">
        <v>29</v>
      </c>
      <c r="D5016">
        <v>25</v>
      </c>
      <c r="E5016">
        <v>11080097</v>
      </c>
      <c r="F5016" t="s">
        <v>10</v>
      </c>
      <c r="G5016">
        <v>1</v>
      </c>
    </row>
    <row r="5017" spans="1:7" x14ac:dyDescent="0.25">
      <c r="A5017">
        <v>80025462</v>
      </c>
      <c r="B5017" s="1">
        <v>40760</v>
      </c>
      <c r="C5017" t="s">
        <v>66</v>
      </c>
      <c r="D5017">
        <v>25</v>
      </c>
      <c r="E5017">
        <v>11080104</v>
      </c>
      <c r="F5017" t="s">
        <v>67</v>
      </c>
      <c r="G5017">
        <v>14</v>
      </c>
    </row>
    <row r="5018" spans="1:7" x14ac:dyDescent="0.25">
      <c r="A5018">
        <v>80025464</v>
      </c>
      <c r="B5018" s="1">
        <v>40760</v>
      </c>
      <c r="C5018" t="s">
        <v>64</v>
      </c>
      <c r="D5018">
        <v>25</v>
      </c>
      <c r="E5018">
        <v>11080099</v>
      </c>
      <c r="F5018" t="s">
        <v>65</v>
      </c>
      <c r="G5018">
        <v>1</v>
      </c>
    </row>
    <row r="5019" spans="1:7" x14ac:dyDescent="0.25">
      <c r="A5019">
        <v>80025466</v>
      </c>
      <c r="B5019" s="1">
        <v>40760</v>
      </c>
      <c r="C5019" t="s">
        <v>54</v>
      </c>
      <c r="D5019">
        <v>25</v>
      </c>
      <c r="E5019">
        <v>11080098</v>
      </c>
      <c r="F5019" t="s">
        <v>55</v>
      </c>
      <c r="G5019">
        <v>50000</v>
      </c>
    </row>
    <row r="5020" spans="1:7" x14ac:dyDescent="0.25">
      <c r="A5020">
        <v>80025466</v>
      </c>
      <c r="B5020" s="1">
        <v>40760</v>
      </c>
      <c r="C5020" t="s">
        <v>59</v>
      </c>
      <c r="D5020">
        <v>25</v>
      </c>
      <c r="E5020">
        <v>11080098</v>
      </c>
      <c r="F5020" t="s">
        <v>60</v>
      </c>
      <c r="G5020">
        <v>50000</v>
      </c>
    </row>
    <row r="5021" spans="1:7" x14ac:dyDescent="0.25">
      <c r="A5021">
        <v>80025467</v>
      </c>
      <c r="B5021" s="1">
        <v>40760</v>
      </c>
      <c r="C5021" t="s">
        <v>64</v>
      </c>
      <c r="D5021">
        <v>25</v>
      </c>
      <c r="E5021">
        <v>11080096</v>
      </c>
      <c r="F5021" t="s">
        <v>65</v>
      </c>
      <c r="G5021">
        <v>1</v>
      </c>
    </row>
    <row r="5022" spans="1:7" x14ac:dyDescent="0.25">
      <c r="A5022">
        <v>80025468</v>
      </c>
      <c r="B5022" s="1">
        <v>40760</v>
      </c>
      <c r="C5022" t="s">
        <v>7</v>
      </c>
      <c r="D5022">
        <v>45</v>
      </c>
      <c r="E5022">
        <v>11080033</v>
      </c>
      <c r="F5022" t="s">
        <v>8</v>
      </c>
      <c r="G5022">
        <v>5000</v>
      </c>
    </row>
    <row r="5023" spans="1:7" x14ac:dyDescent="0.25">
      <c r="A5023">
        <v>80025470</v>
      </c>
      <c r="B5023" s="1">
        <v>40763</v>
      </c>
      <c r="C5023" t="s">
        <v>64</v>
      </c>
      <c r="D5023">
        <v>25</v>
      </c>
      <c r="E5023">
        <v>11080108</v>
      </c>
      <c r="F5023" t="s">
        <v>65</v>
      </c>
      <c r="G5023">
        <v>6</v>
      </c>
    </row>
    <row r="5024" spans="1:7" x14ac:dyDescent="0.25">
      <c r="A5024">
        <v>80025471</v>
      </c>
      <c r="B5024" s="1">
        <v>40763</v>
      </c>
      <c r="C5024" t="s">
        <v>27</v>
      </c>
      <c r="D5024">
        <v>25</v>
      </c>
      <c r="E5024">
        <v>11080110</v>
      </c>
      <c r="F5024" t="s">
        <v>28</v>
      </c>
      <c r="G5024">
        <v>1</v>
      </c>
    </row>
    <row r="5025" spans="1:7" x14ac:dyDescent="0.25">
      <c r="A5025">
        <v>80025471</v>
      </c>
      <c r="B5025" s="1">
        <v>40763</v>
      </c>
      <c r="C5025" t="s">
        <v>27</v>
      </c>
      <c r="D5025">
        <v>25</v>
      </c>
      <c r="E5025">
        <v>11080111</v>
      </c>
      <c r="F5025" t="s">
        <v>28</v>
      </c>
      <c r="G5025">
        <v>1</v>
      </c>
    </row>
    <row r="5026" spans="1:7" x14ac:dyDescent="0.25">
      <c r="A5026">
        <v>80025471</v>
      </c>
      <c r="B5026" s="1">
        <v>40763</v>
      </c>
      <c r="C5026" t="s">
        <v>27</v>
      </c>
      <c r="D5026">
        <v>25</v>
      </c>
      <c r="E5026">
        <v>11080112</v>
      </c>
      <c r="F5026" t="s">
        <v>28</v>
      </c>
      <c r="G5026">
        <v>1</v>
      </c>
    </row>
    <row r="5027" spans="1:7" x14ac:dyDescent="0.25">
      <c r="A5027">
        <v>80025472</v>
      </c>
      <c r="B5027" s="1">
        <v>40763</v>
      </c>
      <c r="C5027" t="s">
        <v>27</v>
      </c>
      <c r="D5027">
        <v>25</v>
      </c>
      <c r="E5027">
        <v>11080113</v>
      </c>
      <c r="F5027" t="s">
        <v>28</v>
      </c>
      <c r="G5027">
        <v>1</v>
      </c>
    </row>
    <row r="5028" spans="1:7" x14ac:dyDescent="0.25">
      <c r="A5028">
        <v>80025473</v>
      </c>
      <c r="B5028" s="1">
        <v>40763</v>
      </c>
      <c r="C5028" t="s">
        <v>9</v>
      </c>
      <c r="D5028">
        <v>20</v>
      </c>
      <c r="E5028">
        <v>11070323</v>
      </c>
      <c r="F5028" t="s">
        <v>10</v>
      </c>
      <c r="G5028">
        <v>1</v>
      </c>
    </row>
    <row r="5029" spans="1:7" x14ac:dyDescent="0.25">
      <c r="A5029">
        <v>80025473</v>
      </c>
      <c r="B5029" s="1">
        <v>40763</v>
      </c>
      <c r="C5029" t="s">
        <v>7</v>
      </c>
      <c r="D5029">
        <v>90</v>
      </c>
      <c r="E5029">
        <v>11070323</v>
      </c>
      <c r="F5029" t="s">
        <v>8</v>
      </c>
      <c r="G5029">
        <v>1</v>
      </c>
    </row>
    <row r="5030" spans="1:7" x14ac:dyDescent="0.25">
      <c r="A5030">
        <v>80025475</v>
      </c>
      <c r="B5030" s="1">
        <v>40763</v>
      </c>
      <c r="C5030" t="s">
        <v>7</v>
      </c>
      <c r="D5030">
        <v>170</v>
      </c>
      <c r="E5030">
        <v>11070386</v>
      </c>
      <c r="F5030" t="s">
        <v>8</v>
      </c>
      <c r="G5030">
        <v>30000</v>
      </c>
    </row>
    <row r="5031" spans="1:7" x14ac:dyDescent="0.25">
      <c r="A5031">
        <v>80025475</v>
      </c>
      <c r="B5031" s="1">
        <v>40763</v>
      </c>
      <c r="C5031" t="s">
        <v>15</v>
      </c>
      <c r="D5031">
        <v>85</v>
      </c>
      <c r="E5031">
        <v>11070386</v>
      </c>
      <c r="F5031" t="s">
        <v>8</v>
      </c>
      <c r="G5031">
        <v>30000</v>
      </c>
    </row>
    <row r="5032" spans="1:7" x14ac:dyDescent="0.25">
      <c r="A5032">
        <v>80025479</v>
      </c>
      <c r="B5032" s="1">
        <v>40763</v>
      </c>
      <c r="C5032" t="s">
        <v>140</v>
      </c>
      <c r="D5032">
        <v>25</v>
      </c>
      <c r="E5032">
        <v>11080121</v>
      </c>
      <c r="F5032" t="s">
        <v>26</v>
      </c>
      <c r="G5032">
        <v>30</v>
      </c>
    </row>
    <row r="5033" spans="1:7" x14ac:dyDescent="0.25">
      <c r="A5033">
        <v>80025479</v>
      </c>
      <c r="B5033" s="1">
        <v>40763</v>
      </c>
      <c r="C5033" t="s">
        <v>66</v>
      </c>
      <c r="D5033">
        <v>4</v>
      </c>
      <c r="E5033">
        <v>11080121</v>
      </c>
      <c r="F5033" t="s">
        <v>67</v>
      </c>
      <c r="G5033">
        <v>30</v>
      </c>
    </row>
    <row r="5034" spans="1:7" x14ac:dyDescent="0.25">
      <c r="A5034">
        <v>80025479</v>
      </c>
      <c r="B5034" s="1">
        <v>40763</v>
      </c>
      <c r="C5034" t="s">
        <v>140</v>
      </c>
      <c r="D5034">
        <v>25</v>
      </c>
      <c r="E5034">
        <v>11080122</v>
      </c>
      <c r="F5034" t="s">
        <v>26</v>
      </c>
      <c r="G5034">
        <v>30</v>
      </c>
    </row>
    <row r="5035" spans="1:7" x14ac:dyDescent="0.25">
      <c r="A5035">
        <v>80025479</v>
      </c>
      <c r="B5035" s="1">
        <v>40763</v>
      </c>
      <c r="C5035" t="s">
        <v>66</v>
      </c>
      <c r="D5035">
        <v>4</v>
      </c>
      <c r="E5035">
        <v>11080122</v>
      </c>
      <c r="F5035" t="s">
        <v>67</v>
      </c>
      <c r="G5035">
        <v>30</v>
      </c>
    </row>
    <row r="5036" spans="1:7" x14ac:dyDescent="0.25">
      <c r="A5036">
        <v>80025480</v>
      </c>
      <c r="B5036" s="1">
        <v>40763</v>
      </c>
      <c r="C5036" t="s">
        <v>7</v>
      </c>
      <c r="D5036">
        <v>140</v>
      </c>
      <c r="E5036">
        <v>11080050</v>
      </c>
      <c r="F5036" t="s">
        <v>8</v>
      </c>
      <c r="G5036">
        <v>24000</v>
      </c>
    </row>
    <row r="5037" spans="1:7" x14ac:dyDescent="0.25">
      <c r="A5037">
        <v>80025481</v>
      </c>
      <c r="B5037" s="1">
        <v>40763</v>
      </c>
      <c r="C5037" t="s">
        <v>24</v>
      </c>
      <c r="D5037">
        <v>25</v>
      </c>
      <c r="E5037">
        <v>11080124</v>
      </c>
      <c r="F5037" t="s">
        <v>10</v>
      </c>
      <c r="G5037">
        <v>1</v>
      </c>
    </row>
    <row r="5038" spans="1:7" x14ac:dyDescent="0.25">
      <c r="A5038">
        <v>80025483</v>
      </c>
      <c r="B5038" s="1">
        <v>40763</v>
      </c>
      <c r="C5038" t="s">
        <v>24</v>
      </c>
      <c r="D5038">
        <v>25</v>
      </c>
      <c r="E5038">
        <v>11080126</v>
      </c>
      <c r="F5038" t="s">
        <v>10</v>
      </c>
      <c r="G5038">
        <v>1</v>
      </c>
    </row>
    <row r="5039" spans="1:7" x14ac:dyDescent="0.25">
      <c r="A5039">
        <v>80025484</v>
      </c>
      <c r="B5039" s="1">
        <v>40763</v>
      </c>
      <c r="C5039" t="s">
        <v>9</v>
      </c>
      <c r="D5039">
        <v>20</v>
      </c>
      <c r="E5039">
        <v>11070324</v>
      </c>
      <c r="F5039" t="s">
        <v>10</v>
      </c>
      <c r="G5039">
        <v>1</v>
      </c>
    </row>
    <row r="5040" spans="1:7" x14ac:dyDescent="0.25">
      <c r="A5040">
        <v>80025484</v>
      </c>
      <c r="B5040" s="1">
        <v>40763</v>
      </c>
      <c r="C5040" t="s">
        <v>7</v>
      </c>
      <c r="D5040">
        <v>80</v>
      </c>
      <c r="E5040">
        <v>11070324</v>
      </c>
      <c r="F5040" t="s">
        <v>8</v>
      </c>
      <c r="G5040">
        <v>1</v>
      </c>
    </row>
    <row r="5041" spans="1:7" x14ac:dyDescent="0.25">
      <c r="A5041">
        <v>80025485</v>
      </c>
      <c r="B5041" s="1">
        <v>40763</v>
      </c>
      <c r="C5041" t="s">
        <v>24</v>
      </c>
      <c r="D5041">
        <v>25</v>
      </c>
      <c r="E5041">
        <v>11080127</v>
      </c>
      <c r="F5041" t="s">
        <v>10</v>
      </c>
      <c r="G5041">
        <v>1</v>
      </c>
    </row>
    <row r="5042" spans="1:7" x14ac:dyDescent="0.25">
      <c r="A5042">
        <v>80025487</v>
      </c>
      <c r="B5042" s="1">
        <v>40764</v>
      </c>
      <c r="C5042" t="s">
        <v>68</v>
      </c>
      <c r="D5042">
        <v>25</v>
      </c>
      <c r="E5042">
        <v>11080129</v>
      </c>
      <c r="F5042" t="s">
        <v>69</v>
      </c>
      <c r="G5042">
        <v>1</v>
      </c>
    </row>
    <row r="5043" spans="1:7" x14ac:dyDescent="0.25">
      <c r="A5043">
        <v>80025488</v>
      </c>
      <c r="B5043" s="1">
        <v>40764</v>
      </c>
      <c r="C5043" t="s">
        <v>133</v>
      </c>
      <c r="D5043">
        <v>15</v>
      </c>
      <c r="E5043">
        <v>11080074</v>
      </c>
      <c r="F5043" t="s">
        <v>10</v>
      </c>
      <c r="G5043">
        <v>1</v>
      </c>
    </row>
    <row r="5044" spans="1:7" x14ac:dyDescent="0.25">
      <c r="A5044">
        <v>80025489</v>
      </c>
      <c r="B5044" s="1">
        <v>40764</v>
      </c>
      <c r="C5044" t="s">
        <v>133</v>
      </c>
      <c r="D5044">
        <v>15</v>
      </c>
      <c r="E5044">
        <v>11080075</v>
      </c>
      <c r="F5044" t="s">
        <v>10</v>
      </c>
      <c r="G5044">
        <v>1</v>
      </c>
    </row>
    <row r="5045" spans="1:7" x14ac:dyDescent="0.25">
      <c r="A5045">
        <v>80025490</v>
      </c>
      <c r="B5045" s="1">
        <v>40764</v>
      </c>
      <c r="C5045" t="s">
        <v>64</v>
      </c>
      <c r="D5045">
        <v>16</v>
      </c>
      <c r="E5045">
        <v>11080130</v>
      </c>
      <c r="F5045" t="s">
        <v>65</v>
      </c>
      <c r="G5045">
        <v>4</v>
      </c>
    </row>
    <row r="5046" spans="1:7" x14ac:dyDescent="0.25">
      <c r="A5046">
        <v>80025490</v>
      </c>
      <c r="B5046" s="1">
        <v>40764</v>
      </c>
      <c r="C5046" t="s">
        <v>88</v>
      </c>
      <c r="D5046">
        <v>25</v>
      </c>
      <c r="E5046">
        <v>11080130</v>
      </c>
      <c r="F5046" t="s">
        <v>89</v>
      </c>
      <c r="G5046">
        <v>4</v>
      </c>
    </row>
    <row r="5047" spans="1:7" x14ac:dyDescent="0.25">
      <c r="A5047">
        <v>80025491</v>
      </c>
      <c r="B5047" s="1">
        <v>40764</v>
      </c>
      <c r="C5047" t="s">
        <v>88</v>
      </c>
      <c r="D5047">
        <v>25</v>
      </c>
      <c r="E5047">
        <v>11080131</v>
      </c>
      <c r="F5047" t="s">
        <v>89</v>
      </c>
      <c r="G5047">
        <v>1</v>
      </c>
    </row>
    <row r="5048" spans="1:7" x14ac:dyDescent="0.25">
      <c r="A5048">
        <v>80025493</v>
      </c>
      <c r="B5048" s="1">
        <v>40764</v>
      </c>
      <c r="C5048" t="s">
        <v>25</v>
      </c>
      <c r="D5048">
        <v>30</v>
      </c>
      <c r="E5048">
        <v>11080137</v>
      </c>
      <c r="F5048" t="s">
        <v>26</v>
      </c>
      <c r="G5048">
        <v>200</v>
      </c>
    </row>
    <row r="5049" spans="1:7" x14ac:dyDescent="0.25">
      <c r="A5049">
        <v>80025493</v>
      </c>
      <c r="B5049" s="1">
        <v>40764</v>
      </c>
      <c r="C5049" t="s">
        <v>66</v>
      </c>
      <c r="D5049">
        <v>42</v>
      </c>
      <c r="E5049">
        <v>11080137</v>
      </c>
      <c r="F5049" t="s">
        <v>67</v>
      </c>
      <c r="G5049">
        <v>200</v>
      </c>
    </row>
    <row r="5050" spans="1:7" x14ac:dyDescent="0.25">
      <c r="A5050">
        <v>80025493</v>
      </c>
      <c r="B5050" s="1">
        <v>40764</v>
      </c>
      <c r="C5050" t="s">
        <v>68</v>
      </c>
      <c r="D5050">
        <v>25</v>
      </c>
      <c r="E5050">
        <v>11080137</v>
      </c>
      <c r="F5050" t="s">
        <v>69</v>
      </c>
      <c r="G5050">
        <v>200</v>
      </c>
    </row>
    <row r="5051" spans="1:7" x14ac:dyDescent="0.25">
      <c r="A5051">
        <v>80025494</v>
      </c>
      <c r="B5051" s="1">
        <v>40764</v>
      </c>
      <c r="C5051" t="s">
        <v>54</v>
      </c>
      <c r="D5051">
        <v>29</v>
      </c>
      <c r="E5051">
        <v>11080136</v>
      </c>
      <c r="F5051" t="s">
        <v>55</v>
      </c>
      <c r="G5051">
        <v>100000</v>
      </c>
    </row>
    <row r="5052" spans="1:7" x14ac:dyDescent="0.25">
      <c r="A5052">
        <v>80025495</v>
      </c>
      <c r="B5052" s="1">
        <v>40764</v>
      </c>
      <c r="C5052" t="s">
        <v>64</v>
      </c>
      <c r="D5052">
        <v>80</v>
      </c>
      <c r="E5052">
        <v>11080135</v>
      </c>
      <c r="F5052" t="s">
        <v>65</v>
      </c>
      <c r="G5052">
        <v>20</v>
      </c>
    </row>
    <row r="5053" spans="1:7" x14ac:dyDescent="0.25">
      <c r="A5053">
        <v>80025495</v>
      </c>
      <c r="B5053" s="1">
        <v>40764</v>
      </c>
      <c r="C5053" t="s">
        <v>74</v>
      </c>
      <c r="D5053">
        <v>25</v>
      </c>
      <c r="E5053">
        <v>11080135</v>
      </c>
      <c r="F5053" t="s">
        <v>75</v>
      </c>
      <c r="G5053">
        <v>20</v>
      </c>
    </row>
    <row r="5054" spans="1:7" x14ac:dyDescent="0.25">
      <c r="A5054">
        <v>80025495</v>
      </c>
      <c r="B5054" s="1">
        <v>40764</v>
      </c>
      <c r="C5054" t="s">
        <v>70</v>
      </c>
      <c r="D5054">
        <v>25</v>
      </c>
      <c r="E5054">
        <v>11080135</v>
      </c>
      <c r="F5054" t="s">
        <v>71</v>
      </c>
      <c r="G5054">
        <v>20</v>
      </c>
    </row>
    <row r="5055" spans="1:7" x14ac:dyDescent="0.25">
      <c r="A5055">
        <v>80025496</v>
      </c>
      <c r="B5055" s="1">
        <v>40764</v>
      </c>
      <c r="C5055" t="s">
        <v>7</v>
      </c>
      <c r="D5055">
        <v>145</v>
      </c>
      <c r="E5055">
        <v>11080058</v>
      </c>
      <c r="F5055" t="s">
        <v>8</v>
      </c>
      <c r="G5055">
        <v>25000</v>
      </c>
    </row>
    <row r="5056" spans="1:7" x14ac:dyDescent="0.25">
      <c r="A5056">
        <v>80025497</v>
      </c>
      <c r="B5056" s="1">
        <v>40764</v>
      </c>
      <c r="C5056" t="s">
        <v>59</v>
      </c>
      <c r="D5056">
        <v>25</v>
      </c>
      <c r="E5056">
        <v>11080139</v>
      </c>
      <c r="F5056" t="s">
        <v>60</v>
      </c>
      <c r="G5056">
        <v>2.5</v>
      </c>
    </row>
    <row r="5057" spans="1:7" x14ac:dyDescent="0.25">
      <c r="A5057">
        <v>80025498</v>
      </c>
      <c r="B5057" s="1">
        <v>40764</v>
      </c>
      <c r="C5057" t="s">
        <v>7</v>
      </c>
      <c r="D5057">
        <v>55</v>
      </c>
      <c r="E5057">
        <v>11080038</v>
      </c>
      <c r="F5057" t="s">
        <v>8</v>
      </c>
      <c r="G5057">
        <v>7000</v>
      </c>
    </row>
    <row r="5058" spans="1:7" x14ac:dyDescent="0.25">
      <c r="A5058">
        <v>80025501</v>
      </c>
      <c r="B5058" s="1">
        <v>40764</v>
      </c>
      <c r="C5058" t="s">
        <v>9</v>
      </c>
      <c r="D5058">
        <v>20</v>
      </c>
      <c r="E5058">
        <v>11050261</v>
      </c>
      <c r="F5058" t="s">
        <v>10</v>
      </c>
      <c r="G5058">
        <v>1</v>
      </c>
    </row>
    <row r="5059" spans="1:7" x14ac:dyDescent="0.25">
      <c r="A5059">
        <v>80025501</v>
      </c>
      <c r="B5059" s="1">
        <v>40764</v>
      </c>
      <c r="C5059" t="s">
        <v>7</v>
      </c>
      <c r="D5059">
        <v>1588</v>
      </c>
      <c r="E5059">
        <v>11050261</v>
      </c>
      <c r="F5059" t="s">
        <v>8</v>
      </c>
      <c r="G5059">
        <v>1</v>
      </c>
    </row>
    <row r="5060" spans="1:7" x14ac:dyDescent="0.25">
      <c r="A5060">
        <v>80025502</v>
      </c>
      <c r="B5060" s="1">
        <v>40764</v>
      </c>
      <c r="C5060" t="s">
        <v>25</v>
      </c>
      <c r="D5060">
        <v>30</v>
      </c>
      <c r="E5060">
        <v>11080145</v>
      </c>
      <c r="F5060" t="s">
        <v>26</v>
      </c>
      <c r="G5060">
        <v>200</v>
      </c>
    </row>
    <row r="5061" spans="1:7" x14ac:dyDescent="0.25">
      <c r="A5061">
        <v>80025502</v>
      </c>
      <c r="B5061" s="1">
        <v>40764</v>
      </c>
      <c r="C5061" t="s">
        <v>66</v>
      </c>
      <c r="D5061">
        <v>7</v>
      </c>
      <c r="E5061">
        <v>11080145</v>
      </c>
      <c r="F5061" t="s">
        <v>67</v>
      </c>
      <c r="G5061">
        <v>200</v>
      </c>
    </row>
    <row r="5062" spans="1:7" x14ac:dyDescent="0.25">
      <c r="A5062">
        <v>80025503</v>
      </c>
      <c r="B5062" s="1">
        <v>40764</v>
      </c>
      <c r="C5062" t="s">
        <v>64</v>
      </c>
      <c r="D5062">
        <v>72</v>
      </c>
      <c r="E5062">
        <v>11080146</v>
      </c>
      <c r="F5062" t="s">
        <v>65</v>
      </c>
      <c r="G5062">
        <v>18</v>
      </c>
    </row>
    <row r="5063" spans="1:7" x14ac:dyDescent="0.25">
      <c r="A5063">
        <v>80025503</v>
      </c>
      <c r="B5063" s="1">
        <v>40764</v>
      </c>
      <c r="C5063" t="s">
        <v>74</v>
      </c>
      <c r="D5063">
        <v>25</v>
      </c>
      <c r="E5063">
        <v>11080146</v>
      </c>
      <c r="F5063" t="s">
        <v>75</v>
      </c>
      <c r="G5063">
        <v>18</v>
      </c>
    </row>
    <row r="5064" spans="1:7" x14ac:dyDescent="0.25">
      <c r="A5064">
        <v>80025503</v>
      </c>
      <c r="B5064" s="1">
        <v>40764</v>
      </c>
      <c r="C5064" t="s">
        <v>70</v>
      </c>
      <c r="D5064">
        <v>25</v>
      </c>
      <c r="E5064">
        <v>11080146</v>
      </c>
      <c r="F5064" t="s">
        <v>71</v>
      </c>
      <c r="G5064">
        <v>18</v>
      </c>
    </row>
    <row r="5065" spans="1:7" hidden="1" x14ac:dyDescent="0.25">
      <c r="A5065">
        <v>80025580</v>
      </c>
      <c r="B5065" s="1">
        <v>40771</v>
      </c>
      <c r="C5065" t="s">
        <v>182</v>
      </c>
      <c r="D5065">
        <v>100</v>
      </c>
      <c r="E5065">
        <v>11080275</v>
      </c>
      <c r="F5065" t="s">
        <v>10</v>
      </c>
      <c r="G5065">
        <v>1</v>
      </c>
    </row>
    <row r="5066" spans="1:7" x14ac:dyDescent="0.25">
      <c r="A5066">
        <v>80025503</v>
      </c>
      <c r="B5066" s="1">
        <v>40764</v>
      </c>
      <c r="C5066" t="s">
        <v>64</v>
      </c>
      <c r="D5066">
        <v>72</v>
      </c>
      <c r="E5066">
        <v>11080147</v>
      </c>
      <c r="F5066" t="s">
        <v>65</v>
      </c>
      <c r="G5066">
        <v>18</v>
      </c>
    </row>
    <row r="5067" spans="1:7" x14ac:dyDescent="0.25">
      <c r="A5067">
        <v>80025503</v>
      </c>
      <c r="B5067" s="1">
        <v>40764</v>
      </c>
      <c r="C5067" t="s">
        <v>74</v>
      </c>
      <c r="D5067">
        <v>25</v>
      </c>
      <c r="E5067">
        <v>11080147</v>
      </c>
      <c r="F5067" t="s">
        <v>75</v>
      </c>
      <c r="G5067">
        <v>18</v>
      </c>
    </row>
    <row r="5068" spans="1:7" x14ac:dyDescent="0.25">
      <c r="A5068">
        <v>80025503</v>
      </c>
      <c r="B5068" s="1">
        <v>40764</v>
      </c>
      <c r="C5068" t="s">
        <v>70</v>
      </c>
      <c r="D5068">
        <v>25</v>
      </c>
      <c r="E5068">
        <v>11080147</v>
      </c>
      <c r="F5068" t="s">
        <v>71</v>
      </c>
      <c r="G5068">
        <v>18</v>
      </c>
    </row>
    <row r="5069" spans="1:7" x14ac:dyDescent="0.25">
      <c r="A5069">
        <v>80025503</v>
      </c>
      <c r="B5069" s="1">
        <v>40764</v>
      </c>
      <c r="C5069" t="s">
        <v>64</v>
      </c>
      <c r="D5069">
        <v>72</v>
      </c>
      <c r="E5069">
        <v>11080148</v>
      </c>
      <c r="F5069" t="s">
        <v>65</v>
      </c>
      <c r="G5069">
        <v>18</v>
      </c>
    </row>
    <row r="5070" spans="1:7" hidden="1" x14ac:dyDescent="0.25">
      <c r="A5070">
        <v>80025597</v>
      </c>
      <c r="B5070" s="1">
        <v>40772</v>
      </c>
      <c r="C5070" t="s">
        <v>18</v>
      </c>
      <c r="D5070">
        <v>59.93</v>
      </c>
      <c r="E5070">
        <v>11070085</v>
      </c>
      <c r="F5070" t="s">
        <v>10</v>
      </c>
      <c r="G5070">
        <v>1</v>
      </c>
    </row>
    <row r="5071" spans="1:7" hidden="1" x14ac:dyDescent="0.25">
      <c r="A5071">
        <v>80025597</v>
      </c>
      <c r="B5071" s="1">
        <v>40772</v>
      </c>
      <c r="C5071" t="s">
        <v>19</v>
      </c>
      <c r="D5071">
        <v>533.02</v>
      </c>
      <c r="E5071">
        <v>11070085</v>
      </c>
      <c r="F5071" t="s">
        <v>10</v>
      </c>
      <c r="G5071">
        <v>1</v>
      </c>
    </row>
    <row r="5072" spans="1:7" hidden="1" x14ac:dyDescent="0.25">
      <c r="A5072">
        <v>80025597</v>
      </c>
      <c r="B5072" s="1">
        <v>40772</v>
      </c>
      <c r="C5072" t="s">
        <v>20</v>
      </c>
      <c r="D5072">
        <v>1302.93</v>
      </c>
      <c r="E5072">
        <v>11070085</v>
      </c>
      <c r="F5072" t="s">
        <v>10</v>
      </c>
      <c r="G5072">
        <v>1</v>
      </c>
    </row>
    <row r="5073" spans="1:7" hidden="1" x14ac:dyDescent="0.25">
      <c r="A5073">
        <v>80025597</v>
      </c>
      <c r="B5073" s="1">
        <v>40772</v>
      </c>
      <c r="C5073" t="s">
        <v>21</v>
      </c>
      <c r="D5073">
        <v>161.68</v>
      </c>
      <c r="E5073">
        <v>11070085</v>
      </c>
      <c r="F5073" t="s">
        <v>10</v>
      </c>
      <c r="G5073">
        <v>1</v>
      </c>
    </row>
    <row r="5074" spans="1:7" x14ac:dyDescent="0.25">
      <c r="A5074">
        <v>80025503</v>
      </c>
      <c r="B5074" s="1">
        <v>40764</v>
      </c>
      <c r="C5074" t="s">
        <v>74</v>
      </c>
      <c r="D5074">
        <v>25</v>
      </c>
      <c r="E5074">
        <v>11080148</v>
      </c>
      <c r="F5074" t="s">
        <v>75</v>
      </c>
      <c r="G5074">
        <v>18</v>
      </c>
    </row>
    <row r="5075" spans="1:7" x14ac:dyDescent="0.25">
      <c r="A5075">
        <v>80025503</v>
      </c>
      <c r="B5075" s="1">
        <v>40764</v>
      </c>
      <c r="C5075" t="s">
        <v>70</v>
      </c>
      <c r="D5075">
        <v>25</v>
      </c>
      <c r="E5075">
        <v>11080148</v>
      </c>
      <c r="F5075" t="s">
        <v>71</v>
      </c>
      <c r="G5075">
        <v>18</v>
      </c>
    </row>
    <row r="5076" spans="1:7" x14ac:dyDescent="0.25">
      <c r="A5076">
        <v>80025505</v>
      </c>
      <c r="B5076" s="1">
        <v>40764</v>
      </c>
      <c r="C5076" t="s">
        <v>25</v>
      </c>
      <c r="D5076">
        <v>30</v>
      </c>
      <c r="E5076">
        <v>11080150</v>
      </c>
      <c r="F5076" t="s">
        <v>26</v>
      </c>
      <c r="G5076">
        <v>200</v>
      </c>
    </row>
    <row r="5077" spans="1:7" hidden="1" x14ac:dyDescent="0.25">
      <c r="A5077">
        <v>80025593</v>
      </c>
      <c r="B5077" s="1">
        <v>40772</v>
      </c>
      <c r="C5077" t="s">
        <v>18</v>
      </c>
      <c r="D5077">
        <v>59.93</v>
      </c>
      <c r="E5077">
        <v>11070292</v>
      </c>
      <c r="F5077" t="s">
        <v>10</v>
      </c>
      <c r="G5077">
        <v>1</v>
      </c>
    </row>
    <row r="5078" spans="1:7" hidden="1" x14ac:dyDescent="0.25">
      <c r="A5078">
        <v>80025593</v>
      </c>
      <c r="B5078" s="1">
        <v>40772</v>
      </c>
      <c r="C5078" t="s">
        <v>19</v>
      </c>
      <c r="D5078">
        <v>533.02</v>
      </c>
      <c r="E5078">
        <v>11070292</v>
      </c>
      <c r="F5078" t="s">
        <v>10</v>
      </c>
      <c r="G5078">
        <v>1</v>
      </c>
    </row>
    <row r="5079" spans="1:7" hidden="1" x14ac:dyDescent="0.25">
      <c r="A5079">
        <v>80025593</v>
      </c>
      <c r="B5079" s="1">
        <v>40772</v>
      </c>
      <c r="C5079" t="s">
        <v>20</v>
      </c>
      <c r="D5079">
        <v>1302.93</v>
      </c>
      <c r="E5079">
        <v>11070292</v>
      </c>
      <c r="F5079" t="s">
        <v>10</v>
      </c>
      <c r="G5079">
        <v>1</v>
      </c>
    </row>
    <row r="5080" spans="1:7" hidden="1" x14ac:dyDescent="0.25">
      <c r="A5080">
        <v>80025593</v>
      </c>
      <c r="B5080" s="1">
        <v>40772</v>
      </c>
      <c r="C5080" t="s">
        <v>21</v>
      </c>
      <c r="D5080">
        <v>161.68</v>
      </c>
      <c r="E5080">
        <v>11070292</v>
      </c>
      <c r="F5080" t="s">
        <v>10</v>
      </c>
      <c r="G5080">
        <v>1</v>
      </c>
    </row>
    <row r="5081" spans="1:7" x14ac:dyDescent="0.25">
      <c r="A5081">
        <v>80025505</v>
      </c>
      <c r="B5081" s="1">
        <v>40764</v>
      </c>
      <c r="C5081" t="s">
        <v>66</v>
      </c>
      <c r="D5081">
        <v>30</v>
      </c>
      <c r="E5081">
        <v>11080150</v>
      </c>
      <c r="F5081" t="s">
        <v>67</v>
      </c>
      <c r="G5081">
        <v>200</v>
      </c>
    </row>
    <row r="5082" spans="1:7" x14ac:dyDescent="0.25">
      <c r="A5082">
        <v>80025505</v>
      </c>
      <c r="B5082" s="1">
        <v>40764</v>
      </c>
      <c r="C5082" t="s">
        <v>68</v>
      </c>
      <c r="D5082">
        <v>25</v>
      </c>
      <c r="E5082">
        <v>11080150</v>
      </c>
      <c r="F5082" t="s">
        <v>69</v>
      </c>
      <c r="G5082">
        <v>200</v>
      </c>
    </row>
    <row r="5083" spans="1:7" x14ac:dyDescent="0.25">
      <c r="A5083">
        <v>80025505</v>
      </c>
      <c r="B5083" s="1">
        <v>40764</v>
      </c>
      <c r="C5083" t="s">
        <v>27</v>
      </c>
      <c r="D5083">
        <v>25</v>
      </c>
      <c r="E5083">
        <v>11080150</v>
      </c>
      <c r="F5083" t="s">
        <v>28</v>
      </c>
      <c r="G5083">
        <v>200</v>
      </c>
    </row>
    <row r="5084" spans="1:7" x14ac:dyDescent="0.25">
      <c r="A5084">
        <v>80025506</v>
      </c>
      <c r="B5084" s="1">
        <v>40764</v>
      </c>
      <c r="C5084" t="s">
        <v>7</v>
      </c>
      <c r="D5084">
        <v>646</v>
      </c>
      <c r="E5084">
        <v>11070237</v>
      </c>
      <c r="F5084" t="s">
        <v>8</v>
      </c>
      <c r="G5084">
        <v>162000</v>
      </c>
    </row>
    <row r="5085" spans="1:7" x14ac:dyDescent="0.25">
      <c r="A5085">
        <v>80025506</v>
      </c>
      <c r="B5085" s="1">
        <v>40764</v>
      </c>
      <c r="C5085" t="s">
        <v>15</v>
      </c>
      <c r="D5085">
        <v>323</v>
      </c>
      <c r="E5085">
        <v>11070237</v>
      </c>
      <c r="F5085" t="s">
        <v>8</v>
      </c>
      <c r="G5085">
        <v>162000</v>
      </c>
    </row>
    <row r="5086" spans="1:7" hidden="1" x14ac:dyDescent="0.25">
      <c r="A5086">
        <v>80025581</v>
      </c>
      <c r="B5086" s="1">
        <v>40772</v>
      </c>
      <c r="C5086" t="s">
        <v>111</v>
      </c>
      <c r="D5086">
        <v>25</v>
      </c>
      <c r="E5086">
        <v>11080277</v>
      </c>
      <c r="F5086" t="s">
        <v>112</v>
      </c>
      <c r="G5086">
        <v>1</v>
      </c>
    </row>
    <row r="5087" spans="1:7" x14ac:dyDescent="0.25">
      <c r="A5087">
        <v>80025508</v>
      </c>
      <c r="B5087" s="1">
        <v>40765</v>
      </c>
      <c r="C5087" t="s">
        <v>54</v>
      </c>
      <c r="D5087">
        <v>29</v>
      </c>
      <c r="E5087">
        <v>11080156</v>
      </c>
      <c r="F5087" t="s">
        <v>55</v>
      </c>
      <c r="G5087">
        <v>90000</v>
      </c>
    </row>
    <row r="5088" spans="1:7" x14ac:dyDescent="0.25">
      <c r="A5088">
        <v>80025508</v>
      </c>
      <c r="B5088" s="1">
        <v>40765</v>
      </c>
      <c r="C5088" t="s">
        <v>59</v>
      </c>
      <c r="D5088">
        <v>25</v>
      </c>
      <c r="E5088">
        <v>11080156</v>
      </c>
      <c r="F5088" t="s">
        <v>60</v>
      </c>
      <c r="G5088">
        <v>90000</v>
      </c>
    </row>
    <row r="5089" spans="1:7" x14ac:dyDescent="0.25">
      <c r="A5089">
        <v>80025508</v>
      </c>
      <c r="B5089" s="1">
        <v>40765</v>
      </c>
      <c r="C5089" t="s">
        <v>54</v>
      </c>
      <c r="D5089">
        <v>29</v>
      </c>
      <c r="E5089">
        <v>11080157</v>
      </c>
      <c r="F5089" t="s">
        <v>55</v>
      </c>
      <c r="G5089">
        <v>90000</v>
      </c>
    </row>
    <row r="5090" spans="1:7" x14ac:dyDescent="0.25">
      <c r="A5090">
        <v>80025508</v>
      </c>
      <c r="B5090" s="1">
        <v>40765</v>
      </c>
      <c r="C5090" t="s">
        <v>59</v>
      </c>
      <c r="D5090">
        <v>25</v>
      </c>
      <c r="E5090">
        <v>11080157</v>
      </c>
      <c r="F5090" t="s">
        <v>60</v>
      </c>
      <c r="G5090">
        <v>90000</v>
      </c>
    </row>
    <row r="5091" spans="1:7" x14ac:dyDescent="0.25">
      <c r="A5091">
        <v>80025508</v>
      </c>
      <c r="B5091" s="1">
        <v>40765</v>
      </c>
      <c r="C5091" t="s">
        <v>54</v>
      </c>
      <c r="D5091">
        <v>29</v>
      </c>
      <c r="E5091">
        <v>11080158</v>
      </c>
      <c r="F5091" t="s">
        <v>55</v>
      </c>
      <c r="G5091">
        <v>90000</v>
      </c>
    </row>
    <row r="5092" spans="1:7" x14ac:dyDescent="0.25">
      <c r="A5092">
        <v>80025508</v>
      </c>
      <c r="B5092" s="1">
        <v>40765</v>
      </c>
      <c r="C5092" t="s">
        <v>59</v>
      </c>
      <c r="D5092">
        <v>25</v>
      </c>
      <c r="E5092">
        <v>11080158</v>
      </c>
      <c r="F5092" t="s">
        <v>60</v>
      </c>
      <c r="G5092">
        <v>90000</v>
      </c>
    </row>
    <row r="5093" spans="1:7" x14ac:dyDescent="0.25">
      <c r="A5093">
        <v>80025508</v>
      </c>
      <c r="B5093" s="1">
        <v>40765</v>
      </c>
      <c r="C5093" t="s">
        <v>54</v>
      </c>
      <c r="D5093">
        <v>29</v>
      </c>
      <c r="E5093">
        <v>11080159</v>
      </c>
      <c r="F5093" t="s">
        <v>55</v>
      </c>
      <c r="G5093">
        <v>90000</v>
      </c>
    </row>
    <row r="5094" spans="1:7" x14ac:dyDescent="0.25">
      <c r="A5094">
        <v>80025508</v>
      </c>
      <c r="B5094" s="1">
        <v>40765</v>
      </c>
      <c r="C5094" t="s">
        <v>59</v>
      </c>
      <c r="D5094">
        <v>25</v>
      </c>
      <c r="E5094">
        <v>11080159</v>
      </c>
      <c r="F5094" t="s">
        <v>60</v>
      </c>
      <c r="G5094">
        <v>90000</v>
      </c>
    </row>
    <row r="5095" spans="1:7" x14ac:dyDescent="0.25">
      <c r="A5095">
        <v>80025508</v>
      </c>
      <c r="B5095" s="1">
        <v>40765</v>
      </c>
      <c r="C5095" t="s">
        <v>54</v>
      </c>
      <c r="D5095">
        <v>29</v>
      </c>
      <c r="E5095">
        <v>11080160</v>
      </c>
      <c r="F5095" t="s">
        <v>55</v>
      </c>
      <c r="G5095">
        <v>90000</v>
      </c>
    </row>
    <row r="5096" spans="1:7" x14ac:dyDescent="0.25">
      <c r="A5096">
        <v>80025508</v>
      </c>
      <c r="B5096" s="1">
        <v>40765</v>
      </c>
      <c r="C5096" t="s">
        <v>59</v>
      </c>
      <c r="D5096">
        <v>25</v>
      </c>
      <c r="E5096">
        <v>11080160</v>
      </c>
      <c r="F5096" t="s">
        <v>60</v>
      </c>
      <c r="G5096">
        <v>90000</v>
      </c>
    </row>
    <row r="5097" spans="1:7" x14ac:dyDescent="0.25">
      <c r="A5097">
        <v>80025509</v>
      </c>
      <c r="B5097" s="1">
        <v>40765</v>
      </c>
      <c r="C5097" t="s">
        <v>54</v>
      </c>
      <c r="D5097">
        <v>27</v>
      </c>
      <c r="E5097">
        <v>11080161</v>
      </c>
      <c r="F5097" t="s">
        <v>55</v>
      </c>
      <c r="G5097">
        <v>70000</v>
      </c>
    </row>
    <row r="5098" spans="1:7" x14ac:dyDescent="0.25">
      <c r="A5098">
        <v>80025509</v>
      </c>
      <c r="B5098" s="1">
        <v>40765</v>
      </c>
      <c r="C5098" t="s">
        <v>56</v>
      </c>
      <c r="D5098">
        <v>27</v>
      </c>
      <c r="E5098">
        <v>11080161</v>
      </c>
      <c r="F5098" t="s">
        <v>55</v>
      </c>
      <c r="G5098">
        <v>70000</v>
      </c>
    </row>
    <row r="5099" spans="1:7" x14ac:dyDescent="0.25">
      <c r="A5099">
        <v>80025509</v>
      </c>
      <c r="B5099" s="1">
        <v>40765</v>
      </c>
      <c r="C5099" t="s">
        <v>59</v>
      </c>
      <c r="D5099">
        <v>25</v>
      </c>
      <c r="E5099">
        <v>11080161</v>
      </c>
      <c r="F5099" t="s">
        <v>60</v>
      </c>
      <c r="G5099">
        <v>70000</v>
      </c>
    </row>
    <row r="5100" spans="1:7" x14ac:dyDescent="0.25">
      <c r="A5100">
        <v>80025509</v>
      </c>
      <c r="B5100" s="1">
        <v>40765</v>
      </c>
      <c r="C5100" t="s">
        <v>61</v>
      </c>
      <c r="D5100">
        <v>25</v>
      </c>
      <c r="E5100">
        <v>11080161</v>
      </c>
      <c r="F5100" t="s">
        <v>60</v>
      </c>
      <c r="G5100">
        <v>70000</v>
      </c>
    </row>
    <row r="5101" spans="1:7" x14ac:dyDescent="0.25">
      <c r="A5101">
        <v>80025512</v>
      </c>
      <c r="B5101" s="1">
        <v>40765</v>
      </c>
      <c r="C5101" t="s">
        <v>54</v>
      </c>
      <c r="D5101">
        <v>25</v>
      </c>
      <c r="E5101">
        <v>11080165</v>
      </c>
      <c r="F5101" t="s">
        <v>55</v>
      </c>
      <c r="G5101">
        <v>45000</v>
      </c>
    </row>
    <row r="5102" spans="1:7" x14ac:dyDescent="0.25">
      <c r="A5102">
        <v>80025512</v>
      </c>
      <c r="B5102" s="1">
        <v>40765</v>
      </c>
      <c r="C5102" t="s">
        <v>56</v>
      </c>
      <c r="D5102">
        <v>27</v>
      </c>
      <c r="E5102">
        <v>11080165</v>
      </c>
      <c r="F5102" t="s">
        <v>55</v>
      </c>
      <c r="G5102">
        <v>45000</v>
      </c>
    </row>
    <row r="5103" spans="1:7" x14ac:dyDescent="0.25">
      <c r="A5103">
        <v>80025512</v>
      </c>
      <c r="B5103" s="1">
        <v>40765</v>
      </c>
      <c r="C5103" t="s">
        <v>59</v>
      </c>
      <c r="D5103">
        <v>25</v>
      </c>
      <c r="E5103">
        <v>11080165</v>
      </c>
      <c r="F5103" t="s">
        <v>60</v>
      </c>
      <c r="G5103">
        <v>45000</v>
      </c>
    </row>
    <row r="5104" spans="1:7" hidden="1" x14ac:dyDescent="0.25">
      <c r="A5104">
        <v>80025584</v>
      </c>
      <c r="B5104" s="1">
        <v>40772</v>
      </c>
      <c r="C5104" t="s">
        <v>22</v>
      </c>
      <c r="D5104">
        <v>172.5</v>
      </c>
      <c r="E5104">
        <v>11080281</v>
      </c>
      <c r="F5104" t="s">
        <v>23</v>
      </c>
      <c r="G5104">
        <v>0.69</v>
      </c>
    </row>
    <row r="5105" spans="1:7" x14ac:dyDescent="0.25">
      <c r="A5105">
        <v>80025512</v>
      </c>
      <c r="B5105" s="1">
        <v>40765</v>
      </c>
      <c r="C5105" t="s">
        <v>61</v>
      </c>
      <c r="D5105">
        <v>25</v>
      </c>
      <c r="E5105">
        <v>11080165</v>
      </c>
      <c r="F5105" t="s">
        <v>60</v>
      </c>
      <c r="G5105">
        <v>45000</v>
      </c>
    </row>
    <row r="5106" spans="1:7" x14ac:dyDescent="0.25">
      <c r="A5106">
        <v>80025513</v>
      </c>
      <c r="B5106" s="1">
        <v>40765</v>
      </c>
      <c r="C5106" t="s">
        <v>64</v>
      </c>
      <c r="D5106">
        <v>25</v>
      </c>
      <c r="E5106">
        <v>11080166</v>
      </c>
      <c r="F5106" t="s">
        <v>65</v>
      </c>
      <c r="G5106">
        <v>2</v>
      </c>
    </row>
    <row r="5107" spans="1:7" x14ac:dyDescent="0.25">
      <c r="A5107">
        <v>80025514</v>
      </c>
      <c r="B5107" s="1">
        <v>40765</v>
      </c>
      <c r="C5107" t="s">
        <v>70</v>
      </c>
      <c r="D5107">
        <v>25</v>
      </c>
      <c r="E5107">
        <v>11080167</v>
      </c>
      <c r="F5107" t="s">
        <v>71</v>
      </c>
      <c r="G5107">
        <v>1</v>
      </c>
    </row>
    <row r="5108" spans="1:7" x14ac:dyDescent="0.25">
      <c r="A5108">
        <v>80025515</v>
      </c>
      <c r="B5108" s="1">
        <v>40765</v>
      </c>
      <c r="C5108" t="s">
        <v>24</v>
      </c>
      <c r="D5108">
        <v>25</v>
      </c>
      <c r="E5108">
        <v>11080169</v>
      </c>
      <c r="F5108" t="s">
        <v>10</v>
      </c>
      <c r="G5108">
        <v>1</v>
      </c>
    </row>
    <row r="5109" spans="1:7" x14ac:dyDescent="0.25">
      <c r="A5109">
        <v>80025516</v>
      </c>
      <c r="B5109" s="1">
        <v>40765</v>
      </c>
      <c r="C5109" t="s">
        <v>140</v>
      </c>
      <c r="D5109">
        <v>15</v>
      </c>
      <c r="E5109">
        <v>11080170</v>
      </c>
      <c r="F5109" t="s">
        <v>26</v>
      </c>
      <c r="G5109">
        <v>100</v>
      </c>
    </row>
    <row r="5110" spans="1:7" x14ac:dyDescent="0.25">
      <c r="A5110">
        <v>80025516</v>
      </c>
      <c r="B5110" s="1">
        <v>40765</v>
      </c>
      <c r="C5110" t="s">
        <v>66</v>
      </c>
      <c r="D5110">
        <v>20</v>
      </c>
      <c r="E5110">
        <v>11080170</v>
      </c>
      <c r="F5110" t="s">
        <v>67</v>
      </c>
      <c r="G5110">
        <v>100</v>
      </c>
    </row>
    <row r="5111" spans="1:7" x14ac:dyDescent="0.25">
      <c r="A5111">
        <v>80025518</v>
      </c>
      <c r="B5111" s="1">
        <v>40765</v>
      </c>
      <c r="C5111" t="s">
        <v>24</v>
      </c>
      <c r="D5111">
        <v>25</v>
      </c>
      <c r="E5111">
        <v>11080175</v>
      </c>
      <c r="F5111" t="s">
        <v>10</v>
      </c>
      <c r="G5111">
        <v>1</v>
      </c>
    </row>
    <row r="5112" spans="1:7" x14ac:dyDescent="0.25">
      <c r="A5112">
        <v>80025519</v>
      </c>
      <c r="B5112" s="1">
        <v>40765</v>
      </c>
      <c r="C5112" t="s">
        <v>7</v>
      </c>
      <c r="D5112">
        <v>60</v>
      </c>
      <c r="E5112">
        <v>11070421</v>
      </c>
      <c r="F5112" t="s">
        <v>8</v>
      </c>
      <c r="G5112">
        <v>8000</v>
      </c>
    </row>
    <row r="5113" spans="1:7" x14ac:dyDescent="0.25">
      <c r="A5113">
        <v>80025519</v>
      </c>
      <c r="B5113" s="1">
        <v>40765</v>
      </c>
      <c r="C5113" t="s">
        <v>15</v>
      </c>
      <c r="D5113">
        <v>30</v>
      </c>
      <c r="E5113">
        <v>11070421</v>
      </c>
      <c r="F5113" t="s">
        <v>8</v>
      </c>
      <c r="G5113">
        <v>8000</v>
      </c>
    </row>
    <row r="5114" spans="1:7" x14ac:dyDescent="0.25">
      <c r="A5114">
        <v>80025520</v>
      </c>
      <c r="B5114" s="1">
        <v>40765</v>
      </c>
      <c r="C5114" t="s">
        <v>7</v>
      </c>
      <c r="D5114">
        <v>115</v>
      </c>
      <c r="E5114">
        <v>11080176</v>
      </c>
      <c r="F5114" t="s">
        <v>8</v>
      </c>
      <c r="G5114">
        <v>19000</v>
      </c>
    </row>
    <row r="5115" spans="1:7" x14ac:dyDescent="0.25">
      <c r="A5115">
        <v>80025522</v>
      </c>
      <c r="B5115" s="1">
        <v>40765</v>
      </c>
      <c r="C5115" t="s">
        <v>64</v>
      </c>
      <c r="D5115">
        <v>25</v>
      </c>
      <c r="E5115">
        <v>11080190</v>
      </c>
      <c r="F5115" t="s">
        <v>65</v>
      </c>
      <c r="G5115">
        <v>2</v>
      </c>
    </row>
    <row r="5116" spans="1:7" x14ac:dyDescent="0.25">
      <c r="A5116">
        <v>80025523</v>
      </c>
      <c r="B5116" s="1">
        <v>40766</v>
      </c>
      <c r="C5116" t="s">
        <v>133</v>
      </c>
      <c r="D5116">
        <v>15</v>
      </c>
      <c r="E5116">
        <v>11070310</v>
      </c>
      <c r="F5116" t="s">
        <v>10</v>
      </c>
      <c r="G5116">
        <v>1</v>
      </c>
    </row>
    <row r="5117" spans="1:7" hidden="1" x14ac:dyDescent="0.25">
      <c r="A5117">
        <v>90001763</v>
      </c>
      <c r="B5117" s="1">
        <v>40772</v>
      </c>
      <c r="C5117" t="s">
        <v>115</v>
      </c>
      <c r="D5117">
        <v>50</v>
      </c>
      <c r="E5117">
        <v>11080288</v>
      </c>
      <c r="F5117" t="s">
        <v>10</v>
      </c>
      <c r="G5117">
        <v>1</v>
      </c>
    </row>
    <row r="5118" spans="1:7" x14ac:dyDescent="0.25">
      <c r="A5118">
        <v>80025524</v>
      </c>
      <c r="B5118" s="1">
        <v>40766</v>
      </c>
      <c r="C5118" t="s">
        <v>25</v>
      </c>
      <c r="D5118">
        <v>25</v>
      </c>
      <c r="E5118">
        <v>11080192</v>
      </c>
      <c r="F5118" t="s">
        <v>26</v>
      </c>
      <c r="G5118">
        <v>150</v>
      </c>
    </row>
    <row r="5119" spans="1:7" x14ac:dyDescent="0.25">
      <c r="A5119">
        <v>80025524</v>
      </c>
      <c r="B5119" s="1">
        <v>40766</v>
      </c>
      <c r="C5119" t="s">
        <v>66</v>
      </c>
      <c r="D5119">
        <v>27</v>
      </c>
      <c r="E5119">
        <v>11080192</v>
      </c>
      <c r="F5119" t="s">
        <v>67</v>
      </c>
      <c r="G5119">
        <v>150</v>
      </c>
    </row>
    <row r="5120" spans="1:7" x14ac:dyDescent="0.25">
      <c r="A5120">
        <v>80025525</v>
      </c>
      <c r="B5120" s="1">
        <v>40766</v>
      </c>
      <c r="C5120" t="s">
        <v>24</v>
      </c>
      <c r="D5120">
        <v>25</v>
      </c>
      <c r="E5120">
        <v>11080196</v>
      </c>
      <c r="F5120" t="s">
        <v>10</v>
      </c>
      <c r="G5120">
        <v>1</v>
      </c>
    </row>
    <row r="5121" spans="1:7" hidden="1" x14ac:dyDescent="0.25">
      <c r="A5121">
        <v>80025594</v>
      </c>
      <c r="B5121" s="1">
        <v>40772</v>
      </c>
      <c r="C5121" t="s">
        <v>109</v>
      </c>
      <c r="D5121">
        <v>7</v>
      </c>
      <c r="E5121">
        <v>11080295</v>
      </c>
      <c r="F5121" t="s">
        <v>10</v>
      </c>
      <c r="G5121">
        <v>30</v>
      </c>
    </row>
    <row r="5122" spans="1:7" x14ac:dyDescent="0.25">
      <c r="A5122">
        <v>80025526</v>
      </c>
      <c r="B5122" s="1">
        <v>40766</v>
      </c>
      <c r="C5122" t="s">
        <v>25</v>
      </c>
      <c r="D5122">
        <v>30</v>
      </c>
      <c r="E5122">
        <v>11080197</v>
      </c>
      <c r="F5122" t="s">
        <v>26</v>
      </c>
      <c r="G5122">
        <v>200</v>
      </c>
    </row>
    <row r="5123" spans="1:7" x14ac:dyDescent="0.25">
      <c r="A5123">
        <v>80025527</v>
      </c>
      <c r="B5123" s="1">
        <v>40766</v>
      </c>
      <c r="C5123" t="s">
        <v>14</v>
      </c>
      <c r="D5123">
        <v>50</v>
      </c>
      <c r="E5123">
        <v>11050373</v>
      </c>
      <c r="F5123" t="s">
        <v>10</v>
      </c>
      <c r="G5123">
        <v>1</v>
      </c>
    </row>
    <row r="5124" spans="1:7" hidden="1" x14ac:dyDescent="0.25">
      <c r="A5124">
        <v>80025595</v>
      </c>
      <c r="B5124" s="1">
        <v>40772</v>
      </c>
      <c r="C5124" t="s">
        <v>111</v>
      </c>
      <c r="D5124">
        <v>25</v>
      </c>
      <c r="E5124">
        <v>11080300</v>
      </c>
      <c r="F5124" t="s">
        <v>112</v>
      </c>
      <c r="G5124">
        <v>1</v>
      </c>
    </row>
    <row r="5125" spans="1:7" x14ac:dyDescent="0.25">
      <c r="A5125">
        <v>80025528</v>
      </c>
      <c r="B5125" s="1">
        <v>40766</v>
      </c>
      <c r="C5125" t="s">
        <v>29</v>
      </c>
      <c r="D5125">
        <v>25</v>
      </c>
      <c r="E5125">
        <v>11080202</v>
      </c>
      <c r="F5125" t="s">
        <v>10</v>
      </c>
      <c r="G5125">
        <v>1</v>
      </c>
    </row>
    <row r="5126" spans="1:7" x14ac:dyDescent="0.25">
      <c r="A5126">
        <v>80025531</v>
      </c>
      <c r="B5126" s="1">
        <v>40766</v>
      </c>
      <c r="C5126" t="s">
        <v>9</v>
      </c>
      <c r="D5126">
        <v>20</v>
      </c>
      <c r="E5126">
        <v>11080138</v>
      </c>
      <c r="F5126" t="s">
        <v>10</v>
      </c>
      <c r="G5126">
        <v>1</v>
      </c>
    </row>
    <row r="5127" spans="1:7" x14ac:dyDescent="0.25">
      <c r="A5127">
        <v>80025531</v>
      </c>
      <c r="B5127" s="1">
        <v>40766</v>
      </c>
      <c r="C5127" t="s">
        <v>7</v>
      </c>
      <c r="D5127">
        <v>35</v>
      </c>
      <c r="E5127">
        <v>11080138</v>
      </c>
      <c r="F5127" t="s">
        <v>8</v>
      </c>
      <c r="G5127">
        <v>1</v>
      </c>
    </row>
    <row r="5128" spans="1:7" x14ac:dyDescent="0.25">
      <c r="A5128">
        <v>80025534</v>
      </c>
      <c r="B5128" s="1">
        <v>40766</v>
      </c>
      <c r="C5128" t="s">
        <v>7</v>
      </c>
      <c r="D5128">
        <v>80</v>
      </c>
      <c r="E5128">
        <v>11080206</v>
      </c>
      <c r="F5128" t="s">
        <v>8</v>
      </c>
      <c r="G5128">
        <v>12000</v>
      </c>
    </row>
    <row r="5129" spans="1:7" hidden="1" x14ac:dyDescent="0.25">
      <c r="A5129">
        <v>80025598</v>
      </c>
      <c r="B5129" s="1">
        <v>40773</v>
      </c>
      <c r="C5129" t="s">
        <v>18</v>
      </c>
      <c r="D5129">
        <v>59.93</v>
      </c>
      <c r="E5129">
        <v>11080068</v>
      </c>
      <c r="F5129" t="s">
        <v>10</v>
      </c>
      <c r="G5129">
        <v>1</v>
      </c>
    </row>
    <row r="5130" spans="1:7" hidden="1" x14ac:dyDescent="0.25">
      <c r="A5130">
        <v>80025598</v>
      </c>
      <c r="B5130" s="1">
        <v>40773</v>
      </c>
      <c r="C5130" t="s">
        <v>19</v>
      </c>
      <c r="D5130">
        <v>533.02</v>
      </c>
      <c r="E5130">
        <v>11080068</v>
      </c>
      <c r="F5130" t="s">
        <v>10</v>
      </c>
      <c r="G5130">
        <v>1</v>
      </c>
    </row>
    <row r="5131" spans="1:7" hidden="1" x14ac:dyDescent="0.25">
      <c r="A5131">
        <v>80025598</v>
      </c>
      <c r="B5131" s="1">
        <v>40773</v>
      </c>
      <c r="C5131" t="s">
        <v>20</v>
      </c>
      <c r="D5131">
        <v>1302.93</v>
      </c>
      <c r="E5131">
        <v>11080068</v>
      </c>
      <c r="F5131" t="s">
        <v>10</v>
      </c>
      <c r="G5131">
        <v>1</v>
      </c>
    </row>
    <row r="5132" spans="1:7" hidden="1" x14ac:dyDescent="0.25">
      <c r="A5132">
        <v>80025598</v>
      </c>
      <c r="B5132" s="1">
        <v>40773</v>
      </c>
      <c r="C5132" t="s">
        <v>21</v>
      </c>
      <c r="D5132">
        <v>161.68</v>
      </c>
      <c r="E5132">
        <v>11080068</v>
      </c>
      <c r="F5132" t="s">
        <v>10</v>
      </c>
      <c r="G5132">
        <v>1</v>
      </c>
    </row>
    <row r="5133" spans="1:7" x14ac:dyDescent="0.25">
      <c r="A5133">
        <v>80025534</v>
      </c>
      <c r="B5133" s="1">
        <v>40766</v>
      </c>
      <c r="C5133" t="s">
        <v>15</v>
      </c>
      <c r="D5133">
        <v>40</v>
      </c>
      <c r="E5133">
        <v>11080206</v>
      </c>
      <c r="F5133" t="s">
        <v>8</v>
      </c>
      <c r="G5133">
        <v>12000</v>
      </c>
    </row>
    <row r="5134" spans="1:7" x14ac:dyDescent="0.25">
      <c r="A5134">
        <v>80025535</v>
      </c>
      <c r="B5134" s="1">
        <v>40766</v>
      </c>
      <c r="C5134" t="s">
        <v>135</v>
      </c>
      <c r="D5134">
        <v>125</v>
      </c>
      <c r="E5134">
        <v>11070401</v>
      </c>
      <c r="F5134" t="s">
        <v>10</v>
      </c>
      <c r="G5134">
        <v>1</v>
      </c>
    </row>
    <row r="5135" spans="1:7" x14ac:dyDescent="0.25">
      <c r="A5135">
        <v>80025538</v>
      </c>
      <c r="B5135" s="1">
        <v>40767</v>
      </c>
      <c r="C5135" t="s">
        <v>54</v>
      </c>
      <c r="D5135">
        <v>25</v>
      </c>
      <c r="E5135">
        <v>11080213</v>
      </c>
      <c r="F5135" t="s">
        <v>55</v>
      </c>
      <c r="G5135">
        <v>60000</v>
      </c>
    </row>
    <row r="5136" spans="1:7" hidden="1" x14ac:dyDescent="0.25">
      <c r="A5136">
        <v>80025599</v>
      </c>
      <c r="B5136" s="1">
        <v>40773</v>
      </c>
      <c r="C5136" t="s">
        <v>18</v>
      </c>
      <c r="D5136">
        <v>59.93</v>
      </c>
      <c r="E5136">
        <v>11080070</v>
      </c>
      <c r="F5136" t="s">
        <v>10</v>
      </c>
      <c r="G5136">
        <v>1</v>
      </c>
    </row>
    <row r="5137" spans="1:7" hidden="1" x14ac:dyDescent="0.25">
      <c r="A5137">
        <v>80025599</v>
      </c>
      <c r="B5137" s="1">
        <v>40773</v>
      </c>
      <c r="C5137" t="s">
        <v>19</v>
      </c>
      <c r="D5137">
        <v>533.02</v>
      </c>
      <c r="E5137">
        <v>11080070</v>
      </c>
      <c r="F5137" t="s">
        <v>10</v>
      </c>
      <c r="G5137">
        <v>1</v>
      </c>
    </row>
    <row r="5138" spans="1:7" hidden="1" x14ac:dyDescent="0.25">
      <c r="A5138">
        <v>80025599</v>
      </c>
      <c r="B5138" s="1">
        <v>40773</v>
      </c>
      <c r="C5138" t="s">
        <v>20</v>
      </c>
      <c r="D5138">
        <v>1302.93</v>
      </c>
      <c r="E5138">
        <v>11080070</v>
      </c>
      <c r="F5138" t="s">
        <v>10</v>
      </c>
      <c r="G5138">
        <v>1</v>
      </c>
    </row>
    <row r="5139" spans="1:7" hidden="1" x14ac:dyDescent="0.25">
      <c r="A5139">
        <v>80025599</v>
      </c>
      <c r="B5139" s="1">
        <v>40773</v>
      </c>
      <c r="C5139" t="s">
        <v>21</v>
      </c>
      <c r="D5139">
        <v>161.68</v>
      </c>
      <c r="E5139">
        <v>11080070</v>
      </c>
      <c r="F5139" t="s">
        <v>10</v>
      </c>
      <c r="G5139">
        <v>1</v>
      </c>
    </row>
    <row r="5140" spans="1:7" x14ac:dyDescent="0.25">
      <c r="A5140">
        <v>80025538</v>
      </c>
      <c r="B5140" s="1">
        <v>40767</v>
      </c>
      <c r="C5140" t="s">
        <v>56</v>
      </c>
      <c r="D5140">
        <v>25</v>
      </c>
      <c r="E5140">
        <v>11080213</v>
      </c>
      <c r="F5140" t="s">
        <v>55</v>
      </c>
      <c r="G5140">
        <v>60000</v>
      </c>
    </row>
    <row r="5141" spans="1:7" x14ac:dyDescent="0.25">
      <c r="A5141">
        <v>80025538</v>
      </c>
      <c r="B5141" s="1">
        <v>40767</v>
      </c>
      <c r="C5141" t="s">
        <v>57</v>
      </c>
      <c r="D5141">
        <v>25</v>
      </c>
      <c r="E5141">
        <v>11080213</v>
      </c>
      <c r="F5141" t="s">
        <v>55</v>
      </c>
      <c r="G5141">
        <v>60000</v>
      </c>
    </row>
    <row r="5142" spans="1:7" x14ac:dyDescent="0.25">
      <c r="A5142">
        <v>80025538</v>
      </c>
      <c r="B5142" s="1">
        <v>40767</v>
      </c>
      <c r="C5142" t="s">
        <v>58</v>
      </c>
      <c r="D5142">
        <v>25</v>
      </c>
      <c r="E5142">
        <v>11080213</v>
      </c>
      <c r="F5142" t="s">
        <v>55</v>
      </c>
      <c r="G5142">
        <v>60000</v>
      </c>
    </row>
    <row r="5143" spans="1:7" x14ac:dyDescent="0.25">
      <c r="A5143">
        <v>80025538</v>
      </c>
      <c r="B5143" s="1">
        <v>40767</v>
      </c>
      <c r="C5143" t="s">
        <v>76</v>
      </c>
      <c r="D5143">
        <v>25</v>
      </c>
      <c r="E5143">
        <v>11080213</v>
      </c>
      <c r="F5143" t="s">
        <v>55</v>
      </c>
      <c r="G5143">
        <v>60000</v>
      </c>
    </row>
    <row r="5144" spans="1:7" x14ac:dyDescent="0.25">
      <c r="A5144">
        <v>80025538</v>
      </c>
      <c r="B5144" s="1">
        <v>40767</v>
      </c>
      <c r="C5144" t="s">
        <v>80</v>
      </c>
      <c r="D5144">
        <v>25</v>
      </c>
      <c r="E5144">
        <v>11080213</v>
      </c>
      <c r="F5144" t="s">
        <v>55</v>
      </c>
      <c r="G5144">
        <v>60000</v>
      </c>
    </row>
    <row r="5145" spans="1:7" x14ac:dyDescent="0.25">
      <c r="A5145">
        <v>80025538</v>
      </c>
      <c r="B5145" s="1">
        <v>40767</v>
      </c>
      <c r="C5145" t="s">
        <v>82</v>
      </c>
      <c r="D5145">
        <v>25</v>
      </c>
      <c r="E5145">
        <v>11080213</v>
      </c>
      <c r="F5145" t="s">
        <v>55</v>
      </c>
      <c r="G5145">
        <v>60000</v>
      </c>
    </row>
    <row r="5146" spans="1:7" x14ac:dyDescent="0.25">
      <c r="A5146">
        <v>80025538</v>
      </c>
      <c r="B5146" s="1">
        <v>40767</v>
      </c>
      <c r="C5146" t="s">
        <v>83</v>
      </c>
      <c r="D5146">
        <v>25</v>
      </c>
      <c r="E5146">
        <v>11080213</v>
      </c>
      <c r="F5146" t="s">
        <v>55</v>
      </c>
      <c r="G5146">
        <v>60000</v>
      </c>
    </row>
    <row r="5147" spans="1:7" x14ac:dyDescent="0.25">
      <c r="A5147">
        <v>80025538</v>
      </c>
      <c r="B5147" s="1">
        <v>40767</v>
      </c>
      <c r="C5147" t="s">
        <v>59</v>
      </c>
      <c r="D5147">
        <v>35</v>
      </c>
      <c r="E5147">
        <v>11080213</v>
      </c>
      <c r="F5147" t="s">
        <v>60</v>
      </c>
      <c r="G5147">
        <v>60000</v>
      </c>
    </row>
    <row r="5148" spans="1:7" x14ac:dyDescent="0.25">
      <c r="A5148">
        <v>80025540</v>
      </c>
      <c r="B5148" s="1">
        <v>40767</v>
      </c>
      <c r="C5148" t="s">
        <v>59</v>
      </c>
      <c r="D5148">
        <v>25</v>
      </c>
      <c r="E5148">
        <v>11080215</v>
      </c>
      <c r="F5148" t="s">
        <v>60</v>
      </c>
      <c r="G5148">
        <v>2</v>
      </c>
    </row>
    <row r="5149" spans="1:7" x14ac:dyDescent="0.25">
      <c r="A5149">
        <v>80025543</v>
      </c>
      <c r="B5149" s="1">
        <v>40767</v>
      </c>
      <c r="C5149" t="s">
        <v>133</v>
      </c>
      <c r="D5149">
        <v>15</v>
      </c>
      <c r="E5149">
        <v>11080048</v>
      </c>
      <c r="F5149" t="s">
        <v>10</v>
      </c>
      <c r="G5149">
        <v>1</v>
      </c>
    </row>
    <row r="5150" spans="1:7" x14ac:dyDescent="0.25">
      <c r="A5150">
        <v>80025543</v>
      </c>
      <c r="B5150" s="1">
        <v>40767</v>
      </c>
      <c r="C5150" t="s">
        <v>134</v>
      </c>
      <c r="D5150">
        <v>75</v>
      </c>
      <c r="E5150">
        <v>11080049</v>
      </c>
      <c r="F5150" t="s">
        <v>10</v>
      </c>
      <c r="G5150">
        <v>1</v>
      </c>
    </row>
    <row r="5151" spans="1:7" x14ac:dyDescent="0.25">
      <c r="A5151">
        <v>80025544</v>
      </c>
      <c r="B5151" s="1">
        <v>40767</v>
      </c>
      <c r="C5151" t="s">
        <v>70</v>
      </c>
      <c r="D5151">
        <v>25</v>
      </c>
      <c r="E5151">
        <v>11080219</v>
      </c>
      <c r="F5151" t="s">
        <v>71</v>
      </c>
      <c r="G5151">
        <v>1</v>
      </c>
    </row>
    <row r="5152" spans="1:7" x14ac:dyDescent="0.25">
      <c r="A5152">
        <v>80025545</v>
      </c>
      <c r="B5152" s="1">
        <v>40767</v>
      </c>
      <c r="C5152" t="s">
        <v>64</v>
      </c>
      <c r="D5152">
        <v>80</v>
      </c>
      <c r="E5152">
        <v>11080220</v>
      </c>
      <c r="F5152" t="s">
        <v>65</v>
      </c>
      <c r="G5152">
        <v>20</v>
      </c>
    </row>
    <row r="5153" spans="1:7" x14ac:dyDescent="0.25">
      <c r="A5153">
        <v>80025545</v>
      </c>
      <c r="B5153" s="1">
        <v>40767</v>
      </c>
      <c r="C5153" t="s">
        <v>70</v>
      </c>
      <c r="D5153">
        <v>25</v>
      </c>
      <c r="E5153">
        <v>11080220</v>
      </c>
      <c r="F5153" t="s">
        <v>71</v>
      </c>
      <c r="G5153">
        <v>20</v>
      </c>
    </row>
    <row r="5154" spans="1:7" x14ac:dyDescent="0.25">
      <c r="A5154">
        <v>80025548</v>
      </c>
      <c r="B5154" s="1">
        <v>40767</v>
      </c>
      <c r="C5154" t="s">
        <v>9</v>
      </c>
      <c r="D5154">
        <v>20</v>
      </c>
      <c r="E5154">
        <v>11070087</v>
      </c>
      <c r="F5154" t="s">
        <v>10</v>
      </c>
      <c r="G5154">
        <v>1</v>
      </c>
    </row>
    <row r="5155" spans="1:7" x14ac:dyDescent="0.25">
      <c r="A5155">
        <v>80025548</v>
      </c>
      <c r="B5155" s="1">
        <v>40767</v>
      </c>
      <c r="C5155" t="s">
        <v>7</v>
      </c>
      <c r="D5155">
        <v>1597</v>
      </c>
      <c r="E5155">
        <v>11070087</v>
      </c>
      <c r="F5155" t="s">
        <v>8</v>
      </c>
      <c r="G5155">
        <v>1</v>
      </c>
    </row>
    <row r="5156" spans="1:7" x14ac:dyDescent="0.25">
      <c r="A5156">
        <v>80025552</v>
      </c>
      <c r="B5156" s="1">
        <v>40767</v>
      </c>
      <c r="C5156" t="s">
        <v>66</v>
      </c>
      <c r="D5156">
        <v>25</v>
      </c>
      <c r="E5156">
        <v>11080230</v>
      </c>
      <c r="F5156" t="s">
        <v>67</v>
      </c>
      <c r="G5156">
        <v>12</v>
      </c>
    </row>
    <row r="5157" spans="1:7" x14ac:dyDescent="0.25">
      <c r="A5157">
        <v>80025553</v>
      </c>
      <c r="B5157" s="1">
        <v>40767</v>
      </c>
      <c r="C5157" t="s">
        <v>59</v>
      </c>
      <c r="D5157">
        <v>25</v>
      </c>
      <c r="E5157">
        <v>11080232</v>
      </c>
      <c r="F5157" t="s">
        <v>60</v>
      </c>
      <c r="G5157">
        <v>3</v>
      </c>
    </row>
    <row r="5158" spans="1:7" x14ac:dyDescent="0.25">
      <c r="A5158">
        <v>80025554</v>
      </c>
      <c r="B5158" s="1">
        <v>40767</v>
      </c>
      <c r="C5158" t="s">
        <v>64</v>
      </c>
      <c r="D5158">
        <v>25</v>
      </c>
      <c r="E5158">
        <v>11080233</v>
      </c>
      <c r="F5158" t="s">
        <v>65</v>
      </c>
      <c r="G5158">
        <v>1</v>
      </c>
    </row>
    <row r="5159" spans="1:7" x14ac:dyDescent="0.25">
      <c r="A5159">
        <v>80025554</v>
      </c>
      <c r="B5159" s="1">
        <v>40767</v>
      </c>
      <c r="C5159" t="s">
        <v>64</v>
      </c>
      <c r="D5159">
        <v>25</v>
      </c>
      <c r="E5159">
        <v>11080234</v>
      </c>
      <c r="F5159" t="s">
        <v>65</v>
      </c>
      <c r="G5159">
        <v>1</v>
      </c>
    </row>
    <row r="5160" spans="1:7" x14ac:dyDescent="0.25">
      <c r="A5160">
        <v>80025555</v>
      </c>
      <c r="B5160" s="1">
        <v>40770</v>
      </c>
      <c r="C5160" t="s">
        <v>64</v>
      </c>
      <c r="D5160">
        <v>25</v>
      </c>
      <c r="E5160">
        <v>11080237</v>
      </c>
      <c r="F5160" t="s">
        <v>65</v>
      </c>
      <c r="G5160">
        <v>2</v>
      </c>
    </row>
    <row r="5161" spans="1:7" x14ac:dyDescent="0.25">
      <c r="A5161">
        <v>80025556</v>
      </c>
      <c r="B5161" s="1">
        <v>40770</v>
      </c>
      <c r="C5161" t="s">
        <v>133</v>
      </c>
      <c r="D5161">
        <v>15</v>
      </c>
      <c r="E5161">
        <v>11080134</v>
      </c>
      <c r="F5161" t="s">
        <v>10</v>
      </c>
      <c r="G5161">
        <v>1</v>
      </c>
    </row>
    <row r="5162" spans="1:7" x14ac:dyDescent="0.25">
      <c r="A5162">
        <v>80025557</v>
      </c>
      <c r="B5162" s="1">
        <v>40770</v>
      </c>
      <c r="C5162" t="s">
        <v>24</v>
      </c>
      <c r="D5162">
        <v>25</v>
      </c>
      <c r="E5162">
        <v>11080239</v>
      </c>
      <c r="F5162" t="s">
        <v>10</v>
      </c>
      <c r="G5162">
        <v>1</v>
      </c>
    </row>
    <row r="5163" spans="1:7" x14ac:dyDescent="0.25">
      <c r="A5163">
        <v>80025558</v>
      </c>
      <c r="B5163" s="1">
        <v>40770</v>
      </c>
      <c r="C5163" t="s">
        <v>140</v>
      </c>
      <c r="D5163">
        <v>25</v>
      </c>
      <c r="E5163">
        <v>11080242</v>
      </c>
      <c r="F5163" t="s">
        <v>26</v>
      </c>
      <c r="G5163">
        <v>200</v>
      </c>
    </row>
    <row r="5164" spans="1:7" x14ac:dyDescent="0.25">
      <c r="A5164">
        <v>80025558</v>
      </c>
      <c r="B5164" s="1">
        <v>40770</v>
      </c>
      <c r="C5164" t="s">
        <v>66</v>
      </c>
      <c r="D5164">
        <v>8</v>
      </c>
      <c r="E5164">
        <v>11080242</v>
      </c>
      <c r="F5164" t="s">
        <v>67</v>
      </c>
      <c r="G5164">
        <v>200</v>
      </c>
    </row>
    <row r="5165" spans="1:7" x14ac:dyDescent="0.25">
      <c r="A5165">
        <v>80025559</v>
      </c>
      <c r="B5165" s="1">
        <v>40770</v>
      </c>
      <c r="C5165" t="s">
        <v>7</v>
      </c>
      <c r="D5165">
        <v>35</v>
      </c>
      <c r="E5165">
        <v>11080094</v>
      </c>
      <c r="F5165" t="s">
        <v>8</v>
      </c>
      <c r="G5165">
        <v>3000</v>
      </c>
    </row>
    <row r="5166" spans="1:7" x14ac:dyDescent="0.25">
      <c r="A5166">
        <v>80025560</v>
      </c>
      <c r="B5166" s="1">
        <v>40770</v>
      </c>
      <c r="C5166" t="s">
        <v>140</v>
      </c>
      <c r="D5166">
        <v>17</v>
      </c>
      <c r="E5166">
        <v>11080247</v>
      </c>
      <c r="F5166" t="s">
        <v>26</v>
      </c>
      <c r="G5166">
        <v>100</v>
      </c>
    </row>
    <row r="5167" spans="1:7" x14ac:dyDescent="0.25">
      <c r="A5167">
        <v>80025560</v>
      </c>
      <c r="B5167" s="1">
        <v>40770</v>
      </c>
      <c r="C5167" t="s">
        <v>66</v>
      </c>
      <c r="D5167">
        <v>8</v>
      </c>
      <c r="E5167">
        <v>11080247</v>
      </c>
      <c r="F5167" t="s">
        <v>67</v>
      </c>
      <c r="G5167">
        <v>100</v>
      </c>
    </row>
    <row r="5168" spans="1:7" x14ac:dyDescent="0.25">
      <c r="A5168">
        <v>80025561</v>
      </c>
      <c r="B5168" s="1">
        <v>40770</v>
      </c>
      <c r="C5168" t="s">
        <v>64</v>
      </c>
      <c r="D5168">
        <v>25</v>
      </c>
      <c r="E5168">
        <v>11080248</v>
      </c>
      <c r="F5168" t="s">
        <v>65</v>
      </c>
      <c r="G5168">
        <v>1</v>
      </c>
    </row>
    <row r="5169" spans="1:7" x14ac:dyDescent="0.25">
      <c r="A5169">
        <v>80025561</v>
      </c>
      <c r="B5169" s="1">
        <v>40770</v>
      </c>
      <c r="C5169" t="s">
        <v>64</v>
      </c>
      <c r="D5169">
        <v>25</v>
      </c>
      <c r="E5169">
        <v>11080249</v>
      </c>
      <c r="F5169" t="s">
        <v>65</v>
      </c>
      <c r="G5169">
        <v>1</v>
      </c>
    </row>
    <row r="5170" spans="1:7" x14ac:dyDescent="0.25">
      <c r="A5170">
        <v>80025562</v>
      </c>
      <c r="B5170" s="1">
        <v>40770</v>
      </c>
      <c r="C5170" t="s">
        <v>54</v>
      </c>
      <c r="D5170">
        <v>27</v>
      </c>
      <c r="E5170">
        <v>11080250</v>
      </c>
      <c r="F5170" t="s">
        <v>55</v>
      </c>
      <c r="G5170">
        <v>75000</v>
      </c>
    </row>
    <row r="5171" spans="1:7" x14ac:dyDescent="0.25">
      <c r="A5171">
        <v>80025562</v>
      </c>
      <c r="B5171" s="1">
        <v>40770</v>
      </c>
      <c r="C5171" t="s">
        <v>56</v>
      </c>
      <c r="D5171">
        <v>27</v>
      </c>
      <c r="E5171">
        <v>11080250</v>
      </c>
      <c r="F5171" t="s">
        <v>55</v>
      </c>
      <c r="G5171">
        <v>75000</v>
      </c>
    </row>
    <row r="5172" spans="1:7" x14ac:dyDescent="0.25">
      <c r="A5172">
        <v>80025562</v>
      </c>
      <c r="B5172" s="1">
        <v>40770</v>
      </c>
      <c r="C5172" t="s">
        <v>59</v>
      </c>
      <c r="D5172">
        <v>25</v>
      </c>
      <c r="E5172">
        <v>11080250</v>
      </c>
      <c r="F5172" t="s">
        <v>60</v>
      </c>
      <c r="G5172">
        <v>75000</v>
      </c>
    </row>
    <row r="5173" spans="1:7" x14ac:dyDescent="0.25">
      <c r="A5173">
        <v>80025562</v>
      </c>
      <c r="B5173" s="1">
        <v>40770</v>
      </c>
      <c r="C5173" t="s">
        <v>61</v>
      </c>
      <c r="D5173">
        <v>25</v>
      </c>
      <c r="E5173">
        <v>11080250</v>
      </c>
      <c r="F5173" t="s">
        <v>60</v>
      </c>
      <c r="G5173">
        <v>75000</v>
      </c>
    </row>
    <row r="5174" spans="1:7" hidden="1" x14ac:dyDescent="0.25">
      <c r="A5174">
        <v>80025605</v>
      </c>
      <c r="B5174" s="1">
        <v>40773</v>
      </c>
      <c r="C5174" t="s">
        <v>111</v>
      </c>
      <c r="D5174">
        <v>25</v>
      </c>
      <c r="E5174">
        <v>11080314</v>
      </c>
      <c r="F5174" t="s">
        <v>112</v>
      </c>
      <c r="G5174">
        <v>1</v>
      </c>
    </row>
    <row r="5175" spans="1:7" hidden="1" x14ac:dyDescent="0.25">
      <c r="A5175">
        <v>80025607</v>
      </c>
      <c r="B5175" s="1">
        <v>40773</v>
      </c>
      <c r="C5175" t="s">
        <v>22</v>
      </c>
      <c r="D5175">
        <v>50</v>
      </c>
      <c r="E5175">
        <v>11080316</v>
      </c>
      <c r="F5175" t="s">
        <v>23</v>
      </c>
      <c r="G5175">
        <v>0.2</v>
      </c>
    </row>
    <row r="5176" spans="1:7" hidden="1" x14ac:dyDescent="0.25">
      <c r="A5176">
        <v>80025609</v>
      </c>
      <c r="B5176" s="1">
        <v>40773</v>
      </c>
      <c r="C5176" t="s">
        <v>111</v>
      </c>
      <c r="D5176">
        <v>100</v>
      </c>
      <c r="E5176">
        <v>11080319</v>
      </c>
      <c r="F5176" t="s">
        <v>112</v>
      </c>
      <c r="G5176">
        <v>4</v>
      </c>
    </row>
    <row r="5177" spans="1:7" hidden="1" x14ac:dyDescent="0.25">
      <c r="A5177">
        <v>80025610</v>
      </c>
      <c r="B5177" s="1">
        <v>40773</v>
      </c>
      <c r="C5177" t="s">
        <v>111</v>
      </c>
      <c r="D5177">
        <v>50</v>
      </c>
      <c r="E5177">
        <v>11080321</v>
      </c>
      <c r="F5177" t="s">
        <v>112</v>
      </c>
      <c r="G5177">
        <v>2</v>
      </c>
    </row>
    <row r="5178" spans="1:7" x14ac:dyDescent="0.25">
      <c r="A5178">
        <v>80025564</v>
      </c>
      <c r="B5178" s="1">
        <v>40770</v>
      </c>
      <c r="C5178" t="s">
        <v>29</v>
      </c>
      <c r="D5178">
        <v>25</v>
      </c>
      <c r="E5178">
        <v>11080253</v>
      </c>
      <c r="F5178" t="s">
        <v>10</v>
      </c>
      <c r="G5178">
        <v>1</v>
      </c>
    </row>
    <row r="5179" spans="1:7" x14ac:dyDescent="0.25">
      <c r="A5179">
        <v>80025565</v>
      </c>
      <c r="B5179" s="1">
        <v>40770</v>
      </c>
      <c r="C5179" t="s">
        <v>133</v>
      </c>
      <c r="D5179">
        <v>15</v>
      </c>
      <c r="E5179">
        <v>11070403</v>
      </c>
      <c r="F5179" t="s">
        <v>10</v>
      </c>
      <c r="G5179">
        <v>1</v>
      </c>
    </row>
    <row r="5180" spans="1:7" x14ac:dyDescent="0.25">
      <c r="A5180">
        <v>80025565</v>
      </c>
      <c r="B5180" s="1">
        <v>40770</v>
      </c>
      <c r="C5180" t="s">
        <v>133</v>
      </c>
      <c r="D5180">
        <v>15</v>
      </c>
      <c r="E5180">
        <v>11070404</v>
      </c>
      <c r="F5180" t="s">
        <v>10</v>
      </c>
      <c r="G5180">
        <v>1</v>
      </c>
    </row>
    <row r="5181" spans="1:7" hidden="1" x14ac:dyDescent="0.25">
      <c r="A5181">
        <v>80025643</v>
      </c>
      <c r="B5181" s="1">
        <v>40774</v>
      </c>
      <c r="C5181" t="s">
        <v>124</v>
      </c>
      <c r="D5181">
        <v>2628</v>
      </c>
      <c r="E5181">
        <v>11030046</v>
      </c>
      <c r="F5181" t="s">
        <v>10</v>
      </c>
      <c r="G5181">
        <v>1</v>
      </c>
    </row>
    <row r="5182" spans="1:7" hidden="1" x14ac:dyDescent="0.25">
      <c r="A5182">
        <v>80025643</v>
      </c>
      <c r="B5182" s="1">
        <v>40774</v>
      </c>
      <c r="C5182" t="s">
        <v>131</v>
      </c>
      <c r="D5182">
        <v>553</v>
      </c>
      <c r="E5182">
        <v>11030046</v>
      </c>
      <c r="F5182" t="s">
        <v>10</v>
      </c>
      <c r="G5182">
        <v>1</v>
      </c>
    </row>
    <row r="5183" spans="1:7" hidden="1" x14ac:dyDescent="0.25">
      <c r="A5183">
        <v>80025649</v>
      </c>
      <c r="B5183" s="1">
        <v>40774</v>
      </c>
      <c r="C5183" t="s">
        <v>42</v>
      </c>
      <c r="D5183">
        <v>20</v>
      </c>
      <c r="E5183">
        <v>11060066</v>
      </c>
      <c r="F5183" t="s">
        <v>38</v>
      </c>
      <c r="G5183">
        <v>1</v>
      </c>
    </row>
    <row r="5184" spans="1:7" hidden="1" x14ac:dyDescent="0.25">
      <c r="A5184">
        <v>80025649</v>
      </c>
      <c r="B5184" s="1">
        <v>40774</v>
      </c>
      <c r="C5184" t="s">
        <v>49</v>
      </c>
      <c r="D5184">
        <v>750</v>
      </c>
      <c r="E5184">
        <v>11060066</v>
      </c>
      <c r="F5184" t="s">
        <v>50</v>
      </c>
      <c r="G5184">
        <v>1</v>
      </c>
    </row>
    <row r="5185" spans="1:7" hidden="1" x14ac:dyDescent="0.25">
      <c r="A5185">
        <v>80025649</v>
      </c>
      <c r="B5185" s="1">
        <v>40774</v>
      </c>
      <c r="C5185" t="s">
        <v>45</v>
      </c>
      <c r="D5185">
        <v>127.5</v>
      </c>
      <c r="E5185">
        <v>11060066</v>
      </c>
      <c r="F5185" t="s">
        <v>46</v>
      </c>
      <c r="G5185">
        <v>1</v>
      </c>
    </row>
    <row r="5186" spans="1:7" hidden="1" x14ac:dyDescent="0.25">
      <c r="A5186">
        <v>80025649</v>
      </c>
      <c r="B5186" s="1">
        <v>40774</v>
      </c>
      <c r="C5186" t="s">
        <v>100</v>
      </c>
      <c r="D5186">
        <v>120</v>
      </c>
      <c r="E5186">
        <v>11060066</v>
      </c>
      <c r="F5186" t="s">
        <v>50</v>
      </c>
      <c r="G5186">
        <v>1</v>
      </c>
    </row>
    <row r="5187" spans="1:7" hidden="1" x14ac:dyDescent="0.25">
      <c r="A5187">
        <v>80025632</v>
      </c>
      <c r="B5187" s="1">
        <v>40774</v>
      </c>
      <c r="C5187" t="s">
        <v>42</v>
      </c>
      <c r="D5187">
        <v>20</v>
      </c>
      <c r="E5187">
        <v>11070022</v>
      </c>
      <c r="F5187" t="s">
        <v>38</v>
      </c>
      <c r="G5187">
        <v>1</v>
      </c>
    </row>
    <row r="5188" spans="1:7" hidden="1" x14ac:dyDescent="0.25">
      <c r="A5188">
        <v>80025632</v>
      </c>
      <c r="B5188" s="1">
        <v>40774</v>
      </c>
      <c r="C5188" t="s">
        <v>49</v>
      </c>
      <c r="D5188">
        <v>250</v>
      </c>
      <c r="E5188">
        <v>11070022</v>
      </c>
      <c r="F5188" t="s">
        <v>50</v>
      </c>
      <c r="G5188">
        <v>1</v>
      </c>
    </row>
    <row r="5189" spans="1:7" hidden="1" x14ac:dyDescent="0.25">
      <c r="A5189">
        <v>80025632</v>
      </c>
      <c r="B5189" s="1">
        <v>40774</v>
      </c>
      <c r="C5189" t="s">
        <v>104</v>
      </c>
      <c r="D5189">
        <v>50</v>
      </c>
      <c r="E5189">
        <v>11070022</v>
      </c>
      <c r="F5189" t="s">
        <v>50</v>
      </c>
      <c r="G5189">
        <v>1</v>
      </c>
    </row>
    <row r="5190" spans="1:7" hidden="1" x14ac:dyDescent="0.25">
      <c r="A5190">
        <v>80025632</v>
      </c>
      <c r="B5190" s="1">
        <v>40774</v>
      </c>
      <c r="C5190" t="s">
        <v>48</v>
      </c>
      <c r="D5190">
        <v>54</v>
      </c>
      <c r="E5190">
        <v>11070022</v>
      </c>
      <c r="F5190" t="s">
        <v>30</v>
      </c>
      <c r="G5190">
        <v>1</v>
      </c>
    </row>
    <row r="5191" spans="1:7" hidden="1" x14ac:dyDescent="0.25">
      <c r="A5191">
        <v>80025623</v>
      </c>
      <c r="B5191" s="1">
        <v>40774</v>
      </c>
      <c r="C5191" t="s">
        <v>22</v>
      </c>
      <c r="D5191">
        <v>247.5</v>
      </c>
      <c r="E5191">
        <v>11070096</v>
      </c>
      <c r="F5191" t="s">
        <v>23</v>
      </c>
      <c r="G5191">
        <v>0.99</v>
      </c>
    </row>
    <row r="5192" spans="1:7" hidden="1" x14ac:dyDescent="0.25">
      <c r="A5192">
        <v>80025623</v>
      </c>
      <c r="B5192" s="1">
        <v>40774</v>
      </c>
      <c r="C5192" t="s">
        <v>104</v>
      </c>
      <c r="D5192">
        <v>250</v>
      </c>
      <c r="E5192">
        <v>11070096</v>
      </c>
      <c r="F5192" t="s">
        <v>50</v>
      </c>
      <c r="G5192">
        <v>0.99</v>
      </c>
    </row>
    <row r="5193" spans="1:7" hidden="1" x14ac:dyDescent="0.25">
      <c r="A5193">
        <v>80025638</v>
      </c>
      <c r="B5193" s="1">
        <v>40774</v>
      </c>
      <c r="C5193" t="s">
        <v>42</v>
      </c>
      <c r="D5193">
        <v>20</v>
      </c>
      <c r="E5193">
        <v>11070305</v>
      </c>
      <c r="F5193" t="s">
        <v>38</v>
      </c>
      <c r="G5193">
        <v>1</v>
      </c>
    </row>
    <row r="5194" spans="1:7" hidden="1" x14ac:dyDescent="0.25">
      <c r="A5194">
        <v>80025638</v>
      </c>
      <c r="B5194" s="1">
        <v>40774</v>
      </c>
      <c r="C5194" t="s">
        <v>43</v>
      </c>
      <c r="D5194">
        <v>75</v>
      </c>
      <c r="E5194">
        <v>11070305</v>
      </c>
      <c r="F5194" t="s">
        <v>44</v>
      </c>
      <c r="G5194">
        <v>1</v>
      </c>
    </row>
    <row r="5195" spans="1:7" hidden="1" x14ac:dyDescent="0.25">
      <c r="A5195">
        <v>80025638</v>
      </c>
      <c r="B5195" s="1">
        <v>40774</v>
      </c>
      <c r="C5195" t="s">
        <v>49</v>
      </c>
      <c r="D5195">
        <v>850</v>
      </c>
      <c r="E5195">
        <v>11070305</v>
      </c>
      <c r="F5195" t="s">
        <v>50</v>
      </c>
      <c r="G5195">
        <v>1</v>
      </c>
    </row>
    <row r="5196" spans="1:7" hidden="1" x14ac:dyDescent="0.25">
      <c r="A5196">
        <v>80025638</v>
      </c>
      <c r="B5196" s="1">
        <v>40774</v>
      </c>
      <c r="C5196" t="s">
        <v>100</v>
      </c>
      <c r="D5196">
        <v>136</v>
      </c>
      <c r="E5196">
        <v>11070305</v>
      </c>
      <c r="F5196" t="s">
        <v>50</v>
      </c>
      <c r="G5196">
        <v>1</v>
      </c>
    </row>
    <row r="5197" spans="1:7" hidden="1" x14ac:dyDescent="0.25">
      <c r="A5197">
        <v>80025627</v>
      </c>
      <c r="B5197" s="1">
        <v>40774</v>
      </c>
      <c r="C5197" t="s">
        <v>22</v>
      </c>
      <c r="D5197">
        <v>125</v>
      </c>
      <c r="E5197">
        <v>11080078</v>
      </c>
      <c r="F5197" t="s">
        <v>23</v>
      </c>
      <c r="G5197">
        <v>0.5</v>
      </c>
    </row>
    <row r="5198" spans="1:7" x14ac:dyDescent="0.25">
      <c r="A5198">
        <v>80025565</v>
      </c>
      <c r="B5198" s="1">
        <v>40770</v>
      </c>
      <c r="C5198" t="s">
        <v>133</v>
      </c>
      <c r="D5198">
        <v>15</v>
      </c>
      <c r="E5198">
        <v>11070405</v>
      </c>
      <c r="F5198" t="s">
        <v>10</v>
      </c>
      <c r="G5198">
        <v>1</v>
      </c>
    </row>
    <row r="5199" spans="1:7" x14ac:dyDescent="0.25">
      <c r="A5199">
        <v>80025565</v>
      </c>
      <c r="B5199" s="1">
        <v>40770</v>
      </c>
      <c r="C5199" t="s">
        <v>133</v>
      </c>
      <c r="D5199">
        <v>15</v>
      </c>
      <c r="E5199">
        <v>11070406</v>
      </c>
      <c r="F5199" t="s">
        <v>10</v>
      </c>
      <c r="G5199">
        <v>1</v>
      </c>
    </row>
    <row r="5200" spans="1:7" hidden="1" x14ac:dyDescent="0.25">
      <c r="A5200">
        <v>80025627</v>
      </c>
      <c r="B5200" s="1">
        <v>40774</v>
      </c>
      <c r="C5200" t="s">
        <v>36</v>
      </c>
      <c r="D5200">
        <v>50</v>
      </c>
      <c r="E5200">
        <v>11080315</v>
      </c>
      <c r="F5200" t="s">
        <v>23</v>
      </c>
      <c r="G5200">
        <v>1</v>
      </c>
    </row>
    <row r="5201" spans="1:7" x14ac:dyDescent="0.25">
      <c r="A5201">
        <v>80025565</v>
      </c>
      <c r="B5201" s="1">
        <v>40770</v>
      </c>
      <c r="C5201" t="s">
        <v>133</v>
      </c>
      <c r="D5201">
        <v>15</v>
      </c>
      <c r="E5201">
        <v>11070407</v>
      </c>
      <c r="F5201" t="s">
        <v>10</v>
      </c>
      <c r="G5201">
        <v>1</v>
      </c>
    </row>
    <row r="5202" spans="1:7" hidden="1" x14ac:dyDescent="0.25">
      <c r="A5202">
        <v>80025628</v>
      </c>
      <c r="B5202" s="1">
        <v>40774</v>
      </c>
      <c r="C5202" t="s">
        <v>22</v>
      </c>
      <c r="D5202">
        <v>172.5</v>
      </c>
      <c r="E5202">
        <v>11080329</v>
      </c>
      <c r="F5202" t="s">
        <v>23</v>
      </c>
      <c r="G5202">
        <v>0.69</v>
      </c>
    </row>
    <row r="5203" spans="1:7" x14ac:dyDescent="0.25">
      <c r="A5203">
        <v>80025565</v>
      </c>
      <c r="B5203" s="1">
        <v>40770</v>
      </c>
      <c r="C5203" t="s">
        <v>133</v>
      </c>
      <c r="D5203">
        <v>15</v>
      </c>
      <c r="E5203">
        <v>11070408</v>
      </c>
      <c r="F5203" t="s">
        <v>10</v>
      </c>
      <c r="G5203">
        <v>1</v>
      </c>
    </row>
    <row r="5204" spans="1:7" x14ac:dyDescent="0.25">
      <c r="A5204">
        <v>80025565</v>
      </c>
      <c r="B5204" s="1">
        <v>40770</v>
      </c>
      <c r="C5204" t="s">
        <v>133</v>
      </c>
      <c r="D5204">
        <v>15</v>
      </c>
      <c r="E5204">
        <v>11070409</v>
      </c>
      <c r="F5204" t="s">
        <v>10</v>
      </c>
      <c r="G5204">
        <v>1</v>
      </c>
    </row>
    <row r="5205" spans="1:7" x14ac:dyDescent="0.25">
      <c r="A5205">
        <v>80025565</v>
      </c>
      <c r="B5205" s="1">
        <v>40770</v>
      </c>
      <c r="C5205" t="s">
        <v>133</v>
      </c>
      <c r="D5205">
        <v>15</v>
      </c>
      <c r="E5205">
        <v>11070410</v>
      </c>
      <c r="F5205" t="s">
        <v>10</v>
      </c>
      <c r="G5205">
        <v>1</v>
      </c>
    </row>
    <row r="5206" spans="1:7" x14ac:dyDescent="0.25">
      <c r="A5206">
        <v>80025565</v>
      </c>
      <c r="B5206" s="1">
        <v>40770</v>
      </c>
      <c r="C5206" t="s">
        <v>133</v>
      </c>
      <c r="D5206">
        <v>15</v>
      </c>
      <c r="E5206">
        <v>11070411</v>
      </c>
      <c r="F5206" t="s">
        <v>10</v>
      </c>
      <c r="G5206">
        <v>1</v>
      </c>
    </row>
    <row r="5207" spans="1:7" x14ac:dyDescent="0.25">
      <c r="A5207">
        <v>80025566</v>
      </c>
      <c r="B5207" s="1">
        <v>40770</v>
      </c>
      <c r="C5207" t="s">
        <v>54</v>
      </c>
      <c r="D5207">
        <v>53</v>
      </c>
      <c r="E5207">
        <v>11080258</v>
      </c>
      <c r="F5207" t="s">
        <v>55</v>
      </c>
      <c r="G5207">
        <v>400000</v>
      </c>
    </row>
    <row r="5208" spans="1:7" hidden="1" x14ac:dyDescent="0.25">
      <c r="A5208">
        <v>80025634</v>
      </c>
      <c r="B5208" s="1">
        <v>40774</v>
      </c>
      <c r="C5208" t="s">
        <v>111</v>
      </c>
      <c r="D5208">
        <v>50</v>
      </c>
      <c r="E5208">
        <v>11080334</v>
      </c>
      <c r="F5208" t="s">
        <v>112</v>
      </c>
      <c r="G5208">
        <v>2</v>
      </c>
    </row>
    <row r="5209" spans="1:7" x14ac:dyDescent="0.25">
      <c r="A5209">
        <v>80025566</v>
      </c>
      <c r="B5209" s="1">
        <v>40770</v>
      </c>
      <c r="C5209" t="s">
        <v>72</v>
      </c>
      <c r="D5209">
        <v>10</v>
      </c>
      <c r="E5209">
        <v>11080258</v>
      </c>
      <c r="F5209" t="s">
        <v>73</v>
      </c>
      <c r="G5209">
        <v>400000</v>
      </c>
    </row>
    <row r="5210" spans="1:7" x14ac:dyDescent="0.25">
      <c r="A5210">
        <v>80025567</v>
      </c>
      <c r="B5210" s="1">
        <v>40771</v>
      </c>
      <c r="C5210" t="s">
        <v>27</v>
      </c>
      <c r="D5210">
        <v>25</v>
      </c>
      <c r="E5210">
        <v>11080260</v>
      </c>
      <c r="F5210" t="s">
        <v>28</v>
      </c>
      <c r="G5210">
        <v>1</v>
      </c>
    </row>
    <row r="5211" spans="1:7" x14ac:dyDescent="0.25">
      <c r="A5211">
        <v>80025568</v>
      </c>
      <c r="B5211" s="1">
        <v>40771</v>
      </c>
      <c r="C5211" t="s">
        <v>140</v>
      </c>
      <c r="D5211">
        <v>25</v>
      </c>
      <c r="E5211">
        <v>11080262</v>
      </c>
      <c r="F5211" t="s">
        <v>26</v>
      </c>
      <c r="G5211">
        <v>60</v>
      </c>
    </row>
    <row r="5212" spans="1:7" x14ac:dyDescent="0.25">
      <c r="A5212">
        <v>80025568</v>
      </c>
      <c r="B5212" s="1">
        <v>40771</v>
      </c>
      <c r="C5212" t="s">
        <v>66</v>
      </c>
      <c r="D5212">
        <v>12</v>
      </c>
      <c r="E5212">
        <v>11080262</v>
      </c>
      <c r="F5212" t="s">
        <v>67</v>
      </c>
      <c r="G5212">
        <v>60</v>
      </c>
    </row>
    <row r="5213" spans="1:7" x14ac:dyDescent="0.25">
      <c r="A5213">
        <v>80025569</v>
      </c>
      <c r="B5213" s="1">
        <v>40771</v>
      </c>
      <c r="C5213" t="s">
        <v>7</v>
      </c>
      <c r="D5213">
        <v>185</v>
      </c>
      <c r="E5213">
        <v>11080177</v>
      </c>
      <c r="F5213" t="s">
        <v>8</v>
      </c>
      <c r="G5213">
        <v>33000</v>
      </c>
    </row>
    <row r="5214" spans="1:7" x14ac:dyDescent="0.25">
      <c r="A5214">
        <v>80025570</v>
      </c>
      <c r="B5214" s="1">
        <v>40771</v>
      </c>
      <c r="C5214" t="s">
        <v>7</v>
      </c>
      <c r="D5214">
        <v>45</v>
      </c>
      <c r="E5214">
        <v>11080221</v>
      </c>
      <c r="F5214" t="s">
        <v>8</v>
      </c>
      <c r="G5214">
        <v>5000</v>
      </c>
    </row>
    <row r="5215" spans="1:7" x14ac:dyDescent="0.25">
      <c r="A5215">
        <v>80025572</v>
      </c>
      <c r="B5215" s="1">
        <v>40771</v>
      </c>
      <c r="C5215" t="s">
        <v>59</v>
      </c>
      <c r="D5215">
        <v>25</v>
      </c>
      <c r="E5215">
        <v>11080265</v>
      </c>
      <c r="F5215" t="s">
        <v>60</v>
      </c>
      <c r="G5215">
        <v>1.5</v>
      </c>
    </row>
    <row r="5216" spans="1:7" x14ac:dyDescent="0.25">
      <c r="A5216">
        <v>80025573</v>
      </c>
      <c r="B5216" s="1">
        <v>40771</v>
      </c>
      <c r="C5216" t="s">
        <v>64</v>
      </c>
      <c r="D5216">
        <v>64</v>
      </c>
      <c r="E5216">
        <v>11080266</v>
      </c>
      <c r="F5216" t="s">
        <v>65</v>
      </c>
      <c r="G5216">
        <v>16</v>
      </c>
    </row>
    <row r="5217" spans="1:7" x14ac:dyDescent="0.25">
      <c r="A5217">
        <v>80025575</v>
      </c>
      <c r="B5217" s="1">
        <v>40771</v>
      </c>
      <c r="C5217" t="s">
        <v>134</v>
      </c>
      <c r="D5217">
        <v>75</v>
      </c>
      <c r="E5217">
        <v>11080189</v>
      </c>
      <c r="F5217" t="s">
        <v>10</v>
      </c>
      <c r="G5217">
        <v>1</v>
      </c>
    </row>
    <row r="5218" spans="1:7" x14ac:dyDescent="0.25">
      <c r="A5218">
        <v>80025576</v>
      </c>
      <c r="B5218" s="1">
        <v>40771</v>
      </c>
      <c r="C5218" t="s">
        <v>66</v>
      </c>
      <c r="D5218">
        <v>25</v>
      </c>
      <c r="E5218">
        <v>11080268</v>
      </c>
      <c r="F5218" t="s">
        <v>67</v>
      </c>
      <c r="G5218">
        <v>20</v>
      </c>
    </row>
    <row r="5219" spans="1:7" x14ac:dyDescent="0.25">
      <c r="A5219">
        <v>80025577</v>
      </c>
      <c r="B5219" s="1">
        <v>40771</v>
      </c>
      <c r="C5219" t="s">
        <v>7</v>
      </c>
      <c r="D5219">
        <v>50</v>
      </c>
      <c r="E5219">
        <v>11080207</v>
      </c>
      <c r="F5219" t="s">
        <v>8</v>
      </c>
      <c r="G5219">
        <v>6000</v>
      </c>
    </row>
    <row r="5220" spans="1:7" x14ac:dyDescent="0.25">
      <c r="A5220">
        <v>80025579</v>
      </c>
      <c r="B5220" s="1">
        <v>40771</v>
      </c>
      <c r="C5220" t="s">
        <v>140</v>
      </c>
      <c r="D5220">
        <v>33.75</v>
      </c>
      <c r="E5220">
        <v>11080274</v>
      </c>
      <c r="F5220" t="s">
        <v>26</v>
      </c>
      <c r="G5220">
        <v>225</v>
      </c>
    </row>
    <row r="5221" spans="1:7" hidden="1" x14ac:dyDescent="0.25">
      <c r="A5221">
        <v>80025636</v>
      </c>
      <c r="B5221" s="1">
        <v>40774</v>
      </c>
      <c r="C5221" t="s">
        <v>111</v>
      </c>
      <c r="D5221">
        <v>25</v>
      </c>
      <c r="E5221">
        <v>11080343</v>
      </c>
      <c r="F5221" t="s">
        <v>112</v>
      </c>
      <c r="G5221">
        <v>1</v>
      </c>
    </row>
    <row r="5222" spans="1:7" x14ac:dyDescent="0.25">
      <c r="A5222">
        <v>80025579</v>
      </c>
      <c r="B5222" s="1">
        <v>40771</v>
      </c>
      <c r="C5222" t="s">
        <v>141</v>
      </c>
      <c r="D5222">
        <v>33.75</v>
      </c>
      <c r="E5222">
        <v>11080274</v>
      </c>
      <c r="F5222" t="s">
        <v>26</v>
      </c>
      <c r="G5222">
        <v>225</v>
      </c>
    </row>
    <row r="5223" spans="1:7" x14ac:dyDescent="0.25">
      <c r="A5223">
        <v>80025579</v>
      </c>
      <c r="B5223" s="1">
        <v>40771</v>
      </c>
      <c r="C5223" t="s">
        <v>144</v>
      </c>
      <c r="D5223">
        <v>33.75</v>
      </c>
      <c r="E5223">
        <v>11080274</v>
      </c>
      <c r="F5223" t="s">
        <v>26</v>
      </c>
      <c r="G5223">
        <v>225</v>
      </c>
    </row>
    <row r="5224" spans="1:7" x14ac:dyDescent="0.25">
      <c r="A5224">
        <v>80025579</v>
      </c>
      <c r="B5224" s="1">
        <v>40771</v>
      </c>
      <c r="C5224" t="s">
        <v>146</v>
      </c>
      <c r="D5224">
        <v>33.75</v>
      </c>
      <c r="E5224">
        <v>11080274</v>
      </c>
      <c r="F5224" t="s">
        <v>26</v>
      </c>
      <c r="G5224">
        <v>225</v>
      </c>
    </row>
    <row r="5225" spans="1:7" hidden="1" x14ac:dyDescent="0.25">
      <c r="A5225">
        <v>80025639</v>
      </c>
      <c r="B5225" s="1">
        <v>40774</v>
      </c>
      <c r="C5225" t="s">
        <v>109</v>
      </c>
      <c r="D5225">
        <v>0.5</v>
      </c>
      <c r="E5225">
        <v>11080349</v>
      </c>
      <c r="F5225" t="s">
        <v>10</v>
      </c>
      <c r="G5225">
        <v>30</v>
      </c>
    </row>
    <row r="5226" spans="1:7" x14ac:dyDescent="0.25">
      <c r="A5226">
        <v>80025579</v>
      </c>
      <c r="B5226" s="1">
        <v>40771</v>
      </c>
      <c r="C5226" t="s">
        <v>149</v>
      </c>
      <c r="D5226">
        <v>33.75</v>
      </c>
      <c r="E5226">
        <v>11080274</v>
      </c>
      <c r="F5226" t="s">
        <v>26</v>
      </c>
      <c r="G5226">
        <v>225</v>
      </c>
    </row>
    <row r="5227" spans="1:7" hidden="1" x14ac:dyDescent="0.25">
      <c r="A5227">
        <v>80025651</v>
      </c>
      <c r="B5227" s="1">
        <v>40777</v>
      </c>
      <c r="C5227" t="s">
        <v>18</v>
      </c>
      <c r="D5227">
        <v>59.93</v>
      </c>
      <c r="E5227">
        <v>11070217</v>
      </c>
      <c r="F5227" t="s">
        <v>10</v>
      </c>
      <c r="G5227">
        <v>1</v>
      </c>
    </row>
    <row r="5228" spans="1:7" hidden="1" x14ac:dyDescent="0.25">
      <c r="A5228">
        <v>80025651</v>
      </c>
      <c r="B5228" s="1">
        <v>40777</v>
      </c>
      <c r="C5228" t="s">
        <v>19</v>
      </c>
      <c r="D5228">
        <v>533.02</v>
      </c>
      <c r="E5228">
        <v>11070217</v>
      </c>
      <c r="F5228" t="s">
        <v>10</v>
      </c>
      <c r="G5228">
        <v>1</v>
      </c>
    </row>
    <row r="5229" spans="1:7" hidden="1" x14ac:dyDescent="0.25">
      <c r="A5229">
        <v>80025651</v>
      </c>
      <c r="B5229" s="1">
        <v>40777</v>
      </c>
      <c r="C5229" t="s">
        <v>20</v>
      </c>
      <c r="D5229">
        <v>1302.93</v>
      </c>
      <c r="E5229">
        <v>11070217</v>
      </c>
      <c r="F5229" t="s">
        <v>10</v>
      </c>
      <c r="G5229">
        <v>1</v>
      </c>
    </row>
    <row r="5230" spans="1:7" hidden="1" x14ac:dyDescent="0.25">
      <c r="A5230">
        <v>80025651</v>
      </c>
      <c r="B5230" s="1">
        <v>40777</v>
      </c>
      <c r="C5230" t="s">
        <v>21</v>
      </c>
      <c r="D5230">
        <v>161.68</v>
      </c>
      <c r="E5230">
        <v>11070217</v>
      </c>
      <c r="F5230" t="s">
        <v>10</v>
      </c>
      <c r="G5230">
        <v>1</v>
      </c>
    </row>
    <row r="5231" spans="1:7" x14ac:dyDescent="0.25">
      <c r="A5231">
        <v>80025579</v>
      </c>
      <c r="B5231" s="1">
        <v>40771</v>
      </c>
      <c r="C5231" t="s">
        <v>25</v>
      </c>
      <c r="D5231">
        <v>180</v>
      </c>
      <c r="E5231">
        <v>11080274</v>
      </c>
      <c r="F5231" t="s">
        <v>26</v>
      </c>
      <c r="G5231">
        <v>225</v>
      </c>
    </row>
    <row r="5232" spans="1:7" hidden="1" x14ac:dyDescent="0.25">
      <c r="A5232">
        <v>80025652</v>
      </c>
      <c r="B5232" s="1">
        <v>40777</v>
      </c>
      <c r="C5232" t="s">
        <v>18</v>
      </c>
      <c r="D5232">
        <v>59.93</v>
      </c>
      <c r="E5232">
        <v>11070219</v>
      </c>
      <c r="F5232" t="s">
        <v>10</v>
      </c>
      <c r="G5232">
        <v>1</v>
      </c>
    </row>
    <row r="5233" spans="1:7" hidden="1" x14ac:dyDescent="0.25">
      <c r="A5233">
        <v>80025652</v>
      </c>
      <c r="B5233" s="1">
        <v>40777</v>
      </c>
      <c r="C5233" t="s">
        <v>19</v>
      </c>
      <c r="D5233">
        <v>533.02</v>
      </c>
      <c r="E5233">
        <v>11070219</v>
      </c>
      <c r="F5233" t="s">
        <v>10</v>
      </c>
      <c r="G5233">
        <v>1</v>
      </c>
    </row>
    <row r="5234" spans="1:7" hidden="1" x14ac:dyDescent="0.25">
      <c r="A5234">
        <v>80025652</v>
      </c>
      <c r="B5234" s="1">
        <v>40777</v>
      </c>
      <c r="C5234" t="s">
        <v>20</v>
      </c>
      <c r="D5234">
        <v>1302.93</v>
      </c>
      <c r="E5234">
        <v>11070219</v>
      </c>
      <c r="F5234" t="s">
        <v>10</v>
      </c>
      <c r="G5234">
        <v>1</v>
      </c>
    </row>
    <row r="5235" spans="1:7" hidden="1" x14ac:dyDescent="0.25">
      <c r="A5235">
        <v>80025652</v>
      </c>
      <c r="B5235" s="1">
        <v>40777</v>
      </c>
      <c r="C5235" t="s">
        <v>21</v>
      </c>
      <c r="D5235">
        <v>161.68</v>
      </c>
      <c r="E5235">
        <v>11070219</v>
      </c>
      <c r="F5235" t="s">
        <v>10</v>
      </c>
      <c r="G5235">
        <v>1</v>
      </c>
    </row>
    <row r="5236" spans="1:7" x14ac:dyDescent="0.25">
      <c r="A5236">
        <v>80025579</v>
      </c>
      <c r="B5236" s="1">
        <v>40771</v>
      </c>
      <c r="C5236" t="s">
        <v>66</v>
      </c>
      <c r="D5236">
        <v>45</v>
      </c>
      <c r="E5236">
        <v>11080274</v>
      </c>
      <c r="F5236" t="s">
        <v>67</v>
      </c>
      <c r="G5236">
        <v>225</v>
      </c>
    </row>
    <row r="5237" spans="1:7" x14ac:dyDescent="0.25">
      <c r="A5237">
        <v>80025579</v>
      </c>
      <c r="B5237" s="1">
        <v>40771</v>
      </c>
      <c r="C5237" t="s">
        <v>68</v>
      </c>
      <c r="D5237">
        <v>25</v>
      </c>
      <c r="E5237">
        <v>11080274</v>
      </c>
      <c r="F5237" t="s">
        <v>69</v>
      </c>
      <c r="G5237">
        <v>225</v>
      </c>
    </row>
    <row r="5238" spans="1:7" hidden="1" x14ac:dyDescent="0.25">
      <c r="A5238">
        <v>80025655</v>
      </c>
      <c r="B5238" s="1">
        <v>40777</v>
      </c>
      <c r="C5238" t="s">
        <v>111</v>
      </c>
      <c r="D5238">
        <v>50</v>
      </c>
      <c r="E5238">
        <v>11080354</v>
      </c>
      <c r="F5238" t="s">
        <v>112</v>
      </c>
      <c r="G5238">
        <v>2</v>
      </c>
    </row>
    <row r="5239" spans="1:7" x14ac:dyDescent="0.25">
      <c r="A5239">
        <v>80025579</v>
      </c>
      <c r="B5239" s="1">
        <v>40771</v>
      </c>
      <c r="C5239" t="s">
        <v>142</v>
      </c>
      <c r="D5239">
        <v>37</v>
      </c>
      <c r="E5239">
        <v>11080274</v>
      </c>
      <c r="F5239" t="s">
        <v>67</v>
      </c>
      <c r="G5239">
        <v>225</v>
      </c>
    </row>
    <row r="5240" spans="1:7" x14ac:dyDescent="0.25">
      <c r="A5240">
        <v>80025579</v>
      </c>
      <c r="B5240" s="1">
        <v>40771</v>
      </c>
      <c r="C5240" t="s">
        <v>143</v>
      </c>
      <c r="D5240">
        <v>24</v>
      </c>
      <c r="E5240">
        <v>11080274</v>
      </c>
      <c r="F5240" t="s">
        <v>67</v>
      </c>
      <c r="G5240">
        <v>225</v>
      </c>
    </row>
    <row r="5241" spans="1:7" x14ac:dyDescent="0.25">
      <c r="A5241">
        <v>80025579</v>
      </c>
      <c r="B5241" s="1">
        <v>40771</v>
      </c>
      <c r="C5241" t="s">
        <v>145</v>
      </c>
      <c r="D5241">
        <v>28</v>
      </c>
      <c r="E5241">
        <v>11080274</v>
      </c>
      <c r="F5241" t="s">
        <v>67</v>
      </c>
      <c r="G5241">
        <v>225</v>
      </c>
    </row>
    <row r="5242" spans="1:7" x14ac:dyDescent="0.25">
      <c r="A5242">
        <v>80025579</v>
      </c>
      <c r="B5242" s="1">
        <v>40771</v>
      </c>
      <c r="C5242" t="s">
        <v>147</v>
      </c>
      <c r="D5242">
        <v>41</v>
      </c>
      <c r="E5242">
        <v>11080274</v>
      </c>
      <c r="F5242" t="s">
        <v>67</v>
      </c>
      <c r="G5242">
        <v>225</v>
      </c>
    </row>
    <row r="5243" spans="1:7" hidden="1" x14ac:dyDescent="0.25">
      <c r="A5243">
        <v>80025668</v>
      </c>
      <c r="B5243" s="1">
        <v>40777</v>
      </c>
      <c r="C5243" t="s">
        <v>111</v>
      </c>
      <c r="D5243">
        <v>25</v>
      </c>
      <c r="E5243">
        <v>11080365</v>
      </c>
      <c r="F5243" t="s">
        <v>112</v>
      </c>
      <c r="G5243">
        <v>1</v>
      </c>
    </row>
    <row r="5244" spans="1:7" x14ac:dyDescent="0.25">
      <c r="A5244">
        <v>80025579</v>
      </c>
      <c r="B5244" s="1">
        <v>40771</v>
      </c>
      <c r="C5244" t="s">
        <v>150</v>
      </c>
      <c r="D5244">
        <v>29</v>
      </c>
      <c r="E5244">
        <v>11080274</v>
      </c>
      <c r="F5244" t="s">
        <v>67</v>
      </c>
      <c r="G5244">
        <v>225</v>
      </c>
    </row>
    <row r="5245" spans="1:7" x14ac:dyDescent="0.25">
      <c r="A5245">
        <v>80025582</v>
      </c>
      <c r="B5245" s="1">
        <v>40772</v>
      </c>
      <c r="C5245" t="s">
        <v>54</v>
      </c>
      <c r="D5245">
        <v>29</v>
      </c>
      <c r="E5245">
        <v>11080278</v>
      </c>
      <c r="F5245" t="s">
        <v>55</v>
      </c>
      <c r="G5245">
        <v>90000</v>
      </c>
    </row>
    <row r="5246" spans="1:7" x14ac:dyDescent="0.25">
      <c r="A5246">
        <v>80025582</v>
      </c>
      <c r="B5246" s="1">
        <v>40772</v>
      </c>
      <c r="C5246" t="s">
        <v>56</v>
      </c>
      <c r="D5246">
        <v>33</v>
      </c>
      <c r="E5246">
        <v>11080278</v>
      </c>
      <c r="F5246" t="s">
        <v>55</v>
      </c>
      <c r="G5246">
        <v>90000</v>
      </c>
    </row>
    <row r="5247" spans="1:7" x14ac:dyDescent="0.25">
      <c r="A5247">
        <v>80025582</v>
      </c>
      <c r="B5247" s="1">
        <v>40772</v>
      </c>
      <c r="C5247" t="s">
        <v>57</v>
      </c>
      <c r="D5247">
        <v>43</v>
      </c>
      <c r="E5247">
        <v>11080278</v>
      </c>
      <c r="F5247" t="s">
        <v>55</v>
      </c>
      <c r="G5247">
        <v>90000</v>
      </c>
    </row>
    <row r="5248" spans="1:7" x14ac:dyDescent="0.25">
      <c r="A5248">
        <v>80025582</v>
      </c>
      <c r="B5248" s="1">
        <v>40772</v>
      </c>
      <c r="C5248" t="s">
        <v>53</v>
      </c>
      <c r="D5248">
        <v>25</v>
      </c>
      <c r="E5248">
        <v>11080278</v>
      </c>
      <c r="F5248" t="s">
        <v>10</v>
      </c>
      <c r="G5248">
        <v>90000</v>
      </c>
    </row>
    <row r="5249" spans="1:7" x14ac:dyDescent="0.25">
      <c r="A5249">
        <v>80025582</v>
      </c>
      <c r="B5249" s="1">
        <v>40772</v>
      </c>
      <c r="C5249" t="s">
        <v>59</v>
      </c>
      <c r="D5249">
        <v>25</v>
      </c>
      <c r="E5249">
        <v>11080278</v>
      </c>
      <c r="F5249" t="s">
        <v>60</v>
      </c>
      <c r="G5249">
        <v>90000</v>
      </c>
    </row>
    <row r="5250" spans="1:7" x14ac:dyDescent="0.25">
      <c r="A5250">
        <v>80025582</v>
      </c>
      <c r="B5250" s="1">
        <v>40772</v>
      </c>
      <c r="C5250" t="s">
        <v>61</v>
      </c>
      <c r="D5250">
        <v>40</v>
      </c>
      <c r="E5250">
        <v>11080278</v>
      </c>
      <c r="F5250" t="s">
        <v>60</v>
      </c>
      <c r="G5250">
        <v>90000</v>
      </c>
    </row>
    <row r="5251" spans="1:7" x14ac:dyDescent="0.25">
      <c r="A5251">
        <v>80025582</v>
      </c>
      <c r="B5251" s="1">
        <v>40772</v>
      </c>
      <c r="C5251" t="s">
        <v>72</v>
      </c>
      <c r="D5251">
        <v>20</v>
      </c>
      <c r="E5251">
        <v>11080278</v>
      </c>
      <c r="F5251" t="s">
        <v>73</v>
      </c>
      <c r="G5251">
        <v>90000</v>
      </c>
    </row>
    <row r="5252" spans="1:7" x14ac:dyDescent="0.25">
      <c r="A5252">
        <v>80025583</v>
      </c>
      <c r="B5252" s="1">
        <v>40772</v>
      </c>
      <c r="C5252" t="s">
        <v>7</v>
      </c>
      <c r="D5252">
        <v>460</v>
      </c>
      <c r="E5252">
        <v>11080014</v>
      </c>
      <c r="F5252" t="s">
        <v>8</v>
      </c>
      <c r="G5252">
        <v>100000</v>
      </c>
    </row>
    <row r="5253" spans="1:7" x14ac:dyDescent="0.25">
      <c r="A5253">
        <v>80025583</v>
      </c>
      <c r="B5253" s="1">
        <v>40772</v>
      </c>
      <c r="C5253" t="s">
        <v>15</v>
      </c>
      <c r="D5253">
        <v>230</v>
      </c>
      <c r="E5253">
        <v>11080014</v>
      </c>
      <c r="F5253" t="s">
        <v>8</v>
      </c>
      <c r="G5253">
        <v>100000</v>
      </c>
    </row>
    <row r="5254" spans="1:7" x14ac:dyDescent="0.25">
      <c r="A5254">
        <v>80025585</v>
      </c>
      <c r="B5254" s="1">
        <v>40772</v>
      </c>
      <c r="C5254" t="s">
        <v>7</v>
      </c>
      <c r="D5254">
        <v>368</v>
      </c>
      <c r="E5254">
        <v>11080052</v>
      </c>
      <c r="F5254" t="s">
        <v>8</v>
      </c>
      <c r="G5254">
        <v>77000</v>
      </c>
    </row>
    <row r="5255" spans="1:7" x14ac:dyDescent="0.25">
      <c r="A5255">
        <v>80025585</v>
      </c>
      <c r="B5255" s="1">
        <v>40772</v>
      </c>
      <c r="C5255" t="s">
        <v>15</v>
      </c>
      <c r="D5255">
        <v>184</v>
      </c>
      <c r="E5255">
        <v>11080052</v>
      </c>
      <c r="F5255" t="s">
        <v>8</v>
      </c>
      <c r="G5255">
        <v>77000</v>
      </c>
    </row>
    <row r="5256" spans="1:7" x14ac:dyDescent="0.25">
      <c r="A5256">
        <v>80025586</v>
      </c>
      <c r="B5256" s="1">
        <v>40772</v>
      </c>
      <c r="C5256" t="s">
        <v>24</v>
      </c>
      <c r="D5256">
        <v>25</v>
      </c>
      <c r="E5256">
        <v>11080282</v>
      </c>
      <c r="F5256" t="s">
        <v>10</v>
      </c>
      <c r="G5256">
        <v>1</v>
      </c>
    </row>
    <row r="5257" spans="1:7" x14ac:dyDescent="0.25">
      <c r="A5257">
        <v>80025587</v>
      </c>
      <c r="B5257" s="1">
        <v>40772</v>
      </c>
      <c r="C5257" t="s">
        <v>64</v>
      </c>
      <c r="D5257">
        <v>72</v>
      </c>
      <c r="E5257">
        <v>11080283</v>
      </c>
      <c r="F5257" t="s">
        <v>65</v>
      </c>
      <c r="G5257">
        <v>18</v>
      </c>
    </row>
    <row r="5258" spans="1:7" x14ac:dyDescent="0.25">
      <c r="A5258">
        <v>80025587</v>
      </c>
      <c r="B5258" s="1">
        <v>40772</v>
      </c>
      <c r="C5258" t="s">
        <v>74</v>
      </c>
      <c r="D5258">
        <v>25</v>
      </c>
      <c r="E5258">
        <v>11080283</v>
      </c>
      <c r="F5258" t="s">
        <v>75</v>
      </c>
      <c r="G5258">
        <v>18</v>
      </c>
    </row>
    <row r="5259" spans="1:7" x14ac:dyDescent="0.25">
      <c r="A5259">
        <v>80025587</v>
      </c>
      <c r="B5259" s="1">
        <v>40772</v>
      </c>
      <c r="C5259" t="s">
        <v>70</v>
      </c>
      <c r="D5259">
        <v>25</v>
      </c>
      <c r="E5259">
        <v>11080283</v>
      </c>
      <c r="F5259" t="s">
        <v>71</v>
      </c>
      <c r="G5259">
        <v>18</v>
      </c>
    </row>
    <row r="5260" spans="1:7" x14ac:dyDescent="0.25">
      <c r="A5260">
        <v>80025588</v>
      </c>
      <c r="B5260" s="1">
        <v>40772</v>
      </c>
      <c r="C5260" t="s">
        <v>7</v>
      </c>
      <c r="D5260">
        <v>550</v>
      </c>
      <c r="E5260">
        <v>11080031</v>
      </c>
      <c r="F5260" t="s">
        <v>8</v>
      </c>
      <c r="G5260">
        <v>130000</v>
      </c>
    </row>
    <row r="5261" spans="1:7" x14ac:dyDescent="0.25">
      <c r="A5261">
        <v>80025588</v>
      </c>
      <c r="B5261" s="1">
        <v>40772</v>
      </c>
      <c r="C5261" t="s">
        <v>15</v>
      </c>
      <c r="D5261">
        <v>275</v>
      </c>
      <c r="E5261">
        <v>11080031</v>
      </c>
      <c r="F5261" t="s">
        <v>8</v>
      </c>
      <c r="G5261">
        <v>130000</v>
      </c>
    </row>
    <row r="5262" spans="1:7" x14ac:dyDescent="0.25">
      <c r="A5262">
        <v>80025588</v>
      </c>
      <c r="B5262" s="1">
        <v>40772</v>
      </c>
      <c r="C5262" t="s">
        <v>25</v>
      </c>
      <c r="D5262">
        <v>60</v>
      </c>
      <c r="E5262">
        <v>11080284</v>
      </c>
      <c r="F5262" t="s">
        <v>26</v>
      </c>
      <c r="G5262">
        <v>400</v>
      </c>
    </row>
    <row r="5263" spans="1:7" x14ac:dyDescent="0.25">
      <c r="A5263">
        <v>80025588</v>
      </c>
      <c r="B5263" s="1">
        <v>40772</v>
      </c>
      <c r="C5263" t="s">
        <v>66</v>
      </c>
      <c r="D5263">
        <v>10</v>
      </c>
      <c r="E5263">
        <v>11080284</v>
      </c>
      <c r="F5263" t="s">
        <v>67</v>
      </c>
      <c r="G5263">
        <v>400</v>
      </c>
    </row>
    <row r="5264" spans="1:7" x14ac:dyDescent="0.25">
      <c r="A5264">
        <v>80025589</v>
      </c>
      <c r="B5264" s="1">
        <v>40772</v>
      </c>
      <c r="C5264" t="s">
        <v>54</v>
      </c>
      <c r="D5264">
        <v>27</v>
      </c>
      <c r="E5264">
        <v>11080285</v>
      </c>
      <c r="F5264" t="s">
        <v>55</v>
      </c>
      <c r="G5264">
        <v>70000</v>
      </c>
    </row>
    <row r="5265" spans="1:7" x14ac:dyDescent="0.25">
      <c r="A5265">
        <v>80025589</v>
      </c>
      <c r="B5265" s="1">
        <v>40772</v>
      </c>
      <c r="C5265" t="s">
        <v>56</v>
      </c>
      <c r="D5265">
        <v>27</v>
      </c>
      <c r="E5265">
        <v>11080285</v>
      </c>
      <c r="F5265" t="s">
        <v>55</v>
      </c>
      <c r="G5265">
        <v>70000</v>
      </c>
    </row>
    <row r="5266" spans="1:7" x14ac:dyDescent="0.25">
      <c r="A5266">
        <v>80025589</v>
      </c>
      <c r="B5266" s="1">
        <v>40772</v>
      </c>
      <c r="C5266" t="s">
        <v>59</v>
      </c>
      <c r="D5266">
        <v>25</v>
      </c>
      <c r="E5266">
        <v>11080285</v>
      </c>
      <c r="F5266" t="s">
        <v>60</v>
      </c>
      <c r="G5266">
        <v>70000</v>
      </c>
    </row>
    <row r="5267" spans="1:7" x14ac:dyDescent="0.25">
      <c r="A5267">
        <v>80025589</v>
      </c>
      <c r="B5267" s="1">
        <v>40772</v>
      </c>
      <c r="C5267" t="s">
        <v>61</v>
      </c>
      <c r="D5267">
        <v>25</v>
      </c>
      <c r="E5267">
        <v>11080285</v>
      </c>
      <c r="F5267" t="s">
        <v>60</v>
      </c>
      <c r="G5267">
        <v>70000</v>
      </c>
    </row>
    <row r="5268" spans="1:7" x14ac:dyDescent="0.25">
      <c r="A5268">
        <v>80025590</v>
      </c>
      <c r="B5268" s="1">
        <v>40772</v>
      </c>
      <c r="C5268" t="s">
        <v>66</v>
      </c>
      <c r="D5268">
        <v>25</v>
      </c>
      <c r="E5268">
        <v>11080291</v>
      </c>
      <c r="F5268" t="s">
        <v>67</v>
      </c>
      <c r="G5268">
        <v>1</v>
      </c>
    </row>
    <row r="5269" spans="1:7" x14ac:dyDescent="0.25">
      <c r="A5269">
        <v>80025591</v>
      </c>
      <c r="B5269" s="1">
        <v>40772</v>
      </c>
      <c r="C5269" t="s">
        <v>7</v>
      </c>
      <c r="D5269">
        <v>90</v>
      </c>
      <c r="E5269">
        <v>11080212</v>
      </c>
      <c r="F5269" t="s">
        <v>8</v>
      </c>
      <c r="G5269">
        <v>14000</v>
      </c>
    </row>
    <row r="5270" spans="1:7" x14ac:dyDescent="0.25">
      <c r="A5270">
        <v>80025591</v>
      </c>
      <c r="B5270" s="1">
        <v>40772</v>
      </c>
      <c r="C5270" t="s">
        <v>15</v>
      </c>
      <c r="D5270">
        <v>45</v>
      </c>
      <c r="E5270">
        <v>11080212</v>
      </c>
      <c r="F5270" t="s">
        <v>8</v>
      </c>
      <c r="G5270">
        <v>14000</v>
      </c>
    </row>
    <row r="5271" spans="1:7" x14ac:dyDescent="0.25">
      <c r="A5271">
        <v>80025592</v>
      </c>
      <c r="B5271" s="1">
        <v>40772</v>
      </c>
      <c r="C5271" t="s">
        <v>59</v>
      </c>
      <c r="D5271">
        <v>25</v>
      </c>
      <c r="E5271">
        <v>11080294</v>
      </c>
      <c r="F5271" t="s">
        <v>60</v>
      </c>
      <c r="G5271">
        <v>2</v>
      </c>
    </row>
    <row r="5272" spans="1:7" x14ac:dyDescent="0.25">
      <c r="A5272">
        <v>80025593</v>
      </c>
      <c r="B5272" s="1">
        <v>40772</v>
      </c>
      <c r="C5272" t="s">
        <v>9</v>
      </c>
      <c r="D5272">
        <v>20</v>
      </c>
      <c r="E5272">
        <v>11070292</v>
      </c>
      <c r="F5272" t="s">
        <v>10</v>
      </c>
      <c r="G5272">
        <v>1</v>
      </c>
    </row>
    <row r="5273" spans="1:7" x14ac:dyDescent="0.25">
      <c r="A5273">
        <v>80025593</v>
      </c>
      <c r="B5273" s="1">
        <v>40772</v>
      </c>
      <c r="C5273" t="s">
        <v>7</v>
      </c>
      <c r="D5273">
        <v>1354</v>
      </c>
      <c r="E5273">
        <v>11070292</v>
      </c>
      <c r="F5273" t="s">
        <v>8</v>
      </c>
      <c r="G5273">
        <v>1</v>
      </c>
    </row>
    <row r="5274" spans="1:7" x14ac:dyDescent="0.25">
      <c r="A5274">
        <v>80025594</v>
      </c>
      <c r="B5274" s="1">
        <v>40772</v>
      </c>
      <c r="C5274" t="s">
        <v>25</v>
      </c>
      <c r="D5274">
        <v>25</v>
      </c>
      <c r="E5274">
        <v>11080295</v>
      </c>
      <c r="F5274" t="s">
        <v>26</v>
      </c>
      <c r="G5274">
        <v>30</v>
      </c>
    </row>
    <row r="5275" spans="1:7" x14ac:dyDescent="0.25">
      <c r="A5275">
        <v>80025594</v>
      </c>
      <c r="B5275" s="1">
        <v>40772</v>
      </c>
      <c r="C5275" t="s">
        <v>29</v>
      </c>
      <c r="D5275">
        <v>25</v>
      </c>
      <c r="E5275">
        <v>11080296</v>
      </c>
      <c r="F5275" t="s">
        <v>10</v>
      </c>
      <c r="G5275">
        <v>30</v>
      </c>
    </row>
    <row r="5276" spans="1:7" x14ac:dyDescent="0.25">
      <c r="A5276">
        <v>80025596</v>
      </c>
      <c r="B5276" s="1">
        <v>40772</v>
      </c>
      <c r="C5276" t="s">
        <v>134</v>
      </c>
      <c r="D5276">
        <v>75</v>
      </c>
      <c r="E5276">
        <v>11080297</v>
      </c>
      <c r="F5276" t="s">
        <v>10</v>
      </c>
      <c r="G5276">
        <v>1</v>
      </c>
    </row>
    <row r="5277" spans="1:7" x14ac:dyDescent="0.25">
      <c r="A5277">
        <v>80025596</v>
      </c>
      <c r="B5277" s="1">
        <v>40772</v>
      </c>
      <c r="C5277" t="s">
        <v>134</v>
      </c>
      <c r="D5277">
        <v>75</v>
      </c>
      <c r="E5277">
        <v>11080298</v>
      </c>
      <c r="F5277" t="s">
        <v>10</v>
      </c>
      <c r="G5277">
        <v>1</v>
      </c>
    </row>
    <row r="5278" spans="1:7" x14ac:dyDescent="0.25">
      <c r="A5278">
        <v>80025596</v>
      </c>
      <c r="B5278" s="1">
        <v>40772</v>
      </c>
      <c r="C5278" t="s">
        <v>133</v>
      </c>
      <c r="D5278">
        <v>15</v>
      </c>
      <c r="E5278">
        <v>11080299</v>
      </c>
      <c r="F5278" t="s">
        <v>10</v>
      </c>
      <c r="G5278">
        <v>1</v>
      </c>
    </row>
    <row r="5279" spans="1:7" x14ac:dyDescent="0.25">
      <c r="A5279">
        <v>80025597</v>
      </c>
      <c r="B5279" s="1">
        <v>40772</v>
      </c>
      <c r="C5279" t="s">
        <v>9</v>
      </c>
      <c r="D5279">
        <v>20</v>
      </c>
      <c r="E5279">
        <v>11070085</v>
      </c>
      <c r="F5279" t="s">
        <v>10</v>
      </c>
      <c r="G5279">
        <v>1</v>
      </c>
    </row>
    <row r="5280" spans="1:7" x14ac:dyDescent="0.25">
      <c r="A5280">
        <v>80025597</v>
      </c>
      <c r="B5280" s="1">
        <v>40772</v>
      </c>
      <c r="C5280" t="s">
        <v>7</v>
      </c>
      <c r="D5280">
        <v>1477</v>
      </c>
      <c r="E5280">
        <v>11070085</v>
      </c>
      <c r="F5280" t="s">
        <v>8</v>
      </c>
      <c r="G5280">
        <v>1</v>
      </c>
    </row>
    <row r="5281" spans="1:7" x14ac:dyDescent="0.25">
      <c r="A5281">
        <v>80025598</v>
      </c>
      <c r="B5281" s="1">
        <v>40773</v>
      </c>
      <c r="C5281" t="s">
        <v>9</v>
      </c>
      <c r="D5281">
        <v>20</v>
      </c>
      <c r="E5281">
        <v>11080068</v>
      </c>
      <c r="F5281" t="s">
        <v>10</v>
      </c>
      <c r="G5281">
        <v>1</v>
      </c>
    </row>
    <row r="5282" spans="1:7" x14ac:dyDescent="0.25">
      <c r="A5282">
        <v>80025598</v>
      </c>
      <c r="B5282" s="1">
        <v>40773</v>
      </c>
      <c r="C5282" t="s">
        <v>7</v>
      </c>
      <c r="D5282">
        <v>1450</v>
      </c>
      <c r="E5282">
        <v>11080068</v>
      </c>
      <c r="F5282" t="s">
        <v>8</v>
      </c>
      <c r="G5282">
        <v>1</v>
      </c>
    </row>
    <row r="5283" spans="1:7" x14ac:dyDescent="0.25">
      <c r="A5283">
        <v>80025599</v>
      </c>
      <c r="B5283" s="1">
        <v>40773</v>
      </c>
      <c r="C5283" t="s">
        <v>9</v>
      </c>
      <c r="D5283">
        <v>20</v>
      </c>
      <c r="E5283">
        <v>11080070</v>
      </c>
      <c r="F5283" t="s">
        <v>10</v>
      </c>
      <c r="G5283">
        <v>1</v>
      </c>
    </row>
    <row r="5284" spans="1:7" x14ac:dyDescent="0.25">
      <c r="A5284">
        <v>80025599</v>
      </c>
      <c r="B5284" s="1">
        <v>40773</v>
      </c>
      <c r="C5284" t="s">
        <v>7</v>
      </c>
      <c r="D5284">
        <v>1426</v>
      </c>
      <c r="E5284">
        <v>11080070</v>
      </c>
      <c r="F5284" t="s">
        <v>8</v>
      </c>
      <c r="G5284">
        <v>1</v>
      </c>
    </row>
    <row r="5285" spans="1:7" x14ac:dyDescent="0.25">
      <c r="A5285">
        <v>80025600</v>
      </c>
      <c r="B5285" s="1">
        <v>40773</v>
      </c>
      <c r="C5285" t="s">
        <v>9</v>
      </c>
      <c r="D5285">
        <v>20</v>
      </c>
      <c r="E5285">
        <v>11080120</v>
      </c>
      <c r="F5285" t="s">
        <v>10</v>
      </c>
      <c r="G5285">
        <v>1</v>
      </c>
    </row>
    <row r="5286" spans="1:7" x14ac:dyDescent="0.25">
      <c r="A5286">
        <v>80025600</v>
      </c>
      <c r="B5286" s="1">
        <v>40773</v>
      </c>
      <c r="C5286" t="s">
        <v>7</v>
      </c>
      <c r="D5286">
        <v>60</v>
      </c>
      <c r="E5286">
        <v>11080120</v>
      </c>
      <c r="F5286" t="s">
        <v>8</v>
      </c>
      <c r="G5286">
        <v>1</v>
      </c>
    </row>
    <row r="5287" spans="1:7" x14ac:dyDescent="0.25">
      <c r="A5287">
        <v>80025600</v>
      </c>
      <c r="B5287" s="1">
        <v>40773</v>
      </c>
      <c r="C5287" t="s">
        <v>24</v>
      </c>
      <c r="D5287">
        <v>25</v>
      </c>
      <c r="E5287">
        <v>11080308</v>
      </c>
      <c r="F5287" t="s">
        <v>10</v>
      </c>
      <c r="G5287">
        <v>1</v>
      </c>
    </row>
    <row r="5288" spans="1:7" x14ac:dyDescent="0.25">
      <c r="A5288">
        <v>80025601</v>
      </c>
      <c r="B5288" s="1">
        <v>40773</v>
      </c>
      <c r="C5288" t="s">
        <v>7</v>
      </c>
      <c r="D5288">
        <v>380</v>
      </c>
      <c r="E5288">
        <v>11080270</v>
      </c>
      <c r="F5288" t="s">
        <v>8</v>
      </c>
      <c r="G5288">
        <v>80000</v>
      </c>
    </row>
    <row r="5289" spans="1:7" x14ac:dyDescent="0.25">
      <c r="A5289">
        <v>80025601</v>
      </c>
      <c r="B5289" s="1">
        <v>40773</v>
      </c>
      <c r="C5289" t="s">
        <v>15</v>
      </c>
      <c r="D5289">
        <v>190</v>
      </c>
      <c r="E5289">
        <v>11080270</v>
      </c>
      <c r="F5289" t="s">
        <v>8</v>
      </c>
      <c r="G5289">
        <v>80000</v>
      </c>
    </row>
    <row r="5290" spans="1:7" x14ac:dyDescent="0.25">
      <c r="A5290">
        <v>80025602</v>
      </c>
      <c r="B5290" s="1">
        <v>40773</v>
      </c>
      <c r="C5290" t="s">
        <v>140</v>
      </c>
      <c r="D5290">
        <v>30</v>
      </c>
      <c r="E5290">
        <v>11080309</v>
      </c>
      <c r="F5290" t="s">
        <v>26</v>
      </c>
      <c r="G5290">
        <v>200</v>
      </c>
    </row>
    <row r="5291" spans="1:7" x14ac:dyDescent="0.25">
      <c r="A5291">
        <v>80025602</v>
      </c>
      <c r="B5291" s="1">
        <v>40773</v>
      </c>
      <c r="C5291" t="s">
        <v>25</v>
      </c>
      <c r="D5291">
        <v>30</v>
      </c>
      <c r="E5291">
        <v>11080309</v>
      </c>
      <c r="F5291" t="s">
        <v>26</v>
      </c>
      <c r="G5291">
        <v>200</v>
      </c>
    </row>
    <row r="5292" spans="1:7" hidden="1" x14ac:dyDescent="0.25">
      <c r="A5292">
        <v>80025678</v>
      </c>
      <c r="B5292" s="1">
        <v>40778</v>
      </c>
      <c r="C5292" t="s">
        <v>18</v>
      </c>
      <c r="D5292">
        <v>59.93</v>
      </c>
      <c r="E5292">
        <v>11070095</v>
      </c>
      <c r="F5292" t="s">
        <v>10</v>
      </c>
      <c r="G5292">
        <v>1</v>
      </c>
    </row>
    <row r="5293" spans="1:7" hidden="1" x14ac:dyDescent="0.25">
      <c r="A5293">
        <v>80025678</v>
      </c>
      <c r="B5293" s="1">
        <v>40778</v>
      </c>
      <c r="C5293" t="s">
        <v>19</v>
      </c>
      <c r="D5293">
        <v>533.02</v>
      </c>
      <c r="E5293">
        <v>11070095</v>
      </c>
      <c r="F5293" t="s">
        <v>10</v>
      </c>
      <c r="G5293">
        <v>1</v>
      </c>
    </row>
    <row r="5294" spans="1:7" hidden="1" x14ac:dyDescent="0.25">
      <c r="A5294">
        <v>80025678</v>
      </c>
      <c r="B5294" s="1">
        <v>40778</v>
      </c>
      <c r="C5294" t="s">
        <v>20</v>
      </c>
      <c r="D5294">
        <v>1302.93</v>
      </c>
      <c r="E5294">
        <v>11070095</v>
      </c>
      <c r="F5294" t="s">
        <v>10</v>
      </c>
      <c r="G5294">
        <v>1</v>
      </c>
    </row>
    <row r="5295" spans="1:7" hidden="1" x14ac:dyDescent="0.25">
      <c r="A5295">
        <v>80025678</v>
      </c>
      <c r="B5295" s="1">
        <v>40778</v>
      </c>
      <c r="C5295" t="s">
        <v>21</v>
      </c>
      <c r="D5295">
        <v>161.68</v>
      </c>
      <c r="E5295">
        <v>11070095</v>
      </c>
      <c r="F5295" t="s">
        <v>10</v>
      </c>
      <c r="G5295">
        <v>1</v>
      </c>
    </row>
    <row r="5296" spans="1:7" x14ac:dyDescent="0.25">
      <c r="A5296">
        <v>80025602</v>
      </c>
      <c r="B5296" s="1">
        <v>40773</v>
      </c>
      <c r="C5296" t="s">
        <v>66</v>
      </c>
      <c r="D5296">
        <v>42</v>
      </c>
      <c r="E5296">
        <v>11080309</v>
      </c>
      <c r="F5296" t="s">
        <v>67</v>
      </c>
      <c r="G5296">
        <v>200</v>
      </c>
    </row>
    <row r="5297" spans="1:7" x14ac:dyDescent="0.25">
      <c r="A5297">
        <v>80025602</v>
      </c>
      <c r="B5297" s="1">
        <v>40773</v>
      </c>
      <c r="C5297" t="s">
        <v>142</v>
      </c>
      <c r="D5297">
        <v>42</v>
      </c>
      <c r="E5297">
        <v>11080309</v>
      </c>
      <c r="F5297" t="s">
        <v>67</v>
      </c>
      <c r="G5297">
        <v>200</v>
      </c>
    </row>
    <row r="5298" spans="1:7" hidden="1" x14ac:dyDescent="0.25">
      <c r="A5298">
        <v>80025675</v>
      </c>
      <c r="B5298" s="1">
        <v>40778</v>
      </c>
      <c r="C5298" t="s">
        <v>111</v>
      </c>
      <c r="D5298">
        <v>50</v>
      </c>
      <c r="E5298">
        <v>11080379</v>
      </c>
      <c r="F5298" t="s">
        <v>112</v>
      </c>
      <c r="G5298">
        <v>2</v>
      </c>
    </row>
    <row r="5299" spans="1:7" x14ac:dyDescent="0.25">
      <c r="A5299">
        <v>80025602</v>
      </c>
      <c r="B5299" s="1">
        <v>40773</v>
      </c>
      <c r="C5299" t="s">
        <v>54</v>
      </c>
      <c r="D5299">
        <v>25</v>
      </c>
      <c r="E5299">
        <v>11080311</v>
      </c>
      <c r="F5299" t="s">
        <v>55</v>
      </c>
      <c r="G5299">
        <v>60000</v>
      </c>
    </row>
    <row r="5300" spans="1:7" hidden="1" x14ac:dyDescent="0.25">
      <c r="A5300">
        <v>80025682</v>
      </c>
      <c r="B5300" s="1">
        <v>40778</v>
      </c>
      <c r="C5300" t="s">
        <v>111</v>
      </c>
      <c r="D5300">
        <v>50</v>
      </c>
      <c r="E5300">
        <v>11080385</v>
      </c>
      <c r="F5300" t="s">
        <v>112</v>
      </c>
      <c r="G5300">
        <v>2</v>
      </c>
    </row>
    <row r="5301" spans="1:7" x14ac:dyDescent="0.25">
      <c r="A5301">
        <v>80025602</v>
      </c>
      <c r="B5301" s="1">
        <v>40773</v>
      </c>
      <c r="C5301" t="s">
        <v>56</v>
      </c>
      <c r="D5301">
        <v>25</v>
      </c>
      <c r="E5301">
        <v>11080311</v>
      </c>
      <c r="F5301" t="s">
        <v>55</v>
      </c>
      <c r="G5301">
        <v>60000</v>
      </c>
    </row>
    <row r="5302" spans="1:7" x14ac:dyDescent="0.25">
      <c r="A5302">
        <v>80025602</v>
      </c>
      <c r="B5302" s="1">
        <v>40773</v>
      </c>
      <c r="C5302" t="s">
        <v>57</v>
      </c>
      <c r="D5302">
        <v>25</v>
      </c>
      <c r="E5302">
        <v>11080311</v>
      </c>
      <c r="F5302" t="s">
        <v>55</v>
      </c>
      <c r="G5302">
        <v>60000</v>
      </c>
    </row>
    <row r="5303" spans="1:7" x14ac:dyDescent="0.25">
      <c r="A5303">
        <v>80025602</v>
      </c>
      <c r="B5303" s="1">
        <v>40773</v>
      </c>
      <c r="C5303" t="s">
        <v>59</v>
      </c>
      <c r="D5303">
        <v>25</v>
      </c>
      <c r="E5303">
        <v>11080311</v>
      </c>
      <c r="F5303" t="s">
        <v>60</v>
      </c>
      <c r="G5303">
        <v>60000</v>
      </c>
    </row>
    <row r="5304" spans="1:7" x14ac:dyDescent="0.25">
      <c r="A5304">
        <v>80025602</v>
      </c>
      <c r="B5304" s="1">
        <v>40773</v>
      </c>
      <c r="C5304" t="s">
        <v>61</v>
      </c>
      <c r="D5304">
        <v>25</v>
      </c>
      <c r="E5304">
        <v>11080311</v>
      </c>
      <c r="F5304" t="s">
        <v>60</v>
      </c>
      <c r="G5304">
        <v>60000</v>
      </c>
    </row>
    <row r="5305" spans="1:7" x14ac:dyDescent="0.25">
      <c r="A5305">
        <v>80025602</v>
      </c>
      <c r="B5305" s="1">
        <v>40773</v>
      </c>
      <c r="C5305" t="s">
        <v>62</v>
      </c>
      <c r="D5305">
        <v>25</v>
      </c>
      <c r="E5305">
        <v>11080311</v>
      </c>
      <c r="F5305" t="s">
        <v>60</v>
      </c>
      <c r="G5305">
        <v>60000</v>
      </c>
    </row>
    <row r="5306" spans="1:7" x14ac:dyDescent="0.25">
      <c r="A5306">
        <v>80025603</v>
      </c>
      <c r="B5306" s="1">
        <v>40773</v>
      </c>
      <c r="C5306" t="s">
        <v>24</v>
      </c>
      <c r="D5306">
        <v>25</v>
      </c>
      <c r="E5306">
        <v>11080313</v>
      </c>
      <c r="F5306" t="s">
        <v>10</v>
      </c>
      <c r="G5306">
        <v>1</v>
      </c>
    </row>
    <row r="5307" spans="1:7" x14ac:dyDescent="0.25">
      <c r="A5307">
        <v>80025604</v>
      </c>
      <c r="B5307" s="1">
        <v>40773</v>
      </c>
      <c r="C5307" t="s">
        <v>64</v>
      </c>
      <c r="D5307">
        <v>25</v>
      </c>
      <c r="E5307">
        <v>11080302</v>
      </c>
      <c r="F5307" t="s">
        <v>65</v>
      </c>
      <c r="G5307">
        <v>1</v>
      </c>
    </row>
    <row r="5308" spans="1:7" hidden="1" x14ac:dyDescent="0.25">
      <c r="A5308">
        <v>80025693</v>
      </c>
      <c r="B5308" s="1">
        <v>40779</v>
      </c>
      <c r="C5308" t="s">
        <v>18</v>
      </c>
      <c r="D5308">
        <v>59.93</v>
      </c>
      <c r="E5308">
        <v>11060171</v>
      </c>
      <c r="F5308" t="s">
        <v>10</v>
      </c>
      <c r="G5308">
        <v>1</v>
      </c>
    </row>
    <row r="5309" spans="1:7" hidden="1" x14ac:dyDescent="0.25">
      <c r="A5309">
        <v>80025693</v>
      </c>
      <c r="B5309" s="1">
        <v>40779</v>
      </c>
      <c r="C5309" t="s">
        <v>19</v>
      </c>
      <c r="D5309">
        <v>533.02</v>
      </c>
      <c r="E5309">
        <v>11060171</v>
      </c>
      <c r="F5309" t="s">
        <v>10</v>
      </c>
      <c r="G5309">
        <v>1</v>
      </c>
    </row>
    <row r="5310" spans="1:7" hidden="1" x14ac:dyDescent="0.25">
      <c r="A5310">
        <v>80025693</v>
      </c>
      <c r="B5310" s="1">
        <v>40779</v>
      </c>
      <c r="C5310" t="s">
        <v>20</v>
      </c>
      <c r="D5310">
        <v>1302.93</v>
      </c>
      <c r="E5310">
        <v>11060171</v>
      </c>
      <c r="F5310" t="s">
        <v>10</v>
      </c>
      <c r="G5310">
        <v>1</v>
      </c>
    </row>
    <row r="5311" spans="1:7" hidden="1" x14ac:dyDescent="0.25">
      <c r="A5311">
        <v>80025693</v>
      </c>
      <c r="B5311" s="1">
        <v>40779</v>
      </c>
      <c r="C5311" t="s">
        <v>21</v>
      </c>
      <c r="D5311">
        <v>161.68</v>
      </c>
      <c r="E5311">
        <v>11060171</v>
      </c>
      <c r="F5311" t="s">
        <v>10</v>
      </c>
      <c r="G5311">
        <v>1</v>
      </c>
    </row>
    <row r="5312" spans="1:7" x14ac:dyDescent="0.25">
      <c r="A5312">
        <v>80025604</v>
      </c>
      <c r="B5312" s="1">
        <v>40773</v>
      </c>
      <c r="C5312" t="s">
        <v>64</v>
      </c>
      <c r="D5312">
        <v>25</v>
      </c>
      <c r="E5312">
        <v>11080303</v>
      </c>
      <c r="F5312" t="s">
        <v>65</v>
      </c>
      <c r="G5312">
        <v>1</v>
      </c>
    </row>
    <row r="5313" spans="1:7" x14ac:dyDescent="0.25">
      <c r="A5313">
        <v>80025606</v>
      </c>
      <c r="B5313" s="1">
        <v>40773</v>
      </c>
      <c r="C5313" t="s">
        <v>64</v>
      </c>
      <c r="D5313">
        <v>25</v>
      </c>
      <c r="E5313">
        <v>11080304</v>
      </c>
      <c r="F5313" t="s">
        <v>65</v>
      </c>
      <c r="G5313">
        <v>1</v>
      </c>
    </row>
    <row r="5314" spans="1:7" x14ac:dyDescent="0.25">
      <c r="A5314">
        <v>80025606</v>
      </c>
      <c r="B5314" s="1">
        <v>40773</v>
      </c>
      <c r="C5314" t="s">
        <v>64</v>
      </c>
      <c r="D5314">
        <v>25</v>
      </c>
      <c r="E5314">
        <v>11080305</v>
      </c>
      <c r="F5314" t="s">
        <v>65</v>
      </c>
      <c r="G5314">
        <v>1</v>
      </c>
    </row>
    <row r="5315" spans="1:7" x14ac:dyDescent="0.25">
      <c r="A5315">
        <v>80025606</v>
      </c>
      <c r="B5315" s="1">
        <v>40773</v>
      </c>
      <c r="C5315" t="s">
        <v>64</v>
      </c>
      <c r="D5315">
        <v>25</v>
      </c>
      <c r="E5315">
        <v>11080306</v>
      </c>
      <c r="F5315" t="s">
        <v>65</v>
      </c>
      <c r="G5315">
        <v>1</v>
      </c>
    </row>
    <row r="5316" spans="1:7" x14ac:dyDescent="0.25">
      <c r="A5316">
        <v>80025606</v>
      </c>
      <c r="B5316" s="1">
        <v>40773</v>
      </c>
      <c r="C5316" t="s">
        <v>64</v>
      </c>
      <c r="D5316">
        <v>25</v>
      </c>
      <c r="E5316">
        <v>11080307</v>
      </c>
      <c r="F5316" t="s">
        <v>65</v>
      </c>
      <c r="G5316">
        <v>1</v>
      </c>
    </row>
    <row r="5317" spans="1:7" x14ac:dyDescent="0.25">
      <c r="A5317">
        <v>80025608</v>
      </c>
      <c r="B5317" s="1">
        <v>40773</v>
      </c>
      <c r="C5317" t="s">
        <v>66</v>
      </c>
      <c r="D5317">
        <v>25</v>
      </c>
      <c r="E5317">
        <v>11080317</v>
      </c>
      <c r="F5317" t="s">
        <v>67</v>
      </c>
      <c r="G5317">
        <v>8</v>
      </c>
    </row>
    <row r="5318" spans="1:7" x14ac:dyDescent="0.25">
      <c r="A5318">
        <v>80025611</v>
      </c>
      <c r="B5318" s="1">
        <v>40773</v>
      </c>
      <c r="C5318" t="s">
        <v>24</v>
      </c>
      <c r="D5318">
        <v>25</v>
      </c>
      <c r="E5318">
        <v>11080322</v>
      </c>
      <c r="F5318" t="s">
        <v>10</v>
      </c>
      <c r="G5318">
        <v>1</v>
      </c>
    </row>
    <row r="5319" spans="1:7" x14ac:dyDescent="0.25">
      <c r="A5319">
        <v>80025612</v>
      </c>
      <c r="B5319" s="1">
        <v>40773</v>
      </c>
      <c r="C5319" t="s">
        <v>25</v>
      </c>
      <c r="D5319">
        <v>60</v>
      </c>
      <c r="E5319">
        <v>11080328</v>
      </c>
      <c r="F5319" t="s">
        <v>26</v>
      </c>
      <c r="G5319">
        <v>400</v>
      </c>
    </row>
    <row r="5320" spans="1:7" x14ac:dyDescent="0.25">
      <c r="A5320">
        <v>80025612</v>
      </c>
      <c r="B5320" s="1">
        <v>40773</v>
      </c>
      <c r="C5320" t="s">
        <v>66</v>
      </c>
      <c r="D5320">
        <v>8</v>
      </c>
      <c r="E5320">
        <v>11080328</v>
      </c>
      <c r="F5320" t="s">
        <v>67</v>
      </c>
      <c r="G5320">
        <v>400</v>
      </c>
    </row>
    <row r="5321" spans="1:7" x14ac:dyDescent="0.25">
      <c r="A5321">
        <v>80025613</v>
      </c>
      <c r="B5321" s="1">
        <v>40773</v>
      </c>
      <c r="C5321" t="s">
        <v>7</v>
      </c>
      <c r="D5321">
        <v>50</v>
      </c>
      <c r="E5321">
        <v>11080105</v>
      </c>
      <c r="F5321" t="s">
        <v>8</v>
      </c>
      <c r="G5321">
        <v>6000</v>
      </c>
    </row>
    <row r="5322" spans="1:7" hidden="1" x14ac:dyDescent="0.25">
      <c r="A5322">
        <v>80025694</v>
      </c>
      <c r="B5322" s="1">
        <v>40779</v>
      </c>
      <c r="C5322" t="s">
        <v>18</v>
      </c>
      <c r="D5322">
        <v>59.93</v>
      </c>
      <c r="E5322">
        <v>11070321</v>
      </c>
      <c r="F5322" t="s">
        <v>10</v>
      </c>
      <c r="G5322">
        <v>1</v>
      </c>
    </row>
    <row r="5323" spans="1:7" hidden="1" x14ac:dyDescent="0.25">
      <c r="A5323">
        <v>80025694</v>
      </c>
      <c r="B5323" s="1">
        <v>40779</v>
      </c>
      <c r="C5323" t="s">
        <v>19</v>
      </c>
      <c r="D5323">
        <v>533.02</v>
      </c>
      <c r="E5323">
        <v>11070321</v>
      </c>
      <c r="F5323" t="s">
        <v>10</v>
      </c>
      <c r="G5323">
        <v>1</v>
      </c>
    </row>
    <row r="5324" spans="1:7" hidden="1" x14ac:dyDescent="0.25">
      <c r="A5324">
        <v>80025694</v>
      </c>
      <c r="B5324" s="1">
        <v>40779</v>
      </c>
      <c r="C5324" t="s">
        <v>20</v>
      </c>
      <c r="D5324">
        <v>1302.93</v>
      </c>
      <c r="E5324">
        <v>11070321</v>
      </c>
      <c r="F5324" t="s">
        <v>10</v>
      </c>
      <c r="G5324">
        <v>1</v>
      </c>
    </row>
    <row r="5325" spans="1:7" hidden="1" x14ac:dyDescent="0.25">
      <c r="A5325">
        <v>80025694</v>
      </c>
      <c r="B5325" s="1">
        <v>40779</v>
      </c>
      <c r="C5325" t="s">
        <v>21</v>
      </c>
      <c r="D5325">
        <v>161.68</v>
      </c>
      <c r="E5325">
        <v>11070321</v>
      </c>
      <c r="F5325" t="s">
        <v>10</v>
      </c>
      <c r="G5325">
        <v>1</v>
      </c>
    </row>
    <row r="5326" spans="1:7" x14ac:dyDescent="0.25">
      <c r="A5326">
        <v>80025613</v>
      </c>
      <c r="B5326" s="1">
        <v>40773</v>
      </c>
      <c r="C5326" t="s">
        <v>15</v>
      </c>
      <c r="D5326">
        <v>25</v>
      </c>
      <c r="E5326">
        <v>11080105</v>
      </c>
      <c r="F5326" t="s">
        <v>8</v>
      </c>
      <c r="G5326">
        <v>6000</v>
      </c>
    </row>
    <row r="5327" spans="1:7" hidden="1" x14ac:dyDescent="0.25">
      <c r="A5327">
        <v>80025691</v>
      </c>
      <c r="B5327" s="1">
        <v>40779</v>
      </c>
      <c r="C5327" t="s">
        <v>111</v>
      </c>
      <c r="D5327">
        <v>50</v>
      </c>
      <c r="E5327">
        <v>11080394</v>
      </c>
      <c r="F5327" t="s">
        <v>112</v>
      </c>
      <c r="G5327">
        <v>2</v>
      </c>
    </row>
    <row r="5328" spans="1:7" x14ac:dyDescent="0.25">
      <c r="A5328">
        <v>80025614</v>
      </c>
      <c r="B5328" s="1">
        <v>40773</v>
      </c>
      <c r="C5328" t="s">
        <v>7</v>
      </c>
      <c r="D5328">
        <v>65</v>
      </c>
      <c r="E5328">
        <v>11080081</v>
      </c>
      <c r="F5328" t="s">
        <v>8</v>
      </c>
      <c r="G5328">
        <v>9000</v>
      </c>
    </row>
    <row r="5329" spans="1:7" x14ac:dyDescent="0.25">
      <c r="A5329">
        <v>80025614</v>
      </c>
      <c r="B5329" s="1">
        <v>40773</v>
      </c>
      <c r="C5329" t="s">
        <v>15</v>
      </c>
      <c r="D5329">
        <v>32.5</v>
      </c>
      <c r="E5329">
        <v>11080081</v>
      </c>
      <c r="F5329" t="s">
        <v>8</v>
      </c>
      <c r="G5329">
        <v>9000</v>
      </c>
    </row>
    <row r="5330" spans="1:7" x14ac:dyDescent="0.25">
      <c r="A5330">
        <v>80025615</v>
      </c>
      <c r="B5330" s="1">
        <v>40773</v>
      </c>
      <c r="C5330" t="s">
        <v>7</v>
      </c>
      <c r="D5330">
        <v>35</v>
      </c>
      <c r="E5330">
        <v>11080178</v>
      </c>
      <c r="F5330" t="s">
        <v>8</v>
      </c>
      <c r="G5330">
        <v>3000</v>
      </c>
    </row>
    <row r="5331" spans="1:7" x14ac:dyDescent="0.25">
      <c r="A5331">
        <v>80025616</v>
      </c>
      <c r="B5331" s="1">
        <v>40773</v>
      </c>
      <c r="C5331" t="s">
        <v>7</v>
      </c>
      <c r="D5331">
        <v>35</v>
      </c>
      <c r="E5331">
        <v>11080182</v>
      </c>
      <c r="F5331" t="s">
        <v>8</v>
      </c>
      <c r="G5331">
        <v>3000</v>
      </c>
    </row>
    <row r="5332" spans="1:7" x14ac:dyDescent="0.25">
      <c r="A5332">
        <v>80025617</v>
      </c>
      <c r="B5332" s="1">
        <v>40773</v>
      </c>
      <c r="C5332" t="s">
        <v>7</v>
      </c>
      <c r="D5332">
        <v>35</v>
      </c>
      <c r="E5332">
        <v>11080183</v>
      </c>
      <c r="F5332" t="s">
        <v>8</v>
      </c>
      <c r="G5332">
        <v>3000</v>
      </c>
    </row>
    <row r="5333" spans="1:7" x14ac:dyDescent="0.25">
      <c r="A5333">
        <v>80025618</v>
      </c>
      <c r="B5333" s="1">
        <v>40773</v>
      </c>
      <c r="C5333" t="s">
        <v>7</v>
      </c>
      <c r="D5333">
        <v>35</v>
      </c>
      <c r="E5333">
        <v>11080184</v>
      </c>
      <c r="F5333" t="s">
        <v>8</v>
      </c>
      <c r="G5333">
        <v>3000</v>
      </c>
    </row>
    <row r="5334" spans="1:7" hidden="1" x14ac:dyDescent="0.25">
      <c r="A5334">
        <v>80025705</v>
      </c>
      <c r="B5334" s="1">
        <v>40779</v>
      </c>
      <c r="C5334" t="s">
        <v>111</v>
      </c>
      <c r="D5334">
        <v>25</v>
      </c>
      <c r="E5334">
        <v>11080409</v>
      </c>
      <c r="F5334" t="s">
        <v>112</v>
      </c>
      <c r="G5334">
        <v>1</v>
      </c>
    </row>
    <row r="5335" spans="1:7" hidden="1" x14ac:dyDescent="0.25">
      <c r="A5335">
        <v>80025721</v>
      </c>
      <c r="B5335" s="1">
        <v>40780</v>
      </c>
      <c r="C5335" t="s">
        <v>41</v>
      </c>
      <c r="D5335">
        <v>331.5</v>
      </c>
      <c r="E5335">
        <v>10110267</v>
      </c>
      <c r="F5335" t="s">
        <v>30</v>
      </c>
      <c r="G5335">
        <v>3100</v>
      </c>
    </row>
    <row r="5336" spans="1:7" hidden="1" x14ac:dyDescent="0.25">
      <c r="A5336">
        <v>80025721</v>
      </c>
      <c r="B5336" s="1">
        <v>40780</v>
      </c>
      <c r="C5336" t="s">
        <v>42</v>
      </c>
      <c r="D5336">
        <v>20</v>
      </c>
      <c r="E5336">
        <v>10110267</v>
      </c>
      <c r="F5336" t="s">
        <v>38</v>
      </c>
      <c r="G5336">
        <v>3100</v>
      </c>
    </row>
    <row r="5337" spans="1:7" hidden="1" x14ac:dyDescent="0.25">
      <c r="A5337">
        <v>80025721</v>
      </c>
      <c r="B5337" s="1">
        <v>40780</v>
      </c>
      <c r="C5337" t="s">
        <v>43</v>
      </c>
      <c r="D5337">
        <v>75</v>
      </c>
      <c r="E5337">
        <v>10110267</v>
      </c>
      <c r="F5337" t="s">
        <v>44</v>
      </c>
      <c r="G5337">
        <v>3100</v>
      </c>
    </row>
    <row r="5338" spans="1:7" hidden="1" x14ac:dyDescent="0.25">
      <c r="A5338">
        <v>80025721</v>
      </c>
      <c r="B5338" s="1">
        <v>40780</v>
      </c>
      <c r="C5338" t="s">
        <v>49</v>
      </c>
      <c r="D5338">
        <v>1075</v>
      </c>
      <c r="E5338">
        <v>10110267</v>
      </c>
      <c r="F5338" t="s">
        <v>50</v>
      </c>
      <c r="G5338">
        <v>3100</v>
      </c>
    </row>
    <row r="5339" spans="1:7" hidden="1" x14ac:dyDescent="0.25">
      <c r="A5339">
        <v>80025721</v>
      </c>
      <c r="B5339" s="1">
        <v>40780</v>
      </c>
      <c r="C5339" t="s">
        <v>51</v>
      </c>
      <c r="D5339">
        <v>220.88</v>
      </c>
      <c r="E5339">
        <v>10110267</v>
      </c>
      <c r="F5339" t="s">
        <v>52</v>
      </c>
      <c r="G5339">
        <v>3100</v>
      </c>
    </row>
    <row r="5340" spans="1:7" hidden="1" x14ac:dyDescent="0.25">
      <c r="A5340">
        <v>80025721</v>
      </c>
      <c r="B5340" s="1">
        <v>40780</v>
      </c>
      <c r="C5340" t="s">
        <v>45</v>
      </c>
      <c r="D5340">
        <v>48.75</v>
      </c>
      <c r="E5340">
        <v>10110267</v>
      </c>
      <c r="F5340" t="s">
        <v>46</v>
      </c>
      <c r="G5340">
        <v>3100</v>
      </c>
    </row>
    <row r="5341" spans="1:7" hidden="1" x14ac:dyDescent="0.25">
      <c r="A5341">
        <v>80025721</v>
      </c>
      <c r="B5341" s="1">
        <v>40780</v>
      </c>
      <c r="C5341" t="s">
        <v>110</v>
      </c>
      <c r="D5341">
        <v>60</v>
      </c>
      <c r="E5341">
        <v>10110267</v>
      </c>
      <c r="F5341" t="s">
        <v>30</v>
      </c>
      <c r="G5341">
        <v>3100</v>
      </c>
    </row>
    <row r="5342" spans="1:7" hidden="1" x14ac:dyDescent="0.25">
      <c r="A5342">
        <v>80025721</v>
      </c>
      <c r="B5342" s="1">
        <v>40780</v>
      </c>
      <c r="C5342" t="s">
        <v>47</v>
      </c>
      <c r="D5342">
        <v>60</v>
      </c>
      <c r="E5342">
        <v>10110267</v>
      </c>
      <c r="F5342" t="s">
        <v>30</v>
      </c>
      <c r="G5342">
        <v>3100</v>
      </c>
    </row>
    <row r="5343" spans="1:7" hidden="1" x14ac:dyDescent="0.25">
      <c r="A5343">
        <v>80025721</v>
      </c>
      <c r="B5343" s="1">
        <v>40780</v>
      </c>
      <c r="C5343" t="s">
        <v>90</v>
      </c>
      <c r="D5343">
        <v>240</v>
      </c>
      <c r="E5343">
        <v>10110267</v>
      </c>
      <c r="F5343" t="s">
        <v>91</v>
      </c>
      <c r="G5343">
        <v>3100</v>
      </c>
    </row>
    <row r="5344" spans="1:7" hidden="1" x14ac:dyDescent="0.25">
      <c r="A5344">
        <v>80025721</v>
      </c>
      <c r="B5344" s="1">
        <v>40780</v>
      </c>
      <c r="C5344" t="s">
        <v>48</v>
      </c>
      <c r="D5344">
        <v>272</v>
      </c>
      <c r="E5344">
        <v>10110267</v>
      </c>
      <c r="F5344" t="s">
        <v>30</v>
      </c>
      <c r="G5344">
        <v>3100</v>
      </c>
    </row>
    <row r="5345" spans="1:7" hidden="1" x14ac:dyDescent="0.25">
      <c r="A5345">
        <v>80025721</v>
      </c>
      <c r="B5345" s="1">
        <v>40780</v>
      </c>
      <c r="C5345" t="s">
        <v>92</v>
      </c>
      <c r="D5345">
        <v>127.5</v>
      </c>
      <c r="E5345">
        <v>10110267</v>
      </c>
      <c r="F5345" t="s">
        <v>30</v>
      </c>
      <c r="G5345">
        <v>3100</v>
      </c>
    </row>
    <row r="5346" spans="1:7" hidden="1" x14ac:dyDescent="0.25">
      <c r="A5346">
        <v>80025721</v>
      </c>
      <c r="B5346" s="1">
        <v>40780</v>
      </c>
      <c r="C5346" t="s">
        <v>100</v>
      </c>
      <c r="D5346">
        <v>173.2</v>
      </c>
      <c r="E5346">
        <v>10110267</v>
      </c>
      <c r="F5346" t="s">
        <v>50</v>
      </c>
      <c r="G5346">
        <v>3100</v>
      </c>
    </row>
    <row r="5347" spans="1:7" hidden="1" x14ac:dyDescent="0.25">
      <c r="A5347">
        <v>80025721</v>
      </c>
      <c r="B5347" s="1">
        <v>40780</v>
      </c>
      <c r="C5347" t="s">
        <v>109</v>
      </c>
      <c r="D5347">
        <v>250</v>
      </c>
      <c r="E5347">
        <v>10110267</v>
      </c>
      <c r="F5347" t="s">
        <v>10</v>
      </c>
      <c r="G5347">
        <v>3100</v>
      </c>
    </row>
    <row r="5348" spans="1:7" hidden="1" x14ac:dyDescent="0.25">
      <c r="A5348">
        <v>80025718</v>
      </c>
      <c r="B5348" s="1">
        <v>40780</v>
      </c>
      <c r="C5348" t="s">
        <v>124</v>
      </c>
      <c r="D5348">
        <v>44</v>
      </c>
      <c r="E5348">
        <v>11070155</v>
      </c>
      <c r="F5348" t="s">
        <v>10</v>
      </c>
      <c r="G5348">
        <v>1</v>
      </c>
    </row>
    <row r="5349" spans="1:7" x14ac:dyDescent="0.25">
      <c r="A5349">
        <v>80025619</v>
      </c>
      <c r="B5349" s="1">
        <v>40773</v>
      </c>
      <c r="C5349" t="s">
        <v>7</v>
      </c>
      <c r="D5349">
        <v>35</v>
      </c>
      <c r="E5349">
        <v>11080185</v>
      </c>
      <c r="F5349" t="s">
        <v>8</v>
      </c>
      <c r="G5349">
        <v>3000</v>
      </c>
    </row>
    <row r="5350" spans="1:7" x14ac:dyDescent="0.25">
      <c r="A5350">
        <v>80025620</v>
      </c>
      <c r="B5350" s="1">
        <v>40773</v>
      </c>
      <c r="C5350" t="s">
        <v>7</v>
      </c>
      <c r="D5350">
        <v>35</v>
      </c>
      <c r="E5350">
        <v>11080186</v>
      </c>
      <c r="F5350" t="s">
        <v>8</v>
      </c>
      <c r="G5350">
        <v>3000</v>
      </c>
    </row>
    <row r="5351" spans="1:7" hidden="1" x14ac:dyDescent="0.25">
      <c r="A5351">
        <v>90001764</v>
      </c>
      <c r="B5351" s="1">
        <v>40780</v>
      </c>
      <c r="C5351" t="s">
        <v>114</v>
      </c>
      <c r="D5351">
        <v>100</v>
      </c>
      <c r="E5351">
        <v>11080410</v>
      </c>
      <c r="F5351" t="s">
        <v>10</v>
      </c>
      <c r="G5351">
        <v>0</v>
      </c>
    </row>
    <row r="5352" spans="1:7" hidden="1" x14ac:dyDescent="0.25">
      <c r="A5352">
        <v>80025708</v>
      </c>
      <c r="B5352" s="1">
        <v>40780</v>
      </c>
      <c r="C5352" t="s">
        <v>111</v>
      </c>
      <c r="D5352">
        <v>150</v>
      </c>
      <c r="E5352">
        <v>11080412</v>
      </c>
      <c r="F5352" t="s">
        <v>112</v>
      </c>
      <c r="G5352">
        <v>6</v>
      </c>
    </row>
    <row r="5353" spans="1:7" x14ac:dyDescent="0.25">
      <c r="A5353">
        <v>80025621</v>
      </c>
      <c r="B5353" s="1">
        <v>40773</v>
      </c>
      <c r="C5353" t="s">
        <v>7</v>
      </c>
      <c r="D5353">
        <v>35</v>
      </c>
      <c r="E5353">
        <v>11080188</v>
      </c>
      <c r="F5353" t="s">
        <v>8</v>
      </c>
      <c r="G5353">
        <v>3000</v>
      </c>
    </row>
    <row r="5354" spans="1:7" x14ac:dyDescent="0.25">
      <c r="A5354">
        <v>80025622</v>
      </c>
      <c r="B5354" s="1">
        <v>40773</v>
      </c>
      <c r="C5354" t="s">
        <v>7</v>
      </c>
      <c r="D5354">
        <v>35</v>
      </c>
      <c r="E5354">
        <v>11080187</v>
      </c>
      <c r="F5354" t="s">
        <v>8</v>
      </c>
      <c r="G5354">
        <v>3000</v>
      </c>
    </row>
    <row r="5355" spans="1:7" hidden="1" x14ac:dyDescent="0.25">
      <c r="A5355">
        <v>80025713</v>
      </c>
      <c r="B5355" s="1">
        <v>40780</v>
      </c>
      <c r="C5355" t="s">
        <v>111</v>
      </c>
      <c r="D5355">
        <v>75</v>
      </c>
      <c r="E5355">
        <v>11080415</v>
      </c>
      <c r="F5355" t="s">
        <v>112</v>
      </c>
      <c r="G5355">
        <v>1</v>
      </c>
    </row>
    <row r="5356" spans="1:7" x14ac:dyDescent="0.25">
      <c r="A5356">
        <v>80025624</v>
      </c>
      <c r="B5356" s="1">
        <v>40774</v>
      </c>
      <c r="C5356" t="s">
        <v>54</v>
      </c>
      <c r="D5356">
        <v>25</v>
      </c>
      <c r="E5356">
        <v>11080331</v>
      </c>
      <c r="F5356" t="s">
        <v>55</v>
      </c>
      <c r="G5356">
        <v>60000</v>
      </c>
    </row>
    <row r="5357" spans="1:7" hidden="1" x14ac:dyDescent="0.25">
      <c r="A5357">
        <v>80025720</v>
      </c>
      <c r="B5357" s="1">
        <v>40780</v>
      </c>
      <c r="C5357" t="s">
        <v>113</v>
      </c>
      <c r="D5357">
        <v>50</v>
      </c>
      <c r="E5357">
        <v>11080422</v>
      </c>
      <c r="F5357" t="s">
        <v>10</v>
      </c>
      <c r="G5357">
        <v>1</v>
      </c>
    </row>
    <row r="5358" spans="1:7" x14ac:dyDescent="0.25">
      <c r="A5358">
        <v>80025624</v>
      </c>
      <c r="B5358" s="1">
        <v>40774</v>
      </c>
      <c r="C5358" t="s">
        <v>59</v>
      </c>
      <c r="D5358">
        <v>25</v>
      </c>
      <c r="E5358">
        <v>11080331</v>
      </c>
      <c r="F5358" t="s">
        <v>60</v>
      </c>
      <c r="G5358">
        <v>60000</v>
      </c>
    </row>
    <row r="5359" spans="1:7" x14ac:dyDescent="0.25">
      <c r="A5359">
        <v>80025625</v>
      </c>
      <c r="B5359" s="1">
        <v>40774</v>
      </c>
      <c r="C5359" t="s">
        <v>53</v>
      </c>
      <c r="D5359">
        <v>25</v>
      </c>
      <c r="E5359">
        <v>11080332</v>
      </c>
      <c r="F5359" t="s">
        <v>10</v>
      </c>
      <c r="G5359">
        <v>1</v>
      </c>
    </row>
    <row r="5360" spans="1:7" x14ac:dyDescent="0.25">
      <c r="A5360">
        <v>80025626</v>
      </c>
      <c r="B5360" s="1">
        <v>40774</v>
      </c>
      <c r="C5360" t="s">
        <v>24</v>
      </c>
      <c r="D5360">
        <v>25</v>
      </c>
      <c r="E5360">
        <v>11080333</v>
      </c>
      <c r="F5360" t="s">
        <v>10</v>
      </c>
      <c r="G5360">
        <v>1</v>
      </c>
    </row>
    <row r="5361" spans="1:7" x14ac:dyDescent="0.25">
      <c r="A5361">
        <v>80025629</v>
      </c>
      <c r="B5361" s="1">
        <v>40774</v>
      </c>
      <c r="C5361" t="s">
        <v>134</v>
      </c>
      <c r="D5361">
        <v>75</v>
      </c>
      <c r="E5361">
        <v>11080271</v>
      </c>
      <c r="F5361" t="s">
        <v>10</v>
      </c>
      <c r="G5361">
        <v>1</v>
      </c>
    </row>
    <row r="5362" spans="1:7" x14ac:dyDescent="0.25">
      <c r="A5362">
        <v>80025630</v>
      </c>
      <c r="B5362" s="1">
        <v>40774</v>
      </c>
      <c r="C5362" t="s">
        <v>140</v>
      </c>
      <c r="D5362">
        <v>15</v>
      </c>
      <c r="E5362">
        <v>11080335</v>
      </c>
      <c r="F5362" t="s">
        <v>26</v>
      </c>
      <c r="G5362">
        <v>100</v>
      </c>
    </row>
    <row r="5363" spans="1:7" x14ac:dyDescent="0.25">
      <c r="A5363">
        <v>80025630</v>
      </c>
      <c r="B5363" s="1">
        <v>40774</v>
      </c>
      <c r="C5363" t="s">
        <v>66</v>
      </c>
      <c r="D5363">
        <v>10</v>
      </c>
      <c r="E5363">
        <v>11080335</v>
      </c>
      <c r="F5363" t="s">
        <v>67</v>
      </c>
      <c r="G5363">
        <v>100</v>
      </c>
    </row>
    <row r="5364" spans="1:7" hidden="1" x14ac:dyDescent="0.25">
      <c r="A5364">
        <v>80025725</v>
      </c>
      <c r="B5364" s="1">
        <v>40781</v>
      </c>
      <c r="C5364" t="s">
        <v>130</v>
      </c>
      <c r="D5364">
        <v>75</v>
      </c>
      <c r="E5364">
        <v>11080338</v>
      </c>
      <c r="F5364" t="s">
        <v>10</v>
      </c>
      <c r="G5364">
        <v>1</v>
      </c>
    </row>
    <row r="5365" spans="1:7" x14ac:dyDescent="0.25">
      <c r="A5365">
        <v>80025631</v>
      </c>
      <c r="B5365" s="1">
        <v>40774</v>
      </c>
      <c r="C5365" t="s">
        <v>7</v>
      </c>
      <c r="D5365">
        <v>332</v>
      </c>
      <c r="E5365">
        <v>11080320</v>
      </c>
      <c r="F5365" t="s">
        <v>8</v>
      </c>
      <c r="G5365">
        <v>68000</v>
      </c>
    </row>
    <row r="5366" spans="1:7" x14ac:dyDescent="0.25">
      <c r="A5366">
        <v>80025633</v>
      </c>
      <c r="B5366" s="1">
        <v>40774</v>
      </c>
      <c r="C5366" t="s">
        <v>74</v>
      </c>
      <c r="D5366">
        <v>25</v>
      </c>
      <c r="E5366">
        <v>11080339</v>
      </c>
      <c r="F5366" t="s">
        <v>75</v>
      </c>
      <c r="G5366">
        <v>1</v>
      </c>
    </row>
    <row r="5367" spans="1:7" x14ac:dyDescent="0.25">
      <c r="A5367">
        <v>80025635</v>
      </c>
      <c r="B5367" s="1">
        <v>40774</v>
      </c>
      <c r="C5367" t="s">
        <v>54</v>
      </c>
      <c r="D5367">
        <v>29</v>
      </c>
      <c r="E5367">
        <v>11080340</v>
      </c>
      <c r="F5367" t="s">
        <v>55</v>
      </c>
      <c r="G5367">
        <v>89000</v>
      </c>
    </row>
    <row r="5368" spans="1:7" hidden="1" x14ac:dyDescent="0.25">
      <c r="A5368">
        <v>90001765</v>
      </c>
      <c r="B5368" s="1">
        <v>40781</v>
      </c>
      <c r="C5368" t="s">
        <v>115</v>
      </c>
      <c r="D5368">
        <v>50</v>
      </c>
      <c r="E5368">
        <v>11080428</v>
      </c>
      <c r="F5368" t="s">
        <v>10</v>
      </c>
      <c r="G5368">
        <v>1</v>
      </c>
    </row>
    <row r="5369" spans="1:7" hidden="1" x14ac:dyDescent="0.25">
      <c r="A5369">
        <v>80025723</v>
      </c>
      <c r="B5369" s="1">
        <v>40781</v>
      </c>
      <c r="C5369" t="s">
        <v>36</v>
      </c>
      <c r="D5369">
        <v>50</v>
      </c>
      <c r="E5369">
        <v>11080429</v>
      </c>
      <c r="F5369" t="s">
        <v>23</v>
      </c>
      <c r="G5369">
        <v>1</v>
      </c>
    </row>
    <row r="5370" spans="1:7" x14ac:dyDescent="0.25">
      <c r="A5370">
        <v>80025635</v>
      </c>
      <c r="B5370" s="1">
        <v>40774</v>
      </c>
      <c r="C5370" t="s">
        <v>59</v>
      </c>
      <c r="D5370">
        <v>25</v>
      </c>
      <c r="E5370">
        <v>11080340</v>
      </c>
      <c r="F5370" t="s">
        <v>60</v>
      </c>
      <c r="G5370">
        <v>89000</v>
      </c>
    </row>
    <row r="5371" spans="1:7" hidden="1" x14ac:dyDescent="0.25">
      <c r="A5371">
        <v>80025726</v>
      </c>
      <c r="B5371" s="1">
        <v>40781</v>
      </c>
      <c r="C5371" t="s">
        <v>111</v>
      </c>
      <c r="D5371">
        <v>125</v>
      </c>
      <c r="E5371">
        <v>11080431</v>
      </c>
      <c r="F5371" t="s">
        <v>112</v>
      </c>
      <c r="G5371">
        <v>5</v>
      </c>
    </row>
    <row r="5372" spans="1:7" hidden="1" x14ac:dyDescent="0.25">
      <c r="A5372">
        <v>80025726</v>
      </c>
      <c r="B5372" s="1">
        <v>40781</v>
      </c>
      <c r="C5372" t="s">
        <v>111</v>
      </c>
      <c r="D5372">
        <v>25</v>
      </c>
      <c r="E5372">
        <v>11080433</v>
      </c>
      <c r="F5372" t="s">
        <v>112</v>
      </c>
      <c r="G5372">
        <v>1</v>
      </c>
    </row>
    <row r="5373" spans="1:7" hidden="1" x14ac:dyDescent="0.25">
      <c r="A5373">
        <v>80025728</v>
      </c>
      <c r="B5373" s="1">
        <v>40781</v>
      </c>
      <c r="C5373" t="s">
        <v>182</v>
      </c>
      <c r="D5373">
        <v>100</v>
      </c>
      <c r="E5373">
        <v>11080434</v>
      </c>
      <c r="F5373" t="s">
        <v>10</v>
      </c>
      <c r="G5373">
        <v>1</v>
      </c>
    </row>
    <row r="5374" spans="1:7" hidden="1" x14ac:dyDescent="0.25">
      <c r="A5374">
        <v>80025729</v>
      </c>
      <c r="B5374" s="1">
        <v>40781</v>
      </c>
      <c r="C5374" t="s">
        <v>111</v>
      </c>
      <c r="D5374">
        <v>25</v>
      </c>
      <c r="E5374">
        <v>11080435</v>
      </c>
      <c r="F5374" t="s">
        <v>112</v>
      </c>
      <c r="G5374">
        <v>1</v>
      </c>
    </row>
    <row r="5375" spans="1:7" hidden="1" x14ac:dyDescent="0.25">
      <c r="A5375">
        <v>90001766</v>
      </c>
      <c r="B5375" s="1">
        <v>40781</v>
      </c>
      <c r="C5375" t="s">
        <v>115</v>
      </c>
      <c r="D5375">
        <v>50</v>
      </c>
      <c r="E5375">
        <v>11080436</v>
      </c>
      <c r="F5375" t="s">
        <v>10</v>
      </c>
      <c r="G5375">
        <v>1</v>
      </c>
    </row>
    <row r="5376" spans="1:7" hidden="1" x14ac:dyDescent="0.25">
      <c r="A5376">
        <v>80025730</v>
      </c>
      <c r="B5376" s="1">
        <v>40781</v>
      </c>
      <c r="C5376" t="s">
        <v>111</v>
      </c>
      <c r="D5376">
        <v>100</v>
      </c>
      <c r="E5376">
        <v>11080437</v>
      </c>
      <c r="F5376" t="s">
        <v>112</v>
      </c>
      <c r="G5376">
        <v>1</v>
      </c>
    </row>
    <row r="5377" spans="1:7" hidden="1" x14ac:dyDescent="0.25">
      <c r="A5377">
        <v>80025730</v>
      </c>
      <c r="B5377" s="1">
        <v>40781</v>
      </c>
      <c r="C5377" t="s">
        <v>111</v>
      </c>
      <c r="D5377">
        <v>25</v>
      </c>
      <c r="E5377">
        <v>11080438</v>
      </c>
      <c r="F5377" t="s">
        <v>112</v>
      </c>
      <c r="G5377">
        <v>1</v>
      </c>
    </row>
    <row r="5378" spans="1:7" x14ac:dyDescent="0.25">
      <c r="A5378">
        <v>80025635</v>
      </c>
      <c r="B5378" s="1">
        <v>40774</v>
      </c>
      <c r="C5378" t="s">
        <v>61</v>
      </c>
      <c r="D5378">
        <v>25</v>
      </c>
      <c r="E5378">
        <v>11080340</v>
      </c>
      <c r="F5378" t="s">
        <v>60</v>
      </c>
      <c r="G5378">
        <v>89000</v>
      </c>
    </row>
    <row r="5379" spans="1:7" x14ac:dyDescent="0.25">
      <c r="A5379">
        <v>80025637</v>
      </c>
      <c r="B5379" s="1">
        <v>40774</v>
      </c>
      <c r="C5379" t="s">
        <v>7</v>
      </c>
      <c r="D5379">
        <v>85</v>
      </c>
      <c r="E5379">
        <v>11080286</v>
      </c>
      <c r="F5379" t="s">
        <v>8</v>
      </c>
      <c r="G5379">
        <v>13000</v>
      </c>
    </row>
    <row r="5380" spans="1:7" x14ac:dyDescent="0.25">
      <c r="A5380">
        <v>80025639</v>
      </c>
      <c r="B5380" s="1">
        <v>40774</v>
      </c>
      <c r="C5380" t="s">
        <v>25</v>
      </c>
      <c r="D5380">
        <v>4.5</v>
      </c>
      <c r="E5380">
        <v>11080349</v>
      </c>
      <c r="F5380" t="s">
        <v>26</v>
      </c>
      <c r="G5380">
        <v>30</v>
      </c>
    </row>
    <row r="5381" spans="1:7" x14ac:dyDescent="0.25">
      <c r="A5381">
        <v>80025639</v>
      </c>
      <c r="B5381" s="1">
        <v>40774</v>
      </c>
      <c r="C5381" t="s">
        <v>66</v>
      </c>
      <c r="D5381">
        <v>11</v>
      </c>
      <c r="E5381">
        <v>11080349</v>
      </c>
      <c r="F5381" t="s">
        <v>67</v>
      </c>
      <c r="G5381">
        <v>30</v>
      </c>
    </row>
    <row r="5382" spans="1:7" x14ac:dyDescent="0.25">
      <c r="A5382">
        <v>80025639</v>
      </c>
      <c r="B5382" s="1">
        <v>40774</v>
      </c>
      <c r="C5382" t="s">
        <v>27</v>
      </c>
      <c r="D5382">
        <v>25</v>
      </c>
      <c r="E5382">
        <v>11080349</v>
      </c>
      <c r="F5382" t="s">
        <v>28</v>
      </c>
      <c r="G5382">
        <v>30</v>
      </c>
    </row>
    <row r="5383" spans="1:7" x14ac:dyDescent="0.25">
      <c r="A5383">
        <v>80025640</v>
      </c>
      <c r="B5383" s="1">
        <v>40774</v>
      </c>
      <c r="C5383" t="s">
        <v>54</v>
      </c>
      <c r="D5383">
        <v>25</v>
      </c>
      <c r="E5383">
        <v>11080348</v>
      </c>
      <c r="F5383" t="s">
        <v>55</v>
      </c>
      <c r="G5383">
        <v>20000</v>
      </c>
    </row>
    <row r="5384" spans="1:7" x14ac:dyDescent="0.25">
      <c r="A5384">
        <v>80025640</v>
      </c>
      <c r="B5384" s="1">
        <v>40774</v>
      </c>
      <c r="C5384" t="s">
        <v>56</v>
      </c>
      <c r="D5384">
        <v>25</v>
      </c>
      <c r="E5384">
        <v>11080348</v>
      </c>
      <c r="F5384" t="s">
        <v>55</v>
      </c>
      <c r="G5384">
        <v>20000</v>
      </c>
    </row>
    <row r="5385" spans="1:7" x14ac:dyDescent="0.25">
      <c r="A5385">
        <v>80025640</v>
      </c>
      <c r="B5385" s="1">
        <v>40774</v>
      </c>
      <c r="C5385" t="s">
        <v>59</v>
      </c>
      <c r="D5385">
        <v>25</v>
      </c>
      <c r="E5385">
        <v>11080348</v>
      </c>
      <c r="F5385" t="s">
        <v>60</v>
      </c>
      <c r="G5385">
        <v>20000</v>
      </c>
    </row>
    <row r="5386" spans="1:7" x14ac:dyDescent="0.25">
      <c r="A5386">
        <v>80025640</v>
      </c>
      <c r="B5386" s="1">
        <v>40774</v>
      </c>
      <c r="C5386" t="s">
        <v>61</v>
      </c>
      <c r="D5386">
        <v>25</v>
      </c>
      <c r="E5386">
        <v>11080348</v>
      </c>
      <c r="F5386" t="s">
        <v>60</v>
      </c>
      <c r="G5386">
        <v>20000</v>
      </c>
    </row>
    <row r="5387" spans="1:7" x14ac:dyDescent="0.25">
      <c r="A5387">
        <v>80025641</v>
      </c>
      <c r="B5387" s="1">
        <v>40774</v>
      </c>
      <c r="C5387" t="s">
        <v>64</v>
      </c>
      <c r="D5387">
        <v>25</v>
      </c>
      <c r="E5387">
        <v>11080347</v>
      </c>
      <c r="F5387" t="s">
        <v>65</v>
      </c>
      <c r="G5387">
        <v>1</v>
      </c>
    </row>
    <row r="5388" spans="1:7" x14ac:dyDescent="0.25">
      <c r="A5388">
        <v>80025642</v>
      </c>
      <c r="B5388" s="1">
        <v>40774</v>
      </c>
      <c r="C5388" t="s">
        <v>66</v>
      </c>
      <c r="D5388">
        <v>25</v>
      </c>
      <c r="E5388">
        <v>11080350</v>
      </c>
      <c r="F5388" t="s">
        <v>67</v>
      </c>
      <c r="G5388">
        <v>24</v>
      </c>
    </row>
    <row r="5389" spans="1:7" x14ac:dyDescent="0.25">
      <c r="A5389">
        <v>80025644</v>
      </c>
      <c r="B5389" s="1">
        <v>40774</v>
      </c>
      <c r="C5389" t="s">
        <v>54</v>
      </c>
      <c r="D5389">
        <v>25</v>
      </c>
      <c r="E5389">
        <v>11080346</v>
      </c>
      <c r="F5389" t="s">
        <v>55</v>
      </c>
      <c r="G5389">
        <v>24000</v>
      </c>
    </row>
    <row r="5390" spans="1:7" x14ac:dyDescent="0.25">
      <c r="A5390">
        <v>80025644</v>
      </c>
      <c r="B5390" s="1">
        <v>40774</v>
      </c>
      <c r="C5390" t="s">
        <v>59</v>
      </c>
      <c r="D5390">
        <v>25</v>
      </c>
      <c r="E5390">
        <v>11080346</v>
      </c>
      <c r="F5390" t="s">
        <v>60</v>
      </c>
      <c r="G5390">
        <v>24000</v>
      </c>
    </row>
    <row r="5391" spans="1:7" x14ac:dyDescent="0.25">
      <c r="A5391">
        <v>80025645</v>
      </c>
      <c r="B5391" s="1">
        <v>40774</v>
      </c>
      <c r="C5391" t="s">
        <v>59</v>
      </c>
      <c r="D5391">
        <v>25</v>
      </c>
      <c r="E5391">
        <v>11080345</v>
      </c>
      <c r="F5391" t="s">
        <v>60</v>
      </c>
      <c r="G5391">
        <v>4</v>
      </c>
    </row>
    <row r="5392" spans="1:7" x14ac:dyDescent="0.25">
      <c r="A5392">
        <v>80025646</v>
      </c>
      <c r="B5392" s="1">
        <v>40774</v>
      </c>
      <c r="C5392" t="s">
        <v>59</v>
      </c>
      <c r="D5392">
        <v>25</v>
      </c>
      <c r="E5392">
        <v>11080344</v>
      </c>
      <c r="F5392" t="s">
        <v>60</v>
      </c>
      <c r="G5392">
        <v>2.5</v>
      </c>
    </row>
    <row r="5393" spans="1:7" x14ac:dyDescent="0.25">
      <c r="A5393">
        <v>80025647</v>
      </c>
      <c r="B5393" s="1">
        <v>40774</v>
      </c>
      <c r="C5393" t="s">
        <v>54</v>
      </c>
      <c r="D5393">
        <v>27</v>
      </c>
      <c r="E5393">
        <v>11080342</v>
      </c>
      <c r="F5393" t="s">
        <v>55</v>
      </c>
      <c r="G5393">
        <v>80000</v>
      </c>
    </row>
    <row r="5394" spans="1:7" x14ac:dyDescent="0.25">
      <c r="A5394">
        <v>80025647</v>
      </c>
      <c r="B5394" s="1">
        <v>40774</v>
      </c>
      <c r="C5394" t="s">
        <v>59</v>
      </c>
      <c r="D5394">
        <v>25</v>
      </c>
      <c r="E5394">
        <v>11080342</v>
      </c>
      <c r="F5394" t="s">
        <v>60</v>
      </c>
      <c r="G5394">
        <v>80000</v>
      </c>
    </row>
    <row r="5395" spans="1:7" x14ac:dyDescent="0.25">
      <c r="A5395">
        <v>80025648</v>
      </c>
      <c r="B5395" s="1">
        <v>40774</v>
      </c>
      <c r="C5395" t="s">
        <v>54</v>
      </c>
      <c r="D5395">
        <v>27</v>
      </c>
      <c r="E5395">
        <v>11080341</v>
      </c>
      <c r="F5395" t="s">
        <v>55</v>
      </c>
      <c r="G5395">
        <v>70000</v>
      </c>
    </row>
    <row r="5396" spans="1:7" x14ac:dyDescent="0.25">
      <c r="A5396">
        <v>80025648</v>
      </c>
      <c r="B5396" s="1">
        <v>40774</v>
      </c>
      <c r="C5396" t="s">
        <v>59</v>
      </c>
      <c r="D5396">
        <v>25</v>
      </c>
      <c r="E5396">
        <v>11080341</v>
      </c>
      <c r="F5396" t="s">
        <v>60</v>
      </c>
      <c r="G5396">
        <v>70000</v>
      </c>
    </row>
    <row r="5397" spans="1:7" x14ac:dyDescent="0.25">
      <c r="A5397">
        <v>80025650</v>
      </c>
      <c r="B5397" s="1">
        <v>40777</v>
      </c>
      <c r="C5397" t="s">
        <v>9</v>
      </c>
      <c r="D5397">
        <v>20</v>
      </c>
      <c r="E5397">
        <v>11070280</v>
      </c>
      <c r="F5397" t="s">
        <v>10</v>
      </c>
      <c r="G5397">
        <v>1</v>
      </c>
    </row>
    <row r="5398" spans="1:7" x14ac:dyDescent="0.25">
      <c r="A5398">
        <v>80025650</v>
      </c>
      <c r="B5398" s="1">
        <v>40777</v>
      </c>
      <c r="C5398" t="s">
        <v>7</v>
      </c>
      <c r="D5398">
        <v>835</v>
      </c>
      <c r="E5398">
        <v>11070280</v>
      </c>
      <c r="F5398" t="s">
        <v>8</v>
      </c>
      <c r="G5398">
        <v>1</v>
      </c>
    </row>
    <row r="5399" spans="1:7" x14ac:dyDescent="0.25">
      <c r="A5399">
        <v>80025651</v>
      </c>
      <c r="B5399" s="1">
        <v>40777</v>
      </c>
      <c r="C5399" t="s">
        <v>9</v>
      </c>
      <c r="D5399">
        <v>20</v>
      </c>
      <c r="E5399">
        <v>11070217</v>
      </c>
      <c r="F5399" t="s">
        <v>10</v>
      </c>
      <c r="G5399">
        <v>1</v>
      </c>
    </row>
    <row r="5400" spans="1:7" x14ac:dyDescent="0.25">
      <c r="A5400">
        <v>80025651</v>
      </c>
      <c r="B5400" s="1">
        <v>40777</v>
      </c>
      <c r="C5400" t="s">
        <v>7</v>
      </c>
      <c r="D5400">
        <v>1108</v>
      </c>
      <c r="E5400">
        <v>11070217</v>
      </c>
      <c r="F5400" t="s">
        <v>8</v>
      </c>
      <c r="G5400">
        <v>1</v>
      </c>
    </row>
    <row r="5401" spans="1:7" x14ac:dyDescent="0.25">
      <c r="A5401">
        <v>80025652</v>
      </c>
      <c r="B5401" s="1">
        <v>40777</v>
      </c>
      <c r="C5401" t="s">
        <v>9</v>
      </c>
      <c r="D5401">
        <v>20</v>
      </c>
      <c r="E5401">
        <v>11070219</v>
      </c>
      <c r="F5401" t="s">
        <v>10</v>
      </c>
      <c r="G5401">
        <v>1</v>
      </c>
    </row>
    <row r="5402" spans="1:7" x14ac:dyDescent="0.25">
      <c r="A5402">
        <v>80025652</v>
      </c>
      <c r="B5402" s="1">
        <v>40777</v>
      </c>
      <c r="C5402" t="s">
        <v>7</v>
      </c>
      <c r="D5402">
        <v>922</v>
      </c>
      <c r="E5402">
        <v>11070219</v>
      </c>
      <c r="F5402" t="s">
        <v>8</v>
      </c>
      <c r="G5402">
        <v>1</v>
      </c>
    </row>
    <row r="5403" spans="1:7" hidden="1" x14ac:dyDescent="0.25">
      <c r="A5403">
        <v>80025734</v>
      </c>
      <c r="B5403" s="1">
        <v>40781</v>
      </c>
      <c r="C5403" t="s">
        <v>111</v>
      </c>
      <c r="D5403">
        <v>50</v>
      </c>
      <c r="E5403">
        <v>11080447</v>
      </c>
      <c r="F5403" t="s">
        <v>112</v>
      </c>
      <c r="G5403">
        <v>2</v>
      </c>
    </row>
    <row r="5404" spans="1:7" x14ac:dyDescent="0.25">
      <c r="A5404">
        <v>80025653</v>
      </c>
      <c r="B5404" s="1">
        <v>40777</v>
      </c>
      <c r="C5404" t="s">
        <v>64</v>
      </c>
      <c r="D5404">
        <v>25</v>
      </c>
      <c r="E5404">
        <v>11080351</v>
      </c>
      <c r="F5404" t="s">
        <v>65</v>
      </c>
      <c r="G5404">
        <v>5</v>
      </c>
    </row>
    <row r="5405" spans="1:7" x14ac:dyDescent="0.25">
      <c r="A5405">
        <v>80025654</v>
      </c>
      <c r="B5405" s="1">
        <v>40777</v>
      </c>
      <c r="C5405" t="s">
        <v>7</v>
      </c>
      <c r="D5405">
        <v>296</v>
      </c>
      <c r="E5405">
        <v>11080269</v>
      </c>
      <c r="F5405" t="s">
        <v>8</v>
      </c>
      <c r="G5405">
        <v>59000</v>
      </c>
    </row>
    <row r="5406" spans="1:7" x14ac:dyDescent="0.25">
      <c r="A5406">
        <v>80025654</v>
      </c>
      <c r="B5406" s="1">
        <v>40777</v>
      </c>
      <c r="C5406" t="s">
        <v>15</v>
      </c>
      <c r="D5406">
        <v>148</v>
      </c>
      <c r="E5406">
        <v>11080269</v>
      </c>
      <c r="F5406" t="s">
        <v>8</v>
      </c>
      <c r="G5406">
        <v>59000</v>
      </c>
    </row>
    <row r="5407" spans="1:7" x14ac:dyDescent="0.25">
      <c r="A5407">
        <v>80025656</v>
      </c>
      <c r="B5407" s="1">
        <v>40777</v>
      </c>
      <c r="C5407" t="s">
        <v>140</v>
      </c>
      <c r="D5407">
        <v>22.5</v>
      </c>
      <c r="E5407">
        <v>11080355</v>
      </c>
      <c r="F5407" t="s">
        <v>26</v>
      </c>
      <c r="G5407">
        <v>150</v>
      </c>
    </row>
    <row r="5408" spans="1:7" x14ac:dyDescent="0.25">
      <c r="A5408">
        <v>80025656</v>
      </c>
      <c r="B5408" s="1">
        <v>40777</v>
      </c>
      <c r="C5408" t="s">
        <v>141</v>
      </c>
      <c r="D5408">
        <v>15</v>
      </c>
      <c r="E5408">
        <v>11080355</v>
      </c>
      <c r="F5408" t="s">
        <v>26</v>
      </c>
      <c r="G5408">
        <v>150</v>
      </c>
    </row>
    <row r="5409" spans="1:7" x14ac:dyDescent="0.25">
      <c r="A5409">
        <v>80025656</v>
      </c>
      <c r="B5409" s="1">
        <v>40777</v>
      </c>
      <c r="C5409" t="s">
        <v>25</v>
      </c>
      <c r="D5409">
        <v>22.5</v>
      </c>
      <c r="E5409">
        <v>11080355</v>
      </c>
      <c r="F5409" t="s">
        <v>26</v>
      </c>
      <c r="G5409">
        <v>150</v>
      </c>
    </row>
    <row r="5410" spans="1:7" x14ac:dyDescent="0.25">
      <c r="A5410">
        <v>80025656</v>
      </c>
      <c r="B5410" s="1">
        <v>40777</v>
      </c>
      <c r="C5410" t="s">
        <v>66</v>
      </c>
      <c r="D5410">
        <v>30</v>
      </c>
      <c r="E5410">
        <v>11080355</v>
      </c>
      <c r="F5410" t="s">
        <v>67</v>
      </c>
      <c r="G5410">
        <v>150</v>
      </c>
    </row>
    <row r="5411" spans="1:7" hidden="1" x14ac:dyDescent="0.25">
      <c r="A5411">
        <v>80025742</v>
      </c>
      <c r="B5411" s="1">
        <v>40784</v>
      </c>
      <c r="C5411" t="s">
        <v>111</v>
      </c>
      <c r="D5411">
        <v>25</v>
      </c>
      <c r="E5411">
        <v>11080454</v>
      </c>
      <c r="F5411" t="s">
        <v>112</v>
      </c>
      <c r="G5411">
        <v>1</v>
      </c>
    </row>
    <row r="5412" spans="1:7" x14ac:dyDescent="0.25">
      <c r="A5412">
        <v>80025656</v>
      </c>
      <c r="B5412" s="1">
        <v>40777</v>
      </c>
      <c r="C5412" t="s">
        <v>142</v>
      </c>
      <c r="D5412">
        <v>30</v>
      </c>
      <c r="E5412">
        <v>11080355</v>
      </c>
      <c r="F5412" t="s">
        <v>67</v>
      </c>
      <c r="G5412">
        <v>150</v>
      </c>
    </row>
    <row r="5413" spans="1:7" hidden="1" x14ac:dyDescent="0.25">
      <c r="A5413">
        <v>80025744</v>
      </c>
      <c r="B5413" s="1">
        <v>40784</v>
      </c>
      <c r="C5413" t="s">
        <v>111</v>
      </c>
      <c r="D5413">
        <v>25</v>
      </c>
      <c r="E5413">
        <v>11080456</v>
      </c>
      <c r="F5413" t="s">
        <v>112</v>
      </c>
      <c r="G5413">
        <v>1</v>
      </c>
    </row>
    <row r="5414" spans="1:7" hidden="1" x14ac:dyDescent="0.25">
      <c r="A5414">
        <v>80025746</v>
      </c>
      <c r="B5414" s="1">
        <v>40784</v>
      </c>
      <c r="C5414" t="s">
        <v>104</v>
      </c>
      <c r="D5414">
        <v>250</v>
      </c>
      <c r="E5414">
        <v>11080458</v>
      </c>
      <c r="F5414" t="s">
        <v>50</v>
      </c>
      <c r="G5414">
        <v>2505</v>
      </c>
    </row>
    <row r="5415" spans="1:7" x14ac:dyDescent="0.25">
      <c r="A5415">
        <v>80025656</v>
      </c>
      <c r="B5415" s="1">
        <v>40777</v>
      </c>
      <c r="C5415" t="s">
        <v>143</v>
      </c>
      <c r="D5415">
        <v>16</v>
      </c>
      <c r="E5415">
        <v>11080355</v>
      </c>
      <c r="F5415" t="s">
        <v>67</v>
      </c>
      <c r="G5415">
        <v>150</v>
      </c>
    </row>
    <row r="5416" spans="1:7" hidden="1" x14ac:dyDescent="0.25">
      <c r="A5416">
        <v>80025754</v>
      </c>
      <c r="B5416" s="1">
        <v>40784</v>
      </c>
      <c r="C5416" t="s">
        <v>36</v>
      </c>
      <c r="D5416">
        <v>82.5</v>
      </c>
      <c r="E5416">
        <v>11080469</v>
      </c>
      <c r="F5416" t="s">
        <v>23</v>
      </c>
      <c r="G5416">
        <v>1.65</v>
      </c>
    </row>
    <row r="5417" spans="1:7" x14ac:dyDescent="0.25">
      <c r="A5417">
        <v>80025657</v>
      </c>
      <c r="B5417" s="1">
        <v>40777</v>
      </c>
      <c r="C5417" t="s">
        <v>27</v>
      </c>
      <c r="D5417">
        <v>25</v>
      </c>
      <c r="E5417">
        <v>11080357</v>
      </c>
      <c r="F5417" t="s">
        <v>28</v>
      </c>
      <c r="G5417">
        <v>1</v>
      </c>
    </row>
    <row r="5418" spans="1:7" x14ac:dyDescent="0.25">
      <c r="A5418">
        <v>80025658</v>
      </c>
      <c r="B5418" s="1">
        <v>40777</v>
      </c>
      <c r="C5418" t="s">
        <v>66</v>
      </c>
      <c r="D5418">
        <v>25</v>
      </c>
      <c r="E5418">
        <v>11080359</v>
      </c>
      <c r="F5418" t="s">
        <v>67</v>
      </c>
      <c r="G5418">
        <v>4</v>
      </c>
    </row>
    <row r="5419" spans="1:7" x14ac:dyDescent="0.25">
      <c r="A5419">
        <v>80025659</v>
      </c>
      <c r="B5419" s="1">
        <v>40777</v>
      </c>
      <c r="C5419" t="s">
        <v>66</v>
      </c>
      <c r="D5419">
        <v>25</v>
      </c>
      <c r="E5419">
        <v>11080360</v>
      </c>
      <c r="F5419" t="s">
        <v>67</v>
      </c>
      <c r="G5419">
        <v>2</v>
      </c>
    </row>
    <row r="5420" spans="1:7" x14ac:dyDescent="0.25">
      <c r="A5420">
        <v>80025660</v>
      </c>
      <c r="B5420" s="1">
        <v>40777</v>
      </c>
      <c r="C5420" t="s">
        <v>7</v>
      </c>
      <c r="D5420">
        <v>60</v>
      </c>
      <c r="E5420">
        <v>11080336</v>
      </c>
      <c r="F5420" t="s">
        <v>8</v>
      </c>
      <c r="G5420">
        <v>8000</v>
      </c>
    </row>
    <row r="5421" spans="1:7" x14ac:dyDescent="0.25">
      <c r="A5421">
        <v>80025661</v>
      </c>
      <c r="B5421" s="1">
        <v>40777</v>
      </c>
      <c r="C5421" t="s">
        <v>134</v>
      </c>
      <c r="D5421">
        <v>75</v>
      </c>
      <c r="E5421">
        <v>11080255</v>
      </c>
      <c r="F5421" t="s">
        <v>10</v>
      </c>
      <c r="G5421">
        <v>1</v>
      </c>
    </row>
    <row r="5422" spans="1:7" x14ac:dyDescent="0.25">
      <c r="A5422">
        <v>80025662</v>
      </c>
      <c r="B5422" s="1">
        <v>40777</v>
      </c>
      <c r="C5422" t="s">
        <v>64</v>
      </c>
      <c r="D5422">
        <v>25</v>
      </c>
      <c r="E5422">
        <v>11080361</v>
      </c>
      <c r="F5422" t="s">
        <v>65</v>
      </c>
      <c r="G5422">
        <v>5</v>
      </c>
    </row>
    <row r="5423" spans="1:7" x14ac:dyDescent="0.25">
      <c r="A5423">
        <v>80025663</v>
      </c>
      <c r="B5423" s="1">
        <v>40777</v>
      </c>
      <c r="C5423" t="s">
        <v>24</v>
      </c>
      <c r="D5423">
        <v>25</v>
      </c>
      <c r="E5423">
        <v>11080362</v>
      </c>
      <c r="F5423" t="s">
        <v>10</v>
      </c>
      <c r="G5423">
        <v>1</v>
      </c>
    </row>
    <row r="5424" spans="1:7" x14ac:dyDescent="0.25">
      <c r="A5424">
        <v>80025664</v>
      </c>
      <c r="B5424" s="1">
        <v>40777</v>
      </c>
      <c r="C5424" t="s">
        <v>24</v>
      </c>
      <c r="D5424">
        <v>25</v>
      </c>
      <c r="E5424">
        <v>11080363</v>
      </c>
      <c r="F5424" t="s">
        <v>10</v>
      </c>
      <c r="G5424">
        <v>1</v>
      </c>
    </row>
    <row r="5425" spans="1:7" x14ac:dyDescent="0.25">
      <c r="A5425">
        <v>80025665</v>
      </c>
      <c r="B5425" s="1">
        <v>40777</v>
      </c>
      <c r="C5425" t="s">
        <v>54</v>
      </c>
      <c r="D5425">
        <v>31</v>
      </c>
      <c r="E5425">
        <v>11080366</v>
      </c>
      <c r="F5425" t="s">
        <v>55</v>
      </c>
      <c r="G5425">
        <v>125000</v>
      </c>
    </row>
    <row r="5426" spans="1:7" hidden="1" x14ac:dyDescent="0.25">
      <c r="A5426">
        <v>80025758</v>
      </c>
      <c r="B5426" s="1">
        <v>40785</v>
      </c>
      <c r="C5426" t="s">
        <v>22</v>
      </c>
      <c r="D5426">
        <v>50</v>
      </c>
      <c r="E5426">
        <v>11080472</v>
      </c>
      <c r="F5426" t="s">
        <v>23</v>
      </c>
      <c r="G5426">
        <v>0.19</v>
      </c>
    </row>
    <row r="5427" spans="1:7" hidden="1" x14ac:dyDescent="0.25">
      <c r="A5427">
        <v>80025762</v>
      </c>
      <c r="B5427" s="1">
        <v>40785</v>
      </c>
      <c r="C5427" t="s">
        <v>111</v>
      </c>
      <c r="D5427">
        <v>25</v>
      </c>
      <c r="E5427">
        <v>11080477</v>
      </c>
      <c r="F5427" t="s">
        <v>112</v>
      </c>
      <c r="G5427">
        <v>1</v>
      </c>
    </row>
    <row r="5428" spans="1:7" hidden="1" x14ac:dyDescent="0.25">
      <c r="A5428">
        <v>80025765</v>
      </c>
      <c r="B5428" s="1">
        <v>40785</v>
      </c>
      <c r="C5428" t="s">
        <v>182</v>
      </c>
      <c r="D5428">
        <v>100</v>
      </c>
      <c r="E5428">
        <v>11080479</v>
      </c>
      <c r="F5428" t="s">
        <v>10</v>
      </c>
      <c r="G5428">
        <v>1</v>
      </c>
    </row>
    <row r="5429" spans="1:7" hidden="1" x14ac:dyDescent="0.25">
      <c r="A5429">
        <v>80025766</v>
      </c>
      <c r="B5429" s="1">
        <v>40785</v>
      </c>
      <c r="C5429" t="s">
        <v>111</v>
      </c>
      <c r="D5429">
        <v>125</v>
      </c>
      <c r="E5429">
        <v>11080480</v>
      </c>
      <c r="F5429" t="s">
        <v>112</v>
      </c>
      <c r="G5429">
        <v>5</v>
      </c>
    </row>
    <row r="5430" spans="1:7" x14ac:dyDescent="0.25">
      <c r="A5430">
        <v>80025665</v>
      </c>
      <c r="B5430" s="1">
        <v>40777</v>
      </c>
      <c r="C5430" t="s">
        <v>56</v>
      </c>
      <c r="D5430">
        <v>31</v>
      </c>
      <c r="E5430">
        <v>11080366</v>
      </c>
      <c r="F5430" t="s">
        <v>55</v>
      </c>
      <c r="G5430">
        <v>125000</v>
      </c>
    </row>
    <row r="5431" spans="1:7" x14ac:dyDescent="0.25">
      <c r="A5431">
        <v>80025665</v>
      </c>
      <c r="B5431" s="1">
        <v>40777</v>
      </c>
      <c r="C5431" t="s">
        <v>57</v>
      </c>
      <c r="D5431">
        <v>29</v>
      </c>
      <c r="E5431">
        <v>11080366</v>
      </c>
      <c r="F5431" t="s">
        <v>55</v>
      </c>
      <c r="G5431">
        <v>125000</v>
      </c>
    </row>
    <row r="5432" spans="1:7" x14ac:dyDescent="0.25">
      <c r="A5432">
        <v>80025665</v>
      </c>
      <c r="B5432" s="1">
        <v>40777</v>
      </c>
      <c r="C5432" t="s">
        <v>58</v>
      </c>
      <c r="D5432">
        <v>29</v>
      </c>
      <c r="E5432">
        <v>11080366</v>
      </c>
      <c r="F5432" t="s">
        <v>55</v>
      </c>
      <c r="G5432">
        <v>125000</v>
      </c>
    </row>
    <row r="5433" spans="1:7" x14ac:dyDescent="0.25">
      <c r="A5433">
        <v>80025665</v>
      </c>
      <c r="B5433" s="1">
        <v>40777</v>
      </c>
      <c r="C5433" t="s">
        <v>76</v>
      </c>
      <c r="D5433">
        <v>29</v>
      </c>
      <c r="E5433">
        <v>11080366</v>
      </c>
      <c r="F5433" t="s">
        <v>55</v>
      </c>
      <c r="G5433">
        <v>125000</v>
      </c>
    </row>
    <row r="5434" spans="1:7" x14ac:dyDescent="0.25">
      <c r="A5434">
        <v>80025665</v>
      </c>
      <c r="B5434" s="1">
        <v>40777</v>
      </c>
      <c r="C5434" t="s">
        <v>80</v>
      </c>
      <c r="D5434">
        <v>25</v>
      </c>
      <c r="E5434">
        <v>11080366</v>
      </c>
      <c r="F5434" t="s">
        <v>55</v>
      </c>
      <c r="G5434">
        <v>125000</v>
      </c>
    </row>
    <row r="5435" spans="1:7" hidden="1" x14ac:dyDescent="0.25">
      <c r="A5435">
        <v>16924</v>
      </c>
      <c r="B5435" s="1">
        <v>40786</v>
      </c>
      <c r="C5435" t="s">
        <v>41</v>
      </c>
      <c r="D5435">
        <v>345.41</v>
      </c>
      <c r="E5435">
        <v>11040447</v>
      </c>
      <c r="F5435" t="s">
        <v>30</v>
      </c>
      <c r="G5435">
        <v>2657</v>
      </c>
    </row>
    <row r="5436" spans="1:7" hidden="1" x14ac:dyDescent="0.25">
      <c r="A5436">
        <v>16924</v>
      </c>
      <c r="B5436" s="1">
        <v>40786</v>
      </c>
      <c r="C5436" t="s">
        <v>42</v>
      </c>
      <c r="D5436">
        <v>20</v>
      </c>
      <c r="E5436">
        <v>11040447</v>
      </c>
      <c r="F5436" t="s">
        <v>38</v>
      </c>
      <c r="G5436">
        <v>2657</v>
      </c>
    </row>
    <row r="5437" spans="1:7" hidden="1" x14ac:dyDescent="0.25">
      <c r="A5437">
        <v>16924</v>
      </c>
      <c r="B5437" s="1">
        <v>40786</v>
      </c>
      <c r="C5437" t="s">
        <v>43</v>
      </c>
      <c r="D5437">
        <v>150</v>
      </c>
      <c r="E5437">
        <v>11040447</v>
      </c>
      <c r="F5437" t="s">
        <v>44</v>
      </c>
      <c r="G5437">
        <v>2657</v>
      </c>
    </row>
    <row r="5438" spans="1:7" hidden="1" x14ac:dyDescent="0.25">
      <c r="A5438">
        <v>16924</v>
      </c>
      <c r="B5438" s="1">
        <v>40786</v>
      </c>
      <c r="C5438" t="s">
        <v>49</v>
      </c>
      <c r="D5438">
        <v>1587.5</v>
      </c>
      <c r="E5438">
        <v>11040447</v>
      </c>
      <c r="F5438" t="s">
        <v>50</v>
      </c>
      <c r="G5438">
        <v>2657</v>
      </c>
    </row>
    <row r="5439" spans="1:7" hidden="1" x14ac:dyDescent="0.25">
      <c r="A5439">
        <v>16924</v>
      </c>
      <c r="B5439" s="1">
        <v>40786</v>
      </c>
      <c r="C5439" t="s">
        <v>51</v>
      </c>
      <c r="D5439">
        <v>562.09</v>
      </c>
      <c r="E5439">
        <v>11040447</v>
      </c>
      <c r="F5439" t="s">
        <v>52</v>
      </c>
      <c r="G5439">
        <v>2657</v>
      </c>
    </row>
    <row r="5440" spans="1:7" hidden="1" x14ac:dyDescent="0.25">
      <c r="A5440">
        <v>16924</v>
      </c>
      <c r="B5440" s="1">
        <v>40786</v>
      </c>
      <c r="C5440" t="s">
        <v>45</v>
      </c>
      <c r="D5440">
        <v>857.1</v>
      </c>
      <c r="E5440">
        <v>11040447</v>
      </c>
      <c r="F5440" t="s">
        <v>46</v>
      </c>
      <c r="G5440">
        <v>2657</v>
      </c>
    </row>
    <row r="5441" spans="1:7" hidden="1" x14ac:dyDescent="0.25">
      <c r="A5441">
        <v>16924</v>
      </c>
      <c r="B5441" s="1">
        <v>40786</v>
      </c>
      <c r="C5441" t="s">
        <v>104</v>
      </c>
      <c r="D5441">
        <v>250</v>
      </c>
      <c r="E5441">
        <v>11040447</v>
      </c>
      <c r="F5441" t="s">
        <v>50</v>
      </c>
      <c r="G5441">
        <v>2657</v>
      </c>
    </row>
    <row r="5442" spans="1:7" hidden="1" x14ac:dyDescent="0.25">
      <c r="A5442">
        <v>16924</v>
      </c>
      <c r="B5442" s="1">
        <v>40786</v>
      </c>
      <c r="C5442" t="s">
        <v>110</v>
      </c>
      <c r="D5442">
        <v>169.2</v>
      </c>
      <c r="E5442">
        <v>11040447</v>
      </c>
      <c r="F5442" t="s">
        <v>30</v>
      </c>
      <c r="G5442">
        <v>2657</v>
      </c>
    </row>
    <row r="5443" spans="1:7" hidden="1" x14ac:dyDescent="0.25">
      <c r="A5443">
        <v>16924</v>
      </c>
      <c r="B5443" s="1">
        <v>40786</v>
      </c>
      <c r="C5443" t="s">
        <v>90</v>
      </c>
      <c r="D5443">
        <v>240</v>
      </c>
      <c r="E5443">
        <v>11040447</v>
      </c>
      <c r="F5443" t="s">
        <v>91</v>
      </c>
      <c r="G5443">
        <v>2657</v>
      </c>
    </row>
    <row r="5444" spans="1:7" hidden="1" x14ac:dyDescent="0.25">
      <c r="A5444">
        <v>16924</v>
      </c>
      <c r="B5444" s="1">
        <v>40786</v>
      </c>
      <c r="C5444" t="s">
        <v>48</v>
      </c>
      <c r="D5444">
        <v>770.31</v>
      </c>
      <c r="E5444">
        <v>11040447</v>
      </c>
      <c r="F5444" t="s">
        <v>30</v>
      </c>
      <c r="G5444">
        <v>2657</v>
      </c>
    </row>
    <row r="5445" spans="1:7" hidden="1" x14ac:dyDescent="0.25">
      <c r="A5445">
        <v>16924</v>
      </c>
      <c r="B5445" s="1">
        <v>40786</v>
      </c>
      <c r="C5445" t="s">
        <v>92</v>
      </c>
      <c r="D5445">
        <v>516</v>
      </c>
      <c r="E5445">
        <v>11040447</v>
      </c>
      <c r="F5445" t="s">
        <v>30</v>
      </c>
      <c r="G5445">
        <v>2657</v>
      </c>
    </row>
    <row r="5446" spans="1:7" hidden="1" x14ac:dyDescent="0.25">
      <c r="A5446">
        <v>16924</v>
      </c>
      <c r="B5446" s="1">
        <v>40786</v>
      </c>
      <c r="C5446" t="s">
        <v>100</v>
      </c>
      <c r="D5446">
        <v>254</v>
      </c>
      <c r="E5446">
        <v>11040447</v>
      </c>
      <c r="F5446" t="s">
        <v>50</v>
      </c>
      <c r="G5446">
        <v>2657</v>
      </c>
    </row>
    <row r="5447" spans="1:7" hidden="1" x14ac:dyDescent="0.25">
      <c r="A5447">
        <v>16924</v>
      </c>
      <c r="B5447" s="1">
        <v>40786</v>
      </c>
      <c r="C5447" t="s">
        <v>106</v>
      </c>
      <c r="D5447">
        <v>63</v>
      </c>
      <c r="E5447">
        <v>11040447</v>
      </c>
      <c r="F5447" t="s">
        <v>107</v>
      </c>
      <c r="G5447">
        <v>2657</v>
      </c>
    </row>
    <row r="5448" spans="1:7" hidden="1" x14ac:dyDescent="0.25">
      <c r="A5448">
        <v>16925</v>
      </c>
      <c r="B5448" s="1">
        <v>40786</v>
      </c>
      <c r="C5448" t="s">
        <v>41</v>
      </c>
      <c r="D5448">
        <v>345.41</v>
      </c>
      <c r="E5448">
        <v>11040447</v>
      </c>
      <c r="F5448" t="s">
        <v>30</v>
      </c>
      <c r="G5448">
        <v>2657</v>
      </c>
    </row>
    <row r="5449" spans="1:7" hidden="1" x14ac:dyDescent="0.25">
      <c r="A5449">
        <v>16925</v>
      </c>
      <c r="B5449" s="1">
        <v>40786</v>
      </c>
      <c r="C5449" t="s">
        <v>42</v>
      </c>
      <c r="D5449">
        <v>20</v>
      </c>
      <c r="E5449">
        <v>11040447</v>
      </c>
      <c r="F5449" t="s">
        <v>38</v>
      </c>
      <c r="G5449">
        <v>2657</v>
      </c>
    </row>
    <row r="5450" spans="1:7" hidden="1" x14ac:dyDescent="0.25">
      <c r="A5450">
        <v>16925</v>
      </c>
      <c r="B5450" s="1">
        <v>40786</v>
      </c>
      <c r="C5450" t="s">
        <v>43</v>
      </c>
      <c r="D5450">
        <v>150</v>
      </c>
      <c r="E5450">
        <v>11040447</v>
      </c>
      <c r="F5450" t="s">
        <v>44</v>
      </c>
      <c r="G5450">
        <v>2657</v>
      </c>
    </row>
    <row r="5451" spans="1:7" hidden="1" x14ac:dyDescent="0.25">
      <c r="A5451">
        <v>16925</v>
      </c>
      <c r="B5451" s="1">
        <v>40786</v>
      </c>
      <c r="C5451" t="s">
        <v>49</v>
      </c>
      <c r="D5451">
        <v>1587.5</v>
      </c>
      <c r="E5451">
        <v>11040447</v>
      </c>
      <c r="F5451" t="s">
        <v>50</v>
      </c>
      <c r="G5451">
        <v>2657</v>
      </c>
    </row>
    <row r="5452" spans="1:7" hidden="1" x14ac:dyDescent="0.25">
      <c r="A5452">
        <v>16925</v>
      </c>
      <c r="B5452" s="1">
        <v>40786</v>
      </c>
      <c r="C5452" t="s">
        <v>51</v>
      </c>
      <c r="D5452">
        <v>562.09</v>
      </c>
      <c r="E5452">
        <v>11040447</v>
      </c>
      <c r="F5452" t="s">
        <v>52</v>
      </c>
      <c r="G5452">
        <v>2657</v>
      </c>
    </row>
    <row r="5453" spans="1:7" hidden="1" x14ac:dyDescent="0.25">
      <c r="A5453">
        <v>16925</v>
      </c>
      <c r="B5453" s="1">
        <v>40786</v>
      </c>
      <c r="C5453" t="s">
        <v>45</v>
      </c>
      <c r="D5453">
        <v>857.1</v>
      </c>
      <c r="E5453">
        <v>11040447</v>
      </c>
      <c r="F5453" t="s">
        <v>46</v>
      </c>
      <c r="G5453">
        <v>2657</v>
      </c>
    </row>
    <row r="5454" spans="1:7" hidden="1" x14ac:dyDescent="0.25">
      <c r="A5454">
        <v>16925</v>
      </c>
      <c r="B5454" s="1">
        <v>40786</v>
      </c>
      <c r="C5454" t="s">
        <v>104</v>
      </c>
      <c r="D5454">
        <v>250</v>
      </c>
      <c r="E5454">
        <v>11040447</v>
      </c>
      <c r="F5454" t="s">
        <v>50</v>
      </c>
      <c r="G5454">
        <v>2657</v>
      </c>
    </row>
    <row r="5455" spans="1:7" hidden="1" x14ac:dyDescent="0.25">
      <c r="A5455">
        <v>16925</v>
      </c>
      <c r="B5455" s="1">
        <v>40786</v>
      </c>
      <c r="C5455" t="s">
        <v>110</v>
      </c>
      <c r="D5455">
        <v>169.2</v>
      </c>
      <c r="E5455">
        <v>11040447</v>
      </c>
      <c r="F5455" t="s">
        <v>30</v>
      </c>
      <c r="G5455">
        <v>2657</v>
      </c>
    </row>
    <row r="5456" spans="1:7" hidden="1" x14ac:dyDescent="0.25">
      <c r="A5456">
        <v>16925</v>
      </c>
      <c r="B5456" s="1">
        <v>40786</v>
      </c>
      <c r="C5456" t="s">
        <v>90</v>
      </c>
      <c r="D5456">
        <v>240</v>
      </c>
      <c r="E5456">
        <v>11040447</v>
      </c>
      <c r="F5456" t="s">
        <v>91</v>
      </c>
      <c r="G5456">
        <v>2657</v>
      </c>
    </row>
    <row r="5457" spans="1:7" hidden="1" x14ac:dyDescent="0.25">
      <c r="A5457">
        <v>16925</v>
      </c>
      <c r="B5457" s="1">
        <v>40786</v>
      </c>
      <c r="C5457" t="s">
        <v>48</v>
      </c>
      <c r="D5457">
        <v>770.31</v>
      </c>
      <c r="E5457">
        <v>11040447</v>
      </c>
      <c r="F5457" t="s">
        <v>30</v>
      </c>
      <c r="G5457">
        <v>2657</v>
      </c>
    </row>
    <row r="5458" spans="1:7" hidden="1" x14ac:dyDescent="0.25">
      <c r="A5458">
        <v>16925</v>
      </c>
      <c r="B5458" s="1">
        <v>40786</v>
      </c>
      <c r="C5458" t="s">
        <v>92</v>
      </c>
      <c r="D5458">
        <v>516</v>
      </c>
      <c r="E5458">
        <v>11040447</v>
      </c>
      <c r="F5458" t="s">
        <v>30</v>
      </c>
      <c r="G5458">
        <v>2657</v>
      </c>
    </row>
    <row r="5459" spans="1:7" hidden="1" x14ac:dyDescent="0.25">
      <c r="A5459">
        <v>16925</v>
      </c>
      <c r="B5459" s="1">
        <v>40786</v>
      </c>
      <c r="C5459" t="s">
        <v>100</v>
      </c>
      <c r="D5459">
        <v>254</v>
      </c>
      <c r="E5459">
        <v>11040447</v>
      </c>
      <c r="F5459" t="s">
        <v>50</v>
      </c>
      <c r="G5459">
        <v>2657</v>
      </c>
    </row>
    <row r="5460" spans="1:7" hidden="1" x14ac:dyDescent="0.25">
      <c r="A5460">
        <v>16925</v>
      </c>
      <c r="B5460" s="1">
        <v>40786</v>
      </c>
      <c r="C5460" t="s">
        <v>106</v>
      </c>
      <c r="D5460">
        <v>63</v>
      </c>
      <c r="E5460">
        <v>11040447</v>
      </c>
      <c r="F5460" t="s">
        <v>107</v>
      </c>
      <c r="G5460">
        <v>2657</v>
      </c>
    </row>
    <row r="5461" spans="1:7" x14ac:dyDescent="0.25">
      <c r="A5461">
        <v>80025665</v>
      </c>
      <c r="B5461" s="1">
        <v>40777</v>
      </c>
      <c r="C5461" t="s">
        <v>59</v>
      </c>
      <c r="D5461">
        <v>35</v>
      </c>
      <c r="E5461">
        <v>11080366</v>
      </c>
      <c r="F5461" t="s">
        <v>60</v>
      </c>
      <c r="G5461">
        <v>125000</v>
      </c>
    </row>
    <row r="5462" spans="1:7" x14ac:dyDescent="0.25">
      <c r="A5462">
        <v>80025665</v>
      </c>
      <c r="B5462" s="1">
        <v>40777</v>
      </c>
      <c r="C5462" t="s">
        <v>61</v>
      </c>
      <c r="D5462">
        <v>35</v>
      </c>
      <c r="E5462">
        <v>11080366</v>
      </c>
      <c r="F5462" t="s">
        <v>60</v>
      </c>
      <c r="G5462">
        <v>125000</v>
      </c>
    </row>
    <row r="5463" spans="1:7" hidden="1" x14ac:dyDescent="0.25">
      <c r="A5463">
        <v>80025776</v>
      </c>
      <c r="B5463" s="1">
        <v>40786</v>
      </c>
      <c r="C5463" t="s">
        <v>113</v>
      </c>
      <c r="D5463">
        <v>50</v>
      </c>
      <c r="E5463">
        <v>11080499</v>
      </c>
      <c r="F5463" t="s">
        <v>10</v>
      </c>
      <c r="G5463">
        <v>1</v>
      </c>
    </row>
    <row r="5464" spans="1:7" x14ac:dyDescent="0.25">
      <c r="A5464">
        <v>80025665</v>
      </c>
      <c r="B5464" s="1">
        <v>40777</v>
      </c>
      <c r="C5464" t="s">
        <v>62</v>
      </c>
      <c r="D5464">
        <v>25</v>
      </c>
      <c r="E5464">
        <v>11080366</v>
      </c>
      <c r="F5464" t="s">
        <v>60</v>
      </c>
      <c r="G5464">
        <v>125000</v>
      </c>
    </row>
    <row r="5465" spans="1:7" hidden="1" x14ac:dyDescent="0.25">
      <c r="A5465">
        <v>80025780</v>
      </c>
      <c r="B5465" s="1">
        <v>40787</v>
      </c>
      <c r="C5465" t="s">
        <v>111</v>
      </c>
      <c r="D5465">
        <v>75</v>
      </c>
      <c r="E5465">
        <v>11090002</v>
      </c>
      <c r="F5465" t="s">
        <v>112</v>
      </c>
      <c r="G5465">
        <v>1</v>
      </c>
    </row>
    <row r="5466" spans="1:7" hidden="1" x14ac:dyDescent="0.25">
      <c r="A5466">
        <v>80025781</v>
      </c>
      <c r="B5466" s="1">
        <v>40787</v>
      </c>
      <c r="C5466" t="s">
        <v>22</v>
      </c>
      <c r="D5466">
        <v>50</v>
      </c>
      <c r="E5466">
        <v>11090005</v>
      </c>
      <c r="F5466" t="s">
        <v>23</v>
      </c>
      <c r="G5466">
        <v>1</v>
      </c>
    </row>
    <row r="5467" spans="1:7" hidden="1" x14ac:dyDescent="0.25">
      <c r="A5467">
        <v>80025783</v>
      </c>
      <c r="B5467" s="1">
        <v>40787</v>
      </c>
      <c r="C5467" t="s">
        <v>36</v>
      </c>
      <c r="D5467">
        <v>50</v>
      </c>
      <c r="E5467">
        <v>11090008</v>
      </c>
      <c r="F5467" t="s">
        <v>23</v>
      </c>
      <c r="G5467">
        <v>1</v>
      </c>
    </row>
    <row r="5468" spans="1:7" hidden="1" x14ac:dyDescent="0.25">
      <c r="A5468">
        <v>80025787</v>
      </c>
      <c r="B5468" s="1">
        <v>40787</v>
      </c>
      <c r="C5468" t="s">
        <v>111</v>
      </c>
      <c r="D5468">
        <v>25</v>
      </c>
      <c r="E5468">
        <v>11090013</v>
      </c>
      <c r="F5468" t="s">
        <v>112</v>
      </c>
      <c r="G5468">
        <v>1</v>
      </c>
    </row>
    <row r="5469" spans="1:7" hidden="1" x14ac:dyDescent="0.25">
      <c r="A5469">
        <v>80025788</v>
      </c>
      <c r="B5469" s="1">
        <v>40788</v>
      </c>
      <c r="C5469" t="s">
        <v>111</v>
      </c>
      <c r="D5469">
        <v>50</v>
      </c>
      <c r="E5469">
        <v>11090014</v>
      </c>
      <c r="F5469" t="s">
        <v>112</v>
      </c>
      <c r="G5469">
        <v>2</v>
      </c>
    </row>
    <row r="5470" spans="1:7" hidden="1" x14ac:dyDescent="0.25">
      <c r="A5470">
        <v>80025789</v>
      </c>
      <c r="B5470" s="1">
        <v>40788</v>
      </c>
      <c r="C5470" t="s">
        <v>113</v>
      </c>
      <c r="D5470">
        <v>150</v>
      </c>
      <c r="E5470">
        <v>11090015</v>
      </c>
      <c r="F5470" t="s">
        <v>10</v>
      </c>
      <c r="G5470">
        <v>1</v>
      </c>
    </row>
    <row r="5471" spans="1:7" hidden="1" x14ac:dyDescent="0.25">
      <c r="A5471">
        <v>80025791</v>
      </c>
      <c r="B5471" s="1">
        <v>40788</v>
      </c>
      <c r="C5471" t="s">
        <v>111</v>
      </c>
      <c r="D5471">
        <v>25</v>
      </c>
      <c r="E5471">
        <v>11090017</v>
      </c>
      <c r="F5471" t="s">
        <v>112</v>
      </c>
      <c r="G5471">
        <v>1</v>
      </c>
    </row>
    <row r="5472" spans="1:7" hidden="1" x14ac:dyDescent="0.25">
      <c r="A5472">
        <v>80025791</v>
      </c>
      <c r="B5472" s="1">
        <v>40788</v>
      </c>
      <c r="C5472" t="s">
        <v>111</v>
      </c>
      <c r="D5472">
        <v>25</v>
      </c>
      <c r="E5472">
        <v>11090018</v>
      </c>
      <c r="F5472" t="s">
        <v>112</v>
      </c>
      <c r="G5472">
        <v>1</v>
      </c>
    </row>
    <row r="5473" spans="1:7" hidden="1" x14ac:dyDescent="0.25">
      <c r="A5473">
        <v>80025792</v>
      </c>
      <c r="B5473" s="1">
        <v>40788</v>
      </c>
      <c r="C5473" t="s">
        <v>111</v>
      </c>
      <c r="D5473">
        <v>25</v>
      </c>
      <c r="E5473">
        <v>11090020</v>
      </c>
      <c r="F5473" t="s">
        <v>112</v>
      </c>
      <c r="G5473">
        <v>1</v>
      </c>
    </row>
    <row r="5474" spans="1:7" hidden="1" x14ac:dyDescent="0.25">
      <c r="A5474">
        <v>80025793</v>
      </c>
      <c r="B5474" s="1">
        <v>40788</v>
      </c>
      <c r="C5474" t="s">
        <v>182</v>
      </c>
      <c r="D5474">
        <v>100</v>
      </c>
      <c r="E5474">
        <v>11090021</v>
      </c>
      <c r="F5474" t="s">
        <v>10</v>
      </c>
      <c r="G5474">
        <v>1</v>
      </c>
    </row>
    <row r="5475" spans="1:7" x14ac:dyDescent="0.25">
      <c r="A5475">
        <v>80025665</v>
      </c>
      <c r="B5475" s="1">
        <v>40777</v>
      </c>
      <c r="C5475" t="s">
        <v>63</v>
      </c>
      <c r="D5475">
        <v>25</v>
      </c>
      <c r="E5475">
        <v>11080366</v>
      </c>
      <c r="F5475" t="s">
        <v>60</v>
      </c>
      <c r="G5475">
        <v>125000</v>
      </c>
    </row>
    <row r="5476" spans="1:7" hidden="1" x14ac:dyDescent="0.25">
      <c r="A5476">
        <v>90001767</v>
      </c>
      <c r="B5476" s="1">
        <v>40788</v>
      </c>
      <c r="C5476" t="s">
        <v>115</v>
      </c>
      <c r="D5476">
        <v>50</v>
      </c>
      <c r="E5476">
        <v>11090030</v>
      </c>
      <c r="F5476" t="s">
        <v>10</v>
      </c>
      <c r="G5476">
        <v>1</v>
      </c>
    </row>
    <row r="5477" spans="1:7" x14ac:dyDescent="0.25">
      <c r="A5477">
        <v>80025665</v>
      </c>
      <c r="B5477" s="1">
        <v>40777</v>
      </c>
      <c r="C5477" t="s">
        <v>77</v>
      </c>
      <c r="D5477">
        <v>25</v>
      </c>
      <c r="E5477">
        <v>11080366</v>
      </c>
      <c r="F5477" t="s">
        <v>60</v>
      </c>
      <c r="G5477">
        <v>125000</v>
      </c>
    </row>
    <row r="5478" spans="1:7" x14ac:dyDescent="0.25">
      <c r="A5478">
        <v>80025665</v>
      </c>
      <c r="B5478" s="1">
        <v>40777</v>
      </c>
      <c r="C5478" t="s">
        <v>81</v>
      </c>
      <c r="D5478">
        <v>25</v>
      </c>
      <c r="E5478">
        <v>11080366</v>
      </c>
      <c r="F5478" t="s">
        <v>60</v>
      </c>
      <c r="G5478">
        <v>125000</v>
      </c>
    </row>
    <row r="5479" spans="1:7" hidden="1" x14ac:dyDescent="0.25">
      <c r="A5479">
        <v>80025806</v>
      </c>
      <c r="B5479" s="1">
        <v>40792</v>
      </c>
      <c r="C5479" t="s">
        <v>18</v>
      </c>
      <c r="D5479">
        <v>59.93</v>
      </c>
      <c r="E5479">
        <v>11070083</v>
      </c>
      <c r="F5479" t="s">
        <v>10</v>
      </c>
      <c r="G5479">
        <v>1</v>
      </c>
    </row>
    <row r="5480" spans="1:7" hidden="1" x14ac:dyDescent="0.25">
      <c r="A5480">
        <v>80025806</v>
      </c>
      <c r="B5480" s="1">
        <v>40792</v>
      </c>
      <c r="C5480" t="s">
        <v>19</v>
      </c>
      <c r="D5480">
        <v>533.02</v>
      </c>
      <c r="E5480">
        <v>11070083</v>
      </c>
      <c r="F5480" t="s">
        <v>10</v>
      </c>
      <c r="G5480">
        <v>1</v>
      </c>
    </row>
    <row r="5481" spans="1:7" hidden="1" x14ac:dyDescent="0.25">
      <c r="A5481">
        <v>80025806</v>
      </c>
      <c r="B5481" s="1">
        <v>40792</v>
      </c>
      <c r="C5481" t="s">
        <v>20</v>
      </c>
      <c r="D5481">
        <v>1302.93</v>
      </c>
      <c r="E5481">
        <v>11070083</v>
      </c>
      <c r="F5481" t="s">
        <v>10</v>
      </c>
      <c r="G5481">
        <v>1</v>
      </c>
    </row>
    <row r="5482" spans="1:7" hidden="1" x14ac:dyDescent="0.25">
      <c r="A5482">
        <v>80025806</v>
      </c>
      <c r="B5482" s="1">
        <v>40792</v>
      </c>
      <c r="C5482" t="s">
        <v>21</v>
      </c>
      <c r="D5482">
        <v>161.68</v>
      </c>
      <c r="E5482">
        <v>11070083</v>
      </c>
      <c r="F5482" t="s">
        <v>10</v>
      </c>
      <c r="G5482">
        <v>1</v>
      </c>
    </row>
    <row r="5483" spans="1:7" x14ac:dyDescent="0.25">
      <c r="A5483">
        <v>80025665</v>
      </c>
      <c r="B5483" s="1">
        <v>40777</v>
      </c>
      <c r="C5483" t="s">
        <v>72</v>
      </c>
      <c r="D5483">
        <v>20</v>
      </c>
      <c r="E5483">
        <v>11080366</v>
      </c>
      <c r="F5483" t="s">
        <v>73</v>
      </c>
      <c r="G5483">
        <v>125000</v>
      </c>
    </row>
    <row r="5484" spans="1:7" hidden="1" x14ac:dyDescent="0.25">
      <c r="A5484">
        <v>80025804</v>
      </c>
      <c r="B5484" s="1">
        <v>40792</v>
      </c>
      <c r="C5484" t="s">
        <v>18</v>
      </c>
      <c r="D5484">
        <v>59.93</v>
      </c>
      <c r="E5484">
        <v>11080140</v>
      </c>
      <c r="F5484" t="s">
        <v>10</v>
      </c>
      <c r="G5484">
        <v>1</v>
      </c>
    </row>
    <row r="5485" spans="1:7" hidden="1" x14ac:dyDescent="0.25">
      <c r="A5485">
        <v>80025804</v>
      </c>
      <c r="B5485" s="1">
        <v>40792</v>
      </c>
      <c r="C5485" t="s">
        <v>19</v>
      </c>
      <c r="D5485">
        <v>533.02</v>
      </c>
      <c r="E5485">
        <v>11080140</v>
      </c>
      <c r="F5485" t="s">
        <v>10</v>
      </c>
      <c r="G5485">
        <v>1</v>
      </c>
    </row>
    <row r="5486" spans="1:7" hidden="1" x14ac:dyDescent="0.25">
      <c r="A5486">
        <v>80025804</v>
      </c>
      <c r="B5486" s="1">
        <v>40792</v>
      </c>
      <c r="C5486" t="s">
        <v>20</v>
      </c>
      <c r="D5486">
        <v>1302.93</v>
      </c>
      <c r="E5486">
        <v>11080140</v>
      </c>
      <c r="F5486" t="s">
        <v>10</v>
      </c>
      <c r="G5486">
        <v>1</v>
      </c>
    </row>
    <row r="5487" spans="1:7" hidden="1" x14ac:dyDescent="0.25">
      <c r="A5487">
        <v>80025804</v>
      </c>
      <c r="B5487" s="1">
        <v>40792</v>
      </c>
      <c r="C5487" t="s">
        <v>21</v>
      </c>
      <c r="D5487">
        <v>161.68</v>
      </c>
      <c r="E5487">
        <v>11080140</v>
      </c>
      <c r="F5487" t="s">
        <v>10</v>
      </c>
      <c r="G5487">
        <v>1</v>
      </c>
    </row>
    <row r="5488" spans="1:7" x14ac:dyDescent="0.25">
      <c r="A5488">
        <v>80025666</v>
      </c>
      <c r="B5488" s="1">
        <v>40777</v>
      </c>
      <c r="C5488" t="s">
        <v>54</v>
      </c>
      <c r="D5488">
        <v>29</v>
      </c>
      <c r="E5488">
        <v>11080367</v>
      </c>
      <c r="F5488" t="s">
        <v>55</v>
      </c>
      <c r="G5488">
        <v>110000</v>
      </c>
    </row>
    <row r="5489" spans="1:7" hidden="1" x14ac:dyDescent="0.25">
      <c r="A5489">
        <v>80025803</v>
      </c>
      <c r="B5489" s="1">
        <v>40792</v>
      </c>
      <c r="C5489" t="s">
        <v>18</v>
      </c>
      <c r="D5489">
        <v>59.93</v>
      </c>
      <c r="E5489">
        <v>11080142</v>
      </c>
      <c r="F5489" t="s">
        <v>10</v>
      </c>
      <c r="G5489">
        <v>1</v>
      </c>
    </row>
    <row r="5490" spans="1:7" hidden="1" x14ac:dyDescent="0.25">
      <c r="A5490">
        <v>80025803</v>
      </c>
      <c r="B5490" s="1">
        <v>40792</v>
      </c>
      <c r="C5490" t="s">
        <v>19</v>
      </c>
      <c r="D5490">
        <v>533.02</v>
      </c>
      <c r="E5490">
        <v>11080142</v>
      </c>
      <c r="F5490" t="s">
        <v>10</v>
      </c>
      <c r="G5490">
        <v>1</v>
      </c>
    </row>
    <row r="5491" spans="1:7" hidden="1" x14ac:dyDescent="0.25">
      <c r="A5491">
        <v>80025803</v>
      </c>
      <c r="B5491" s="1">
        <v>40792</v>
      </c>
      <c r="C5491" t="s">
        <v>20</v>
      </c>
      <c r="D5491">
        <v>1302.93</v>
      </c>
      <c r="E5491">
        <v>11080142</v>
      </c>
      <c r="F5491" t="s">
        <v>10</v>
      </c>
      <c r="G5491">
        <v>1</v>
      </c>
    </row>
    <row r="5492" spans="1:7" hidden="1" x14ac:dyDescent="0.25">
      <c r="A5492">
        <v>80025803</v>
      </c>
      <c r="B5492" s="1">
        <v>40792</v>
      </c>
      <c r="C5492" t="s">
        <v>21</v>
      </c>
      <c r="D5492">
        <v>161.68</v>
      </c>
      <c r="E5492">
        <v>11080142</v>
      </c>
      <c r="F5492" t="s">
        <v>10</v>
      </c>
      <c r="G5492">
        <v>1</v>
      </c>
    </row>
    <row r="5493" spans="1:7" x14ac:dyDescent="0.25">
      <c r="A5493">
        <v>80025666</v>
      </c>
      <c r="B5493" s="1">
        <v>40777</v>
      </c>
      <c r="C5493" t="s">
        <v>59</v>
      </c>
      <c r="D5493">
        <v>25</v>
      </c>
      <c r="E5493">
        <v>11080367</v>
      </c>
      <c r="F5493" t="s">
        <v>60</v>
      </c>
      <c r="G5493">
        <v>110000</v>
      </c>
    </row>
    <row r="5494" spans="1:7" x14ac:dyDescent="0.25">
      <c r="A5494">
        <v>80025667</v>
      </c>
      <c r="B5494" s="1">
        <v>40777</v>
      </c>
      <c r="C5494" t="s">
        <v>7</v>
      </c>
      <c r="D5494">
        <v>250</v>
      </c>
      <c r="E5494">
        <v>11080325</v>
      </c>
      <c r="F5494" t="s">
        <v>8</v>
      </c>
      <c r="G5494">
        <v>46000</v>
      </c>
    </row>
    <row r="5495" spans="1:7" x14ac:dyDescent="0.25">
      <c r="A5495">
        <v>80025667</v>
      </c>
      <c r="B5495" s="1">
        <v>40777</v>
      </c>
      <c r="C5495" t="s">
        <v>15</v>
      </c>
      <c r="D5495">
        <v>125</v>
      </c>
      <c r="E5495">
        <v>11080325</v>
      </c>
      <c r="F5495" t="s">
        <v>8</v>
      </c>
      <c r="G5495">
        <v>46000</v>
      </c>
    </row>
    <row r="5496" spans="1:7" hidden="1" x14ac:dyDescent="0.25">
      <c r="A5496">
        <v>80025805</v>
      </c>
      <c r="B5496" s="1">
        <v>40792</v>
      </c>
      <c r="C5496" t="s">
        <v>18</v>
      </c>
      <c r="D5496">
        <v>59.93</v>
      </c>
      <c r="E5496">
        <v>11080280</v>
      </c>
      <c r="F5496" t="s">
        <v>10</v>
      </c>
      <c r="G5496">
        <v>1</v>
      </c>
    </row>
    <row r="5497" spans="1:7" hidden="1" x14ac:dyDescent="0.25">
      <c r="A5497">
        <v>80025805</v>
      </c>
      <c r="B5497" s="1">
        <v>40792</v>
      </c>
      <c r="C5497" t="s">
        <v>19</v>
      </c>
      <c r="D5497">
        <v>533.02</v>
      </c>
      <c r="E5497">
        <v>11080280</v>
      </c>
      <c r="F5497" t="s">
        <v>10</v>
      </c>
      <c r="G5497">
        <v>1</v>
      </c>
    </row>
    <row r="5498" spans="1:7" hidden="1" x14ac:dyDescent="0.25">
      <c r="A5498">
        <v>80025805</v>
      </c>
      <c r="B5498" s="1">
        <v>40792</v>
      </c>
      <c r="C5498" t="s">
        <v>20</v>
      </c>
      <c r="D5498">
        <v>1302.93</v>
      </c>
      <c r="E5498">
        <v>11080280</v>
      </c>
      <c r="F5498" t="s">
        <v>10</v>
      </c>
      <c r="G5498">
        <v>1</v>
      </c>
    </row>
    <row r="5499" spans="1:7" hidden="1" x14ac:dyDescent="0.25">
      <c r="A5499">
        <v>80025805</v>
      </c>
      <c r="B5499" s="1">
        <v>40792</v>
      </c>
      <c r="C5499" t="s">
        <v>21</v>
      </c>
      <c r="D5499">
        <v>161.68</v>
      </c>
      <c r="E5499">
        <v>11080280</v>
      </c>
      <c r="F5499" t="s">
        <v>10</v>
      </c>
      <c r="G5499">
        <v>1</v>
      </c>
    </row>
    <row r="5500" spans="1:7" x14ac:dyDescent="0.25">
      <c r="A5500">
        <v>80025667</v>
      </c>
      <c r="B5500" s="1">
        <v>40777</v>
      </c>
      <c r="C5500" t="s">
        <v>7</v>
      </c>
      <c r="D5500">
        <v>250</v>
      </c>
      <c r="E5500">
        <v>11080326</v>
      </c>
      <c r="F5500" t="s">
        <v>8</v>
      </c>
      <c r="G5500">
        <v>46000</v>
      </c>
    </row>
    <row r="5501" spans="1:7" x14ac:dyDescent="0.25">
      <c r="A5501">
        <v>80025667</v>
      </c>
      <c r="B5501" s="1">
        <v>40777</v>
      </c>
      <c r="C5501" t="s">
        <v>15</v>
      </c>
      <c r="D5501">
        <v>125</v>
      </c>
      <c r="E5501">
        <v>11080326</v>
      </c>
      <c r="F5501" t="s">
        <v>8</v>
      </c>
      <c r="G5501">
        <v>46000</v>
      </c>
    </row>
    <row r="5502" spans="1:7" x14ac:dyDescent="0.25">
      <c r="A5502">
        <v>80025669</v>
      </c>
      <c r="B5502" s="1">
        <v>40777</v>
      </c>
      <c r="C5502" t="s">
        <v>54</v>
      </c>
      <c r="D5502">
        <v>25</v>
      </c>
      <c r="E5502">
        <v>11080369</v>
      </c>
      <c r="F5502" t="s">
        <v>55</v>
      </c>
      <c r="G5502">
        <v>50000</v>
      </c>
    </row>
    <row r="5503" spans="1:7" x14ac:dyDescent="0.25">
      <c r="A5503">
        <v>80025669</v>
      </c>
      <c r="B5503" s="1">
        <v>40777</v>
      </c>
      <c r="C5503" t="s">
        <v>59</v>
      </c>
      <c r="D5503">
        <v>25</v>
      </c>
      <c r="E5503">
        <v>11080369</v>
      </c>
      <c r="F5503" t="s">
        <v>60</v>
      </c>
      <c r="G5503">
        <v>50000</v>
      </c>
    </row>
    <row r="5504" spans="1:7" hidden="1" x14ac:dyDescent="0.25">
      <c r="A5504">
        <v>90001768</v>
      </c>
      <c r="B5504" s="1">
        <v>40792</v>
      </c>
      <c r="C5504" t="s">
        <v>120</v>
      </c>
      <c r="D5504">
        <v>350</v>
      </c>
      <c r="E5504">
        <v>11090041</v>
      </c>
      <c r="F5504" t="s">
        <v>121</v>
      </c>
      <c r="G5504">
        <v>1</v>
      </c>
    </row>
    <row r="5505" spans="1:7" x14ac:dyDescent="0.25">
      <c r="A5505">
        <v>80025670</v>
      </c>
      <c r="B5505" s="1">
        <v>40777</v>
      </c>
      <c r="C5505" t="s">
        <v>54</v>
      </c>
      <c r="D5505">
        <v>25</v>
      </c>
      <c r="E5505">
        <v>11080370</v>
      </c>
      <c r="F5505" t="s">
        <v>55</v>
      </c>
      <c r="G5505">
        <v>70000</v>
      </c>
    </row>
    <row r="5506" spans="1:7" hidden="1" x14ac:dyDescent="0.25">
      <c r="A5506">
        <v>90001769</v>
      </c>
      <c r="B5506" s="1">
        <v>40792</v>
      </c>
      <c r="C5506" t="s">
        <v>115</v>
      </c>
      <c r="D5506">
        <v>50</v>
      </c>
      <c r="E5506">
        <v>11090046</v>
      </c>
      <c r="F5506" t="s">
        <v>10</v>
      </c>
      <c r="G5506">
        <v>1</v>
      </c>
    </row>
    <row r="5507" spans="1:7" hidden="1" x14ac:dyDescent="0.25">
      <c r="A5507">
        <v>80025808</v>
      </c>
      <c r="B5507" s="1">
        <v>40792</v>
      </c>
      <c r="C5507" t="s">
        <v>182</v>
      </c>
      <c r="D5507">
        <v>100</v>
      </c>
      <c r="E5507">
        <v>11090047</v>
      </c>
      <c r="F5507" t="s">
        <v>10</v>
      </c>
      <c r="G5507">
        <v>1</v>
      </c>
    </row>
    <row r="5508" spans="1:7" hidden="1" x14ac:dyDescent="0.25">
      <c r="A5508">
        <v>80025810</v>
      </c>
      <c r="B5508" s="1">
        <v>40792</v>
      </c>
      <c r="C5508" t="s">
        <v>111</v>
      </c>
      <c r="D5508">
        <v>25</v>
      </c>
      <c r="E5508">
        <v>11090051</v>
      </c>
      <c r="F5508" t="s">
        <v>112</v>
      </c>
      <c r="G5508">
        <v>1</v>
      </c>
    </row>
    <row r="5509" spans="1:7" hidden="1" x14ac:dyDescent="0.25">
      <c r="A5509">
        <v>90001770</v>
      </c>
      <c r="B5509" s="1">
        <v>40792</v>
      </c>
      <c r="C5509" t="s">
        <v>118</v>
      </c>
      <c r="D5509">
        <v>1000</v>
      </c>
      <c r="E5509">
        <v>11090052</v>
      </c>
      <c r="F5509" t="s">
        <v>50</v>
      </c>
      <c r="G5509">
        <v>1</v>
      </c>
    </row>
    <row r="5510" spans="1:7" hidden="1" x14ac:dyDescent="0.25">
      <c r="A5510">
        <v>90001771</v>
      </c>
      <c r="B5510" s="1">
        <v>40792</v>
      </c>
      <c r="C5510" t="s">
        <v>116</v>
      </c>
      <c r="D5510">
        <v>400</v>
      </c>
      <c r="E5510">
        <v>11090053</v>
      </c>
      <c r="F5510" t="s">
        <v>117</v>
      </c>
      <c r="G5510">
        <v>1</v>
      </c>
    </row>
    <row r="5511" spans="1:7" x14ac:dyDescent="0.25">
      <c r="A5511">
        <v>80025670</v>
      </c>
      <c r="B5511" s="1">
        <v>40777</v>
      </c>
      <c r="C5511" t="s">
        <v>59</v>
      </c>
      <c r="D5511">
        <v>25</v>
      </c>
      <c r="E5511">
        <v>11080370</v>
      </c>
      <c r="F5511" t="s">
        <v>60</v>
      </c>
      <c r="G5511">
        <v>70000</v>
      </c>
    </row>
    <row r="5512" spans="1:7" hidden="1" x14ac:dyDescent="0.25">
      <c r="A5512">
        <v>90001772</v>
      </c>
      <c r="B5512" s="1">
        <v>40792</v>
      </c>
      <c r="C5512" t="s">
        <v>128</v>
      </c>
      <c r="D5512">
        <v>500</v>
      </c>
      <c r="E5512">
        <v>11090055</v>
      </c>
      <c r="F5512" t="s">
        <v>10</v>
      </c>
      <c r="G5512">
        <v>1</v>
      </c>
    </row>
    <row r="5513" spans="1:7" x14ac:dyDescent="0.25">
      <c r="A5513">
        <v>80025671</v>
      </c>
      <c r="B5513" s="1">
        <v>40778</v>
      </c>
      <c r="C5513" t="s">
        <v>24</v>
      </c>
      <c r="D5513">
        <v>25</v>
      </c>
      <c r="E5513">
        <v>11080373</v>
      </c>
      <c r="F5513" t="s">
        <v>10</v>
      </c>
      <c r="G5513">
        <v>1</v>
      </c>
    </row>
    <row r="5514" spans="1:7" x14ac:dyDescent="0.25">
      <c r="A5514">
        <v>80025672</v>
      </c>
      <c r="B5514" s="1">
        <v>40778</v>
      </c>
      <c r="C5514" t="s">
        <v>24</v>
      </c>
      <c r="D5514">
        <v>25</v>
      </c>
      <c r="E5514">
        <v>11080372</v>
      </c>
      <c r="F5514" t="s">
        <v>10</v>
      </c>
      <c r="G5514">
        <v>1</v>
      </c>
    </row>
    <row r="5515" spans="1:7" hidden="1" x14ac:dyDescent="0.25">
      <c r="A5515">
        <v>80025812</v>
      </c>
      <c r="B5515" s="1">
        <v>40792</v>
      </c>
      <c r="C5515" t="s">
        <v>109</v>
      </c>
      <c r="D5515">
        <v>7</v>
      </c>
      <c r="E5515">
        <v>11090056</v>
      </c>
      <c r="F5515" t="s">
        <v>10</v>
      </c>
      <c r="G5515">
        <v>30</v>
      </c>
    </row>
    <row r="5516" spans="1:7" hidden="1" x14ac:dyDescent="0.25">
      <c r="A5516">
        <v>80025824</v>
      </c>
      <c r="B5516" s="1">
        <v>40793</v>
      </c>
      <c r="C5516" t="s">
        <v>43</v>
      </c>
      <c r="D5516">
        <v>75</v>
      </c>
      <c r="E5516">
        <v>11020223</v>
      </c>
      <c r="F5516" t="s">
        <v>44</v>
      </c>
      <c r="G5516">
        <v>1</v>
      </c>
    </row>
    <row r="5517" spans="1:7" hidden="1" x14ac:dyDescent="0.25">
      <c r="A5517">
        <v>80025824</v>
      </c>
      <c r="B5517" s="1">
        <v>40793</v>
      </c>
      <c r="C5517" t="s">
        <v>104</v>
      </c>
      <c r="D5517">
        <v>50</v>
      </c>
      <c r="E5517">
        <v>11020223</v>
      </c>
      <c r="F5517" t="s">
        <v>50</v>
      </c>
      <c r="G5517">
        <v>1</v>
      </c>
    </row>
    <row r="5518" spans="1:7" hidden="1" x14ac:dyDescent="0.25">
      <c r="A5518">
        <v>80025824</v>
      </c>
      <c r="B5518" s="1">
        <v>40793</v>
      </c>
      <c r="C5518" t="s">
        <v>48</v>
      </c>
      <c r="D5518">
        <v>114</v>
      </c>
      <c r="E5518">
        <v>11020223</v>
      </c>
      <c r="F5518" t="s">
        <v>30</v>
      </c>
      <c r="G5518">
        <v>1</v>
      </c>
    </row>
    <row r="5519" spans="1:7" x14ac:dyDescent="0.25">
      <c r="A5519">
        <v>80025673</v>
      </c>
      <c r="B5519" s="1">
        <v>40778</v>
      </c>
      <c r="C5519" t="s">
        <v>7</v>
      </c>
      <c r="D5519">
        <v>220</v>
      </c>
      <c r="E5519">
        <v>11080327</v>
      </c>
      <c r="F5519" t="s">
        <v>8</v>
      </c>
      <c r="G5519">
        <v>40000</v>
      </c>
    </row>
    <row r="5520" spans="1:7" x14ac:dyDescent="0.25">
      <c r="A5520">
        <v>80025674</v>
      </c>
      <c r="B5520" s="1">
        <v>40778</v>
      </c>
      <c r="C5520" t="s">
        <v>134</v>
      </c>
      <c r="D5520">
        <v>75</v>
      </c>
      <c r="E5520">
        <v>11080011</v>
      </c>
      <c r="F5520" t="s">
        <v>10</v>
      </c>
      <c r="G5520">
        <v>1</v>
      </c>
    </row>
    <row r="5521" spans="1:7" x14ac:dyDescent="0.25">
      <c r="A5521">
        <v>80025676</v>
      </c>
      <c r="B5521" s="1">
        <v>40778</v>
      </c>
      <c r="C5521" t="s">
        <v>59</v>
      </c>
      <c r="D5521">
        <v>25</v>
      </c>
      <c r="E5521">
        <v>11080380</v>
      </c>
      <c r="F5521" t="s">
        <v>60</v>
      </c>
      <c r="G5521">
        <v>2</v>
      </c>
    </row>
    <row r="5522" spans="1:7" x14ac:dyDescent="0.25">
      <c r="A5522">
        <v>80025677</v>
      </c>
      <c r="B5522" s="1">
        <v>40778</v>
      </c>
      <c r="C5522" t="s">
        <v>64</v>
      </c>
      <c r="D5522">
        <v>80</v>
      </c>
      <c r="E5522">
        <v>11080381</v>
      </c>
      <c r="F5522" t="s">
        <v>65</v>
      </c>
      <c r="G5522">
        <v>20</v>
      </c>
    </row>
    <row r="5523" spans="1:7" x14ac:dyDescent="0.25">
      <c r="A5523">
        <v>80025677</v>
      </c>
      <c r="B5523" s="1">
        <v>40778</v>
      </c>
      <c r="C5523" t="s">
        <v>88</v>
      </c>
      <c r="D5523">
        <v>25</v>
      </c>
      <c r="E5523">
        <v>11080381</v>
      </c>
      <c r="F5523" t="s">
        <v>89</v>
      </c>
      <c r="G5523">
        <v>20</v>
      </c>
    </row>
    <row r="5524" spans="1:7" x14ac:dyDescent="0.25">
      <c r="A5524">
        <v>80025678</v>
      </c>
      <c r="B5524" s="1">
        <v>40778</v>
      </c>
      <c r="C5524" t="s">
        <v>9</v>
      </c>
      <c r="D5524">
        <v>20</v>
      </c>
      <c r="E5524">
        <v>11070095</v>
      </c>
      <c r="F5524" t="s">
        <v>10</v>
      </c>
      <c r="G5524">
        <v>1</v>
      </c>
    </row>
    <row r="5525" spans="1:7" x14ac:dyDescent="0.25">
      <c r="A5525">
        <v>80025678</v>
      </c>
      <c r="B5525" s="1">
        <v>40778</v>
      </c>
      <c r="C5525" t="s">
        <v>7</v>
      </c>
      <c r="D5525">
        <v>1660</v>
      </c>
      <c r="E5525">
        <v>11070095</v>
      </c>
      <c r="F5525" t="s">
        <v>8</v>
      </c>
      <c r="G5525">
        <v>1</v>
      </c>
    </row>
    <row r="5526" spans="1:7" x14ac:dyDescent="0.25">
      <c r="A5526">
        <v>80025679</v>
      </c>
      <c r="B5526" s="1">
        <v>40778</v>
      </c>
      <c r="C5526" t="s">
        <v>24</v>
      </c>
      <c r="D5526">
        <v>25</v>
      </c>
      <c r="E5526">
        <v>11080383</v>
      </c>
      <c r="F5526" t="s">
        <v>10</v>
      </c>
      <c r="G5526">
        <v>1</v>
      </c>
    </row>
    <row r="5527" spans="1:7" x14ac:dyDescent="0.25">
      <c r="A5527">
        <v>80025680</v>
      </c>
      <c r="B5527" s="1">
        <v>40778</v>
      </c>
      <c r="C5527" t="s">
        <v>64</v>
      </c>
      <c r="D5527">
        <v>64</v>
      </c>
      <c r="E5527">
        <v>11080384</v>
      </c>
      <c r="F5527" t="s">
        <v>65</v>
      </c>
      <c r="G5527">
        <v>16</v>
      </c>
    </row>
    <row r="5528" spans="1:7" x14ac:dyDescent="0.25">
      <c r="A5528">
        <v>80025681</v>
      </c>
      <c r="B5528" s="1">
        <v>40778</v>
      </c>
      <c r="C5528" t="s">
        <v>7</v>
      </c>
      <c r="D5528">
        <v>60</v>
      </c>
      <c r="E5528">
        <v>11080080</v>
      </c>
      <c r="F5528" t="s">
        <v>8</v>
      </c>
      <c r="G5528">
        <v>8000</v>
      </c>
    </row>
    <row r="5529" spans="1:7" x14ac:dyDescent="0.25">
      <c r="A5529">
        <v>80025683</v>
      </c>
      <c r="B5529" s="1">
        <v>40778</v>
      </c>
      <c r="C5529" t="s">
        <v>25</v>
      </c>
      <c r="D5529">
        <v>30</v>
      </c>
      <c r="E5529">
        <v>11080386</v>
      </c>
      <c r="F5529" t="s">
        <v>26</v>
      </c>
      <c r="G5529">
        <v>200</v>
      </c>
    </row>
    <row r="5530" spans="1:7" x14ac:dyDescent="0.25">
      <c r="A5530">
        <v>80025683</v>
      </c>
      <c r="B5530" s="1">
        <v>40778</v>
      </c>
      <c r="C5530" t="s">
        <v>66</v>
      </c>
      <c r="D5530">
        <v>36</v>
      </c>
      <c r="E5530">
        <v>11080386</v>
      </c>
      <c r="F5530" t="s">
        <v>67</v>
      </c>
      <c r="G5530">
        <v>200</v>
      </c>
    </row>
    <row r="5531" spans="1:7" x14ac:dyDescent="0.25">
      <c r="A5531">
        <v>80025683</v>
      </c>
      <c r="B5531" s="1">
        <v>40778</v>
      </c>
      <c r="C5531" t="s">
        <v>68</v>
      </c>
      <c r="D5531">
        <v>25</v>
      </c>
      <c r="E5531">
        <v>11080386</v>
      </c>
      <c r="F5531" t="s">
        <v>69</v>
      </c>
      <c r="G5531">
        <v>200</v>
      </c>
    </row>
    <row r="5532" spans="1:7" hidden="1" x14ac:dyDescent="0.25">
      <c r="A5532">
        <v>80025825</v>
      </c>
      <c r="B5532" s="1">
        <v>40793</v>
      </c>
      <c r="C5532" t="s">
        <v>22</v>
      </c>
      <c r="D5532">
        <v>50</v>
      </c>
      <c r="E5532">
        <v>11090033</v>
      </c>
      <c r="F5532" t="s">
        <v>23</v>
      </c>
      <c r="G5532">
        <v>0.09</v>
      </c>
    </row>
    <row r="5533" spans="1:7" x14ac:dyDescent="0.25">
      <c r="A5533">
        <v>80025684</v>
      </c>
      <c r="B5533" s="1">
        <v>40778</v>
      </c>
      <c r="C5533" t="s">
        <v>88</v>
      </c>
      <c r="D5533">
        <v>25</v>
      </c>
      <c r="E5533">
        <v>11080387</v>
      </c>
      <c r="F5533" t="s">
        <v>89</v>
      </c>
      <c r="G5533">
        <v>1</v>
      </c>
    </row>
    <row r="5534" spans="1:7" x14ac:dyDescent="0.25">
      <c r="A5534">
        <v>80025684</v>
      </c>
      <c r="B5534" s="1">
        <v>40778</v>
      </c>
      <c r="C5534" t="s">
        <v>88</v>
      </c>
      <c r="D5534">
        <v>25</v>
      </c>
      <c r="E5534">
        <v>11080389</v>
      </c>
      <c r="F5534" t="s">
        <v>89</v>
      </c>
      <c r="G5534">
        <v>1</v>
      </c>
    </row>
    <row r="5535" spans="1:7" x14ac:dyDescent="0.25">
      <c r="A5535">
        <v>80025685</v>
      </c>
      <c r="B5535" s="1">
        <v>40778</v>
      </c>
      <c r="C5535" t="s">
        <v>54</v>
      </c>
      <c r="D5535">
        <v>25</v>
      </c>
      <c r="E5535">
        <v>11080390</v>
      </c>
      <c r="F5535" t="s">
        <v>55</v>
      </c>
      <c r="G5535">
        <v>30000</v>
      </c>
    </row>
    <row r="5536" spans="1:7" x14ac:dyDescent="0.25">
      <c r="A5536">
        <v>80025685</v>
      </c>
      <c r="B5536" s="1">
        <v>40778</v>
      </c>
      <c r="C5536" t="s">
        <v>59</v>
      </c>
      <c r="D5536">
        <v>25</v>
      </c>
      <c r="E5536">
        <v>11080390</v>
      </c>
      <c r="F5536" t="s">
        <v>60</v>
      </c>
      <c r="G5536">
        <v>30000</v>
      </c>
    </row>
    <row r="5537" spans="1:7" x14ac:dyDescent="0.25">
      <c r="A5537">
        <v>80025686</v>
      </c>
      <c r="B5537" s="1">
        <v>40778</v>
      </c>
      <c r="C5537" t="s">
        <v>64</v>
      </c>
      <c r="D5537">
        <v>8</v>
      </c>
      <c r="E5537">
        <v>11080391</v>
      </c>
      <c r="F5537" t="s">
        <v>65</v>
      </c>
      <c r="G5537">
        <v>2</v>
      </c>
    </row>
    <row r="5538" spans="1:7" x14ac:dyDescent="0.25">
      <c r="A5538">
        <v>80025686</v>
      </c>
      <c r="B5538" s="1">
        <v>40778</v>
      </c>
      <c r="C5538" t="s">
        <v>88</v>
      </c>
      <c r="D5538">
        <v>25</v>
      </c>
      <c r="E5538">
        <v>11080391</v>
      </c>
      <c r="F5538" t="s">
        <v>89</v>
      </c>
      <c r="G5538">
        <v>2</v>
      </c>
    </row>
    <row r="5539" spans="1:7" x14ac:dyDescent="0.25">
      <c r="A5539">
        <v>80025687</v>
      </c>
      <c r="B5539" s="1">
        <v>40778</v>
      </c>
      <c r="C5539" t="s">
        <v>7</v>
      </c>
      <c r="D5539">
        <v>60</v>
      </c>
      <c r="E5539">
        <v>11080080</v>
      </c>
      <c r="F5539" t="s">
        <v>8</v>
      </c>
      <c r="G5539">
        <v>8000</v>
      </c>
    </row>
    <row r="5540" spans="1:7" x14ac:dyDescent="0.25">
      <c r="A5540">
        <v>80025688</v>
      </c>
      <c r="B5540" s="1">
        <v>40778</v>
      </c>
      <c r="C5540" t="s">
        <v>24</v>
      </c>
      <c r="D5540">
        <v>25</v>
      </c>
      <c r="E5540">
        <v>11080392</v>
      </c>
      <c r="F5540" t="s">
        <v>10</v>
      </c>
      <c r="G5540">
        <v>1</v>
      </c>
    </row>
    <row r="5541" spans="1:7" x14ac:dyDescent="0.25">
      <c r="A5541">
        <v>80025689</v>
      </c>
      <c r="B5541" s="1">
        <v>40778</v>
      </c>
      <c r="C5541" t="s">
        <v>7</v>
      </c>
      <c r="D5541">
        <v>110</v>
      </c>
      <c r="E5541">
        <v>11080353</v>
      </c>
      <c r="F5541" t="s">
        <v>8</v>
      </c>
      <c r="G5541">
        <v>18000</v>
      </c>
    </row>
    <row r="5542" spans="1:7" x14ac:dyDescent="0.25">
      <c r="A5542">
        <v>80025690</v>
      </c>
      <c r="B5542" s="1">
        <v>40778</v>
      </c>
      <c r="C5542" t="s">
        <v>134</v>
      </c>
      <c r="D5542">
        <v>75</v>
      </c>
      <c r="E5542">
        <v>11080287</v>
      </c>
      <c r="F5542" t="s">
        <v>10</v>
      </c>
      <c r="G5542">
        <v>1</v>
      </c>
    </row>
    <row r="5543" spans="1:7" x14ac:dyDescent="0.25">
      <c r="A5543">
        <v>80025692</v>
      </c>
      <c r="B5543" s="1">
        <v>40779</v>
      </c>
      <c r="C5543" t="s">
        <v>24</v>
      </c>
      <c r="D5543">
        <v>25</v>
      </c>
      <c r="E5543">
        <v>11080395</v>
      </c>
      <c r="F5543" t="s">
        <v>10</v>
      </c>
      <c r="G5543">
        <v>1</v>
      </c>
    </row>
    <row r="5544" spans="1:7" x14ac:dyDescent="0.25">
      <c r="A5544">
        <v>80025693</v>
      </c>
      <c r="B5544" s="1">
        <v>40779</v>
      </c>
      <c r="C5544" t="s">
        <v>9</v>
      </c>
      <c r="D5544">
        <v>20</v>
      </c>
      <c r="E5544">
        <v>11060171</v>
      </c>
      <c r="F5544" t="s">
        <v>10</v>
      </c>
      <c r="G5544">
        <v>1</v>
      </c>
    </row>
    <row r="5545" spans="1:7" x14ac:dyDescent="0.25">
      <c r="A5545">
        <v>80025693</v>
      </c>
      <c r="B5545" s="1">
        <v>40779</v>
      </c>
      <c r="C5545" t="s">
        <v>7</v>
      </c>
      <c r="D5545">
        <v>1450</v>
      </c>
      <c r="E5545">
        <v>11060171</v>
      </c>
      <c r="F5545" t="s">
        <v>8</v>
      </c>
      <c r="G5545">
        <v>1</v>
      </c>
    </row>
    <row r="5546" spans="1:7" x14ac:dyDescent="0.25">
      <c r="A5546">
        <v>80025694</v>
      </c>
      <c r="B5546" s="1">
        <v>40779</v>
      </c>
      <c r="C5546" t="s">
        <v>9</v>
      </c>
      <c r="D5546">
        <v>20</v>
      </c>
      <c r="E5546">
        <v>11070321</v>
      </c>
      <c r="F5546" t="s">
        <v>10</v>
      </c>
      <c r="G5546">
        <v>1</v>
      </c>
    </row>
    <row r="5547" spans="1:7" x14ac:dyDescent="0.25">
      <c r="A5547">
        <v>80025694</v>
      </c>
      <c r="B5547" s="1">
        <v>40779</v>
      </c>
      <c r="C5547" t="s">
        <v>7</v>
      </c>
      <c r="D5547">
        <v>1450</v>
      </c>
      <c r="E5547">
        <v>11070321</v>
      </c>
      <c r="F5547" t="s">
        <v>8</v>
      </c>
      <c r="G5547">
        <v>1</v>
      </c>
    </row>
    <row r="5548" spans="1:7" hidden="1" x14ac:dyDescent="0.25">
      <c r="A5548">
        <v>80025821</v>
      </c>
      <c r="B5548" s="1">
        <v>40793</v>
      </c>
      <c r="C5548" t="s">
        <v>111</v>
      </c>
      <c r="D5548">
        <v>125</v>
      </c>
      <c r="E5548">
        <v>11090071</v>
      </c>
      <c r="F5548" t="s">
        <v>112</v>
      </c>
      <c r="G5548">
        <v>5</v>
      </c>
    </row>
    <row r="5549" spans="1:7" hidden="1" x14ac:dyDescent="0.25">
      <c r="A5549">
        <v>80025822</v>
      </c>
      <c r="B5549" s="1">
        <v>40793</v>
      </c>
      <c r="C5549" t="s">
        <v>111</v>
      </c>
      <c r="D5549">
        <v>25</v>
      </c>
      <c r="E5549">
        <v>11090072</v>
      </c>
      <c r="F5549" t="s">
        <v>112</v>
      </c>
      <c r="G5549">
        <v>1</v>
      </c>
    </row>
    <row r="5550" spans="1:7" x14ac:dyDescent="0.25">
      <c r="A5550">
        <v>80025695</v>
      </c>
      <c r="B5550" s="1">
        <v>40779</v>
      </c>
      <c r="C5550" t="s">
        <v>64</v>
      </c>
      <c r="D5550">
        <v>72</v>
      </c>
      <c r="E5550">
        <v>11080397</v>
      </c>
      <c r="F5550" t="s">
        <v>65</v>
      </c>
      <c r="G5550">
        <v>18</v>
      </c>
    </row>
    <row r="5551" spans="1:7" x14ac:dyDescent="0.25">
      <c r="A5551">
        <v>80025695</v>
      </c>
      <c r="B5551" s="1">
        <v>40779</v>
      </c>
      <c r="C5551" t="s">
        <v>74</v>
      </c>
      <c r="D5551">
        <v>25</v>
      </c>
      <c r="E5551">
        <v>11080397</v>
      </c>
      <c r="F5551" t="s">
        <v>75</v>
      </c>
      <c r="G5551">
        <v>18</v>
      </c>
    </row>
    <row r="5552" spans="1:7" x14ac:dyDescent="0.25">
      <c r="A5552">
        <v>80025695</v>
      </c>
      <c r="B5552" s="1">
        <v>40779</v>
      </c>
      <c r="C5552" t="s">
        <v>70</v>
      </c>
      <c r="D5552">
        <v>25</v>
      </c>
      <c r="E5552">
        <v>11080397</v>
      </c>
      <c r="F5552" t="s">
        <v>71</v>
      </c>
      <c r="G5552">
        <v>18</v>
      </c>
    </row>
    <row r="5553" spans="1:7" x14ac:dyDescent="0.25">
      <c r="A5553">
        <v>80025695</v>
      </c>
      <c r="B5553" s="1">
        <v>40779</v>
      </c>
      <c r="C5553" t="s">
        <v>64</v>
      </c>
      <c r="D5553">
        <v>72</v>
      </c>
      <c r="E5553">
        <v>11080398</v>
      </c>
      <c r="F5553" t="s">
        <v>65</v>
      </c>
      <c r="G5553">
        <v>18</v>
      </c>
    </row>
    <row r="5554" spans="1:7" x14ac:dyDescent="0.25">
      <c r="A5554">
        <v>80025695</v>
      </c>
      <c r="B5554" s="1">
        <v>40779</v>
      </c>
      <c r="C5554" t="s">
        <v>74</v>
      </c>
      <c r="D5554">
        <v>25</v>
      </c>
      <c r="E5554">
        <v>11080398</v>
      </c>
      <c r="F5554" t="s">
        <v>75</v>
      </c>
      <c r="G5554">
        <v>18</v>
      </c>
    </row>
    <row r="5555" spans="1:7" hidden="1" x14ac:dyDescent="0.25">
      <c r="A5555">
        <v>80025837</v>
      </c>
      <c r="B5555" s="1">
        <v>40794</v>
      </c>
      <c r="C5555" t="s">
        <v>18</v>
      </c>
      <c r="D5555">
        <v>59.93</v>
      </c>
      <c r="E5555">
        <v>11070397</v>
      </c>
      <c r="F5555" t="s">
        <v>10</v>
      </c>
      <c r="G5555">
        <v>1</v>
      </c>
    </row>
    <row r="5556" spans="1:7" hidden="1" x14ac:dyDescent="0.25">
      <c r="A5556">
        <v>80025837</v>
      </c>
      <c r="B5556" s="1">
        <v>40794</v>
      </c>
      <c r="C5556" t="s">
        <v>19</v>
      </c>
      <c r="D5556">
        <v>533.02</v>
      </c>
      <c r="E5556">
        <v>11070397</v>
      </c>
      <c r="F5556" t="s">
        <v>10</v>
      </c>
      <c r="G5556">
        <v>1</v>
      </c>
    </row>
    <row r="5557" spans="1:7" hidden="1" x14ac:dyDescent="0.25">
      <c r="A5557">
        <v>80025837</v>
      </c>
      <c r="B5557" s="1">
        <v>40794</v>
      </c>
      <c r="C5557" t="s">
        <v>20</v>
      </c>
      <c r="D5557">
        <v>1302.93</v>
      </c>
      <c r="E5557">
        <v>11070397</v>
      </c>
      <c r="F5557" t="s">
        <v>10</v>
      </c>
      <c r="G5557">
        <v>1</v>
      </c>
    </row>
    <row r="5558" spans="1:7" hidden="1" x14ac:dyDescent="0.25">
      <c r="A5558">
        <v>80025837</v>
      </c>
      <c r="B5558" s="1">
        <v>40794</v>
      </c>
      <c r="C5558" t="s">
        <v>21</v>
      </c>
      <c r="D5558">
        <v>161.68</v>
      </c>
      <c r="E5558">
        <v>11070397</v>
      </c>
      <c r="F5558" t="s">
        <v>10</v>
      </c>
      <c r="G5558">
        <v>1</v>
      </c>
    </row>
    <row r="5559" spans="1:7" x14ac:dyDescent="0.25">
      <c r="A5559">
        <v>80025695</v>
      </c>
      <c r="B5559" s="1">
        <v>40779</v>
      </c>
      <c r="C5559" t="s">
        <v>70</v>
      </c>
      <c r="D5559">
        <v>25</v>
      </c>
      <c r="E5559">
        <v>11080398</v>
      </c>
      <c r="F5559" t="s">
        <v>71</v>
      </c>
      <c r="G5559">
        <v>18</v>
      </c>
    </row>
    <row r="5560" spans="1:7" x14ac:dyDescent="0.25">
      <c r="A5560">
        <v>80025695</v>
      </c>
      <c r="B5560" s="1">
        <v>40779</v>
      </c>
      <c r="C5560" t="s">
        <v>64</v>
      </c>
      <c r="D5560">
        <v>72</v>
      </c>
      <c r="E5560">
        <v>11080399</v>
      </c>
      <c r="F5560" t="s">
        <v>65</v>
      </c>
      <c r="G5560">
        <v>18</v>
      </c>
    </row>
    <row r="5561" spans="1:7" x14ac:dyDescent="0.25">
      <c r="A5561">
        <v>80025695</v>
      </c>
      <c r="B5561" s="1">
        <v>40779</v>
      </c>
      <c r="C5561" t="s">
        <v>74</v>
      </c>
      <c r="D5561">
        <v>25</v>
      </c>
      <c r="E5561">
        <v>11080399</v>
      </c>
      <c r="F5561" t="s">
        <v>75</v>
      </c>
      <c r="G5561">
        <v>18</v>
      </c>
    </row>
    <row r="5562" spans="1:7" x14ac:dyDescent="0.25">
      <c r="A5562">
        <v>80025695</v>
      </c>
      <c r="B5562" s="1">
        <v>40779</v>
      </c>
      <c r="C5562" t="s">
        <v>70</v>
      </c>
      <c r="D5562">
        <v>25</v>
      </c>
      <c r="E5562">
        <v>11080399</v>
      </c>
      <c r="F5562" t="s">
        <v>71</v>
      </c>
      <c r="G5562">
        <v>18</v>
      </c>
    </row>
    <row r="5563" spans="1:7" x14ac:dyDescent="0.25">
      <c r="A5563">
        <v>80025696</v>
      </c>
      <c r="B5563" s="1">
        <v>40779</v>
      </c>
      <c r="C5563" t="s">
        <v>134</v>
      </c>
      <c r="D5563">
        <v>75</v>
      </c>
      <c r="E5563">
        <v>11080292</v>
      </c>
      <c r="F5563" t="s">
        <v>10</v>
      </c>
      <c r="G5563">
        <v>1</v>
      </c>
    </row>
    <row r="5564" spans="1:7" x14ac:dyDescent="0.25">
      <c r="A5564">
        <v>80025697</v>
      </c>
      <c r="B5564" s="1">
        <v>40779</v>
      </c>
      <c r="C5564" t="s">
        <v>64</v>
      </c>
      <c r="D5564">
        <v>32</v>
      </c>
      <c r="E5564">
        <v>11080402</v>
      </c>
      <c r="F5564" t="s">
        <v>65</v>
      </c>
      <c r="G5564">
        <v>8</v>
      </c>
    </row>
    <row r="5565" spans="1:7" x14ac:dyDescent="0.25">
      <c r="A5565">
        <v>80025699</v>
      </c>
      <c r="B5565" s="1">
        <v>40779</v>
      </c>
      <c r="C5565" t="s">
        <v>27</v>
      </c>
      <c r="D5565">
        <v>25</v>
      </c>
      <c r="E5565">
        <v>11080324</v>
      </c>
      <c r="F5565" t="s">
        <v>28</v>
      </c>
      <c r="G5565">
        <v>1</v>
      </c>
    </row>
    <row r="5566" spans="1:7" x14ac:dyDescent="0.25">
      <c r="A5566">
        <v>80025700</v>
      </c>
      <c r="B5566" s="1">
        <v>40779</v>
      </c>
      <c r="C5566" t="s">
        <v>133</v>
      </c>
      <c r="D5566">
        <v>15</v>
      </c>
      <c r="E5566">
        <v>11080301</v>
      </c>
      <c r="F5566" t="s">
        <v>10</v>
      </c>
      <c r="G5566">
        <v>1</v>
      </c>
    </row>
    <row r="5567" spans="1:7" x14ac:dyDescent="0.25">
      <c r="A5567">
        <v>80025701</v>
      </c>
      <c r="B5567" s="1">
        <v>40779</v>
      </c>
      <c r="C5567" t="s">
        <v>7</v>
      </c>
      <c r="D5567">
        <v>190</v>
      </c>
      <c r="E5567">
        <v>11080195</v>
      </c>
      <c r="F5567" t="s">
        <v>8</v>
      </c>
      <c r="G5567">
        <v>34000</v>
      </c>
    </row>
    <row r="5568" spans="1:7" x14ac:dyDescent="0.25">
      <c r="A5568">
        <v>80025701</v>
      </c>
      <c r="B5568" s="1">
        <v>40779</v>
      </c>
      <c r="C5568" t="s">
        <v>15</v>
      </c>
      <c r="D5568">
        <v>95</v>
      </c>
      <c r="E5568">
        <v>11080195</v>
      </c>
      <c r="F5568" t="s">
        <v>8</v>
      </c>
      <c r="G5568">
        <v>34000</v>
      </c>
    </row>
    <row r="5569" spans="1:7" hidden="1" x14ac:dyDescent="0.25">
      <c r="A5569">
        <v>80025832</v>
      </c>
      <c r="B5569" s="1">
        <v>40794</v>
      </c>
      <c r="C5569" t="s">
        <v>31</v>
      </c>
      <c r="D5569">
        <v>53.24</v>
      </c>
      <c r="E5569">
        <v>11080243</v>
      </c>
      <c r="F5569" t="s">
        <v>32</v>
      </c>
      <c r="G5569">
        <v>1</v>
      </c>
    </row>
    <row r="5570" spans="1:7" hidden="1" x14ac:dyDescent="0.25">
      <c r="A5570">
        <v>80025832</v>
      </c>
      <c r="B5570" s="1">
        <v>40794</v>
      </c>
      <c r="C5570" t="s">
        <v>33</v>
      </c>
      <c r="D5570">
        <v>362.15</v>
      </c>
      <c r="E5570">
        <v>11080243</v>
      </c>
      <c r="F5570" t="s">
        <v>32</v>
      </c>
      <c r="G5570">
        <v>1</v>
      </c>
    </row>
    <row r="5571" spans="1:7" hidden="1" x14ac:dyDescent="0.25">
      <c r="A5571">
        <v>80025832</v>
      </c>
      <c r="B5571" s="1">
        <v>40794</v>
      </c>
      <c r="C5571" t="s">
        <v>34</v>
      </c>
      <c r="D5571">
        <v>1302.93</v>
      </c>
      <c r="E5571">
        <v>11080243</v>
      </c>
      <c r="F5571" t="s">
        <v>32</v>
      </c>
      <c r="G5571">
        <v>1</v>
      </c>
    </row>
    <row r="5572" spans="1:7" hidden="1" x14ac:dyDescent="0.25">
      <c r="A5572">
        <v>80025832</v>
      </c>
      <c r="B5572" s="1">
        <v>40794</v>
      </c>
      <c r="C5572" t="s">
        <v>35</v>
      </c>
      <c r="D5572">
        <v>109.54</v>
      </c>
      <c r="E5572">
        <v>11080243</v>
      </c>
      <c r="F5572" t="s">
        <v>32</v>
      </c>
      <c r="G5572">
        <v>1</v>
      </c>
    </row>
    <row r="5573" spans="1:7" x14ac:dyDescent="0.25">
      <c r="A5573">
        <v>80025702</v>
      </c>
      <c r="B5573" s="1">
        <v>40779</v>
      </c>
      <c r="C5573" t="s">
        <v>64</v>
      </c>
      <c r="D5573">
        <v>25</v>
      </c>
      <c r="E5573">
        <v>11080407</v>
      </c>
      <c r="F5573" t="s">
        <v>65</v>
      </c>
      <c r="G5573">
        <v>1</v>
      </c>
    </row>
    <row r="5574" spans="1:7" x14ac:dyDescent="0.25">
      <c r="A5574">
        <v>80025702</v>
      </c>
      <c r="B5574" s="1">
        <v>40779</v>
      </c>
      <c r="C5574" t="s">
        <v>64</v>
      </c>
      <c r="D5574">
        <v>25</v>
      </c>
      <c r="E5574">
        <v>11080408</v>
      </c>
      <c r="F5574" t="s">
        <v>65</v>
      </c>
      <c r="G5574">
        <v>1</v>
      </c>
    </row>
    <row r="5575" spans="1:7" x14ac:dyDescent="0.25">
      <c r="A5575">
        <v>80025703</v>
      </c>
      <c r="B5575" s="1">
        <v>40779</v>
      </c>
      <c r="C5575" t="s">
        <v>27</v>
      </c>
      <c r="D5575">
        <v>25</v>
      </c>
      <c r="E5575">
        <v>11080404</v>
      </c>
      <c r="F5575" t="s">
        <v>28</v>
      </c>
      <c r="G5575">
        <v>1</v>
      </c>
    </row>
    <row r="5576" spans="1:7" x14ac:dyDescent="0.25">
      <c r="A5576">
        <v>80025704</v>
      </c>
      <c r="B5576" s="1">
        <v>40779</v>
      </c>
      <c r="C5576" t="s">
        <v>59</v>
      </c>
      <c r="D5576">
        <v>25</v>
      </c>
      <c r="E5576">
        <v>11080405</v>
      </c>
      <c r="F5576" t="s">
        <v>60</v>
      </c>
      <c r="G5576">
        <v>1</v>
      </c>
    </row>
    <row r="5577" spans="1:7" x14ac:dyDescent="0.25">
      <c r="A5577">
        <v>80025706</v>
      </c>
      <c r="B5577" s="1">
        <v>40780</v>
      </c>
      <c r="C5577" t="s">
        <v>7</v>
      </c>
      <c r="D5577">
        <v>135</v>
      </c>
      <c r="E5577">
        <v>11070358</v>
      </c>
      <c r="F5577" t="s">
        <v>8</v>
      </c>
      <c r="G5577">
        <v>1</v>
      </c>
    </row>
    <row r="5578" spans="1:7" x14ac:dyDescent="0.25">
      <c r="A5578">
        <v>80025707</v>
      </c>
      <c r="B5578" s="1">
        <v>40780</v>
      </c>
      <c r="C5578" t="s">
        <v>9</v>
      </c>
      <c r="D5578">
        <v>20</v>
      </c>
      <c r="E5578">
        <v>11080337</v>
      </c>
      <c r="F5578" t="s">
        <v>10</v>
      </c>
      <c r="G5578">
        <v>1</v>
      </c>
    </row>
    <row r="5579" spans="1:7" x14ac:dyDescent="0.25">
      <c r="A5579">
        <v>80025707</v>
      </c>
      <c r="B5579" s="1">
        <v>40780</v>
      </c>
      <c r="C5579" t="s">
        <v>7</v>
      </c>
      <c r="D5579">
        <v>185</v>
      </c>
      <c r="E5579">
        <v>11080337</v>
      </c>
      <c r="F5579" t="s">
        <v>8</v>
      </c>
      <c r="G5579">
        <v>1</v>
      </c>
    </row>
    <row r="5580" spans="1:7" x14ac:dyDescent="0.25">
      <c r="A5580">
        <v>80025709</v>
      </c>
      <c r="B5580" s="1">
        <v>40780</v>
      </c>
      <c r="C5580" t="s">
        <v>7</v>
      </c>
      <c r="D5580">
        <v>245</v>
      </c>
      <c r="E5580">
        <v>11080289</v>
      </c>
      <c r="F5580" t="s">
        <v>8</v>
      </c>
      <c r="G5580">
        <v>45000</v>
      </c>
    </row>
    <row r="5581" spans="1:7" x14ac:dyDescent="0.25">
      <c r="A5581">
        <v>80025710</v>
      </c>
      <c r="B5581" s="1">
        <v>40780</v>
      </c>
      <c r="C5581" t="s">
        <v>25</v>
      </c>
      <c r="D5581">
        <v>30</v>
      </c>
      <c r="E5581">
        <v>11080413</v>
      </c>
      <c r="F5581" t="s">
        <v>26</v>
      </c>
      <c r="G5581">
        <v>200</v>
      </c>
    </row>
    <row r="5582" spans="1:7" x14ac:dyDescent="0.25">
      <c r="A5582">
        <v>80025710</v>
      </c>
      <c r="B5582" s="1">
        <v>40780</v>
      </c>
      <c r="C5582" t="s">
        <v>66</v>
      </c>
      <c r="D5582">
        <v>7</v>
      </c>
      <c r="E5582">
        <v>11080413</v>
      </c>
      <c r="F5582" t="s">
        <v>67</v>
      </c>
      <c r="G5582">
        <v>200</v>
      </c>
    </row>
    <row r="5583" spans="1:7" x14ac:dyDescent="0.25">
      <c r="A5583">
        <v>80025710</v>
      </c>
      <c r="B5583" s="1">
        <v>40780</v>
      </c>
      <c r="C5583" t="s">
        <v>27</v>
      </c>
      <c r="D5583">
        <v>25</v>
      </c>
      <c r="E5583">
        <v>11080413</v>
      </c>
      <c r="F5583" t="s">
        <v>28</v>
      </c>
      <c r="G5583">
        <v>200</v>
      </c>
    </row>
    <row r="5584" spans="1:7" hidden="1" x14ac:dyDescent="0.25">
      <c r="A5584">
        <v>16928</v>
      </c>
      <c r="B5584" s="1">
        <v>40794</v>
      </c>
      <c r="C5584" t="s">
        <v>31</v>
      </c>
      <c r="D5584">
        <v>53.24</v>
      </c>
      <c r="E5584">
        <v>11080243</v>
      </c>
      <c r="F5584" t="s">
        <v>32</v>
      </c>
      <c r="G5584">
        <v>1</v>
      </c>
    </row>
    <row r="5585" spans="1:7" hidden="1" x14ac:dyDescent="0.25">
      <c r="A5585">
        <v>16928</v>
      </c>
      <c r="B5585" s="1">
        <v>40794</v>
      </c>
      <c r="C5585" t="s">
        <v>33</v>
      </c>
      <c r="D5585">
        <v>362.15</v>
      </c>
      <c r="E5585">
        <v>11080243</v>
      </c>
      <c r="F5585" t="s">
        <v>32</v>
      </c>
      <c r="G5585">
        <v>1</v>
      </c>
    </row>
    <row r="5586" spans="1:7" hidden="1" x14ac:dyDescent="0.25">
      <c r="A5586">
        <v>16928</v>
      </c>
      <c r="B5586" s="1">
        <v>40794</v>
      </c>
      <c r="C5586" t="s">
        <v>34</v>
      </c>
      <c r="D5586">
        <v>1302.93</v>
      </c>
      <c r="E5586">
        <v>11080243</v>
      </c>
      <c r="F5586" t="s">
        <v>32</v>
      </c>
      <c r="G5586">
        <v>1</v>
      </c>
    </row>
    <row r="5587" spans="1:7" hidden="1" x14ac:dyDescent="0.25">
      <c r="A5587">
        <v>16928</v>
      </c>
      <c r="B5587" s="1">
        <v>40794</v>
      </c>
      <c r="C5587" t="s">
        <v>35</v>
      </c>
      <c r="D5587">
        <v>109.54</v>
      </c>
      <c r="E5587">
        <v>11080243</v>
      </c>
      <c r="F5587" t="s">
        <v>32</v>
      </c>
      <c r="G5587">
        <v>1</v>
      </c>
    </row>
    <row r="5588" spans="1:7" x14ac:dyDescent="0.25">
      <c r="A5588">
        <v>80025711</v>
      </c>
      <c r="B5588" s="1">
        <v>40780</v>
      </c>
      <c r="C5588" t="s">
        <v>7</v>
      </c>
      <c r="D5588">
        <v>60</v>
      </c>
      <c r="E5588">
        <v>11080378</v>
      </c>
      <c r="F5588" t="s">
        <v>8</v>
      </c>
      <c r="G5588">
        <v>8000</v>
      </c>
    </row>
    <row r="5589" spans="1:7" x14ac:dyDescent="0.25">
      <c r="A5589">
        <v>80025712</v>
      </c>
      <c r="B5589" s="1">
        <v>40780</v>
      </c>
      <c r="C5589" t="s">
        <v>7</v>
      </c>
      <c r="D5589">
        <v>180</v>
      </c>
      <c r="E5589">
        <v>11080210</v>
      </c>
      <c r="F5589" t="s">
        <v>8</v>
      </c>
      <c r="G5589">
        <v>32000</v>
      </c>
    </row>
    <row r="5590" spans="1:7" x14ac:dyDescent="0.25">
      <c r="A5590">
        <v>80025714</v>
      </c>
      <c r="B5590" s="1">
        <v>40780</v>
      </c>
      <c r="C5590" t="s">
        <v>24</v>
      </c>
      <c r="D5590">
        <v>25</v>
      </c>
      <c r="E5590">
        <v>11080416</v>
      </c>
      <c r="F5590" t="s">
        <v>10</v>
      </c>
      <c r="G5590">
        <v>1</v>
      </c>
    </row>
    <row r="5591" spans="1:7" x14ac:dyDescent="0.25">
      <c r="A5591">
        <v>80025715</v>
      </c>
      <c r="B5591" s="1">
        <v>40780</v>
      </c>
      <c r="C5591" t="s">
        <v>59</v>
      </c>
      <c r="D5591">
        <v>25</v>
      </c>
      <c r="E5591">
        <v>11080418</v>
      </c>
      <c r="F5591" t="s">
        <v>60</v>
      </c>
      <c r="G5591">
        <v>3.5</v>
      </c>
    </row>
    <row r="5592" spans="1:7" x14ac:dyDescent="0.25">
      <c r="A5592">
        <v>80025716</v>
      </c>
      <c r="B5592" s="1">
        <v>40780</v>
      </c>
      <c r="C5592" t="s">
        <v>74</v>
      </c>
      <c r="D5592">
        <v>25</v>
      </c>
      <c r="E5592">
        <v>11040385</v>
      </c>
      <c r="F5592" t="s">
        <v>75</v>
      </c>
      <c r="G5592">
        <v>8</v>
      </c>
    </row>
    <row r="5593" spans="1:7" x14ac:dyDescent="0.25">
      <c r="A5593">
        <v>80025717</v>
      </c>
      <c r="B5593" s="1">
        <v>40780</v>
      </c>
      <c r="C5593" t="s">
        <v>70</v>
      </c>
      <c r="D5593">
        <v>25</v>
      </c>
      <c r="E5593">
        <v>11080419</v>
      </c>
      <c r="F5593" t="s">
        <v>71</v>
      </c>
      <c r="G5593">
        <v>1</v>
      </c>
    </row>
    <row r="5594" spans="1:7" x14ac:dyDescent="0.25">
      <c r="A5594">
        <v>80025719</v>
      </c>
      <c r="B5594" s="1">
        <v>40780</v>
      </c>
      <c r="C5594" t="s">
        <v>59</v>
      </c>
      <c r="D5594">
        <v>25</v>
      </c>
      <c r="E5594">
        <v>11080417</v>
      </c>
      <c r="F5594" t="s">
        <v>60</v>
      </c>
      <c r="G5594">
        <v>2.5</v>
      </c>
    </row>
    <row r="5595" spans="1:7" x14ac:dyDescent="0.25">
      <c r="A5595">
        <v>80025722</v>
      </c>
      <c r="B5595" s="1">
        <v>40781</v>
      </c>
      <c r="C5595" t="s">
        <v>140</v>
      </c>
      <c r="D5595">
        <v>15</v>
      </c>
      <c r="E5595">
        <v>11080424</v>
      </c>
      <c r="F5595" t="s">
        <v>26</v>
      </c>
      <c r="G5595">
        <v>100</v>
      </c>
    </row>
    <row r="5596" spans="1:7" x14ac:dyDescent="0.25">
      <c r="A5596">
        <v>80025722</v>
      </c>
      <c r="B5596" s="1">
        <v>40781</v>
      </c>
      <c r="C5596" t="s">
        <v>66</v>
      </c>
      <c r="D5596">
        <v>30</v>
      </c>
      <c r="E5596">
        <v>11080424</v>
      </c>
      <c r="F5596" t="s">
        <v>67</v>
      </c>
      <c r="G5596">
        <v>100</v>
      </c>
    </row>
    <row r="5597" spans="1:7" x14ac:dyDescent="0.25">
      <c r="A5597">
        <v>80025724</v>
      </c>
      <c r="B5597" s="1">
        <v>40781</v>
      </c>
      <c r="C5597" t="s">
        <v>24</v>
      </c>
      <c r="D5597">
        <v>25</v>
      </c>
      <c r="E5597">
        <v>11080430</v>
      </c>
      <c r="F5597" t="s">
        <v>10</v>
      </c>
      <c r="G5597">
        <v>1</v>
      </c>
    </row>
    <row r="5598" spans="1:7" x14ac:dyDescent="0.25">
      <c r="A5598">
        <v>80025727</v>
      </c>
      <c r="B5598" s="1">
        <v>40781</v>
      </c>
      <c r="C5598" t="s">
        <v>134</v>
      </c>
      <c r="D5598">
        <v>75</v>
      </c>
      <c r="E5598">
        <v>11080216</v>
      </c>
      <c r="F5598" t="s">
        <v>10</v>
      </c>
      <c r="G5598">
        <v>1</v>
      </c>
    </row>
    <row r="5599" spans="1:7" hidden="1" x14ac:dyDescent="0.25">
      <c r="A5599">
        <v>80025841</v>
      </c>
      <c r="B5599" s="1">
        <v>40794</v>
      </c>
      <c r="C5599" t="s">
        <v>31</v>
      </c>
      <c r="D5599">
        <v>53.24</v>
      </c>
      <c r="E5599">
        <v>11080243</v>
      </c>
      <c r="F5599" t="s">
        <v>32</v>
      </c>
      <c r="G5599">
        <v>1</v>
      </c>
    </row>
    <row r="5600" spans="1:7" hidden="1" x14ac:dyDescent="0.25">
      <c r="A5600">
        <v>80025841</v>
      </c>
      <c r="B5600" s="1">
        <v>40794</v>
      </c>
      <c r="C5600" t="s">
        <v>33</v>
      </c>
      <c r="D5600">
        <v>362.15</v>
      </c>
      <c r="E5600">
        <v>11080243</v>
      </c>
      <c r="F5600" t="s">
        <v>32</v>
      </c>
      <c r="G5600">
        <v>1</v>
      </c>
    </row>
    <row r="5601" spans="1:7" hidden="1" x14ac:dyDescent="0.25">
      <c r="A5601">
        <v>80025841</v>
      </c>
      <c r="B5601" s="1">
        <v>40794</v>
      </c>
      <c r="C5601" t="s">
        <v>34</v>
      </c>
      <c r="D5601">
        <v>1302.93</v>
      </c>
      <c r="E5601">
        <v>11080243</v>
      </c>
      <c r="F5601" t="s">
        <v>32</v>
      </c>
      <c r="G5601">
        <v>1</v>
      </c>
    </row>
    <row r="5602" spans="1:7" hidden="1" x14ac:dyDescent="0.25">
      <c r="A5602">
        <v>80025841</v>
      </c>
      <c r="B5602" s="1">
        <v>40794</v>
      </c>
      <c r="C5602" t="s">
        <v>35</v>
      </c>
      <c r="D5602">
        <v>109.54</v>
      </c>
      <c r="E5602">
        <v>11080243</v>
      </c>
      <c r="F5602" t="s">
        <v>32</v>
      </c>
      <c r="G5602">
        <v>1</v>
      </c>
    </row>
    <row r="5603" spans="1:7" x14ac:dyDescent="0.25">
      <c r="A5603">
        <v>80025730</v>
      </c>
      <c r="B5603" s="1">
        <v>40781</v>
      </c>
      <c r="C5603" t="s">
        <v>7</v>
      </c>
      <c r="D5603">
        <v>25</v>
      </c>
      <c r="E5603">
        <v>11080323</v>
      </c>
      <c r="F5603" t="s">
        <v>8</v>
      </c>
      <c r="G5603">
        <v>1000</v>
      </c>
    </row>
    <row r="5604" spans="1:7" x14ac:dyDescent="0.25">
      <c r="A5604">
        <v>80025730</v>
      </c>
      <c r="B5604" s="1">
        <v>40781</v>
      </c>
      <c r="C5604" t="s">
        <v>15</v>
      </c>
      <c r="D5604">
        <v>12.5</v>
      </c>
      <c r="E5604">
        <v>11080323</v>
      </c>
      <c r="F5604" t="s">
        <v>8</v>
      </c>
      <c r="G5604">
        <v>1000</v>
      </c>
    </row>
    <row r="5605" spans="1:7" x14ac:dyDescent="0.25">
      <c r="A5605">
        <v>80025731</v>
      </c>
      <c r="B5605" s="1">
        <v>40781</v>
      </c>
      <c r="C5605" t="s">
        <v>25</v>
      </c>
      <c r="D5605">
        <v>30</v>
      </c>
      <c r="E5605">
        <v>11080439</v>
      </c>
      <c r="F5605" t="s">
        <v>26</v>
      </c>
      <c r="G5605">
        <v>200</v>
      </c>
    </row>
    <row r="5606" spans="1:7" x14ac:dyDescent="0.25">
      <c r="A5606">
        <v>80025731</v>
      </c>
      <c r="B5606" s="1">
        <v>40781</v>
      </c>
      <c r="C5606" t="s">
        <v>66</v>
      </c>
      <c r="D5606">
        <v>30</v>
      </c>
      <c r="E5606">
        <v>11080439</v>
      </c>
      <c r="F5606" t="s">
        <v>67</v>
      </c>
      <c r="G5606">
        <v>200</v>
      </c>
    </row>
    <row r="5607" spans="1:7" x14ac:dyDescent="0.25">
      <c r="A5607">
        <v>80025731</v>
      </c>
      <c r="B5607" s="1">
        <v>40781</v>
      </c>
      <c r="C5607" t="s">
        <v>68</v>
      </c>
      <c r="D5607">
        <v>25</v>
      </c>
      <c r="E5607">
        <v>11080439</v>
      </c>
      <c r="F5607" t="s">
        <v>69</v>
      </c>
      <c r="G5607">
        <v>200</v>
      </c>
    </row>
    <row r="5608" spans="1:7" x14ac:dyDescent="0.25">
      <c r="A5608">
        <v>80025731</v>
      </c>
      <c r="B5608" s="1">
        <v>40781</v>
      </c>
      <c r="C5608" t="s">
        <v>27</v>
      </c>
      <c r="D5608">
        <v>25</v>
      </c>
      <c r="E5608">
        <v>11080439</v>
      </c>
      <c r="F5608" t="s">
        <v>28</v>
      </c>
      <c r="G5608">
        <v>200</v>
      </c>
    </row>
    <row r="5609" spans="1:7" x14ac:dyDescent="0.25">
      <c r="A5609">
        <v>80025731</v>
      </c>
      <c r="B5609" s="1">
        <v>40781</v>
      </c>
      <c r="C5609" t="s">
        <v>25</v>
      </c>
      <c r="D5609">
        <v>30</v>
      </c>
      <c r="E5609">
        <v>11080440</v>
      </c>
      <c r="F5609" t="s">
        <v>26</v>
      </c>
      <c r="G5609">
        <v>200</v>
      </c>
    </row>
    <row r="5610" spans="1:7" hidden="1" x14ac:dyDescent="0.25">
      <c r="A5610">
        <v>80025832</v>
      </c>
      <c r="B5610" s="1">
        <v>40794</v>
      </c>
      <c r="C5610" t="s">
        <v>31</v>
      </c>
      <c r="D5610">
        <v>53.24</v>
      </c>
      <c r="E5610">
        <v>11080244</v>
      </c>
      <c r="F5610" t="s">
        <v>32</v>
      </c>
      <c r="G5610">
        <v>1</v>
      </c>
    </row>
    <row r="5611" spans="1:7" hidden="1" x14ac:dyDescent="0.25">
      <c r="A5611">
        <v>80025832</v>
      </c>
      <c r="B5611" s="1">
        <v>40794</v>
      </c>
      <c r="C5611" t="s">
        <v>33</v>
      </c>
      <c r="D5611">
        <v>362.15</v>
      </c>
      <c r="E5611">
        <v>11080244</v>
      </c>
      <c r="F5611" t="s">
        <v>32</v>
      </c>
      <c r="G5611">
        <v>1</v>
      </c>
    </row>
    <row r="5612" spans="1:7" hidden="1" x14ac:dyDescent="0.25">
      <c r="A5612">
        <v>80025832</v>
      </c>
      <c r="B5612" s="1">
        <v>40794</v>
      </c>
      <c r="C5612" t="s">
        <v>34</v>
      </c>
      <c r="D5612">
        <v>1302.93</v>
      </c>
      <c r="E5612">
        <v>11080244</v>
      </c>
      <c r="F5612" t="s">
        <v>32</v>
      </c>
      <c r="G5612">
        <v>1</v>
      </c>
    </row>
    <row r="5613" spans="1:7" hidden="1" x14ac:dyDescent="0.25">
      <c r="A5613">
        <v>80025832</v>
      </c>
      <c r="B5613" s="1">
        <v>40794</v>
      </c>
      <c r="C5613" t="s">
        <v>35</v>
      </c>
      <c r="D5613">
        <v>109.54</v>
      </c>
      <c r="E5613">
        <v>11080244</v>
      </c>
      <c r="F5613" t="s">
        <v>32</v>
      </c>
      <c r="G5613">
        <v>1</v>
      </c>
    </row>
    <row r="5614" spans="1:7" x14ac:dyDescent="0.25">
      <c r="A5614">
        <v>80025731</v>
      </c>
      <c r="B5614" s="1">
        <v>40781</v>
      </c>
      <c r="C5614" t="s">
        <v>66</v>
      </c>
      <c r="D5614">
        <v>30</v>
      </c>
      <c r="E5614">
        <v>11080440</v>
      </c>
      <c r="F5614" t="s">
        <v>67</v>
      </c>
      <c r="G5614">
        <v>200</v>
      </c>
    </row>
    <row r="5615" spans="1:7" x14ac:dyDescent="0.25">
      <c r="A5615">
        <v>80025731</v>
      </c>
      <c r="B5615" s="1">
        <v>40781</v>
      </c>
      <c r="C5615" t="s">
        <v>68</v>
      </c>
      <c r="D5615">
        <v>25</v>
      </c>
      <c r="E5615">
        <v>11080440</v>
      </c>
      <c r="F5615" t="s">
        <v>69</v>
      </c>
      <c r="G5615">
        <v>200</v>
      </c>
    </row>
    <row r="5616" spans="1:7" x14ac:dyDescent="0.25">
      <c r="A5616">
        <v>80025731</v>
      </c>
      <c r="B5616" s="1">
        <v>40781</v>
      </c>
      <c r="C5616" t="s">
        <v>27</v>
      </c>
      <c r="D5616">
        <v>25</v>
      </c>
      <c r="E5616">
        <v>11080440</v>
      </c>
      <c r="F5616" t="s">
        <v>28</v>
      </c>
      <c r="G5616">
        <v>200</v>
      </c>
    </row>
    <row r="5617" spans="1:7" x14ac:dyDescent="0.25">
      <c r="A5617">
        <v>80025731</v>
      </c>
      <c r="B5617" s="1">
        <v>40781</v>
      </c>
      <c r="C5617" t="s">
        <v>25</v>
      </c>
      <c r="D5617">
        <v>30</v>
      </c>
      <c r="E5617">
        <v>11080441</v>
      </c>
      <c r="F5617" t="s">
        <v>26</v>
      </c>
      <c r="G5617">
        <v>200</v>
      </c>
    </row>
    <row r="5618" spans="1:7" x14ac:dyDescent="0.25">
      <c r="A5618">
        <v>80025731</v>
      </c>
      <c r="B5618" s="1">
        <v>40781</v>
      </c>
      <c r="C5618" t="s">
        <v>66</v>
      </c>
      <c r="D5618">
        <v>30</v>
      </c>
      <c r="E5618">
        <v>11080441</v>
      </c>
      <c r="F5618" t="s">
        <v>67</v>
      </c>
      <c r="G5618">
        <v>200</v>
      </c>
    </row>
    <row r="5619" spans="1:7" hidden="1" x14ac:dyDescent="0.25">
      <c r="A5619">
        <v>16928</v>
      </c>
      <c r="B5619" s="1">
        <v>40794</v>
      </c>
      <c r="C5619" t="s">
        <v>31</v>
      </c>
      <c r="D5619">
        <v>53.24</v>
      </c>
      <c r="E5619">
        <v>11080244</v>
      </c>
      <c r="F5619" t="s">
        <v>32</v>
      </c>
      <c r="G5619">
        <v>1</v>
      </c>
    </row>
    <row r="5620" spans="1:7" hidden="1" x14ac:dyDescent="0.25">
      <c r="A5620">
        <v>16928</v>
      </c>
      <c r="B5620" s="1">
        <v>40794</v>
      </c>
      <c r="C5620" t="s">
        <v>33</v>
      </c>
      <c r="D5620">
        <v>362.15</v>
      </c>
      <c r="E5620">
        <v>11080244</v>
      </c>
      <c r="F5620" t="s">
        <v>32</v>
      </c>
      <c r="G5620">
        <v>1</v>
      </c>
    </row>
    <row r="5621" spans="1:7" hidden="1" x14ac:dyDescent="0.25">
      <c r="A5621">
        <v>16928</v>
      </c>
      <c r="B5621" s="1">
        <v>40794</v>
      </c>
      <c r="C5621" t="s">
        <v>34</v>
      </c>
      <c r="D5621">
        <v>1302.93</v>
      </c>
      <c r="E5621">
        <v>11080244</v>
      </c>
      <c r="F5621" t="s">
        <v>32</v>
      </c>
      <c r="G5621">
        <v>1</v>
      </c>
    </row>
    <row r="5622" spans="1:7" hidden="1" x14ac:dyDescent="0.25">
      <c r="A5622">
        <v>16928</v>
      </c>
      <c r="B5622" s="1">
        <v>40794</v>
      </c>
      <c r="C5622" t="s">
        <v>35</v>
      </c>
      <c r="D5622">
        <v>109.54</v>
      </c>
      <c r="E5622">
        <v>11080244</v>
      </c>
      <c r="F5622" t="s">
        <v>32</v>
      </c>
      <c r="G5622">
        <v>1</v>
      </c>
    </row>
    <row r="5623" spans="1:7" x14ac:dyDescent="0.25">
      <c r="A5623">
        <v>80025731</v>
      </c>
      <c r="B5623" s="1">
        <v>40781</v>
      </c>
      <c r="C5623" t="s">
        <v>68</v>
      </c>
      <c r="D5623">
        <v>25</v>
      </c>
      <c r="E5623">
        <v>11080441</v>
      </c>
      <c r="F5623" t="s">
        <v>69</v>
      </c>
      <c r="G5623">
        <v>200</v>
      </c>
    </row>
    <row r="5624" spans="1:7" x14ac:dyDescent="0.25">
      <c r="A5624">
        <v>80025731</v>
      </c>
      <c r="B5624" s="1">
        <v>40781</v>
      </c>
      <c r="C5624" t="s">
        <v>27</v>
      </c>
      <c r="D5624">
        <v>25</v>
      </c>
      <c r="E5624">
        <v>11080441</v>
      </c>
      <c r="F5624" t="s">
        <v>28</v>
      </c>
      <c r="G5624">
        <v>200</v>
      </c>
    </row>
    <row r="5625" spans="1:7" x14ac:dyDescent="0.25">
      <c r="A5625">
        <v>80025732</v>
      </c>
      <c r="B5625" s="1">
        <v>40781</v>
      </c>
      <c r="C5625" t="s">
        <v>7</v>
      </c>
      <c r="D5625">
        <v>110</v>
      </c>
      <c r="E5625">
        <v>11080371</v>
      </c>
      <c r="F5625" t="s">
        <v>8</v>
      </c>
      <c r="G5625">
        <v>18000</v>
      </c>
    </row>
    <row r="5626" spans="1:7" x14ac:dyDescent="0.25">
      <c r="A5626">
        <v>80025733</v>
      </c>
      <c r="B5626" s="1">
        <v>40781</v>
      </c>
      <c r="C5626" t="s">
        <v>9</v>
      </c>
      <c r="D5626">
        <v>20</v>
      </c>
      <c r="E5626">
        <v>11080115</v>
      </c>
      <c r="F5626" t="s">
        <v>10</v>
      </c>
      <c r="G5626">
        <v>1</v>
      </c>
    </row>
    <row r="5627" spans="1:7" x14ac:dyDescent="0.25">
      <c r="A5627">
        <v>80025733</v>
      </c>
      <c r="B5627" s="1">
        <v>40781</v>
      </c>
      <c r="C5627" t="s">
        <v>7</v>
      </c>
      <c r="D5627">
        <v>300</v>
      </c>
      <c r="E5627">
        <v>11080115</v>
      </c>
      <c r="F5627" t="s">
        <v>8</v>
      </c>
      <c r="G5627">
        <v>1</v>
      </c>
    </row>
    <row r="5628" spans="1:7" x14ac:dyDescent="0.25">
      <c r="A5628">
        <v>80025735</v>
      </c>
      <c r="B5628" s="1">
        <v>40781</v>
      </c>
      <c r="C5628" t="s">
        <v>134</v>
      </c>
      <c r="D5628">
        <v>75</v>
      </c>
      <c r="E5628">
        <v>11070009</v>
      </c>
      <c r="F5628" t="s">
        <v>10</v>
      </c>
      <c r="G5628">
        <v>1</v>
      </c>
    </row>
    <row r="5629" spans="1:7" x14ac:dyDescent="0.25">
      <c r="A5629">
        <v>80025736</v>
      </c>
      <c r="B5629" s="1">
        <v>40781</v>
      </c>
      <c r="C5629" t="s">
        <v>54</v>
      </c>
      <c r="D5629">
        <v>27</v>
      </c>
      <c r="E5629">
        <v>11080448</v>
      </c>
      <c r="F5629" t="s">
        <v>55</v>
      </c>
      <c r="G5629">
        <v>70000</v>
      </c>
    </row>
    <row r="5630" spans="1:7" x14ac:dyDescent="0.25">
      <c r="A5630">
        <v>80025736</v>
      </c>
      <c r="B5630" s="1">
        <v>40781</v>
      </c>
      <c r="C5630" t="s">
        <v>56</v>
      </c>
      <c r="D5630">
        <v>27</v>
      </c>
      <c r="E5630">
        <v>11080448</v>
      </c>
      <c r="F5630" t="s">
        <v>55</v>
      </c>
      <c r="G5630">
        <v>70000</v>
      </c>
    </row>
    <row r="5631" spans="1:7" hidden="1" x14ac:dyDescent="0.25">
      <c r="A5631">
        <v>80025841</v>
      </c>
      <c r="B5631" s="1">
        <v>40794</v>
      </c>
      <c r="C5631" t="s">
        <v>31</v>
      </c>
      <c r="D5631">
        <v>53.24</v>
      </c>
      <c r="E5631">
        <v>11080244</v>
      </c>
      <c r="F5631" t="s">
        <v>32</v>
      </c>
      <c r="G5631">
        <v>1</v>
      </c>
    </row>
    <row r="5632" spans="1:7" hidden="1" x14ac:dyDescent="0.25">
      <c r="A5632">
        <v>80025841</v>
      </c>
      <c r="B5632" s="1">
        <v>40794</v>
      </c>
      <c r="C5632" t="s">
        <v>33</v>
      </c>
      <c r="D5632">
        <v>362.15</v>
      </c>
      <c r="E5632">
        <v>11080244</v>
      </c>
      <c r="F5632" t="s">
        <v>32</v>
      </c>
      <c r="G5632">
        <v>1</v>
      </c>
    </row>
    <row r="5633" spans="1:7" hidden="1" x14ac:dyDescent="0.25">
      <c r="A5633">
        <v>80025841</v>
      </c>
      <c r="B5633" s="1">
        <v>40794</v>
      </c>
      <c r="C5633" t="s">
        <v>34</v>
      </c>
      <c r="D5633">
        <v>1302.93</v>
      </c>
      <c r="E5633">
        <v>11080244</v>
      </c>
      <c r="F5633" t="s">
        <v>32</v>
      </c>
      <c r="G5633">
        <v>1</v>
      </c>
    </row>
    <row r="5634" spans="1:7" hidden="1" x14ac:dyDescent="0.25">
      <c r="A5634">
        <v>80025841</v>
      </c>
      <c r="B5634" s="1">
        <v>40794</v>
      </c>
      <c r="C5634" t="s">
        <v>35</v>
      </c>
      <c r="D5634">
        <v>109.54</v>
      </c>
      <c r="E5634">
        <v>11080244</v>
      </c>
      <c r="F5634" t="s">
        <v>32</v>
      </c>
      <c r="G5634">
        <v>1</v>
      </c>
    </row>
    <row r="5635" spans="1:7" x14ac:dyDescent="0.25">
      <c r="A5635">
        <v>80025736</v>
      </c>
      <c r="B5635" s="1">
        <v>40781</v>
      </c>
      <c r="C5635" t="s">
        <v>59</v>
      </c>
      <c r="D5635">
        <v>25</v>
      </c>
      <c r="E5635">
        <v>11080448</v>
      </c>
      <c r="F5635" t="s">
        <v>60</v>
      </c>
      <c r="G5635">
        <v>70000</v>
      </c>
    </row>
    <row r="5636" spans="1:7" x14ac:dyDescent="0.25">
      <c r="A5636">
        <v>80025736</v>
      </c>
      <c r="B5636" s="1">
        <v>40781</v>
      </c>
      <c r="C5636" t="s">
        <v>61</v>
      </c>
      <c r="D5636">
        <v>25</v>
      </c>
      <c r="E5636">
        <v>11080448</v>
      </c>
      <c r="F5636" t="s">
        <v>60</v>
      </c>
      <c r="G5636">
        <v>70000</v>
      </c>
    </row>
    <row r="5637" spans="1:7" x14ac:dyDescent="0.25">
      <c r="A5637">
        <v>80025737</v>
      </c>
      <c r="B5637" s="1">
        <v>40781</v>
      </c>
      <c r="C5637" t="s">
        <v>64</v>
      </c>
      <c r="D5637">
        <v>80</v>
      </c>
      <c r="E5637">
        <v>11080444</v>
      </c>
      <c r="F5637" t="s">
        <v>65</v>
      </c>
      <c r="G5637">
        <v>20</v>
      </c>
    </row>
    <row r="5638" spans="1:7" x14ac:dyDescent="0.25">
      <c r="A5638">
        <v>80025737</v>
      </c>
      <c r="B5638" s="1">
        <v>40781</v>
      </c>
      <c r="C5638" t="s">
        <v>74</v>
      </c>
      <c r="D5638">
        <v>25</v>
      </c>
      <c r="E5638">
        <v>11080444</v>
      </c>
      <c r="F5638" t="s">
        <v>75</v>
      </c>
      <c r="G5638">
        <v>20</v>
      </c>
    </row>
    <row r="5639" spans="1:7" x14ac:dyDescent="0.25">
      <c r="A5639">
        <v>80025737</v>
      </c>
      <c r="B5639" s="1">
        <v>40781</v>
      </c>
      <c r="C5639" t="s">
        <v>70</v>
      </c>
      <c r="D5639">
        <v>25</v>
      </c>
      <c r="E5639">
        <v>11080444</v>
      </c>
      <c r="F5639" t="s">
        <v>71</v>
      </c>
      <c r="G5639">
        <v>20</v>
      </c>
    </row>
    <row r="5640" spans="1:7" x14ac:dyDescent="0.25">
      <c r="A5640">
        <v>80025737</v>
      </c>
      <c r="B5640" s="1">
        <v>40781</v>
      </c>
      <c r="C5640" t="s">
        <v>64</v>
      </c>
      <c r="D5640">
        <v>80</v>
      </c>
      <c r="E5640">
        <v>11080445</v>
      </c>
      <c r="F5640" t="s">
        <v>65</v>
      </c>
      <c r="G5640">
        <v>20</v>
      </c>
    </row>
    <row r="5641" spans="1:7" hidden="1" x14ac:dyDescent="0.25">
      <c r="A5641">
        <v>80025832</v>
      </c>
      <c r="B5641" s="1">
        <v>40794</v>
      </c>
      <c r="C5641" t="s">
        <v>31</v>
      </c>
      <c r="D5641">
        <v>53.24</v>
      </c>
      <c r="E5641">
        <v>11080245</v>
      </c>
      <c r="F5641" t="s">
        <v>32</v>
      </c>
      <c r="G5641">
        <v>1</v>
      </c>
    </row>
    <row r="5642" spans="1:7" hidden="1" x14ac:dyDescent="0.25">
      <c r="A5642">
        <v>80025832</v>
      </c>
      <c r="B5642" s="1">
        <v>40794</v>
      </c>
      <c r="C5642" t="s">
        <v>33</v>
      </c>
      <c r="D5642">
        <v>362.15</v>
      </c>
      <c r="E5642">
        <v>11080245</v>
      </c>
      <c r="F5642" t="s">
        <v>32</v>
      </c>
      <c r="G5642">
        <v>1</v>
      </c>
    </row>
    <row r="5643" spans="1:7" hidden="1" x14ac:dyDescent="0.25">
      <c r="A5643">
        <v>80025832</v>
      </c>
      <c r="B5643" s="1">
        <v>40794</v>
      </c>
      <c r="C5643" t="s">
        <v>34</v>
      </c>
      <c r="D5643">
        <v>1302.93</v>
      </c>
      <c r="E5643">
        <v>11080245</v>
      </c>
      <c r="F5643" t="s">
        <v>32</v>
      </c>
      <c r="G5643">
        <v>1</v>
      </c>
    </row>
    <row r="5644" spans="1:7" hidden="1" x14ac:dyDescent="0.25">
      <c r="A5644">
        <v>80025832</v>
      </c>
      <c r="B5644" s="1">
        <v>40794</v>
      </c>
      <c r="C5644" t="s">
        <v>35</v>
      </c>
      <c r="D5644">
        <v>109.54</v>
      </c>
      <c r="E5644">
        <v>11080245</v>
      </c>
      <c r="F5644" t="s">
        <v>32</v>
      </c>
      <c r="G5644">
        <v>1</v>
      </c>
    </row>
    <row r="5645" spans="1:7" x14ac:dyDescent="0.25">
      <c r="A5645">
        <v>80025737</v>
      </c>
      <c r="B5645" s="1">
        <v>40781</v>
      </c>
      <c r="C5645" t="s">
        <v>74</v>
      </c>
      <c r="D5645">
        <v>25</v>
      </c>
      <c r="E5645">
        <v>11080445</v>
      </c>
      <c r="F5645" t="s">
        <v>75</v>
      </c>
      <c r="G5645">
        <v>20</v>
      </c>
    </row>
    <row r="5646" spans="1:7" x14ac:dyDescent="0.25">
      <c r="A5646">
        <v>80025737</v>
      </c>
      <c r="B5646" s="1">
        <v>40781</v>
      </c>
      <c r="C5646" t="s">
        <v>70</v>
      </c>
      <c r="D5646">
        <v>25</v>
      </c>
      <c r="E5646">
        <v>11080445</v>
      </c>
      <c r="F5646" t="s">
        <v>71</v>
      </c>
      <c r="G5646">
        <v>20</v>
      </c>
    </row>
    <row r="5647" spans="1:7" x14ac:dyDescent="0.25">
      <c r="A5647">
        <v>80025737</v>
      </c>
      <c r="B5647" s="1">
        <v>40781</v>
      </c>
      <c r="C5647" t="s">
        <v>64</v>
      </c>
      <c r="D5647">
        <v>80</v>
      </c>
      <c r="E5647">
        <v>11080446</v>
      </c>
      <c r="F5647" t="s">
        <v>65</v>
      </c>
      <c r="G5647">
        <v>20</v>
      </c>
    </row>
    <row r="5648" spans="1:7" x14ac:dyDescent="0.25">
      <c r="A5648">
        <v>80025737</v>
      </c>
      <c r="B5648" s="1">
        <v>40781</v>
      </c>
      <c r="C5648" t="s">
        <v>74</v>
      </c>
      <c r="D5648">
        <v>25</v>
      </c>
      <c r="E5648">
        <v>11080446</v>
      </c>
      <c r="F5648" t="s">
        <v>75</v>
      </c>
      <c r="G5648">
        <v>20</v>
      </c>
    </row>
    <row r="5649" spans="1:7" x14ac:dyDescent="0.25">
      <c r="A5649">
        <v>80025737</v>
      </c>
      <c r="B5649" s="1">
        <v>40781</v>
      </c>
      <c r="C5649" t="s">
        <v>70</v>
      </c>
      <c r="D5649">
        <v>25</v>
      </c>
      <c r="E5649">
        <v>11080446</v>
      </c>
      <c r="F5649" t="s">
        <v>71</v>
      </c>
      <c r="G5649">
        <v>20</v>
      </c>
    </row>
    <row r="5650" spans="1:7" x14ac:dyDescent="0.25">
      <c r="A5650">
        <v>80025738</v>
      </c>
      <c r="B5650" s="1">
        <v>40781</v>
      </c>
      <c r="C5650" t="s">
        <v>64</v>
      </c>
      <c r="D5650">
        <v>25</v>
      </c>
      <c r="E5650">
        <v>11080432</v>
      </c>
      <c r="F5650" t="s">
        <v>65</v>
      </c>
      <c r="G5650">
        <v>1</v>
      </c>
    </row>
    <row r="5651" spans="1:7" x14ac:dyDescent="0.25">
      <c r="A5651">
        <v>80025739</v>
      </c>
      <c r="B5651" s="1">
        <v>40781</v>
      </c>
      <c r="C5651" t="s">
        <v>135</v>
      </c>
      <c r="D5651">
        <v>125</v>
      </c>
      <c r="E5651">
        <v>11080449</v>
      </c>
      <c r="F5651" t="s">
        <v>10</v>
      </c>
      <c r="G5651">
        <v>1</v>
      </c>
    </row>
    <row r="5652" spans="1:7" x14ac:dyDescent="0.25">
      <c r="A5652">
        <v>80025740</v>
      </c>
      <c r="B5652" s="1">
        <v>40784</v>
      </c>
      <c r="C5652" t="s">
        <v>140</v>
      </c>
      <c r="D5652">
        <v>30</v>
      </c>
      <c r="E5652">
        <v>11080452</v>
      </c>
      <c r="F5652" t="s">
        <v>26</v>
      </c>
      <c r="G5652">
        <v>200</v>
      </c>
    </row>
    <row r="5653" spans="1:7" hidden="1" x14ac:dyDescent="0.25">
      <c r="A5653">
        <v>16928</v>
      </c>
      <c r="B5653" s="1">
        <v>40794</v>
      </c>
      <c r="C5653" t="s">
        <v>31</v>
      </c>
      <c r="D5653">
        <v>53.24</v>
      </c>
      <c r="E5653">
        <v>11080245</v>
      </c>
      <c r="F5653" t="s">
        <v>32</v>
      </c>
      <c r="G5653">
        <v>1</v>
      </c>
    </row>
    <row r="5654" spans="1:7" hidden="1" x14ac:dyDescent="0.25">
      <c r="A5654">
        <v>16928</v>
      </c>
      <c r="B5654" s="1">
        <v>40794</v>
      </c>
      <c r="C5654" t="s">
        <v>33</v>
      </c>
      <c r="D5654">
        <v>362.15</v>
      </c>
      <c r="E5654">
        <v>11080245</v>
      </c>
      <c r="F5654" t="s">
        <v>32</v>
      </c>
      <c r="G5654">
        <v>1</v>
      </c>
    </row>
    <row r="5655" spans="1:7" hidden="1" x14ac:dyDescent="0.25">
      <c r="A5655">
        <v>16928</v>
      </c>
      <c r="B5655" s="1">
        <v>40794</v>
      </c>
      <c r="C5655" t="s">
        <v>34</v>
      </c>
      <c r="D5655">
        <v>1302.93</v>
      </c>
      <c r="E5655">
        <v>11080245</v>
      </c>
      <c r="F5655" t="s">
        <v>32</v>
      </c>
      <c r="G5655">
        <v>1</v>
      </c>
    </row>
    <row r="5656" spans="1:7" hidden="1" x14ac:dyDescent="0.25">
      <c r="A5656">
        <v>16928</v>
      </c>
      <c r="B5656" s="1">
        <v>40794</v>
      </c>
      <c r="C5656" t="s">
        <v>35</v>
      </c>
      <c r="D5656">
        <v>109.54</v>
      </c>
      <c r="E5656">
        <v>11080245</v>
      </c>
      <c r="F5656" t="s">
        <v>32</v>
      </c>
      <c r="G5656">
        <v>1</v>
      </c>
    </row>
    <row r="5657" spans="1:7" x14ac:dyDescent="0.25">
      <c r="A5657">
        <v>80025740</v>
      </c>
      <c r="B5657" s="1">
        <v>40784</v>
      </c>
      <c r="C5657" t="s">
        <v>66</v>
      </c>
      <c r="D5657">
        <v>3</v>
      </c>
      <c r="E5657">
        <v>11080452</v>
      </c>
      <c r="F5657" t="s">
        <v>67</v>
      </c>
      <c r="G5657">
        <v>200</v>
      </c>
    </row>
    <row r="5658" spans="1:7" x14ac:dyDescent="0.25">
      <c r="A5658">
        <v>80025741</v>
      </c>
      <c r="B5658" s="1">
        <v>40784</v>
      </c>
      <c r="C5658" t="s">
        <v>64</v>
      </c>
      <c r="D5658">
        <v>25</v>
      </c>
      <c r="E5658">
        <v>11080453</v>
      </c>
      <c r="F5658" t="s">
        <v>65</v>
      </c>
      <c r="G5658">
        <v>4</v>
      </c>
    </row>
    <row r="5659" spans="1:7" x14ac:dyDescent="0.25">
      <c r="A5659">
        <v>80025743</v>
      </c>
      <c r="B5659" s="1">
        <v>40784</v>
      </c>
      <c r="C5659" t="s">
        <v>64</v>
      </c>
      <c r="D5659">
        <v>25</v>
      </c>
      <c r="E5659">
        <v>11080455</v>
      </c>
      <c r="F5659" t="s">
        <v>65</v>
      </c>
      <c r="G5659">
        <v>1</v>
      </c>
    </row>
    <row r="5660" spans="1:7" x14ac:dyDescent="0.25">
      <c r="A5660">
        <v>80025745</v>
      </c>
      <c r="B5660" s="1">
        <v>40784</v>
      </c>
      <c r="C5660" t="s">
        <v>7</v>
      </c>
      <c r="D5660">
        <v>175</v>
      </c>
      <c r="E5660">
        <v>11080251</v>
      </c>
      <c r="F5660" t="s">
        <v>8</v>
      </c>
      <c r="G5660">
        <v>31000</v>
      </c>
    </row>
    <row r="5661" spans="1:7" x14ac:dyDescent="0.25">
      <c r="A5661">
        <v>80025747</v>
      </c>
      <c r="B5661" s="1">
        <v>40784</v>
      </c>
      <c r="C5661" t="s">
        <v>7</v>
      </c>
      <c r="D5661">
        <v>35</v>
      </c>
      <c r="E5661">
        <v>11080462</v>
      </c>
      <c r="F5661" t="s">
        <v>8</v>
      </c>
      <c r="G5661">
        <v>3000</v>
      </c>
    </row>
    <row r="5662" spans="1:7" x14ac:dyDescent="0.25">
      <c r="A5662">
        <v>80025748</v>
      </c>
      <c r="B5662" s="1">
        <v>40784</v>
      </c>
      <c r="C5662" t="s">
        <v>7</v>
      </c>
      <c r="D5662">
        <v>610</v>
      </c>
      <c r="E5662">
        <v>11080279</v>
      </c>
      <c r="F5662" t="s">
        <v>8</v>
      </c>
      <c r="G5662">
        <v>150000</v>
      </c>
    </row>
    <row r="5663" spans="1:7" x14ac:dyDescent="0.25">
      <c r="A5663">
        <v>80025748</v>
      </c>
      <c r="B5663" s="1">
        <v>40784</v>
      </c>
      <c r="C5663" t="s">
        <v>15</v>
      </c>
      <c r="D5663">
        <v>305</v>
      </c>
      <c r="E5663">
        <v>11080279</v>
      </c>
      <c r="F5663" t="s">
        <v>8</v>
      </c>
      <c r="G5663">
        <v>150000</v>
      </c>
    </row>
    <row r="5664" spans="1:7" x14ac:dyDescent="0.25">
      <c r="A5664">
        <v>80025749</v>
      </c>
      <c r="B5664" s="1">
        <v>40784</v>
      </c>
      <c r="C5664" t="s">
        <v>7</v>
      </c>
      <c r="D5664">
        <v>25</v>
      </c>
      <c r="E5664">
        <v>11080443</v>
      </c>
      <c r="F5664" t="s">
        <v>8</v>
      </c>
      <c r="G5664">
        <v>1000</v>
      </c>
    </row>
    <row r="5665" spans="1:7" x14ac:dyDescent="0.25">
      <c r="A5665">
        <v>80025750</v>
      </c>
      <c r="B5665" s="1">
        <v>40784</v>
      </c>
      <c r="C5665" t="s">
        <v>53</v>
      </c>
      <c r="D5665">
        <v>25</v>
      </c>
      <c r="E5665">
        <v>11080463</v>
      </c>
      <c r="F5665" t="s">
        <v>10</v>
      </c>
      <c r="G5665">
        <v>1</v>
      </c>
    </row>
    <row r="5666" spans="1:7" x14ac:dyDescent="0.25">
      <c r="A5666">
        <v>80025751</v>
      </c>
      <c r="B5666" s="1">
        <v>40784</v>
      </c>
      <c r="C5666" t="s">
        <v>66</v>
      </c>
      <c r="D5666">
        <v>25</v>
      </c>
      <c r="E5666">
        <v>11080466</v>
      </c>
      <c r="F5666" t="s">
        <v>67</v>
      </c>
      <c r="G5666">
        <v>12</v>
      </c>
    </row>
    <row r="5667" spans="1:7" x14ac:dyDescent="0.25">
      <c r="A5667">
        <v>80025752</v>
      </c>
      <c r="B5667" s="1">
        <v>40784</v>
      </c>
      <c r="C5667" t="s">
        <v>64</v>
      </c>
      <c r="D5667">
        <v>25</v>
      </c>
      <c r="E5667">
        <v>11080464</v>
      </c>
      <c r="F5667" t="s">
        <v>65</v>
      </c>
      <c r="G5667">
        <v>1</v>
      </c>
    </row>
    <row r="5668" spans="1:7" x14ac:dyDescent="0.25">
      <c r="A5668">
        <v>80025752</v>
      </c>
      <c r="B5668" s="1">
        <v>40784</v>
      </c>
      <c r="C5668" t="s">
        <v>64</v>
      </c>
      <c r="D5668">
        <v>25</v>
      </c>
      <c r="E5668">
        <v>11080465</v>
      </c>
      <c r="F5668" t="s">
        <v>65</v>
      </c>
      <c r="G5668">
        <v>1</v>
      </c>
    </row>
    <row r="5669" spans="1:7" x14ac:dyDescent="0.25">
      <c r="A5669">
        <v>80025753</v>
      </c>
      <c r="B5669" s="1">
        <v>40784</v>
      </c>
      <c r="C5669" t="s">
        <v>54</v>
      </c>
      <c r="D5669">
        <v>58</v>
      </c>
      <c r="E5669">
        <v>11080468</v>
      </c>
      <c r="F5669" t="s">
        <v>55</v>
      </c>
      <c r="G5669">
        <v>90000</v>
      </c>
    </row>
    <row r="5670" spans="1:7" x14ac:dyDescent="0.25">
      <c r="A5670">
        <v>80025753</v>
      </c>
      <c r="B5670" s="1">
        <v>40784</v>
      </c>
      <c r="C5670" t="s">
        <v>59</v>
      </c>
      <c r="D5670">
        <v>50</v>
      </c>
      <c r="E5670">
        <v>11080468</v>
      </c>
      <c r="F5670" t="s">
        <v>60</v>
      </c>
      <c r="G5670">
        <v>90000</v>
      </c>
    </row>
    <row r="5671" spans="1:7" hidden="1" x14ac:dyDescent="0.25">
      <c r="A5671">
        <v>80025841</v>
      </c>
      <c r="B5671" s="1">
        <v>40794</v>
      </c>
      <c r="C5671" t="s">
        <v>31</v>
      </c>
      <c r="D5671">
        <v>53.24</v>
      </c>
      <c r="E5671">
        <v>11080245</v>
      </c>
      <c r="F5671" t="s">
        <v>32</v>
      </c>
      <c r="G5671">
        <v>1</v>
      </c>
    </row>
    <row r="5672" spans="1:7" hidden="1" x14ac:dyDescent="0.25">
      <c r="A5672">
        <v>80025841</v>
      </c>
      <c r="B5672" s="1">
        <v>40794</v>
      </c>
      <c r="C5672" t="s">
        <v>33</v>
      </c>
      <c r="D5672">
        <v>362.15</v>
      </c>
      <c r="E5672">
        <v>11080245</v>
      </c>
      <c r="F5672" t="s">
        <v>32</v>
      </c>
      <c r="G5672">
        <v>1</v>
      </c>
    </row>
    <row r="5673" spans="1:7" hidden="1" x14ac:dyDescent="0.25">
      <c r="A5673">
        <v>80025841</v>
      </c>
      <c r="B5673" s="1">
        <v>40794</v>
      </c>
      <c r="C5673" t="s">
        <v>34</v>
      </c>
      <c r="D5673">
        <v>1302.93</v>
      </c>
      <c r="E5673">
        <v>11080245</v>
      </c>
      <c r="F5673" t="s">
        <v>32</v>
      </c>
      <c r="G5673">
        <v>1</v>
      </c>
    </row>
    <row r="5674" spans="1:7" hidden="1" x14ac:dyDescent="0.25">
      <c r="A5674">
        <v>80025841</v>
      </c>
      <c r="B5674" s="1">
        <v>40794</v>
      </c>
      <c r="C5674" t="s">
        <v>35</v>
      </c>
      <c r="D5674">
        <v>109.54</v>
      </c>
      <c r="E5674">
        <v>11080245</v>
      </c>
      <c r="F5674" t="s">
        <v>32</v>
      </c>
      <c r="G5674">
        <v>1</v>
      </c>
    </row>
    <row r="5675" spans="1:7" x14ac:dyDescent="0.25">
      <c r="A5675">
        <v>80025755</v>
      </c>
      <c r="B5675" s="1">
        <v>40784</v>
      </c>
      <c r="C5675" t="s">
        <v>7</v>
      </c>
      <c r="D5675">
        <v>60</v>
      </c>
      <c r="E5675">
        <v>11080414</v>
      </c>
      <c r="F5675" t="s">
        <v>8</v>
      </c>
      <c r="G5675">
        <v>8000</v>
      </c>
    </row>
    <row r="5676" spans="1:7" x14ac:dyDescent="0.25">
      <c r="A5676">
        <v>80025756</v>
      </c>
      <c r="B5676" s="1">
        <v>40785</v>
      </c>
      <c r="C5676" t="s">
        <v>9</v>
      </c>
      <c r="D5676">
        <v>20</v>
      </c>
      <c r="E5676">
        <v>11080132</v>
      </c>
      <c r="F5676" t="s">
        <v>10</v>
      </c>
      <c r="G5676">
        <v>1</v>
      </c>
    </row>
    <row r="5677" spans="1:7" x14ac:dyDescent="0.25">
      <c r="A5677">
        <v>80025756</v>
      </c>
      <c r="B5677" s="1">
        <v>40785</v>
      </c>
      <c r="C5677" t="s">
        <v>7</v>
      </c>
      <c r="D5677">
        <v>170</v>
      </c>
      <c r="E5677">
        <v>11080132</v>
      </c>
      <c r="F5677" t="s">
        <v>8</v>
      </c>
      <c r="G5677">
        <v>1</v>
      </c>
    </row>
    <row r="5678" spans="1:7" x14ac:dyDescent="0.25">
      <c r="A5678">
        <v>80025757</v>
      </c>
      <c r="B5678" s="1">
        <v>40785</v>
      </c>
      <c r="C5678" t="s">
        <v>142</v>
      </c>
      <c r="D5678">
        <v>11</v>
      </c>
      <c r="E5678">
        <v>11080452</v>
      </c>
      <c r="F5678" t="s">
        <v>67</v>
      </c>
      <c r="G5678">
        <v>200</v>
      </c>
    </row>
    <row r="5679" spans="1:7" x14ac:dyDescent="0.25">
      <c r="A5679">
        <v>80025759</v>
      </c>
      <c r="B5679" s="1">
        <v>40785</v>
      </c>
      <c r="C5679" t="s">
        <v>66</v>
      </c>
      <c r="D5679">
        <v>25</v>
      </c>
      <c r="E5679">
        <v>11080474</v>
      </c>
      <c r="F5679" t="s">
        <v>67</v>
      </c>
      <c r="G5679">
        <v>10</v>
      </c>
    </row>
    <row r="5680" spans="1:7" x14ac:dyDescent="0.25">
      <c r="A5680">
        <v>80025760</v>
      </c>
      <c r="B5680" s="1">
        <v>40785</v>
      </c>
      <c r="C5680" t="s">
        <v>59</v>
      </c>
      <c r="D5680">
        <v>25</v>
      </c>
      <c r="E5680">
        <v>11080476</v>
      </c>
      <c r="F5680" t="s">
        <v>60</v>
      </c>
      <c r="G5680">
        <v>2</v>
      </c>
    </row>
    <row r="5681" spans="1:7" x14ac:dyDescent="0.25">
      <c r="A5681">
        <v>80025761</v>
      </c>
      <c r="B5681" s="1">
        <v>40785</v>
      </c>
      <c r="C5681" t="s">
        <v>7</v>
      </c>
      <c r="D5681">
        <v>715</v>
      </c>
      <c r="E5681">
        <v>11080032</v>
      </c>
      <c r="F5681" t="s">
        <v>8</v>
      </c>
      <c r="G5681">
        <v>185000</v>
      </c>
    </row>
    <row r="5682" spans="1:7" x14ac:dyDescent="0.25">
      <c r="A5682">
        <v>80025761</v>
      </c>
      <c r="B5682" s="1">
        <v>40785</v>
      </c>
      <c r="C5682" t="s">
        <v>15</v>
      </c>
      <c r="D5682">
        <v>357.5</v>
      </c>
      <c r="E5682">
        <v>11080032</v>
      </c>
      <c r="F5682" t="s">
        <v>8</v>
      </c>
      <c r="G5682">
        <v>185000</v>
      </c>
    </row>
    <row r="5683" spans="1:7" x14ac:dyDescent="0.25">
      <c r="A5683">
        <v>80025763</v>
      </c>
      <c r="B5683" s="1">
        <v>40785</v>
      </c>
      <c r="C5683" t="s">
        <v>64</v>
      </c>
      <c r="D5683">
        <v>112</v>
      </c>
      <c r="E5683">
        <v>11080478</v>
      </c>
      <c r="F5683" t="s">
        <v>65</v>
      </c>
      <c r="G5683">
        <v>28</v>
      </c>
    </row>
    <row r="5684" spans="1:7" x14ac:dyDescent="0.25">
      <c r="A5684">
        <v>80025764</v>
      </c>
      <c r="B5684" s="1">
        <v>40785</v>
      </c>
      <c r="C5684" t="s">
        <v>133</v>
      </c>
      <c r="D5684">
        <v>15</v>
      </c>
      <c r="E5684">
        <v>11080403</v>
      </c>
      <c r="F5684" t="s">
        <v>10</v>
      </c>
      <c r="G5684">
        <v>1</v>
      </c>
    </row>
    <row r="5685" spans="1:7" x14ac:dyDescent="0.25">
      <c r="A5685">
        <v>80025767</v>
      </c>
      <c r="B5685" s="1">
        <v>40785</v>
      </c>
      <c r="C5685" t="s">
        <v>54</v>
      </c>
      <c r="D5685">
        <v>28</v>
      </c>
      <c r="E5685">
        <v>11080481</v>
      </c>
      <c r="F5685" t="s">
        <v>55</v>
      </c>
      <c r="G5685">
        <v>90000</v>
      </c>
    </row>
    <row r="5686" spans="1:7" x14ac:dyDescent="0.25">
      <c r="A5686">
        <v>80025767</v>
      </c>
      <c r="B5686" s="1">
        <v>40785</v>
      </c>
      <c r="C5686" t="s">
        <v>56</v>
      </c>
      <c r="D5686">
        <v>28</v>
      </c>
      <c r="E5686">
        <v>11080481</v>
      </c>
      <c r="F5686" t="s">
        <v>55</v>
      </c>
      <c r="G5686">
        <v>90000</v>
      </c>
    </row>
    <row r="5687" spans="1:7" hidden="1" x14ac:dyDescent="0.25">
      <c r="A5687">
        <v>80025833</v>
      </c>
      <c r="B5687" s="1">
        <v>40794</v>
      </c>
      <c r="C5687" t="s">
        <v>111</v>
      </c>
      <c r="D5687">
        <v>75</v>
      </c>
      <c r="E5687">
        <v>11090080</v>
      </c>
      <c r="F5687" t="s">
        <v>112</v>
      </c>
      <c r="G5687">
        <v>3</v>
      </c>
    </row>
    <row r="5688" spans="1:7" hidden="1" x14ac:dyDescent="0.25">
      <c r="A5688">
        <v>80025835</v>
      </c>
      <c r="B5688" s="1">
        <v>40794</v>
      </c>
      <c r="C5688" t="s">
        <v>22</v>
      </c>
      <c r="D5688">
        <v>50</v>
      </c>
      <c r="E5688">
        <v>11090081</v>
      </c>
      <c r="F5688" t="s">
        <v>23</v>
      </c>
      <c r="G5688">
        <v>0.2</v>
      </c>
    </row>
    <row r="5689" spans="1:7" x14ac:dyDescent="0.25">
      <c r="A5689">
        <v>80025767</v>
      </c>
      <c r="B5689" s="1">
        <v>40785</v>
      </c>
      <c r="C5689" t="s">
        <v>59</v>
      </c>
      <c r="D5689">
        <v>25</v>
      </c>
      <c r="E5689">
        <v>11080481</v>
      </c>
      <c r="F5689" t="s">
        <v>60</v>
      </c>
      <c r="G5689">
        <v>90000</v>
      </c>
    </row>
    <row r="5690" spans="1:7" hidden="1" x14ac:dyDescent="0.25">
      <c r="A5690">
        <v>80025839</v>
      </c>
      <c r="B5690" s="1">
        <v>40794</v>
      </c>
      <c r="C5690" t="s">
        <v>111</v>
      </c>
      <c r="D5690">
        <v>25</v>
      </c>
      <c r="E5690">
        <v>11090088</v>
      </c>
      <c r="F5690" t="s">
        <v>112</v>
      </c>
      <c r="G5690">
        <v>2</v>
      </c>
    </row>
    <row r="5691" spans="1:7" x14ac:dyDescent="0.25">
      <c r="A5691">
        <v>80025767</v>
      </c>
      <c r="B5691" s="1">
        <v>40785</v>
      </c>
      <c r="C5691" t="s">
        <v>61</v>
      </c>
      <c r="D5691">
        <v>25</v>
      </c>
      <c r="E5691">
        <v>11080481</v>
      </c>
      <c r="F5691" t="s">
        <v>60</v>
      </c>
      <c r="G5691">
        <v>90000</v>
      </c>
    </row>
    <row r="5692" spans="1:7" x14ac:dyDescent="0.25">
      <c r="A5692">
        <v>80025767</v>
      </c>
      <c r="B5692" s="1">
        <v>40785</v>
      </c>
      <c r="C5692" t="s">
        <v>54</v>
      </c>
      <c r="D5692">
        <v>28</v>
      </c>
      <c r="E5692">
        <v>11080482</v>
      </c>
      <c r="F5692" t="s">
        <v>55</v>
      </c>
      <c r="G5692">
        <v>90000</v>
      </c>
    </row>
    <row r="5693" spans="1:7" x14ac:dyDescent="0.25">
      <c r="A5693">
        <v>80025767</v>
      </c>
      <c r="B5693" s="1">
        <v>40785</v>
      </c>
      <c r="C5693" t="s">
        <v>56</v>
      </c>
      <c r="D5693">
        <v>28</v>
      </c>
      <c r="E5693">
        <v>11080482</v>
      </c>
      <c r="F5693" t="s">
        <v>55</v>
      </c>
      <c r="G5693">
        <v>90000</v>
      </c>
    </row>
    <row r="5694" spans="1:7" hidden="1" x14ac:dyDescent="0.25">
      <c r="A5694">
        <v>80025852</v>
      </c>
      <c r="B5694" s="1">
        <v>40795</v>
      </c>
      <c r="C5694" t="s">
        <v>111</v>
      </c>
      <c r="D5694">
        <v>25</v>
      </c>
      <c r="E5694">
        <v>11090092</v>
      </c>
      <c r="F5694" t="s">
        <v>112</v>
      </c>
      <c r="G5694">
        <v>1</v>
      </c>
    </row>
    <row r="5695" spans="1:7" x14ac:dyDescent="0.25">
      <c r="A5695">
        <v>80025767</v>
      </c>
      <c r="B5695" s="1">
        <v>40785</v>
      </c>
      <c r="C5695" t="s">
        <v>59</v>
      </c>
      <c r="D5695">
        <v>25</v>
      </c>
      <c r="E5695">
        <v>11080482</v>
      </c>
      <c r="F5695" t="s">
        <v>60</v>
      </c>
      <c r="G5695">
        <v>90000</v>
      </c>
    </row>
    <row r="5696" spans="1:7" x14ac:dyDescent="0.25">
      <c r="A5696">
        <v>80025767</v>
      </c>
      <c r="B5696" s="1">
        <v>40785</v>
      </c>
      <c r="C5696" t="s">
        <v>61</v>
      </c>
      <c r="D5696">
        <v>25</v>
      </c>
      <c r="E5696">
        <v>11080482</v>
      </c>
      <c r="F5696" t="s">
        <v>60</v>
      </c>
      <c r="G5696">
        <v>90000</v>
      </c>
    </row>
    <row r="5697" spans="1:7" x14ac:dyDescent="0.25">
      <c r="A5697">
        <v>80025768</v>
      </c>
      <c r="B5697" s="1">
        <v>40785</v>
      </c>
      <c r="C5697" t="s">
        <v>25</v>
      </c>
      <c r="D5697">
        <v>30</v>
      </c>
      <c r="E5697">
        <v>11080484</v>
      </c>
      <c r="F5697" t="s">
        <v>26</v>
      </c>
      <c r="G5697">
        <v>200</v>
      </c>
    </row>
    <row r="5698" spans="1:7" hidden="1" x14ac:dyDescent="0.25">
      <c r="A5698">
        <v>80025844</v>
      </c>
      <c r="B5698" s="1">
        <v>40795</v>
      </c>
      <c r="C5698" t="s">
        <v>111</v>
      </c>
      <c r="D5698">
        <v>25</v>
      </c>
      <c r="E5698">
        <v>11090100</v>
      </c>
      <c r="F5698" t="s">
        <v>112</v>
      </c>
      <c r="G5698">
        <v>4</v>
      </c>
    </row>
    <row r="5699" spans="1:7" x14ac:dyDescent="0.25">
      <c r="A5699">
        <v>80025768</v>
      </c>
      <c r="B5699" s="1">
        <v>40785</v>
      </c>
      <c r="C5699" t="s">
        <v>66</v>
      </c>
      <c r="D5699">
        <v>42</v>
      </c>
      <c r="E5699">
        <v>11080484</v>
      </c>
      <c r="F5699" t="s">
        <v>67</v>
      </c>
      <c r="G5699">
        <v>200</v>
      </c>
    </row>
    <row r="5700" spans="1:7" x14ac:dyDescent="0.25">
      <c r="A5700">
        <v>80025768</v>
      </c>
      <c r="B5700" s="1">
        <v>40785</v>
      </c>
      <c r="C5700" t="s">
        <v>68</v>
      </c>
      <c r="D5700">
        <v>25</v>
      </c>
      <c r="E5700">
        <v>11080484</v>
      </c>
      <c r="F5700" t="s">
        <v>69</v>
      </c>
      <c r="G5700">
        <v>200</v>
      </c>
    </row>
    <row r="5701" spans="1:7" x14ac:dyDescent="0.25">
      <c r="A5701">
        <v>80025768</v>
      </c>
      <c r="B5701" s="1">
        <v>40785</v>
      </c>
      <c r="C5701" t="s">
        <v>25</v>
      </c>
      <c r="D5701">
        <v>30</v>
      </c>
      <c r="E5701">
        <v>11080485</v>
      </c>
      <c r="F5701" t="s">
        <v>26</v>
      </c>
      <c r="G5701">
        <v>200</v>
      </c>
    </row>
    <row r="5702" spans="1:7" hidden="1" x14ac:dyDescent="0.25">
      <c r="A5702">
        <v>80025847</v>
      </c>
      <c r="B5702" s="1">
        <v>40795</v>
      </c>
      <c r="C5702" t="s">
        <v>111</v>
      </c>
      <c r="D5702">
        <v>25</v>
      </c>
      <c r="E5702">
        <v>11090104</v>
      </c>
      <c r="F5702" t="s">
        <v>112</v>
      </c>
      <c r="G5702">
        <v>1</v>
      </c>
    </row>
    <row r="5703" spans="1:7" x14ac:dyDescent="0.25">
      <c r="A5703">
        <v>80025768</v>
      </c>
      <c r="B5703" s="1">
        <v>40785</v>
      </c>
      <c r="C5703" t="s">
        <v>66</v>
      </c>
      <c r="D5703">
        <v>42</v>
      </c>
      <c r="E5703">
        <v>11080485</v>
      </c>
      <c r="F5703" t="s">
        <v>67</v>
      </c>
      <c r="G5703">
        <v>200</v>
      </c>
    </row>
    <row r="5704" spans="1:7" x14ac:dyDescent="0.25">
      <c r="A5704">
        <v>80025768</v>
      </c>
      <c r="B5704" s="1">
        <v>40785</v>
      </c>
      <c r="C5704" t="s">
        <v>68</v>
      </c>
      <c r="D5704">
        <v>25</v>
      </c>
      <c r="E5704">
        <v>11080485</v>
      </c>
      <c r="F5704" t="s">
        <v>69</v>
      </c>
      <c r="G5704">
        <v>200</v>
      </c>
    </row>
    <row r="5705" spans="1:7" hidden="1" x14ac:dyDescent="0.25">
      <c r="A5705">
        <v>80025853</v>
      </c>
      <c r="B5705" s="1">
        <v>40795</v>
      </c>
      <c r="C5705" t="s">
        <v>182</v>
      </c>
      <c r="D5705">
        <v>100</v>
      </c>
      <c r="E5705">
        <v>11090108</v>
      </c>
      <c r="F5705" t="s">
        <v>10</v>
      </c>
      <c r="G5705">
        <v>1</v>
      </c>
    </row>
    <row r="5706" spans="1:7" hidden="1" x14ac:dyDescent="0.25">
      <c r="A5706">
        <v>90001773</v>
      </c>
      <c r="B5706" s="1">
        <v>40795</v>
      </c>
      <c r="C5706" t="s">
        <v>115</v>
      </c>
      <c r="D5706">
        <v>50</v>
      </c>
      <c r="E5706">
        <v>11090110</v>
      </c>
      <c r="F5706" t="s">
        <v>10</v>
      </c>
      <c r="G5706">
        <v>1</v>
      </c>
    </row>
    <row r="5707" spans="1:7" hidden="1" x14ac:dyDescent="0.25">
      <c r="A5707">
        <v>80025857</v>
      </c>
      <c r="B5707" s="1">
        <v>40795</v>
      </c>
      <c r="C5707" t="s">
        <v>182</v>
      </c>
      <c r="D5707">
        <v>100</v>
      </c>
      <c r="E5707">
        <v>11090116</v>
      </c>
      <c r="F5707" t="s">
        <v>10</v>
      </c>
      <c r="G5707">
        <v>1</v>
      </c>
    </row>
    <row r="5708" spans="1:7" x14ac:dyDescent="0.25">
      <c r="A5708">
        <v>80025768</v>
      </c>
      <c r="B5708" s="1">
        <v>40785</v>
      </c>
      <c r="C5708" t="s">
        <v>25</v>
      </c>
      <c r="D5708">
        <v>30</v>
      </c>
      <c r="E5708">
        <v>11080486</v>
      </c>
      <c r="F5708" t="s">
        <v>26</v>
      </c>
      <c r="G5708">
        <v>200</v>
      </c>
    </row>
    <row r="5709" spans="1:7" x14ac:dyDescent="0.25">
      <c r="A5709">
        <v>80025768</v>
      </c>
      <c r="B5709" s="1">
        <v>40785</v>
      </c>
      <c r="C5709" t="s">
        <v>66</v>
      </c>
      <c r="D5709">
        <v>42</v>
      </c>
      <c r="E5709">
        <v>11080486</v>
      </c>
      <c r="F5709" t="s">
        <v>67</v>
      </c>
      <c r="G5709">
        <v>200</v>
      </c>
    </row>
    <row r="5710" spans="1:7" x14ac:dyDescent="0.25">
      <c r="A5710">
        <v>80025768</v>
      </c>
      <c r="B5710" s="1">
        <v>40785</v>
      </c>
      <c r="C5710" t="s">
        <v>68</v>
      </c>
      <c r="D5710">
        <v>25</v>
      </c>
      <c r="E5710">
        <v>11080486</v>
      </c>
      <c r="F5710" t="s">
        <v>69</v>
      </c>
      <c r="G5710">
        <v>200</v>
      </c>
    </row>
    <row r="5711" spans="1:7" x14ac:dyDescent="0.25">
      <c r="A5711">
        <v>80025769</v>
      </c>
      <c r="B5711" s="1">
        <v>40785</v>
      </c>
      <c r="C5711" t="s">
        <v>7</v>
      </c>
      <c r="D5711">
        <v>185</v>
      </c>
      <c r="E5711">
        <v>11080487</v>
      </c>
      <c r="F5711" t="s">
        <v>8</v>
      </c>
      <c r="G5711">
        <v>33000</v>
      </c>
    </row>
    <row r="5712" spans="1:7" x14ac:dyDescent="0.25">
      <c r="A5712">
        <v>80025769</v>
      </c>
      <c r="B5712" s="1">
        <v>40785</v>
      </c>
      <c r="C5712" t="s">
        <v>54</v>
      </c>
      <c r="D5712">
        <v>25</v>
      </c>
      <c r="E5712">
        <v>11080488</v>
      </c>
      <c r="F5712" t="s">
        <v>55</v>
      </c>
      <c r="G5712">
        <v>20000</v>
      </c>
    </row>
    <row r="5713" spans="1:7" x14ac:dyDescent="0.25">
      <c r="A5713">
        <v>80025769</v>
      </c>
      <c r="B5713" s="1">
        <v>40785</v>
      </c>
      <c r="C5713" t="s">
        <v>59</v>
      </c>
      <c r="D5713">
        <v>25</v>
      </c>
      <c r="E5713">
        <v>11080488</v>
      </c>
      <c r="F5713" t="s">
        <v>60</v>
      </c>
      <c r="G5713">
        <v>20000</v>
      </c>
    </row>
    <row r="5714" spans="1:7" x14ac:dyDescent="0.25">
      <c r="A5714">
        <v>80025769</v>
      </c>
      <c r="B5714" s="1">
        <v>40785</v>
      </c>
      <c r="C5714" t="s">
        <v>66</v>
      </c>
      <c r="D5714">
        <v>13</v>
      </c>
      <c r="E5714">
        <v>11080489</v>
      </c>
      <c r="F5714" t="s">
        <v>67</v>
      </c>
      <c r="G5714">
        <v>13</v>
      </c>
    </row>
    <row r="5715" spans="1:7" x14ac:dyDescent="0.25">
      <c r="A5715">
        <v>80025769</v>
      </c>
      <c r="B5715" s="1">
        <v>40785</v>
      </c>
      <c r="C5715" t="s">
        <v>27</v>
      </c>
      <c r="D5715">
        <v>25</v>
      </c>
      <c r="E5715">
        <v>11080489</v>
      </c>
      <c r="F5715" t="s">
        <v>28</v>
      </c>
      <c r="G5715">
        <v>13</v>
      </c>
    </row>
    <row r="5716" spans="1:7" x14ac:dyDescent="0.25">
      <c r="A5716">
        <v>80025769</v>
      </c>
      <c r="B5716" s="1">
        <v>40785</v>
      </c>
      <c r="C5716" t="s">
        <v>64</v>
      </c>
      <c r="D5716">
        <v>25</v>
      </c>
      <c r="E5716">
        <v>11080490</v>
      </c>
      <c r="F5716" t="s">
        <v>65</v>
      </c>
      <c r="G5716">
        <v>5</v>
      </c>
    </row>
    <row r="5717" spans="1:7" x14ac:dyDescent="0.25">
      <c r="A5717">
        <v>80025770</v>
      </c>
      <c r="B5717" s="1">
        <v>40785</v>
      </c>
      <c r="C5717" t="s">
        <v>135</v>
      </c>
      <c r="D5717">
        <v>125</v>
      </c>
      <c r="E5717">
        <v>11080491</v>
      </c>
      <c r="F5717" t="s">
        <v>10</v>
      </c>
      <c r="G5717">
        <v>1</v>
      </c>
    </row>
    <row r="5718" spans="1:7" x14ac:dyDescent="0.25">
      <c r="A5718">
        <v>80025771</v>
      </c>
      <c r="B5718" s="1">
        <v>40786</v>
      </c>
      <c r="C5718" t="s">
        <v>7</v>
      </c>
      <c r="D5718">
        <v>90</v>
      </c>
      <c r="E5718">
        <v>11080396</v>
      </c>
      <c r="F5718" t="s">
        <v>8</v>
      </c>
      <c r="G5718">
        <v>14000</v>
      </c>
    </row>
    <row r="5719" spans="1:7" x14ac:dyDescent="0.25">
      <c r="A5719">
        <v>80025771</v>
      </c>
      <c r="B5719" s="1">
        <v>40786</v>
      </c>
      <c r="C5719" t="s">
        <v>15</v>
      </c>
      <c r="D5719">
        <v>45</v>
      </c>
      <c r="E5719">
        <v>11080396</v>
      </c>
      <c r="F5719" t="s">
        <v>8</v>
      </c>
      <c r="G5719">
        <v>14000</v>
      </c>
    </row>
    <row r="5720" spans="1:7" x14ac:dyDescent="0.25">
      <c r="A5720">
        <v>80025772</v>
      </c>
      <c r="B5720" s="1">
        <v>40786</v>
      </c>
      <c r="C5720" t="s">
        <v>9</v>
      </c>
      <c r="D5720">
        <v>20</v>
      </c>
      <c r="E5720">
        <v>11070230</v>
      </c>
      <c r="F5720" t="s">
        <v>10</v>
      </c>
      <c r="G5720">
        <v>1</v>
      </c>
    </row>
    <row r="5721" spans="1:7" x14ac:dyDescent="0.25">
      <c r="A5721">
        <v>80025772</v>
      </c>
      <c r="B5721" s="1">
        <v>40786</v>
      </c>
      <c r="C5721" t="s">
        <v>7</v>
      </c>
      <c r="D5721">
        <v>80</v>
      </c>
      <c r="E5721">
        <v>11070230</v>
      </c>
      <c r="F5721" t="s">
        <v>8</v>
      </c>
      <c r="G5721">
        <v>1</v>
      </c>
    </row>
    <row r="5722" spans="1:7" x14ac:dyDescent="0.25">
      <c r="A5722">
        <v>80025773</v>
      </c>
      <c r="B5722" s="1">
        <v>40786</v>
      </c>
      <c r="C5722" t="s">
        <v>29</v>
      </c>
      <c r="D5722">
        <v>25</v>
      </c>
      <c r="E5722">
        <v>11080496</v>
      </c>
      <c r="F5722" t="s">
        <v>10</v>
      </c>
      <c r="G5722">
        <v>1</v>
      </c>
    </row>
    <row r="5723" spans="1:7" x14ac:dyDescent="0.25">
      <c r="A5723">
        <v>80025774</v>
      </c>
      <c r="B5723" s="1">
        <v>40786</v>
      </c>
      <c r="C5723" t="s">
        <v>54</v>
      </c>
      <c r="D5723">
        <v>25</v>
      </c>
      <c r="E5723">
        <v>11080497</v>
      </c>
      <c r="F5723" t="s">
        <v>55</v>
      </c>
      <c r="G5723">
        <v>24000</v>
      </c>
    </row>
    <row r="5724" spans="1:7" x14ac:dyDescent="0.25">
      <c r="A5724">
        <v>80025774</v>
      </c>
      <c r="B5724" s="1">
        <v>40786</v>
      </c>
      <c r="C5724" t="s">
        <v>59</v>
      </c>
      <c r="D5724">
        <v>25</v>
      </c>
      <c r="E5724">
        <v>11080497</v>
      </c>
      <c r="F5724" t="s">
        <v>60</v>
      </c>
      <c r="G5724">
        <v>24000</v>
      </c>
    </row>
    <row r="5725" spans="1:7" x14ac:dyDescent="0.25">
      <c r="A5725">
        <v>80025775</v>
      </c>
      <c r="B5725" s="1">
        <v>40786</v>
      </c>
      <c r="C5725" t="s">
        <v>27</v>
      </c>
      <c r="D5725">
        <v>25</v>
      </c>
      <c r="E5725">
        <v>11080498</v>
      </c>
      <c r="F5725" t="s">
        <v>28</v>
      </c>
      <c r="G5725">
        <v>1</v>
      </c>
    </row>
    <row r="5726" spans="1:7" x14ac:dyDescent="0.25">
      <c r="A5726">
        <v>80025777</v>
      </c>
      <c r="B5726" s="1">
        <v>40786</v>
      </c>
      <c r="C5726" t="s">
        <v>134</v>
      </c>
      <c r="D5726">
        <v>75</v>
      </c>
      <c r="E5726">
        <v>11080168</v>
      </c>
      <c r="F5726" t="s">
        <v>10</v>
      </c>
      <c r="G5726">
        <v>1</v>
      </c>
    </row>
    <row r="5727" spans="1:7" x14ac:dyDescent="0.25">
      <c r="A5727">
        <v>80025778</v>
      </c>
      <c r="B5727" s="1">
        <v>40786</v>
      </c>
      <c r="C5727" t="s">
        <v>64</v>
      </c>
      <c r="D5727">
        <v>25</v>
      </c>
      <c r="E5727">
        <v>11080500</v>
      </c>
      <c r="F5727" t="s">
        <v>65</v>
      </c>
      <c r="G5727">
        <v>1</v>
      </c>
    </row>
    <row r="5728" spans="1:7" x14ac:dyDescent="0.25">
      <c r="A5728">
        <v>80025779</v>
      </c>
      <c r="B5728" s="1">
        <v>40786</v>
      </c>
      <c r="C5728" t="s">
        <v>7</v>
      </c>
      <c r="D5728">
        <v>30</v>
      </c>
      <c r="E5728">
        <v>11080411</v>
      </c>
      <c r="F5728" t="s">
        <v>8</v>
      </c>
      <c r="G5728">
        <v>2000</v>
      </c>
    </row>
    <row r="5729" spans="1:7" x14ac:dyDescent="0.25">
      <c r="A5729">
        <v>80025779</v>
      </c>
      <c r="B5729" s="1">
        <v>40786</v>
      </c>
      <c r="C5729" t="s">
        <v>15</v>
      </c>
      <c r="D5729">
        <v>15</v>
      </c>
      <c r="E5729">
        <v>11080411</v>
      </c>
      <c r="F5729" t="s">
        <v>8</v>
      </c>
      <c r="G5729">
        <v>2000</v>
      </c>
    </row>
    <row r="5730" spans="1:7" x14ac:dyDescent="0.25">
      <c r="A5730">
        <v>80025780</v>
      </c>
      <c r="B5730" s="1">
        <v>40787</v>
      </c>
      <c r="C5730" t="s">
        <v>134</v>
      </c>
      <c r="D5730">
        <v>75</v>
      </c>
      <c r="E5730">
        <v>11080420</v>
      </c>
      <c r="F5730" t="s">
        <v>10</v>
      </c>
      <c r="G5730">
        <v>1</v>
      </c>
    </row>
    <row r="5731" spans="1:7" x14ac:dyDescent="0.25">
      <c r="A5731">
        <v>80025780</v>
      </c>
      <c r="B5731" s="1">
        <v>40787</v>
      </c>
      <c r="C5731" t="s">
        <v>135</v>
      </c>
      <c r="D5731">
        <v>125</v>
      </c>
      <c r="E5731">
        <v>11080421</v>
      </c>
      <c r="F5731" t="s">
        <v>10</v>
      </c>
      <c r="G5731">
        <v>1</v>
      </c>
    </row>
    <row r="5732" spans="1:7" x14ac:dyDescent="0.25">
      <c r="A5732">
        <v>80025782</v>
      </c>
      <c r="B5732" s="1">
        <v>40787</v>
      </c>
      <c r="C5732" t="s">
        <v>94</v>
      </c>
      <c r="D5732">
        <v>10</v>
      </c>
      <c r="E5732">
        <v>11080257</v>
      </c>
      <c r="F5732" t="s">
        <v>95</v>
      </c>
      <c r="G5732">
        <v>2</v>
      </c>
    </row>
    <row r="5733" spans="1:7" x14ac:dyDescent="0.25">
      <c r="A5733">
        <v>80025782</v>
      </c>
      <c r="B5733" s="1">
        <v>40787</v>
      </c>
      <c r="C5733" t="s">
        <v>86</v>
      </c>
      <c r="D5733">
        <v>50</v>
      </c>
      <c r="E5733">
        <v>11080257</v>
      </c>
      <c r="F5733" t="s">
        <v>87</v>
      </c>
      <c r="G5733">
        <v>2</v>
      </c>
    </row>
    <row r="5734" spans="1:7" x14ac:dyDescent="0.25">
      <c r="A5734">
        <v>80025784</v>
      </c>
      <c r="B5734" s="1">
        <v>40787</v>
      </c>
      <c r="C5734" t="s">
        <v>59</v>
      </c>
      <c r="D5734">
        <v>25</v>
      </c>
      <c r="E5734">
        <v>11090011</v>
      </c>
      <c r="F5734" t="s">
        <v>60</v>
      </c>
      <c r="G5734">
        <v>2</v>
      </c>
    </row>
    <row r="5735" spans="1:7" x14ac:dyDescent="0.25">
      <c r="A5735">
        <v>80025785</v>
      </c>
      <c r="B5735" s="1">
        <v>40787</v>
      </c>
      <c r="C5735" t="s">
        <v>64</v>
      </c>
      <c r="D5735">
        <v>25</v>
      </c>
      <c r="E5735">
        <v>11090010</v>
      </c>
      <c r="F5735" t="s">
        <v>65</v>
      </c>
      <c r="G5735">
        <v>1</v>
      </c>
    </row>
    <row r="5736" spans="1:7" x14ac:dyDescent="0.25">
      <c r="A5736">
        <v>80025786</v>
      </c>
      <c r="B5736" s="1">
        <v>40787</v>
      </c>
      <c r="C5736" t="s">
        <v>64</v>
      </c>
      <c r="D5736">
        <v>25</v>
      </c>
      <c r="E5736">
        <v>11090009</v>
      </c>
      <c r="F5736" t="s">
        <v>65</v>
      </c>
      <c r="G5736">
        <v>1</v>
      </c>
    </row>
    <row r="5737" spans="1:7" x14ac:dyDescent="0.25">
      <c r="A5737">
        <v>80025790</v>
      </c>
      <c r="B5737" s="1">
        <v>40788</v>
      </c>
      <c r="C5737" t="s">
        <v>66</v>
      </c>
      <c r="D5737">
        <v>25</v>
      </c>
      <c r="E5737">
        <v>11090016</v>
      </c>
      <c r="F5737" t="s">
        <v>67</v>
      </c>
      <c r="G5737">
        <v>15</v>
      </c>
    </row>
    <row r="5738" spans="1:7" x14ac:dyDescent="0.25">
      <c r="A5738">
        <v>80025794</v>
      </c>
      <c r="B5738" s="1">
        <v>40788</v>
      </c>
      <c r="C5738" t="s">
        <v>54</v>
      </c>
      <c r="D5738">
        <v>27</v>
      </c>
      <c r="E5738">
        <v>11090031</v>
      </c>
      <c r="F5738" t="s">
        <v>55</v>
      </c>
      <c r="G5738">
        <v>80000</v>
      </c>
    </row>
    <row r="5739" spans="1:7" x14ac:dyDescent="0.25">
      <c r="A5739">
        <v>80025794</v>
      </c>
      <c r="B5739" s="1">
        <v>40788</v>
      </c>
      <c r="C5739" t="s">
        <v>59</v>
      </c>
      <c r="D5739">
        <v>25</v>
      </c>
      <c r="E5739">
        <v>11090031</v>
      </c>
      <c r="F5739" t="s">
        <v>60</v>
      </c>
      <c r="G5739">
        <v>80000</v>
      </c>
    </row>
    <row r="5740" spans="1:7" x14ac:dyDescent="0.25">
      <c r="A5740">
        <v>80025795</v>
      </c>
      <c r="B5740" s="1">
        <v>40788</v>
      </c>
      <c r="C5740" t="s">
        <v>64</v>
      </c>
      <c r="D5740">
        <v>25</v>
      </c>
      <c r="E5740">
        <v>11090026</v>
      </c>
      <c r="F5740" t="s">
        <v>65</v>
      </c>
      <c r="G5740">
        <v>1</v>
      </c>
    </row>
    <row r="5741" spans="1:7" x14ac:dyDescent="0.25">
      <c r="A5741">
        <v>80025795</v>
      </c>
      <c r="B5741" s="1">
        <v>40788</v>
      </c>
      <c r="C5741" t="s">
        <v>64</v>
      </c>
      <c r="D5741">
        <v>25</v>
      </c>
      <c r="E5741">
        <v>11090027</v>
      </c>
      <c r="F5741" t="s">
        <v>65</v>
      </c>
      <c r="G5741">
        <v>1</v>
      </c>
    </row>
    <row r="5742" spans="1:7" x14ac:dyDescent="0.25">
      <c r="A5742">
        <v>80025795</v>
      </c>
      <c r="B5742" s="1">
        <v>40788</v>
      </c>
      <c r="C5742" t="s">
        <v>64</v>
      </c>
      <c r="D5742">
        <v>25</v>
      </c>
      <c r="E5742">
        <v>11090028</v>
      </c>
      <c r="F5742" t="s">
        <v>65</v>
      </c>
      <c r="G5742">
        <v>1</v>
      </c>
    </row>
    <row r="5743" spans="1:7" x14ac:dyDescent="0.25">
      <c r="A5743">
        <v>80025795</v>
      </c>
      <c r="B5743" s="1">
        <v>40788</v>
      </c>
      <c r="C5743" t="s">
        <v>64</v>
      </c>
      <c r="D5743">
        <v>25</v>
      </c>
      <c r="E5743">
        <v>11090029</v>
      </c>
      <c r="F5743" t="s">
        <v>65</v>
      </c>
      <c r="G5743">
        <v>1</v>
      </c>
    </row>
    <row r="5744" spans="1:7" x14ac:dyDescent="0.25">
      <c r="A5744">
        <v>80025796</v>
      </c>
      <c r="B5744" s="1">
        <v>40788</v>
      </c>
      <c r="C5744" t="s">
        <v>64</v>
      </c>
      <c r="D5744">
        <v>25</v>
      </c>
      <c r="E5744">
        <v>11090022</v>
      </c>
      <c r="F5744" t="s">
        <v>65</v>
      </c>
      <c r="G5744">
        <v>1</v>
      </c>
    </row>
    <row r="5745" spans="1:7" x14ac:dyDescent="0.25">
      <c r="A5745">
        <v>80025796</v>
      </c>
      <c r="B5745" s="1">
        <v>40788</v>
      </c>
      <c r="C5745" t="s">
        <v>64</v>
      </c>
      <c r="D5745">
        <v>25</v>
      </c>
      <c r="E5745">
        <v>11090023</v>
      </c>
      <c r="F5745" t="s">
        <v>65</v>
      </c>
      <c r="G5745">
        <v>1</v>
      </c>
    </row>
    <row r="5746" spans="1:7" x14ac:dyDescent="0.25">
      <c r="A5746">
        <v>80025797</v>
      </c>
      <c r="B5746" s="1">
        <v>40788</v>
      </c>
      <c r="C5746" t="s">
        <v>64</v>
      </c>
      <c r="D5746">
        <v>25</v>
      </c>
      <c r="E5746">
        <v>11090024</v>
      </c>
      <c r="F5746" t="s">
        <v>65</v>
      </c>
      <c r="G5746">
        <v>1</v>
      </c>
    </row>
    <row r="5747" spans="1:7" x14ac:dyDescent="0.25">
      <c r="A5747">
        <v>80025798</v>
      </c>
      <c r="B5747" s="1">
        <v>40788</v>
      </c>
      <c r="C5747" t="s">
        <v>54</v>
      </c>
      <c r="D5747">
        <v>25</v>
      </c>
      <c r="E5747">
        <v>11090025</v>
      </c>
      <c r="F5747" t="s">
        <v>55</v>
      </c>
      <c r="G5747">
        <v>60000</v>
      </c>
    </row>
    <row r="5748" spans="1:7" x14ac:dyDescent="0.25">
      <c r="A5748">
        <v>80025798</v>
      </c>
      <c r="B5748" s="1">
        <v>40788</v>
      </c>
      <c r="C5748" t="s">
        <v>59</v>
      </c>
      <c r="D5748">
        <v>25</v>
      </c>
      <c r="E5748">
        <v>11090025</v>
      </c>
      <c r="F5748" t="s">
        <v>60</v>
      </c>
      <c r="G5748">
        <v>60000</v>
      </c>
    </row>
    <row r="5749" spans="1:7" x14ac:dyDescent="0.25">
      <c r="A5749">
        <v>80025799</v>
      </c>
      <c r="B5749" s="1">
        <v>40788</v>
      </c>
      <c r="C5749" t="s">
        <v>59</v>
      </c>
      <c r="D5749">
        <v>25</v>
      </c>
      <c r="E5749">
        <v>11090034</v>
      </c>
      <c r="F5749" t="s">
        <v>60</v>
      </c>
      <c r="G5749">
        <v>2</v>
      </c>
    </row>
    <row r="5750" spans="1:7" x14ac:dyDescent="0.25">
      <c r="A5750">
        <v>80025799</v>
      </c>
      <c r="B5750" s="1">
        <v>40788</v>
      </c>
      <c r="C5750" t="s">
        <v>59</v>
      </c>
      <c r="D5750">
        <v>25</v>
      </c>
      <c r="E5750">
        <v>11090035</v>
      </c>
      <c r="F5750" t="s">
        <v>60</v>
      </c>
      <c r="G5750">
        <v>2</v>
      </c>
    </row>
    <row r="5751" spans="1:7" x14ac:dyDescent="0.25">
      <c r="A5751">
        <v>80025799</v>
      </c>
      <c r="B5751" s="1">
        <v>40788</v>
      </c>
      <c r="C5751" t="s">
        <v>59</v>
      </c>
      <c r="D5751">
        <v>25</v>
      </c>
      <c r="E5751">
        <v>11090036</v>
      </c>
      <c r="F5751" t="s">
        <v>60</v>
      </c>
      <c r="G5751">
        <v>2</v>
      </c>
    </row>
    <row r="5752" spans="1:7" x14ac:dyDescent="0.25">
      <c r="A5752">
        <v>80025799</v>
      </c>
      <c r="B5752" s="1">
        <v>40788</v>
      </c>
      <c r="C5752" t="s">
        <v>59</v>
      </c>
      <c r="D5752">
        <v>25</v>
      </c>
      <c r="E5752">
        <v>11090037</v>
      </c>
      <c r="F5752" t="s">
        <v>60</v>
      </c>
      <c r="G5752">
        <v>2</v>
      </c>
    </row>
    <row r="5753" spans="1:7" hidden="1" x14ac:dyDescent="0.25">
      <c r="A5753">
        <v>90001774</v>
      </c>
      <c r="B5753" s="1">
        <v>40798</v>
      </c>
      <c r="C5753" t="s">
        <v>115</v>
      </c>
      <c r="D5753">
        <v>50</v>
      </c>
      <c r="E5753">
        <v>11090122</v>
      </c>
      <c r="F5753" t="s">
        <v>10</v>
      </c>
      <c r="G5753">
        <v>1</v>
      </c>
    </row>
    <row r="5754" spans="1:7" hidden="1" x14ac:dyDescent="0.25">
      <c r="A5754">
        <v>80025862</v>
      </c>
      <c r="B5754" s="1">
        <v>40798</v>
      </c>
      <c r="C5754" t="s">
        <v>111</v>
      </c>
      <c r="D5754">
        <v>25</v>
      </c>
      <c r="E5754">
        <v>11090127</v>
      </c>
      <c r="F5754" t="s">
        <v>112</v>
      </c>
      <c r="G5754">
        <v>1</v>
      </c>
    </row>
    <row r="5755" spans="1:7" hidden="1" x14ac:dyDescent="0.25">
      <c r="A5755">
        <v>80025863</v>
      </c>
      <c r="B5755" s="1">
        <v>40798</v>
      </c>
      <c r="C5755" t="s">
        <v>111</v>
      </c>
      <c r="D5755">
        <v>75</v>
      </c>
      <c r="E5755">
        <v>11090128</v>
      </c>
      <c r="F5755" t="s">
        <v>112</v>
      </c>
      <c r="G5755">
        <v>3</v>
      </c>
    </row>
    <row r="5756" spans="1:7" hidden="1" x14ac:dyDescent="0.25">
      <c r="A5756">
        <v>80025863</v>
      </c>
      <c r="B5756" s="1">
        <v>40798</v>
      </c>
      <c r="C5756" t="s">
        <v>111</v>
      </c>
      <c r="D5756">
        <v>25</v>
      </c>
      <c r="E5756">
        <v>11090129</v>
      </c>
      <c r="F5756" t="s">
        <v>112</v>
      </c>
      <c r="G5756">
        <v>1</v>
      </c>
    </row>
    <row r="5757" spans="1:7" hidden="1" x14ac:dyDescent="0.25">
      <c r="A5757">
        <v>80025864</v>
      </c>
      <c r="B5757" s="1">
        <v>40798</v>
      </c>
      <c r="C5757" t="s">
        <v>111</v>
      </c>
      <c r="D5757">
        <v>25</v>
      </c>
      <c r="E5757">
        <v>11090131</v>
      </c>
      <c r="F5757" t="s">
        <v>112</v>
      </c>
      <c r="G5757">
        <v>2</v>
      </c>
    </row>
    <row r="5758" spans="1:7" x14ac:dyDescent="0.25">
      <c r="A5758">
        <v>80025799</v>
      </c>
      <c r="B5758" s="1">
        <v>40788</v>
      </c>
      <c r="C5758" t="s">
        <v>59</v>
      </c>
      <c r="D5758">
        <v>25</v>
      </c>
      <c r="E5758">
        <v>11090038</v>
      </c>
      <c r="F5758" t="s">
        <v>60</v>
      </c>
      <c r="G5758">
        <v>2</v>
      </c>
    </row>
    <row r="5759" spans="1:7" x14ac:dyDescent="0.25">
      <c r="A5759">
        <v>80025799</v>
      </c>
      <c r="B5759" s="1">
        <v>40788</v>
      </c>
      <c r="C5759" t="s">
        <v>59</v>
      </c>
      <c r="D5759">
        <v>25</v>
      </c>
      <c r="E5759">
        <v>11090039</v>
      </c>
      <c r="F5759" t="s">
        <v>60</v>
      </c>
      <c r="G5759">
        <v>2</v>
      </c>
    </row>
    <row r="5760" spans="1:7" x14ac:dyDescent="0.25">
      <c r="A5760">
        <v>80025799</v>
      </c>
      <c r="B5760" s="1">
        <v>40788</v>
      </c>
      <c r="C5760" t="s">
        <v>59</v>
      </c>
      <c r="D5760">
        <v>25</v>
      </c>
      <c r="E5760">
        <v>11090040</v>
      </c>
      <c r="F5760" t="s">
        <v>60</v>
      </c>
      <c r="G5760">
        <v>2</v>
      </c>
    </row>
    <row r="5761" spans="1:7" x14ac:dyDescent="0.25">
      <c r="A5761">
        <v>80025801</v>
      </c>
      <c r="B5761" s="1">
        <v>40792</v>
      </c>
      <c r="C5761" t="s">
        <v>29</v>
      </c>
      <c r="D5761">
        <v>25</v>
      </c>
      <c r="E5761">
        <v>11090042</v>
      </c>
      <c r="F5761" t="s">
        <v>10</v>
      </c>
      <c r="G5761">
        <v>1</v>
      </c>
    </row>
    <row r="5762" spans="1:7" x14ac:dyDescent="0.25">
      <c r="A5762">
        <v>80025801</v>
      </c>
      <c r="B5762" s="1">
        <v>40792</v>
      </c>
      <c r="C5762" t="s">
        <v>29</v>
      </c>
      <c r="D5762">
        <v>25</v>
      </c>
      <c r="E5762">
        <v>11090043</v>
      </c>
      <c r="F5762" t="s">
        <v>10</v>
      </c>
      <c r="G5762">
        <v>1</v>
      </c>
    </row>
    <row r="5763" spans="1:7" x14ac:dyDescent="0.25">
      <c r="A5763">
        <v>80025802</v>
      </c>
      <c r="B5763" s="1">
        <v>40792</v>
      </c>
      <c r="C5763" t="s">
        <v>135</v>
      </c>
      <c r="D5763">
        <v>125</v>
      </c>
      <c r="E5763">
        <v>11080471</v>
      </c>
      <c r="F5763" t="s">
        <v>10</v>
      </c>
      <c r="G5763">
        <v>1</v>
      </c>
    </row>
    <row r="5764" spans="1:7" x14ac:dyDescent="0.25">
      <c r="A5764">
        <v>80025803</v>
      </c>
      <c r="B5764" s="1">
        <v>40792</v>
      </c>
      <c r="C5764" t="s">
        <v>9</v>
      </c>
      <c r="D5764">
        <v>20</v>
      </c>
      <c r="E5764">
        <v>11080142</v>
      </c>
      <c r="F5764" t="s">
        <v>10</v>
      </c>
      <c r="G5764">
        <v>1</v>
      </c>
    </row>
    <row r="5765" spans="1:7" x14ac:dyDescent="0.25">
      <c r="A5765">
        <v>80025803</v>
      </c>
      <c r="B5765" s="1">
        <v>40792</v>
      </c>
      <c r="C5765" t="s">
        <v>7</v>
      </c>
      <c r="D5765">
        <v>1288</v>
      </c>
      <c r="E5765">
        <v>11080142</v>
      </c>
      <c r="F5765" t="s">
        <v>8</v>
      </c>
      <c r="G5765">
        <v>1</v>
      </c>
    </row>
    <row r="5766" spans="1:7" x14ac:dyDescent="0.25">
      <c r="A5766">
        <v>80025804</v>
      </c>
      <c r="B5766" s="1">
        <v>40792</v>
      </c>
      <c r="C5766" t="s">
        <v>9</v>
      </c>
      <c r="D5766">
        <v>20</v>
      </c>
      <c r="E5766">
        <v>11080140</v>
      </c>
      <c r="F5766" t="s">
        <v>10</v>
      </c>
      <c r="G5766">
        <v>1</v>
      </c>
    </row>
    <row r="5767" spans="1:7" x14ac:dyDescent="0.25">
      <c r="A5767">
        <v>80025804</v>
      </c>
      <c r="B5767" s="1">
        <v>40792</v>
      </c>
      <c r="C5767" t="s">
        <v>7</v>
      </c>
      <c r="D5767">
        <v>1564</v>
      </c>
      <c r="E5767">
        <v>11080140</v>
      </c>
      <c r="F5767" t="s">
        <v>8</v>
      </c>
      <c r="G5767">
        <v>1</v>
      </c>
    </row>
    <row r="5768" spans="1:7" x14ac:dyDescent="0.25">
      <c r="A5768">
        <v>80025805</v>
      </c>
      <c r="B5768" s="1">
        <v>40792</v>
      </c>
      <c r="C5768" t="s">
        <v>9</v>
      </c>
      <c r="D5768">
        <v>20</v>
      </c>
      <c r="E5768">
        <v>11080280</v>
      </c>
      <c r="F5768" t="s">
        <v>10</v>
      </c>
      <c r="G5768">
        <v>1</v>
      </c>
    </row>
    <row r="5769" spans="1:7" x14ac:dyDescent="0.25">
      <c r="A5769">
        <v>80025805</v>
      </c>
      <c r="B5769" s="1">
        <v>40792</v>
      </c>
      <c r="C5769" t="s">
        <v>7</v>
      </c>
      <c r="D5769">
        <v>1207</v>
      </c>
      <c r="E5769">
        <v>11080280</v>
      </c>
      <c r="F5769" t="s">
        <v>8</v>
      </c>
      <c r="G5769">
        <v>1</v>
      </c>
    </row>
    <row r="5770" spans="1:7" x14ac:dyDescent="0.25">
      <c r="A5770">
        <v>80025806</v>
      </c>
      <c r="B5770" s="1">
        <v>40792</v>
      </c>
      <c r="C5770" t="s">
        <v>9</v>
      </c>
      <c r="D5770">
        <v>20</v>
      </c>
      <c r="E5770">
        <v>11070083</v>
      </c>
      <c r="F5770" t="s">
        <v>10</v>
      </c>
      <c r="G5770">
        <v>1</v>
      </c>
    </row>
    <row r="5771" spans="1:7" x14ac:dyDescent="0.25">
      <c r="A5771">
        <v>80025806</v>
      </c>
      <c r="B5771" s="1">
        <v>40792</v>
      </c>
      <c r="C5771" t="s">
        <v>7</v>
      </c>
      <c r="D5771">
        <v>1483</v>
      </c>
      <c r="E5771">
        <v>11070083</v>
      </c>
      <c r="F5771" t="s">
        <v>8</v>
      </c>
      <c r="G5771">
        <v>1</v>
      </c>
    </row>
    <row r="5772" spans="1:7" hidden="1" x14ac:dyDescent="0.25">
      <c r="A5772">
        <v>80025875</v>
      </c>
      <c r="B5772" s="1">
        <v>40799</v>
      </c>
      <c r="C5772" t="s">
        <v>111</v>
      </c>
      <c r="D5772">
        <v>50</v>
      </c>
      <c r="E5772">
        <v>11090152</v>
      </c>
      <c r="F5772" t="s">
        <v>112</v>
      </c>
      <c r="G5772">
        <v>1</v>
      </c>
    </row>
    <row r="5773" spans="1:7" x14ac:dyDescent="0.25">
      <c r="A5773">
        <v>80025807</v>
      </c>
      <c r="B5773" s="1">
        <v>40792</v>
      </c>
      <c r="C5773" t="s">
        <v>7</v>
      </c>
      <c r="D5773">
        <v>35</v>
      </c>
      <c r="E5773">
        <v>11090007</v>
      </c>
      <c r="F5773" t="s">
        <v>8</v>
      </c>
      <c r="G5773">
        <v>3000</v>
      </c>
    </row>
    <row r="5774" spans="1:7" x14ac:dyDescent="0.25">
      <c r="A5774">
        <v>80025807</v>
      </c>
      <c r="B5774" s="1">
        <v>40792</v>
      </c>
      <c r="C5774" t="s">
        <v>15</v>
      </c>
      <c r="D5774">
        <v>17.5</v>
      </c>
      <c r="E5774">
        <v>11090007</v>
      </c>
      <c r="F5774" t="s">
        <v>8</v>
      </c>
      <c r="G5774">
        <v>3000</v>
      </c>
    </row>
    <row r="5775" spans="1:7" x14ac:dyDescent="0.25">
      <c r="A5775">
        <v>80025809</v>
      </c>
      <c r="B5775" s="1">
        <v>40792</v>
      </c>
      <c r="C5775" t="s">
        <v>27</v>
      </c>
      <c r="D5775">
        <v>25</v>
      </c>
      <c r="E5775">
        <v>11090048</v>
      </c>
      <c r="F5775" t="s">
        <v>28</v>
      </c>
      <c r="G5775">
        <v>1</v>
      </c>
    </row>
    <row r="5776" spans="1:7" x14ac:dyDescent="0.25">
      <c r="A5776">
        <v>80025811</v>
      </c>
      <c r="B5776" s="1">
        <v>40792</v>
      </c>
      <c r="C5776" t="s">
        <v>7</v>
      </c>
      <c r="D5776">
        <v>300</v>
      </c>
      <c r="E5776">
        <v>11080377</v>
      </c>
      <c r="F5776" t="s">
        <v>8</v>
      </c>
      <c r="G5776">
        <v>60000</v>
      </c>
    </row>
    <row r="5777" spans="1:7" x14ac:dyDescent="0.25">
      <c r="A5777">
        <v>80025811</v>
      </c>
      <c r="B5777" s="1">
        <v>40792</v>
      </c>
      <c r="C5777" t="s">
        <v>15</v>
      </c>
      <c r="D5777">
        <v>150</v>
      </c>
      <c r="E5777">
        <v>11080377</v>
      </c>
      <c r="F5777" t="s">
        <v>8</v>
      </c>
      <c r="G5777">
        <v>60000</v>
      </c>
    </row>
    <row r="5778" spans="1:7" hidden="1" x14ac:dyDescent="0.25">
      <c r="A5778">
        <v>80025883</v>
      </c>
      <c r="B5778" s="1">
        <v>40799</v>
      </c>
      <c r="C5778" t="s">
        <v>109</v>
      </c>
      <c r="D5778">
        <v>4</v>
      </c>
      <c r="E5778">
        <v>11090156</v>
      </c>
      <c r="F5778" t="s">
        <v>10</v>
      </c>
      <c r="G5778">
        <v>45000</v>
      </c>
    </row>
    <row r="5779" spans="1:7" x14ac:dyDescent="0.25">
      <c r="A5779">
        <v>80025812</v>
      </c>
      <c r="B5779" s="1">
        <v>40792</v>
      </c>
      <c r="C5779" t="s">
        <v>53</v>
      </c>
      <c r="D5779">
        <v>25</v>
      </c>
      <c r="E5779">
        <v>11090054</v>
      </c>
      <c r="F5779" t="s">
        <v>10</v>
      </c>
      <c r="G5779">
        <v>1</v>
      </c>
    </row>
    <row r="5780" spans="1:7" x14ac:dyDescent="0.25">
      <c r="A5780">
        <v>80025812</v>
      </c>
      <c r="B5780" s="1">
        <v>40792</v>
      </c>
      <c r="C5780" t="s">
        <v>25</v>
      </c>
      <c r="D5780">
        <v>25</v>
      </c>
      <c r="E5780">
        <v>11090056</v>
      </c>
      <c r="F5780" t="s">
        <v>26</v>
      </c>
      <c r="G5780">
        <v>30</v>
      </c>
    </row>
    <row r="5781" spans="1:7" x14ac:dyDescent="0.25">
      <c r="A5781">
        <v>80025813</v>
      </c>
      <c r="B5781" s="1">
        <v>40793</v>
      </c>
      <c r="C5781" t="s">
        <v>24</v>
      </c>
      <c r="D5781">
        <v>25</v>
      </c>
      <c r="E5781">
        <v>11090062</v>
      </c>
      <c r="F5781" t="s">
        <v>10</v>
      </c>
      <c r="G5781">
        <v>1</v>
      </c>
    </row>
    <row r="5782" spans="1:7" x14ac:dyDescent="0.25">
      <c r="A5782">
        <v>80025814</v>
      </c>
      <c r="B5782" s="1">
        <v>40793</v>
      </c>
      <c r="C5782" t="s">
        <v>7</v>
      </c>
      <c r="D5782">
        <v>460</v>
      </c>
      <c r="E5782">
        <v>11080241</v>
      </c>
      <c r="F5782" t="s">
        <v>8</v>
      </c>
      <c r="G5782">
        <v>100000</v>
      </c>
    </row>
    <row r="5783" spans="1:7" x14ac:dyDescent="0.25">
      <c r="A5783">
        <v>80025814</v>
      </c>
      <c r="B5783" s="1">
        <v>40793</v>
      </c>
      <c r="C5783" t="s">
        <v>15</v>
      </c>
      <c r="D5783">
        <v>230</v>
      </c>
      <c r="E5783">
        <v>11080241</v>
      </c>
      <c r="F5783" t="s">
        <v>8</v>
      </c>
      <c r="G5783">
        <v>100000</v>
      </c>
    </row>
    <row r="5784" spans="1:7" hidden="1" x14ac:dyDescent="0.25">
      <c r="A5784">
        <v>80025876</v>
      </c>
      <c r="B5784" s="1">
        <v>40799</v>
      </c>
      <c r="C5784" t="s">
        <v>111</v>
      </c>
      <c r="D5784">
        <v>50</v>
      </c>
      <c r="E5784">
        <v>11090158</v>
      </c>
      <c r="F5784" t="s">
        <v>112</v>
      </c>
      <c r="G5784">
        <v>2</v>
      </c>
    </row>
    <row r="5785" spans="1:7" x14ac:dyDescent="0.25">
      <c r="A5785">
        <v>80025815</v>
      </c>
      <c r="B5785" s="1">
        <v>40793</v>
      </c>
      <c r="C5785" t="s">
        <v>66</v>
      </c>
      <c r="D5785">
        <v>25</v>
      </c>
      <c r="E5785">
        <v>11090063</v>
      </c>
      <c r="F5785" t="s">
        <v>67</v>
      </c>
      <c r="G5785">
        <v>2</v>
      </c>
    </row>
    <row r="5786" spans="1:7" x14ac:dyDescent="0.25">
      <c r="A5786">
        <v>80025816</v>
      </c>
      <c r="B5786" s="1">
        <v>40793</v>
      </c>
      <c r="C5786" t="s">
        <v>14</v>
      </c>
      <c r="D5786">
        <v>50</v>
      </c>
      <c r="E5786">
        <v>11070038</v>
      </c>
      <c r="F5786" t="s">
        <v>10</v>
      </c>
      <c r="G5786">
        <v>1</v>
      </c>
    </row>
    <row r="5787" spans="1:7" x14ac:dyDescent="0.25">
      <c r="A5787">
        <v>80025817</v>
      </c>
      <c r="B5787" s="1">
        <v>40793</v>
      </c>
      <c r="C5787" t="s">
        <v>64</v>
      </c>
      <c r="D5787">
        <v>64</v>
      </c>
      <c r="E5787">
        <v>11090065</v>
      </c>
      <c r="F5787" t="s">
        <v>65</v>
      </c>
      <c r="G5787">
        <v>16</v>
      </c>
    </row>
    <row r="5788" spans="1:7" x14ac:dyDescent="0.25">
      <c r="A5788">
        <v>80025817</v>
      </c>
      <c r="B5788" s="1">
        <v>40793</v>
      </c>
      <c r="C5788" t="s">
        <v>74</v>
      </c>
      <c r="D5788">
        <v>25</v>
      </c>
      <c r="E5788">
        <v>11090065</v>
      </c>
      <c r="F5788" t="s">
        <v>75</v>
      </c>
      <c r="G5788">
        <v>16</v>
      </c>
    </row>
    <row r="5789" spans="1:7" x14ac:dyDescent="0.25">
      <c r="A5789">
        <v>80025817</v>
      </c>
      <c r="B5789" s="1">
        <v>40793</v>
      </c>
      <c r="C5789" t="s">
        <v>70</v>
      </c>
      <c r="D5789">
        <v>25</v>
      </c>
      <c r="E5789">
        <v>11090065</v>
      </c>
      <c r="F5789" t="s">
        <v>71</v>
      </c>
      <c r="G5789">
        <v>16</v>
      </c>
    </row>
    <row r="5790" spans="1:7" x14ac:dyDescent="0.25">
      <c r="A5790">
        <v>80025818</v>
      </c>
      <c r="B5790" s="1">
        <v>40793</v>
      </c>
      <c r="C5790" t="s">
        <v>140</v>
      </c>
      <c r="D5790">
        <v>22.5</v>
      </c>
      <c r="E5790">
        <v>11090066</v>
      </c>
      <c r="F5790" t="s">
        <v>26</v>
      </c>
      <c r="G5790">
        <v>150</v>
      </c>
    </row>
    <row r="5791" spans="1:7" x14ac:dyDescent="0.25">
      <c r="A5791">
        <v>80025818</v>
      </c>
      <c r="B5791" s="1">
        <v>40793</v>
      </c>
      <c r="C5791" t="s">
        <v>68</v>
      </c>
      <c r="D5791">
        <v>25</v>
      </c>
      <c r="E5791">
        <v>11090066</v>
      </c>
      <c r="F5791" t="s">
        <v>69</v>
      </c>
      <c r="G5791">
        <v>150</v>
      </c>
    </row>
    <row r="5792" spans="1:7" x14ac:dyDescent="0.25">
      <c r="A5792">
        <v>80025819</v>
      </c>
      <c r="B5792" s="1">
        <v>40793</v>
      </c>
      <c r="C5792" t="s">
        <v>140</v>
      </c>
      <c r="D5792">
        <v>25</v>
      </c>
      <c r="E5792">
        <v>11090067</v>
      </c>
      <c r="F5792" t="s">
        <v>26</v>
      </c>
      <c r="G5792">
        <v>30</v>
      </c>
    </row>
    <row r="5793" spans="1:7" x14ac:dyDescent="0.25">
      <c r="A5793">
        <v>80025819</v>
      </c>
      <c r="B5793" s="1">
        <v>40793</v>
      </c>
      <c r="C5793" t="s">
        <v>66</v>
      </c>
      <c r="D5793">
        <v>2</v>
      </c>
      <c r="E5793">
        <v>11090067</v>
      </c>
      <c r="F5793" t="s">
        <v>67</v>
      </c>
      <c r="G5793">
        <v>30</v>
      </c>
    </row>
    <row r="5794" spans="1:7" x14ac:dyDescent="0.25">
      <c r="A5794">
        <v>80025823</v>
      </c>
      <c r="B5794" s="1">
        <v>40793</v>
      </c>
      <c r="C5794" t="s">
        <v>140</v>
      </c>
      <c r="D5794">
        <v>15</v>
      </c>
      <c r="E5794">
        <v>11090073</v>
      </c>
      <c r="F5794" t="s">
        <v>26</v>
      </c>
      <c r="G5794">
        <v>100</v>
      </c>
    </row>
    <row r="5795" spans="1:7" x14ac:dyDescent="0.25">
      <c r="A5795">
        <v>80025823</v>
      </c>
      <c r="B5795" s="1">
        <v>40793</v>
      </c>
      <c r="C5795" t="s">
        <v>66</v>
      </c>
      <c r="D5795">
        <v>16</v>
      </c>
      <c r="E5795">
        <v>11090073</v>
      </c>
      <c r="F5795" t="s">
        <v>67</v>
      </c>
      <c r="G5795">
        <v>100</v>
      </c>
    </row>
    <row r="5796" spans="1:7" x14ac:dyDescent="0.25">
      <c r="A5796">
        <v>80025826</v>
      </c>
      <c r="B5796" s="1">
        <v>40793</v>
      </c>
      <c r="C5796" t="s">
        <v>54</v>
      </c>
      <c r="D5796">
        <v>25</v>
      </c>
      <c r="E5796">
        <v>11090068</v>
      </c>
      <c r="F5796" t="s">
        <v>55</v>
      </c>
      <c r="G5796">
        <v>55000</v>
      </c>
    </row>
    <row r="5797" spans="1:7" x14ac:dyDescent="0.25">
      <c r="A5797">
        <v>80025826</v>
      </c>
      <c r="B5797" s="1">
        <v>40793</v>
      </c>
      <c r="C5797" t="s">
        <v>59</v>
      </c>
      <c r="D5797">
        <v>25</v>
      </c>
      <c r="E5797">
        <v>11090068</v>
      </c>
      <c r="F5797" t="s">
        <v>60</v>
      </c>
      <c r="G5797">
        <v>55000</v>
      </c>
    </row>
    <row r="5798" spans="1:7" x14ac:dyDescent="0.25">
      <c r="A5798">
        <v>80025827</v>
      </c>
      <c r="B5798" s="1">
        <v>40793</v>
      </c>
      <c r="C5798" t="s">
        <v>54</v>
      </c>
      <c r="D5798">
        <v>25</v>
      </c>
      <c r="E5798">
        <v>11090070</v>
      </c>
      <c r="F5798" t="s">
        <v>55</v>
      </c>
      <c r="G5798">
        <v>30000</v>
      </c>
    </row>
    <row r="5799" spans="1:7" x14ac:dyDescent="0.25">
      <c r="A5799">
        <v>80025827</v>
      </c>
      <c r="B5799" s="1">
        <v>40793</v>
      </c>
      <c r="C5799" t="s">
        <v>56</v>
      </c>
      <c r="D5799">
        <v>25</v>
      </c>
      <c r="E5799">
        <v>11090070</v>
      </c>
      <c r="F5799" t="s">
        <v>55</v>
      </c>
      <c r="G5799">
        <v>30000</v>
      </c>
    </row>
    <row r="5800" spans="1:7" x14ac:dyDescent="0.25">
      <c r="A5800">
        <v>80025827</v>
      </c>
      <c r="B5800" s="1">
        <v>40793</v>
      </c>
      <c r="C5800" t="s">
        <v>59</v>
      </c>
      <c r="D5800">
        <v>25</v>
      </c>
      <c r="E5800">
        <v>11090070</v>
      </c>
      <c r="F5800" t="s">
        <v>60</v>
      </c>
      <c r="G5800">
        <v>30000</v>
      </c>
    </row>
    <row r="5801" spans="1:7" x14ac:dyDescent="0.25">
      <c r="A5801">
        <v>80025828</v>
      </c>
      <c r="B5801" s="1">
        <v>40793</v>
      </c>
      <c r="C5801" t="s">
        <v>54</v>
      </c>
      <c r="D5801">
        <v>25</v>
      </c>
      <c r="E5801">
        <v>11090069</v>
      </c>
      <c r="F5801" t="s">
        <v>55</v>
      </c>
      <c r="G5801">
        <v>60000</v>
      </c>
    </row>
    <row r="5802" spans="1:7" x14ac:dyDescent="0.25">
      <c r="A5802">
        <v>80025828</v>
      </c>
      <c r="B5802" s="1">
        <v>40793</v>
      </c>
      <c r="C5802" t="s">
        <v>59</v>
      </c>
      <c r="D5802">
        <v>25</v>
      </c>
      <c r="E5802">
        <v>11090069</v>
      </c>
      <c r="F5802" t="s">
        <v>60</v>
      </c>
      <c r="G5802">
        <v>60000</v>
      </c>
    </row>
    <row r="5803" spans="1:7" x14ac:dyDescent="0.25">
      <c r="A5803">
        <v>80025829</v>
      </c>
      <c r="B5803" s="1">
        <v>40794</v>
      </c>
      <c r="C5803" t="s">
        <v>7</v>
      </c>
      <c r="D5803">
        <v>760</v>
      </c>
      <c r="E5803">
        <v>11090075</v>
      </c>
      <c r="F5803" t="s">
        <v>8</v>
      </c>
      <c r="G5803">
        <v>200000</v>
      </c>
    </row>
    <row r="5804" spans="1:7" x14ac:dyDescent="0.25">
      <c r="A5804">
        <v>80025830</v>
      </c>
      <c r="B5804" s="1">
        <v>40794</v>
      </c>
      <c r="C5804" t="s">
        <v>7</v>
      </c>
      <c r="D5804">
        <v>105</v>
      </c>
      <c r="E5804">
        <v>11090077</v>
      </c>
      <c r="F5804" t="s">
        <v>8</v>
      </c>
      <c r="G5804">
        <v>17000</v>
      </c>
    </row>
    <row r="5805" spans="1:7" x14ac:dyDescent="0.25">
      <c r="A5805">
        <v>80025830</v>
      </c>
      <c r="B5805" s="1">
        <v>40794</v>
      </c>
      <c r="C5805" t="s">
        <v>15</v>
      </c>
      <c r="D5805">
        <v>52.5</v>
      </c>
      <c r="E5805">
        <v>11090077</v>
      </c>
      <c r="F5805" t="s">
        <v>8</v>
      </c>
      <c r="G5805">
        <v>17000</v>
      </c>
    </row>
    <row r="5806" spans="1:7" x14ac:dyDescent="0.25">
      <c r="A5806">
        <v>80025831</v>
      </c>
      <c r="B5806" s="1">
        <v>40794</v>
      </c>
      <c r="C5806" t="s">
        <v>64</v>
      </c>
      <c r="D5806">
        <v>44</v>
      </c>
      <c r="E5806">
        <v>11090078</v>
      </c>
      <c r="F5806" t="s">
        <v>65</v>
      </c>
      <c r="G5806">
        <v>11</v>
      </c>
    </row>
    <row r="5807" spans="1:7" x14ac:dyDescent="0.25">
      <c r="A5807">
        <v>80025831</v>
      </c>
      <c r="B5807" s="1">
        <v>40794</v>
      </c>
      <c r="C5807" t="s">
        <v>74</v>
      </c>
      <c r="D5807">
        <v>25</v>
      </c>
      <c r="E5807">
        <v>11090078</v>
      </c>
      <c r="F5807" t="s">
        <v>75</v>
      </c>
      <c r="G5807">
        <v>11</v>
      </c>
    </row>
    <row r="5808" spans="1:7" x14ac:dyDescent="0.25">
      <c r="A5808">
        <v>80025831</v>
      </c>
      <c r="B5808" s="1">
        <v>40794</v>
      </c>
      <c r="C5808" t="s">
        <v>70</v>
      </c>
      <c r="D5808">
        <v>25</v>
      </c>
      <c r="E5808">
        <v>11090078</v>
      </c>
      <c r="F5808" t="s">
        <v>71</v>
      </c>
      <c r="G5808">
        <v>11</v>
      </c>
    </row>
    <row r="5809" spans="1:7" x14ac:dyDescent="0.25">
      <c r="A5809">
        <v>80025831</v>
      </c>
      <c r="B5809" s="1">
        <v>40794</v>
      </c>
      <c r="C5809" t="s">
        <v>54</v>
      </c>
      <c r="D5809">
        <v>25</v>
      </c>
      <c r="E5809">
        <v>11090079</v>
      </c>
      <c r="F5809" t="s">
        <v>55</v>
      </c>
      <c r="G5809">
        <v>10239</v>
      </c>
    </row>
    <row r="5810" spans="1:7" x14ac:dyDescent="0.25">
      <c r="A5810">
        <v>80025832</v>
      </c>
      <c r="B5810" s="1">
        <v>40794</v>
      </c>
      <c r="C5810" t="s">
        <v>9</v>
      </c>
      <c r="D5810">
        <v>20</v>
      </c>
      <c r="E5810">
        <v>11080243</v>
      </c>
      <c r="F5810" t="s">
        <v>10</v>
      </c>
      <c r="G5810">
        <v>1</v>
      </c>
    </row>
    <row r="5811" spans="1:7" x14ac:dyDescent="0.25">
      <c r="A5811">
        <v>80025832</v>
      </c>
      <c r="B5811" s="1">
        <v>40794</v>
      </c>
      <c r="C5811" t="s">
        <v>7</v>
      </c>
      <c r="D5811">
        <v>697</v>
      </c>
      <c r="E5811">
        <v>11080243</v>
      </c>
      <c r="F5811" t="s">
        <v>8</v>
      </c>
      <c r="G5811">
        <v>1</v>
      </c>
    </row>
    <row r="5812" spans="1:7" x14ac:dyDescent="0.25">
      <c r="A5812">
        <v>80025832</v>
      </c>
      <c r="B5812" s="1">
        <v>40794</v>
      </c>
      <c r="C5812" t="s">
        <v>15</v>
      </c>
      <c r="D5812">
        <v>348.5</v>
      </c>
      <c r="E5812">
        <v>11080243</v>
      </c>
      <c r="F5812" t="s">
        <v>8</v>
      </c>
      <c r="G5812">
        <v>1</v>
      </c>
    </row>
    <row r="5813" spans="1:7" x14ac:dyDescent="0.25">
      <c r="A5813">
        <v>80025832</v>
      </c>
      <c r="B5813" s="1">
        <v>40794</v>
      </c>
      <c r="C5813" t="s">
        <v>9</v>
      </c>
      <c r="D5813">
        <v>20</v>
      </c>
      <c r="E5813">
        <v>11080244</v>
      </c>
      <c r="F5813" t="s">
        <v>10</v>
      </c>
      <c r="G5813">
        <v>1</v>
      </c>
    </row>
    <row r="5814" spans="1:7" x14ac:dyDescent="0.25">
      <c r="A5814">
        <v>80025832</v>
      </c>
      <c r="B5814" s="1">
        <v>40794</v>
      </c>
      <c r="C5814" t="s">
        <v>7</v>
      </c>
      <c r="D5814">
        <v>538</v>
      </c>
      <c r="E5814">
        <v>11080244</v>
      </c>
      <c r="F5814" t="s">
        <v>8</v>
      </c>
      <c r="G5814">
        <v>1</v>
      </c>
    </row>
    <row r="5815" spans="1:7" x14ac:dyDescent="0.25">
      <c r="A5815">
        <v>80025832</v>
      </c>
      <c r="B5815" s="1">
        <v>40794</v>
      </c>
      <c r="C5815" t="s">
        <v>15</v>
      </c>
      <c r="D5815">
        <v>269</v>
      </c>
      <c r="E5815">
        <v>11080244</v>
      </c>
      <c r="F5815" t="s">
        <v>8</v>
      </c>
      <c r="G5815">
        <v>1</v>
      </c>
    </row>
    <row r="5816" spans="1:7" x14ac:dyDescent="0.25">
      <c r="A5816">
        <v>80025832</v>
      </c>
      <c r="B5816" s="1">
        <v>40794</v>
      </c>
      <c r="C5816" t="s">
        <v>9</v>
      </c>
      <c r="D5816">
        <v>20</v>
      </c>
      <c r="E5816">
        <v>11080245</v>
      </c>
      <c r="F5816" t="s">
        <v>10</v>
      </c>
      <c r="G5816">
        <v>1</v>
      </c>
    </row>
    <row r="5817" spans="1:7" x14ac:dyDescent="0.25">
      <c r="A5817">
        <v>80025832</v>
      </c>
      <c r="B5817" s="1">
        <v>40794</v>
      </c>
      <c r="C5817" t="s">
        <v>7</v>
      </c>
      <c r="D5817">
        <v>697</v>
      </c>
      <c r="E5817">
        <v>11080245</v>
      </c>
      <c r="F5817" t="s">
        <v>8</v>
      </c>
      <c r="G5817">
        <v>1</v>
      </c>
    </row>
    <row r="5818" spans="1:7" x14ac:dyDescent="0.25">
      <c r="A5818">
        <v>80025832</v>
      </c>
      <c r="B5818" s="1">
        <v>40794</v>
      </c>
      <c r="C5818" t="s">
        <v>15</v>
      </c>
      <c r="D5818">
        <v>348.5</v>
      </c>
      <c r="E5818">
        <v>11080245</v>
      </c>
      <c r="F5818" t="s">
        <v>8</v>
      </c>
      <c r="G5818">
        <v>1</v>
      </c>
    </row>
    <row r="5819" spans="1:7" x14ac:dyDescent="0.25">
      <c r="A5819">
        <v>80025834</v>
      </c>
      <c r="B5819" s="1">
        <v>40794</v>
      </c>
      <c r="C5819" t="s">
        <v>9</v>
      </c>
      <c r="D5819">
        <v>20</v>
      </c>
      <c r="E5819">
        <v>11080318</v>
      </c>
      <c r="F5819" t="s">
        <v>10</v>
      </c>
      <c r="G5819">
        <v>1</v>
      </c>
    </row>
    <row r="5820" spans="1:7" x14ac:dyDescent="0.25">
      <c r="A5820">
        <v>80025834</v>
      </c>
      <c r="B5820" s="1">
        <v>40794</v>
      </c>
      <c r="C5820" t="s">
        <v>7</v>
      </c>
      <c r="D5820">
        <v>120</v>
      </c>
      <c r="E5820">
        <v>11080318</v>
      </c>
      <c r="F5820" t="s">
        <v>8</v>
      </c>
      <c r="G5820">
        <v>1</v>
      </c>
    </row>
    <row r="5821" spans="1:7" x14ac:dyDescent="0.25">
      <c r="A5821">
        <v>80025836</v>
      </c>
      <c r="B5821" s="1">
        <v>40794</v>
      </c>
      <c r="C5821" t="s">
        <v>7</v>
      </c>
      <c r="D5821">
        <v>80</v>
      </c>
      <c r="E5821">
        <v>11090006</v>
      </c>
      <c r="F5821" t="s">
        <v>8</v>
      </c>
      <c r="G5821">
        <v>12000</v>
      </c>
    </row>
    <row r="5822" spans="1:7" x14ac:dyDescent="0.25">
      <c r="A5822">
        <v>80025837</v>
      </c>
      <c r="B5822" s="1">
        <v>40794</v>
      </c>
      <c r="C5822" t="s">
        <v>9</v>
      </c>
      <c r="D5822">
        <v>20</v>
      </c>
      <c r="E5822">
        <v>11070397</v>
      </c>
      <c r="F5822" t="s">
        <v>10</v>
      </c>
      <c r="G5822">
        <v>1</v>
      </c>
    </row>
    <row r="5823" spans="1:7" x14ac:dyDescent="0.25">
      <c r="A5823">
        <v>80025837</v>
      </c>
      <c r="B5823" s="1">
        <v>40794</v>
      </c>
      <c r="C5823" t="s">
        <v>7</v>
      </c>
      <c r="D5823">
        <v>1555</v>
      </c>
      <c r="E5823">
        <v>11070397</v>
      </c>
      <c r="F5823" t="s">
        <v>8</v>
      </c>
      <c r="G5823">
        <v>1</v>
      </c>
    </row>
    <row r="5824" spans="1:7" x14ac:dyDescent="0.25">
      <c r="A5824">
        <v>80025838</v>
      </c>
      <c r="B5824" s="1">
        <v>40794</v>
      </c>
      <c r="C5824" t="s">
        <v>7</v>
      </c>
      <c r="D5824">
        <v>195</v>
      </c>
      <c r="E5824">
        <v>11080401</v>
      </c>
      <c r="F5824" t="s">
        <v>8</v>
      </c>
      <c r="G5824">
        <v>35000</v>
      </c>
    </row>
    <row r="5825" spans="1:7" x14ac:dyDescent="0.25">
      <c r="A5825">
        <v>80025838</v>
      </c>
      <c r="B5825" s="1">
        <v>40794</v>
      </c>
      <c r="C5825" t="s">
        <v>15</v>
      </c>
      <c r="D5825">
        <v>97.5</v>
      </c>
      <c r="E5825">
        <v>11080401</v>
      </c>
      <c r="F5825" t="s">
        <v>8</v>
      </c>
      <c r="G5825">
        <v>35000</v>
      </c>
    </row>
    <row r="5826" spans="1:7" x14ac:dyDescent="0.25">
      <c r="A5826">
        <v>80025840</v>
      </c>
      <c r="B5826" s="1">
        <v>40794</v>
      </c>
      <c r="C5826" t="s">
        <v>64</v>
      </c>
      <c r="D5826">
        <v>25</v>
      </c>
      <c r="E5826">
        <v>11090083</v>
      </c>
      <c r="F5826" t="s">
        <v>65</v>
      </c>
      <c r="G5826">
        <v>1</v>
      </c>
    </row>
    <row r="5827" spans="1:7" x14ac:dyDescent="0.25">
      <c r="A5827">
        <v>80025840</v>
      </c>
      <c r="B5827" s="1">
        <v>40794</v>
      </c>
      <c r="C5827" t="s">
        <v>64</v>
      </c>
      <c r="D5827">
        <v>25</v>
      </c>
      <c r="E5827">
        <v>11090084</v>
      </c>
      <c r="F5827" t="s">
        <v>65</v>
      </c>
      <c r="G5827">
        <v>1</v>
      </c>
    </row>
    <row r="5828" spans="1:7" x14ac:dyDescent="0.25">
      <c r="A5828">
        <v>80025840</v>
      </c>
      <c r="B5828" s="1">
        <v>40794</v>
      </c>
      <c r="C5828" t="s">
        <v>64</v>
      </c>
      <c r="D5828">
        <v>25</v>
      </c>
      <c r="E5828">
        <v>11090085</v>
      </c>
      <c r="F5828" t="s">
        <v>65</v>
      </c>
      <c r="G5828">
        <v>1</v>
      </c>
    </row>
    <row r="5829" spans="1:7" x14ac:dyDescent="0.25">
      <c r="A5829">
        <v>80025841</v>
      </c>
      <c r="B5829" s="1">
        <v>40794</v>
      </c>
      <c r="C5829" t="s">
        <v>7</v>
      </c>
      <c r="D5829">
        <v>697</v>
      </c>
      <c r="E5829">
        <v>11080243</v>
      </c>
      <c r="F5829" t="s">
        <v>8</v>
      </c>
      <c r="G5829">
        <v>1</v>
      </c>
    </row>
    <row r="5830" spans="1:7" x14ac:dyDescent="0.25">
      <c r="A5830">
        <v>80025841</v>
      </c>
      <c r="B5830" s="1">
        <v>40794</v>
      </c>
      <c r="C5830" t="s">
        <v>15</v>
      </c>
      <c r="D5830">
        <v>348.5</v>
      </c>
      <c r="E5830">
        <v>11080243</v>
      </c>
      <c r="F5830" t="s">
        <v>8</v>
      </c>
      <c r="G5830">
        <v>1</v>
      </c>
    </row>
    <row r="5831" spans="1:7" x14ac:dyDescent="0.25">
      <c r="A5831">
        <v>80025841</v>
      </c>
      <c r="B5831" s="1">
        <v>40794</v>
      </c>
      <c r="C5831" t="s">
        <v>9</v>
      </c>
      <c r="D5831">
        <v>20</v>
      </c>
      <c r="E5831">
        <v>11080244</v>
      </c>
      <c r="F5831" t="s">
        <v>10</v>
      </c>
      <c r="G5831">
        <v>1</v>
      </c>
    </row>
    <row r="5832" spans="1:7" x14ac:dyDescent="0.25">
      <c r="A5832">
        <v>80025841</v>
      </c>
      <c r="B5832" s="1">
        <v>40794</v>
      </c>
      <c r="C5832" t="s">
        <v>7</v>
      </c>
      <c r="D5832">
        <v>538</v>
      </c>
      <c r="E5832">
        <v>11080244</v>
      </c>
      <c r="F5832" t="s">
        <v>8</v>
      </c>
      <c r="G5832">
        <v>1</v>
      </c>
    </row>
    <row r="5833" spans="1:7" x14ac:dyDescent="0.25">
      <c r="A5833">
        <v>80025841</v>
      </c>
      <c r="B5833" s="1">
        <v>40794</v>
      </c>
      <c r="C5833" t="s">
        <v>15</v>
      </c>
      <c r="D5833">
        <v>269</v>
      </c>
      <c r="E5833">
        <v>11080244</v>
      </c>
      <c r="F5833" t="s">
        <v>8</v>
      </c>
      <c r="G5833">
        <v>1</v>
      </c>
    </row>
    <row r="5834" spans="1:7" x14ac:dyDescent="0.25">
      <c r="A5834">
        <v>80025841</v>
      </c>
      <c r="B5834" s="1">
        <v>40794</v>
      </c>
      <c r="C5834" t="s">
        <v>9</v>
      </c>
      <c r="D5834">
        <v>20</v>
      </c>
      <c r="E5834">
        <v>11080245</v>
      </c>
      <c r="F5834" t="s">
        <v>10</v>
      </c>
      <c r="G5834">
        <v>1</v>
      </c>
    </row>
    <row r="5835" spans="1:7" x14ac:dyDescent="0.25">
      <c r="A5835">
        <v>80025841</v>
      </c>
      <c r="B5835" s="1">
        <v>40794</v>
      </c>
      <c r="C5835" t="s">
        <v>7</v>
      </c>
      <c r="D5835">
        <v>697</v>
      </c>
      <c r="E5835">
        <v>11080245</v>
      </c>
      <c r="F5835" t="s">
        <v>8</v>
      </c>
      <c r="G5835">
        <v>1</v>
      </c>
    </row>
    <row r="5836" spans="1:7" x14ac:dyDescent="0.25">
      <c r="A5836">
        <v>80025841</v>
      </c>
      <c r="B5836" s="1">
        <v>40794</v>
      </c>
      <c r="C5836" t="s">
        <v>15</v>
      </c>
      <c r="D5836">
        <v>348.5</v>
      </c>
      <c r="E5836">
        <v>11080245</v>
      </c>
      <c r="F5836" t="s">
        <v>8</v>
      </c>
      <c r="G5836">
        <v>1</v>
      </c>
    </row>
    <row r="5837" spans="1:7" x14ac:dyDescent="0.25">
      <c r="A5837">
        <v>80025842</v>
      </c>
      <c r="B5837" s="1">
        <v>40795</v>
      </c>
      <c r="C5837" t="s">
        <v>7</v>
      </c>
      <c r="D5837">
        <v>245</v>
      </c>
      <c r="E5837">
        <v>11090095</v>
      </c>
      <c r="F5837" t="s">
        <v>8</v>
      </c>
      <c r="G5837">
        <v>45000</v>
      </c>
    </row>
    <row r="5838" spans="1:7" x14ac:dyDescent="0.25">
      <c r="A5838">
        <v>80025843</v>
      </c>
      <c r="B5838" s="1">
        <v>40795</v>
      </c>
      <c r="C5838" t="s">
        <v>64</v>
      </c>
      <c r="D5838">
        <v>120</v>
      </c>
      <c r="E5838">
        <v>11090097</v>
      </c>
      <c r="F5838" t="s">
        <v>65</v>
      </c>
      <c r="G5838">
        <v>30</v>
      </c>
    </row>
    <row r="5839" spans="1:7" x14ac:dyDescent="0.25">
      <c r="A5839">
        <v>80025843</v>
      </c>
      <c r="B5839" s="1">
        <v>40795</v>
      </c>
      <c r="C5839" t="s">
        <v>74</v>
      </c>
      <c r="D5839">
        <v>25</v>
      </c>
      <c r="E5839">
        <v>11090097</v>
      </c>
      <c r="F5839" t="s">
        <v>75</v>
      </c>
      <c r="G5839">
        <v>30</v>
      </c>
    </row>
    <row r="5840" spans="1:7" x14ac:dyDescent="0.25">
      <c r="A5840">
        <v>80025843</v>
      </c>
      <c r="B5840" s="1">
        <v>40795</v>
      </c>
      <c r="C5840" t="s">
        <v>70</v>
      </c>
      <c r="D5840">
        <v>25</v>
      </c>
      <c r="E5840">
        <v>11090097</v>
      </c>
      <c r="F5840" t="s">
        <v>71</v>
      </c>
      <c r="G5840">
        <v>30</v>
      </c>
    </row>
    <row r="5841" spans="1:7" x14ac:dyDescent="0.25">
      <c r="A5841">
        <v>80025845</v>
      </c>
      <c r="B5841" s="1">
        <v>40795</v>
      </c>
      <c r="C5841" t="s">
        <v>88</v>
      </c>
      <c r="D5841">
        <v>25</v>
      </c>
      <c r="E5841">
        <v>11090101</v>
      </c>
      <c r="F5841" t="s">
        <v>89</v>
      </c>
      <c r="G5841">
        <v>1</v>
      </c>
    </row>
    <row r="5842" spans="1:7" x14ac:dyDescent="0.25">
      <c r="A5842">
        <v>80025845</v>
      </c>
      <c r="B5842" s="1">
        <v>40795</v>
      </c>
      <c r="C5842" t="s">
        <v>70</v>
      </c>
      <c r="D5842">
        <v>25</v>
      </c>
      <c r="E5842">
        <v>11090101</v>
      </c>
      <c r="F5842" t="s">
        <v>71</v>
      </c>
      <c r="G5842">
        <v>1</v>
      </c>
    </row>
    <row r="5843" spans="1:7" x14ac:dyDescent="0.25">
      <c r="A5843">
        <v>80025846</v>
      </c>
      <c r="B5843" s="1">
        <v>40795</v>
      </c>
      <c r="C5843" t="s">
        <v>9</v>
      </c>
      <c r="D5843">
        <v>20</v>
      </c>
      <c r="E5843">
        <v>11090102</v>
      </c>
      <c r="F5843" t="s">
        <v>10</v>
      </c>
      <c r="G5843">
        <v>1</v>
      </c>
    </row>
    <row r="5844" spans="1:7" x14ac:dyDescent="0.25">
      <c r="A5844">
        <v>80025846</v>
      </c>
      <c r="B5844" s="1">
        <v>40795</v>
      </c>
      <c r="C5844" t="s">
        <v>7</v>
      </c>
      <c r="D5844">
        <v>35</v>
      </c>
      <c r="E5844">
        <v>11090102</v>
      </c>
      <c r="F5844" t="s">
        <v>8</v>
      </c>
      <c r="G5844">
        <v>1</v>
      </c>
    </row>
    <row r="5845" spans="1:7" x14ac:dyDescent="0.25">
      <c r="A5845">
        <v>80025848</v>
      </c>
      <c r="B5845" s="1">
        <v>40795</v>
      </c>
      <c r="C5845" t="s">
        <v>24</v>
      </c>
      <c r="D5845">
        <v>25</v>
      </c>
      <c r="E5845">
        <v>11090105</v>
      </c>
      <c r="F5845" t="s">
        <v>10</v>
      </c>
      <c r="G5845">
        <v>1</v>
      </c>
    </row>
    <row r="5846" spans="1:7" x14ac:dyDescent="0.25">
      <c r="A5846">
        <v>80025849</v>
      </c>
      <c r="B5846" s="1">
        <v>40795</v>
      </c>
      <c r="C5846" t="s">
        <v>7</v>
      </c>
      <c r="D5846">
        <v>460</v>
      </c>
      <c r="E5846">
        <v>11080241</v>
      </c>
      <c r="F5846" t="s">
        <v>8</v>
      </c>
      <c r="G5846">
        <v>100000</v>
      </c>
    </row>
    <row r="5847" spans="1:7" x14ac:dyDescent="0.25">
      <c r="A5847">
        <v>80025849</v>
      </c>
      <c r="B5847" s="1">
        <v>40795</v>
      </c>
      <c r="C5847" t="s">
        <v>15</v>
      </c>
      <c r="D5847">
        <v>230</v>
      </c>
      <c r="E5847">
        <v>11080241</v>
      </c>
      <c r="F5847" t="s">
        <v>8</v>
      </c>
      <c r="G5847">
        <v>100000</v>
      </c>
    </row>
    <row r="5848" spans="1:7" x14ac:dyDescent="0.25">
      <c r="A5848">
        <v>80025850</v>
      </c>
      <c r="B5848" s="1">
        <v>40795</v>
      </c>
      <c r="C5848" t="s">
        <v>7</v>
      </c>
      <c r="D5848">
        <v>110</v>
      </c>
      <c r="E5848">
        <v>11090076</v>
      </c>
      <c r="F5848" t="s">
        <v>8</v>
      </c>
      <c r="G5848">
        <v>18000</v>
      </c>
    </row>
    <row r="5849" spans="1:7" x14ac:dyDescent="0.25">
      <c r="A5849">
        <v>80025851</v>
      </c>
      <c r="B5849" s="1">
        <v>40795</v>
      </c>
      <c r="C5849" t="s">
        <v>140</v>
      </c>
      <c r="D5849">
        <v>3</v>
      </c>
      <c r="E5849">
        <v>11090107</v>
      </c>
      <c r="F5849" t="s">
        <v>26</v>
      </c>
      <c r="G5849">
        <v>20</v>
      </c>
    </row>
    <row r="5850" spans="1:7" x14ac:dyDescent="0.25">
      <c r="A5850">
        <v>80025851</v>
      </c>
      <c r="B5850" s="1">
        <v>40795</v>
      </c>
      <c r="C5850" t="s">
        <v>66</v>
      </c>
      <c r="D5850">
        <v>25</v>
      </c>
      <c r="E5850">
        <v>11090107</v>
      </c>
      <c r="F5850" t="s">
        <v>67</v>
      </c>
      <c r="G5850">
        <v>20</v>
      </c>
    </row>
    <row r="5851" spans="1:7" x14ac:dyDescent="0.25">
      <c r="A5851">
        <v>80025854</v>
      </c>
      <c r="B5851" s="1">
        <v>40795</v>
      </c>
      <c r="C5851" t="s">
        <v>24</v>
      </c>
      <c r="D5851">
        <v>25</v>
      </c>
      <c r="E5851">
        <v>11090109</v>
      </c>
      <c r="F5851" t="s">
        <v>10</v>
      </c>
      <c r="G5851">
        <v>1</v>
      </c>
    </row>
    <row r="5852" spans="1:7" x14ac:dyDescent="0.25">
      <c r="A5852">
        <v>80025855</v>
      </c>
      <c r="B5852" s="1">
        <v>40795</v>
      </c>
      <c r="C5852" t="s">
        <v>64</v>
      </c>
      <c r="D5852">
        <v>25</v>
      </c>
      <c r="E5852">
        <v>11090111</v>
      </c>
      <c r="F5852" t="s">
        <v>65</v>
      </c>
      <c r="G5852">
        <v>1</v>
      </c>
    </row>
    <row r="5853" spans="1:7" x14ac:dyDescent="0.25">
      <c r="A5853">
        <v>80025856</v>
      </c>
      <c r="B5853" s="1">
        <v>40795</v>
      </c>
      <c r="C5853" t="s">
        <v>7</v>
      </c>
      <c r="D5853">
        <v>45</v>
      </c>
      <c r="E5853">
        <v>11090106</v>
      </c>
      <c r="F5853" t="s">
        <v>8</v>
      </c>
      <c r="G5853">
        <v>5000</v>
      </c>
    </row>
    <row r="5854" spans="1:7" x14ac:dyDescent="0.25">
      <c r="A5854">
        <v>80025858</v>
      </c>
      <c r="B5854" s="1">
        <v>40798</v>
      </c>
      <c r="C5854" t="s">
        <v>140</v>
      </c>
      <c r="D5854">
        <v>30</v>
      </c>
      <c r="E5854">
        <v>11090120</v>
      </c>
      <c r="F5854" t="s">
        <v>26</v>
      </c>
      <c r="G5854">
        <v>200</v>
      </c>
    </row>
    <row r="5855" spans="1:7" x14ac:dyDescent="0.25">
      <c r="A5855">
        <v>80025858</v>
      </c>
      <c r="B5855" s="1">
        <v>40798</v>
      </c>
      <c r="C5855" t="s">
        <v>141</v>
      </c>
      <c r="D5855">
        <v>22.5</v>
      </c>
      <c r="E5855">
        <v>11090120</v>
      </c>
      <c r="F5855" t="s">
        <v>26</v>
      </c>
      <c r="G5855">
        <v>200</v>
      </c>
    </row>
    <row r="5856" spans="1:7" x14ac:dyDescent="0.25">
      <c r="A5856">
        <v>80025858</v>
      </c>
      <c r="B5856" s="1">
        <v>40798</v>
      </c>
      <c r="C5856" t="s">
        <v>144</v>
      </c>
      <c r="D5856">
        <v>15</v>
      </c>
      <c r="E5856">
        <v>11090120</v>
      </c>
      <c r="F5856" t="s">
        <v>26</v>
      </c>
      <c r="G5856">
        <v>200</v>
      </c>
    </row>
    <row r="5857" spans="1:7" x14ac:dyDescent="0.25">
      <c r="A5857">
        <v>80025858</v>
      </c>
      <c r="B5857" s="1">
        <v>40798</v>
      </c>
      <c r="C5857" t="s">
        <v>25</v>
      </c>
      <c r="D5857">
        <v>120</v>
      </c>
      <c r="E5857">
        <v>11090120</v>
      </c>
      <c r="F5857" t="s">
        <v>26</v>
      </c>
      <c r="G5857">
        <v>200</v>
      </c>
    </row>
    <row r="5858" spans="1:7" x14ac:dyDescent="0.25">
      <c r="A5858">
        <v>80025858</v>
      </c>
      <c r="B5858" s="1">
        <v>40798</v>
      </c>
      <c r="C5858" t="s">
        <v>66</v>
      </c>
      <c r="D5858">
        <v>16</v>
      </c>
      <c r="E5858">
        <v>11090120</v>
      </c>
      <c r="F5858" t="s">
        <v>67</v>
      </c>
      <c r="G5858">
        <v>200</v>
      </c>
    </row>
    <row r="5859" spans="1:7" x14ac:dyDescent="0.25">
      <c r="A5859">
        <v>80025858</v>
      </c>
      <c r="B5859" s="1">
        <v>40798</v>
      </c>
      <c r="C5859" t="s">
        <v>142</v>
      </c>
      <c r="D5859">
        <v>34</v>
      </c>
      <c r="E5859">
        <v>11090120</v>
      </c>
      <c r="F5859" t="s">
        <v>67</v>
      </c>
      <c r="G5859">
        <v>200</v>
      </c>
    </row>
    <row r="5860" spans="1:7" x14ac:dyDescent="0.25">
      <c r="A5860">
        <v>80025858</v>
      </c>
      <c r="B5860" s="1">
        <v>40798</v>
      </c>
      <c r="C5860" t="s">
        <v>143</v>
      </c>
      <c r="D5860">
        <v>38</v>
      </c>
      <c r="E5860">
        <v>11090120</v>
      </c>
      <c r="F5860" t="s">
        <v>67</v>
      </c>
      <c r="G5860">
        <v>200</v>
      </c>
    </row>
    <row r="5861" spans="1:7" hidden="1" x14ac:dyDescent="0.25">
      <c r="A5861">
        <v>80025890</v>
      </c>
      <c r="B5861" s="1">
        <v>40800</v>
      </c>
      <c r="C5861" t="s">
        <v>49</v>
      </c>
      <c r="D5861">
        <v>50</v>
      </c>
      <c r="E5861">
        <v>11090172</v>
      </c>
      <c r="F5861" t="s">
        <v>50</v>
      </c>
      <c r="G5861">
        <v>1</v>
      </c>
    </row>
    <row r="5862" spans="1:7" hidden="1" x14ac:dyDescent="0.25">
      <c r="A5862">
        <v>80025892</v>
      </c>
      <c r="B5862" s="1">
        <v>40800</v>
      </c>
      <c r="C5862" t="s">
        <v>182</v>
      </c>
      <c r="D5862">
        <v>100</v>
      </c>
      <c r="E5862">
        <v>11090175</v>
      </c>
      <c r="F5862" t="s">
        <v>10</v>
      </c>
      <c r="G5862">
        <v>1</v>
      </c>
    </row>
    <row r="5863" spans="1:7" hidden="1" x14ac:dyDescent="0.25">
      <c r="A5863">
        <v>90001775</v>
      </c>
      <c r="B5863" s="1">
        <v>40800</v>
      </c>
      <c r="C5863" t="s">
        <v>115</v>
      </c>
      <c r="D5863">
        <v>50</v>
      </c>
      <c r="E5863">
        <v>11090182</v>
      </c>
      <c r="F5863" t="s">
        <v>10</v>
      </c>
      <c r="G5863">
        <v>1</v>
      </c>
    </row>
    <row r="5864" spans="1:7" x14ac:dyDescent="0.25">
      <c r="A5864">
        <v>80025858</v>
      </c>
      <c r="B5864" s="1">
        <v>40798</v>
      </c>
      <c r="C5864" t="s">
        <v>145</v>
      </c>
      <c r="D5864">
        <v>22</v>
      </c>
      <c r="E5864">
        <v>11090120</v>
      </c>
      <c r="F5864" t="s">
        <v>67</v>
      </c>
      <c r="G5864">
        <v>200</v>
      </c>
    </row>
    <row r="5865" spans="1:7" x14ac:dyDescent="0.25">
      <c r="A5865">
        <v>80025859</v>
      </c>
      <c r="B5865" s="1">
        <v>40798</v>
      </c>
      <c r="C5865" t="s">
        <v>25</v>
      </c>
      <c r="D5865">
        <v>30</v>
      </c>
      <c r="E5865">
        <v>11090121</v>
      </c>
      <c r="F5865" t="s">
        <v>26</v>
      </c>
      <c r="G5865">
        <v>200</v>
      </c>
    </row>
    <row r="5866" spans="1:7" x14ac:dyDescent="0.25">
      <c r="A5866">
        <v>80025859</v>
      </c>
      <c r="B5866" s="1">
        <v>40798</v>
      </c>
      <c r="C5866" t="s">
        <v>66</v>
      </c>
      <c r="D5866">
        <v>42</v>
      </c>
      <c r="E5866">
        <v>11090121</v>
      </c>
      <c r="F5866" t="s">
        <v>67</v>
      </c>
      <c r="G5866">
        <v>200</v>
      </c>
    </row>
    <row r="5867" spans="1:7" x14ac:dyDescent="0.25">
      <c r="A5867">
        <v>80025860</v>
      </c>
      <c r="B5867" s="1">
        <v>40798</v>
      </c>
      <c r="C5867" t="s">
        <v>7</v>
      </c>
      <c r="D5867">
        <v>265</v>
      </c>
      <c r="E5867">
        <v>11080494</v>
      </c>
      <c r="F5867" t="s">
        <v>8</v>
      </c>
      <c r="G5867">
        <v>49000</v>
      </c>
    </row>
    <row r="5868" spans="1:7" x14ac:dyDescent="0.25">
      <c r="A5868">
        <v>80025860</v>
      </c>
      <c r="B5868" s="1">
        <v>40798</v>
      </c>
      <c r="C5868" t="s">
        <v>15</v>
      </c>
      <c r="D5868">
        <v>132.5</v>
      </c>
      <c r="E5868">
        <v>11080494</v>
      </c>
      <c r="F5868" t="s">
        <v>8</v>
      </c>
      <c r="G5868">
        <v>49000</v>
      </c>
    </row>
    <row r="5869" spans="1:7" x14ac:dyDescent="0.25">
      <c r="A5869">
        <v>80025861</v>
      </c>
      <c r="B5869" s="1">
        <v>40798</v>
      </c>
      <c r="C5869" t="s">
        <v>9</v>
      </c>
      <c r="D5869">
        <v>20</v>
      </c>
      <c r="E5869">
        <v>11070387</v>
      </c>
      <c r="F5869" t="s">
        <v>10</v>
      </c>
      <c r="G5869">
        <v>1</v>
      </c>
    </row>
    <row r="5870" spans="1:7" hidden="1" x14ac:dyDescent="0.25">
      <c r="A5870">
        <v>80025900</v>
      </c>
      <c r="B5870" s="1">
        <v>40800</v>
      </c>
      <c r="C5870" t="s">
        <v>182</v>
      </c>
      <c r="D5870">
        <v>100</v>
      </c>
      <c r="E5870">
        <v>11090188</v>
      </c>
      <c r="F5870" t="s">
        <v>10</v>
      </c>
      <c r="G5870">
        <v>1</v>
      </c>
    </row>
    <row r="5871" spans="1:7" x14ac:dyDescent="0.25">
      <c r="A5871">
        <v>80025861</v>
      </c>
      <c r="B5871" s="1">
        <v>40798</v>
      </c>
      <c r="C5871" t="s">
        <v>7</v>
      </c>
      <c r="D5871">
        <v>70</v>
      </c>
      <c r="E5871">
        <v>11070387</v>
      </c>
      <c r="F5871" t="s">
        <v>8</v>
      </c>
      <c r="G5871">
        <v>1</v>
      </c>
    </row>
    <row r="5872" spans="1:7" x14ac:dyDescent="0.25">
      <c r="A5872">
        <v>80025865</v>
      </c>
      <c r="B5872" s="1">
        <v>40798</v>
      </c>
      <c r="C5872" t="s">
        <v>134</v>
      </c>
      <c r="D5872">
        <v>75</v>
      </c>
      <c r="E5872">
        <v>11090044</v>
      </c>
      <c r="F5872" t="s">
        <v>10</v>
      </c>
      <c r="G5872">
        <v>1</v>
      </c>
    </row>
    <row r="5873" spans="1:7" x14ac:dyDescent="0.25">
      <c r="A5873">
        <v>80025866</v>
      </c>
      <c r="B5873" s="1">
        <v>40798</v>
      </c>
      <c r="C5873" t="s">
        <v>64</v>
      </c>
      <c r="D5873">
        <v>32</v>
      </c>
      <c r="E5873">
        <v>11090132</v>
      </c>
      <c r="F5873" t="s">
        <v>65</v>
      </c>
      <c r="G5873">
        <v>8</v>
      </c>
    </row>
    <row r="5874" spans="1:7" x14ac:dyDescent="0.25">
      <c r="A5874">
        <v>80025867</v>
      </c>
      <c r="B5874" s="1">
        <v>40798</v>
      </c>
      <c r="C5874" t="s">
        <v>53</v>
      </c>
      <c r="D5874">
        <v>25</v>
      </c>
      <c r="E5874">
        <v>11090134</v>
      </c>
      <c r="F5874" t="s">
        <v>10</v>
      </c>
      <c r="G5874">
        <v>1</v>
      </c>
    </row>
    <row r="5875" spans="1:7" x14ac:dyDescent="0.25">
      <c r="A5875">
        <v>80025868</v>
      </c>
      <c r="B5875" s="1">
        <v>40798</v>
      </c>
      <c r="C5875" t="s">
        <v>54</v>
      </c>
      <c r="D5875">
        <v>27</v>
      </c>
      <c r="E5875">
        <v>11090135</v>
      </c>
      <c r="F5875" t="s">
        <v>55</v>
      </c>
      <c r="G5875">
        <v>80000</v>
      </c>
    </row>
    <row r="5876" spans="1:7" x14ac:dyDescent="0.25">
      <c r="A5876">
        <v>80025869</v>
      </c>
      <c r="B5876" s="1">
        <v>40799</v>
      </c>
      <c r="C5876" t="s">
        <v>54</v>
      </c>
      <c r="D5876">
        <v>25</v>
      </c>
      <c r="E5876">
        <v>11090136</v>
      </c>
      <c r="F5876" t="s">
        <v>55</v>
      </c>
      <c r="G5876">
        <v>40000</v>
      </c>
    </row>
    <row r="5877" spans="1:7" x14ac:dyDescent="0.25">
      <c r="A5877">
        <v>80025869</v>
      </c>
      <c r="B5877" s="1">
        <v>40799</v>
      </c>
      <c r="C5877" t="s">
        <v>56</v>
      </c>
      <c r="D5877">
        <v>25</v>
      </c>
      <c r="E5877">
        <v>11090136</v>
      </c>
      <c r="F5877" t="s">
        <v>55</v>
      </c>
      <c r="G5877">
        <v>40000</v>
      </c>
    </row>
    <row r="5878" spans="1:7" hidden="1" x14ac:dyDescent="0.25">
      <c r="A5878">
        <v>80025916</v>
      </c>
      <c r="B5878" s="1">
        <v>40801</v>
      </c>
      <c r="C5878" t="s">
        <v>182</v>
      </c>
      <c r="D5878">
        <v>100</v>
      </c>
      <c r="E5878">
        <v>11090178</v>
      </c>
      <c r="F5878" t="s">
        <v>10</v>
      </c>
      <c r="G5878">
        <v>1</v>
      </c>
    </row>
    <row r="5879" spans="1:7" x14ac:dyDescent="0.25">
      <c r="A5879">
        <v>80025869</v>
      </c>
      <c r="B5879" s="1">
        <v>40799</v>
      </c>
      <c r="C5879" t="s">
        <v>57</v>
      </c>
      <c r="D5879">
        <v>25</v>
      </c>
      <c r="E5879">
        <v>11090136</v>
      </c>
      <c r="F5879" t="s">
        <v>55</v>
      </c>
      <c r="G5879">
        <v>40000</v>
      </c>
    </row>
    <row r="5880" spans="1:7" hidden="1" x14ac:dyDescent="0.25">
      <c r="A5880">
        <v>80025907</v>
      </c>
      <c r="B5880" s="1">
        <v>40801</v>
      </c>
      <c r="C5880" t="s">
        <v>182</v>
      </c>
      <c r="D5880">
        <v>100</v>
      </c>
      <c r="E5880">
        <v>11090196</v>
      </c>
      <c r="F5880" t="s">
        <v>10</v>
      </c>
      <c r="G5880">
        <v>1</v>
      </c>
    </row>
    <row r="5881" spans="1:7" hidden="1" x14ac:dyDescent="0.25">
      <c r="A5881">
        <v>80025909</v>
      </c>
      <c r="B5881" s="1">
        <v>40801</v>
      </c>
      <c r="C5881" t="s">
        <v>111</v>
      </c>
      <c r="D5881">
        <v>125</v>
      </c>
      <c r="E5881">
        <v>11090198</v>
      </c>
      <c r="F5881" t="s">
        <v>112</v>
      </c>
      <c r="G5881">
        <v>5</v>
      </c>
    </row>
    <row r="5882" spans="1:7" x14ac:dyDescent="0.25">
      <c r="A5882">
        <v>80025869</v>
      </c>
      <c r="B5882" s="1">
        <v>40799</v>
      </c>
      <c r="C5882" t="s">
        <v>59</v>
      </c>
      <c r="D5882">
        <v>25</v>
      </c>
      <c r="E5882">
        <v>11090136</v>
      </c>
      <c r="F5882" t="s">
        <v>60</v>
      </c>
      <c r="G5882">
        <v>40000</v>
      </c>
    </row>
    <row r="5883" spans="1:7" hidden="1" x14ac:dyDescent="0.25">
      <c r="A5883">
        <v>80025914</v>
      </c>
      <c r="B5883" s="1">
        <v>40801</v>
      </c>
      <c r="C5883" t="s">
        <v>182</v>
      </c>
      <c r="D5883">
        <v>100</v>
      </c>
      <c r="E5883">
        <v>11090202</v>
      </c>
      <c r="F5883" t="s">
        <v>10</v>
      </c>
      <c r="G5883">
        <v>1</v>
      </c>
    </row>
    <row r="5884" spans="1:7" hidden="1" x14ac:dyDescent="0.25">
      <c r="A5884">
        <v>80025920</v>
      </c>
      <c r="B5884" s="1">
        <v>40801</v>
      </c>
      <c r="C5884" t="s">
        <v>111</v>
      </c>
      <c r="D5884">
        <v>25</v>
      </c>
      <c r="E5884">
        <v>11090212</v>
      </c>
      <c r="F5884" t="s">
        <v>112</v>
      </c>
      <c r="G5884">
        <v>1</v>
      </c>
    </row>
    <row r="5885" spans="1:7" hidden="1" x14ac:dyDescent="0.25">
      <c r="A5885">
        <v>80025921</v>
      </c>
      <c r="B5885" s="1">
        <v>40801</v>
      </c>
      <c r="C5885" t="s">
        <v>111</v>
      </c>
      <c r="D5885">
        <v>75</v>
      </c>
      <c r="E5885">
        <v>11090215</v>
      </c>
      <c r="F5885" t="s">
        <v>112</v>
      </c>
      <c r="G5885">
        <v>3</v>
      </c>
    </row>
    <row r="5886" spans="1:7" x14ac:dyDescent="0.25">
      <c r="A5886">
        <v>80025869</v>
      </c>
      <c r="B5886" s="1">
        <v>40799</v>
      </c>
      <c r="C5886" t="s">
        <v>61</v>
      </c>
      <c r="D5886">
        <v>25</v>
      </c>
      <c r="E5886">
        <v>11090136</v>
      </c>
      <c r="F5886" t="s">
        <v>60</v>
      </c>
      <c r="G5886">
        <v>40000</v>
      </c>
    </row>
    <row r="5887" spans="1:7" x14ac:dyDescent="0.25">
      <c r="A5887">
        <v>80025869</v>
      </c>
      <c r="B5887" s="1">
        <v>40799</v>
      </c>
      <c r="C5887" t="s">
        <v>62</v>
      </c>
      <c r="D5887">
        <v>25</v>
      </c>
      <c r="E5887">
        <v>11090136</v>
      </c>
      <c r="F5887" t="s">
        <v>60</v>
      </c>
      <c r="G5887">
        <v>40000</v>
      </c>
    </row>
    <row r="5888" spans="1:7" x14ac:dyDescent="0.25">
      <c r="A5888">
        <v>80025870</v>
      </c>
      <c r="B5888" s="1">
        <v>40799</v>
      </c>
      <c r="C5888" t="s">
        <v>140</v>
      </c>
      <c r="D5888">
        <v>15</v>
      </c>
      <c r="E5888">
        <v>11090138</v>
      </c>
      <c r="F5888" t="s">
        <v>26</v>
      </c>
      <c r="G5888">
        <v>100</v>
      </c>
    </row>
    <row r="5889" spans="1:7" hidden="1" x14ac:dyDescent="0.25">
      <c r="A5889">
        <v>80025931</v>
      </c>
      <c r="B5889" s="1">
        <v>40802</v>
      </c>
      <c r="C5889" t="s">
        <v>18</v>
      </c>
      <c r="D5889">
        <v>59.93</v>
      </c>
      <c r="E5889">
        <v>11080473</v>
      </c>
      <c r="F5889" t="s">
        <v>10</v>
      </c>
      <c r="G5889">
        <v>1</v>
      </c>
    </row>
    <row r="5890" spans="1:7" hidden="1" x14ac:dyDescent="0.25">
      <c r="A5890">
        <v>80025931</v>
      </c>
      <c r="B5890" s="1">
        <v>40802</v>
      </c>
      <c r="C5890" t="s">
        <v>19</v>
      </c>
      <c r="D5890">
        <v>533.02</v>
      </c>
      <c r="E5890">
        <v>11080473</v>
      </c>
      <c r="F5890" t="s">
        <v>10</v>
      </c>
      <c r="G5890">
        <v>1</v>
      </c>
    </row>
    <row r="5891" spans="1:7" hidden="1" x14ac:dyDescent="0.25">
      <c r="A5891">
        <v>80025931</v>
      </c>
      <c r="B5891" s="1">
        <v>40802</v>
      </c>
      <c r="C5891" t="s">
        <v>20</v>
      </c>
      <c r="D5891">
        <v>1302.93</v>
      </c>
      <c r="E5891">
        <v>11080473</v>
      </c>
      <c r="F5891" t="s">
        <v>10</v>
      </c>
      <c r="G5891">
        <v>1</v>
      </c>
    </row>
    <row r="5892" spans="1:7" hidden="1" x14ac:dyDescent="0.25">
      <c r="A5892">
        <v>80025931</v>
      </c>
      <c r="B5892" s="1">
        <v>40802</v>
      </c>
      <c r="C5892" t="s">
        <v>21</v>
      </c>
      <c r="D5892">
        <v>161.68</v>
      </c>
      <c r="E5892">
        <v>11080473</v>
      </c>
      <c r="F5892" t="s">
        <v>10</v>
      </c>
      <c r="G5892">
        <v>1</v>
      </c>
    </row>
    <row r="5893" spans="1:7" x14ac:dyDescent="0.25">
      <c r="A5893">
        <v>80025870</v>
      </c>
      <c r="B5893" s="1">
        <v>40799</v>
      </c>
      <c r="C5893" t="s">
        <v>66</v>
      </c>
      <c r="D5893">
        <v>24</v>
      </c>
      <c r="E5893">
        <v>11090138</v>
      </c>
      <c r="F5893" t="s">
        <v>67</v>
      </c>
      <c r="G5893">
        <v>100</v>
      </c>
    </row>
    <row r="5894" spans="1:7" x14ac:dyDescent="0.25">
      <c r="A5894">
        <v>80025871</v>
      </c>
      <c r="B5894" s="1">
        <v>40799</v>
      </c>
      <c r="C5894" t="s">
        <v>64</v>
      </c>
      <c r="D5894">
        <v>36</v>
      </c>
      <c r="E5894">
        <v>11090140</v>
      </c>
      <c r="F5894" t="s">
        <v>65</v>
      </c>
      <c r="G5894">
        <v>9</v>
      </c>
    </row>
    <row r="5895" spans="1:7" x14ac:dyDescent="0.25">
      <c r="A5895">
        <v>80025872</v>
      </c>
      <c r="B5895" s="1">
        <v>40799</v>
      </c>
      <c r="C5895" t="s">
        <v>54</v>
      </c>
      <c r="D5895">
        <v>25</v>
      </c>
      <c r="E5895">
        <v>11090141</v>
      </c>
      <c r="F5895" t="s">
        <v>55</v>
      </c>
      <c r="G5895">
        <v>45000</v>
      </c>
    </row>
    <row r="5896" spans="1:7" x14ac:dyDescent="0.25">
      <c r="A5896">
        <v>80025872</v>
      </c>
      <c r="B5896" s="1">
        <v>40799</v>
      </c>
      <c r="C5896" t="s">
        <v>59</v>
      </c>
      <c r="D5896">
        <v>25</v>
      </c>
      <c r="E5896">
        <v>11090141</v>
      </c>
      <c r="F5896" t="s">
        <v>60</v>
      </c>
      <c r="G5896">
        <v>45000</v>
      </c>
    </row>
    <row r="5897" spans="1:7" x14ac:dyDescent="0.25">
      <c r="A5897">
        <v>80025873</v>
      </c>
      <c r="B5897" s="1">
        <v>40799</v>
      </c>
      <c r="C5897" t="s">
        <v>24</v>
      </c>
      <c r="D5897">
        <v>25</v>
      </c>
      <c r="E5897">
        <v>11090146</v>
      </c>
      <c r="F5897" t="s">
        <v>10</v>
      </c>
      <c r="G5897">
        <v>1</v>
      </c>
    </row>
    <row r="5898" spans="1:7" x14ac:dyDescent="0.25">
      <c r="A5898">
        <v>80025874</v>
      </c>
      <c r="B5898" s="1">
        <v>40799</v>
      </c>
      <c r="C5898" t="s">
        <v>27</v>
      </c>
      <c r="D5898">
        <v>25</v>
      </c>
      <c r="E5898">
        <v>11090149</v>
      </c>
      <c r="F5898" t="s">
        <v>28</v>
      </c>
      <c r="G5898">
        <v>1</v>
      </c>
    </row>
    <row r="5899" spans="1:7" x14ac:dyDescent="0.25">
      <c r="A5899">
        <v>80025877</v>
      </c>
      <c r="B5899" s="1">
        <v>40799</v>
      </c>
      <c r="C5899" t="s">
        <v>64</v>
      </c>
      <c r="D5899">
        <v>72</v>
      </c>
      <c r="E5899">
        <v>11090166</v>
      </c>
      <c r="F5899" t="s">
        <v>65</v>
      </c>
      <c r="G5899">
        <v>18</v>
      </c>
    </row>
    <row r="5900" spans="1:7" x14ac:dyDescent="0.25">
      <c r="A5900">
        <v>80025877</v>
      </c>
      <c r="B5900" s="1">
        <v>40799</v>
      </c>
      <c r="C5900" t="s">
        <v>74</v>
      </c>
      <c r="D5900">
        <v>25</v>
      </c>
      <c r="E5900">
        <v>11090166</v>
      </c>
      <c r="F5900" t="s">
        <v>75</v>
      </c>
      <c r="G5900">
        <v>18</v>
      </c>
    </row>
    <row r="5901" spans="1:7" hidden="1" x14ac:dyDescent="0.25">
      <c r="A5901">
        <v>90001776</v>
      </c>
      <c r="B5901" s="1">
        <v>40802</v>
      </c>
      <c r="C5901" t="s">
        <v>120</v>
      </c>
      <c r="D5901">
        <v>200</v>
      </c>
      <c r="E5901">
        <v>11090217</v>
      </c>
      <c r="F5901" t="s">
        <v>121</v>
      </c>
      <c r="G5901">
        <v>1</v>
      </c>
    </row>
    <row r="5902" spans="1:7" hidden="1" x14ac:dyDescent="0.25">
      <c r="A5902">
        <v>80025925</v>
      </c>
      <c r="B5902" s="1">
        <v>40802</v>
      </c>
      <c r="C5902" t="s">
        <v>111</v>
      </c>
      <c r="D5902">
        <v>25</v>
      </c>
      <c r="E5902">
        <v>11090220</v>
      </c>
      <c r="F5902" t="s">
        <v>112</v>
      </c>
      <c r="G5902">
        <v>1</v>
      </c>
    </row>
    <row r="5903" spans="1:7" hidden="1" x14ac:dyDescent="0.25">
      <c r="A5903">
        <v>80025925</v>
      </c>
      <c r="B5903" s="1">
        <v>40802</v>
      </c>
      <c r="C5903" t="s">
        <v>111</v>
      </c>
      <c r="D5903">
        <v>25</v>
      </c>
      <c r="E5903">
        <v>11090221</v>
      </c>
      <c r="F5903" t="s">
        <v>112</v>
      </c>
      <c r="G5903">
        <v>1</v>
      </c>
    </row>
    <row r="5904" spans="1:7" hidden="1" x14ac:dyDescent="0.25">
      <c r="A5904">
        <v>80025925</v>
      </c>
      <c r="B5904" s="1">
        <v>40802</v>
      </c>
      <c r="C5904" t="s">
        <v>111</v>
      </c>
      <c r="D5904">
        <v>25</v>
      </c>
      <c r="E5904">
        <v>11090222</v>
      </c>
      <c r="F5904" t="s">
        <v>112</v>
      </c>
      <c r="G5904">
        <v>1</v>
      </c>
    </row>
    <row r="5905" spans="1:7" hidden="1" x14ac:dyDescent="0.25">
      <c r="A5905">
        <v>80025925</v>
      </c>
      <c r="B5905" s="1">
        <v>40802</v>
      </c>
      <c r="C5905" t="s">
        <v>111</v>
      </c>
      <c r="D5905">
        <v>25</v>
      </c>
      <c r="E5905">
        <v>11090223</v>
      </c>
      <c r="F5905" t="s">
        <v>112</v>
      </c>
      <c r="G5905">
        <v>1</v>
      </c>
    </row>
    <row r="5906" spans="1:7" x14ac:dyDescent="0.25">
      <c r="A5906">
        <v>80025877</v>
      </c>
      <c r="B5906" s="1">
        <v>40799</v>
      </c>
      <c r="C5906" t="s">
        <v>70</v>
      </c>
      <c r="D5906">
        <v>25</v>
      </c>
      <c r="E5906">
        <v>11090166</v>
      </c>
      <c r="F5906" t="s">
        <v>71</v>
      </c>
      <c r="G5906">
        <v>18</v>
      </c>
    </row>
    <row r="5907" spans="1:7" x14ac:dyDescent="0.25">
      <c r="A5907">
        <v>80025878</v>
      </c>
      <c r="B5907" s="1">
        <v>40799</v>
      </c>
      <c r="C5907" t="s">
        <v>54</v>
      </c>
      <c r="D5907">
        <v>25</v>
      </c>
      <c r="E5907">
        <v>11090162</v>
      </c>
      <c r="F5907" t="s">
        <v>55</v>
      </c>
      <c r="G5907">
        <v>75000</v>
      </c>
    </row>
    <row r="5908" spans="1:7" x14ac:dyDescent="0.25">
      <c r="A5908">
        <v>80025879</v>
      </c>
      <c r="B5908" s="1">
        <v>40799</v>
      </c>
      <c r="C5908" t="s">
        <v>54</v>
      </c>
      <c r="D5908">
        <v>27</v>
      </c>
      <c r="E5908">
        <v>11090161</v>
      </c>
      <c r="F5908" t="s">
        <v>55</v>
      </c>
      <c r="G5908">
        <v>2.5</v>
      </c>
    </row>
    <row r="5909" spans="1:7" x14ac:dyDescent="0.25">
      <c r="A5909">
        <v>80025879</v>
      </c>
      <c r="B5909" s="1">
        <v>40799</v>
      </c>
      <c r="C5909" t="s">
        <v>59</v>
      </c>
      <c r="D5909">
        <v>25</v>
      </c>
      <c r="E5909">
        <v>11090161</v>
      </c>
      <c r="F5909" t="s">
        <v>60</v>
      </c>
      <c r="G5909">
        <v>2.5</v>
      </c>
    </row>
    <row r="5910" spans="1:7" x14ac:dyDescent="0.25">
      <c r="A5910">
        <v>80025880</v>
      </c>
      <c r="B5910" s="1">
        <v>40799</v>
      </c>
      <c r="C5910" t="s">
        <v>54</v>
      </c>
      <c r="D5910">
        <v>27</v>
      </c>
      <c r="E5910">
        <v>11090160</v>
      </c>
      <c r="F5910" t="s">
        <v>55</v>
      </c>
      <c r="G5910">
        <v>70000</v>
      </c>
    </row>
    <row r="5911" spans="1:7" x14ac:dyDescent="0.25">
      <c r="A5911">
        <v>80025880</v>
      </c>
      <c r="B5911" s="1">
        <v>40799</v>
      </c>
      <c r="C5911" t="s">
        <v>59</v>
      </c>
      <c r="D5911">
        <v>25</v>
      </c>
      <c r="E5911">
        <v>11090160</v>
      </c>
      <c r="F5911" t="s">
        <v>60</v>
      </c>
      <c r="G5911">
        <v>70000</v>
      </c>
    </row>
    <row r="5912" spans="1:7" x14ac:dyDescent="0.25">
      <c r="A5912">
        <v>80025881</v>
      </c>
      <c r="B5912" s="1">
        <v>40799</v>
      </c>
      <c r="C5912" t="s">
        <v>59</v>
      </c>
      <c r="D5912">
        <v>25</v>
      </c>
      <c r="E5912">
        <v>11090163</v>
      </c>
      <c r="F5912" t="s">
        <v>60</v>
      </c>
      <c r="G5912">
        <v>2</v>
      </c>
    </row>
    <row r="5913" spans="1:7" x14ac:dyDescent="0.25">
      <c r="A5913">
        <v>80025882</v>
      </c>
      <c r="B5913" s="1">
        <v>40799</v>
      </c>
      <c r="C5913" t="s">
        <v>54</v>
      </c>
      <c r="D5913">
        <v>29</v>
      </c>
      <c r="E5913">
        <v>11090157</v>
      </c>
      <c r="F5913" t="s">
        <v>55</v>
      </c>
      <c r="G5913">
        <v>90000</v>
      </c>
    </row>
    <row r="5914" spans="1:7" hidden="1" x14ac:dyDescent="0.25">
      <c r="A5914">
        <v>80025932</v>
      </c>
      <c r="B5914" s="1">
        <v>40802</v>
      </c>
      <c r="C5914" t="s">
        <v>49</v>
      </c>
      <c r="D5914">
        <v>250</v>
      </c>
      <c r="E5914">
        <v>11090234</v>
      </c>
      <c r="F5914" t="s">
        <v>50</v>
      </c>
      <c r="G5914">
        <v>12.53</v>
      </c>
    </row>
    <row r="5915" spans="1:7" x14ac:dyDescent="0.25">
      <c r="A5915">
        <v>80025882</v>
      </c>
      <c r="B5915" s="1">
        <v>40799</v>
      </c>
      <c r="C5915" t="s">
        <v>56</v>
      </c>
      <c r="D5915">
        <v>29</v>
      </c>
      <c r="E5915">
        <v>11090157</v>
      </c>
      <c r="F5915" t="s">
        <v>55</v>
      </c>
      <c r="G5915">
        <v>90000</v>
      </c>
    </row>
    <row r="5916" spans="1:7" x14ac:dyDescent="0.25">
      <c r="A5916">
        <v>80025882</v>
      </c>
      <c r="B5916" s="1">
        <v>40799</v>
      </c>
      <c r="C5916" t="s">
        <v>59</v>
      </c>
      <c r="D5916">
        <v>25</v>
      </c>
      <c r="E5916">
        <v>11090157</v>
      </c>
      <c r="F5916" t="s">
        <v>60</v>
      </c>
      <c r="G5916">
        <v>90000</v>
      </c>
    </row>
    <row r="5917" spans="1:7" x14ac:dyDescent="0.25">
      <c r="A5917">
        <v>80025882</v>
      </c>
      <c r="B5917" s="1">
        <v>40799</v>
      </c>
      <c r="C5917" t="s">
        <v>61</v>
      </c>
      <c r="D5917">
        <v>25</v>
      </c>
      <c r="E5917">
        <v>11090157</v>
      </c>
      <c r="F5917" t="s">
        <v>60</v>
      </c>
      <c r="G5917">
        <v>90000</v>
      </c>
    </row>
    <row r="5918" spans="1:7" x14ac:dyDescent="0.25">
      <c r="A5918">
        <v>80025883</v>
      </c>
      <c r="B5918" s="1">
        <v>40799</v>
      </c>
      <c r="C5918" t="s">
        <v>54</v>
      </c>
      <c r="D5918">
        <v>25</v>
      </c>
      <c r="E5918">
        <v>11090156</v>
      </c>
      <c r="F5918" t="s">
        <v>55</v>
      </c>
      <c r="G5918">
        <v>45000</v>
      </c>
    </row>
    <row r="5919" spans="1:7" x14ac:dyDescent="0.25">
      <c r="A5919">
        <v>80025883</v>
      </c>
      <c r="B5919" s="1">
        <v>40799</v>
      </c>
      <c r="C5919" t="s">
        <v>56</v>
      </c>
      <c r="D5919">
        <v>25</v>
      </c>
      <c r="E5919">
        <v>11090156</v>
      </c>
      <c r="F5919" t="s">
        <v>55</v>
      </c>
      <c r="G5919">
        <v>45000</v>
      </c>
    </row>
    <row r="5920" spans="1:7" x14ac:dyDescent="0.25">
      <c r="A5920">
        <v>80025883</v>
      </c>
      <c r="B5920" s="1">
        <v>40799</v>
      </c>
      <c r="C5920" t="s">
        <v>59</v>
      </c>
      <c r="D5920">
        <v>25</v>
      </c>
      <c r="E5920">
        <v>11090156</v>
      </c>
      <c r="F5920" t="s">
        <v>60</v>
      </c>
      <c r="G5920">
        <v>45000</v>
      </c>
    </row>
    <row r="5921" spans="1:7" x14ac:dyDescent="0.25">
      <c r="A5921">
        <v>80025883</v>
      </c>
      <c r="B5921" s="1">
        <v>40799</v>
      </c>
      <c r="C5921" t="s">
        <v>61</v>
      </c>
      <c r="D5921">
        <v>25</v>
      </c>
      <c r="E5921">
        <v>11090156</v>
      </c>
      <c r="F5921" t="s">
        <v>60</v>
      </c>
      <c r="G5921">
        <v>45000</v>
      </c>
    </row>
    <row r="5922" spans="1:7" hidden="1" x14ac:dyDescent="0.25">
      <c r="A5922">
        <v>80025936</v>
      </c>
      <c r="B5922" s="1">
        <v>40805</v>
      </c>
      <c r="C5922" t="s">
        <v>36</v>
      </c>
      <c r="D5922">
        <v>50</v>
      </c>
      <c r="E5922">
        <v>11090240</v>
      </c>
      <c r="F5922" t="s">
        <v>23</v>
      </c>
      <c r="G5922">
        <v>1</v>
      </c>
    </row>
    <row r="5923" spans="1:7" hidden="1" x14ac:dyDescent="0.25">
      <c r="A5923">
        <v>80025937</v>
      </c>
      <c r="B5923" s="1">
        <v>40805</v>
      </c>
      <c r="C5923" t="s">
        <v>111</v>
      </c>
      <c r="D5923">
        <v>25</v>
      </c>
      <c r="E5923">
        <v>11090241</v>
      </c>
      <c r="F5923" t="s">
        <v>112</v>
      </c>
      <c r="G5923">
        <v>1</v>
      </c>
    </row>
    <row r="5924" spans="1:7" hidden="1" x14ac:dyDescent="0.25">
      <c r="A5924">
        <v>90001777</v>
      </c>
      <c r="B5924" s="1">
        <v>40805</v>
      </c>
      <c r="C5924" t="s">
        <v>115</v>
      </c>
      <c r="D5924">
        <v>50</v>
      </c>
      <c r="E5924">
        <v>11090242</v>
      </c>
      <c r="F5924" t="s">
        <v>10</v>
      </c>
      <c r="G5924">
        <v>1</v>
      </c>
    </row>
    <row r="5925" spans="1:7" hidden="1" x14ac:dyDescent="0.25">
      <c r="A5925">
        <v>80025942</v>
      </c>
      <c r="B5925" s="1">
        <v>40805</v>
      </c>
      <c r="C5925" t="s">
        <v>22</v>
      </c>
      <c r="D5925">
        <v>50</v>
      </c>
      <c r="E5925">
        <v>11090247</v>
      </c>
      <c r="F5925" t="s">
        <v>23</v>
      </c>
      <c r="G5925">
        <v>0.19</v>
      </c>
    </row>
    <row r="5926" spans="1:7" hidden="1" x14ac:dyDescent="0.25">
      <c r="A5926">
        <v>80025946</v>
      </c>
      <c r="B5926" s="1">
        <v>40805</v>
      </c>
      <c r="C5926" t="s">
        <v>111</v>
      </c>
      <c r="D5926">
        <v>50</v>
      </c>
      <c r="E5926">
        <v>11090249</v>
      </c>
      <c r="F5926" t="s">
        <v>112</v>
      </c>
      <c r="G5926">
        <v>2</v>
      </c>
    </row>
    <row r="5927" spans="1:7" hidden="1" x14ac:dyDescent="0.25">
      <c r="A5927">
        <v>80025946</v>
      </c>
      <c r="B5927" s="1">
        <v>40805</v>
      </c>
      <c r="C5927" t="s">
        <v>111</v>
      </c>
      <c r="D5927">
        <v>100</v>
      </c>
      <c r="E5927">
        <v>11090251</v>
      </c>
      <c r="F5927" t="s">
        <v>112</v>
      </c>
      <c r="G5927">
        <v>4</v>
      </c>
    </row>
    <row r="5928" spans="1:7" hidden="1" x14ac:dyDescent="0.25">
      <c r="A5928">
        <v>80025948</v>
      </c>
      <c r="B5928" s="1">
        <v>40805</v>
      </c>
      <c r="C5928" t="s">
        <v>111</v>
      </c>
      <c r="D5928">
        <v>25</v>
      </c>
      <c r="E5928">
        <v>11090253</v>
      </c>
      <c r="F5928" t="s">
        <v>112</v>
      </c>
      <c r="G5928">
        <v>1</v>
      </c>
    </row>
    <row r="5929" spans="1:7" x14ac:dyDescent="0.25">
      <c r="A5929">
        <v>80025884</v>
      </c>
      <c r="B5929" s="1">
        <v>40799</v>
      </c>
      <c r="C5929" t="s">
        <v>59</v>
      </c>
      <c r="D5929">
        <v>25</v>
      </c>
      <c r="E5929">
        <v>11090161</v>
      </c>
      <c r="F5929" t="s">
        <v>60</v>
      </c>
      <c r="G5929">
        <v>2.5</v>
      </c>
    </row>
    <row r="5930" spans="1:7" x14ac:dyDescent="0.25">
      <c r="A5930">
        <v>80025885</v>
      </c>
      <c r="B5930" s="1">
        <v>40800</v>
      </c>
      <c r="C5930" t="s">
        <v>64</v>
      </c>
      <c r="D5930">
        <v>28</v>
      </c>
      <c r="E5930">
        <v>11090169</v>
      </c>
      <c r="F5930" t="s">
        <v>65</v>
      </c>
      <c r="G5930">
        <v>7</v>
      </c>
    </row>
    <row r="5931" spans="1:7" x14ac:dyDescent="0.25">
      <c r="A5931">
        <v>80025886</v>
      </c>
      <c r="B5931" s="1">
        <v>40800</v>
      </c>
      <c r="C5931" t="s">
        <v>7</v>
      </c>
      <c r="D5931">
        <v>25</v>
      </c>
      <c r="E5931">
        <v>11090126</v>
      </c>
      <c r="F5931" t="s">
        <v>8</v>
      </c>
      <c r="G5931">
        <v>1000</v>
      </c>
    </row>
    <row r="5932" spans="1:7" x14ac:dyDescent="0.25">
      <c r="A5932">
        <v>80025887</v>
      </c>
      <c r="B5932" s="1">
        <v>40800</v>
      </c>
      <c r="C5932" t="s">
        <v>54</v>
      </c>
      <c r="D5932">
        <v>27</v>
      </c>
      <c r="E5932">
        <v>11090170</v>
      </c>
      <c r="F5932" t="s">
        <v>55</v>
      </c>
      <c r="G5932">
        <v>75000</v>
      </c>
    </row>
    <row r="5933" spans="1:7" x14ac:dyDescent="0.25">
      <c r="A5933">
        <v>80025887</v>
      </c>
      <c r="B5933" s="1">
        <v>40800</v>
      </c>
      <c r="C5933" t="s">
        <v>56</v>
      </c>
      <c r="D5933">
        <v>27</v>
      </c>
      <c r="E5933">
        <v>11090170</v>
      </c>
      <c r="F5933" t="s">
        <v>55</v>
      </c>
      <c r="G5933">
        <v>75000</v>
      </c>
    </row>
    <row r="5934" spans="1:7" x14ac:dyDescent="0.25">
      <c r="A5934">
        <v>80025887</v>
      </c>
      <c r="B5934" s="1">
        <v>40800</v>
      </c>
      <c r="C5934" t="s">
        <v>59</v>
      </c>
      <c r="D5934">
        <v>25</v>
      </c>
      <c r="E5934">
        <v>11090170</v>
      </c>
      <c r="F5934" t="s">
        <v>60</v>
      </c>
      <c r="G5934">
        <v>75000</v>
      </c>
    </row>
    <row r="5935" spans="1:7" x14ac:dyDescent="0.25">
      <c r="A5935">
        <v>80025887</v>
      </c>
      <c r="B5935" s="1">
        <v>40800</v>
      </c>
      <c r="C5935" t="s">
        <v>62</v>
      </c>
      <c r="D5935">
        <v>25</v>
      </c>
      <c r="E5935">
        <v>11090170</v>
      </c>
      <c r="F5935" t="s">
        <v>60</v>
      </c>
      <c r="G5935">
        <v>75000</v>
      </c>
    </row>
    <row r="5936" spans="1:7" x14ac:dyDescent="0.25">
      <c r="A5936">
        <v>80025888</v>
      </c>
      <c r="B5936" s="1">
        <v>40800</v>
      </c>
      <c r="C5936" t="s">
        <v>53</v>
      </c>
      <c r="D5936">
        <v>25</v>
      </c>
      <c r="E5936">
        <v>11090171</v>
      </c>
      <c r="F5936" t="s">
        <v>10</v>
      </c>
      <c r="G5936">
        <v>1</v>
      </c>
    </row>
    <row r="5937" spans="1:7" x14ac:dyDescent="0.25">
      <c r="A5937">
        <v>80025889</v>
      </c>
      <c r="B5937" s="1">
        <v>40800</v>
      </c>
      <c r="C5937" t="s">
        <v>135</v>
      </c>
      <c r="D5937">
        <v>125</v>
      </c>
      <c r="E5937">
        <v>11080457</v>
      </c>
      <c r="F5937" t="s">
        <v>10</v>
      </c>
      <c r="G5937">
        <v>1</v>
      </c>
    </row>
    <row r="5938" spans="1:7" x14ac:dyDescent="0.25">
      <c r="A5938">
        <v>80025891</v>
      </c>
      <c r="B5938" s="1">
        <v>40800</v>
      </c>
      <c r="C5938" t="s">
        <v>7</v>
      </c>
      <c r="D5938">
        <v>35</v>
      </c>
      <c r="E5938">
        <v>11090133</v>
      </c>
      <c r="F5938" t="s">
        <v>8</v>
      </c>
      <c r="G5938">
        <v>3000</v>
      </c>
    </row>
    <row r="5939" spans="1:7" x14ac:dyDescent="0.25">
      <c r="A5939">
        <v>80025893</v>
      </c>
      <c r="B5939" s="1">
        <v>40800</v>
      </c>
      <c r="C5939" t="s">
        <v>66</v>
      </c>
      <c r="D5939">
        <v>25</v>
      </c>
      <c r="E5939">
        <v>11090177</v>
      </c>
      <c r="F5939" t="s">
        <v>67</v>
      </c>
      <c r="G5939">
        <v>1</v>
      </c>
    </row>
    <row r="5940" spans="1:7" x14ac:dyDescent="0.25">
      <c r="A5940">
        <v>80025894</v>
      </c>
      <c r="B5940" s="1">
        <v>40800</v>
      </c>
      <c r="C5940" t="s">
        <v>29</v>
      </c>
      <c r="D5940">
        <v>25</v>
      </c>
      <c r="E5940">
        <v>11090181</v>
      </c>
      <c r="F5940" t="s">
        <v>10</v>
      </c>
      <c r="G5940">
        <v>1</v>
      </c>
    </row>
    <row r="5941" spans="1:7" x14ac:dyDescent="0.25">
      <c r="A5941">
        <v>80025895</v>
      </c>
      <c r="B5941" s="1">
        <v>40800</v>
      </c>
      <c r="C5941" t="s">
        <v>140</v>
      </c>
      <c r="D5941">
        <v>30</v>
      </c>
      <c r="E5941">
        <v>11090096</v>
      </c>
      <c r="F5941" t="s">
        <v>26</v>
      </c>
      <c r="G5941">
        <v>200</v>
      </c>
    </row>
    <row r="5942" spans="1:7" x14ac:dyDescent="0.25">
      <c r="A5942">
        <v>80025895</v>
      </c>
      <c r="B5942" s="1">
        <v>40800</v>
      </c>
      <c r="C5942" t="s">
        <v>141</v>
      </c>
      <c r="D5942">
        <v>60</v>
      </c>
      <c r="E5942">
        <v>11090096</v>
      </c>
      <c r="F5942" t="s">
        <v>26</v>
      </c>
      <c r="G5942">
        <v>200</v>
      </c>
    </row>
    <row r="5943" spans="1:7" x14ac:dyDescent="0.25">
      <c r="A5943">
        <v>80025895</v>
      </c>
      <c r="B5943" s="1">
        <v>40800</v>
      </c>
      <c r="C5943" t="s">
        <v>144</v>
      </c>
      <c r="D5943">
        <v>52.5</v>
      </c>
      <c r="E5943">
        <v>11090096</v>
      </c>
      <c r="F5943" t="s">
        <v>26</v>
      </c>
      <c r="G5943">
        <v>200</v>
      </c>
    </row>
    <row r="5944" spans="1:7" hidden="1" x14ac:dyDescent="0.25">
      <c r="A5944">
        <v>80025953</v>
      </c>
      <c r="B5944" s="1">
        <v>40806</v>
      </c>
      <c r="C5944" t="s">
        <v>111</v>
      </c>
      <c r="D5944">
        <v>50</v>
      </c>
      <c r="E5944">
        <v>11090269</v>
      </c>
      <c r="F5944" t="s">
        <v>112</v>
      </c>
      <c r="G5944">
        <v>2</v>
      </c>
    </row>
    <row r="5945" spans="1:7" x14ac:dyDescent="0.25">
      <c r="A5945">
        <v>80025895</v>
      </c>
      <c r="B5945" s="1">
        <v>40800</v>
      </c>
      <c r="C5945" t="s">
        <v>146</v>
      </c>
      <c r="D5945">
        <v>45</v>
      </c>
      <c r="E5945">
        <v>11090096</v>
      </c>
      <c r="F5945" t="s">
        <v>26</v>
      </c>
      <c r="G5945">
        <v>200</v>
      </c>
    </row>
    <row r="5946" spans="1:7" hidden="1" x14ac:dyDescent="0.25">
      <c r="A5946">
        <v>80025962</v>
      </c>
      <c r="B5946" s="1">
        <v>40806</v>
      </c>
      <c r="C5946" t="s">
        <v>111</v>
      </c>
      <c r="D5946">
        <v>25</v>
      </c>
      <c r="E5946">
        <v>11090275</v>
      </c>
      <c r="F5946" t="s">
        <v>112</v>
      </c>
      <c r="G5946">
        <v>1</v>
      </c>
    </row>
    <row r="5947" spans="1:7" hidden="1" x14ac:dyDescent="0.25">
      <c r="A5947">
        <v>80025963</v>
      </c>
      <c r="B5947" s="1">
        <v>40806</v>
      </c>
      <c r="C5947" t="s">
        <v>111</v>
      </c>
      <c r="D5947">
        <v>75</v>
      </c>
      <c r="E5947">
        <v>11090276</v>
      </c>
      <c r="F5947" t="s">
        <v>112</v>
      </c>
      <c r="G5947">
        <v>3</v>
      </c>
    </row>
    <row r="5948" spans="1:7" x14ac:dyDescent="0.25">
      <c r="A5948">
        <v>80025895</v>
      </c>
      <c r="B5948" s="1">
        <v>40800</v>
      </c>
      <c r="C5948" t="s">
        <v>149</v>
      </c>
      <c r="D5948">
        <v>45</v>
      </c>
      <c r="E5948">
        <v>11090096</v>
      </c>
      <c r="F5948" t="s">
        <v>26</v>
      </c>
      <c r="G5948">
        <v>200</v>
      </c>
    </row>
    <row r="5949" spans="1:7" hidden="1" x14ac:dyDescent="0.25">
      <c r="A5949">
        <v>90001778</v>
      </c>
      <c r="B5949" s="1">
        <v>40807</v>
      </c>
      <c r="C5949" t="s">
        <v>115</v>
      </c>
      <c r="D5949">
        <v>50</v>
      </c>
      <c r="E5949">
        <v>11090279</v>
      </c>
      <c r="F5949" t="s">
        <v>10</v>
      </c>
      <c r="G5949">
        <v>1</v>
      </c>
    </row>
    <row r="5950" spans="1:7" hidden="1" x14ac:dyDescent="0.25">
      <c r="A5950">
        <v>80025967</v>
      </c>
      <c r="B5950" s="1">
        <v>40807</v>
      </c>
      <c r="C5950" t="s">
        <v>111</v>
      </c>
      <c r="D5950">
        <v>25</v>
      </c>
      <c r="E5950">
        <v>11090281</v>
      </c>
      <c r="F5950" t="s">
        <v>112</v>
      </c>
      <c r="G5950">
        <v>1</v>
      </c>
    </row>
    <row r="5951" spans="1:7" x14ac:dyDescent="0.25">
      <c r="A5951">
        <v>80025895</v>
      </c>
      <c r="B5951" s="1">
        <v>40800</v>
      </c>
      <c r="C5951" t="s">
        <v>153</v>
      </c>
      <c r="D5951">
        <v>15</v>
      </c>
      <c r="E5951">
        <v>11090096</v>
      </c>
      <c r="F5951" t="s">
        <v>26</v>
      </c>
      <c r="G5951">
        <v>200</v>
      </c>
    </row>
    <row r="5952" spans="1:7" hidden="1" x14ac:dyDescent="0.25">
      <c r="A5952">
        <v>90001779</v>
      </c>
      <c r="B5952" s="1">
        <v>40807</v>
      </c>
      <c r="C5952" t="s">
        <v>115</v>
      </c>
      <c r="D5952">
        <v>50</v>
      </c>
      <c r="E5952">
        <v>11090288</v>
      </c>
      <c r="F5952" t="s">
        <v>10</v>
      </c>
      <c r="G5952">
        <v>1</v>
      </c>
    </row>
    <row r="5953" spans="1:7" hidden="1" x14ac:dyDescent="0.25">
      <c r="A5953">
        <v>80025987</v>
      </c>
      <c r="B5953" s="1">
        <v>40808</v>
      </c>
      <c r="C5953" t="s">
        <v>187</v>
      </c>
      <c r="D5953">
        <v>25</v>
      </c>
      <c r="E5953">
        <v>11090087</v>
      </c>
      <c r="F5953" t="s">
        <v>186</v>
      </c>
      <c r="G5953">
        <v>1</v>
      </c>
    </row>
    <row r="5954" spans="1:7" x14ac:dyDescent="0.25">
      <c r="A5954">
        <v>80025895</v>
      </c>
      <c r="B5954" s="1">
        <v>40800</v>
      </c>
      <c r="C5954" t="s">
        <v>154</v>
      </c>
      <c r="D5954">
        <v>15</v>
      </c>
      <c r="E5954">
        <v>11090096</v>
      </c>
      <c r="F5954" t="s">
        <v>26</v>
      </c>
      <c r="G5954">
        <v>200</v>
      </c>
    </row>
    <row r="5955" spans="1:7" hidden="1" x14ac:dyDescent="0.25">
      <c r="A5955">
        <v>80025978</v>
      </c>
      <c r="B5955" s="1">
        <v>40808</v>
      </c>
      <c r="C5955" t="s">
        <v>111</v>
      </c>
      <c r="D5955">
        <v>100</v>
      </c>
      <c r="E5955">
        <v>11090295</v>
      </c>
      <c r="F5955" t="s">
        <v>112</v>
      </c>
      <c r="G5955">
        <v>4</v>
      </c>
    </row>
    <row r="5956" spans="1:7" hidden="1" x14ac:dyDescent="0.25">
      <c r="A5956">
        <v>80025981</v>
      </c>
      <c r="B5956" s="1">
        <v>40808</v>
      </c>
      <c r="C5956" t="s">
        <v>111</v>
      </c>
      <c r="D5956">
        <v>75</v>
      </c>
      <c r="E5956">
        <v>11090298</v>
      </c>
      <c r="F5956" t="s">
        <v>112</v>
      </c>
      <c r="G5956">
        <v>3</v>
      </c>
    </row>
    <row r="5957" spans="1:7" x14ac:dyDescent="0.25">
      <c r="A5957">
        <v>80025895</v>
      </c>
      <c r="B5957" s="1">
        <v>40800</v>
      </c>
      <c r="C5957" t="s">
        <v>25</v>
      </c>
      <c r="D5957">
        <v>25</v>
      </c>
      <c r="E5957">
        <v>11090096</v>
      </c>
      <c r="F5957" t="s">
        <v>26</v>
      </c>
      <c r="G5957">
        <v>200</v>
      </c>
    </row>
    <row r="5958" spans="1:7" x14ac:dyDescent="0.25">
      <c r="A5958">
        <v>80025895</v>
      </c>
      <c r="B5958" s="1">
        <v>40800</v>
      </c>
      <c r="C5958" t="s">
        <v>66</v>
      </c>
      <c r="D5958">
        <v>42</v>
      </c>
      <c r="E5958">
        <v>11090096</v>
      </c>
      <c r="F5958" t="s">
        <v>67</v>
      </c>
      <c r="G5958">
        <v>200</v>
      </c>
    </row>
    <row r="5959" spans="1:7" x14ac:dyDescent="0.25">
      <c r="A5959">
        <v>80025895</v>
      </c>
      <c r="B5959" s="1">
        <v>40800</v>
      </c>
      <c r="C5959" t="s">
        <v>142</v>
      </c>
      <c r="D5959">
        <v>42</v>
      </c>
      <c r="E5959">
        <v>11090096</v>
      </c>
      <c r="F5959" t="s">
        <v>67</v>
      </c>
      <c r="G5959">
        <v>200</v>
      </c>
    </row>
    <row r="5960" spans="1:7" x14ac:dyDescent="0.25">
      <c r="A5960">
        <v>80025895</v>
      </c>
      <c r="B5960" s="1">
        <v>40800</v>
      </c>
      <c r="C5960" t="s">
        <v>143</v>
      </c>
      <c r="D5960">
        <v>42</v>
      </c>
      <c r="E5960">
        <v>11090096</v>
      </c>
      <c r="F5960" t="s">
        <v>67</v>
      </c>
      <c r="G5960">
        <v>200</v>
      </c>
    </row>
    <row r="5961" spans="1:7" x14ac:dyDescent="0.25">
      <c r="A5961">
        <v>80025895</v>
      </c>
      <c r="B5961" s="1">
        <v>40800</v>
      </c>
      <c r="C5961" t="s">
        <v>145</v>
      </c>
      <c r="D5961">
        <v>42</v>
      </c>
      <c r="E5961">
        <v>11090096</v>
      </c>
      <c r="F5961" t="s">
        <v>67</v>
      </c>
      <c r="G5961">
        <v>200</v>
      </c>
    </row>
    <row r="5962" spans="1:7" x14ac:dyDescent="0.25">
      <c r="A5962">
        <v>80025895</v>
      </c>
      <c r="B5962" s="1">
        <v>40800</v>
      </c>
      <c r="C5962" t="s">
        <v>147</v>
      </c>
      <c r="D5962">
        <v>42</v>
      </c>
      <c r="E5962">
        <v>11090096</v>
      </c>
      <c r="F5962" t="s">
        <v>67</v>
      </c>
      <c r="G5962">
        <v>200</v>
      </c>
    </row>
    <row r="5963" spans="1:7" x14ac:dyDescent="0.25">
      <c r="A5963">
        <v>80025895</v>
      </c>
      <c r="B5963" s="1">
        <v>40800</v>
      </c>
      <c r="C5963" t="s">
        <v>150</v>
      </c>
      <c r="D5963">
        <v>42</v>
      </c>
      <c r="E5963">
        <v>11090096</v>
      </c>
      <c r="F5963" t="s">
        <v>67</v>
      </c>
      <c r="G5963">
        <v>200</v>
      </c>
    </row>
    <row r="5964" spans="1:7" hidden="1" x14ac:dyDescent="0.25">
      <c r="A5964">
        <v>80025989</v>
      </c>
      <c r="B5964" s="1">
        <v>40808</v>
      </c>
      <c r="C5964" t="s">
        <v>111</v>
      </c>
      <c r="D5964">
        <v>75</v>
      </c>
      <c r="E5964">
        <v>11090303</v>
      </c>
      <c r="F5964" t="s">
        <v>112</v>
      </c>
      <c r="G5964">
        <v>3</v>
      </c>
    </row>
    <row r="5965" spans="1:7" hidden="1" x14ac:dyDescent="0.25">
      <c r="A5965">
        <v>80025990</v>
      </c>
      <c r="B5965" s="1">
        <v>40808</v>
      </c>
      <c r="C5965" t="s">
        <v>111</v>
      </c>
      <c r="D5965">
        <v>25</v>
      </c>
      <c r="E5965">
        <v>11090304</v>
      </c>
      <c r="F5965" t="s">
        <v>112</v>
      </c>
      <c r="G5965">
        <v>1</v>
      </c>
    </row>
    <row r="5966" spans="1:7" hidden="1" x14ac:dyDescent="0.25">
      <c r="A5966">
        <v>80025992</v>
      </c>
      <c r="B5966" s="1">
        <v>40809</v>
      </c>
      <c r="C5966" t="s">
        <v>111</v>
      </c>
      <c r="D5966">
        <v>25</v>
      </c>
      <c r="E5966">
        <v>11090306</v>
      </c>
      <c r="F5966" t="s">
        <v>112</v>
      </c>
      <c r="G5966">
        <v>1</v>
      </c>
    </row>
    <row r="5967" spans="1:7" hidden="1" x14ac:dyDescent="0.25">
      <c r="A5967">
        <v>80025993</v>
      </c>
      <c r="B5967" s="1">
        <v>40809</v>
      </c>
      <c r="C5967" t="s">
        <v>49</v>
      </c>
      <c r="D5967">
        <v>50</v>
      </c>
      <c r="E5967">
        <v>11090307</v>
      </c>
      <c r="F5967" t="s">
        <v>50</v>
      </c>
      <c r="G5967">
        <v>0.2</v>
      </c>
    </row>
    <row r="5968" spans="1:7" hidden="1" x14ac:dyDescent="0.25">
      <c r="A5968">
        <v>80025993</v>
      </c>
      <c r="B5968" s="1">
        <v>40809</v>
      </c>
      <c r="C5968" t="s">
        <v>36</v>
      </c>
      <c r="D5968">
        <v>50</v>
      </c>
      <c r="E5968">
        <v>11090309</v>
      </c>
      <c r="F5968" t="s">
        <v>23</v>
      </c>
      <c r="G5968">
        <v>1</v>
      </c>
    </row>
    <row r="5969" spans="1:7" hidden="1" x14ac:dyDescent="0.25">
      <c r="A5969">
        <v>80025996</v>
      </c>
      <c r="B5969" s="1">
        <v>40809</v>
      </c>
      <c r="C5969" t="s">
        <v>182</v>
      </c>
      <c r="D5969">
        <v>100</v>
      </c>
      <c r="E5969">
        <v>11090310</v>
      </c>
      <c r="F5969" t="s">
        <v>10</v>
      </c>
      <c r="G5969">
        <v>1</v>
      </c>
    </row>
    <row r="5970" spans="1:7" hidden="1" x14ac:dyDescent="0.25">
      <c r="A5970">
        <v>80025994</v>
      </c>
      <c r="B5970" s="1">
        <v>40809</v>
      </c>
      <c r="C5970" t="s">
        <v>111</v>
      </c>
      <c r="D5970">
        <v>25</v>
      </c>
      <c r="E5970">
        <v>11090312</v>
      </c>
      <c r="F5970" t="s">
        <v>112</v>
      </c>
      <c r="G5970">
        <v>1</v>
      </c>
    </row>
    <row r="5971" spans="1:7" hidden="1" x14ac:dyDescent="0.25">
      <c r="A5971">
        <v>80026000</v>
      </c>
      <c r="B5971" s="1">
        <v>40809</v>
      </c>
      <c r="C5971" t="s">
        <v>111</v>
      </c>
      <c r="D5971">
        <v>25</v>
      </c>
      <c r="E5971">
        <v>11090319</v>
      </c>
      <c r="F5971" t="s">
        <v>112</v>
      </c>
      <c r="G5971">
        <v>1</v>
      </c>
    </row>
    <row r="5972" spans="1:7" x14ac:dyDescent="0.25">
      <c r="A5972">
        <v>80025895</v>
      </c>
      <c r="B5972" s="1">
        <v>40800</v>
      </c>
      <c r="C5972" t="s">
        <v>157</v>
      </c>
      <c r="D5972">
        <v>42</v>
      </c>
      <c r="E5972">
        <v>11090096</v>
      </c>
      <c r="F5972" t="s">
        <v>67</v>
      </c>
      <c r="G5972">
        <v>200</v>
      </c>
    </row>
    <row r="5973" spans="1:7" hidden="1" x14ac:dyDescent="0.25">
      <c r="A5973">
        <v>80026001</v>
      </c>
      <c r="B5973" s="1">
        <v>40812</v>
      </c>
      <c r="C5973" t="s">
        <v>111</v>
      </c>
      <c r="D5973">
        <v>100</v>
      </c>
      <c r="E5973">
        <v>11090322</v>
      </c>
      <c r="F5973" t="s">
        <v>112</v>
      </c>
      <c r="G5973">
        <v>4</v>
      </c>
    </row>
    <row r="5974" spans="1:7" hidden="1" x14ac:dyDescent="0.25">
      <c r="A5974">
        <v>80026001</v>
      </c>
      <c r="B5974" s="1">
        <v>40812</v>
      </c>
      <c r="C5974" t="s">
        <v>111</v>
      </c>
      <c r="D5974">
        <v>25</v>
      </c>
      <c r="E5974">
        <v>11090323</v>
      </c>
      <c r="F5974" t="s">
        <v>112</v>
      </c>
      <c r="G5974">
        <v>1</v>
      </c>
    </row>
    <row r="5975" spans="1:7" x14ac:dyDescent="0.25">
      <c r="A5975">
        <v>80025895</v>
      </c>
      <c r="B5975" s="1">
        <v>40800</v>
      </c>
      <c r="C5975" t="s">
        <v>158</v>
      </c>
      <c r="D5975">
        <v>42</v>
      </c>
      <c r="E5975">
        <v>11090096</v>
      </c>
      <c r="F5975" t="s">
        <v>67</v>
      </c>
      <c r="G5975">
        <v>200</v>
      </c>
    </row>
    <row r="5976" spans="1:7" x14ac:dyDescent="0.25">
      <c r="A5976">
        <v>80025896</v>
      </c>
      <c r="B5976" s="1">
        <v>40800</v>
      </c>
      <c r="C5976" t="s">
        <v>27</v>
      </c>
      <c r="D5976">
        <v>25</v>
      </c>
      <c r="E5976">
        <v>11090184</v>
      </c>
      <c r="F5976" t="s">
        <v>28</v>
      </c>
      <c r="G5976">
        <v>1</v>
      </c>
    </row>
    <row r="5977" spans="1:7" x14ac:dyDescent="0.25">
      <c r="A5977">
        <v>80025897</v>
      </c>
      <c r="B5977" s="1">
        <v>40800</v>
      </c>
      <c r="C5977" t="s">
        <v>70</v>
      </c>
      <c r="D5977">
        <v>25</v>
      </c>
      <c r="E5977">
        <v>11090185</v>
      </c>
      <c r="F5977" t="s">
        <v>71</v>
      </c>
      <c r="G5977">
        <v>1</v>
      </c>
    </row>
    <row r="5978" spans="1:7" x14ac:dyDescent="0.25">
      <c r="A5978">
        <v>80025898</v>
      </c>
      <c r="B5978" s="1">
        <v>40800</v>
      </c>
      <c r="C5978" t="s">
        <v>140</v>
      </c>
      <c r="D5978">
        <v>15</v>
      </c>
      <c r="E5978">
        <v>11090186</v>
      </c>
      <c r="F5978" t="s">
        <v>26</v>
      </c>
      <c r="G5978">
        <v>100</v>
      </c>
    </row>
    <row r="5979" spans="1:7" x14ac:dyDescent="0.25">
      <c r="A5979">
        <v>80025898</v>
      </c>
      <c r="B5979" s="1">
        <v>40800</v>
      </c>
      <c r="C5979" t="s">
        <v>25</v>
      </c>
      <c r="D5979">
        <v>25</v>
      </c>
      <c r="E5979">
        <v>11090186</v>
      </c>
      <c r="F5979" t="s">
        <v>26</v>
      </c>
      <c r="G5979">
        <v>100</v>
      </c>
    </row>
    <row r="5980" spans="1:7" x14ac:dyDescent="0.25">
      <c r="A5980">
        <v>80025898</v>
      </c>
      <c r="B5980" s="1">
        <v>40800</v>
      </c>
      <c r="C5980" t="s">
        <v>66</v>
      </c>
      <c r="D5980">
        <v>10</v>
      </c>
      <c r="E5980">
        <v>11090186</v>
      </c>
      <c r="F5980" t="s">
        <v>67</v>
      </c>
      <c r="G5980">
        <v>100</v>
      </c>
    </row>
    <row r="5981" spans="1:7" x14ac:dyDescent="0.25">
      <c r="A5981">
        <v>80025898</v>
      </c>
      <c r="B5981" s="1">
        <v>40800</v>
      </c>
      <c r="C5981" t="s">
        <v>142</v>
      </c>
      <c r="D5981">
        <v>10</v>
      </c>
      <c r="E5981">
        <v>11090186</v>
      </c>
      <c r="F5981" t="s">
        <v>67</v>
      </c>
      <c r="G5981">
        <v>100</v>
      </c>
    </row>
    <row r="5982" spans="1:7" x14ac:dyDescent="0.25">
      <c r="A5982">
        <v>80025899</v>
      </c>
      <c r="B5982" s="1">
        <v>40800</v>
      </c>
      <c r="C5982" t="s">
        <v>29</v>
      </c>
      <c r="D5982">
        <v>25</v>
      </c>
      <c r="E5982">
        <v>11090187</v>
      </c>
      <c r="F5982" t="s">
        <v>10</v>
      </c>
      <c r="G5982">
        <v>1</v>
      </c>
    </row>
    <row r="5983" spans="1:7" x14ac:dyDescent="0.25">
      <c r="A5983">
        <v>80025901</v>
      </c>
      <c r="B5983" s="1">
        <v>40800</v>
      </c>
      <c r="C5983" t="s">
        <v>64</v>
      </c>
      <c r="D5983">
        <v>25</v>
      </c>
      <c r="E5983">
        <v>11090189</v>
      </c>
      <c r="F5983" t="s">
        <v>65</v>
      </c>
      <c r="G5983">
        <v>6</v>
      </c>
    </row>
    <row r="5984" spans="1:7" x14ac:dyDescent="0.25">
      <c r="A5984">
        <v>80025902</v>
      </c>
      <c r="B5984" s="1">
        <v>40800</v>
      </c>
      <c r="C5984" t="s">
        <v>24</v>
      </c>
      <c r="D5984">
        <v>25</v>
      </c>
      <c r="E5984">
        <v>11090191</v>
      </c>
      <c r="F5984" t="s">
        <v>10</v>
      </c>
      <c r="G5984">
        <v>1</v>
      </c>
    </row>
    <row r="5985" spans="1:7" x14ac:dyDescent="0.25">
      <c r="A5985">
        <v>80025903</v>
      </c>
      <c r="B5985" s="1">
        <v>40801</v>
      </c>
      <c r="C5985" t="s">
        <v>7</v>
      </c>
      <c r="D5985">
        <v>55</v>
      </c>
      <c r="E5985">
        <v>11090123</v>
      </c>
      <c r="F5985" t="s">
        <v>8</v>
      </c>
      <c r="G5985">
        <v>7000</v>
      </c>
    </row>
    <row r="5986" spans="1:7" x14ac:dyDescent="0.25">
      <c r="A5986">
        <v>80025904</v>
      </c>
      <c r="B5986" s="1">
        <v>40801</v>
      </c>
      <c r="C5986" t="s">
        <v>7</v>
      </c>
      <c r="D5986">
        <v>25</v>
      </c>
      <c r="E5986">
        <v>11090090</v>
      </c>
      <c r="F5986" t="s">
        <v>8</v>
      </c>
      <c r="G5986">
        <v>600</v>
      </c>
    </row>
    <row r="5987" spans="1:7" x14ac:dyDescent="0.25">
      <c r="A5987">
        <v>80025904</v>
      </c>
      <c r="B5987" s="1">
        <v>40801</v>
      </c>
      <c r="C5987" t="s">
        <v>15</v>
      </c>
      <c r="D5987">
        <v>12.5</v>
      </c>
      <c r="E5987">
        <v>11090090</v>
      </c>
      <c r="F5987" t="s">
        <v>8</v>
      </c>
      <c r="G5987">
        <v>600</v>
      </c>
    </row>
    <row r="5988" spans="1:7" hidden="1" x14ac:dyDescent="0.25">
      <c r="A5988">
        <v>80026008</v>
      </c>
      <c r="B5988" s="1">
        <v>40812</v>
      </c>
      <c r="C5988" t="s">
        <v>111</v>
      </c>
      <c r="D5988">
        <v>25</v>
      </c>
      <c r="E5988">
        <v>11090336</v>
      </c>
      <c r="F5988" t="s">
        <v>112</v>
      </c>
      <c r="G5988">
        <v>1</v>
      </c>
    </row>
    <row r="5989" spans="1:7" hidden="1" x14ac:dyDescent="0.25">
      <c r="A5989">
        <v>16932</v>
      </c>
      <c r="B5989" s="1">
        <v>40812</v>
      </c>
      <c r="C5989" t="s">
        <v>111</v>
      </c>
      <c r="D5989">
        <v>25</v>
      </c>
      <c r="E5989">
        <v>11090336</v>
      </c>
      <c r="F5989" t="s">
        <v>112</v>
      </c>
      <c r="G5989">
        <v>1</v>
      </c>
    </row>
    <row r="5990" spans="1:7" hidden="1" x14ac:dyDescent="0.25">
      <c r="A5990">
        <v>80026015</v>
      </c>
      <c r="B5990" s="1">
        <v>40812</v>
      </c>
      <c r="C5990" t="s">
        <v>111</v>
      </c>
      <c r="D5990">
        <v>25</v>
      </c>
      <c r="E5990">
        <v>11090336</v>
      </c>
      <c r="F5990" t="s">
        <v>112</v>
      </c>
      <c r="G5990">
        <v>1</v>
      </c>
    </row>
    <row r="5991" spans="1:7" hidden="1" x14ac:dyDescent="0.25">
      <c r="A5991">
        <v>90001780</v>
      </c>
      <c r="B5991" s="1">
        <v>40812</v>
      </c>
      <c r="C5991" t="s">
        <v>125</v>
      </c>
      <c r="D5991">
        <v>100</v>
      </c>
      <c r="E5991">
        <v>11090338</v>
      </c>
      <c r="F5991" t="s">
        <v>10</v>
      </c>
      <c r="G5991">
        <v>1</v>
      </c>
    </row>
    <row r="5992" spans="1:7" hidden="1" x14ac:dyDescent="0.25">
      <c r="A5992">
        <v>80026014</v>
      </c>
      <c r="B5992" s="1">
        <v>40812</v>
      </c>
      <c r="C5992" t="s">
        <v>111</v>
      </c>
      <c r="D5992">
        <v>25</v>
      </c>
      <c r="E5992">
        <v>11090345</v>
      </c>
      <c r="F5992" t="s">
        <v>112</v>
      </c>
      <c r="G5992">
        <v>1</v>
      </c>
    </row>
    <row r="5993" spans="1:7" x14ac:dyDescent="0.25">
      <c r="A5993">
        <v>80025905</v>
      </c>
      <c r="B5993" s="1">
        <v>40801</v>
      </c>
      <c r="C5993" t="s">
        <v>64</v>
      </c>
      <c r="D5993">
        <v>25</v>
      </c>
      <c r="E5993">
        <v>11090195</v>
      </c>
      <c r="F5993" t="s">
        <v>65</v>
      </c>
      <c r="G5993">
        <v>1</v>
      </c>
    </row>
    <row r="5994" spans="1:7" x14ac:dyDescent="0.25">
      <c r="A5994">
        <v>80025906</v>
      </c>
      <c r="B5994" s="1">
        <v>40801</v>
      </c>
      <c r="C5994" t="s">
        <v>64</v>
      </c>
      <c r="D5994">
        <v>25</v>
      </c>
      <c r="E5994">
        <v>11090194</v>
      </c>
      <c r="F5994" t="s">
        <v>65</v>
      </c>
      <c r="G5994">
        <v>1</v>
      </c>
    </row>
    <row r="5995" spans="1:7" x14ac:dyDescent="0.25">
      <c r="A5995">
        <v>80025908</v>
      </c>
      <c r="B5995" s="1">
        <v>40801</v>
      </c>
      <c r="C5995" t="s">
        <v>27</v>
      </c>
      <c r="D5995">
        <v>25</v>
      </c>
      <c r="E5995">
        <v>11090197</v>
      </c>
      <c r="F5995" t="s">
        <v>28</v>
      </c>
      <c r="G5995">
        <v>1</v>
      </c>
    </row>
    <row r="5996" spans="1:7" x14ac:dyDescent="0.25">
      <c r="A5996">
        <v>80025910</v>
      </c>
      <c r="B5996" s="1">
        <v>40801</v>
      </c>
      <c r="C5996" t="s">
        <v>135</v>
      </c>
      <c r="D5996">
        <v>125</v>
      </c>
      <c r="E5996">
        <v>11080376</v>
      </c>
      <c r="F5996" t="s">
        <v>10</v>
      </c>
      <c r="G5996">
        <v>1</v>
      </c>
    </row>
    <row r="5997" spans="1:7" x14ac:dyDescent="0.25">
      <c r="A5997">
        <v>80025911</v>
      </c>
      <c r="B5997" s="1">
        <v>40801</v>
      </c>
      <c r="C5997" t="s">
        <v>96</v>
      </c>
      <c r="D5997">
        <v>25</v>
      </c>
      <c r="E5997">
        <v>11090199</v>
      </c>
      <c r="F5997" t="s">
        <v>97</v>
      </c>
      <c r="G5997">
        <v>1</v>
      </c>
    </row>
    <row r="5998" spans="1:7" hidden="1" x14ac:dyDescent="0.25">
      <c r="A5998">
        <v>90001781</v>
      </c>
      <c r="B5998" s="1">
        <v>40813</v>
      </c>
      <c r="C5998" t="s">
        <v>115</v>
      </c>
      <c r="D5998">
        <v>50</v>
      </c>
      <c r="E5998">
        <v>11090347</v>
      </c>
      <c r="F5998" t="s">
        <v>10</v>
      </c>
      <c r="G5998">
        <v>1</v>
      </c>
    </row>
    <row r="5999" spans="1:7" x14ac:dyDescent="0.25">
      <c r="A5999">
        <v>80025912</v>
      </c>
      <c r="B5999" s="1">
        <v>40801</v>
      </c>
      <c r="C5999" t="s">
        <v>64</v>
      </c>
      <c r="D5999">
        <v>56</v>
      </c>
      <c r="E5999">
        <v>11090200</v>
      </c>
      <c r="F5999" t="s">
        <v>65</v>
      </c>
      <c r="G5999">
        <v>14</v>
      </c>
    </row>
    <row r="6000" spans="1:7" x14ac:dyDescent="0.25">
      <c r="A6000">
        <v>80025913</v>
      </c>
      <c r="B6000" s="1">
        <v>40801</v>
      </c>
      <c r="C6000" t="s">
        <v>25</v>
      </c>
      <c r="D6000">
        <v>30</v>
      </c>
      <c r="E6000">
        <v>11090201</v>
      </c>
      <c r="F6000" t="s">
        <v>26</v>
      </c>
      <c r="G6000">
        <v>200</v>
      </c>
    </row>
    <row r="6001" spans="1:7" x14ac:dyDescent="0.25">
      <c r="A6001">
        <v>80025915</v>
      </c>
      <c r="B6001" s="1">
        <v>40801</v>
      </c>
      <c r="C6001" t="s">
        <v>27</v>
      </c>
      <c r="D6001">
        <v>25</v>
      </c>
      <c r="E6001">
        <v>11090203</v>
      </c>
      <c r="F6001" t="s">
        <v>28</v>
      </c>
      <c r="G6001">
        <v>1</v>
      </c>
    </row>
    <row r="6002" spans="1:7" x14ac:dyDescent="0.25">
      <c r="A6002">
        <v>80025917</v>
      </c>
      <c r="B6002" s="1">
        <v>40801</v>
      </c>
      <c r="C6002" t="s">
        <v>7</v>
      </c>
      <c r="D6002">
        <v>45</v>
      </c>
      <c r="E6002">
        <v>11090168</v>
      </c>
      <c r="F6002" t="s">
        <v>8</v>
      </c>
      <c r="G6002">
        <v>5000</v>
      </c>
    </row>
    <row r="6003" spans="1:7" x14ac:dyDescent="0.25">
      <c r="A6003">
        <v>80025918</v>
      </c>
      <c r="B6003" s="1">
        <v>40801</v>
      </c>
      <c r="C6003" t="s">
        <v>7</v>
      </c>
      <c r="D6003">
        <v>170</v>
      </c>
      <c r="E6003">
        <v>11090167</v>
      </c>
      <c r="F6003" t="s">
        <v>8</v>
      </c>
      <c r="G6003">
        <v>30000</v>
      </c>
    </row>
    <row r="6004" spans="1:7" x14ac:dyDescent="0.25">
      <c r="A6004">
        <v>80025918</v>
      </c>
      <c r="B6004" s="1">
        <v>40801</v>
      </c>
      <c r="C6004" t="s">
        <v>64</v>
      </c>
      <c r="D6004">
        <v>25</v>
      </c>
      <c r="E6004">
        <v>11090208</v>
      </c>
      <c r="F6004" t="s">
        <v>65</v>
      </c>
      <c r="G6004">
        <v>3</v>
      </c>
    </row>
    <row r="6005" spans="1:7" x14ac:dyDescent="0.25">
      <c r="A6005">
        <v>80025918</v>
      </c>
      <c r="B6005" s="1">
        <v>40801</v>
      </c>
      <c r="C6005" t="s">
        <v>24</v>
      </c>
      <c r="D6005">
        <v>25</v>
      </c>
      <c r="E6005">
        <v>11090209</v>
      </c>
      <c r="F6005" t="s">
        <v>10</v>
      </c>
      <c r="G6005">
        <v>1</v>
      </c>
    </row>
    <row r="6006" spans="1:7" x14ac:dyDescent="0.25">
      <c r="A6006">
        <v>80025918</v>
      </c>
      <c r="B6006" s="1">
        <v>40801</v>
      </c>
      <c r="C6006" t="s">
        <v>29</v>
      </c>
      <c r="D6006">
        <v>25</v>
      </c>
      <c r="E6006">
        <v>11090210</v>
      </c>
      <c r="F6006" t="s">
        <v>10</v>
      </c>
      <c r="G6006">
        <v>1</v>
      </c>
    </row>
    <row r="6007" spans="1:7" x14ac:dyDescent="0.25">
      <c r="A6007">
        <v>80025919</v>
      </c>
      <c r="B6007" s="1">
        <v>40801</v>
      </c>
      <c r="C6007" t="s">
        <v>59</v>
      </c>
      <c r="D6007">
        <v>29</v>
      </c>
      <c r="E6007">
        <v>11090211</v>
      </c>
      <c r="F6007" t="s">
        <v>60</v>
      </c>
      <c r="G6007">
        <v>7</v>
      </c>
    </row>
    <row r="6008" spans="1:7" x14ac:dyDescent="0.25">
      <c r="A6008">
        <v>80025922</v>
      </c>
      <c r="B6008" s="1">
        <v>40801</v>
      </c>
      <c r="C6008" t="s">
        <v>7</v>
      </c>
      <c r="D6008">
        <v>195</v>
      </c>
      <c r="E6008">
        <v>11090190</v>
      </c>
      <c r="F6008" t="s">
        <v>8</v>
      </c>
      <c r="G6008">
        <v>35000</v>
      </c>
    </row>
    <row r="6009" spans="1:7" x14ac:dyDescent="0.25">
      <c r="A6009">
        <v>80025923</v>
      </c>
      <c r="B6009" s="1">
        <v>40801</v>
      </c>
      <c r="C6009" t="s">
        <v>135</v>
      </c>
      <c r="D6009">
        <v>125</v>
      </c>
      <c r="E6009">
        <v>11090147</v>
      </c>
      <c r="F6009" t="s">
        <v>10</v>
      </c>
      <c r="G6009">
        <v>1</v>
      </c>
    </row>
    <row r="6010" spans="1:7" x14ac:dyDescent="0.25">
      <c r="A6010">
        <v>80025924</v>
      </c>
      <c r="B6010" s="1">
        <v>40802</v>
      </c>
      <c r="C6010" t="s">
        <v>133</v>
      </c>
      <c r="D6010">
        <v>15</v>
      </c>
      <c r="E6010">
        <v>11060219</v>
      </c>
      <c r="F6010" t="s">
        <v>10</v>
      </c>
      <c r="G6010">
        <v>1</v>
      </c>
    </row>
    <row r="6011" spans="1:7" x14ac:dyDescent="0.25">
      <c r="A6011">
        <v>80025926</v>
      </c>
      <c r="B6011" s="1">
        <v>40802</v>
      </c>
      <c r="C6011" t="s">
        <v>25</v>
      </c>
      <c r="D6011">
        <v>15</v>
      </c>
      <c r="E6011">
        <v>11090225</v>
      </c>
      <c r="F6011" t="s">
        <v>26</v>
      </c>
      <c r="G6011">
        <v>100</v>
      </c>
    </row>
    <row r="6012" spans="1:7" x14ac:dyDescent="0.25">
      <c r="A6012">
        <v>80025926</v>
      </c>
      <c r="B6012" s="1">
        <v>40802</v>
      </c>
      <c r="C6012" t="s">
        <v>66</v>
      </c>
      <c r="D6012">
        <v>10</v>
      </c>
      <c r="E6012">
        <v>11090225</v>
      </c>
      <c r="F6012" t="s">
        <v>67</v>
      </c>
      <c r="G6012">
        <v>100</v>
      </c>
    </row>
    <row r="6013" spans="1:7" x14ac:dyDescent="0.25">
      <c r="A6013">
        <v>80025926</v>
      </c>
      <c r="B6013" s="1">
        <v>40802</v>
      </c>
      <c r="C6013" t="s">
        <v>27</v>
      </c>
      <c r="D6013">
        <v>25</v>
      </c>
      <c r="E6013">
        <v>11090225</v>
      </c>
      <c r="F6013" t="s">
        <v>28</v>
      </c>
      <c r="G6013">
        <v>100</v>
      </c>
    </row>
    <row r="6014" spans="1:7" x14ac:dyDescent="0.25">
      <c r="A6014">
        <v>80025927</v>
      </c>
      <c r="B6014" s="1">
        <v>40802</v>
      </c>
      <c r="C6014" t="s">
        <v>66</v>
      </c>
      <c r="D6014">
        <v>8</v>
      </c>
      <c r="E6014">
        <v>11090227</v>
      </c>
      <c r="F6014" t="s">
        <v>67</v>
      </c>
      <c r="G6014">
        <v>8</v>
      </c>
    </row>
    <row r="6015" spans="1:7" x14ac:dyDescent="0.25">
      <c r="A6015">
        <v>80025927</v>
      </c>
      <c r="B6015" s="1">
        <v>40802</v>
      </c>
      <c r="C6015" t="s">
        <v>27</v>
      </c>
      <c r="D6015">
        <v>25</v>
      </c>
      <c r="E6015">
        <v>11090227</v>
      </c>
      <c r="F6015" t="s">
        <v>28</v>
      </c>
      <c r="G6015">
        <v>8</v>
      </c>
    </row>
    <row r="6016" spans="1:7" x14ac:dyDescent="0.25">
      <c r="A6016">
        <v>80025928</v>
      </c>
      <c r="B6016" s="1">
        <v>40802</v>
      </c>
      <c r="C6016" t="s">
        <v>27</v>
      </c>
      <c r="D6016">
        <v>25</v>
      </c>
      <c r="E6016">
        <v>11090232</v>
      </c>
      <c r="F6016" t="s">
        <v>28</v>
      </c>
      <c r="G6016">
        <v>1</v>
      </c>
    </row>
    <row r="6017" spans="1:7" x14ac:dyDescent="0.25">
      <c r="A6017">
        <v>80025929</v>
      </c>
      <c r="B6017" s="1">
        <v>40802</v>
      </c>
      <c r="C6017" t="s">
        <v>7</v>
      </c>
      <c r="D6017">
        <v>40</v>
      </c>
      <c r="E6017">
        <v>11090050</v>
      </c>
      <c r="F6017" t="s">
        <v>8</v>
      </c>
      <c r="G6017">
        <v>4000</v>
      </c>
    </row>
    <row r="6018" spans="1:7" hidden="1" x14ac:dyDescent="0.25">
      <c r="A6018">
        <v>80026020</v>
      </c>
      <c r="B6018" s="1">
        <v>40813</v>
      </c>
      <c r="C6018" t="s">
        <v>111</v>
      </c>
      <c r="D6018">
        <v>75</v>
      </c>
      <c r="E6018">
        <v>11090351</v>
      </c>
      <c r="F6018" t="s">
        <v>112</v>
      </c>
      <c r="G6018">
        <v>3</v>
      </c>
    </row>
    <row r="6019" spans="1:7" x14ac:dyDescent="0.25">
      <c r="A6019">
        <v>80025929</v>
      </c>
      <c r="B6019" s="1">
        <v>40802</v>
      </c>
      <c r="C6019" t="s">
        <v>15</v>
      </c>
      <c r="D6019">
        <v>20</v>
      </c>
      <c r="E6019">
        <v>11090050</v>
      </c>
      <c r="F6019" t="s">
        <v>8</v>
      </c>
      <c r="G6019">
        <v>4000</v>
      </c>
    </row>
    <row r="6020" spans="1:7" x14ac:dyDescent="0.25">
      <c r="A6020">
        <v>80025930</v>
      </c>
      <c r="B6020" s="1">
        <v>40802</v>
      </c>
      <c r="C6020" t="s">
        <v>7</v>
      </c>
      <c r="D6020">
        <v>35</v>
      </c>
      <c r="E6020">
        <v>11090142</v>
      </c>
      <c r="F6020" t="s">
        <v>8</v>
      </c>
      <c r="G6020">
        <v>3000</v>
      </c>
    </row>
    <row r="6021" spans="1:7" x14ac:dyDescent="0.25">
      <c r="A6021">
        <v>80025931</v>
      </c>
      <c r="B6021" s="1">
        <v>40802</v>
      </c>
      <c r="C6021" t="s">
        <v>9</v>
      </c>
      <c r="D6021">
        <v>20</v>
      </c>
      <c r="E6021">
        <v>11080473</v>
      </c>
      <c r="F6021" t="s">
        <v>10</v>
      </c>
      <c r="G6021">
        <v>1</v>
      </c>
    </row>
    <row r="6022" spans="1:7" hidden="1" x14ac:dyDescent="0.25">
      <c r="A6022">
        <v>80026028</v>
      </c>
      <c r="B6022" s="1">
        <v>40814</v>
      </c>
      <c r="C6022" t="s">
        <v>111</v>
      </c>
      <c r="D6022">
        <v>50</v>
      </c>
      <c r="E6022">
        <v>11090360</v>
      </c>
      <c r="F6022" t="s">
        <v>112</v>
      </c>
      <c r="G6022">
        <v>2</v>
      </c>
    </row>
    <row r="6023" spans="1:7" x14ac:dyDescent="0.25">
      <c r="A6023">
        <v>80025931</v>
      </c>
      <c r="B6023" s="1">
        <v>40802</v>
      </c>
      <c r="C6023" t="s">
        <v>7</v>
      </c>
      <c r="D6023">
        <v>1138</v>
      </c>
      <c r="E6023">
        <v>11080473</v>
      </c>
      <c r="F6023" t="s">
        <v>8</v>
      </c>
      <c r="G6023">
        <v>1</v>
      </c>
    </row>
    <row r="6024" spans="1:7" x14ac:dyDescent="0.25">
      <c r="A6024">
        <v>80025933</v>
      </c>
      <c r="B6024" s="1">
        <v>40802</v>
      </c>
      <c r="C6024" t="s">
        <v>7</v>
      </c>
      <c r="D6024">
        <v>70</v>
      </c>
      <c r="E6024">
        <v>11090218</v>
      </c>
      <c r="F6024" t="s">
        <v>8</v>
      </c>
      <c r="G6024">
        <v>10000</v>
      </c>
    </row>
    <row r="6025" spans="1:7" x14ac:dyDescent="0.25">
      <c r="A6025">
        <v>80025934</v>
      </c>
      <c r="B6025" s="1">
        <v>40802</v>
      </c>
      <c r="C6025" t="s">
        <v>7</v>
      </c>
      <c r="D6025">
        <v>25</v>
      </c>
      <c r="E6025">
        <v>11090165</v>
      </c>
      <c r="F6025" t="s">
        <v>8</v>
      </c>
      <c r="G6025">
        <v>500</v>
      </c>
    </row>
    <row r="6026" spans="1:7" x14ac:dyDescent="0.25">
      <c r="A6026">
        <v>80025935</v>
      </c>
      <c r="B6026" s="1">
        <v>40805</v>
      </c>
      <c r="C6026" t="s">
        <v>64</v>
      </c>
      <c r="D6026">
        <v>25</v>
      </c>
      <c r="E6026">
        <v>11090239</v>
      </c>
      <c r="F6026" t="s">
        <v>65</v>
      </c>
      <c r="G6026">
        <v>1</v>
      </c>
    </row>
    <row r="6027" spans="1:7" x14ac:dyDescent="0.25">
      <c r="A6027">
        <v>80025938</v>
      </c>
      <c r="B6027" s="1">
        <v>40805</v>
      </c>
      <c r="C6027" t="s">
        <v>40</v>
      </c>
      <c r="D6027">
        <v>50</v>
      </c>
      <c r="E6027">
        <v>11090214</v>
      </c>
      <c r="F6027" t="s">
        <v>10</v>
      </c>
      <c r="G6027">
        <v>1</v>
      </c>
    </row>
    <row r="6028" spans="1:7" x14ac:dyDescent="0.25">
      <c r="A6028">
        <v>80025939</v>
      </c>
      <c r="B6028" s="1">
        <v>40805</v>
      </c>
      <c r="C6028" t="s">
        <v>134</v>
      </c>
      <c r="D6028">
        <v>75</v>
      </c>
      <c r="E6028">
        <v>11090164</v>
      </c>
      <c r="F6028" t="s">
        <v>10</v>
      </c>
      <c r="G6028">
        <v>1</v>
      </c>
    </row>
    <row r="6029" spans="1:7" x14ac:dyDescent="0.25">
      <c r="A6029">
        <v>80025940</v>
      </c>
      <c r="B6029" s="1">
        <v>40805</v>
      </c>
      <c r="C6029" t="s">
        <v>7</v>
      </c>
      <c r="D6029">
        <v>610</v>
      </c>
      <c r="E6029">
        <v>11070255</v>
      </c>
      <c r="F6029" t="s">
        <v>8</v>
      </c>
      <c r="G6029">
        <v>150000</v>
      </c>
    </row>
    <row r="6030" spans="1:7" hidden="1" x14ac:dyDescent="0.25">
      <c r="A6030">
        <v>80026037</v>
      </c>
      <c r="B6030" s="1">
        <v>40814</v>
      </c>
      <c r="C6030" t="s">
        <v>111</v>
      </c>
      <c r="D6030">
        <v>25</v>
      </c>
      <c r="E6030">
        <v>11090371</v>
      </c>
      <c r="F6030" t="s">
        <v>112</v>
      </c>
      <c r="G6030">
        <v>1</v>
      </c>
    </row>
    <row r="6031" spans="1:7" x14ac:dyDescent="0.25">
      <c r="A6031">
        <v>80025940</v>
      </c>
      <c r="B6031" s="1">
        <v>40805</v>
      </c>
      <c r="C6031" t="s">
        <v>15</v>
      </c>
      <c r="D6031">
        <v>305</v>
      </c>
      <c r="E6031">
        <v>11070255</v>
      </c>
      <c r="F6031" t="s">
        <v>8</v>
      </c>
      <c r="G6031">
        <v>150000</v>
      </c>
    </row>
    <row r="6032" spans="1:7" x14ac:dyDescent="0.25">
      <c r="A6032">
        <v>80025941</v>
      </c>
      <c r="B6032" s="1">
        <v>40805</v>
      </c>
      <c r="C6032" t="s">
        <v>27</v>
      </c>
      <c r="D6032">
        <v>25</v>
      </c>
      <c r="E6032">
        <v>11090244</v>
      </c>
      <c r="F6032" t="s">
        <v>28</v>
      </c>
      <c r="G6032">
        <v>1</v>
      </c>
    </row>
    <row r="6033" spans="1:7" x14ac:dyDescent="0.25">
      <c r="A6033">
        <v>80025943</v>
      </c>
      <c r="B6033" s="1">
        <v>40805</v>
      </c>
      <c r="C6033" t="s">
        <v>39</v>
      </c>
      <c r="D6033">
        <v>50</v>
      </c>
      <c r="E6033">
        <v>11090245</v>
      </c>
      <c r="F6033" t="s">
        <v>10</v>
      </c>
      <c r="G6033">
        <v>1</v>
      </c>
    </row>
    <row r="6034" spans="1:7" x14ac:dyDescent="0.25">
      <c r="A6034">
        <v>80025944</v>
      </c>
      <c r="B6034" s="1">
        <v>40805</v>
      </c>
      <c r="C6034" t="s">
        <v>9</v>
      </c>
      <c r="D6034">
        <v>20</v>
      </c>
      <c r="E6034">
        <v>11080243</v>
      </c>
      <c r="F6034" t="s">
        <v>10</v>
      </c>
      <c r="G6034">
        <v>1</v>
      </c>
    </row>
    <row r="6035" spans="1:7" hidden="1" x14ac:dyDescent="0.25">
      <c r="A6035">
        <v>80026049</v>
      </c>
      <c r="B6035" s="1">
        <v>40815</v>
      </c>
      <c r="C6035" t="s">
        <v>18</v>
      </c>
      <c r="D6035">
        <v>59.93</v>
      </c>
      <c r="E6035">
        <v>11090246</v>
      </c>
      <c r="F6035" t="s">
        <v>10</v>
      </c>
      <c r="G6035">
        <v>1</v>
      </c>
    </row>
    <row r="6036" spans="1:7" hidden="1" x14ac:dyDescent="0.25">
      <c r="A6036">
        <v>80026049</v>
      </c>
      <c r="B6036" s="1">
        <v>40815</v>
      </c>
      <c r="C6036" t="s">
        <v>19</v>
      </c>
      <c r="D6036">
        <v>533.02</v>
      </c>
      <c r="E6036">
        <v>11090246</v>
      </c>
      <c r="F6036" t="s">
        <v>10</v>
      </c>
      <c r="G6036">
        <v>1</v>
      </c>
    </row>
    <row r="6037" spans="1:7" hidden="1" x14ac:dyDescent="0.25">
      <c r="A6037">
        <v>80026049</v>
      </c>
      <c r="B6037" s="1">
        <v>40815</v>
      </c>
      <c r="C6037" t="s">
        <v>20</v>
      </c>
      <c r="D6037">
        <v>1302.93</v>
      </c>
      <c r="E6037">
        <v>11090246</v>
      </c>
      <c r="F6037" t="s">
        <v>10</v>
      </c>
      <c r="G6037">
        <v>1</v>
      </c>
    </row>
    <row r="6038" spans="1:7" hidden="1" x14ac:dyDescent="0.25">
      <c r="A6038">
        <v>80026049</v>
      </c>
      <c r="B6038" s="1">
        <v>40815</v>
      </c>
      <c r="C6038" t="s">
        <v>21</v>
      </c>
      <c r="D6038">
        <v>161.68</v>
      </c>
      <c r="E6038">
        <v>11090246</v>
      </c>
      <c r="F6038" t="s">
        <v>10</v>
      </c>
      <c r="G6038">
        <v>1</v>
      </c>
    </row>
    <row r="6039" spans="1:7" x14ac:dyDescent="0.25">
      <c r="A6039">
        <v>80025944</v>
      </c>
      <c r="B6039" s="1">
        <v>40805</v>
      </c>
      <c r="C6039" t="s">
        <v>7</v>
      </c>
      <c r="D6039">
        <v>697</v>
      </c>
      <c r="E6039">
        <v>11080243</v>
      </c>
      <c r="F6039" t="s">
        <v>8</v>
      </c>
      <c r="G6039">
        <v>1</v>
      </c>
    </row>
    <row r="6040" spans="1:7" hidden="1" x14ac:dyDescent="0.25">
      <c r="A6040">
        <v>90001782</v>
      </c>
      <c r="B6040" s="1">
        <v>40815</v>
      </c>
      <c r="C6040" t="s">
        <v>120</v>
      </c>
      <c r="D6040">
        <v>200</v>
      </c>
      <c r="E6040">
        <v>11090374</v>
      </c>
      <c r="F6040" t="s">
        <v>121</v>
      </c>
      <c r="G6040">
        <v>1</v>
      </c>
    </row>
    <row r="6041" spans="1:7" hidden="1" x14ac:dyDescent="0.25">
      <c r="A6041">
        <v>80026039</v>
      </c>
      <c r="B6041" s="1">
        <v>40815</v>
      </c>
      <c r="C6041" t="s">
        <v>111</v>
      </c>
      <c r="D6041">
        <v>25</v>
      </c>
      <c r="E6041">
        <v>11090376</v>
      </c>
      <c r="F6041" t="s">
        <v>112</v>
      </c>
      <c r="G6041">
        <v>1</v>
      </c>
    </row>
    <row r="6042" spans="1:7" hidden="1" x14ac:dyDescent="0.25">
      <c r="A6042">
        <v>80026039</v>
      </c>
      <c r="B6042" s="1">
        <v>40815</v>
      </c>
      <c r="C6042" t="s">
        <v>111</v>
      </c>
      <c r="D6042">
        <v>25</v>
      </c>
      <c r="E6042">
        <v>11090377</v>
      </c>
      <c r="F6042" t="s">
        <v>112</v>
      </c>
      <c r="G6042">
        <v>1</v>
      </c>
    </row>
    <row r="6043" spans="1:7" hidden="1" x14ac:dyDescent="0.25">
      <c r="A6043">
        <v>80026042</v>
      </c>
      <c r="B6043" s="1">
        <v>40815</v>
      </c>
      <c r="C6043" t="s">
        <v>22</v>
      </c>
      <c r="D6043">
        <v>172.5</v>
      </c>
      <c r="E6043">
        <v>11090380</v>
      </c>
      <c r="F6043" t="s">
        <v>23</v>
      </c>
      <c r="G6043">
        <v>0.69</v>
      </c>
    </row>
    <row r="6044" spans="1:7" x14ac:dyDescent="0.25">
      <c r="A6044">
        <v>80025945</v>
      </c>
      <c r="B6044" s="1">
        <v>40805</v>
      </c>
      <c r="C6044" t="s">
        <v>7</v>
      </c>
      <c r="D6044">
        <v>90</v>
      </c>
      <c r="E6044">
        <v>11090082</v>
      </c>
      <c r="F6044" t="s">
        <v>8</v>
      </c>
      <c r="G6044">
        <v>14000</v>
      </c>
    </row>
    <row r="6045" spans="1:7" x14ac:dyDescent="0.25">
      <c r="A6045">
        <v>80025949</v>
      </c>
      <c r="B6045" s="1">
        <v>40805</v>
      </c>
      <c r="C6045" t="s">
        <v>140</v>
      </c>
      <c r="D6045">
        <v>30</v>
      </c>
      <c r="E6045">
        <v>11090254</v>
      </c>
      <c r="F6045" t="s">
        <v>26</v>
      </c>
      <c r="G6045">
        <v>200</v>
      </c>
    </row>
    <row r="6046" spans="1:7" x14ac:dyDescent="0.25">
      <c r="A6046">
        <v>80025949</v>
      </c>
      <c r="B6046" s="1">
        <v>40805</v>
      </c>
      <c r="C6046" t="s">
        <v>66</v>
      </c>
      <c r="D6046">
        <v>38</v>
      </c>
      <c r="E6046">
        <v>11090254</v>
      </c>
      <c r="F6046" t="s">
        <v>67</v>
      </c>
      <c r="G6046">
        <v>200</v>
      </c>
    </row>
    <row r="6047" spans="1:7" x14ac:dyDescent="0.25">
      <c r="A6047">
        <v>80025949</v>
      </c>
      <c r="B6047" s="1">
        <v>40805</v>
      </c>
      <c r="C6047" t="s">
        <v>68</v>
      </c>
      <c r="D6047">
        <v>25</v>
      </c>
      <c r="E6047">
        <v>11090254</v>
      </c>
      <c r="F6047" t="s">
        <v>69</v>
      </c>
      <c r="G6047">
        <v>200</v>
      </c>
    </row>
    <row r="6048" spans="1:7" x14ac:dyDescent="0.25">
      <c r="A6048">
        <v>80025949</v>
      </c>
      <c r="B6048" s="1">
        <v>40805</v>
      </c>
      <c r="C6048" t="s">
        <v>140</v>
      </c>
      <c r="D6048">
        <v>30</v>
      </c>
      <c r="E6048">
        <v>11090255</v>
      </c>
      <c r="F6048" t="s">
        <v>26</v>
      </c>
      <c r="G6048">
        <v>200</v>
      </c>
    </row>
    <row r="6049" spans="1:7" x14ac:dyDescent="0.25">
      <c r="A6049">
        <v>80025949</v>
      </c>
      <c r="B6049" s="1">
        <v>40805</v>
      </c>
      <c r="C6049" t="s">
        <v>66</v>
      </c>
      <c r="D6049">
        <v>38</v>
      </c>
      <c r="E6049">
        <v>11090255</v>
      </c>
      <c r="F6049" t="s">
        <v>67</v>
      </c>
      <c r="G6049">
        <v>200</v>
      </c>
    </row>
    <row r="6050" spans="1:7" x14ac:dyDescent="0.25">
      <c r="A6050">
        <v>80025949</v>
      </c>
      <c r="B6050" s="1">
        <v>40805</v>
      </c>
      <c r="C6050" t="s">
        <v>140</v>
      </c>
      <c r="D6050">
        <v>30</v>
      </c>
      <c r="E6050">
        <v>11090256</v>
      </c>
      <c r="F6050" t="s">
        <v>26</v>
      </c>
      <c r="G6050">
        <v>200</v>
      </c>
    </row>
    <row r="6051" spans="1:7" x14ac:dyDescent="0.25">
      <c r="A6051">
        <v>80025949</v>
      </c>
      <c r="B6051" s="1">
        <v>40805</v>
      </c>
      <c r="C6051" t="s">
        <v>66</v>
      </c>
      <c r="D6051">
        <v>38</v>
      </c>
      <c r="E6051">
        <v>11090256</v>
      </c>
      <c r="F6051" t="s">
        <v>67</v>
      </c>
      <c r="G6051">
        <v>200</v>
      </c>
    </row>
    <row r="6052" spans="1:7" x14ac:dyDescent="0.25">
      <c r="A6052">
        <v>80025949</v>
      </c>
      <c r="B6052" s="1">
        <v>40805</v>
      </c>
      <c r="C6052" t="s">
        <v>68</v>
      </c>
      <c r="D6052">
        <v>25</v>
      </c>
      <c r="E6052">
        <v>11090256</v>
      </c>
      <c r="F6052" t="s">
        <v>69</v>
      </c>
      <c r="G6052">
        <v>200</v>
      </c>
    </row>
    <row r="6053" spans="1:7" x14ac:dyDescent="0.25">
      <c r="A6053">
        <v>80025950</v>
      </c>
      <c r="B6053" s="1">
        <v>40806</v>
      </c>
      <c r="C6053" t="s">
        <v>7</v>
      </c>
      <c r="D6053">
        <v>460</v>
      </c>
      <c r="E6053">
        <v>11090219</v>
      </c>
      <c r="F6053" t="s">
        <v>8</v>
      </c>
      <c r="G6053">
        <v>100000</v>
      </c>
    </row>
    <row r="6054" spans="1:7" x14ac:dyDescent="0.25">
      <c r="A6054">
        <v>80025951</v>
      </c>
      <c r="B6054" s="1">
        <v>40806</v>
      </c>
      <c r="C6054" t="s">
        <v>140</v>
      </c>
      <c r="D6054">
        <v>6</v>
      </c>
      <c r="E6054">
        <v>11090262</v>
      </c>
      <c r="F6054" t="s">
        <v>26</v>
      </c>
      <c r="G6054">
        <v>40</v>
      </c>
    </row>
    <row r="6055" spans="1:7" x14ac:dyDescent="0.25">
      <c r="A6055">
        <v>80025951</v>
      </c>
      <c r="B6055" s="1">
        <v>40806</v>
      </c>
      <c r="C6055" t="s">
        <v>66</v>
      </c>
      <c r="D6055">
        <v>6</v>
      </c>
      <c r="E6055">
        <v>11090262</v>
      </c>
      <c r="F6055" t="s">
        <v>67</v>
      </c>
      <c r="G6055">
        <v>40</v>
      </c>
    </row>
    <row r="6056" spans="1:7" x14ac:dyDescent="0.25">
      <c r="A6056">
        <v>80025951</v>
      </c>
      <c r="B6056" s="1">
        <v>40806</v>
      </c>
      <c r="C6056" t="s">
        <v>27</v>
      </c>
      <c r="D6056">
        <v>25</v>
      </c>
      <c r="E6056">
        <v>11090262</v>
      </c>
      <c r="F6056" t="s">
        <v>28</v>
      </c>
      <c r="G6056">
        <v>40</v>
      </c>
    </row>
    <row r="6057" spans="1:7" x14ac:dyDescent="0.25">
      <c r="A6057">
        <v>80025952</v>
      </c>
      <c r="B6057" s="1">
        <v>40806</v>
      </c>
      <c r="C6057" t="s">
        <v>88</v>
      </c>
      <c r="D6057">
        <v>25</v>
      </c>
      <c r="E6057">
        <v>11090266</v>
      </c>
      <c r="F6057" t="s">
        <v>89</v>
      </c>
      <c r="G6057">
        <v>1</v>
      </c>
    </row>
    <row r="6058" spans="1:7" x14ac:dyDescent="0.25">
      <c r="A6058">
        <v>80025952</v>
      </c>
      <c r="B6058" s="1">
        <v>40806</v>
      </c>
      <c r="C6058" t="s">
        <v>88</v>
      </c>
      <c r="D6058">
        <v>25</v>
      </c>
      <c r="E6058">
        <v>11090267</v>
      </c>
      <c r="F6058" t="s">
        <v>89</v>
      </c>
      <c r="G6058">
        <v>1</v>
      </c>
    </row>
    <row r="6059" spans="1:7" x14ac:dyDescent="0.25">
      <c r="A6059">
        <v>80025954</v>
      </c>
      <c r="B6059" s="1">
        <v>40806</v>
      </c>
      <c r="C6059" t="s">
        <v>54</v>
      </c>
      <c r="D6059">
        <v>27</v>
      </c>
      <c r="E6059">
        <v>11090265</v>
      </c>
      <c r="F6059" t="s">
        <v>55</v>
      </c>
      <c r="G6059">
        <v>75000</v>
      </c>
    </row>
    <row r="6060" spans="1:7" x14ac:dyDescent="0.25">
      <c r="A6060">
        <v>80025954</v>
      </c>
      <c r="B6060" s="1">
        <v>40806</v>
      </c>
      <c r="C6060" t="s">
        <v>56</v>
      </c>
      <c r="D6060">
        <v>27</v>
      </c>
      <c r="E6060">
        <v>11090265</v>
      </c>
      <c r="F6060" t="s">
        <v>55</v>
      </c>
      <c r="G6060">
        <v>75000</v>
      </c>
    </row>
    <row r="6061" spans="1:7" x14ac:dyDescent="0.25">
      <c r="A6061">
        <v>80025954</v>
      </c>
      <c r="B6061" s="1">
        <v>40806</v>
      </c>
      <c r="C6061" t="s">
        <v>59</v>
      </c>
      <c r="D6061">
        <v>25</v>
      </c>
      <c r="E6061">
        <v>11090265</v>
      </c>
      <c r="F6061" t="s">
        <v>60</v>
      </c>
      <c r="G6061">
        <v>75000</v>
      </c>
    </row>
    <row r="6062" spans="1:7" x14ac:dyDescent="0.25">
      <c r="A6062">
        <v>80025954</v>
      </c>
      <c r="B6062" s="1">
        <v>40806</v>
      </c>
      <c r="C6062" t="s">
        <v>61</v>
      </c>
      <c r="D6062">
        <v>25</v>
      </c>
      <c r="E6062">
        <v>11090265</v>
      </c>
      <c r="F6062" t="s">
        <v>60</v>
      </c>
      <c r="G6062">
        <v>75000</v>
      </c>
    </row>
    <row r="6063" spans="1:7" hidden="1" x14ac:dyDescent="0.25">
      <c r="A6063">
        <v>80026046</v>
      </c>
      <c r="B6063" s="1">
        <v>40815</v>
      </c>
      <c r="C6063" t="s">
        <v>104</v>
      </c>
      <c r="D6063">
        <v>250</v>
      </c>
      <c r="E6063">
        <v>11090389</v>
      </c>
      <c r="F6063" t="s">
        <v>50</v>
      </c>
      <c r="G6063">
        <v>1</v>
      </c>
    </row>
    <row r="6064" spans="1:7" x14ac:dyDescent="0.25">
      <c r="A6064">
        <v>80025955</v>
      </c>
      <c r="B6064" s="1">
        <v>40806</v>
      </c>
      <c r="C6064" t="s">
        <v>59</v>
      </c>
      <c r="D6064">
        <v>25</v>
      </c>
      <c r="E6064">
        <v>11090263</v>
      </c>
      <c r="F6064" t="s">
        <v>60</v>
      </c>
      <c r="G6064">
        <v>3.5</v>
      </c>
    </row>
    <row r="6065" spans="1:7" hidden="1" x14ac:dyDescent="0.25">
      <c r="A6065">
        <v>80026051</v>
      </c>
      <c r="B6065" s="1">
        <v>40815</v>
      </c>
      <c r="C6065" t="s">
        <v>111</v>
      </c>
      <c r="D6065">
        <v>100</v>
      </c>
      <c r="E6065">
        <v>11090392</v>
      </c>
      <c r="F6065" t="s">
        <v>112</v>
      </c>
      <c r="G6065">
        <v>4</v>
      </c>
    </row>
    <row r="6066" spans="1:7" x14ac:dyDescent="0.25">
      <c r="A6066">
        <v>80025956</v>
      </c>
      <c r="B6066" s="1">
        <v>40806</v>
      </c>
      <c r="C6066" t="s">
        <v>54</v>
      </c>
      <c r="D6066">
        <v>25</v>
      </c>
      <c r="E6066">
        <v>11090264</v>
      </c>
      <c r="F6066" t="s">
        <v>55</v>
      </c>
      <c r="G6066">
        <v>60000</v>
      </c>
    </row>
    <row r="6067" spans="1:7" x14ac:dyDescent="0.25">
      <c r="A6067">
        <v>80025956</v>
      </c>
      <c r="B6067" s="1">
        <v>40806</v>
      </c>
      <c r="C6067" t="s">
        <v>56</v>
      </c>
      <c r="D6067">
        <v>25</v>
      </c>
      <c r="E6067">
        <v>11090264</v>
      </c>
      <c r="F6067" t="s">
        <v>55</v>
      </c>
      <c r="G6067">
        <v>60000</v>
      </c>
    </row>
    <row r="6068" spans="1:7" hidden="1" x14ac:dyDescent="0.25">
      <c r="A6068">
        <v>80026068</v>
      </c>
      <c r="B6068" s="1">
        <v>40816</v>
      </c>
      <c r="C6068" t="s">
        <v>49</v>
      </c>
      <c r="D6068">
        <v>3132.5</v>
      </c>
      <c r="E6068">
        <v>11090234</v>
      </c>
      <c r="F6068" t="s">
        <v>50</v>
      </c>
      <c r="G6068">
        <v>12.53</v>
      </c>
    </row>
    <row r="6069" spans="1:7" hidden="1" x14ac:dyDescent="0.25">
      <c r="A6069">
        <v>80026068</v>
      </c>
      <c r="B6069" s="1">
        <v>40816</v>
      </c>
      <c r="C6069" t="s">
        <v>104</v>
      </c>
      <c r="D6069">
        <v>250</v>
      </c>
      <c r="E6069">
        <v>11090234</v>
      </c>
      <c r="F6069" t="s">
        <v>50</v>
      </c>
      <c r="G6069">
        <v>12.53</v>
      </c>
    </row>
    <row r="6070" spans="1:7" hidden="1" x14ac:dyDescent="0.25">
      <c r="A6070">
        <v>80026068</v>
      </c>
      <c r="B6070" s="1">
        <v>40816</v>
      </c>
      <c r="C6070" t="s">
        <v>100</v>
      </c>
      <c r="D6070">
        <v>501.2</v>
      </c>
      <c r="E6070">
        <v>11090234</v>
      </c>
      <c r="F6070" t="s">
        <v>50</v>
      </c>
      <c r="G6070">
        <v>12.53</v>
      </c>
    </row>
    <row r="6071" spans="1:7" hidden="1" x14ac:dyDescent="0.25">
      <c r="A6071">
        <v>80026068</v>
      </c>
      <c r="B6071" s="1">
        <v>40816</v>
      </c>
      <c r="C6071" t="s">
        <v>106</v>
      </c>
      <c r="D6071">
        <v>9</v>
      </c>
      <c r="E6071">
        <v>11090234</v>
      </c>
      <c r="F6071" t="s">
        <v>107</v>
      </c>
      <c r="G6071">
        <v>12.53</v>
      </c>
    </row>
    <row r="6072" spans="1:7" x14ac:dyDescent="0.25">
      <c r="A6072">
        <v>80025956</v>
      </c>
      <c r="B6072" s="1">
        <v>40806</v>
      </c>
      <c r="C6072" t="s">
        <v>59</v>
      </c>
      <c r="D6072">
        <v>25</v>
      </c>
      <c r="E6072">
        <v>11090264</v>
      </c>
      <c r="F6072" t="s">
        <v>60</v>
      </c>
      <c r="G6072">
        <v>60000</v>
      </c>
    </row>
    <row r="6073" spans="1:7" x14ac:dyDescent="0.25">
      <c r="A6073">
        <v>80025956</v>
      </c>
      <c r="B6073" s="1">
        <v>40806</v>
      </c>
      <c r="C6073" t="s">
        <v>61</v>
      </c>
      <c r="D6073">
        <v>25</v>
      </c>
      <c r="E6073">
        <v>11090264</v>
      </c>
      <c r="F6073" t="s">
        <v>60</v>
      </c>
      <c r="G6073">
        <v>60000</v>
      </c>
    </row>
    <row r="6074" spans="1:7" hidden="1" x14ac:dyDescent="0.25">
      <c r="A6074">
        <v>80026058</v>
      </c>
      <c r="B6074" s="1">
        <v>40816</v>
      </c>
      <c r="C6074" t="s">
        <v>182</v>
      </c>
      <c r="D6074">
        <v>100</v>
      </c>
      <c r="E6074">
        <v>11090402</v>
      </c>
      <c r="F6074" t="s">
        <v>10</v>
      </c>
      <c r="G6074">
        <v>1</v>
      </c>
    </row>
    <row r="6075" spans="1:7" hidden="1" x14ac:dyDescent="0.25">
      <c r="A6075">
        <v>80026060</v>
      </c>
      <c r="B6075" s="1">
        <v>40816</v>
      </c>
      <c r="C6075" t="s">
        <v>111</v>
      </c>
      <c r="D6075">
        <v>25</v>
      </c>
      <c r="E6075">
        <v>11090405</v>
      </c>
      <c r="F6075" t="s">
        <v>112</v>
      </c>
      <c r="G6075">
        <v>1</v>
      </c>
    </row>
    <row r="6076" spans="1:7" x14ac:dyDescent="0.25">
      <c r="A6076">
        <v>80025957</v>
      </c>
      <c r="B6076" s="1">
        <v>40806</v>
      </c>
      <c r="C6076" t="s">
        <v>64</v>
      </c>
      <c r="D6076">
        <v>25</v>
      </c>
      <c r="E6076">
        <v>11090268</v>
      </c>
      <c r="F6076" t="s">
        <v>65</v>
      </c>
      <c r="G6076">
        <v>1</v>
      </c>
    </row>
    <row r="6077" spans="1:7" hidden="1" x14ac:dyDescent="0.25">
      <c r="A6077">
        <v>80026063</v>
      </c>
      <c r="B6077" s="1">
        <v>40816</v>
      </c>
      <c r="C6077" t="s">
        <v>182</v>
      </c>
      <c r="D6077">
        <v>100</v>
      </c>
      <c r="E6077">
        <v>11090407</v>
      </c>
      <c r="F6077" t="s">
        <v>10</v>
      </c>
      <c r="G6077">
        <v>1</v>
      </c>
    </row>
    <row r="6078" spans="1:7" hidden="1" x14ac:dyDescent="0.25">
      <c r="A6078">
        <v>80026064</v>
      </c>
      <c r="B6078" s="1">
        <v>40816</v>
      </c>
      <c r="C6078" t="s">
        <v>111</v>
      </c>
      <c r="D6078">
        <v>50</v>
      </c>
      <c r="E6078">
        <v>11090408</v>
      </c>
      <c r="F6078" t="s">
        <v>112</v>
      </c>
      <c r="G6078">
        <v>2</v>
      </c>
    </row>
    <row r="6079" spans="1:7" x14ac:dyDescent="0.25">
      <c r="A6079">
        <v>80025958</v>
      </c>
      <c r="B6079" s="1">
        <v>40806</v>
      </c>
      <c r="C6079" t="s">
        <v>140</v>
      </c>
      <c r="D6079">
        <v>23</v>
      </c>
      <c r="E6079">
        <v>11090271</v>
      </c>
      <c r="F6079" t="s">
        <v>26</v>
      </c>
      <c r="G6079">
        <v>100</v>
      </c>
    </row>
    <row r="6080" spans="1:7" x14ac:dyDescent="0.25">
      <c r="A6080">
        <v>80025958</v>
      </c>
      <c r="B6080" s="1">
        <v>40806</v>
      </c>
      <c r="C6080" t="s">
        <v>66</v>
      </c>
      <c r="D6080">
        <v>2</v>
      </c>
      <c r="E6080">
        <v>11090271</v>
      </c>
      <c r="F6080" t="s">
        <v>67</v>
      </c>
      <c r="G6080">
        <v>100</v>
      </c>
    </row>
    <row r="6081" spans="1:7" x14ac:dyDescent="0.25">
      <c r="A6081">
        <v>80025959</v>
      </c>
      <c r="B6081" s="1">
        <v>40806</v>
      </c>
      <c r="C6081" t="s">
        <v>7</v>
      </c>
      <c r="D6081">
        <v>25</v>
      </c>
      <c r="E6081">
        <v>11090231</v>
      </c>
      <c r="F6081" t="s">
        <v>8</v>
      </c>
      <c r="G6081">
        <v>600</v>
      </c>
    </row>
    <row r="6082" spans="1:7" x14ac:dyDescent="0.25">
      <c r="A6082">
        <v>80025960</v>
      </c>
      <c r="B6082" s="1">
        <v>40806</v>
      </c>
      <c r="C6082" t="s">
        <v>64</v>
      </c>
      <c r="D6082">
        <v>25</v>
      </c>
      <c r="E6082">
        <v>11090272</v>
      </c>
      <c r="F6082" t="s">
        <v>65</v>
      </c>
      <c r="G6082">
        <v>4</v>
      </c>
    </row>
    <row r="6083" spans="1:7" x14ac:dyDescent="0.25">
      <c r="A6083">
        <v>80025960</v>
      </c>
      <c r="B6083" s="1">
        <v>40806</v>
      </c>
      <c r="C6083" t="s">
        <v>64</v>
      </c>
      <c r="D6083">
        <v>25</v>
      </c>
      <c r="E6083">
        <v>11090273</v>
      </c>
      <c r="F6083" t="s">
        <v>65</v>
      </c>
      <c r="G6083">
        <v>4</v>
      </c>
    </row>
    <row r="6084" spans="1:7" x14ac:dyDescent="0.25">
      <c r="A6084">
        <v>80025961</v>
      </c>
      <c r="B6084" s="1">
        <v>40806</v>
      </c>
      <c r="C6084" t="s">
        <v>64</v>
      </c>
      <c r="D6084">
        <v>25</v>
      </c>
      <c r="E6084">
        <v>11090274</v>
      </c>
      <c r="F6084" t="s">
        <v>65</v>
      </c>
      <c r="G6084">
        <v>6</v>
      </c>
    </row>
    <row r="6085" spans="1:7" x14ac:dyDescent="0.25">
      <c r="A6085">
        <v>80025964</v>
      </c>
      <c r="B6085" s="1">
        <v>40807</v>
      </c>
      <c r="C6085" t="s">
        <v>27</v>
      </c>
      <c r="D6085">
        <v>25</v>
      </c>
      <c r="E6085">
        <v>11090277</v>
      </c>
      <c r="F6085" t="s">
        <v>28</v>
      </c>
      <c r="G6085">
        <v>1</v>
      </c>
    </row>
    <row r="6086" spans="1:7" x14ac:dyDescent="0.25">
      <c r="A6086">
        <v>80025965</v>
      </c>
      <c r="B6086" s="1">
        <v>40807</v>
      </c>
      <c r="C6086" t="s">
        <v>7</v>
      </c>
      <c r="D6086">
        <v>60</v>
      </c>
      <c r="E6086">
        <v>11090278</v>
      </c>
      <c r="F6086" t="s">
        <v>8</v>
      </c>
      <c r="G6086">
        <v>8000</v>
      </c>
    </row>
    <row r="6087" spans="1:7" x14ac:dyDescent="0.25">
      <c r="A6087">
        <v>80025966</v>
      </c>
      <c r="B6087" s="1">
        <v>40807</v>
      </c>
      <c r="C6087" t="s">
        <v>64</v>
      </c>
      <c r="D6087">
        <v>72</v>
      </c>
      <c r="E6087">
        <v>11090280</v>
      </c>
      <c r="F6087" t="s">
        <v>65</v>
      </c>
      <c r="G6087">
        <v>18</v>
      </c>
    </row>
    <row r="6088" spans="1:7" x14ac:dyDescent="0.25">
      <c r="A6088">
        <v>80025966</v>
      </c>
      <c r="B6088" s="1">
        <v>40807</v>
      </c>
      <c r="C6088" t="s">
        <v>74</v>
      </c>
      <c r="D6088">
        <v>25</v>
      </c>
      <c r="E6088">
        <v>11090280</v>
      </c>
      <c r="F6088" t="s">
        <v>75</v>
      </c>
      <c r="G6088">
        <v>18</v>
      </c>
    </row>
    <row r="6089" spans="1:7" x14ac:dyDescent="0.25">
      <c r="A6089">
        <v>80025966</v>
      </c>
      <c r="B6089" s="1">
        <v>40807</v>
      </c>
      <c r="C6089" t="s">
        <v>70</v>
      </c>
      <c r="D6089">
        <v>25</v>
      </c>
      <c r="E6089">
        <v>11090280</v>
      </c>
      <c r="F6089" t="s">
        <v>71</v>
      </c>
      <c r="G6089">
        <v>18</v>
      </c>
    </row>
    <row r="6090" spans="1:7" hidden="1" x14ac:dyDescent="0.25">
      <c r="A6090">
        <v>80026066</v>
      </c>
      <c r="B6090" s="1">
        <v>40816</v>
      </c>
      <c r="C6090" t="s">
        <v>111</v>
      </c>
      <c r="D6090">
        <v>25</v>
      </c>
      <c r="E6090">
        <v>11090413</v>
      </c>
      <c r="F6090" t="s">
        <v>112</v>
      </c>
      <c r="G6090">
        <v>1</v>
      </c>
    </row>
    <row r="6091" spans="1:7" hidden="1" x14ac:dyDescent="0.25">
      <c r="A6091">
        <v>80026068</v>
      </c>
      <c r="B6091" s="1">
        <v>40816</v>
      </c>
      <c r="C6091" t="s">
        <v>36</v>
      </c>
      <c r="D6091">
        <v>500</v>
      </c>
      <c r="E6091">
        <v>11090415</v>
      </c>
      <c r="F6091" t="s">
        <v>23</v>
      </c>
      <c r="G6091">
        <v>10</v>
      </c>
    </row>
    <row r="6092" spans="1:7" x14ac:dyDescent="0.25">
      <c r="A6092">
        <v>80025968</v>
      </c>
      <c r="B6092" s="1">
        <v>40807</v>
      </c>
      <c r="C6092" t="s">
        <v>25</v>
      </c>
      <c r="D6092">
        <v>30</v>
      </c>
      <c r="E6092">
        <v>11090283</v>
      </c>
      <c r="F6092" t="s">
        <v>26</v>
      </c>
      <c r="G6092">
        <v>200</v>
      </c>
    </row>
    <row r="6093" spans="1:7" hidden="1" x14ac:dyDescent="0.25">
      <c r="A6093">
        <v>80026074</v>
      </c>
      <c r="B6093" s="1">
        <v>40819</v>
      </c>
      <c r="C6093" t="s">
        <v>22</v>
      </c>
      <c r="D6093">
        <v>50</v>
      </c>
      <c r="E6093">
        <v>11090362</v>
      </c>
      <c r="F6093" t="s">
        <v>23</v>
      </c>
      <c r="G6093">
        <v>0.2</v>
      </c>
    </row>
    <row r="6094" spans="1:7" x14ac:dyDescent="0.25">
      <c r="A6094">
        <v>80025968</v>
      </c>
      <c r="B6094" s="1">
        <v>40807</v>
      </c>
      <c r="C6094" t="s">
        <v>66</v>
      </c>
      <c r="D6094">
        <v>40</v>
      </c>
      <c r="E6094">
        <v>11090283</v>
      </c>
      <c r="F6094" t="s">
        <v>67</v>
      </c>
      <c r="G6094">
        <v>200</v>
      </c>
    </row>
    <row r="6095" spans="1:7" x14ac:dyDescent="0.25">
      <c r="A6095">
        <v>80025968</v>
      </c>
      <c r="B6095" s="1">
        <v>40807</v>
      </c>
      <c r="C6095" t="s">
        <v>68</v>
      </c>
      <c r="D6095">
        <v>25</v>
      </c>
      <c r="E6095">
        <v>11090283</v>
      </c>
      <c r="F6095" t="s">
        <v>69</v>
      </c>
      <c r="G6095">
        <v>200</v>
      </c>
    </row>
    <row r="6096" spans="1:7" hidden="1" x14ac:dyDescent="0.25">
      <c r="A6096">
        <v>80026077</v>
      </c>
      <c r="B6096" s="1">
        <v>40819</v>
      </c>
      <c r="C6096" t="s">
        <v>111</v>
      </c>
      <c r="D6096">
        <v>75</v>
      </c>
      <c r="E6096">
        <v>11100009</v>
      </c>
      <c r="F6096" t="s">
        <v>112</v>
      </c>
      <c r="G6096">
        <v>3</v>
      </c>
    </row>
    <row r="6097" spans="1:7" hidden="1" x14ac:dyDescent="0.25">
      <c r="A6097">
        <v>80026078</v>
      </c>
      <c r="B6097" s="1">
        <v>40819</v>
      </c>
      <c r="C6097" t="s">
        <v>111</v>
      </c>
      <c r="D6097">
        <v>25</v>
      </c>
      <c r="E6097">
        <v>11100011</v>
      </c>
      <c r="F6097" t="s">
        <v>112</v>
      </c>
      <c r="G6097">
        <v>1</v>
      </c>
    </row>
    <row r="6098" spans="1:7" hidden="1" x14ac:dyDescent="0.25">
      <c r="A6098">
        <v>90001783</v>
      </c>
      <c r="B6098" s="1">
        <v>40819</v>
      </c>
      <c r="C6098" t="s">
        <v>156</v>
      </c>
      <c r="D6098">
        <v>350</v>
      </c>
      <c r="E6098">
        <v>11100015</v>
      </c>
      <c r="F6098" t="s">
        <v>10</v>
      </c>
      <c r="G6098">
        <v>1</v>
      </c>
    </row>
    <row r="6099" spans="1:7" hidden="1" x14ac:dyDescent="0.25">
      <c r="A6099">
        <v>80026081</v>
      </c>
      <c r="B6099" s="1">
        <v>40819</v>
      </c>
      <c r="C6099" t="s">
        <v>111</v>
      </c>
      <c r="D6099">
        <v>25</v>
      </c>
      <c r="E6099">
        <v>11100016</v>
      </c>
      <c r="F6099" t="s">
        <v>112</v>
      </c>
      <c r="G6099">
        <v>1</v>
      </c>
    </row>
    <row r="6100" spans="1:7" x14ac:dyDescent="0.25">
      <c r="A6100">
        <v>80025969</v>
      </c>
      <c r="B6100" s="1">
        <v>40807</v>
      </c>
      <c r="C6100" t="s">
        <v>64</v>
      </c>
      <c r="D6100">
        <v>25</v>
      </c>
      <c r="E6100">
        <v>11090284</v>
      </c>
      <c r="F6100" t="s">
        <v>65</v>
      </c>
      <c r="G6100">
        <v>1</v>
      </c>
    </row>
    <row r="6101" spans="1:7" x14ac:dyDescent="0.25">
      <c r="A6101">
        <v>80025970</v>
      </c>
      <c r="B6101" s="1">
        <v>40807</v>
      </c>
      <c r="C6101" t="s">
        <v>64</v>
      </c>
      <c r="D6101">
        <v>25</v>
      </c>
      <c r="E6101">
        <v>11090285</v>
      </c>
      <c r="F6101" t="s">
        <v>65</v>
      </c>
      <c r="G6101">
        <v>1</v>
      </c>
    </row>
    <row r="6102" spans="1:7" x14ac:dyDescent="0.25">
      <c r="A6102">
        <v>80025971</v>
      </c>
      <c r="B6102" s="1">
        <v>40807</v>
      </c>
      <c r="C6102" t="s">
        <v>64</v>
      </c>
      <c r="D6102">
        <v>25</v>
      </c>
      <c r="E6102">
        <v>11090287</v>
      </c>
      <c r="F6102" t="s">
        <v>65</v>
      </c>
      <c r="G6102">
        <v>1</v>
      </c>
    </row>
    <row r="6103" spans="1:7" x14ac:dyDescent="0.25">
      <c r="A6103">
        <v>80025972</v>
      </c>
      <c r="B6103" s="1">
        <v>40807</v>
      </c>
      <c r="C6103" t="s">
        <v>135</v>
      </c>
      <c r="D6103">
        <v>125</v>
      </c>
      <c r="E6103">
        <v>11090206</v>
      </c>
      <c r="F6103" t="s">
        <v>10</v>
      </c>
      <c r="G6103">
        <v>1</v>
      </c>
    </row>
    <row r="6104" spans="1:7" x14ac:dyDescent="0.25">
      <c r="A6104">
        <v>80025972</v>
      </c>
      <c r="B6104" s="1">
        <v>40807</v>
      </c>
      <c r="C6104" t="s">
        <v>135</v>
      </c>
      <c r="D6104">
        <v>125</v>
      </c>
      <c r="E6104">
        <v>11090207</v>
      </c>
      <c r="F6104" t="s">
        <v>10</v>
      </c>
      <c r="G6104">
        <v>1</v>
      </c>
    </row>
    <row r="6105" spans="1:7" x14ac:dyDescent="0.25">
      <c r="A6105">
        <v>80025973</v>
      </c>
      <c r="B6105" s="1">
        <v>40807</v>
      </c>
      <c r="C6105" t="s">
        <v>7</v>
      </c>
      <c r="D6105">
        <v>170</v>
      </c>
      <c r="E6105">
        <v>11090001</v>
      </c>
      <c r="F6105" t="s">
        <v>8</v>
      </c>
      <c r="G6105">
        <v>30000</v>
      </c>
    </row>
    <row r="6106" spans="1:7" x14ac:dyDescent="0.25">
      <c r="A6106">
        <v>80025973</v>
      </c>
      <c r="B6106" s="1">
        <v>40807</v>
      </c>
      <c r="C6106" t="s">
        <v>15</v>
      </c>
      <c r="D6106">
        <v>85</v>
      </c>
      <c r="E6106">
        <v>11090001</v>
      </c>
      <c r="F6106" t="s">
        <v>8</v>
      </c>
      <c r="G6106">
        <v>30000</v>
      </c>
    </row>
    <row r="6107" spans="1:7" x14ac:dyDescent="0.25">
      <c r="A6107">
        <v>80025974</v>
      </c>
      <c r="B6107" s="1">
        <v>40807</v>
      </c>
      <c r="C6107" t="s">
        <v>39</v>
      </c>
      <c r="D6107">
        <v>50</v>
      </c>
      <c r="E6107">
        <v>11090291</v>
      </c>
      <c r="F6107" t="s">
        <v>10</v>
      </c>
      <c r="G6107">
        <v>1</v>
      </c>
    </row>
    <row r="6108" spans="1:7" hidden="1" x14ac:dyDescent="0.25">
      <c r="A6108">
        <v>80026084</v>
      </c>
      <c r="B6108" s="1">
        <v>40820</v>
      </c>
      <c r="C6108" t="s">
        <v>36</v>
      </c>
      <c r="D6108">
        <v>85</v>
      </c>
      <c r="E6108">
        <v>11100020</v>
      </c>
      <c r="F6108" t="s">
        <v>23</v>
      </c>
      <c r="G6108">
        <v>1.7</v>
      </c>
    </row>
    <row r="6109" spans="1:7" x14ac:dyDescent="0.25">
      <c r="A6109">
        <v>80025975</v>
      </c>
      <c r="B6109" s="1">
        <v>40807</v>
      </c>
      <c r="C6109" t="s">
        <v>24</v>
      </c>
      <c r="D6109">
        <v>25</v>
      </c>
      <c r="E6109">
        <v>11090292</v>
      </c>
      <c r="F6109" t="s">
        <v>10</v>
      </c>
      <c r="G6109">
        <v>1</v>
      </c>
    </row>
    <row r="6110" spans="1:7" x14ac:dyDescent="0.25">
      <c r="A6110">
        <v>80025976</v>
      </c>
      <c r="B6110" s="1">
        <v>40808</v>
      </c>
      <c r="C6110" t="s">
        <v>7</v>
      </c>
      <c r="D6110">
        <v>45</v>
      </c>
      <c r="E6110">
        <v>11090294</v>
      </c>
      <c r="F6110" t="s">
        <v>8</v>
      </c>
      <c r="G6110">
        <v>5000</v>
      </c>
    </row>
    <row r="6111" spans="1:7" x14ac:dyDescent="0.25">
      <c r="A6111">
        <v>80025976</v>
      </c>
      <c r="B6111" s="1">
        <v>40808</v>
      </c>
      <c r="C6111" t="s">
        <v>15</v>
      </c>
      <c r="D6111">
        <v>22.5</v>
      </c>
      <c r="E6111">
        <v>11090294</v>
      </c>
      <c r="F6111" t="s">
        <v>8</v>
      </c>
      <c r="G6111">
        <v>5000</v>
      </c>
    </row>
    <row r="6112" spans="1:7" x14ac:dyDescent="0.25">
      <c r="A6112">
        <v>80025977</v>
      </c>
      <c r="B6112" s="1">
        <v>40808</v>
      </c>
      <c r="C6112" t="s">
        <v>7</v>
      </c>
      <c r="D6112">
        <v>30</v>
      </c>
      <c r="E6112">
        <v>11090233</v>
      </c>
      <c r="F6112" t="s">
        <v>8</v>
      </c>
      <c r="G6112">
        <v>2000</v>
      </c>
    </row>
    <row r="6113" spans="1:7" x14ac:dyDescent="0.25">
      <c r="A6113">
        <v>80025979</v>
      </c>
      <c r="B6113" s="1">
        <v>40808</v>
      </c>
      <c r="C6113" t="s">
        <v>24</v>
      </c>
      <c r="D6113">
        <v>25</v>
      </c>
      <c r="E6113">
        <v>11090296</v>
      </c>
      <c r="F6113" t="s">
        <v>10</v>
      </c>
      <c r="G6113">
        <v>1</v>
      </c>
    </row>
    <row r="6114" spans="1:7" x14ac:dyDescent="0.25">
      <c r="A6114">
        <v>80025980</v>
      </c>
      <c r="B6114" s="1">
        <v>40808</v>
      </c>
      <c r="C6114" t="s">
        <v>7</v>
      </c>
      <c r="D6114">
        <v>90</v>
      </c>
      <c r="E6114">
        <v>11090216</v>
      </c>
      <c r="F6114" t="s">
        <v>8</v>
      </c>
      <c r="G6114">
        <v>14000</v>
      </c>
    </row>
    <row r="6115" spans="1:7" x14ac:dyDescent="0.25">
      <c r="A6115">
        <v>80025980</v>
      </c>
      <c r="B6115" s="1">
        <v>40808</v>
      </c>
      <c r="C6115" t="s">
        <v>15</v>
      </c>
      <c r="D6115">
        <v>45</v>
      </c>
      <c r="E6115">
        <v>11090216</v>
      </c>
      <c r="F6115" t="s">
        <v>8</v>
      </c>
      <c r="G6115">
        <v>14000</v>
      </c>
    </row>
    <row r="6116" spans="1:7" x14ac:dyDescent="0.25">
      <c r="A6116">
        <v>80025982</v>
      </c>
      <c r="B6116" s="1">
        <v>40808</v>
      </c>
      <c r="C6116" t="s">
        <v>133</v>
      </c>
      <c r="D6116">
        <v>15</v>
      </c>
      <c r="E6116">
        <v>11090003</v>
      </c>
      <c r="F6116" t="s">
        <v>10</v>
      </c>
      <c r="G6116">
        <v>1</v>
      </c>
    </row>
    <row r="6117" spans="1:7" x14ac:dyDescent="0.25">
      <c r="A6117">
        <v>80025982</v>
      </c>
      <c r="B6117" s="1">
        <v>40808</v>
      </c>
      <c r="C6117" t="s">
        <v>134</v>
      </c>
      <c r="D6117">
        <v>75</v>
      </c>
      <c r="E6117">
        <v>11090004</v>
      </c>
      <c r="F6117" t="s">
        <v>10</v>
      </c>
      <c r="G6117">
        <v>1</v>
      </c>
    </row>
    <row r="6118" spans="1:7" x14ac:dyDescent="0.25">
      <c r="A6118">
        <v>80025983</v>
      </c>
      <c r="B6118" s="1">
        <v>40808</v>
      </c>
      <c r="C6118" t="s">
        <v>140</v>
      </c>
      <c r="D6118">
        <v>9</v>
      </c>
      <c r="E6118">
        <v>11090300</v>
      </c>
      <c r="F6118" t="s">
        <v>26</v>
      </c>
      <c r="G6118">
        <v>60</v>
      </c>
    </row>
    <row r="6119" spans="1:7" x14ac:dyDescent="0.25">
      <c r="A6119">
        <v>80025983</v>
      </c>
      <c r="B6119" s="1">
        <v>40808</v>
      </c>
      <c r="C6119" t="s">
        <v>66</v>
      </c>
      <c r="D6119">
        <v>16</v>
      </c>
      <c r="E6119">
        <v>11090300</v>
      </c>
      <c r="F6119" t="s">
        <v>67</v>
      </c>
      <c r="G6119">
        <v>60</v>
      </c>
    </row>
    <row r="6120" spans="1:7" x14ac:dyDescent="0.25">
      <c r="A6120">
        <v>80025983</v>
      </c>
      <c r="B6120" s="1">
        <v>40808</v>
      </c>
      <c r="C6120" t="s">
        <v>27</v>
      </c>
      <c r="D6120">
        <v>25</v>
      </c>
      <c r="E6120">
        <v>11090300</v>
      </c>
      <c r="F6120" t="s">
        <v>28</v>
      </c>
      <c r="G6120">
        <v>60</v>
      </c>
    </row>
    <row r="6121" spans="1:7" x14ac:dyDescent="0.25">
      <c r="A6121">
        <v>80025984</v>
      </c>
      <c r="B6121" s="1">
        <v>40808</v>
      </c>
      <c r="C6121" t="s">
        <v>133</v>
      </c>
      <c r="D6121">
        <v>15</v>
      </c>
      <c r="E6121">
        <v>11080459</v>
      </c>
      <c r="F6121" t="s">
        <v>10</v>
      </c>
      <c r="G6121">
        <v>1</v>
      </c>
    </row>
    <row r="6122" spans="1:7" x14ac:dyDescent="0.25">
      <c r="A6122">
        <v>80025984</v>
      </c>
      <c r="B6122" s="1">
        <v>40808</v>
      </c>
      <c r="C6122" t="s">
        <v>134</v>
      </c>
      <c r="D6122">
        <v>75</v>
      </c>
      <c r="E6122">
        <v>11080460</v>
      </c>
      <c r="F6122" t="s">
        <v>10</v>
      </c>
      <c r="G6122">
        <v>1</v>
      </c>
    </row>
    <row r="6123" spans="1:7" x14ac:dyDescent="0.25">
      <c r="A6123">
        <v>80025984</v>
      </c>
      <c r="B6123" s="1">
        <v>40808</v>
      </c>
      <c r="C6123" t="s">
        <v>134</v>
      </c>
      <c r="D6123">
        <v>75</v>
      </c>
      <c r="E6123">
        <v>11080461</v>
      </c>
      <c r="F6123" t="s">
        <v>10</v>
      </c>
      <c r="G6123">
        <v>1</v>
      </c>
    </row>
    <row r="6124" spans="1:7" hidden="1" x14ac:dyDescent="0.25">
      <c r="A6124">
        <v>80026088</v>
      </c>
      <c r="B6124" s="1">
        <v>40820</v>
      </c>
      <c r="C6124" t="s">
        <v>111</v>
      </c>
      <c r="D6124">
        <v>25</v>
      </c>
      <c r="E6124">
        <v>11100030</v>
      </c>
      <c r="F6124" t="s">
        <v>112</v>
      </c>
      <c r="G6124">
        <v>1</v>
      </c>
    </row>
    <row r="6125" spans="1:7" x14ac:dyDescent="0.25">
      <c r="A6125">
        <v>80025985</v>
      </c>
      <c r="B6125" s="1">
        <v>40808</v>
      </c>
      <c r="C6125" t="s">
        <v>7</v>
      </c>
      <c r="D6125">
        <v>245</v>
      </c>
      <c r="E6125">
        <v>11090301</v>
      </c>
      <c r="F6125" t="s">
        <v>8</v>
      </c>
      <c r="G6125">
        <v>76000</v>
      </c>
    </row>
    <row r="6126" spans="1:7" x14ac:dyDescent="0.25">
      <c r="A6126">
        <v>80025986</v>
      </c>
      <c r="B6126" s="1">
        <v>40808</v>
      </c>
      <c r="C6126" t="s">
        <v>140</v>
      </c>
      <c r="D6126">
        <v>240</v>
      </c>
      <c r="E6126">
        <v>11090302</v>
      </c>
      <c r="F6126" t="s">
        <v>26</v>
      </c>
      <c r="G6126">
        <v>1600</v>
      </c>
    </row>
    <row r="6127" spans="1:7" x14ac:dyDescent="0.25">
      <c r="A6127">
        <v>80025986</v>
      </c>
      <c r="B6127" s="1">
        <v>40808</v>
      </c>
      <c r="C6127" t="s">
        <v>141</v>
      </c>
      <c r="D6127">
        <v>33.75</v>
      </c>
      <c r="E6127">
        <v>11090302</v>
      </c>
      <c r="F6127" t="s">
        <v>26</v>
      </c>
      <c r="G6127">
        <v>1600</v>
      </c>
    </row>
    <row r="6128" spans="1:7" x14ac:dyDescent="0.25">
      <c r="A6128">
        <v>80025986</v>
      </c>
      <c r="B6128" s="1">
        <v>40808</v>
      </c>
      <c r="C6128" t="s">
        <v>144</v>
      </c>
      <c r="D6128">
        <v>60</v>
      </c>
      <c r="E6128">
        <v>11090302</v>
      </c>
      <c r="F6128" t="s">
        <v>26</v>
      </c>
      <c r="G6128">
        <v>1600</v>
      </c>
    </row>
    <row r="6129" spans="1:7" x14ac:dyDescent="0.25">
      <c r="A6129">
        <v>80025986</v>
      </c>
      <c r="B6129" s="1">
        <v>40808</v>
      </c>
      <c r="C6129" t="s">
        <v>25</v>
      </c>
      <c r="D6129">
        <v>33.75</v>
      </c>
      <c r="E6129">
        <v>11090302</v>
      </c>
      <c r="F6129" t="s">
        <v>26</v>
      </c>
      <c r="G6129">
        <v>1600</v>
      </c>
    </row>
    <row r="6130" spans="1:7" x14ac:dyDescent="0.25">
      <c r="A6130">
        <v>80025986</v>
      </c>
      <c r="B6130" s="1">
        <v>40808</v>
      </c>
      <c r="C6130" t="s">
        <v>66</v>
      </c>
      <c r="D6130">
        <v>9</v>
      </c>
      <c r="E6130">
        <v>11090302</v>
      </c>
      <c r="F6130" t="s">
        <v>67</v>
      </c>
      <c r="G6130">
        <v>1600</v>
      </c>
    </row>
    <row r="6131" spans="1:7" x14ac:dyDescent="0.25">
      <c r="A6131">
        <v>80025986</v>
      </c>
      <c r="B6131" s="1">
        <v>40808</v>
      </c>
      <c r="C6131" t="s">
        <v>68</v>
      </c>
      <c r="D6131">
        <v>25</v>
      </c>
      <c r="E6131">
        <v>11090302</v>
      </c>
      <c r="F6131" t="s">
        <v>69</v>
      </c>
      <c r="G6131">
        <v>1600</v>
      </c>
    </row>
    <row r="6132" spans="1:7" x14ac:dyDescent="0.25">
      <c r="A6132">
        <v>80025986</v>
      </c>
      <c r="B6132" s="1">
        <v>40808</v>
      </c>
      <c r="C6132" t="s">
        <v>27</v>
      </c>
      <c r="D6132">
        <v>25</v>
      </c>
      <c r="E6132">
        <v>11090302</v>
      </c>
      <c r="F6132" t="s">
        <v>28</v>
      </c>
      <c r="G6132">
        <v>1600</v>
      </c>
    </row>
    <row r="6133" spans="1:7" x14ac:dyDescent="0.25">
      <c r="A6133">
        <v>80025986</v>
      </c>
      <c r="B6133" s="1">
        <v>40808</v>
      </c>
      <c r="C6133" t="s">
        <v>142</v>
      </c>
      <c r="D6133">
        <v>46</v>
      </c>
      <c r="E6133">
        <v>11090302</v>
      </c>
      <c r="F6133" t="s">
        <v>67</v>
      </c>
      <c r="G6133">
        <v>1600</v>
      </c>
    </row>
    <row r="6134" spans="1:7" x14ac:dyDescent="0.25">
      <c r="A6134">
        <v>80025986</v>
      </c>
      <c r="B6134" s="1">
        <v>40808</v>
      </c>
      <c r="C6134" t="s">
        <v>143</v>
      </c>
      <c r="D6134">
        <v>74</v>
      </c>
      <c r="E6134">
        <v>11090302</v>
      </c>
      <c r="F6134" t="s">
        <v>67</v>
      </c>
      <c r="G6134">
        <v>1600</v>
      </c>
    </row>
    <row r="6135" spans="1:7" x14ac:dyDescent="0.25">
      <c r="A6135">
        <v>80025986</v>
      </c>
      <c r="B6135" s="1">
        <v>40808</v>
      </c>
      <c r="C6135" t="s">
        <v>145</v>
      </c>
      <c r="D6135">
        <v>28</v>
      </c>
      <c r="E6135">
        <v>11090302</v>
      </c>
      <c r="F6135" t="s">
        <v>67</v>
      </c>
      <c r="G6135">
        <v>1600</v>
      </c>
    </row>
    <row r="6136" spans="1:7" x14ac:dyDescent="0.25">
      <c r="A6136">
        <v>80025988</v>
      </c>
      <c r="B6136" s="1">
        <v>40808</v>
      </c>
      <c r="C6136" t="s">
        <v>135</v>
      </c>
      <c r="D6136">
        <v>125</v>
      </c>
      <c r="E6136">
        <v>11090154</v>
      </c>
      <c r="F6136" t="s">
        <v>10</v>
      </c>
      <c r="G6136">
        <v>1</v>
      </c>
    </row>
    <row r="6137" spans="1:7" hidden="1" x14ac:dyDescent="0.25">
      <c r="A6137">
        <v>80026093</v>
      </c>
      <c r="B6137" s="1">
        <v>40820</v>
      </c>
      <c r="C6137" t="s">
        <v>111</v>
      </c>
      <c r="D6137">
        <v>50</v>
      </c>
      <c r="E6137">
        <v>11100037</v>
      </c>
      <c r="F6137" t="s">
        <v>112</v>
      </c>
      <c r="G6137">
        <v>2</v>
      </c>
    </row>
    <row r="6138" spans="1:7" x14ac:dyDescent="0.25">
      <c r="A6138">
        <v>80025995</v>
      </c>
      <c r="B6138" s="1">
        <v>40809</v>
      </c>
      <c r="C6138" t="s">
        <v>54</v>
      </c>
      <c r="D6138">
        <v>27</v>
      </c>
      <c r="E6138">
        <v>11090308</v>
      </c>
      <c r="F6138" t="s">
        <v>55</v>
      </c>
      <c r="G6138">
        <v>80000</v>
      </c>
    </row>
    <row r="6139" spans="1:7" x14ac:dyDescent="0.25">
      <c r="A6139">
        <v>80025997</v>
      </c>
      <c r="B6139" s="1">
        <v>40809</v>
      </c>
      <c r="C6139" t="s">
        <v>54</v>
      </c>
      <c r="D6139">
        <v>29</v>
      </c>
      <c r="E6139">
        <v>11090314</v>
      </c>
      <c r="F6139" t="s">
        <v>55</v>
      </c>
      <c r="G6139">
        <v>90000</v>
      </c>
    </row>
    <row r="6140" spans="1:7" hidden="1" x14ac:dyDescent="0.25">
      <c r="A6140">
        <v>80026096</v>
      </c>
      <c r="B6140" s="1">
        <v>40820</v>
      </c>
      <c r="C6140" t="s">
        <v>111</v>
      </c>
      <c r="D6140">
        <v>150</v>
      </c>
      <c r="E6140">
        <v>11100039</v>
      </c>
      <c r="F6140" t="s">
        <v>112</v>
      </c>
      <c r="G6140">
        <v>6</v>
      </c>
    </row>
    <row r="6141" spans="1:7" x14ac:dyDescent="0.25">
      <c r="A6141">
        <v>80025997</v>
      </c>
      <c r="B6141" s="1">
        <v>40809</v>
      </c>
      <c r="C6141" t="s">
        <v>59</v>
      </c>
      <c r="D6141">
        <v>25</v>
      </c>
      <c r="E6141">
        <v>11090314</v>
      </c>
      <c r="F6141" t="s">
        <v>60</v>
      </c>
      <c r="G6141">
        <v>90000</v>
      </c>
    </row>
    <row r="6142" spans="1:7" hidden="1" x14ac:dyDescent="0.25">
      <c r="A6142">
        <v>80026100</v>
      </c>
      <c r="B6142" s="1">
        <v>40820</v>
      </c>
      <c r="C6142" t="s">
        <v>182</v>
      </c>
      <c r="D6142">
        <v>100</v>
      </c>
      <c r="E6142">
        <v>11100041</v>
      </c>
      <c r="F6142" t="s">
        <v>10</v>
      </c>
      <c r="G6142">
        <v>1</v>
      </c>
    </row>
    <row r="6143" spans="1:7" hidden="1" x14ac:dyDescent="0.25">
      <c r="A6143">
        <v>80026107</v>
      </c>
      <c r="B6143" s="1">
        <v>40820</v>
      </c>
      <c r="C6143" t="s">
        <v>111</v>
      </c>
      <c r="D6143">
        <v>125</v>
      </c>
      <c r="E6143">
        <v>11100042</v>
      </c>
      <c r="F6143" t="s">
        <v>112</v>
      </c>
      <c r="G6143">
        <v>5</v>
      </c>
    </row>
    <row r="6144" spans="1:7" hidden="1" x14ac:dyDescent="0.25">
      <c r="A6144">
        <v>90001784</v>
      </c>
      <c r="B6144" s="1">
        <v>40820</v>
      </c>
      <c r="C6144" t="s">
        <v>120</v>
      </c>
      <c r="D6144">
        <v>350</v>
      </c>
      <c r="E6144">
        <v>11100044</v>
      </c>
      <c r="F6144" t="s">
        <v>121</v>
      </c>
      <c r="G6144">
        <v>1</v>
      </c>
    </row>
    <row r="6145" spans="1:7" hidden="1" x14ac:dyDescent="0.25">
      <c r="A6145">
        <v>80026108</v>
      </c>
      <c r="B6145" s="1">
        <v>40820</v>
      </c>
      <c r="C6145" t="s">
        <v>22</v>
      </c>
      <c r="D6145">
        <v>50</v>
      </c>
      <c r="E6145">
        <v>11100045</v>
      </c>
      <c r="F6145" t="s">
        <v>23</v>
      </c>
      <c r="G6145">
        <v>0.1</v>
      </c>
    </row>
    <row r="6146" spans="1:7" x14ac:dyDescent="0.25">
      <c r="A6146">
        <v>80025998</v>
      </c>
      <c r="B6146" s="1">
        <v>40809</v>
      </c>
      <c r="C6146" t="s">
        <v>53</v>
      </c>
      <c r="D6146">
        <v>25</v>
      </c>
      <c r="E6146">
        <v>11090315</v>
      </c>
      <c r="F6146" t="s">
        <v>10</v>
      </c>
      <c r="G6146">
        <v>1</v>
      </c>
    </row>
    <row r="6147" spans="1:7" x14ac:dyDescent="0.25">
      <c r="A6147">
        <v>80025999</v>
      </c>
      <c r="B6147" s="1">
        <v>40809</v>
      </c>
      <c r="C6147" t="s">
        <v>7</v>
      </c>
      <c r="D6147">
        <v>30</v>
      </c>
      <c r="E6147">
        <v>11090316</v>
      </c>
      <c r="F6147" t="s">
        <v>8</v>
      </c>
      <c r="G6147">
        <v>2000</v>
      </c>
    </row>
    <row r="6148" spans="1:7" x14ac:dyDescent="0.25">
      <c r="A6148">
        <v>80026002</v>
      </c>
      <c r="B6148" s="1">
        <v>40812</v>
      </c>
      <c r="C6148" t="s">
        <v>7</v>
      </c>
      <c r="D6148">
        <v>526</v>
      </c>
      <c r="E6148">
        <v>11090179</v>
      </c>
      <c r="F6148" t="s">
        <v>8</v>
      </c>
      <c r="G6148">
        <v>122000</v>
      </c>
    </row>
    <row r="6149" spans="1:7" hidden="1" x14ac:dyDescent="0.25">
      <c r="A6149">
        <v>80026110</v>
      </c>
      <c r="B6149" s="1">
        <v>40821</v>
      </c>
      <c r="C6149" t="s">
        <v>22</v>
      </c>
      <c r="D6149">
        <v>50</v>
      </c>
      <c r="E6149">
        <v>11100050</v>
      </c>
      <c r="F6149" t="s">
        <v>23</v>
      </c>
      <c r="G6149">
        <v>0.2</v>
      </c>
    </row>
    <row r="6150" spans="1:7" x14ac:dyDescent="0.25">
      <c r="A6150">
        <v>80026002</v>
      </c>
      <c r="B6150" s="1">
        <v>40812</v>
      </c>
      <c r="C6150" t="s">
        <v>15</v>
      </c>
      <c r="D6150">
        <v>263</v>
      </c>
      <c r="E6150">
        <v>11090179</v>
      </c>
      <c r="F6150" t="s">
        <v>8</v>
      </c>
      <c r="G6150">
        <v>122000</v>
      </c>
    </row>
    <row r="6151" spans="1:7" x14ac:dyDescent="0.25">
      <c r="A6151">
        <v>80026003</v>
      </c>
      <c r="B6151" s="1">
        <v>40812</v>
      </c>
      <c r="C6151" t="s">
        <v>68</v>
      </c>
      <c r="D6151">
        <v>2</v>
      </c>
      <c r="E6151">
        <v>11090326</v>
      </c>
      <c r="F6151" t="s">
        <v>69</v>
      </c>
      <c r="G6151">
        <v>2</v>
      </c>
    </row>
    <row r="6152" spans="1:7" x14ac:dyDescent="0.25">
      <c r="A6152">
        <v>80026003</v>
      </c>
      <c r="B6152" s="1">
        <v>40812</v>
      </c>
      <c r="C6152" t="s">
        <v>27</v>
      </c>
      <c r="D6152">
        <v>25</v>
      </c>
      <c r="E6152">
        <v>11090326</v>
      </c>
      <c r="F6152" t="s">
        <v>28</v>
      </c>
      <c r="G6152">
        <v>2</v>
      </c>
    </row>
    <row r="6153" spans="1:7" x14ac:dyDescent="0.25">
      <c r="A6153">
        <v>80026004</v>
      </c>
      <c r="B6153" s="1">
        <v>40812</v>
      </c>
      <c r="C6153" t="s">
        <v>66</v>
      </c>
      <c r="D6153">
        <v>2</v>
      </c>
      <c r="E6153">
        <v>11090326</v>
      </c>
      <c r="F6153" t="s">
        <v>67</v>
      </c>
      <c r="G6153">
        <v>2</v>
      </c>
    </row>
    <row r="6154" spans="1:7" hidden="1" x14ac:dyDescent="0.25">
      <c r="A6154">
        <v>80026113</v>
      </c>
      <c r="B6154" s="1">
        <v>40821</v>
      </c>
      <c r="C6154" t="s">
        <v>111</v>
      </c>
      <c r="D6154">
        <v>50</v>
      </c>
      <c r="E6154">
        <v>11100058</v>
      </c>
      <c r="F6154" t="s">
        <v>112</v>
      </c>
      <c r="G6154">
        <v>2</v>
      </c>
    </row>
    <row r="6155" spans="1:7" hidden="1" x14ac:dyDescent="0.25">
      <c r="A6155">
        <v>80026114</v>
      </c>
      <c r="B6155" s="1">
        <v>40821</v>
      </c>
      <c r="C6155" t="s">
        <v>111</v>
      </c>
      <c r="D6155">
        <v>25</v>
      </c>
      <c r="E6155">
        <v>11100059</v>
      </c>
      <c r="F6155" t="s">
        <v>112</v>
      </c>
      <c r="G6155">
        <v>1</v>
      </c>
    </row>
    <row r="6156" spans="1:7" x14ac:dyDescent="0.25">
      <c r="A6156">
        <v>80026004</v>
      </c>
      <c r="B6156" s="1">
        <v>40812</v>
      </c>
      <c r="C6156" t="s">
        <v>27</v>
      </c>
      <c r="D6156">
        <v>25</v>
      </c>
      <c r="E6156">
        <v>11090326</v>
      </c>
      <c r="F6156" t="s">
        <v>28</v>
      </c>
      <c r="G6156">
        <v>2</v>
      </c>
    </row>
    <row r="6157" spans="1:7" hidden="1" x14ac:dyDescent="0.25">
      <c r="A6157">
        <v>80026116</v>
      </c>
      <c r="B6157" s="1">
        <v>40821</v>
      </c>
      <c r="C6157" t="s">
        <v>111</v>
      </c>
      <c r="D6157">
        <v>100</v>
      </c>
      <c r="E6157">
        <v>11100063</v>
      </c>
      <c r="F6157" t="s">
        <v>112</v>
      </c>
      <c r="G6157">
        <v>4</v>
      </c>
    </row>
    <row r="6158" spans="1:7" hidden="1" x14ac:dyDescent="0.25">
      <c r="A6158">
        <v>80026116</v>
      </c>
      <c r="B6158" s="1">
        <v>40821</v>
      </c>
      <c r="C6158" t="s">
        <v>111</v>
      </c>
      <c r="D6158">
        <v>25</v>
      </c>
      <c r="E6158">
        <v>11100065</v>
      </c>
      <c r="F6158" t="s">
        <v>112</v>
      </c>
      <c r="G6158">
        <v>1</v>
      </c>
    </row>
    <row r="6159" spans="1:7" hidden="1" x14ac:dyDescent="0.25">
      <c r="A6159">
        <v>80026119</v>
      </c>
      <c r="B6159" s="1">
        <v>40821</v>
      </c>
      <c r="C6159" t="s">
        <v>22</v>
      </c>
      <c r="D6159">
        <v>50</v>
      </c>
      <c r="E6159">
        <v>11100068</v>
      </c>
      <c r="F6159" t="s">
        <v>23</v>
      </c>
      <c r="G6159">
        <v>0.2</v>
      </c>
    </row>
    <row r="6160" spans="1:7" x14ac:dyDescent="0.25">
      <c r="A6160">
        <v>80026005</v>
      </c>
      <c r="B6160" s="1">
        <v>40812</v>
      </c>
      <c r="C6160" t="s">
        <v>59</v>
      </c>
      <c r="D6160">
        <v>25</v>
      </c>
      <c r="E6160">
        <v>11090327</v>
      </c>
      <c r="F6160" t="s">
        <v>60</v>
      </c>
      <c r="G6160">
        <v>4</v>
      </c>
    </row>
    <row r="6161" spans="1:7" x14ac:dyDescent="0.25">
      <c r="A6161">
        <v>80026005</v>
      </c>
      <c r="B6161" s="1">
        <v>40812</v>
      </c>
      <c r="C6161" t="s">
        <v>61</v>
      </c>
      <c r="D6161">
        <v>25</v>
      </c>
      <c r="E6161">
        <v>11090327</v>
      </c>
      <c r="F6161" t="s">
        <v>60</v>
      </c>
      <c r="G6161">
        <v>4</v>
      </c>
    </row>
    <row r="6162" spans="1:7" x14ac:dyDescent="0.25">
      <c r="A6162">
        <v>80026005</v>
      </c>
      <c r="B6162" s="1">
        <v>40812</v>
      </c>
      <c r="C6162" t="s">
        <v>62</v>
      </c>
      <c r="D6162">
        <v>25</v>
      </c>
      <c r="E6162">
        <v>11090327</v>
      </c>
      <c r="F6162" t="s">
        <v>60</v>
      </c>
      <c r="G6162">
        <v>4</v>
      </c>
    </row>
    <row r="6163" spans="1:7" x14ac:dyDescent="0.25">
      <c r="A6163">
        <v>80026006</v>
      </c>
      <c r="B6163" s="1">
        <v>40812</v>
      </c>
      <c r="C6163" t="s">
        <v>64</v>
      </c>
      <c r="D6163">
        <v>72</v>
      </c>
      <c r="E6163">
        <v>11090329</v>
      </c>
      <c r="F6163" t="s">
        <v>65</v>
      </c>
      <c r="G6163">
        <v>18</v>
      </c>
    </row>
    <row r="6164" spans="1:7" x14ac:dyDescent="0.25">
      <c r="A6164">
        <v>80026006</v>
      </c>
      <c r="B6164" s="1">
        <v>40812</v>
      </c>
      <c r="C6164" t="s">
        <v>74</v>
      </c>
      <c r="D6164">
        <v>25</v>
      </c>
      <c r="E6164">
        <v>11090329</v>
      </c>
      <c r="F6164" t="s">
        <v>75</v>
      </c>
      <c r="G6164">
        <v>18</v>
      </c>
    </row>
    <row r="6165" spans="1:7" x14ac:dyDescent="0.25">
      <c r="A6165">
        <v>80026006</v>
      </c>
      <c r="B6165" s="1">
        <v>40812</v>
      </c>
      <c r="C6165" t="s">
        <v>70</v>
      </c>
      <c r="D6165">
        <v>25</v>
      </c>
      <c r="E6165">
        <v>11090329</v>
      </c>
      <c r="F6165" t="s">
        <v>71</v>
      </c>
      <c r="G6165">
        <v>18</v>
      </c>
    </row>
    <row r="6166" spans="1:7" x14ac:dyDescent="0.25">
      <c r="A6166">
        <v>80026006</v>
      </c>
      <c r="B6166" s="1">
        <v>40812</v>
      </c>
      <c r="C6166" t="s">
        <v>64</v>
      </c>
      <c r="D6166">
        <v>72</v>
      </c>
      <c r="E6166">
        <v>11090330</v>
      </c>
      <c r="F6166" t="s">
        <v>65</v>
      </c>
      <c r="G6166">
        <v>18</v>
      </c>
    </row>
    <row r="6167" spans="1:7" x14ac:dyDescent="0.25">
      <c r="A6167">
        <v>80026006</v>
      </c>
      <c r="B6167" s="1">
        <v>40812</v>
      </c>
      <c r="C6167" t="s">
        <v>74</v>
      </c>
      <c r="D6167">
        <v>25</v>
      </c>
      <c r="E6167">
        <v>11090330</v>
      </c>
      <c r="F6167" t="s">
        <v>75</v>
      </c>
      <c r="G6167">
        <v>18</v>
      </c>
    </row>
    <row r="6168" spans="1:7" hidden="1" x14ac:dyDescent="0.25">
      <c r="A6168">
        <v>90001785</v>
      </c>
      <c r="B6168" s="1">
        <v>40822</v>
      </c>
      <c r="C6168" t="s">
        <v>160</v>
      </c>
      <c r="D6168">
        <v>100</v>
      </c>
      <c r="E6168">
        <v>11100080</v>
      </c>
      <c r="F6168" t="s">
        <v>10</v>
      </c>
      <c r="G6168">
        <v>1</v>
      </c>
    </row>
    <row r="6169" spans="1:7" hidden="1" x14ac:dyDescent="0.25">
      <c r="A6169">
        <v>80026130</v>
      </c>
      <c r="B6169" s="1">
        <v>40822</v>
      </c>
      <c r="C6169" t="s">
        <v>22</v>
      </c>
      <c r="D6169">
        <v>50</v>
      </c>
      <c r="E6169">
        <v>11100082</v>
      </c>
      <c r="F6169" t="s">
        <v>23</v>
      </c>
      <c r="G6169">
        <v>0.2</v>
      </c>
    </row>
    <row r="6170" spans="1:7" hidden="1" x14ac:dyDescent="0.25">
      <c r="A6170">
        <v>80026131</v>
      </c>
      <c r="B6170" s="1">
        <v>40822</v>
      </c>
      <c r="C6170" t="s">
        <v>22</v>
      </c>
      <c r="D6170">
        <v>50</v>
      </c>
      <c r="E6170">
        <v>11100085</v>
      </c>
      <c r="F6170" t="s">
        <v>23</v>
      </c>
      <c r="G6170">
        <v>0.2</v>
      </c>
    </row>
    <row r="6171" spans="1:7" hidden="1" x14ac:dyDescent="0.25">
      <c r="A6171">
        <v>80026132</v>
      </c>
      <c r="B6171" s="1">
        <v>40822</v>
      </c>
      <c r="C6171" t="s">
        <v>22</v>
      </c>
      <c r="D6171">
        <v>50</v>
      </c>
      <c r="E6171">
        <v>11100086</v>
      </c>
      <c r="F6171" t="s">
        <v>23</v>
      </c>
      <c r="G6171">
        <v>0.18</v>
      </c>
    </row>
    <row r="6172" spans="1:7" hidden="1" x14ac:dyDescent="0.25">
      <c r="A6172">
        <v>16937</v>
      </c>
      <c r="B6172" s="1">
        <v>40822</v>
      </c>
      <c r="C6172" t="s">
        <v>22</v>
      </c>
      <c r="D6172">
        <v>50</v>
      </c>
      <c r="E6172">
        <v>11100086</v>
      </c>
      <c r="F6172" t="s">
        <v>23</v>
      </c>
      <c r="G6172">
        <v>0.18</v>
      </c>
    </row>
    <row r="6173" spans="1:7" hidden="1" x14ac:dyDescent="0.25">
      <c r="A6173">
        <v>80026133</v>
      </c>
      <c r="B6173" s="1">
        <v>40822</v>
      </c>
      <c r="C6173" t="s">
        <v>22</v>
      </c>
      <c r="D6173">
        <v>50</v>
      </c>
      <c r="E6173">
        <v>11100086</v>
      </c>
      <c r="F6173" t="s">
        <v>23</v>
      </c>
      <c r="G6173">
        <v>0.18</v>
      </c>
    </row>
    <row r="6174" spans="1:7" hidden="1" x14ac:dyDescent="0.25">
      <c r="A6174">
        <v>80026135</v>
      </c>
      <c r="B6174" s="1">
        <v>40822</v>
      </c>
      <c r="C6174" t="s">
        <v>22</v>
      </c>
      <c r="D6174">
        <v>50</v>
      </c>
      <c r="E6174">
        <v>11100089</v>
      </c>
      <c r="F6174" t="s">
        <v>23</v>
      </c>
      <c r="G6174">
        <v>0.15</v>
      </c>
    </row>
    <row r="6175" spans="1:7" x14ac:dyDescent="0.25">
      <c r="A6175">
        <v>80026006</v>
      </c>
      <c r="B6175" s="1">
        <v>40812</v>
      </c>
      <c r="C6175" t="s">
        <v>70</v>
      </c>
      <c r="D6175">
        <v>25</v>
      </c>
      <c r="E6175">
        <v>11090330</v>
      </c>
      <c r="F6175" t="s">
        <v>71</v>
      </c>
      <c r="G6175">
        <v>18</v>
      </c>
    </row>
    <row r="6176" spans="1:7" x14ac:dyDescent="0.25">
      <c r="A6176">
        <v>80026006</v>
      </c>
      <c r="B6176" s="1">
        <v>40812</v>
      </c>
      <c r="C6176" t="s">
        <v>64</v>
      </c>
      <c r="D6176">
        <v>72</v>
      </c>
      <c r="E6176">
        <v>11090332</v>
      </c>
      <c r="F6176" t="s">
        <v>65</v>
      </c>
      <c r="G6176">
        <v>18</v>
      </c>
    </row>
    <row r="6177" spans="1:7" x14ac:dyDescent="0.25">
      <c r="A6177">
        <v>80026006</v>
      </c>
      <c r="B6177" s="1">
        <v>40812</v>
      </c>
      <c r="C6177" t="s">
        <v>74</v>
      </c>
      <c r="D6177">
        <v>25</v>
      </c>
      <c r="E6177">
        <v>11090332</v>
      </c>
      <c r="F6177" t="s">
        <v>75</v>
      </c>
      <c r="G6177">
        <v>18</v>
      </c>
    </row>
    <row r="6178" spans="1:7" x14ac:dyDescent="0.25">
      <c r="A6178">
        <v>80026006</v>
      </c>
      <c r="B6178" s="1">
        <v>40812</v>
      </c>
      <c r="C6178" t="s">
        <v>70</v>
      </c>
      <c r="D6178">
        <v>25</v>
      </c>
      <c r="E6178">
        <v>11090332</v>
      </c>
      <c r="F6178" t="s">
        <v>71</v>
      </c>
      <c r="G6178">
        <v>18</v>
      </c>
    </row>
    <row r="6179" spans="1:7" x14ac:dyDescent="0.25">
      <c r="A6179">
        <v>80026007</v>
      </c>
      <c r="B6179" s="1">
        <v>40812</v>
      </c>
      <c r="C6179" t="s">
        <v>25</v>
      </c>
      <c r="D6179">
        <v>25</v>
      </c>
      <c r="E6179">
        <v>11090335</v>
      </c>
      <c r="F6179" t="s">
        <v>26</v>
      </c>
      <c r="G6179">
        <v>100</v>
      </c>
    </row>
    <row r="6180" spans="1:7" x14ac:dyDescent="0.25">
      <c r="A6180">
        <v>80026007</v>
      </c>
      <c r="B6180" s="1">
        <v>40812</v>
      </c>
      <c r="C6180" t="s">
        <v>66</v>
      </c>
      <c r="D6180">
        <v>5</v>
      </c>
      <c r="E6180">
        <v>11090335</v>
      </c>
      <c r="F6180" t="s">
        <v>67</v>
      </c>
      <c r="G6180">
        <v>100</v>
      </c>
    </row>
    <row r="6181" spans="1:7" x14ac:dyDescent="0.25">
      <c r="A6181">
        <v>80026009</v>
      </c>
      <c r="B6181" s="1">
        <v>40812</v>
      </c>
      <c r="C6181" t="s">
        <v>66</v>
      </c>
      <c r="D6181">
        <v>25</v>
      </c>
      <c r="E6181">
        <v>11090337</v>
      </c>
      <c r="F6181" t="s">
        <v>67</v>
      </c>
      <c r="G6181">
        <v>1</v>
      </c>
    </row>
    <row r="6182" spans="1:7" x14ac:dyDescent="0.25">
      <c r="A6182">
        <v>80026010</v>
      </c>
      <c r="B6182" s="1">
        <v>40812</v>
      </c>
      <c r="C6182" t="s">
        <v>9</v>
      </c>
      <c r="D6182">
        <v>20</v>
      </c>
      <c r="E6182">
        <v>11090114</v>
      </c>
      <c r="F6182" t="s">
        <v>10</v>
      </c>
      <c r="G6182">
        <v>1</v>
      </c>
    </row>
    <row r="6183" spans="1:7" x14ac:dyDescent="0.25">
      <c r="A6183">
        <v>80026010</v>
      </c>
      <c r="B6183" s="1">
        <v>40812</v>
      </c>
      <c r="C6183" t="s">
        <v>7</v>
      </c>
      <c r="D6183">
        <v>160</v>
      </c>
      <c r="E6183">
        <v>11090114</v>
      </c>
      <c r="F6183" t="s">
        <v>8</v>
      </c>
      <c r="G6183">
        <v>1</v>
      </c>
    </row>
    <row r="6184" spans="1:7" x14ac:dyDescent="0.25">
      <c r="A6184">
        <v>80026011</v>
      </c>
      <c r="B6184" s="1">
        <v>40812</v>
      </c>
      <c r="C6184" t="s">
        <v>29</v>
      </c>
      <c r="D6184">
        <v>25</v>
      </c>
      <c r="E6184">
        <v>11090342</v>
      </c>
      <c r="F6184" t="s">
        <v>10</v>
      </c>
      <c r="G6184">
        <v>1</v>
      </c>
    </row>
    <row r="6185" spans="1:7" x14ac:dyDescent="0.25">
      <c r="A6185">
        <v>80026012</v>
      </c>
      <c r="B6185" s="1">
        <v>40812</v>
      </c>
      <c r="C6185" t="s">
        <v>7</v>
      </c>
      <c r="D6185">
        <v>100</v>
      </c>
      <c r="E6185">
        <v>11090238</v>
      </c>
      <c r="F6185" t="s">
        <v>8</v>
      </c>
      <c r="G6185">
        <v>16000</v>
      </c>
    </row>
    <row r="6186" spans="1:7" x14ac:dyDescent="0.25">
      <c r="A6186">
        <v>80026012</v>
      </c>
      <c r="B6186" s="1">
        <v>40812</v>
      </c>
      <c r="C6186" t="s">
        <v>15</v>
      </c>
      <c r="D6186">
        <v>50</v>
      </c>
      <c r="E6186">
        <v>11090238</v>
      </c>
      <c r="F6186" t="s">
        <v>8</v>
      </c>
      <c r="G6186">
        <v>16000</v>
      </c>
    </row>
    <row r="6187" spans="1:7" x14ac:dyDescent="0.25">
      <c r="A6187">
        <v>80026013</v>
      </c>
      <c r="B6187" s="1">
        <v>40812</v>
      </c>
      <c r="C6187" t="s">
        <v>59</v>
      </c>
      <c r="D6187">
        <v>25</v>
      </c>
      <c r="E6187">
        <v>11090344</v>
      </c>
      <c r="F6187" t="s">
        <v>60</v>
      </c>
      <c r="G6187">
        <v>2.5</v>
      </c>
    </row>
    <row r="6188" spans="1:7" hidden="1" x14ac:dyDescent="0.25">
      <c r="A6188">
        <v>80026139</v>
      </c>
      <c r="B6188" s="1">
        <v>40823</v>
      </c>
      <c r="C6188" t="s">
        <v>182</v>
      </c>
      <c r="D6188">
        <v>100</v>
      </c>
      <c r="E6188">
        <v>11100097</v>
      </c>
      <c r="F6188" t="s">
        <v>10</v>
      </c>
      <c r="G6188">
        <v>1</v>
      </c>
    </row>
    <row r="6189" spans="1:7" hidden="1" x14ac:dyDescent="0.25">
      <c r="A6189">
        <v>80026137</v>
      </c>
      <c r="B6189" s="1">
        <v>40823</v>
      </c>
      <c r="C6189" t="s">
        <v>113</v>
      </c>
      <c r="D6189">
        <v>150</v>
      </c>
      <c r="E6189">
        <v>11100098</v>
      </c>
      <c r="F6189" t="s">
        <v>10</v>
      </c>
      <c r="G6189">
        <v>1</v>
      </c>
    </row>
    <row r="6190" spans="1:7" x14ac:dyDescent="0.25">
      <c r="A6190">
        <v>80026016</v>
      </c>
      <c r="B6190" s="1">
        <v>40813</v>
      </c>
      <c r="C6190" t="s">
        <v>9</v>
      </c>
      <c r="D6190">
        <v>20</v>
      </c>
      <c r="E6190">
        <v>11090226</v>
      </c>
      <c r="F6190" t="s">
        <v>10</v>
      </c>
      <c r="G6190">
        <v>1</v>
      </c>
    </row>
    <row r="6191" spans="1:7" hidden="1" x14ac:dyDescent="0.25">
      <c r="A6191">
        <v>80026141</v>
      </c>
      <c r="B6191" s="1">
        <v>40823</v>
      </c>
      <c r="C6191" t="s">
        <v>22</v>
      </c>
      <c r="D6191">
        <v>50</v>
      </c>
      <c r="E6191">
        <v>11100103</v>
      </c>
      <c r="F6191" t="s">
        <v>23</v>
      </c>
      <c r="G6191">
        <v>0.2</v>
      </c>
    </row>
    <row r="6192" spans="1:7" hidden="1" x14ac:dyDescent="0.25">
      <c r="A6192">
        <v>80026143</v>
      </c>
      <c r="B6192" s="1">
        <v>40823</v>
      </c>
      <c r="C6192" t="s">
        <v>111</v>
      </c>
      <c r="D6192">
        <v>100</v>
      </c>
      <c r="E6192">
        <v>11100105</v>
      </c>
      <c r="F6192" t="s">
        <v>112</v>
      </c>
      <c r="G6192">
        <v>1</v>
      </c>
    </row>
    <row r="6193" spans="1:7" hidden="1" x14ac:dyDescent="0.25">
      <c r="A6193">
        <v>80026145</v>
      </c>
      <c r="B6193" s="1">
        <v>40823</v>
      </c>
      <c r="C6193" t="s">
        <v>111</v>
      </c>
      <c r="D6193">
        <v>25</v>
      </c>
      <c r="E6193">
        <v>11100107</v>
      </c>
      <c r="F6193" t="s">
        <v>112</v>
      </c>
      <c r="G6193">
        <v>1</v>
      </c>
    </row>
    <row r="6194" spans="1:7" hidden="1" x14ac:dyDescent="0.25">
      <c r="A6194">
        <v>80026146</v>
      </c>
      <c r="B6194" s="1">
        <v>40823</v>
      </c>
      <c r="C6194" t="s">
        <v>182</v>
      </c>
      <c r="D6194">
        <v>100</v>
      </c>
      <c r="E6194">
        <v>11100108</v>
      </c>
      <c r="F6194" t="s">
        <v>10</v>
      </c>
      <c r="G6194">
        <v>1</v>
      </c>
    </row>
    <row r="6195" spans="1:7" hidden="1" x14ac:dyDescent="0.25">
      <c r="A6195">
        <v>80026147</v>
      </c>
      <c r="B6195" s="1">
        <v>40823</v>
      </c>
      <c r="C6195" t="s">
        <v>182</v>
      </c>
      <c r="D6195">
        <v>100</v>
      </c>
      <c r="E6195">
        <v>11100109</v>
      </c>
      <c r="F6195" t="s">
        <v>10</v>
      </c>
      <c r="G6195">
        <v>1</v>
      </c>
    </row>
    <row r="6196" spans="1:7" x14ac:dyDescent="0.25">
      <c r="A6196">
        <v>80026016</v>
      </c>
      <c r="B6196" s="1">
        <v>40813</v>
      </c>
      <c r="C6196" t="s">
        <v>7</v>
      </c>
      <c r="D6196">
        <v>469</v>
      </c>
      <c r="E6196">
        <v>11090226</v>
      </c>
      <c r="F6196" t="s">
        <v>8</v>
      </c>
      <c r="G6196">
        <v>1</v>
      </c>
    </row>
    <row r="6197" spans="1:7" x14ac:dyDescent="0.25">
      <c r="A6197">
        <v>80026017</v>
      </c>
      <c r="B6197" s="1">
        <v>40813</v>
      </c>
      <c r="C6197" t="s">
        <v>64</v>
      </c>
      <c r="D6197">
        <v>64</v>
      </c>
      <c r="E6197">
        <v>11090348</v>
      </c>
      <c r="F6197" t="s">
        <v>65</v>
      </c>
      <c r="G6197">
        <v>16</v>
      </c>
    </row>
    <row r="6198" spans="1:7" hidden="1" x14ac:dyDescent="0.25">
      <c r="A6198">
        <v>80026149</v>
      </c>
      <c r="B6198" s="1">
        <v>40823</v>
      </c>
      <c r="C6198" t="s">
        <v>182</v>
      </c>
      <c r="D6198">
        <v>100</v>
      </c>
      <c r="E6198">
        <v>11100111</v>
      </c>
      <c r="F6198" t="s">
        <v>10</v>
      </c>
      <c r="G6198">
        <v>1</v>
      </c>
    </row>
    <row r="6199" spans="1:7" x14ac:dyDescent="0.25">
      <c r="A6199">
        <v>80026017</v>
      </c>
      <c r="B6199" s="1">
        <v>40813</v>
      </c>
      <c r="C6199" t="s">
        <v>74</v>
      </c>
      <c r="D6199">
        <v>25</v>
      </c>
      <c r="E6199">
        <v>11090348</v>
      </c>
      <c r="F6199" t="s">
        <v>75</v>
      </c>
      <c r="G6199">
        <v>16</v>
      </c>
    </row>
    <row r="6200" spans="1:7" x14ac:dyDescent="0.25">
      <c r="A6200">
        <v>80026017</v>
      </c>
      <c r="B6200" s="1">
        <v>40813</v>
      </c>
      <c r="C6200" t="s">
        <v>70</v>
      </c>
      <c r="D6200">
        <v>25</v>
      </c>
      <c r="E6200">
        <v>11090348</v>
      </c>
      <c r="F6200" t="s">
        <v>71</v>
      </c>
      <c r="G6200">
        <v>16</v>
      </c>
    </row>
    <row r="6201" spans="1:7" x14ac:dyDescent="0.25">
      <c r="A6201">
        <v>80026017</v>
      </c>
      <c r="B6201" s="1">
        <v>40813</v>
      </c>
      <c r="C6201" t="s">
        <v>64</v>
      </c>
      <c r="D6201">
        <v>80</v>
      </c>
      <c r="E6201">
        <v>11090349</v>
      </c>
      <c r="F6201" t="s">
        <v>65</v>
      </c>
      <c r="G6201">
        <v>20</v>
      </c>
    </row>
    <row r="6202" spans="1:7" x14ac:dyDescent="0.25">
      <c r="A6202">
        <v>80026017</v>
      </c>
      <c r="B6202" s="1">
        <v>40813</v>
      </c>
      <c r="C6202" t="s">
        <v>74</v>
      </c>
      <c r="D6202">
        <v>25</v>
      </c>
      <c r="E6202">
        <v>11090349</v>
      </c>
      <c r="F6202" t="s">
        <v>75</v>
      </c>
      <c r="G6202">
        <v>20</v>
      </c>
    </row>
    <row r="6203" spans="1:7" x14ac:dyDescent="0.25">
      <c r="A6203">
        <v>80026017</v>
      </c>
      <c r="B6203" s="1">
        <v>40813</v>
      </c>
      <c r="C6203" t="s">
        <v>70</v>
      </c>
      <c r="D6203">
        <v>25</v>
      </c>
      <c r="E6203">
        <v>11090349</v>
      </c>
      <c r="F6203" t="s">
        <v>71</v>
      </c>
      <c r="G6203">
        <v>20</v>
      </c>
    </row>
    <row r="6204" spans="1:7" hidden="1" x14ac:dyDescent="0.25">
      <c r="A6204">
        <v>80026154</v>
      </c>
      <c r="B6204" s="1">
        <v>40823</v>
      </c>
      <c r="C6204" t="s">
        <v>111</v>
      </c>
      <c r="D6204">
        <v>25</v>
      </c>
      <c r="E6204">
        <v>11100115</v>
      </c>
      <c r="F6204" t="s">
        <v>112</v>
      </c>
      <c r="G6204">
        <v>1</v>
      </c>
    </row>
    <row r="6205" spans="1:7" hidden="1" x14ac:dyDescent="0.25">
      <c r="A6205">
        <v>80026155</v>
      </c>
      <c r="B6205" s="1">
        <v>40823</v>
      </c>
      <c r="C6205" t="s">
        <v>36</v>
      </c>
      <c r="D6205">
        <v>125</v>
      </c>
      <c r="E6205">
        <v>11100116</v>
      </c>
      <c r="F6205" t="s">
        <v>23</v>
      </c>
      <c r="G6205">
        <v>2.5</v>
      </c>
    </row>
    <row r="6206" spans="1:7" x14ac:dyDescent="0.25">
      <c r="A6206">
        <v>80026017</v>
      </c>
      <c r="B6206" s="1">
        <v>40813</v>
      </c>
      <c r="C6206" t="s">
        <v>64</v>
      </c>
      <c r="D6206">
        <v>80</v>
      </c>
      <c r="E6206">
        <v>11090350</v>
      </c>
      <c r="F6206" t="s">
        <v>65</v>
      </c>
      <c r="G6206">
        <v>20</v>
      </c>
    </row>
    <row r="6207" spans="1:7" hidden="1" x14ac:dyDescent="0.25">
      <c r="A6207">
        <v>80026170</v>
      </c>
      <c r="B6207" s="1">
        <v>40826</v>
      </c>
      <c r="C6207" t="s">
        <v>41</v>
      </c>
      <c r="D6207">
        <v>728</v>
      </c>
      <c r="E6207">
        <v>11030048</v>
      </c>
      <c r="F6207" t="s">
        <v>30</v>
      </c>
      <c r="G6207">
        <v>5600</v>
      </c>
    </row>
    <row r="6208" spans="1:7" hidden="1" x14ac:dyDescent="0.25">
      <c r="A6208">
        <v>80026170</v>
      </c>
      <c r="B6208" s="1">
        <v>40826</v>
      </c>
      <c r="C6208" t="s">
        <v>42</v>
      </c>
      <c r="D6208">
        <v>20</v>
      </c>
      <c r="E6208">
        <v>11030048</v>
      </c>
      <c r="F6208" t="s">
        <v>38</v>
      </c>
      <c r="G6208">
        <v>5600</v>
      </c>
    </row>
    <row r="6209" spans="1:7" hidden="1" x14ac:dyDescent="0.25">
      <c r="A6209">
        <v>80026170</v>
      </c>
      <c r="B6209" s="1">
        <v>40826</v>
      </c>
      <c r="C6209" t="s">
        <v>43</v>
      </c>
      <c r="D6209">
        <v>75</v>
      </c>
      <c r="E6209">
        <v>11030048</v>
      </c>
      <c r="F6209" t="s">
        <v>44</v>
      </c>
      <c r="G6209">
        <v>5600</v>
      </c>
    </row>
    <row r="6210" spans="1:7" hidden="1" x14ac:dyDescent="0.25">
      <c r="A6210">
        <v>80026170</v>
      </c>
      <c r="B6210" s="1">
        <v>40826</v>
      </c>
      <c r="C6210" t="s">
        <v>49</v>
      </c>
      <c r="D6210">
        <v>2300</v>
      </c>
      <c r="E6210">
        <v>11030048</v>
      </c>
      <c r="F6210" t="s">
        <v>50</v>
      </c>
      <c r="G6210">
        <v>5600</v>
      </c>
    </row>
    <row r="6211" spans="1:7" hidden="1" x14ac:dyDescent="0.25">
      <c r="A6211">
        <v>80026170</v>
      </c>
      <c r="B6211" s="1">
        <v>40826</v>
      </c>
      <c r="C6211" t="s">
        <v>51</v>
      </c>
      <c r="D6211">
        <v>1209.54</v>
      </c>
      <c r="E6211">
        <v>11030048</v>
      </c>
      <c r="F6211" t="s">
        <v>52</v>
      </c>
      <c r="G6211">
        <v>5600</v>
      </c>
    </row>
    <row r="6212" spans="1:7" hidden="1" x14ac:dyDescent="0.25">
      <c r="A6212">
        <v>80026170</v>
      </c>
      <c r="B6212" s="1">
        <v>40826</v>
      </c>
      <c r="C6212" t="s">
        <v>45</v>
      </c>
      <c r="D6212">
        <v>2550</v>
      </c>
      <c r="E6212">
        <v>11030048</v>
      </c>
      <c r="F6212" t="s">
        <v>46</v>
      </c>
      <c r="G6212">
        <v>5600</v>
      </c>
    </row>
    <row r="6213" spans="1:7" hidden="1" x14ac:dyDescent="0.25">
      <c r="A6213">
        <v>80026170</v>
      </c>
      <c r="B6213" s="1">
        <v>40826</v>
      </c>
      <c r="C6213" t="s">
        <v>110</v>
      </c>
      <c r="D6213">
        <v>140</v>
      </c>
      <c r="E6213">
        <v>11030048</v>
      </c>
      <c r="F6213" t="s">
        <v>30</v>
      </c>
      <c r="G6213">
        <v>5600</v>
      </c>
    </row>
    <row r="6214" spans="1:7" hidden="1" x14ac:dyDescent="0.25">
      <c r="A6214">
        <v>80026170</v>
      </c>
      <c r="B6214" s="1">
        <v>40826</v>
      </c>
      <c r="C6214" t="s">
        <v>90</v>
      </c>
      <c r="D6214">
        <v>240</v>
      </c>
      <c r="E6214">
        <v>11030048</v>
      </c>
      <c r="F6214" t="s">
        <v>91</v>
      </c>
      <c r="G6214">
        <v>5600</v>
      </c>
    </row>
    <row r="6215" spans="1:7" hidden="1" x14ac:dyDescent="0.25">
      <c r="A6215">
        <v>80026170</v>
      </c>
      <c r="B6215" s="1">
        <v>40826</v>
      </c>
      <c r="C6215" t="s">
        <v>48</v>
      </c>
      <c r="D6215">
        <v>1132.5</v>
      </c>
      <c r="E6215">
        <v>11030048</v>
      </c>
      <c r="F6215" t="s">
        <v>30</v>
      </c>
      <c r="G6215">
        <v>5600</v>
      </c>
    </row>
    <row r="6216" spans="1:7" hidden="1" x14ac:dyDescent="0.25">
      <c r="A6216">
        <v>80026170</v>
      </c>
      <c r="B6216" s="1">
        <v>40826</v>
      </c>
      <c r="C6216" t="s">
        <v>92</v>
      </c>
      <c r="D6216">
        <v>889</v>
      </c>
      <c r="E6216">
        <v>11030048</v>
      </c>
      <c r="F6216" t="s">
        <v>30</v>
      </c>
      <c r="G6216">
        <v>5600</v>
      </c>
    </row>
    <row r="6217" spans="1:7" hidden="1" x14ac:dyDescent="0.25">
      <c r="A6217">
        <v>80026170</v>
      </c>
      <c r="B6217" s="1">
        <v>40826</v>
      </c>
      <c r="C6217" t="s">
        <v>100</v>
      </c>
      <c r="D6217">
        <v>368</v>
      </c>
      <c r="E6217">
        <v>11030048</v>
      </c>
      <c r="F6217" t="s">
        <v>50</v>
      </c>
      <c r="G6217">
        <v>5600</v>
      </c>
    </row>
    <row r="6218" spans="1:7" hidden="1" x14ac:dyDescent="0.25">
      <c r="A6218">
        <v>80026170</v>
      </c>
      <c r="B6218" s="1">
        <v>40826</v>
      </c>
      <c r="C6218" t="s">
        <v>106</v>
      </c>
      <c r="D6218">
        <v>144</v>
      </c>
      <c r="E6218">
        <v>11030048</v>
      </c>
      <c r="F6218" t="s">
        <v>107</v>
      </c>
      <c r="G6218">
        <v>5600</v>
      </c>
    </row>
    <row r="6219" spans="1:7" x14ac:dyDescent="0.25">
      <c r="A6219">
        <v>80026017</v>
      </c>
      <c r="B6219" s="1">
        <v>40813</v>
      </c>
      <c r="C6219" t="s">
        <v>74</v>
      </c>
      <c r="D6219">
        <v>25</v>
      </c>
      <c r="E6219">
        <v>11090350</v>
      </c>
      <c r="F6219" t="s">
        <v>75</v>
      </c>
      <c r="G6219">
        <v>20</v>
      </c>
    </row>
    <row r="6220" spans="1:7" x14ac:dyDescent="0.25">
      <c r="A6220">
        <v>80026017</v>
      </c>
      <c r="B6220" s="1">
        <v>40813</v>
      </c>
      <c r="C6220" t="s">
        <v>70</v>
      </c>
      <c r="D6220">
        <v>25</v>
      </c>
      <c r="E6220">
        <v>11090350</v>
      </c>
      <c r="F6220" t="s">
        <v>71</v>
      </c>
      <c r="G6220">
        <v>20</v>
      </c>
    </row>
    <row r="6221" spans="1:7" x14ac:dyDescent="0.25">
      <c r="A6221">
        <v>80026018</v>
      </c>
      <c r="B6221" s="1">
        <v>40813</v>
      </c>
      <c r="C6221" t="s">
        <v>134</v>
      </c>
      <c r="D6221">
        <v>75</v>
      </c>
      <c r="E6221">
        <v>11090213</v>
      </c>
      <c r="F6221" t="s">
        <v>10</v>
      </c>
      <c r="G6221">
        <v>1</v>
      </c>
    </row>
    <row r="6222" spans="1:7" x14ac:dyDescent="0.25">
      <c r="A6222">
        <v>80026019</v>
      </c>
      <c r="B6222" s="1">
        <v>40813</v>
      </c>
      <c r="C6222" t="s">
        <v>7</v>
      </c>
      <c r="D6222">
        <v>280</v>
      </c>
      <c r="E6222">
        <v>11090325</v>
      </c>
      <c r="F6222" t="s">
        <v>8</v>
      </c>
      <c r="G6222">
        <v>55000</v>
      </c>
    </row>
    <row r="6223" spans="1:7" x14ac:dyDescent="0.25">
      <c r="A6223">
        <v>80026021</v>
      </c>
      <c r="B6223" s="1">
        <v>40813</v>
      </c>
      <c r="C6223" t="s">
        <v>24</v>
      </c>
      <c r="D6223">
        <v>25</v>
      </c>
      <c r="E6223">
        <v>11090352</v>
      </c>
      <c r="F6223" t="s">
        <v>10</v>
      </c>
      <c r="G6223">
        <v>1</v>
      </c>
    </row>
    <row r="6224" spans="1:7" x14ac:dyDescent="0.25">
      <c r="A6224">
        <v>80026022</v>
      </c>
      <c r="B6224" s="1">
        <v>40813</v>
      </c>
      <c r="C6224" t="s">
        <v>24</v>
      </c>
      <c r="D6224">
        <v>25</v>
      </c>
      <c r="E6224">
        <v>11090353</v>
      </c>
      <c r="F6224" t="s">
        <v>10</v>
      </c>
      <c r="G6224">
        <v>1</v>
      </c>
    </row>
    <row r="6225" spans="1:7" x14ac:dyDescent="0.25">
      <c r="A6225">
        <v>80026023</v>
      </c>
      <c r="B6225" s="1">
        <v>40814</v>
      </c>
      <c r="C6225" t="s">
        <v>7</v>
      </c>
      <c r="D6225">
        <v>220</v>
      </c>
      <c r="E6225">
        <v>11090343</v>
      </c>
      <c r="F6225" t="s">
        <v>8</v>
      </c>
      <c r="G6225">
        <v>45000</v>
      </c>
    </row>
    <row r="6226" spans="1:7" x14ac:dyDescent="0.25">
      <c r="A6226">
        <v>80026024</v>
      </c>
      <c r="B6226" s="1">
        <v>40814</v>
      </c>
      <c r="C6226" t="s">
        <v>7</v>
      </c>
      <c r="D6226">
        <v>180</v>
      </c>
      <c r="E6226">
        <v>11090339</v>
      </c>
      <c r="F6226" t="s">
        <v>8</v>
      </c>
      <c r="G6226">
        <v>32000</v>
      </c>
    </row>
    <row r="6227" spans="1:7" x14ac:dyDescent="0.25">
      <c r="A6227">
        <v>80026025</v>
      </c>
      <c r="B6227" s="1">
        <v>40814</v>
      </c>
      <c r="C6227" t="s">
        <v>53</v>
      </c>
      <c r="D6227">
        <v>25</v>
      </c>
      <c r="E6227">
        <v>11090357</v>
      </c>
      <c r="F6227" t="s">
        <v>10</v>
      </c>
      <c r="G6227">
        <v>1</v>
      </c>
    </row>
    <row r="6228" spans="1:7" x14ac:dyDescent="0.25">
      <c r="A6228">
        <v>80026026</v>
      </c>
      <c r="B6228" s="1">
        <v>40814</v>
      </c>
      <c r="C6228" t="s">
        <v>53</v>
      </c>
      <c r="D6228">
        <v>25</v>
      </c>
      <c r="E6228">
        <v>11090358</v>
      </c>
      <c r="F6228" t="s">
        <v>10</v>
      </c>
      <c r="G6228">
        <v>1</v>
      </c>
    </row>
    <row r="6229" spans="1:7" x14ac:dyDescent="0.25">
      <c r="A6229">
        <v>80026027</v>
      </c>
      <c r="B6229" s="1">
        <v>40814</v>
      </c>
      <c r="C6229" t="s">
        <v>54</v>
      </c>
      <c r="D6229">
        <v>27</v>
      </c>
      <c r="E6229">
        <v>11090359</v>
      </c>
      <c r="F6229" t="s">
        <v>55</v>
      </c>
      <c r="G6229">
        <v>70000</v>
      </c>
    </row>
    <row r="6230" spans="1:7" x14ac:dyDescent="0.25">
      <c r="A6230">
        <v>80026027</v>
      </c>
      <c r="B6230" s="1">
        <v>40814</v>
      </c>
      <c r="C6230" t="s">
        <v>59</v>
      </c>
      <c r="D6230">
        <v>25</v>
      </c>
      <c r="E6230">
        <v>11090359</v>
      </c>
      <c r="F6230" t="s">
        <v>60</v>
      </c>
      <c r="G6230">
        <v>70000</v>
      </c>
    </row>
    <row r="6231" spans="1:7" x14ac:dyDescent="0.25">
      <c r="A6231">
        <v>80026029</v>
      </c>
      <c r="B6231" s="1">
        <v>40814</v>
      </c>
      <c r="C6231" t="s">
        <v>134</v>
      </c>
      <c r="D6231">
        <v>75</v>
      </c>
      <c r="E6231">
        <v>11090356</v>
      </c>
      <c r="F6231" t="s">
        <v>10</v>
      </c>
      <c r="G6231">
        <v>1</v>
      </c>
    </row>
    <row r="6232" spans="1:7" x14ac:dyDescent="0.25">
      <c r="A6232">
        <v>80026030</v>
      </c>
      <c r="B6232" s="1">
        <v>40814</v>
      </c>
      <c r="C6232" t="s">
        <v>135</v>
      </c>
      <c r="D6232">
        <v>125</v>
      </c>
      <c r="E6232">
        <v>11090328</v>
      </c>
      <c r="F6232" t="s">
        <v>10</v>
      </c>
      <c r="G6232">
        <v>1</v>
      </c>
    </row>
    <row r="6233" spans="1:7" x14ac:dyDescent="0.25">
      <c r="A6233">
        <v>80026031</v>
      </c>
      <c r="B6233" s="1">
        <v>40814</v>
      </c>
      <c r="C6233" t="s">
        <v>134</v>
      </c>
      <c r="D6233">
        <v>75</v>
      </c>
      <c r="E6233">
        <v>11050027</v>
      </c>
      <c r="F6233" t="s">
        <v>10</v>
      </c>
      <c r="G6233">
        <v>1</v>
      </c>
    </row>
    <row r="6234" spans="1:7" x14ac:dyDescent="0.25">
      <c r="A6234">
        <v>80026032</v>
      </c>
      <c r="B6234" s="1">
        <v>40814</v>
      </c>
      <c r="C6234" t="s">
        <v>64</v>
      </c>
      <c r="D6234">
        <v>25</v>
      </c>
      <c r="E6234">
        <v>11090366</v>
      </c>
      <c r="F6234" t="s">
        <v>65</v>
      </c>
      <c r="G6234">
        <v>5</v>
      </c>
    </row>
    <row r="6235" spans="1:7" x14ac:dyDescent="0.25">
      <c r="A6235">
        <v>80026033</v>
      </c>
      <c r="B6235" s="1">
        <v>40814</v>
      </c>
      <c r="C6235" t="s">
        <v>64</v>
      </c>
      <c r="D6235">
        <v>25</v>
      </c>
      <c r="E6235">
        <v>11090366</v>
      </c>
      <c r="F6235" t="s">
        <v>65</v>
      </c>
      <c r="G6235">
        <v>5</v>
      </c>
    </row>
    <row r="6236" spans="1:7" x14ac:dyDescent="0.25">
      <c r="A6236">
        <v>80026034</v>
      </c>
      <c r="B6236" s="1">
        <v>40814</v>
      </c>
      <c r="C6236" t="s">
        <v>64</v>
      </c>
      <c r="D6236">
        <v>120</v>
      </c>
      <c r="E6236">
        <v>11090367</v>
      </c>
      <c r="F6236" t="s">
        <v>65</v>
      </c>
      <c r="G6236">
        <v>30</v>
      </c>
    </row>
    <row r="6237" spans="1:7" x14ac:dyDescent="0.25">
      <c r="A6237">
        <v>80026034</v>
      </c>
      <c r="B6237" s="1">
        <v>40814</v>
      </c>
      <c r="C6237" t="s">
        <v>88</v>
      </c>
      <c r="D6237">
        <v>25</v>
      </c>
      <c r="E6237">
        <v>11090367</v>
      </c>
      <c r="F6237" t="s">
        <v>89</v>
      </c>
      <c r="G6237">
        <v>30</v>
      </c>
    </row>
    <row r="6238" spans="1:7" x14ac:dyDescent="0.25">
      <c r="A6238">
        <v>80026034</v>
      </c>
      <c r="B6238" s="1">
        <v>40814</v>
      </c>
      <c r="C6238" t="s">
        <v>74</v>
      </c>
      <c r="D6238">
        <v>25</v>
      </c>
      <c r="E6238">
        <v>11090367</v>
      </c>
      <c r="F6238" t="s">
        <v>75</v>
      </c>
      <c r="G6238">
        <v>30</v>
      </c>
    </row>
    <row r="6239" spans="1:7" x14ac:dyDescent="0.25">
      <c r="A6239">
        <v>80026034</v>
      </c>
      <c r="B6239" s="1">
        <v>40814</v>
      </c>
      <c r="C6239" t="s">
        <v>70</v>
      </c>
      <c r="D6239">
        <v>25</v>
      </c>
      <c r="E6239">
        <v>11090367</v>
      </c>
      <c r="F6239" t="s">
        <v>71</v>
      </c>
      <c r="G6239">
        <v>30</v>
      </c>
    </row>
    <row r="6240" spans="1:7" x14ac:dyDescent="0.25">
      <c r="A6240">
        <v>80026035</v>
      </c>
      <c r="B6240" s="1">
        <v>40814</v>
      </c>
      <c r="C6240" t="s">
        <v>29</v>
      </c>
      <c r="D6240">
        <v>25</v>
      </c>
      <c r="E6240">
        <v>11090368</v>
      </c>
      <c r="F6240" t="s">
        <v>10</v>
      </c>
      <c r="G6240">
        <v>1</v>
      </c>
    </row>
    <row r="6241" spans="1:7" x14ac:dyDescent="0.25">
      <c r="A6241">
        <v>80026036</v>
      </c>
      <c r="B6241" s="1">
        <v>40814</v>
      </c>
      <c r="C6241" t="s">
        <v>64</v>
      </c>
      <c r="D6241">
        <v>25</v>
      </c>
      <c r="E6241">
        <v>11090370</v>
      </c>
      <c r="F6241" t="s">
        <v>65</v>
      </c>
      <c r="G6241">
        <v>1</v>
      </c>
    </row>
    <row r="6242" spans="1:7" x14ac:dyDescent="0.25">
      <c r="A6242">
        <v>80026038</v>
      </c>
      <c r="B6242" s="1">
        <v>40815</v>
      </c>
      <c r="C6242" t="s">
        <v>183</v>
      </c>
      <c r="D6242">
        <v>25</v>
      </c>
      <c r="E6242">
        <v>11090373</v>
      </c>
      <c r="F6242" t="s">
        <v>10</v>
      </c>
      <c r="G6242">
        <v>1</v>
      </c>
    </row>
    <row r="6243" spans="1:7" x14ac:dyDescent="0.25">
      <c r="A6243">
        <v>80026040</v>
      </c>
      <c r="B6243" s="1">
        <v>40815</v>
      </c>
      <c r="C6243" t="s">
        <v>29</v>
      </c>
      <c r="D6243">
        <v>25</v>
      </c>
      <c r="E6243">
        <v>11090378</v>
      </c>
      <c r="F6243" t="s">
        <v>10</v>
      </c>
      <c r="G6243">
        <v>1</v>
      </c>
    </row>
    <row r="6244" spans="1:7" x14ac:dyDescent="0.25">
      <c r="A6244">
        <v>80026041</v>
      </c>
      <c r="B6244" s="1">
        <v>40815</v>
      </c>
      <c r="C6244" t="s">
        <v>53</v>
      </c>
      <c r="D6244">
        <v>50</v>
      </c>
      <c r="E6244">
        <v>11090379</v>
      </c>
      <c r="F6244" t="s">
        <v>10</v>
      </c>
      <c r="G6244">
        <v>2</v>
      </c>
    </row>
    <row r="6245" spans="1:7" x14ac:dyDescent="0.25">
      <c r="A6245">
        <v>80026043</v>
      </c>
      <c r="B6245" s="1">
        <v>40815</v>
      </c>
      <c r="C6245" t="s">
        <v>66</v>
      </c>
      <c r="D6245">
        <v>25</v>
      </c>
      <c r="E6245">
        <v>11090382</v>
      </c>
      <c r="F6245" t="s">
        <v>67</v>
      </c>
      <c r="G6245">
        <v>4</v>
      </c>
    </row>
    <row r="6246" spans="1:7" x14ac:dyDescent="0.25">
      <c r="A6246">
        <v>80026043</v>
      </c>
      <c r="B6246" s="1">
        <v>40815</v>
      </c>
      <c r="C6246" t="s">
        <v>66</v>
      </c>
      <c r="D6246">
        <v>25</v>
      </c>
      <c r="E6246">
        <v>11090383</v>
      </c>
      <c r="F6246" t="s">
        <v>67</v>
      </c>
      <c r="G6246">
        <v>4</v>
      </c>
    </row>
    <row r="6247" spans="1:7" x14ac:dyDescent="0.25">
      <c r="A6247">
        <v>80026044</v>
      </c>
      <c r="B6247" s="1">
        <v>40815</v>
      </c>
      <c r="C6247" t="s">
        <v>54</v>
      </c>
      <c r="D6247">
        <v>33</v>
      </c>
      <c r="E6247">
        <v>11090385</v>
      </c>
      <c r="F6247" t="s">
        <v>55</v>
      </c>
      <c r="G6247">
        <v>150000</v>
      </c>
    </row>
    <row r="6248" spans="1:7" hidden="1" x14ac:dyDescent="0.25">
      <c r="A6248">
        <v>80026159</v>
      </c>
      <c r="B6248" s="1">
        <v>40826</v>
      </c>
      <c r="C6248" t="s">
        <v>22</v>
      </c>
      <c r="D6248">
        <v>125</v>
      </c>
      <c r="E6248">
        <v>11100121</v>
      </c>
      <c r="F6248" t="s">
        <v>23</v>
      </c>
      <c r="G6248">
        <v>0.5</v>
      </c>
    </row>
    <row r="6249" spans="1:7" hidden="1" x14ac:dyDescent="0.25">
      <c r="A6249">
        <v>80026159</v>
      </c>
      <c r="B6249" s="1">
        <v>40826</v>
      </c>
      <c r="C6249" t="s">
        <v>22</v>
      </c>
      <c r="D6249">
        <v>182.5</v>
      </c>
      <c r="E6249">
        <v>11100123</v>
      </c>
      <c r="F6249" t="s">
        <v>23</v>
      </c>
      <c r="G6249">
        <v>0.73</v>
      </c>
    </row>
    <row r="6250" spans="1:7" x14ac:dyDescent="0.25">
      <c r="A6250">
        <v>80026044</v>
      </c>
      <c r="B6250" s="1">
        <v>40815</v>
      </c>
      <c r="C6250" t="s">
        <v>56</v>
      </c>
      <c r="D6250">
        <v>33</v>
      </c>
      <c r="E6250">
        <v>11090385</v>
      </c>
      <c r="F6250" t="s">
        <v>55</v>
      </c>
      <c r="G6250">
        <v>150000</v>
      </c>
    </row>
    <row r="6251" spans="1:7" x14ac:dyDescent="0.25">
      <c r="A6251">
        <v>80026044</v>
      </c>
      <c r="B6251" s="1">
        <v>40815</v>
      </c>
      <c r="C6251" t="s">
        <v>57</v>
      </c>
      <c r="D6251">
        <v>35</v>
      </c>
      <c r="E6251">
        <v>11090385</v>
      </c>
      <c r="F6251" t="s">
        <v>55</v>
      </c>
      <c r="G6251">
        <v>150000</v>
      </c>
    </row>
    <row r="6252" spans="1:7" hidden="1" x14ac:dyDescent="0.25">
      <c r="A6252">
        <v>90001786</v>
      </c>
      <c r="B6252" s="1">
        <v>40826</v>
      </c>
      <c r="C6252" t="s">
        <v>115</v>
      </c>
      <c r="D6252">
        <v>50</v>
      </c>
      <c r="E6252">
        <v>11100130</v>
      </c>
      <c r="F6252" t="s">
        <v>10</v>
      </c>
      <c r="G6252">
        <v>1</v>
      </c>
    </row>
    <row r="6253" spans="1:7" x14ac:dyDescent="0.25">
      <c r="A6253">
        <v>80026044</v>
      </c>
      <c r="B6253" s="1">
        <v>40815</v>
      </c>
      <c r="C6253" t="s">
        <v>59</v>
      </c>
      <c r="D6253">
        <v>35</v>
      </c>
      <c r="E6253">
        <v>11090385</v>
      </c>
      <c r="F6253" t="s">
        <v>60</v>
      </c>
      <c r="G6253">
        <v>150000</v>
      </c>
    </row>
    <row r="6254" spans="1:7" x14ac:dyDescent="0.25">
      <c r="A6254">
        <v>80026044</v>
      </c>
      <c r="B6254" s="1">
        <v>40815</v>
      </c>
      <c r="C6254" t="s">
        <v>61</v>
      </c>
      <c r="D6254">
        <v>63</v>
      </c>
      <c r="E6254">
        <v>11090385</v>
      </c>
      <c r="F6254" t="s">
        <v>60</v>
      </c>
      <c r="G6254">
        <v>150000</v>
      </c>
    </row>
    <row r="6255" spans="1:7" hidden="1" x14ac:dyDescent="0.25">
      <c r="A6255">
        <v>80026168</v>
      </c>
      <c r="B6255" s="1">
        <v>40826</v>
      </c>
      <c r="C6255" t="s">
        <v>111</v>
      </c>
      <c r="D6255">
        <v>100</v>
      </c>
      <c r="E6255">
        <v>11100136</v>
      </c>
      <c r="F6255" t="s">
        <v>112</v>
      </c>
      <c r="G6255">
        <v>4</v>
      </c>
    </row>
    <row r="6256" spans="1:7" hidden="1" x14ac:dyDescent="0.25">
      <c r="A6256">
        <v>80026181</v>
      </c>
      <c r="B6256" s="1">
        <v>40827</v>
      </c>
      <c r="C6256" t="s">
        <v>41</v>
      </c>
      <c r="D6256">
        <v>496.73</v>
      </c>
      <c r="E6256">
        <v>11060305</v>
      </c>
      <c r="F6256" t="s">
        <v>30</v>
      </c>
      <c r="G6256">
        <v>3821</v>
      </c>
    </row>
    <row r="6257" spans="1:7" hidden="1" x14ac:dyDescent="0.25">
      <c r="A6257">
        <v>80026181</v>
      </c>
      <c r="B6257" s="1">
        <v>40827</v>
      </c>
      <c r="C6257" t="s">
        <v>42</v>
      </c>
      <c r="D6257">
        <v>20</v>
      </c>
      <c r="E6257">
        <v>11060305</v>
      </c>
      <c r="F6257" t="s">
        <v>38</v>
      </c>
      <c r="G6257">
        <v>3821</v>
      </c>
    </row>
    <row r="6258" spans="1:7" hidden="1" x14ac:dyDescent="0.25">
      <c r="A6258">
        <v>80026181</v>
      </c>
      <c r="B6258" s="1">
        <v>40827</v>
      </c>
      <c r="C6258" t="s">
        <v>43</v>
      </c>
      <c r="D6258">
        <v>75</v>
      </c>
      <c r="E6258">
        <v>11060305</v>
      </c>
      <c r="F6258" t="s">
        <v>44</v>
      </c>
      <c r="G6258">
        <v>3821</v>
      </c>
    </row>
    <row r="6259" spans="1:7" hidden="1" x14ac:dyDescent="0.25">
      <c r="A6259">
        <v>80026181</v>
      </c>
      <c r="B6259" s="1">
        <v>40827</v>
      </c>
      <c r="C6259" t="s">
        <v>49</v>
      </c>
      <c r="D6259">
        <v>850</v>
      </c>
      <c r="E6259">
        <v>11060305</v>
      </c>
      <c r="F6259" t="s">
        <v>50</v>
      </c>
      <c r="G6259">
        <v>3821</v>
      </c>
    </row>
    <row r="6260" spans="1:7" hidden="1" x14ac:dyDescent="0.25">
      <c r="A6260">
        <v>80026181</v>
      </c>
      <c r="B6260" s="1">
        <v>40827</v>
      </c>
      <c r="C6260" t="s">
        <v>51</v>
      </c>
      <c r="D6260">
        <v>142.38999999999999</v>
      </c>
      <c r="E6260">
        <v>11060305</v>
      </c>
      <c r="F6260" t="s">
        <v>52</v>
      </c>
      <c r="G6260">
        <v>3821</v>
      </c>
    </row>
    <row r="6261" spans="1:7" hidden="1" x14ac:dyDescent="0.25">
      <c r="A6261">
        <v>80026181</v>
      </c>
      <c r="B6261" s="1">
        <v>40827</v>
      </c>
      <c r="C6261" t="s">
        <v>45</v>
      </c>
      <c r="D6261">
        <v>583.35</v>
      </c>
      <c r="E6261">
        <v>11060305</v>
      </c>
      <c r="F6261" t="s">
        <v>46</v>
      </c>
      <c r="G6261">
        <v>3821</v>
      </c>
    </row>
    <row r="6262" spans="1:7" hidden="1" x14ac:dyDescent="0.25">
      <c r="A6262">
        <v>80026181</v>
      </c>
      <c r="B6262" s="1">
        <v>40827</v>
      </c>
      <c r="C6262" t="s">
        <v>110</v>
      </c>
      <c r="D6262">
        <v>46</v>
      </c>
      <c r="E6262">
        <v>11060305</v>
      </c>
      <c r="F6262" t="s">
        <v>30</v>
      </c>
      <c r="G6262">
        <v>3821</v>
      </c>
    </row>
    <row r="6263" spans="1:7" hidden="1" x14ac:dyDescent="0.25">
      <c r="A6263">
        <v>80026181</v>
      </c>
      <c r="B6263" s="1">
        <v>40827</v>
      </c>
      <c r="C6263" t="s">
        <v>185</v>
      </c>
      <c r="D6263">
        <v>176</v>
      </c>
      <c r="E6263">
        <v>11060305</v>
      </c>
      <c r="F6263" t="s">
        <v>186</v>
      </c>
      <c r="G6263">
        <v>3821</v>
      </c>
    </row>
    <row r="6264" spans="1:7" hidden="1" x14ac:dyDescent="0.25">
      <c r="A6264">
        <v>80026181</v>
      </c>
      <c r="B6264" s="1">
        <v>40827</v>
      </c>
      <c r="C6264" t="s">
        <v>90</v>
      </c>
      <c r="D6264">
        <v>120</v>
      </c>
      <c r="E6264">
        <v>11060305</v>
      </c>
      <c r="F6264" t="s">
        <v>91</v>
      </c>
      <c r="G6264">
        <v>3821</v>
      </c>
    </row>
    <row r="6265" spans="1:7" hidden="1" x14ac:dyDescent="0.25">
      <c r="A6265">
        <v>80026181</v>
      </c>
      <c r="B6265" s="1">
        <v>40827</v>
      </c>
      <c r="C6265" t="s">
        <v>48</v>
      </c>
      <c r="D6265">
        <v>282.5</v>
      </c>
      <c r="E6265">
        <v>11060305</v>
      </c>
      <c r="F6265" t="s">
        <v>30</v>
      </c>
      <c r="G6265">
        <v>3821</v>
      </c>
    </row>
    <row r="6266" spans="1:7" hidden="1" x14ac:dyDescent="0.25">
      <c r="A6266">
        <v>80026181</v>
      </c>
      <c r="B6266" s="1">
        <v>40827</v>
      </c>
      <c r="C6266" t="s">
        <v>92</v>
      </c>
      <c r="D6266">
        <v>215.5</v>
      </c>
      <c r="E6266">
        <v>11060305</v>
      </c>
      <c r="F6266" t="s">
        <v>30</v>
      </c>
      <c r="G6266">
        <v>3821</v>
      </c>
    </row>
    <row r="6267" spans="1:7" hidden="1" x14ac:dyDescent="0.25">
      <c r="A6267">
        <v>80026181</v>
      </c>
      <c r="B6267" s="1">
        <v>40827</v>
      </c>
      <c r="C6267" t="s">
        <v>100</v>
      </c>
      <c r="D6267">
        <v>136</v>
      </c>
      <c r="E6267">
        <v>11060305</v>
      </c>
      <c r="F6267" t="s">
        <v>50</v>
      </c>
      <c r="G6267">
        <v>3821</v>
      </c>
    </row>
    <row r="6268" spans="1:7" hidden="1" x14ac:dyDescent="0.25">
      <c r="A6268">
        <v>80026181</v>
      </c>
      <c r="B6268" s="1">
        <v>40827</v>
      </c>
      <c r="C6268" t="s">
        <v>106</v>
      </c>
      <c r="D6268">
        <v>72</v>
      </c>
      <c r="E6268">
        <v>11060305</v>
      </c>
      <c r="F6268" t="s">
        <v>107</v>
      </c>
      <c r="G6268">
        <v>3821</v>
      </c>
    </row>
    <row r="6269" spans="1:7" x14ac:dyDescent="0.25">
      <c r="A6269">
        <v>80026044</v>
      </c>
      <c r="B6269" s="1">
        <v>40815</v>
      </c>
      <c r="C6269" t="s">
        <v>62</v>
      </c>
      <c r="D6269">
        <v>63</v>
      </c>
      <c r="E6269">
        <v>11090385</v>
      </c>
      <c r="F6269" t="s">
        <v>60</v>
      </c>
      <c r="G6269">
        <v>150000</v>
      </c>
    </row>
    <row r="6270" spans="1:7" x14ac:dyDescent="0.25">
      <c r="A6270">
        <v>80026044</v>
      </c>
      <c r="B6270" s="1">
        <v>40815</v>
      </c>
      <c r="C6270" t="s">
        <v>72</v>
      </c>
      <c r="D6270">
        <v>40</v>
      </c>
      <c r="E6270">
        <v>11090385</v>
      </c>
      <c r="F6270" t="s">
        <v>73</v>
      </c>
      <c r="G6270">
        <v>150000</v>
      </c>
    </row>
    <row r="6271" spans="1:7" x14ac:dyDescent="0.25">
      <c r="A6271">
        <v>80026045</v>
      </c>
      <c r="B6271" s="1">
        <v>40815</v>
      </c>
      <c r="C6271" t="s">
        <v>7</v>
      </c>
      <c r="D6271">
        <v>952</v>
      </c>
      <c r="E6271">
        <v>11090333</v>
      </c>
      <c r="F6271" t="s">
        <v>8</v>
      </c>
      <c r="G6271">
        <v>264000</v>
      </c>
    </row>
    <row r="6272" spans="1:7" x14ac:dyDescent="0.25">
      <c r="A6272">
        <v>80026045</v>
      </c>
      <c r="B6272" s="1">
        <v>40815</v>
      </c>
      <c r="C6272" t="s">
        <v>15</v>
      </c>
      <c r="D6272">
        <v>476</v>
      </c>
      <c r="E6272">
        <v>11090333</v>
      </c>
      <c r="F6272" t="s">
        <v>8</v>
      </c>
      <c r="G6272">
        <v>264000</v>
      </c>
    </row>
    <row r="6273" spans="1:7" x14ac:dyDescent="0.25">
      <c r="A6273">
        <v>80026047</v>
      </c>
      <c r="B6273" s="1">
        <v>40815</v>
      </c>
      <c r="C6273" t="s">
        <v>27</v>
      </c>
      <c r="D6273">
        <v>25</v>
      </c>
      <c r="E6273">
        <v>11090237</v>
      </c>
      <c r="F6273" t="s">
        <v>28</v>
      </c>
      <c r="G6273">
        <v>1</v>
      </c>
    </row>
    <row r="6274" spans="1:7" x14ac:dyDescent="0.25">
      <c r="A6274">
        <v>80026048</v>
      </c>
      <c r="B6274" s="1">
        <v>40815</v>
      </c>
      <c r="C6274" t="s">
        <v>24</v>
      </c>
      <c r="D6274">
        <v>25</v>
      </c>
      <c r="E6274">
        <v>11090391</v>
      </c>
      <c r="F6274" t="s">
        <v>10</v>
      </c>
      <c r="G6274">
        <v>1</v>
      </c>
    </row>
    <row r="6275" spans="1:7" x14ac:dyDescent="0.25">
      <c r="A6275">
        <v>80026049</v>
      </c>
      <c r="B6275" s="1">
        <v>40815</v>
      </c>
      <c r="C6275" t="s">
        <v>9</v>
      </c>
      <c r="D6275">
        <v>20</v>
      </c>
      <c r="E6275">
        <v>11090246</v>
      </c>
      <c r="F6275" t="s">
        <v>10</v>
      </c>
      <c r="G6275">
        <v>1</v>
      </c>
    </row>
    <row r="6276" spans="1:7" hidden="1" x14ac:dyDescent="0.25">
      <c r="A6276">
        <v>80026172</v>
      </c>
      <c r="B6276" s="1">
        <v>40827</v>
      </c>
      <c r="C6276" t="s">
        <v>22</v>
      </c>
      <c r="D6276">
        <v>60.25</v>
      </c>
      <c r="E6276">
        <v>11100137</v>
      </c>
      <c r="F6276" t="s">
        <v>23</v>
      </c>
      <c r="G6276">
        <v>0.24</v>
      </c>
    </row>
    <row r="6277" spans="1:7" hidden="1" x14ac:dyDescent="0.25">
      <c r="A6277">
        <v>80026174</v>
      </c>
      <c r="B6277" s="1">
        <v>40827</v>
      </c>
      <c r="C6277" t="s">
        <v>22</v>
      </c>
      <c r="D6277">
        <v>56.75</v>
      </c>
      <c r="E6277">
        <v>11100139</v>
      </c>
      <c r="F6277" t="s">
        <v>23</v>
      </c>
      <c r="G6277">
        <v>0.23</v>
      </c>
    </row>
    <row r="6278" spans="1:7" hidden="1" x14ac:dyDescent="0.25">
      <c r="A6278">
        <v>80026173</v>
      </c>
      <c r="B6278" s="1">
        <v>40827</v>
      </c>
      <c r="C6278" t="s">
        <v>22</v>
      </c>
      <c r="D6278">
        <v>60.5</v>
      </c>
      <c r="E6278">
        <v>11100141</v>
      </c>
      <c r="F6278" t="s">
        <v>23</v>
      </c>
      <c r="G6278">
        <v>0.24</v>
      </c>
    </row>
    <row r="6279" spans="1:7" hidden="1" x14ac:dyDescent="0.25">
      <c r="A6279">
        <v>80026175</v>
      </c>
      <c r="B6279" s="1">
        <v>40827</v>
      </c>
      <c r="C6279" t="s">
        <v>111</v>
      </c>
      <c r="D6279">
        <v>25</v>
      </c>
      <c r="E6279">
        <v>11100143</v>
      </c>
      <c r="F6279" t="s">
        <v>112</v>
      </c>
      <c r="G6279">
        <v>1</v>
      </c>
    </row>
    <row r="6280" spans="1:7" hidden="1" x14ac:dyDescent="0.25">
      <c r="A6280">
        <v>80026180</v>
      </c>
      <c r="B6280" s="1">
        <v>40827</v>
      </c>
      <c r="C6280" t="s">
        <v>36</v>
      </c>
      <c r="D6280">
        <v>50</v>
      </c>
      <c r="E6280">
        <v>11100146</v>
      </c>
      <c r="F6280" t="s">
        <v>23</v>
      </c>
      <c r="G6280">
        <v>1</v>
      </c>
    </row>
    <row r="6281" spans="1:7" hidden="1" x14ac:dyDescent="0.25">
      <c r="A6281">
        <v>80026182</v>
      </c>
      <c r="B6281" s="1">
        <v>40827</v>
      </c>
      <c r="C6281" t="s">
        <v>187</v>
      </c>
      <c r="D6281">
        <v>25</v>
      </c>
      <c r="E6281">
        <v>11100149</v>
      </c>
      <c r="F6281" t="s">
        <v>186</v>
      </c>
      <c r="G6281">
        <v>1</v>
      </c>
    </row>
    <row r="6282" spans="1:7" hidden="1" x14ac:dyDescent="0.25">
      <c r="A6282">
        <v>80026184</v>
      </c>
      <c r="B6282" s="1">
        <v>40827</v>
      </c>
      <c r="C6282" t="s">
        <v>111</v>
      </c>
      <c r="D6282">
        <v>25</v>
      </c>
      <c r="E6282">
        <v>11100150</v>
      </c>
      <c r="F6282" t="s">
        <v>112</v>
      </c>
      <c r="G6282">
        <v>1</v>
      </c>
    </row>
    <row r="6283" spans="1:7" hidden="1" x14ac:dyDescent="0.25">
      <c r="A6283">
        <v>80026185</v>
      </c>
      <c r="B6283" s="1">
        <v>40827</v>
      </c>
      <c r="C6283" t="s">
        <v>111</v>
      </c>
      <c r="D6283">
        <v>25</v>
      </c>
      <c r="E6283">
        <v>11100151</v>
      </c>
      <c r="F6283" t="s">
        <v>112</v>
      </c>
      <c r="G6283">
        <v>1</v>
      </c>
    </row>
    <row r="6284" spans="1:7" hidden="1" x14ac:dyDescent="0.25">
      <c r="A6284">
        <v>80026188</v>
      </c>
      <c r="B6284" s="1">
        <v>40827</v>
      </c>
      <c r="C6284" t="s">
        <v>111</v>
      </c>
      <c r="D6284">
        <v>50</v>
      </c>
      <c r="E6284">
        <v>11100154</v>
      </c>
      <c r="F6284" t="s">
        <v>112</v>
      </c>
      <c r="G6284">
        <v>2</v>
      </c>
    </row>
    <row r="6285" spans="1:7" x14ac:dyDescent="0.25">
      <c r="A6285">
        <v>80026049</v>
      </c>
      <c r="B6285" s="1">
        <v>40815</v>
      </c>
      <c r="C6285" t="s">
        <v>7</v>
      </c>
      <c r="D6285">
        <v>844</v>
      </c>
      <c r="E6285">
        <v>11090246</v>
      </c>
      <c r="F6285" t="s">
        <v>8</v>
      </c>
      <c r="G6285">
        <v>1</v>
      </c>
    </row>
    <row r="6286" spans="1:7" x14ac:dyDescent="0.25">
      <c r="A6286">
        <v>80026050</v>
      </c>
      <c r="B6286" s="1">
        <v>40815</v>
      </c>
      <c r="C6286" t="s">
        <v>133</v>
      </c>
      <c r="D6286">
        <v>15</v>
      </c>
      <c r="E6286">
        <v>11090257</v>
      </c>
      <c r="F6286" t="s">
        <v>10</v>
      </c>
      <c r="G6286">
        <v>1</v>
      </c>
    </row>
    <row r="6287" spans="1:7" x14ac:dyDescent="0.25">
      <c r="A6287">
        <v>80026050</v>
      </c>
      <c r="B6287" s="1">
        <v>40815</v>
      </c>
      <c r="C6287" t="s">
        <v>133</v>
      </c>
      <c r="D6287">
        <v>15</v>
      </c>
      <c r="E6287">
        <v>11090258</v>
      </c>
      <c r="F6287" t="s">
        <v>10</v>
      </c>
      <c r="G6287">
        <v>1</v>
      </c>
    </row>
    <row r="6288" spans="1:7" x14ac:dyDescent="0.25">
      <c r="A6288">
        <v>80026052</v>
      </c>
      <c r="B6288" s="1">
        <v>40815</v>
      </c>
      <c r="C6288" t="s">
        <v>135</v>
      </c>
      <c r="D6288">
        <v>125</v>
      </c>
      <c r="E6288">
        <v>11090384</v>
      </c>
      <c r="F6288" t="s">
        <v>10</v>
      </c>
      <c r="G6288">
        <v>1</v>
      </c>
    </row>
    <row r="6289" spans="1:7" x14ac:dyDescent="0.25">
      <c r="A6289">
        <v>80026053</v>
      </c>
      <c r="B6289" s="1">
        <v>40816</v>
      </c>
      <c r="C6289" t="s">
        <v>64</v>
      </c>
      <c r="D6289">
        <v>25</v>
      </c>
      <c r="E6289">
        <v>11090396</v>
      </c>
      <c r="F6289" t="s">
        <v>65</v>
      </c>
      <c r="G6289">
        <v>6</v>
      </c>
    </row>
    <row r="6290" spans="1:7" x14ac:dyDescent="0.25">
      <c r="A6290">
        <v>80026054</v>
      </c>
      <c r="B6290" s="1">
        <v>40816</v>
      </c>
      <c r="C6290" t="s">
        <v>24</v>
      </c>
      <c r="D6290">
        <v>25</v>
      </c>
      <c r="E6290">
        <v>11090399</v>
      </c>
      <c r="F6290" t="s">
        <v>10</v>
      </c>
      <c r="G6290">
        <v>1</v>
      </c>
    </row>
    <row r="6291" spans="1:7" x14ac:dyDescent="0.25">
      <c r="A6291">
        <v>80026055</v>
      </c>
      <c r="B6291" s="1">
        <v>40816</v>
      </c>
      <c r="C6291" t="s">
        <v>27</v>
      </c>
      <c r="D6291">
        <v>25</v>
      </c>
      <c r="E6291">
        <v>11090230</v>
      </c>
      <c r="F6291" t="s">
        <v>28</v>
      </c>
      <c r="G6291">
        <v>1</v>
      </c>
    </row>
    <row r="6292" spans="1:7" x14ac:dyDescent="0.25">
      <c r="A6292">
        <v>80026056</v>
      </c>
      <c r="B6292" s="1">
        <v>40816</v>
      </c>
      <c r="C6292" t="s">
        <v>24</v>
      </c>
      <c r="D6292">
        <v>25</v>
      </c>
      <c r="E6292">
        <v>11090401</v>
      </c>
      <c r="F6292" t="s">
        <v>10</v>
      </c>
      <c r="G6292">
        <v>1</v>
      </c>
    </row>
    <row r="6293" spans="1:7" hidden="1" x14ac:dyDescent="0.25">
      <c r="A6293">
        <v>80026198</v>
      </c>
      <c r="B6293" s="1">
        <v>40828</v>
      </c>
      <c r="C6293" t="s">
        <v>18</v>
      </c>
      <c r="D6293">
        <v>59.93</v>
      </c>
      <c r="E6293">
        <v>11080079</v>
      </c>
      <c r="F6293" t="s">
        <v>10</v>
      </c>
      <c r="G6293">
        <v>1</v>
      </c>
    </row>
    <row r="6294" spans="1:7" hidden="1" x14ac:dyDescent="0.25">
      <c r="A6294">
        <v>80026198</v>
      </c>
      <c r="B6294" s="1">
        <v>40828</v>
      </c>
      <c r="C6294" t="s">
        <v>19</v>
      </c>
      <c r="D6294">
        <v>533.02</v>
      </c>
      <c r="E6294">
        <v>11080079</v>
      </c>
      <c r="F6294" t="s">
        <v>10</v>
      </c>
      <c r="G6294">
        <v>1</v>
      </c>
    </row>
    <row r="6295" spans="1:7" hidden="1" x14ac:dyDescent="0.25">
      <c r="A6295">
        <v>80026198</v>
      </c>
      <c r="B6295" s="1">
        <v>40828</v>
      </c>
      <c r="C6295" t="s">
        <v>20</v>
      </c>
      <c r="D6295">
        <v>1302.93</v>
      </c>
      <c r="E6295">
        <v>11080079</v>
      </c>
      <c r="F6295" t="s">
        <v>10</v>
      </c>
      <c r="G6295">
        <v>1</v>
      </c>
    </row>
    <row r="6296" spans="1:7" hidden="1" x14ac:dyDescent="0.25">
      <c r="A6296">
        <v>80026198</v>
      </c>
      <c r="B6296" s="1">
        <v>40828</v>
      </c>
      <c r="C6296" t="s">
        <v>21</v>
      </c>
      <c r="D6296">
        <v>161.68</v>
      </c>
      <c r="E6296">
        <v>11080079</v>
      </c>
      <c r="F6296" t="s">
        <v>10</v>
      </c>
      <c r="G6296">
        <v>1</v>
      </c>
    </row>
    <row r="6297" spans="1:7" x14ac:dyDescent="0.25">
      <c r="A6297">
        <v>80026057</v>
      </c>
      <c r="B6297" s="1">
        <v>40816</v>
      </c>
      <c r="C6297" t="s">
        <v>7</v>
      </c>
      <c r="D6297">
        <v>75</v>
      </c>
      <c r="E6297">
        <v>11090375</v>
      </c>
      <c r="F6297" t="s">
        <v>8</v>
      </c>
      <c r="G6297">
        <v>11000</v>
      </c>
    </row>
    <row r="6298" spans="1:7" x14ac:dyDescent="0.25">
      <c r="A6298">
        <v>80026059</v>
      </c>
      <c r="B6298" s="1">
        <v>40816</v>
      </c>
      <c r="C6298" t="s">
        <v>134</v>
      </c>
      <c r="D6298">
        <v>75</v>
      </c>
      <c r="E6298">
        <v>11090403</v>
      </c>
      <c r="F6298" t="s">
        <v>10</v>
      </c>
      <c r="G6298">
        <v>1</v>
      </c>
    </row>
    <row r="6299" spans="1:7" x14ac:dyDescent="0.25">
      <c r="A6299">
        <v>80026061</v>
      </c>
      <c r="B6299" s="1">
        <v>40816</v>
      </c>
      <c r="C6299" t="s">
        <v>88</v>
      </c>
      <c r="D6299">
        <v>25</v>
      </c>
      <c r="E6299">
        <v>11090406</v>
      </c>
      <c r="F6299" t="s">
        <v>89</v>
      </c>
      <c r="G6299">
        <v>1</v>
      </c>
    </row>
    <row r="6300" spans="1:7" x14ac:dyDescent="0.25">
      <c r="A6300">
        <v>80026065</v>
      </c>
      <c r="B6300" s="1">
        <v>40816</v>
      </c>
      <c r="C6300" t="s">
        <v>7</v>
      </c>
      <c r="D6300">
        <v>3220</v>
      </c>
      <c r="E6300">
        <v>11090243</v>
      </c>
      <c r="F6300" t="s">
        <v>8</v>
      </c>
      <c r="G6300">
        <v>1280000</v>
      </c>
    </row>
    <row r="6301" spans="1:7" x14ac:dyDescent="0.25">
      <c r="A6301">
        <v>80026065</v>
      </c>
      <c r="B6301" s="1">
        <v>40816</v>
      </c>
      <c r="C6301" t="s">
        <v>15</v>
      </c>
      <c r="D6301">
        <v>1610</v>
      </c>
      <c r="E6301">
        <v>11090243</v>
      </c>
      <c r="F6301" t="s">
        <v>8</v>
      </c>
      <c r="G6301">
        <v>1280000</v>
      </c>
    </row>
    <row r="6302" spans="1:7" x14ac:dyDescent="0.25">
      <c r="A6302">
        <v>80026067</v>
      </c>
      <c r="B6302" s="1">
        <v>40816</v>
      </c>
      <c r="C6302" t="s">
        <v>64</v>
      </c>
      <c r="D6302">
        <v>72</v>
      </c>
      <c r="E6302">
        <v>11090412</v>
      </c>
      <c r="F6302" t="s">
        <v>65</v>
      </c>
      <c r="G6302">
        <v>18</v>
      </c>
    </row>
    <row r="6303" spans="1:7" x14ac:dyDescent="0.25">
      <c r="A6303">
        <v>80026069</v>
      </c>
      <c r="B6303" s="1">
        <v>40816</v>
      </c>
      <c r="C6303" t="s">
        <v>134</v>
      </c>
      <c r="D6303">
        <v>75</v>
      </c>
      <c r="E6303">
        <v>11090248</v>
      </c>
      <c r="F6303" t="s">
        <v>10</v>
      </c>
      <c r="G6303">
        <v>1</v>
      </c>
    </row>
    <row r="6304" spans="1:7" x14ac:dyDescent="0.25">
      <c r="A6304">
        <v>80026070</v>
      </c>
      <c r="B6304" s="1">
        <v>40816</v>
      </c>
      <c r="C6304" t="s">
        <v>54</v>
      </c>
      <c r="D6304">
        <v>27</v>
      </c>
      <c r="E6304">
        <v>11090409</v>
      </c>
      <c r="F6304" t="s">
        <v>55</v>
      </c>
      <c r="G6304">
        <v>75000</v>
      </c>
    </row>
    <row r="6305" spans="1:7" hidden="1" x14ac:dyDescent="0.25">
      <c r="A6305">
        <v>16941</v>
      </c>
      <c r="B6305" s="1">
        <v>40828</v>
      </c>
      <c r="C6305" t="s">
        <v>18</v>
      </c>
      <c r="D6305">
        <v>59.93</v>
      </c>
      <c r="E6305">
        <v>11080079</v>
      </c>
      <c r="F6305" t="s">
        <v>10</v>
      </c>
      <c r="G6305">
        <v>1</v>
      </c>
    </row>
    <row r="6306" spans="1:7" hidden="1" x14ac:dyDescent="0.25">
      <c r="A6306">
        <v>16941</v>
      </c>
      <c r="B6306" s="1">
        <v>40828</v>
      </c>
      <c r="C6306" t="s">
        <v>19</v>
      </c>
      <c r="D6306">
        <v>533.02</v>
      </c>
      <c r="E6306">
        <v>11080079</v>
      </c>
      <c r="F6306" t="s">
        <v>10</v>
      </c>
      <c r="G6306">
        <v>1</v>
      </c>
    </row>
    <row r="6307" spans="1:7" hidden="1" x14ac:dyDescent="0.25">
      <c r="A6307">
        <v>16941</v>
      </c>
      <c r="B6307" s="1">
        <v>40828</v>
      </c>
      <c r="C6307" t="s">
        <v>20</v>
      </c>
      <c r="D6307">
        <v>1302.93</v>
      </c>
      <c r="E6307">
        <v>11080079</v>
      </c>
      <c r="F6307" t="s">
        <v>10</v>
      </c>
      <c r="G6307">
        <v>1</v>
      </c>
    </row>
    <row r="6308" spans="1:7" hidden="1" x14ac:dyDescent="0.25">
      <c r="A6308">
        <v>16941</v>
      </c>
      <c r="B6308" s="1">
        <v>40828</v>
      </c>
      <c r="C6308" t="s">
        <v>21</v>
      </c>
      <c r="D6308">
        <v>161.68</v>
      </c>
      <c r="E6308">
        <v>11080079</v>
      </c>
      <c r="F6308" t="s">
        <v>10</v>
      </c>
      <c r="G6308">
        <v>1</v>
      </c>
    </row>
    <row r="6309" spans="1:7" x14ac:dyDescent="0.25">
      <c r="A6309">
        <v>80026070</v>
      </c>
      <c r="B6309" s="1">
        <v>40816</v>
      </c>
      <c r="C6309" t="s">
        <v>56</v>
      </c>
      <c r="D6309">
        <v>25</v>
      </c>
      <c r="E6309">
        <v>11090409</v>
      </c>
      <c r="F6309" t="s">
        <v>55</v>
      </c>
      <c r="G6309">
        <v>75000</v>
      </c>
    </row>
    <row r="6310" spans="1:7" x14ac:dyDescent="0.25">
      <c r="A6310">
        <v>80026070</v>
      </c>
      <c r="B6310" s="1">
        <v>40816</v>
      </c>
      <c r="C6310" t="s">
        <v>59</v>
      </c>
      <c r="D6310">
        <v>25</v>
      </c>
      <c r="E6310">
        <v>11090409</v>
      </c>
      <c r="F6310" t="s">
        <v>60</v>
      </c>
      <c r="G6310">
        <v>75000</v>
      </c>
    </row>
    <row r="6311" spans="1:7" x14ac:dyDescent="0.25">
      <c r="A6311">
        <v>80026070</v>
      </c>
      <c r="B6311" s="1">
        <v>40816</v>
      </c>
      <c r="C6311" t="s">
        <v>61</v>
      </c>
      <c r="D6311">
        <v>25</v>
      </c>
      <c r="E6311">
        <v>11090409</v>
      </c>
      <c r="F6311" t="s">
        <v>60</v>
      </c>
      <c r="G6311">
        <v>75000</v>
      </c>
    </row>
    <row r="6312" spans="1:7" x14ac:dyDescent="0.25">
      <c r="A6312">
        <v>80026071</v>
      </c>
      <c r="B6312" s="1">
        <v>40816</v>
      </c>
      <c r="C6312" t="s">
        <v>64</v>
      </c>
      <c r="D6312">
        <v>25</v>
      </c>
      <c r="E6312">
        <v>11090404</v>
      </c>
      <c r="F6312" t="s">
        <v>65</v>
      </c>
      <c r="G6312">
        <v>1</v>
      </c>
    </row>
    <row r="6313" spans="1:7" x14ac:dyDescent="0.25">
      <c r="A6313">
        <v>80026071</v>
      </c>
      <c r="B6313" s="1">
        <v>40816</v>
      </c>
      <c r="C6313" t="s">
        <v>64</v>
      </c>
      <c r="D6313">
        <v>25</v>
      </c>
      <c r="E6313">
        <v>11090410</v>
      </c>
      <c r="F6313" t="s">
        <v>65</v>
      </c>
      <c r="G6313">
        <v>1</v>
      </c>
    </row>
    <row r="6314" spans="1:7" x14ac:dyDescent="0.25">
      <c r="A6314">
        <v>80026071</v>
      </c>
      <c r="B6314" s="1">
        <v>40816</v>
      </c>
      <c r="C6314" t="s">
        <v>64</v>
      </c>
      <c r="D6314">
        <v>25</v>
      </c>
      <c r="E6314">
        <v>11090411</v>
      </c>
      <c r="F6314" t="s">
        <v>65</v>
      </c>
      <c r="G6314">
        <v>1</v>
      </c>
    </row>
    <row r="6315" spans="1:7" x14ac:dyDescent="0.25">
      <c r="A6315">
        <v>80026072</v>
      </c>
      <c r="B6315" s="1">
        <v>40816</v>
      </c>
      <c r="C6315" t="s">
        <v>94</v>
      </c>
      <c r="D6315">
        <v>25</v>
      </c>
      <c r="E6315">
        <v>11090176</v>
      </c>
      <c r="F6315" t="s">
        <v>95</v>
      </c>
      <c r="G6315">
        <v>1</v>
      </c>
    </row>
    <row r="6316" spans="1:7" x14ac:dyDescent="0.25">
      <c r="A6316">
        <v>80026072</v>
      </c>
      <c r="B6316" s="1">
        <v>40816</v>
      </c>
      <c r="C6316" t="s">
        <v>86</v>
      </c>
      <c r="D6316">
        <v>25</v>
      </c>
      <c r="E6316">
        <v>11090176</v>
      </c>
      <c r="F6316" t="s">
        <v>87</v>
      </c>
      <c r="G6316">
        <v>1</v>
      </c>
    </row>
    <row r="6317" spans="1:7" x14ac:dyDescent="0.25">
      <c r="A6317">
        <v>80026073</v>
      </c>
      <c r="B6317" s="1">
        <v>40819</v>
      </c>
      <c r="C6317" t="s">
        <v>54</v>
      </c>
      <c r="D6317">
        <v>25</v>
      </c>
      <c r="E6317">
        <v>11100001</v>
      </c>
      <c r="F6317" t="s">
        <v>55</v>
      </c>
      <c r="G6317">
        <v>1</v>
      </c>
    </row>
    <row r="6318" spans="1:7" x14ac:dyDescent="0.25">
      <c r="A6318">
        <v>80026073</v>
      </c>
      <c r="B6318" s="1">
        <v>40819</v>
      </c>
      <c r="C6318" t="s">
        <v>56</v>
      </c>
      <c r="D6318">
        <v>25</v>
      </c>
      <c r="E6318">
        <v>11100001</v>
      </c>
      <c r="F6318" t="s">
        <v>55</v>
      </c>
      <c r="G6318">
        <v>1</v>
      </c>
    </row>
    <row r="6319" spans="1:7" hidden="1" x14ac:dyDescent="0.25">
      <c r="A6319">
        <v>80026191</v>
      </c>
      <c r="B6319" s="1">
        <v>40828</v>
      </c>
      <c r="C6319" t="s">
        <v>18</v>
      </c>
      <c r="D6319">
        <v>59.93</v>
      </c>
      <c r="E6319">
        <v>11080330</v>
      </c>
      <c r="F6319" t="s">
        <v>10</v>
      </c>
      <c r="G6319">
        <v>1</v>
      </c>
    </row>
    <row r="6320" spans="1:7" hidden="1" x14ac:dyDescent="0.25">
      <c r="A6320">
        <v>80026191</v>
      </c>
      <c r="B6320" s="1">
        <v>40828</v>
      </c>
      <c r="C6320" t="s">
        <v>19</v>
      </c>
      <c r="D6320">
        <v>533.02</v>
      </c>
      <c r="E6320">
        <v>11080330</v>
      </c>
      <c r="F6320" t="s">
        <v>10</v>
      </c>
      <c r="G6320">
        <v>1</v>
      </c>
    </row>
    <row r="6321" spans="1:7" hidden="1" x14ac:dyDescent="0.25">
      <c r="A6321">
        <v>80026191</v>
      </c>
      <c r="B6321" s="1">
        <v>40828</v>
      </c>
      <c r="C6321" t="s">
        <v>20</v>
      </c>
      <c r="D6321">
        <v>1302.93</v>
      </c>
      <c r="E6321">
        <v>11080330</v>
      </c>
      <c r="F6321" t="s">
        <v>10</v>
      </c>
      <c r="G6321">
        <v>1</v>
      </c>
    </row>
    <row r="6322" spans="1:7" hidden="1" x14ac:dyDescent="0.25">
      <c r="A6322">
        <v>80026191</v>
      </c>
      <c r="B6322" s="1">
        <v>40828</v>
      </c>
      <c r="C6322" t="s">
        <v>21</v>
      </c>
      <c r="D6322">
        <v>161.68</v>
      </c>
      <c r="E6322">
        <v>11080330</v>
      </c>
      <c r="F6322" t="s">
        <v>10</v>
      </c>
      <c r="G6322">
        <v>1</v>
      </c>
    </row>
    <row r="6323" spans="1:7" x14ac:dyDescent="0.25">
      <c r="A6323">
        <v>80026075</v>
      </c>
      <c r="B6323" s="1">
        <v>40819</v>
      </c>
      <c r="C6323" t="s">
        <v>7</v>
      </c>
      <c r="D6323">
        <v>60</v>
      </c>
      <c r="E6323">
        <v>11090286</v>
      </c>
      <c r="F6323" t="s">
        <v>8</v>
      </c>
      <c r="G6323">
        <v>8000</v>
      </c>
    </row>
    <row r="6324" spans="1:7" x14ac:dyDescent="0.25">
      <c r="A6324">
        <v>80026076</v>
      </c>
      <c r="B6324" s="1">
        <v>40819</v>
      </c>
      <c r="C6324" t="s">
        <v>53</v>
      </c>
      <c r="D6324">
        <v>25</v>
      </c>
      <c r="E6324">
        <v>11100004</v>
      </c>
      <c r="F6324" t="s">
        <v>10</v>
      </c>
      <c r="G6324">
        <v>1</v>
      </c>
    </row>
    <row r="6325" spans="1:7" x14ac:dyDescent="0.25">
      <c r="A6325">
        <v>80026079</v>
      </c>
      <c r="B6325" s="1">
        <v>40819</v>
      </c>
      <c r="C6325" t="s">
        <v>24</v>
      </c>
      <c r="D6325">
        <v>25</v>
      </c>
      <c r="E6325">
        <v>11100012</v>
      </c>
      <c r="F6325" t="s">
        <v>10</v>
      </c>
      <c r="G6325">
        <v>1</v>
      </c>
    </row>
    <row r="6326" spans="1:7" x14ac:dyDescent="0.25">
      <c r="A6326">
        <v>80026080</v>
      </c>
      <c r="B6326" s="1">
        <v>40819</v>
      </c>
      <c r="C6326" t="s">
        <v>7</v>
      </c>
      <c r="D6326">
        <v>110</v>
      </c>
      <c r="E6326">
        <v>11090252</v>
      </c>
      <c r="F6326" t="s">
        <v>8</v>
      </c>
      <c r="G6326">
        <v>18000</v>
      </c>
    </row>
    <row r="6327" spans="1:7" x14ac:dyDescent="0.25">
      <c r="A6327">
        <v>80026082</v>
      </c>
      <c r="B6327" s="1">
        <v>40819</v>
      </c>
      <c r="C6327" t="s">
        <v>25</v>
      </c>
      <c r="D6327">
        <v>30</v>
      </c>
      <c r="E6327">
        <v>11100019</v>
      </c>
      <c r="F6327" t="s">
        <v>26</v>
      </c>
      <c r="G6327">
        <v>200</v>
      </c>
    </row>
    <row r="6328" spans="1:7" x14ac:dyDescent="0.25">
      <c r="A6328">
        <v>80026082</v>
      </c>
      <c r="B6328" s="1">
        <v>40819</v>
      </c>
      <c r="C6328" t="s">
        <v>66</v>
      </c>
      <c r="D6328">
        <v>12</v>
      </c>
      <c r="E6328">
        <v>11100019</v>
      </c>
      <c r="F6328" t="s">
        <v>67</v>
      </c>
      <c r="G6328">
        <v>200</v>
      </c>
    </row>
    <row r="6329" spans="1:7" x14ac:dyDescent="0.25">
      <c r="A6329">
        <v>80026083</v>
      </c>
      <c r="B6329" s="1">
        <v>40819</v>
      </c>
      <c r="C6329" t="s">
        <v>140</v>
      </c>
      <c r="D6329">
        <v>15</v>
      </c>
      <c r="E6329">
        <v>11100018</v>
      </c>
      <c r="F6329" t="s">
        <v>26</v>
      </c>
      <c r="G6329">
        <v>100</v>
      </c>
    </row>
    <row r="6330" spans="1:7" x14ac:dyDescent="0.25">
      <c r="A6330">
        <v>80026083</v>
      </c>
      <c r="B6330" s="1">
        <v>40819</v>
      </c>
      <c r="C6330" t="s">
        <v>66</v>
      </c>
      <c r="D6330">
        <v>24</v>
      </c>
      <c r="E6330">
        <v>11100018</v>
      </c>
      <c r="F6330" t="s">
        <v>67</v>
      </c>
      <c r="G6330">
        <v>100</v>
      </c>
    </row>
    <row r="6331" spans="1:7" x14ac:dyDescent="0.25">
      <c r="A6331">
        <v>80026083</v>
      </c>
      <c r="B6331" s="1">
        <v>40819</v>
      </c>
      <c r="C6331" t="s">
        <v>142</v>
      </c>
      <c r="D6331">
        <v>6</v>
      </c>
      <c r="E6331">
        <v>11100018</v>
      </c>
      <c r="F6331" t="s">
        <v>67</v>
      </c>
      <c r="G6331">
        <v>100</v>
      </c>
    </row>
    <row r="6332" spans="1:7" x14ac:dyDescent="0.25">
      <c r="A6332">
        <v>80026085</v>
      </c>
      <c r="B6332" s="1">
        <v>40820</v>
      </c>
      <c r="C6332" t="s">
        <v>24</v>
      </c>
      <c r="D6332">
        <v>25</v>
      </c>
      <c r="E6332">
        <v>11100021</v>
      </c>
      <c r="F6332" t="s">
        <v>10</v>
      </c>
      <c r="G6332">
        <v>1</v>
      </c>
    </row>
    <row r="6333" spans="1:7" x14ac:dyDescent="0.25">
      <c r="A6333">
        <v>80026086</v>
      </c>
      <c r="B6333" s="1">
        <v>40820</v>
      </c>
      <c r="C6333" t="s">
        <v>27</v>
      </c>
      <c r="D6333">
        <v>25</v>
      </c>
      <c r="E6333">
        <v>11100028</v>
      </c>
      <c r="F6333" t="s">
        <v>28</v>
      </c>
      <c r="G6333">
        <v>1</v>
      </c>
    </row>
    <row r="6334" spans="1:7" x14ac:dyDescent="0.25">
      <c r="A6334">
        <v>80026087</v>
      </c>
      <c r="B6334" s="1">
        <v>40820</v>
      </c>
      <c r="C6334" t="s">
        <v>29</v>
      </c>
      <c r="D6334">
        <v>25</v>
      </c>
      <c r="E6334">
        <v>11100031</v>
      </c>
      <c r="F6334" t="s">
        <v>10</v>
      </c>
      <c r="G6334">
        <v>1</v>
      </c>
    </row>
    <row r="6335" spans="1:7" x14ac:dyDescent="0.25">
      <c r="A6335">
        <v>80026089</v>
      </c>
      <c r="B6335" s="1">
        <v>40820</v>
      </c>
      <c r="C6335" t="s">
        <v>54</v>
      </c>
      <c r="D6335">
        <v>31</v>
      </c>
      <c r="E6335">
        <v>11100032</v>
      </c>
      <c r="F6335" t="s">
        <v>55</v>
      </c>
      <c r="G6335">
        <v>120000</v>
      </c>
    </row>
    <row r="6336" spans="1:7" x14ac:dyDescent="0.25">
      <c r="A6336">
        <v>80026089</v>
      </c>
      <c r="B6336" s="1">
        <v>40820</v>
      </c>
      <c r="C6336" t="s">
        <v>56</v>
      </c>
      <c r="D6336">
        <v>31</v>
      </c>
      <c r="E6336">
        <v>11100032</v>
      </c>
      <c r="F6336" t="s">
        <v>55</v>
      </c>
      <c r="G6336">
        <v>120000</v>
      </c>
    </row>
    <row r="6337" spans="1:7" x14ac:dyDescent="0.25">
      <c r="A6337">
        <v>80026089</v>
      </c>
      <c r="B6337" s="1">
        <v>40820</v>
      </c>
      <c r="C6337" t="s">
        <v>57</v>
      </c>
      <c r="D6337">
        <v>31</v>
      </c>
      <c r="E6337">
        <v>11100032</v>
      </c>
      <c r="F6337" t="s">
        <v>55</v>
      </c>
      <c r="G6337">
        <v>120000</v>
      </c>
    </row>
    <row r="6338" spans="1:7" x14ac:dyDescent="0.25">
      <c r="A6338">
        <v>80026089</v>
      </c>
      <c r="B6338" s="1">
        <v>40820</v>
      </c>
      <c r="C6338" t="s">
        <v>58</v>
      </c>
      <c r="D6338">
        <v>31</v>
      </c>
      <c r="E6338">
        <v>11100032</v>
      </c>
      <c r="F6338" t="s">
        <v>55</v>
      </c>
      <c r="G6338">
        <v>120000</v>
      </c>
    </row>
    <row r="6339" spans="1:7" x14ac:dyDescent="0.25">
      <c r="A6339">
        <v>80026089</v>
      </c>
      <c r="B6339" s="1">
        <v>40820</v>
      </c>
      <c r="C6339" t="s">
        <v>59</v>
      </c>
      <c r="D6339">
        <v>25</v>
      </c>
      <c r="E6339">
        <v>11100032</v>
      </c>
      <c r="F6339" t="s">
        <v>60</v>
      </c>
      <c r="G6339">
        <v>120000</v>
      </c>
    </row>
    <row r="6340" spans="1:7" x14ac:dyDescent="0.25">
      <c r="A6340">
        <v>80026089</v>
      </c>
      <c r="B6340" s="1">
        <v>40820</v>
      </c>
      <c r="C6340" t="s">
        <v>61</v>
      </c>
      <c r="D6340">
        <v>25</v>
      </c>
      <c r="E6340">
        <v>11100032</v>
      </c>
      <c r="F6340" t="s">
        <v>60</v>
      </c>
      <c r="G6340">
        <v>120000</v>
      </c>
    </row>
    <row r="6341" spans="1:7" x14ac:dyDescent="0.25">
      <c r="A6341">
        <v>80026089</v>
      </c>
      <c r="B6341" s="1">
        <v>40820</v>
      </c>
      <c r="C6341" t="s">
        <v>62</v>
      </c>
      <c r="D6341">
        <v>25</v>
      </c>
      <c r="E6341">
        <v>11100032</v>
      </c>
      <c r="F6341" t="s">
        <v>60</v>
      </c>
      <c r="G6341">
        <v>120000</v>
      </c>
    </row>
    <row r="6342" spans="1:7" x14ac:dyDescent="0.25">
      <c r="A6342">
        <v>80026089</v>
      </c>
      <c r="B6342" s="1">
        <v>40820</v>
      </c>
      <c r="C6342" t="s">
        <v>63</v>
      </c>
      <c r="D6342">
        <v>25</v>
      </c>
      <c r="E6342">
        <v>11100032</v>
      </c>
      <c r="F6342" t="s">
        <v>60</v>
      </c>
      <c r="G6342">
        <v>120000</v>
      </c>
    </row>
    <row r="6343" spans="1:7" x14ac:dyDescent="0.25">
      <c r="A6343">
        <v>80026090</v>
      </c>
      <c r="B6343" s="1">
        <v>40820</v>
      </c>
      <c r="C6343" t="s">
        <v>7</v>
      </c>
      <c r="D6343">
        <v>120</v>
      </c>
      <c r="E6343">
        <v>11090361</v>
      </c>
      <c r="F6343" t="s">
        <v>8</v>
      </c>
      <c r="G6343">
        <v>20000</v>
      </c>
    </row>
    <row r="6344" spans="1:7" x14ac:dyDescent="0.25">
      <c r="A6344">
        <v>80026091</v>
      </c>
      <c r="B6344" s="1">
        <v>40820</v>
      </c>
      <c r="C6344" t="s">
        <v>54</v>
      </c>
      <c r="D6344">
        <v>54</v>
      </c>
      <c r="E6344">
        <v>11100033</v>
      </c>
      <c r="F6344" t="s">
        <v>55</v>
      </c>
      <c r="G6344">
        <v>70000</v>
      </c>
    </row>
    <row r="6345" spans="1:7" x14ac:dyDescent="0.25">
      <c r="A6345">
        <v>80026091</v>
      </c>
      <c r="B6345" s="1">
        <v>40820</v>
      </c>
      <c r="C6345" t="s">
        <v>56</v>
      </c>
      <c r="D6345">
        <v>54</v>
      </c>
      <c r="E6345">
        <v>11100033</v>
      </c>
      <c r="F6345" t="s">
        <v>55</v>
      </c>
      <c r="G6345">
        <v>70000</v>
      </c>
    </row>
    <row r="6346" spans="1:7" x14ac:dyDescent="0.25">
      <c r="A6346">
        <v>80026091</v>
      </c>
      <c r="B6346" s="1">
        <v>40820</v>
      </c>
      <c r="C6346" t="s">
        <v>57</v>
      </c>
      <c r="D6346">
        <v>50</v>
      </c>
      <c r="E6346">
        <v>11100033</v>
      </c>
      <c r="F6346" t="s">
        <v>55</v>
      </c>
      <c r="G6346">
        <v>70000</v>
      </c>
    </row>
    <row r="6347" spans="1:7" x14ac:dyDescent="0.25">
      <c r="A6347">
        <v>80026091</v>
      </c>
      <c r="B6347" s="1">
        <v>40820</v>
      </c>
      <c r="C6347" t="s">
        <v>59</v>
      </c>
      <c r="D6347">
        <v>50</v>
      </c>
      <c r="E6347">
        <v>11100033</v>
      </c>
      <c r="F6347" t="s">
        <v>60</v>
      </c>
      <c r="G6347">
        <v>70000</v>
      </c>
    </row>
    <row r="6348" spans="1:7" x14ac:dyDescent="0.25">
      <c r="A6348">
        <v>80026091</v>
      </c>
      <c r="B6348" s="1">
        <v>40820</v>
      </c>
      <c r="C6348" t="s">
        <v>61</v>
      </c>
      <c r="D6348">
        <v>50</v>
      </c>
      <c r="E6348">
        <v>11100033</v>
      </c>
      <c r="F6348" t="s">
        <v>60</v>
      </c>
      <c r="G6348">
        <v>70000</v>
      </c>
    </row>
    <row r="6349" spans="1:7" x14ac:dyDescent="0.25">
      <c r="A6349">
        <v>80026091</v>
      </c>
      <c r="B6349" s="1">
        <v>40820</v>
      </c>
      <c r="C6349" t="s">
        <v>62</v>
      </c>
      <c r="D6349">
        <v>50</v>
      </c>
      <c r="E6349">
        <v>11100033</v>
      </c>
      <c r="F6349" t="s">
        <v>60</v>
      </c>
      <c r="G6349">
        <v>70000</v>
      </c>
    </row>
    <row r="6350" spans="1:7" hidden="1" x14ac:dyDescent="0.25">
      <c r="A6350">
        <v>80026196</v>
      </c>
      <c r="B6350" s="1">
        <v>40828</v>
      </c>
      <c r="C6350" t="s">
        <v>36</v>
      </c>
      <c r="D6350">
        <v>50</v>
      </c>
      <c r="E6350">
        <v>11100161</v>
      </c>
      <c r="F6350" t="s">
        <v>23</v>
      </c>
      <c r="G6350">
        <v>1</v>
      </c>
    </row>
    <row r="6351" spans="1:7" hidden="1" x14ac:dyDescent="0.25">
      <c r="A6351">
        <v>80026197</v>
      </c>
      <c r="B6351" s="1">
        <v>40828</v>
      </c>
      <c r="C6351" t="s">
        <v>36</v>
      </c>
      <c r="D6351">
        <v>480</v>
      </c>
      <c r="E6351">
        <v>11100162</v>
      </c>
      <c r="F6351" t="s">
        <v>23</v>
      </c>
      <c r="G6351">
        <v>9.6</v>
      </c>
    </row>
    <row r="6352" spans="1:7" hidden="1" x14ac:dyDescent="0.25">
      <c r="A6352">
        <v>80026199</v>
      </c>
      <c r="B6352" s="1">
        <v>40828</v>
      </c>
      <c r="C6352" t="s">
        <v>182</v>
      </c>
      <c r="D6352">
        <v>100</v>
      </c>
      <c r="E6352">
        <v>11100164</v>
      </c>
      <c r="F6352" t="s">
        <v>10</v>
      </c>
      <c r="G6352">
        <v>1</v>
      </c>
    </row>
    <row r="6353" spans="1:7" hidden="1" x14ac:dyDescent="0.25">
      <c r="A6353">
        <v>80026200</v>
      </c>
      <c r="B6353" s="1">
        <v>40828</v>
      </c>
      <c r="C6353" t="s">
        <v>22</v>
      </c>
      <c r="D6353">
        <v>127.5</v>
      </c>
      <c r="E6353">
        <v>11100166</v>
      </c>
      <c r="F6353" t="s">
        <v>23</v>
      </c>
      <c r="G6353">
        <v>0.51</v>
      </c>
    </row>
    <row r="6354" spans="1:7" hidden="1" x14ac:dyDescent="0.25">
      <c r="A6354">
        <v>80026201</v>
      </c>
      <c r="B6354" s="1">
        <v>40828</v>
      </c>
      <c r="C6354" t="s">
        <v>22</v>
      </c>
      <c r="D6354">
        <v>187.5</v>
      </c>
      <c r="E6354">
        <v>11100169</v>
      </c>
      <c r="F6354" t="s">
        <v>23</v>
      </c>
      <c r="G6354">
        <v>0.75</v>
      </c>
    </row>
    <row r="6355" spans="1:7" hidden="1" x14ac:dyDescent="0.25">
      <c r="A6355">
        <v>80026203</v>
      </c>
      <c r="B6355" s="1">
        <v>40828</v>
      </c>
      <c r="C6355" t="s">
        <v>115</v>
      </c>
      <c r="D6355">
        <v>50</v>
      </c>
      <c r="E6355">
        <v>11100171</v>
      </c>
      <c r="F6355" t="s">
        <v>10</v>
      </c>
      <c r="G6355">
        <v>1</v>
      </c>
    </row>
    <row r="6356" spans="1:7" x14ac:dyDescent="0.25">
      <c r="A6356">
        <v>80026092</v>
      </c>
      <c r="B6356" s="1">
        <v>40820</v>
      </c>
      <c r="C6356" t="s">
        <v>183</v>
      </c>
      <c r="D6356">
        <v>25</v>
      </c>
      <c r="E6356">
        <v>11100036</v>
      </c>
      <c r="F6356" t="s">
        <v>10</v>
      </c>
      <c r="G6356">
        <v>1</v>
      </c>
    </row>
    <row r="6357" spans="1:7" x14ac:dyDescent="0.25">
      <c r="A6357">
        <v>80026094</v>
      </c>
      <c r="B6357" s="1">
        <v>40820</v>
      </c>
      <c r="C6357" t="s">
        <v>183</v>
      </c>
      <c r="D6357">
        <v>25</v>
      </c>
      <c r="E6357">
        <v>11100038</v>
      </c>
      <c r="F6357" t="s">
        <v>10</v>
      </c>
      <c r="G6357">
        <v>1</v>
      </c>
    </row>
    <row r="6358" spans="1:7" x14ac:dyDescent="0.25">
      <c r="A6358">
        <v>80026095</v>
      </c>
      <c r="B6358" s="1">
        <v>40820</v>
      </c>
      <c r="C6358" t="s">
        <v>183</v>
      </c>
      <c r="D6358">
        <v>50</v>
      </c>
      <c r="E6358">
        <v>11100038</v>
      </c>
      <c r="F6358" t="s">
        <v>10</v>
      </c>
      <c r="G6358">
        <v>1</v>
      </c>
    </row>
    <row r="6359" spans="1:7" x14ac:dyDescent="0.25">
      <c r="A6359">
        <v>80026097</v>
      </c>
      <c r="B6359" s="1">
        <v>40820</v>
      </c>
      <c r="C6359" t="s">
        <v>7</v>
      </c>
      <c r="D6359">
        <v>70</v>
      </c>
      <c r="E6359">
        <v>11090282</v>
      </c>
      <c r="F6359" t="s">
        <v>8</v>
      </c>
      <c r="G6359">
        <v>10000</v>
      </c>
    </row>
    <row r="6360" spans="1:7" x14ac:dyDescent="0.25">
      <c r="A6360">
        <v>80026097</v>
      </c>
      <c r="B6360" s="1">
        <v>40820</v>
      </c>
      <c r="C6360" t="s">
        <v>15</v>
      </c>
      <c r="D6360">
        <v>35</v>
      </c>
      <c r="E6360">
        <v>11090282</v>
      </c>
      <c r="F6360" t="s">
        <v>8</v>
      </c>
      <c r="G6360">
        <v>10000</v>
      </c>
    </row>
    <row r="6361" spans="1:7" x14ac:dyDescent="0.25">
      <c r="A6361">
        <v>80026098</v>
      </c>
      <c r="B6361" s="1">
        <v>40820</v>
      </c>
      <c r="C6361" t="s">
        <v>7</v>
      </c>
      <c r="D6361">
        <v>230</v>
      </c>
      <c r="E6361">
        <v>11090341</v>
      </c>
      <c r="F6361" t="s">
        <v>8</v>
      </c>
      <c r="G6361">
        <v>42000</v>
      </c>
    </row>
    <row r="6362" spans="1:7" x14ac:dyDescent="0.25">
      <c r="A6362">
        <v>80026099</v>
      </c>
      <c r="B6362" s="1">
        <v>40820</v>
      </c>
      <c r="C6362" t="s">
        <v>64</v>
      </c>
      <c r="D6362">
        <v>25</v>
      </c>
      <c r="E6362">
        <v>11100040</v>
      </c>
      <c r="F6362" t="s">
        <v>65</v>
      </c>
      <c r="G6362">
        <v>4</v>
      </c>
    </row>
    <row r="6363" spans="1:7" x14ac:dyDescent="0.25">
      <c r="A6363">
        <v>80026101</v>
      </c>
      <c r="B6363" s="1">
        <v>40820</v>
      </c>
      <c r="C6363" t="s">
        <v>54</v>
      </c>
      <c r="D6363">
        <v>25</v>
      </c>
      <c r="E6363">
        <v>11100023</v>
      </c>
      <c r="F6363" t="s">
        <v>55</v>
      </c>
      <c r="G6363">
        <v>60000</v>
      </c>
    </row>
    <row r="6364" spans="1:7" x14ac:dyDescent="0.25">
      <c r="A6364">
        <v>80026101</v>
      </c>
      <c r="B6364" s="1">
        <v>40820</v>
      </c>
      <c r="C6364" t="s">
        <v>59</v>
      </c>
      <c r="D6364">
        <v>25</v>
      </c>
      <c r="E6364">
        <v>11100023</v>
      </c>
      <c r="F6364" t="s">
        <v>60</v>
      </c>
      <c r="G6364">
        <v>60000</v>
      </c>
    </row>
    <row r="6365" spans="1:7" x14ac:dyDescent="0.25">
      <c r="A6365">
        <v>80026102</v>
      </c>
      <c r="B6365" s="1">
        <v>40820</v>
      </c>
      <c r="C6365" t="s">
        <v>25</v>
      </c>
      <c r="D6365">
        <v>30</v>
      </c>
      <c r="E6365">
        <v>11100024</v>
      </c>
      <c r="F6365" t="s">
        <v>26</v>
      </c>
      <c r="G6365">
        <v>200</v>
      </c>
    </row>
    <row r="6366" spans="1:7" hidden="1" x14ac:dyDescent="0.25">
      <c r="A6366">
        <v>80026225</v>
      </c>
      <c r="B6366" s="1">
        <v>40829</v>
      </c>
      <c r="C6366" t="s">
        <v>18</v>
      </c>
      <c r="D6366">
        <v>59.93</v>
      </c>
      <c r="E6366">
        <v>11080079</v>
      </c>
      <c r="F6366" t="s">
        <v>10</v>
      </c>
      <c r="G6366">
        <v>1</v>
      </c>
    </row>
    <row r="6367" spans="1:7" hidden="1" x14ac:dyDescent="0.25">
      <c r="A6367">
        <v>80026225</v>
      </c>
      <c r="B6367" s="1">
        <v>40829</v>
      </c>
      <c r="C6367" t="s">
        <v>19</v>
      </c>
      <c r="D6367">
        <v>533.02</v>
      </c>
      <c r="E6367">
        <v>11080079</v>
      </c>
      <c r="F6367" t="s">
        <v>10</v>
      </c>
      <c r="G6367">
        <v>1</v>
      </c>
    </row>
    <row r="6368" spans="1:7" hidden="1" x14ac:dyDescent="0.25">
      <c r="A6368">
        <v>80026225</v>
      </c>
      <c r="B6368" s="1">
        <v>40829</v>
      </c>
      <c r="C6368" t="s">
        <v>20</v>
      </c>
      <c r="D6368">
        <v>1302.93</v>
      </c>
      <c r="E6368">
        <v>11080079</v>
      </c>
      <c r="F6368" t="s">
        <v>10</v>
      </c>
      <c r="G6368">
        <v>1</v>
      </c>
    </row>
    <row r="6369" spans="1:7" hidden="1" x14ac:dyDescent="0.25">
      <c r="A6369">
        <v>80026225</v>
      </c>
      <c r="B6369" s="1">
        <v>40829</v>
      </c>
      <c r="C6369" t="s">
        <v>21</v>
      </c>
      <c r="D6369">
        <v>161.68</v>
      </c>
      <c r="E6369">
        <v>11080079</v>
      </c>
      <c r="F6369" t="s">
        <v>10</v>
      </c>
      <c r="G6369">
        <v>1</v>
      </c>
    </row>
    <row r="6370" spans="1:7" x14ac:dyDescent="0.25">
      <c r="A6370">
        <v>80026102</v>
      </c>
      <c r="B6370" s="1">
        <v>40820</v>
      </c>
      <c r="C6370" t="s">
        <v>66</v>
      </c>
      <c r="D6370">
        <v>30</v>
      </c>
      <c r="E6370">
        <v>11100024</v>
      </c>
      <c r="F6370" t="s">
        <v>67</v>
      </c>
      <c r="G6370">
        <v>200</v>
      </c>
    </row>
    <row r="6371" spans="1:7" x14ac:dyDescent="0.25">
      <c r="A6371">
        <v>80026102</v>
      </c>
      <c r="B6371" s="1">
        <v>40820</v>
      </c>
      <c r="C6371" t="s">
        <v>68</v>
      </c>
      <c r="D6371">
        <v>25</v>
      </c>
      <c r="E6371">
        <v>11100024</v>
      </c>
      <c r="F6371" t="s">
        <v>69</v>
      </c>
      <c r="G6371">
        <v>200</v>
      </c>
    </row>
    <row r="6372" spans="1:7" x14ac:dyDescent="0.25">
      <c r="A6372">
        <v>80026102</v>
      </c>
      <c r="B6372" s="1">
        <v>40820</v>
      </c>
      <c r="C6372" t="s">
        <v>27</v>
      </c>
      <c r="D6372">
        <v>25</v>
      </c>
      <c r="E6372">
        <v>11100024</v>
      </c>
      <c r="F6372" t="s">
        <v>28</v>
      </c>
      <c r="G6372">
        <v>200</v>
      </c>
    </row>
    <row r="6373" spans="1:7" x14ac:dyDescent="0.25">
      <c r="A6373">
        <v>80026103</v>
      </c>
      <c r="B6373" s="1">
        <v>40820</v>
      </c>
      <c r="C6373" t="s">
        <v>64</v>
      </c>
      <c r="D6373">
        <v>25</v>
      </c>
      <c r="E6373">
        <v>11100026</v>
      </c>
      <c r="F6373" t="s">
        <v>65</v>
      </c>
      <c r="G6373">
        <v>1</v>
      </c>
    </row>
    <row r="6374" spans="1:7" x14ac:dyDescent="0.25">
      <c r="A6374">
        <v>80026104</v>
      </c>
      <c r="B6374" s="1">
        <v>40820</v>
      </c>
      <c r="C6374" t="s">
        <v>64</v>
      </c>
      <c r="D6374">
        <v>25</v>
      </c>
      <c r="E6374">
        <v>11100029</v>
      </c>
      <c r="F6374" t="s">
        <v>65</v>
      </c>
      <c r="G6374">
        <v>1</v>
      </c>
    </row>
    <row r="6375" spans="1:7" x14ac:dyDescent="0.25">
      <c r="A6375">
        <v>80026105</v>
      </c>
      <c r="B6375" s="1">
        <v>40820</v>
      </c>
      <c r="C6375" t="s">
        <v>64</v>
      </c>
      <c r="D6375">
        <v>25</v>
      </c>
      <c r="E6375">
        <v>11100027</v>
      </c>
      <c r="F6375" t="s">
        <v>65</v>
      </c>
      <c r="G6375">
        <v>1</v>
      </c>
    </row>
    <row r="6376" spans="1:7" x14ac:dyDescent="0.25">
      <c r="A6376">
        <v>80026106</v>
      </c>
      <c r="B6376" s="1">
        <v>40820</v>
      </c>
      <c r="C6376" t="s">
        <v>27</v>
      </c>
      <c r="D6376">
        <v>25</v>
      </c>
      <c r="E6376">
        <v>11100043</v>
      </c>
      <c r="F6376" t="s">
        <v>28</v>
      </c>
      <c r="G6376">
        <v>1</v>
      </c>
    </row>
    <row r="6377" spans="1:7" x14ac:dyDescent="0.25">
      <c r="A6377">
        <v>80026109</v>
      </c>
      <c r="B6377" s="1">
        <v>40821</v>
      </c>
      <c r="C6377" t="s">
        <v>183</v>
      </c>
      <c r="D6377">
        <v>25</v>
      </c>
      <c r="E6377">
        <v>11100048</v>
      </c>
      <c r="F6377" t="s">
        <v>10</v>
      </c>
      <c r="G6377">
        <v>1</v>
      </c>
    </row>
    <row r="6378" spans="1:7" x14ac:dyDescent="0.25">
      <c r="A6378">
        <v>80026111</v>
      </c>
      <c r="B6378" s="1">
        <v>40821</v>
      </c>
      <c r="C6378" t="s">
        <v>7</v>
      </c>
      <c r="D6378">
        <v>145</v>
      </c>
      <c r="E6378">
        <v>11100007</v>
      </c>
      <c r="F6378" t="s">
        <v>8</v>
      </c>
      <c r="G6378">
        <v>25000</v>
      </c>
    </row>
    <row r="6379" spans="1:7" x14ac:dyDescent="0.25">
      <c r="A6379">
        <v>80026112</v>
      </c>
      <c r="B6379" s="1">
        <v>40821</v>
      </c>
      <c r="C6379" t="s">
        <v>140</v>
      </c>
      <c r="D6379">
        <v>15</v>
      </c>
      <c r="E6379">
        <v>11100056</v>
      </c>
      <c r="F6379" t="s">
        <v>26</v>
      </c>
      <c r="G6379">
        <v>100</v>
      </c>
    </row>
    <row r="6380" spans="1:7" x14ac:dyDescent="0.25">
      <c r="A6380">
        <v>80026112</v>
      </c>
      <c r="B6380" s="1">
        <v>40821</v>
      </c>
      <c r="C6380" t="s">
        <v>66</v>
      </c>
      <c r="D6380">
        <v>10</v>
      </c>
      <c r="E6380">
        <v>11100056</v>
      </c>
      <c r="F6380" t="s">
        <v>67</v>
      </c>
      <c r="G6380">
        <v>100</v>
      </c>
    </row>
    <row r="6381" spans="1:7" x14ac:dyDescent="0.25">
      <c r="A6381">
        <v>80026112</v>
      </c>
      <c r="B6381" s="1">
        <v>40821</v>
      </c>
      <c r="C6381" t="s">
        <v>68</v>
      </c>
      <c r="D6381">
        <v>25</v>
      </c>
      <c r="E6381">
        <v>11100056</v>
      </c>
      <c r="F6381" t="s">
        <v>69</v>
      </c>
      <c r="G6381">
        <v>100</v>
      </c>
    </row>
    <row r="6382" spans="1:7" x14ac:dyDescent="0.25">
      <c r="A6382">
        <v>80026115</v>
      </c>
      <c r="B6382" s="1">
        <v>40821</v>
      </c>
      <c r="C6382" t="s">
        <v>24</v>
      </c>
      <c r="D6382">
        <v>25</v>
      </c>
      <c r="E6382">
        <v>11100061</v>
      </c>
      <c r="F6382" t="s">
        <v>10</v>
      </c>
      <c r="G6382">
        <v>1</v>
      </c>
    </row>
    <row r="6383" spans="1:7" x14ac:dyDescent="0.25">
      <c r="A6383">
        <v>80026117</v>
      </c>
      <c r="B6383" s="1">
        <v>40821</v>
      </c>
      <c r="C6383" t="s">
        <v>66</v>
      </c>
      <c r="D6383">
        <v>25</v>
      </c>
      <c r="E6383">
        <v>11100064</v>
      </c>
      <c r="F6383" t="s">
        <v>67</v>
      </c>
      <c r="G6383">
        <v>10</v>
      </c>
    </row>
    <row r="6384" spans="1:7" hidden="1" x14ac:dyDescent="0.25">
      <c r="A6384">
        <v>90001787</v>
      </c>
      <c r="B6384" s="1">
        <v>40829</v>
      </c>
      <c r="C6384" t="s">
        <v>136</v>
      </c>
      <c r="D6384">
        <v>200</v>
      </c>
      <c r="E6384">
        <v>11100174</v>
      </c>
      <c r="F6384" t="s">
        <v>121</v>
      </c>
      <c r="G6384">
        <v>1</v>
      </c>
    </row>
    <row r="6385" spans="1:7" hidden="1" x14ac:dyDescent="0.25">
      <c r="A6385">
        <v>80026207</v>
      </c>
      <c r="B6385" s="1">
        <v>40829</v>
      </c>
      <c r="C6385" t="s">
        <v>111</v>
      </c>
      <c r="D6385">
        <v>25</v>
      </c>
      <c r="E6385">
        <v>11100175</v>
      </c>
      <c r="F6385" t="s">
        <v>112</v>
      </c>
      <c r="G6385">
        <v>1</v>
      </c>
    </row>
    <row r="6386" spans="1:7" hidden="1" x14ac:dyDescent="0.25">
      <c r="A6386">
        <v>80026208</v>
      </c>
      <c r="B6386" s="1">
        <v>40829</v>
      </c>
      <c r="C6386" t="s">
        <v>111</v>
      </c>
      <c r="D6386">
        <v>25</v>
      </c>
      <c r="E6386">
        <v>11100177</v>
      </c>
      <c r="F6386" t="s">
        <v>112</v>
      </c>
      <c r="G6386">
        <v>1</v>
      </c>
    </row>
    <row r="6387" spans="1:7" x14ac:dyDescent="0.25">
      <c r="A6387">
        <v>80026118</v>
      </c>
      <c r="B6387" s="1">
        <v>40821</v>
      </c>
      <c r="C6387" t="s">
        <v>133</v>
      </c>
      <c r="D6387">
        <v>60</v>
      </c>
      <c r="E6387">
        <v>11090346</v>
      </c>
      <c r="F6387" t="s">
        <v>10</v>
      </c>
      <c r="G6387">
        <v>4</v>
      </c>
    </row>
    <row r="6388" spans="1:7" x14ac:dyDescent="0.25">
      <c r="A6388">
        <v>80026120</v>
      </c>
      <c r="B6388" s="1">
        <v>40822</v>
      </c>
      <c r="C6388" t="s">
        <v>7</v>
      </c>
      <c r="D6388">
        <v>85</v>
      </c>
      <c r="E6388">
        <v>11100010</v>
      </c>
      <c r="F6388" t="s">
        <v>8</v>
      </c>
      <c r="G6388">
        <v>13000</v>
      </c>
    </row>
    <row r="6389" spans="1:7" x14ac:dyDescent="0.25">
      <c r="A6389">
        <v>80026121</v>
      </c>
      <c r="B6389" s="1">
        <v>40822</v>
      </c>
      <c r="C6389" t="s">
        <v>64</v>
      </c>
      <c r="D6389">
        <v>72</v>
      </c>
      <c r="E6389">
        <v>11100070</v>
      </c>
      <c r="F6389" t="s">
        <v>65</v>
      </c>
      <c r="G6389">
        <v>18</v>
      </c>
    </row>
    <row r="6390" spans="1:7" hidden="1" x14ac:dyDescent="0.25">
      <c r="A6390">
        <v>80026215</v>
      </c>
      <c r="B6390" s="1">
        <v>40829</v>
      </c>
      <c r="C6390" t="s">
        <v>22</v>
      </c>
      <c r="D6390">
        <v>50</v>
      </c>
      <c r="E6390">
        <v>11100185</v>
      </c>
      <c r="F6390" t="s">
        <v>23</v>
      </c>
      <c r="G6390">
        <v>0.08</v>
      </c>
    </row>
    <row r="6391" spans="1:7" hidden="1" x14ac:dyDescent="0.25">
      <c r="A6391">
        <v>80026216</v>
      </c>
      <c r="B6391" s="1">
        <v>40829</v>
      </c>
      <c r="C6391" t="s">
        <v>22</v>
      </c>
      <c r="D6391">
        <v>62.5</v>
      </c>
      <c r="E6391">
        <v>11100186</v>
      </c>
      <c r="F6391" t="s">
        <v>23</v>
      </c>
      <c r="G6391">
        <v>0.25</v>
      </c>
    </row>
    <row r="6392" spans="1:7" x14ac:dyDescent="0.25">
      <c r="A6392">
        <v>80026121</v>
      </c>
      <c r="B6392" s="1">
        <v>40822</v>
      </c>
      <c r="C6392" t="s">
        <v>74</v>
      </c>
      <c r="D6392">
        <v>25</v>
      </c>
      <c r="E6392">
        <v>11100070</v>
      </c>
      <c r="F6392" t="s">
        <v>75</v>
      </c>
      <c r="G6392">
        <v>18</v>
      </c>
    </row>
    <row r="6393" spans="1:7" x14ac:dyDescent="0.25">
      <c r="A6393">
        <v>80026121</v>
      </c>
      <c r="B6393" s="1">
        <v>40822</v>
      </c>
      <c r="C6393" t="s">
        <v>70</v>
      </c>
      <c r="D6393">
        <v>25</v>
      </c>
      <c r="E6393">
        <v>11100070</v>
      </c>
      <c r="F6393" t="s">
        <v>71</v>
      </c>
      <c r="G6393">
        <v>18</v>
      </c>
    </row>
    <row r="6394" spans="1:7" x14ac:dyDescent="0.25">
      <c r="A6394">
        <v>80026122</v>
      </c>
      <c r="B6394" s="1">
        <v>40822</v>
      </c>
      <c r="C6394" t="s">
        <v>54</v>
      </c>
      <c r="D6394">
        <v>27</v>
      </c>
      <c r="E6394">
        <v>11100075</v>
      </c>
      <c r="F6394" t="s">
        <v>55</v>
      </c>
      <c r="G6394">
        <v>70000</v>
      </c>
    </row>
    <row r="6395" spans="1:7" x14ac:dyDescent="0.25">
      <c r="A6395">
        <v>80026123</v>
      </c>
      <c r="B6395" s="1">
        <v>40822</v>
      </c>
      <c r="C6395" t="s">
        <v>64</v>
      </c>
      <c r="D6395">
        <v>40</v>
      </c>
      <c r="E6395">
        <v>11100076</v>
      </c>
      <c r="F6395" t="s">
        <v>65</v>
      </c>
      <c r="G6395">
        <v>10</v>
      </c>
    </row>
    <row r="6396" spans="1:7" x14ac:dyDescent="0.25">
      <c r="A6396">
        <v>80026124</v>
      </c>
      <c r="B6396" s="1">
        <v>40822</v>
      </c>
      <c r="C6396" t="s">
        <v>54</v>
      </c>
      <c r="D6396">
        <v>27</v>
      </c>
      <c r="E6396">
        <v>11100072</v>
      </c>
      <c r="F6396" t="s">
        <v>55</v>
      </c>
      <c r="G6396">
        <v>80000</v>
      </c>
    </row>
    <row r="6397" spans="1:7" x14ac:dyDescent="0.25">
      <c r="A6397">
        <v>80026124</v>
      </c>
      <c r="B6397" s="1">
        <v>40822</v>
      </c>
      <c r="C6397" t="s">
        <v>59</v>
      </c>
      <c r="D6397">
        <v>25</v>
      </c>
      <c r="E6397">
        <v>11100072</v>
      </c>
      <c r="F6397" t="s">
        <v>60</v>
      </c>
      <c r="G6397">
        <v>80000</v>
      </c>
    </row>
    <row r="6398" spans="1:7" x14ac:dyDescent="0.25">
      <c r="A6398">
        <v>80026125</v>
      </c>
      <c r="B6398" s="1">
        <v>40822</v>
      </c>
      <c r="C6398" t="s">
        <v>54</v>
      </c>
      <c r="D6398">
        <v>25</v>
      </c>
      <c r="E6398">
        <v>11100073</v>
      </c>
      <c r="F6398" t="s">
        <v>55</v>
      </c>
      <c r="G6398">
        <v>60000</v>
      </c>
    </row>
    <row r="6399" spans="1:7" x14ac:dyDescent="0.25">
      <c r="A6399">
        <v>80026126</v>
      </c>
      <c r="B6399" s="1">
        <v>40822</v>
      </c>
      <c r="C6399" t="s">
        <v>64</v>
      </c>
      <c r="D6399">
        <v>25</v>
      </c>
      <c r="E6399">
        <v>11100074</v>
      </c>
      <c r="F6399" t="s">
        <v>65</v>
      </c>
      <c r="G6399">
        <v>1</v>
      </c>
    </row>
    <row r="6400" spans="1:7" x14ac:dyDescent="0.25">
      <c r="A6400">
        <v>80026127</v>
      </c>
      <c r="B6400" s="1">
        <v>40822</v>
      </c>
      <c r="C6400" t="s">
        <v>9</v>
      </c>
      <c r="D6400">
        <v>20</v>
      </c>
      <c r="E6400">
        <v>11090416</v>
      </c>
      <c r="F6400" t="s">
        <v>10</v>
      </c>
      <c r="G6400">
        <v>1</v>
      </c>
    </row>
    <row r="6401" spans="1:7" x14ac:dyDescent="0.25">
      <c r="A6401">
        <v>80026127</v>
      </c>
      <c r="B6401" s="1">
        <v>40822</v>
      </c>
      <c r="C6401" t="s">
        <v>7</v>
      </c>
      <c r="D6401">
        <v>65</v>
      </c>
      <c r="E6401">
        <v>11090416</v>
      </c>
      <c r="F6401" t="s">
        <v>8</v>
      </c>
      <c r="G6401">
        <v>1</v>
      </c>
    </row>
    <row r="6402" spans="1:7" hidden="1" x14ac:dyDescent="0.25">
      <c r="A6402">
        <v>80026218</v>
      </c>
      <c r="B6402" s="1">
        <v>40829</v>
      </c>
      <c r="C6402" t="s">
        <v>109</v>
      </c>
      <c r="D6402">
        <v>2</v>
      </c>
      <c r="E6402">
        <v>11100187</v>
      </c>
      <c r="F6402" t="s">
        <v>10</v>
      </c>
      <c r="G6402">
        <v>70000</v>
      </c>
    </row>
    <row r="6403" spans="1:7" x14ac:dyDescent="0.25">
      <c r="A6403">
        <v>80026128</v>
      </c>
      <c r="B6403" s="1">
        <v>40822</v>
      </c>
      <c r="C6403" t="s">
        <v>66</v>
      </c>
      <c r="D6403">
        <v>25</v>
      </c>
      <c r="E6403">
        <v>11100078</v>
      </c>
      <c r="F6403" t="s">
        <v>67</v>
      </c>
      <c r="G6403">
        <v>1</v>
      </c>
    </row>
    <row r="6404" spans="1:7" x14ac:dyDescent="0.25">
      <c r="A6404">
        <v>80026129</v>
      </c>
      <c r="B6404" s="1">
        <v>40822</v>
      </c>
      <c r="C6404" t="s">
        <v>183</v>
      </c>
      <c r="D6404">
        <v>25</v>
      </c>
      <c r="E6404">
        <v>11100081</v>
      </c>
      <c r="F6404" t="s">
        <v>10</v>
      </c>
      <c r="G6404">
        <v>1</v>
      </c>
    </row>
    <row r="6405" spans="1:7" x14ac:dyDescent="0.25">
      <c r="A6405">
        <v>80026134</v>
      </c>
      <c r="B6405" s="1">
        <v>40822</v>
      </c>
      <c r="C6405" t="s">
        <v>64</v>
      </c>
      <c r="D6405">
        <v>64</v>
      </c>
      <c r="E6405">
        <v>11100090</v>
      </c>
      <c r="F6405" t="s">
        <v>65</v>
      </c>
      <c r="G6405">
        <v>16</v>
      </c>
    </row>
    <row r="6406" spans="1:7" x14ac:dyDescent="0.25">
      <c r="A6406">
        <v>80026134</v>
      </c>
      <c r="B6406" s="1">
        <v>40822</v>
      </c>
      <c r="C6406" t="s">
        <v>74</v>
      </c>
      <c r="D6406">
        <v>25</v>
      </c>
      <c r="E6406">
        <v>11100090</v>
      </c>
      <c r="F6406" t="s">
        <v>75</v>
      </c>
      <c r="G6406">
        <v>16</v>
      </c>
    </row>
    <row r="6407" spans="1:7" x14ac:dyDescent="0.25">
      <c r="A6407">
        <v>80026134</v>
      </c>
      <c r="B6407" s="1">
        <v>40822</v>
      </c>
      <c r="C6407" t="s">
        <v>70</v>
      </c>
      <c r="D6407">
        <v>25</v>
      </c>
      <c r="E6407">
        <v>11100090</v>
      </c>
      <c r="F6407" t="s">
        <v>71</v>
      </c>
      <c r="G6407">
        <v>16</v>
      </c>
    </row>
    <row r="6408" spans="1:7" x14ac:dyDescent="0.25">
      <c r="A6408">
        <v>80026136</v>
      </c>
      <c r="B6408" s="1">
        <v>40822</v>
      </c>
      <c r="C6408" t="s">
        <v>7</v>
      </c>
      <c r="D6408">
        <v>120</v>
      </c>
      <c r="E6408">
        <v>11100091</v>
      </c>
      <c r="F6408" t="s">
        <v>8</v>
      </c>
      <c r="G6408">
        <v>20000</v>
      </c>
    </row>
    <row r="6409" spans="1:7" x14ac:dyDescent="0.25">
      <c r="A6409">
        <v>80026138</v>
      </c>
      <c r="B6409" s="1">
        <v>40823</v>
      </c>
      <c r="C6409" t="s">
        <v>59</v>
      </c>
      <c r="D6409">
        <v>25</v>
      </c>
      <c r="E6409">
        <v>11100099</v>
      </c>
      <c r="F6409" t="s">
        <v>60</v>
      </c>
      <c r="G6409">
        <v>2.5</v>
      </c>
    </row>
    <row r="6410" spans="1:7" x14ac:dyDescent="0.25">
      <c r="A6410">
        <v>80026140</v>
      </c>
      <c r="B6410" s="1">
        <v>40823</v>
      </c>
      <c r="C6410" t="s">
        <v>64</v>
      </c>
      <c r="D6410">
        <v>25</v>
      </c>
      <c r="E6410">
        <v>11100102</v>
      </c>
      <c r="F6410" t="s">
        <v>65</v>
      </c>
      <c r="G6410">
        <v>1</v>
      </c>
    </row>
    <row r="6411" spans="1:7" x14ac:dyDescent="0.25">
      <c r="A6411">
        <v>80026142</v>
      </c>
      <c r="B6411" s="1">
        <v>40823</v>
      </c>
      <c r="C6411" t="s">
        <v>134</v>
      </c>
      <c r="D6411">
        <v>75</v>
      </c>
      <c r="E6411">
        <v>11100057</v>
      </c>
      <c r="F6411" t="s">
        <v>10</v>
      </c>
      <c r="G6411">
        <v>1</v>
      </c>
    </row>
    <row r="6412" spans="1:7" x14ac:dyDescent="0.25">
      <c r="A6412">
        <v>80026144</v>
      </c>
      <c r="B6412" s="1">
        <v>40823</v>
      </c>
      <c r="C6412" t="s">
        <v>135</v>
      </c>
      <c r="D6412">
        <v>125</v>
      </c>
      <c r="E6412">
        <v>11080450</v>
      </c>
      <c r="F6412" t="s">
        <v>10</v>
      </c>
      <c r="G6412">
        <v>1</v>
      </c>
    </row>
    <row r="6413" spans="1:7" x14ac:dyDescent="0.25">
      <c r="A6413">
        <v>80026144</v>
      </c>
      <c r="B6413" s="1">
        <v>40823</v>
      </c>
      <c r="C6413" t="s">
        <v>134</v>
      </c>
      <c r="D6413">
        <v>75</v>
      </c>
      <c r="E6413">
        <v>11080451</v>
      </c>
      <c r="F6413" t="s">
        <v>10</v>
      </c>
      <c r="G6413">
        <v>1</v>
      </c>
    </row>
    <row r="6414" spans="1:7" x14ac:dyDescent="0.25">
      <c r="A6414">
        <v>80026148</v>
      </c>
      <c r="B6414" s="1">
        <v>40823</v>
      </c>
      <c r="C6414" t="s">
        <v>140</v>
      </c>
      <c r="D6414">
        <v>22</v>
      </c>
      <c r="E6414">
        <v>11100110</v>
      </c>
      <c r="F6414" t="s">
        <v>26</v>
      </c>
      <c r="G6414">
        <v>50</v>
      </c>
    </row>
    <row r="6415" spans="1:7" x14ac:dyDescent="0.25">
      <c r="A6415">
        <v>80026148</v>
      </c>
      <c r="B6415" s="1">
        <v>40823</v>
      </c>
      <c r="C6415" t="s">
        <v>66</v>
      </c>
      <c r="D6415">
        <v>3</v>
      </c>
      <c r="E6415">
        <v>11100110</v>
      </c>
      <c r="F6415" t="s">
        <v>67</v>
      </c>
      <c r="G6415">
        <v>50</v>
      </c>
    </row>
    <row r="6416" spans="1:7" hidden="1" x14ac:dyDescent="0.25">
      <c r="A6416">
        <v>80026218</v>
      </c>
      <c r="B6416" s="1">
        <v>40829</v>
      </c>
      <c r="C6416" t="s">
        <v>109</v>
      </c>
      <c r="D6416">
        <v>2</v>
      </c>
      <c r="E6416">
        <v>11100188</v>
      </c>
      <c r="F6416" t="s">
        <v>10</v>
      </c>
      <c r="G6416">
        <v>70000</v>
      </c>
    </row>
    <row r="6417" spans="1:7" x14ac:dyDescent="0.25">
      <c r="A6417">
        <v>80026150</v>
      </c>
      <c r="B6417" s="1">
        <v>40823</v>
      </c>
      <c r="C6417" t="s">
        <v>9</v>
      </c>
      <c r="D6417">
        <v>20</v>
      </c>
      <c r="E6417">
        <v>11100052</v>
      </c>
      <c r="F6417" t="s">
        <v>10</v>
      </c>
      <c r="G6417">
        <v>1</v>
      </c>
    </row>
    <row r="6418" spans="1:7" x14ac:dyDescent="0.25">
      <c r="A6418">
        <v>80026150</v>
      </c>
      <c r="B6418" s="1">
        <v>40823</v>
      </c>
      <c r="C6418" t="s">
        <v>7</v>
      </c>
      <c r="D6418">
        <v>195</v>
      </c>
      <c r="E6418">
        <v>11100052</v>
      </c>
      <c r="F6418" t="s">
        <v>8</v>
      </c>
      <c r="G6418">
        <v>1</v>
      </c>
    </row>
    <row r="6419" spans="1:7" x14ac:dyDescent="0.25">
      <c r="A6419">
        <v>80026151</v>
      </c>
      <c r="B6419" s="1">
        <v>40823</v>
      </c>
      <c r="C6419" t="s">
        <v>133</v>
      </c>
      <c r="D6419">
        <v>15</v>
      </c>
      <c r="E6419">
        <v>11090259</v>
      </c>
      <c r="F6419" t="s">
        <v>10</v>
      </c>
      <c r="G6419">
        <v>1</v>
      </c>
    </row>
    <row r="6420" spans="1:7" x14ac:dyDescent="0.25">
      <c r="A6420">
        <v>80026151</v>
      </c>
      <c r="B6420" s="1">
        <v>40823</v>
      </c>
      <c r="C6420" t="s">
        <v>133</v>
      </c>
      <c r="D6420">
        <v>15</v>
      </c>
      <c r="E6420">
        <v>11090260</v>
      </c>
      <c r="F6420" t="s">
        <v>10</v>
      </c>
      <c r="G6420">
        <v>1</v>
      </c>
    </row>
    <row r="6421" spans="1:7" hidden="1" x14ac:dyDescent="0.25">
      <c r="A6421">
        <v>80026217</v>
      </c>
      <c r="B6421" s="1">
        <v>40829</v>
      </c>
      <c r="C6421" t="s">
        <v>182</v>
      </c>
      <c r="D6421">
        <v>100</v>
      </c>
      <c r="E6421">
        <v>11100194</v>
      </c>
      <c r="F6421" t="s">
        <v>10</v>
      </c>
      <c r="G6421">
        <v>1</v>
      </c>
    </row>
    <row r="6422" spans="1:7" x14ac:dyDescent="0.25">
      <c r="A6422">
        <v>80026152</v>
      </c>
      <c r="B6422" s="1">
        <v>40823</v>
      </c>
      <c r="C6422" t="s">
        <v>133</v>
      </c>
      <c r="D6422">
        <v>15</v>
      </c>
      <c r="E6422">
        <v>11090259</v>
      </c>
      <c r="F6422" t="s">
        <v>10</v>
      </c>
      <c r="G6422">
        <v>1</v>
      </c>
    </row>
    <row r="6423" spans="1:7" x14ac:dyDescent="0.25">
      <c r="A6423">
        <v>80026152</v>
      </c>
      <c r="B6423" s="1">
        <v>40823</v>
      </c>
      <c r="C6423" t="s">
        <v>134</v>
      </c>
      <c r="D6423">
        <v>75</v>
      </c>
      <c r="E6423">
        <v>11090260</v>
      </c>
      <c r="F6423" t="s">
        <v>10</v>
      </c>
      <c r="G6423">
        <v>1</v>
      </c>
    </row>
    <row r="6424" spans="1:7" x14ac:dyDescent="0.25">
      <c r="A6424">
        <v>80026153</v>
      </c>
      <c r="B6424" s="1">
        <v>40823</v>
      </c>
      <c r="C6424" t="s">
        <v>25</v>
      </c>
      <c r="D6424">
        <v>30</v>
      </c>
      <c r="E6424">
        <v>11100114</v>
      </c>
      <c r="F6424" t="s">
        <v>26</v>
      </c>
      <c r="G6424">
        <v>200</v>
      </c>
    </row>
    <row r="6425" spans="1:7" x14ac:dyDescent="0.25">
      <c r="A6425">
        <v>80026153</v>
      </c>
      <c r="B6425" s="1">
        <v>40823</v>
      </c>
      <c r="C6425" t="s">
        <v>66</v>
      </c>
      <c r="D6425">
        <v>42</v>
      </c>
      <c r="E6425">
        <v>11100114</v>
      </c>
      <c r="F6425" t="s">
        <v>67</v>
      </c>
      <c r="G6425">
        <v>200</v>
      </c>
    </row>
    <row r="6426" spans="1:7" x14ac:dyDescent="0.25">
      <c r="A6426">
        <v>80026153</v>
      </c>
      <c r="B6426" s="1">
        <v>40823</v>
      </c>
      <c r="C6426" t="s">
        <v>68</v>
      </c>
      <c r="D6426">
        <v>25</v>
      </c>
      <c r="E6426">
        <v>11100114</v>
      </c>
      <c r="F6426" t="s">
        <v>69</v>
      </c>
      <c r="G6426">
        <v>200</v>
      </c>
    </row>
    <row r="6427" spans="1:7" x14ac:dyDescent="0.25">
      <c r="A6427">
        <v>80026153</v>
      </c>
      <c r="B6427" s="1">
        <v>40823</v>
      </c>
      <c r="C6427" t="s">
        <v>27</v>
      </c>
      <c r="D6427">
        <v>25</v>
      </c>
      <c r="E6427">
        <v>11100114</v>
      </c>
      <c r="F6427" t="s">
        <v>28</v>
      </c>
      <c r="G6427">
        <v>200</v>
      </c>
    </row>
    <row r="6428" spans="1:7" hidden="1" x14ac:dyDescent="0.25">
      <c r="A6428">
        <v>90001789</v>
      </c>
      <c r="B6428" s="1">
        <v>40830</v>
      </c>
      <c r="C6428" t="s">
        <v>122</v>
      </c>
      <c r="D6428">
        <v>100</v>
      </c>
      <c r="E6428">
        <v>11100157</v>
      </c>
      <c r="F6428" t="s">
        <v>123</v>
      </c>
      <c r="G6428">
        <v>1</v>
      </c>
    </row>
    <row r="6429" spans="1:7" hidden="1" x14ac:dyDescent="0.25">
      <c r="A6429">
        <v>90001788</v>
      </c>
      <c r="B6429" s="1">
        <v>40830</v>
      </c>
      <c r="C6429" t="s">
        <v>115</v>
      </c>
      <c r="D6429">
        <v>50</v>
      </c>
      <c r="E6429">
        <v>11100200</v>
      </c>
      <c r="F6429" t="s">
        <v>10</v>
      </c>
      <c r="G6429">
        <v>1</v>
      </c>
    </row>
    <row r="6430" spans="1:7" x14ac:dyDescent="0.25">
      <c r="A6430">
        <v>80026155</v>
      </c>
      <c r="B6430" s="1">
        <v>40823</v>
      </c>
      <c r="C6430" t="s">
        <v>9</v>
      </c>
      <c r="D6430">
        <v>20</v>
      </c>
      <c r="E6430">
        <v>11090363</v>
      </c>
      <c r="F6430" t="s">
        <v>10</v>
      </c>
      <c r="G6430">
        <v>1</v>
      </c>
    </row>
    <row r="6431" spans="1:7" x14ac:dyDescent="0.25">
      <c r="A6431">
        <v>80026155</v>
      </c>
      <c r="B6431" s="1">
        <v>40823</v>
      </c>
      <c r="C6431" t="s">
        <v>7</v>
      </c>
      <c r="D6431">
        <v>270</v>
      </c>
      <c r="E6431">
        <v>11090363</v>
      </c>
      <c r="F6431" t="s">
        <v>8</v>
      </c>
      <c r="G6431">
        <v>1</v>
      </c>
    </row>
    <row r="6432" spans="1:7" hidden="1" x14ac:dyDescent="0.25">
      <c r="A6432">
        <v>80026228</v>
      </c>
      <c r="B6432" s="1">
        <v>40830</v>
      </c>
      <c r="C6432" t="s">
        <v>111</v>
      </c>
      <c r="D6432">
        <v>25</v>
      </c>
      <c r="E6432">
        <v>11100203</v>
      </c>
      <c r="F6432" t="s">
        <v>112</v>
      </c>
      <c r="G6432">
        <v>1</v>
      </c>
    </row>
    <row r="6433" spans="1:7" hidden="1" x14ac:dyDescent="0.25">
      <c r="A6433">
        <v>80026229</v>
      </c>
      <c r="B6433" s="1">
        <v>40830</v>
      </c>
      <c r="C6433" t="s">
        <v>22</v>
      </c>
      <c r="D6433">
        <v>50</v>
      </c>
      <c r="E6433">
        <v>11100204</v>
      </c>
      <c r="F6433" t="s">
        <v>23</v>
      </c>
      <c r="G6433">
        <v>0.2</v>
      </c>
    </row>
    <row r="6434" spans="1:7" hidden="1" x14ac:dyDescent="0.25">
      <c r="A6434">
        <v>80026230</v>
      </c>
      <c r="B6434" s="1">
        <v>40830</v>
      </c>
      <c r="C6434" t="s">
        <v>111</v>
      </c>
      <c r="D6434">
        <v>50</v>
      </c>
      <c r="E6434">
        <v>11100207</v>
      </c>
      <c r="F6434" t="s">
        <v>112</v>
      </c>
      <c r="G6434">
        <v>2</v>
      </c>
    </row>
    <row r="6435" spans="1:7" x14ac:dyDescent="0.25">
      <c r="A6435">
        <v>80026156</v>
      </c>
      <c r="B6435" s="1">
        <v>40823</v>
      </c>
      <c r="C6435" t="s">
        <v>54</v>
      </c>
      <c r="D6435">
        <v>25</v>
      </c>
      <c r="E6435">
        <v>11100118</v>
      </c>
      <c r="F6435" t="s">
        <v>55</v>
      </c>
      <c r="G6435">
        <v>60000</v>
      </c>
    </row>
    <row r="6436" spans="1:7" x14ac:dyDescent="0.25">
      <c r="A6436">
        <v>80026157</v>
      </c>
      <c r="B6436" s="1">
        <v>40823</v>
      </c>
      <c r="C6436" t="s">
        <v>135</v>
      </c>
      <c r="D6436">
        <v>125</v>
      </c>
      <c r="E6436">
        <v>11100119</v>
      </c>
      <c r="F6436" t="s">
        <v>10</v>
      </c>
      <c r="G6436">
        <v>1</v>
      </c>
    </row>
    <row r="6437" spans="1:7" x14ac:dyDescent="0.25">
      <c r="A6437">
        <v>80026158</v>
      </c>
      <c r="B6437" s="1">
        <v>40826</v>
      </c>
      <c r="C6437" t="s">
        <v>64</v>
      </c>
      <c r="D6437">
        <v>25</v>
      </c>
      <c r="E6437">
        <v>11100120</v>
      </c>
      <c r="F6437" t="s">
        <v>65</v>
      </c>
      <c r="G6437">
        <v>4</v>
      </c>
    </row>
    <row r="6438" spans="1:7" x14ac:dyDescent="0.25">
      <c r="A6438">
        <v>80026160</v>
      </c>
      <c r="B6438" s="1">
        <v>40826</v>
      </c>
      <c r="C6438" t="s">
        <v>29</v>
      </c>
      <c r="D6438">
        <v>25</v>
      </c>
      <c r="E6438">
        <v>11100126</v>
      </c>
      <c r="F6438" t="s">
        <v>10</v>
      </c>
      <c r="G6438">
        <v>1</v>
      </c>
    </row>
    <row r="6439" spans="1:7" x14ac:dyDescent="0.25">
      <c r="A6439">
        <v>80026161</v>
      </c>
      <c r="B6439" s="1">
        <v>40826</v>
      </c>
      <c r="C6439" t="s">
        <v>54</v>
      </c>
      <c r="D6439">
        <v>29</v>
      </c>
      <c r="E6439">
        <v>11100127</v>
      </c>
      <c r="F6439" t="s">
        <v>55</v>
      </c>
      <c r="G6439">
        <v>90000</v>
      </c>
    </row>
    <row r="6440" spans="1:7" x14ac:dyDescent="0.25">
      <c r="A6440">
        <v>80026161</v>
      </c>
      <c r="B6440" s="1">
        <v>40826</v>
      </c>
      <c r="C6440" t="s">
        <v>56</v>
      </c>
      <c r="D6440">
        <v>29</v>
      </c>
      <c r="E6440">
        <v>11100127</v>
      </c>
      <c r="F6440" t="s">
        <v>55</v>
      </c>
      <c r="G6440">
        <v>90000</v>
      </c>
    </row>
    <row r="6441" spans="1:7" hidden="1" x14ac:dyDescent="0.25">
      <c r="A6441">
        <v>80026231</v>
      </c>
      <c r="B6441" s="1">
        <v>40830</v>
      </c>
      <c r="C6441" t="s">
        <v>111</v>
      </c>
      <c r="D6441">
        <v>125</v>
      </c>
      <c r="E6441">
        <v>11100213</v>
      </c>
      <c r="F6441" t="s">
        <v>112</v>
      </c>
      <c r="G6441">
        <v>5</v>
      </c>
    </row>
    <row r="6442" spans="1:7" hidden="1" x14ac:dyDescent="0.25">
      <c r="A6442">
        <v>80026232</v>
      </c>
      <c r="B6442" s="1">
        <v>40830</v>
      </c>
      <c r="C6442" t="s">
        <v>22</v>
      </c>
      <c r="D6442">
        <v>50</v>
      </c>
      <c r="E6442">
        <v>11100218</v>
      </c>
      <c r="F6442" t="s">
        <v>23</v>
      </c>
      <c r="G6442">
        <v>0.2</v>
      </c>
    </row>
    <row r="6443" spans="1:7" hidden="1" x14ac:dyDescent="0.25">
      <c r="A6443">
        <v>80026233</v>
      </c>
      <c r="B6443" s="1">
        <v>40830</v>
      </c>
      <c r="C6443" t="s">
        <v>111</v>
      </c>
      <c r="D6443">
        <v>25</v>
      </c>
      <c r="E6443">
        <v>11100220</v>
      </c>
      <c r="F6443" t="s">
        <v>112</v>
      </c>
      <c r="G6443">
        <v>1</v>
      </c>
    </row>
    <row r="6444" spans="1:7" x14ac:dyDescent="0.25">
      <c r="A6444">
        <v>80026161</v>
      </c>
      <c r="B6444" s="1">
        <v>40826</v>
      </c>
      <c r="C6444" t="s">
        <v>59</v>
      </c>
      <c r="D6444">
        <v>25</v>
      </c>
      <c r="E6444">
        <v>11100127</v>
      </c>
      <c r="F6444" t="s">
        <v>60</v>
      </c>
      <c r="G6444">
        <v>90000</v>
      </c>
    </row>
    <row r="6445" spans="1:7" hidden="1" x14ac:dyDescent="0.25">
      <c r="A6445">
        <v>80026240</v>
      </c>
      <c r="B6445" s="1">
        <v>40830</v>
      </c>
      <c r="C6445" t="s">
        <v>111</v>
      </c>
      <c r="D6445">
        <v>25</v>
      </c>
      <c r="E6445">
        <v>11100224</v>
      </c>
      <c r="F6445" t="s">
        <v>112</v>
      </c>
      <c r="G6445">
        <v>1</v>
      </c>
    </row>
    <row r="6446" spans="1:7" hidden="1" x14ac:dyDescent="0.25">
      <c r="A6446">
        <v>80026241</v>
      </c>
      <c r="B6446" s="1">
        <v>40830</v>
      </c>
      <c r="C6446" t="s">
        <v>111</v>
      </c>
      <c r="D6446">
        <v>25</v>
      </c>
      <c r="E6446">
        <v>11100226</v>
      </c>
      <c r="F6446" t="s">
        <v>112</v>
      </c>
      <c r="G6446">
        <v>1</v>
      </c>
    </row>
    <row r="6447" spans="1:7" hidden="1" x14ac:dyDescent="0.25">
      <c r="A6447">
        <v>80026242</v>
      </c>
      <c r="B6447" s="1">
        <v>40830</v>
      </c>
      <c r="C6447" t="s">
        <v>111</v>
      </c>
      <c r="D6447">
        <v>25</v>
      </c>
      <c r="E6447">
        <v>11100230</v>
      </c>
      <c r="F6447" t="s">
        <v>112</v>
      </c>
      <c r="G6447">
        <v>1</v>
      </c>
    </row>
    <row r="6448" spans="1:7" x14ac:dyDescent="0.25">
      <c r="A6448">
        <v>80026161</v>
      </c>
      <c r="B6448" s="1">
        <v>40826</v>
      </c>
      <c r="C6448" t="s">
        <v>61</v>
      </c>
      <c r="D6448">
        <v>25</v>
      </c>
      <c r="E6448">
        <v>11100127</v>
      </c>
      <c r="F6448" t="s">
        <v>60</v>
      </c>
      <c r="G6448">
        <v>90000</v>
      </c>
    </row>
    <row r="6449" spans="1:7" x14ac:dyDescent="0.25">
      <c r="A6449">
        <v>80026162</v>
      </c>
      <c r="B6449" s="1">
        <v>40826</v>
      </c>
      <c r="C6449" t="s">
        <v>25</v>
      </c>
      <c r="D6449">
        <v>30</v>
      </c>
      <c r="E6449">
        <v>11100088</v>
      </c>
      <c r="F6449" t="s">
        <v>26</v>
      </c>
      <c r="G6449">
        <v>200</v>
      </c>
    </row>
    <row r="6450" spans="1:7" x14ac:dyDescent="0.25">
      <c r="A6450">
        <v>80026162</v>
      </c>
      <c r="B6450" s="1">
        <v>40826</v>
      </c>
      <c r="C6450" t="s">
        <v>66</v>
      </c>
      <c r="D6450">
        <v>42</v>
      </c>
      <c r="E6450">
        <v>11100088</v>
      </c>
      <c r="F6450" t="s">
        <v>67</v>
      </c>
      <c r="G6450">
        <v>200</v>
      </c>
    </row>
    <row r="6451" spans="1:7" x14ac:dyDescent="0.25">
      <c r="A6451">
        <v>80026162</v>
      </c>
      <c r="B6451" s="1">
        <v>40826</v>
      </c>
      <c r="C6451" t="s">
        <v>68</v>
      </c>
      <c r="D6451">
        <v>25</v>
      </c>
      <c r="E6451">
        <v>11100088</v>
      </c>
      <c r="F6451" t="s">
        <v>69</v>
      </c>
      <c r="G6451">
        <v>200</v>
      </c>
    </row>
    <row r="6452" spans="1:7" x14ac:dyDescent="0.25">
      <c r="A6452">
        <v>80026162</v>
      </c>
      <c r="B6452" s="1">
        <v>40826</v>
      </c>
      <c r="C6452" t="s">
        <v>25</v>
      </c>
      <c r="D6452">
        <v>30</v>
      </c>
      <c r="E6452">
        <v>11100092</v>
      </c>
      <c r="F6452" t="s">
        <v>26</v>
      </c>
      <c r="G6452">
        <v>200</v>
      </c>
    </row>
    <row r="6453" spans="1:7" x14ac:dyDescent="0.25">
      <c r="A6453">
        <v>80026162</v>
      </c>
      <c r="B6453" s="1">
        <v>40826</v>
      </c>
      <c r="C6453" t="s">
        <v>66</v>
      </c>
      <c r="D6453">
        <v>42</v>
      </c>
      <c r="E6453">
        <v>11100092</v>
      </c>
      <c r="F6453" t="s">
        <v>67</v>
      </c>
      <c r="G6453">
        <v>200</v>
      </c>
    </row>
    <row r="6454" spans="1:7" x14ac:dyDescent="0.25">
      <c r="A6454">
        <v>80026162</v>
      </c>
      <c r="B6454" s="1">
        <v>40826</v>
      </c>
      <c r="C6454" t="s">
        <v>68</v>
      </c>
      <c r="D6454">
        <v>25</v>
      </c>
      <c r="E6454">
        <v>11100092</v>
      </c>
      <c r="F6454" t="s">
        <v>69</v>
      </c>
      <c r="G6454">
        <v>200</v>
      </c>
    </row>
    <row r="6455" spans="1:7" x14ac:dyDescent="0.25">
      <c r="A6455">
        <v>80026162</v>
      </c>
      <c r="B6455" s="1">
        <v>40826</v>
      </c>
      <c r="C6455" t="s">
        <v>25</v>
      </c>
      <c r="D6455">
        <v>30</v>
      </c>
      <c r="E6455">
        <v>11100093</v>
      </c>
      <c r="F6455" t="s">
        <v>26</v>
      </c>
      <c r="G6455">
        <v>200</v>
      </c>
    </row>
    <row r="6456" spans="1:7" hidden="1" x14ac:dyDescent="0.25">
      <c r="A6456">
        <v>80026243</v>
      </c>
      <c r="B6456" s="1">
        <v>40833</v>
      </c>
      <c r="C6456" t="s">
        <v>111</v>
      </c>
      <c r="D6456">
        <v>25</v>
      </c>
      <c r="E6456">
        <v>11100232</v>
      </c>
      <c r="F6456" t="s">
        <v>112</v>
      </c>
      <c r="G6456">
        <v>1</v>
      </c>
    </row>
    <row r="6457" spans="1:7" x14ac:dyDescent="0.25">
      <c r="A6457">
        <v>80026162</v>
      </c>
      <c r="B6457" s="1">
        <v>40826</v>
      </c>
      <c r="C6457" t="s">
        <v>66</v>
      </c>
      <c r="D6457">
        <v>42</v>
      </c>
      <c r="E6457">
        <v>11100093</v>
      </c>
      <c r="F6457" t="s">
        <v>67</v>
      </c>
      <c r="G6457">
        <v>200</v>
      </c>
    </row>
    <row r="6458" spans="1:7" x14ac:dyDescent="0.25">
      <c r="A6458">
        <v>80026162</v>
      </c>
      <c r="B6458" s="1">
        <v>40826</v>
      </c>
      <c r="C6458" t="s">
        <v>68</v>
      </c>
      <c r="D6458">
        <v>25</v>
      </c>
      <c r="E6458">
        <v>11100093</v>
      </c>
      <c r="F6458" t="s">
        <v>69</v>
      </c>
      <c r="G6458">
        <v>200</v>
      </c>
    </row>
    <row r="6459" spans="1:7" x14ac:dyDescent="0.25">
      <c r="A6459">
        <v>80026162</v>
      </c>
      <c r="B6459" s="1">
        <v>40826</v>
      </c>
      <c r="C6459" t="s">
        <v>25</v>
      </c>
      <c r="D6459">
        <v>30</v>
      </c>
      <c r="E6459">
        <v>11100094</v>
      </c>
      <c r="F6459" t="s">
        <v>26</v>
      </c>
      <c r="G6459">
        <v>200</v>
      </c>
    </row>
    <row r="6460" spans="1:7" x14ac:dyDescent="0.25">
      <c r="A6460">
        <v>80026162</v>
      </c>
      <c r="B6460" s="1">
        <v>40826</v>
      </c>
      <c r="C6460" t="s">
        <v>66</v>
      </c>
      <c r="D6460">
        <v>42</v>
      </c>
      <c r="E6460">
        <v>11100094</v>
      </c>
      <c r="F6460" t="s">
        <v>67</v>
      </c>
      <c r="G6460">
        <v>200</v>
      </c>
    </row>
    <row r="6461" spans="1:7" x14ac:dyDescent="0.25">
      <c r="A6461">
        <v>80026162</v>
      </c>
      <c r="B6461" s="1">
        <v>40826</v>
      </c>
      <c r="C6461" t="s">
        <v>68</v>
      </c>
      <c r="D6461">
        <v>25</v>
      </c>
      <c r="E6461">
        <v>11100094</v>
      </c>
      <c r="F6461" t="s">
        <v>69</v>
      </c>
      <c r="G6461">
        <v>200</v>
      </c>
    </row>
    <row r="6462" spans="1:7" hidden="1" x14ac:dyDescent="0.25">
      <c r="A6462">
        <v>80026246</v>
      </c>
      <c r="B6462" s="1">
        <v>40833</v>
      </c>
      <c r="C6462" t="s">
        <v>111</v>
      </c>
      <c r="D6462">
        <v>75</v>
      </c>
      <c r="E6462">
        <v>11100236</v>
      </c>
      <c r="F6462" t="s">
        <v>112</v>
      </c>
      <c r="G6462">
        <v>2</v>
      </c>
    </row>
    <row r="6463" spans="1:7" hidden="1" x14ac:dyDescent="0.25">
      <c r="A6463">
        <v>16943</v>
      </c>
      <c r="B6463" s="1">
        <v>40833</v>
      </c>
      <c r="C6463" t="s">
        <v>111</v>
      </c>
      <c r="D6463">
        <v>75</v>
      </c>
      <c r="E6463">
        <v>11100236</v>
      </c>
      <c r="F6463" t="s">
        <v>112</v>
      </c>
      <c r="G6463">
        <v>2</v>
      </c>
    </row>
    <row r="6464" spans="1:7" x14ac:dyDescent="0.25">
      <c r="A6464">
        <v>80026162</v>
      </c>
      <c r="B6464" s="1">
        <v>40826</v>
      </c>
      <c r="C6464" t="s">
        <v>25</v>
      </c>
      <c r="D6464">
        <v>30</v>
      </c>
      <c r="E6464">
        <v>11100095</v>
      </c>
      <c r="F6464" t="s">
        <v>26</v>
      </c>
      <c r="G6464">
        <v>200</v>
      </c>
    </row>
    <row r="6465" spans="1:7" x14ac:dyDescent="0.25">
      <c r="A6465">
        <v>80026162</v>
      </c>
      <c r="B6465" s="1">
        <v>40826</v>
      </c>
      <c r="C6465" t="s">
        <v>66</v>
      </c>
      <c r="D6465">
        <v>42</v>
      </c>
      <c r="E6465">
        <v>11100095</v>
      </c>
      <c r="F6465" t="s">
        <v>67</v>
      </c>
      <c r="G6465">
        <v>200</v>
      </c>
    </row>
    <row r="6466" spans="1:7" x14ac:dyDescent="0.25">
      <c r="A6466">
        <v>80026162</v>
      </c>
      <c r="B6466" s="1">
        <v>40826</v>
      </c>
      <c r="C6466" t="s">
        <v>68</v>
      </c>
      <c r="D6466">
        <v>25</v>
      </c>
      <c r="E6466">
        <v>11100095</v>
      </c>
      <c r="F6466" t="s">
        <v>69</v>
      </c>
      <c r="G6466">
        <v>200</v>
      </c>
    </row>
    <row r="6467" spans="1:7" x14ac:dyDescent="0.25">
      <c r="A6467">
        <v>80026163</v>
      </c>
      <c r="B6467" s="1">
        <v>40826</v>
      </c>
      <c r="C6467" t="s">
        <v>140</v>
      </c>
      <c r="D6467">
        <v>25</v>
      </c>
      <c r="E6467">
        <v>11100132</v>
      </c>
      <c r="F6467" t="s">
        <v>26</v>
      </c>
      <c r="G6467">
        <v>30</v>
      </c>
    </row>
    <row r="6468" spans="1:7" x14ac:dyDescent="0.25">
      <c r="A6468">
        <v>80026163</v>
      </c>
      <c r="B6468" s="1">
        <v>40826</v>
      </c>
      <c r="C6468" t="s">
        <v>66</v>
      </c>
      <c r="D6468">
        <v>4</v>
      </c>
      <c r="E6468">
        <v>11100132</v>
      </c>
      <c r="F6468" t="s">
        <v>67</v>
      </c>
      <c r="G6468">
        <v>30</v>
      </c>
    </row>
    <row r="6469" spans="1:7" x14ac:dyDescent="0.25">
      <c r="A6469">
        <v>80026164</v>
      </c>
      <c r="B6469" s="1">
        <v>40826</v>
      </c>
      <c r="C6469" t="s">
        <v>64</v>
      </c>
      <c r="D6469">
        <v>25</v>
      </c>
      <c r="E6469">
        <v>11100131</v>
      </c>
      <c r="F6469" t="s">
        <v>65</v>
      </c>
      <c r="G6469">
        <v>1</v>
      </c>
    </row>
    <row r="6470" spans="1:7" x14ac:dyDescent="0.25">
      <c r="A6470">
        <v>80026165</v>
      </c>
      <c r="B6470" s="1">
        <v>40826</v>
      </c>
      <c r="C6470" t="s">
        <v>24</v>
      </c>
      <c r="D6470">
        <v>25</v>
      </c>
      <c r="E6470">
        <v>11100133</v>
      </c>
      <c r="F6470" t="s">
        <v>10</v>
      </c>
      <c r="G6470">
        <v>1</v>
      </c>
    </row>
    <row r="6471" spans="1:7" hidden="1" x14ac:dyDescent="0.25">
      <c r="A6471">
        <v>80026248</v>
      </c>
      <c r="B6471" s="1">
        <v>40833</v>
      </c>
      <c r="C6471" t="s">
        <v>182</v>
      </c>
      <c r="D6471">
        <v>100</v>
      </c>
      <c r="E6471">
        <v>11100239</v>
      </c>
      <c r="F6471" t="s">
        <v>10</v>
      </c>
      <c r="G6471">
        <v>1</v>
      </c>
    </row>
    <row r="6472" spans="1:7" hidden="1" x14ac:dyDescent="0.25">
      <c r="A6472">
        <v>80026249</v>
      </c>
      <c r="B6472" s="1">
        <v>40833</v>
      </c>
      <c r="C6472" t="s">
        <v>111</v>
      </c>
      <c r="D6472">
        <v>25</v>
      </c>
      <c r="E6472">
        <v>11100241</v>
      </c>
      <c r="F6472" t="s">
        <v>112</v>
      </c>
      <c r="G6472">
        <v>1</v>
      </c>
    </row>
    <row r="6473" spans="1:7" hidden="1" x14ac:dyDescent="0.25">
      <c r="A6473">
        <v>80026251</v>
      </c>
      <c r="B6473" s="1">
        <v>40833</v>
      </c>
      <c r="C6473" t="s">
        <v>111</v>
      </c>
      <c r="D6473">
        <v>125</v>
      </c>
      <c r="E6473">
        <v>11100242</v>
      </c>
      <c r="F6473" t="s">
        <v>112</v>
      </c>
      <c r="G6473">
        <v>5</v>
      </c>
    </row>
    <row r="6474" spans="1:7" x14ac:dyDescent="0.25">
      <c r="A6474">
        <v>80026166</v>
      </c>
      <c r="B6474" s="1">
        <v>40826</v>
      </c>
      <c r="C6474" t="s">
        <v>64</v>
      </c>
      <c r="D6474">
        <v>25</v>
      </c>
      <c r="E6474">
        <v>11100131</v>
      </c>
      <c r="F6474" t="s">
        <v>65</v>
      </c>
      <c r="G6474">
        <v>1</v>
      </c>
    </row>
    <row r="6475" spans="1:7" x14ac:dyDescent="0.25">
      <c r="A6475">
        <v>80026166</v>
      </c>
      <c r="B6475" s="1">
        <v>40826</v>
      </c>
      <c r="C6475" t="s">
        <v>64</v>
      </c>
      <c r="D6475">
        <v>25</v>
      </c>
      <c r="E6475">
        <v>11100134</v>
      </c>
      <c r="F6475" t="s">
        <v>65</v>
      </c>
      <c r="G6475">
        <v>1</v>
      </c>
    </row>
    <row r="6476" spans="1:7" x14ac:dyDescent="0.25">
      <c r="A6476">
        <v>80026167</v>
      </c>
      <c r="B6476" s="1">
        <v>40826</v>
      </c>
      <c r="C6476" t="s">
        <v>140</v>
      </c>
      <c r="D6476">
        <v>22.5</v>
      </c>
      <c r="E6476">
        <v>11100135</v>
      </c>
      <c r="F6476" t="s">
        <v>26</v>
      </c>
      <c r="G6476">
        <v>150</v>
      </c>
    </row>
    <row r="6477" spans="1:7" hidden="1" x14ac:dyDescent="0.25">
      <c r="A6477">
        <v>80026254</v>
      </c>
      <c r="B6477" s="1">
        <v>40834</v>
      </c>
      <c r="C6477" t="s">
        <v>111</v>
      </c>
      <c r="D6477">
        <v>50</v>
      </c>
      <c r="E6477">
        <v>11100250</v>
      </c>
      <c r="F6477" t="s">
        <v>112</v>
      </c>
      <c r="G6477">
        <v>2</v>
      </c>
    </row>
    <row r="6478" spans="1:7" hidden="1" x14ac:dyDescent="0.25">
      <c r="A6478">
        <v>80026255</v>
      </c>
      <c r="B6478" s="1">
        <v>40834</v>
      </c>
      <c r="C6478" t="s">
        <v>114</v>
      </c>
      <c r="D6478">
        <v>50</v>
      </c>
      <c r="E6478">
        <v>11100252</v>
      </c>
      <c r="F6478" t="s">
        <v>10</v>
      </c>
      <c r="G6478">
        <v>1</v>
      </c>
    </row>
    <row r="6479" spans="1:7" x14ac:dyDescent="0.25">
      <c r="A6479">
        <v>80026167</v>
      </c>
      <c r="B6479" s="1">
        <v>40826</v>
      </c>
      <c r="C6479" t="s">
        <v>66</v>
      </c>
      <c r="D6479">
        <v>12</v>
      </c>
      <c r="E6479">
        <v>11100135</v>
      </c>
      <c r="F6479" t="s">
        <v>67</v>
      </c>
      <c r="G6479">
        <v>150</v>
      </c>
    </row>
    <row r="6480" spans="1:7" x14ac:dyDescent="0.25">
      <c r="A6480">
        <v>80026169</v>
      </c>
      <c r="B6480" s="1">
        <v>40826</v>
      </c>
      <c r="C6480" t="s">
        <v>134</v>
      </c>
      <c r="D6480">
        <v>75</v>
      </c>
      <c r="E6480">
        <v>11100005</v>
      </c>
      <c r="F6480" t="s">
        <v>10</v>
      </c>
      <c r="G6480">
        <v>1</v>
      </c>
    </row>
    <row r="6481" spans="1:7" x14ac:dyDescent="0.25">
      <c r="A6481">
        <v>80026171</v>
      </c>
      <c r="B6481" s="1">
        <v>40826</v>
      </c>
      <c r="C6481" t="s">
        <v>135</v>
      </c>
      <c r="D6481">
        <v>125</v>
      </c>
      <c r="E6481">
        <v>11100003</v>
      </c>
      <c r="F6481" t="s">
        <v>10</v>
      </c>
      <c r="G6481">
        <v>1</v>
      </c>
    </row>
    <row r="6482" spans="1:7" x14ac:dyDescent="0.25">
      <c r="A6482">
        <v>80026176</v>
      </c>
      <c r="B6482" s="1">
        <v>40827</v>
      </c>
      <c r="C6482" t="s">
        <v>24</v>
      </c>
      <c r="D6482">
        <v>25</v>
      </c>
      <c r="E6482">
        <v>11100145</v>
      </c>
      <c r="F6482" t="s">
        <v>10</v>
      </c>
      <c r="G6482">
        <v>1</v>
      </c>
    </row>
    <row r="6483" spans="1:7" x14ac:dyDescent="0.25">
      <c r="A6483">
        <v>80026177</v>
      </c>
      <c r="B6483" s="1">
        <v>40827</v>
      </c>
      <c r="C6483" t="s">
        <v>134</v>
      </c>
      <c r="D6483">
        <v>75</v>
      </c>
      <c r="E6483">
        <v>11100022</v>
      </c>
      <c r="F6483" t="s">
        <v>10</v>
      </c>
      <c r="G6483">
        <v>1</v>
      </c>
    </row>
    <row r="6484" spans="1:7" x14ac:dyDescent="0.25">
      <c r="A6484">
        <v>80026178</v>
      </c>
      <c r="B6484" s="1">
        <v>40827</v>
      </c>
      <c r="C6484" t="s">
        <v>16</v>
      </c>
      <c r="D6484">
        <v>30</v>
      </c>
      <c r="E6484">
        <v>11070384</v>
      </c>
      <c r="F6484" t="s">
        <v>17</v>
      </c>
      <c r="G6484">
        <v>3000</v>
      </c>
    </row>
    <row r="6485" spans="1:7" hidden="1" x14ac:dyDescent="0.25">
      <c r="A6485">
        <v>80026256</v>
      </c>
      <c r="B6485" s="1">
        <v>40834</v>
      </c>
      <c r="C6485" t="s">
        <v>22</v>
      </c>
      <c r="D6485">
        <v>50</v>
      </c>
      <c r="E6485">
        <v>11100257</v>
      </c>
      <c r="F6485" t="s">
        <v>23</v>
      </c>
      <c r="G6485">
        <v>0.15</v>
      </c>
    </row>
    <row r="6486" spans="1:7" x14ac:dyDescent="0.25">
      <c r="A6486">
        <v>80026178</v>
      </c>
      <c r="B6486" s="1">
        <v>40827</v>
      </c>
      <c r="C6486" t="s">
        <v>7</v>
      </c>
      <c r="D6486">
        <v>408</v>
      </c>
      <c r="E6486">
        <v>11070384</v>
      </c>
      <c r="F6486" t="s">
        <v>8</v>
      </c>
      <c r="G6486">
        <v>3000</v>
      </c>
    </row>
    <row r="6487" spans="1:7" x14ac:dyDescent="0.25">
      <c r="A6487">
        <v>80026178</v>
      </c>
      <c r="B6487" s="1">
        <v>40827</v>
      </c>
      <c r="C6487" t="s">
        <v>15</v>
      </c>
      <c r="D6487">
        <v>204</v>
      </c>
      <c r="E6487">
        <v>11070384</v>
      </c>
      <c r="F6487" t="s">
        <v>8</v>
      </c>
      <c r="G6487">
        <v>3000</v>
      </c>
    </row>
    <row r="6488" spans="1:7" x14ac:dyDescent="0.25">
      <c r="A6488">
        <v>80026179</v>
      </c>
      <c r="B6488" s="1">
        <v>40827</v>
      </c>
      <c r="C6488" t="s">
        <v>7</v>
      </c>
      <c r="D6488">
        <v>664</v>
      </c>
      <c r="E6488">
        <v>11090261</v>
      </c>
      <c r="F6488" t="s">
        <v>8</v>
      </c>
      <c r="G6488">
        <v>168000</v>
      </c>
    </row>
    <row r="6489" spans="1:7" x14ac:dyDescent="0.25">
      <c r="A6489">
        <v>80026179</v>
      </c>
      <c r="B6489" s="1">
        <v>40827</v>
      </c>
      <c r="C6489" t="s">
        <v>15</v>
      </c>
      <c r="D6489">
        <v>332</v>
      </c>
      <c r="E6489">
        <v>11090261</v>
      </c>
      <c r="F6489" t="s">
        <v>8</v>
      </c>
      <c r="G6489">
        <v>168000</v>
      </c>
    </row>
    <row r="6490" spans="1:7" x14ac:dyDescent="0.25">
      <c r="A6490">
        <v>80026183</v>
      </c>
      <c r="B6490" s="1">
        <v>40827</v>
      </c>
      <c r="C6490" t="s">
        <v>68</v>
      </c>
      <c r="D6490">
        <v>25</v>
      </c>
      <c r="E6490">
        <v>11100147</v>
      </c>
      <c r="F6490" t="s">
        <v>69</v>
      </c>
      <c r="G6490">
        <v>1</v>
      </c>
    </row>
    <row r="6491" spans="1:7" x14ac:dyDescent="0.25">
      <c r="A6491">
        <v>80026186</v>
      </c>
      <c r="B6491" s="1">
        <v>40827</v>
      </c>
      <c r="C6491" t="s">
        <v>66</v>
      </c>
      <c r="D6491">
        <v>25</v>
      </c>
      <c r="E6491">
        <v>11100152</v>
      </c>
      <c r="F6491" t="s">
        <v>67</v>
      </c>
      <c r="G6491">
        <v>1</v>
      </c>
    </row>
    <row r="6492" spans="1:7" x14ac:dyDescent="0.25">
      <c r="A6492">
        <v>80026187</v>
      </c>
      <c r="B6492" s="1">
        <v>40827</v>
      </c>
      <c r="C6492" t="s">
        <v>64</v>
      </c>
      <c r="D6492">
        <v>36</v>
      </c>
      <c r="E6492">
        <v>11100153</v>
      </c>
      <c r="F6492" t="s">
        <v>65</v>
      </c>
      <c r="G6492">
        <v>9</v>
      </c>
    </row>
    <row r="6493" spans="1:7" x14ac:dyDescent="0.25">
      <c r="A6493">
        <v>80026189</v>
      </c>
      <c r="B6493" s="1">
        <v>40827</v>
      </c>
      <c r="C6493" t="s">
        <v>64</v>
      </c>
      <c r="D6493">
        <v>56</v>
      </c>
      <c r="E6493">
        <v>11100155</v>
      </c>
      <c r="F6493" t="s">
        <v>65</v>
      </c>
      <c r="G6493">
        <v>14</v>
      </c>
    </row>
    <row r="6494" spans="1:7" x14ac:dyDescent="0.25">
      <c r="A6494">
        <v>80026190</v>
      </c>
      <c r="B6494" s="1">
        <v>40828</v>
      </c>
      <c r="C6494" t="s">
        <v>7</v>
      </c>
      <c r="D6494">
        <v>180</v>
      </c>
      <c r="E6494">
        <v>11100069</v>
      </c>
      <c r="F6494" t="s">
        <v>8</v>
      </c>
      <c r="G6494">
        <v>32000</v>
      </c>
    </row>
    <row r="6495" spans="1:7" x14ac:dyDescent="0.25">
      <c r="A6495">
        <v>80026191</v>
      </c>
      <c r="B6495" s="1">
        <v>40828</v>
      </c>
      <c r="C6495" t="s">
        <v>9</v>
      </c>
      <c r="D6495">
        <v>20</v>
      </c>
      <c r="E6495">
        <v>11080330</v>
      </c>
      <c r="F6495" t="s">
        <v>10</v>
      </c>
      <c r="G6495">
        <v>1</v>
      </c>
    </row>
    <row r="6496" spans="1:7" x14ac:dyDescent="0.25">
      <c r="A6496">
        <v>80026191</v>
      </c>
      <c r="B6496" s="1">
        <v>40828</v>
      </c>
      <c r="C6496" t="s">
        <v>7</v>
      </c>
      <c r="D6496">
        <v>1447</v>
      </c>
      <c r="E6496">
        <v>11080330</v>
      </c>
      <c r="F6496" t="s">
        <v>8</v>
      </c>
      <c r="G6496">
        <v>1</v>
      </c>
    </row>
    <row r="6497" spans="1:7" x14ac:dyDescent="0.25">
      <c r="A6497">
        <v>80026192</v>
      </c>
      <c r="B6497" s="1">
        <v>40828</v>
      </c>
      <c r="C6497" t="s">
        <v>140</v>
      </c>
      <c r="D6497">
        <v>60</v>
      </c>
      <c r="E6497">
        <v>11100158</v>
      </c>
      <c r="F6497" t="s">
        <v>26</v>
      </c>
      <c r="G6497">
        <v>400</v>
      </c>
    </row>
    <row r="6498" spans="1:7" x14ac:dyDescent="0.25">
      <c r="A6498">
        <v>80026192</v>
      </c>
      <c r="B6498" s="1">
        <v>40828</v>
      </c>
      <c r="C6498" t="s">
        <v>25</v>
      </c>
      <c r="D6498">
        <v>30</v>
      </c>
      <c r="E6498">
        <v>11100158</v>
      </c>
      <c r="F6498" t="s">
        <v>26</v>
      </c>
      <c r="G6498">
        <v>400</v>
      </c>
    </row>
    <row r="6499" spans="1:7" x14ac:dyDescent="0.25">
      <c r="A6499">
        <v>80026192</v>
      </c>
      <c r="B6499" s="1">
        <v>40828</v>
      </c>
      <c r="C6499" t="s">
        <v>66</v>
      </c>
      <c r="D6499">
        <v>25</v>
      </c>
      <c r="E6499">
        <v>11100158</v>
      </c>
      <c r="F6499" t="s">
        <v>67</v>
      </c>
      <c r="G6499">
        <v>400</v>
      </c>
    </row>
    <row r="6500" spans="1:7" hidden="1" x14ac:dyDescent="0.25">
      <c r="A6500">
        <v>80026271</v>
      </c>
      <c r="B6500" s="1">
        <v>40835</v>
      </c>
      <c r="C6500" t="s">
        <v>124</v>
      </c>
      <c r="D6500">
        <v>504</v>
      </c>
      <c r="E6500">
        <v>11020257</v>
      </c>
      <c r="F6500" t="s">
        <v>10</v>
      </c>
      <c r="G6500">
        <v>1</v>
      </c>
    </row>
    <row r="6501" spans="1:7" hidden="1" x14ac:dyDescent="0.25">
      <c r="A6501">
        <v>80026271</v>
      </c>
      <c r="B6501" s="1">
        <v>40835</v>
      </c>
      <c r="C6501" t="s">
        <v>131</v>
      </c>
      <c r="D6501">
        <v>81.56</v>
      </c>
      <c r="E6501">
        <v>11020257</v>
      </c>
      <c r="F6501" t="s">
        <v>10</v>
      </c>
      <c r="G6501">
        <v>1</v>
      </c>
    </row>
    <row r="6502" spans="1:7" x14ac:dyDescent="0.25">
      <c r="A6502">
        <v>80026192</v>
      </c>
      <c r="B6502" s="1">
        <v>40828</v>
      </c>
      <c r="C6502" t="s">
        <v>142</v>
      </c>
      <c r="D6502">
        <v>34</v>
      </c>
      <c r="E6502">
        <v>11100158</v>
      </c>
      <c r="F6502" t="s">
        <v>67</v>
      </c>
      <c r="G6502">
        <v>400</v>
      </c>
    </row>
    <row r="6503" spans="1:7" hidden="1" x14ac:dyDescent="0.25">
      <c r="A6503">
        <v>80026265</v>
      </c>
      <c r="B6503" s="1">
        <v>40835</v>
      </c>
      <c r="C6503" t="s">
        <v>111</v>
      </c>
      <c r="D6503">
        <v>125</v>
      </c>
      <c r="E6503">
        <v>11100266</v>
      </c>
      <c r="F6503" t="s">
        <v>112</v>
      </c>
      <c r="G6503">
        <v>5</v>
      </c>
    </row>
    <row r="6504" spans="1:7" x14ac:dyDescent="0.25">
      <c r="A6504">
        <v>80026193</v>
      </c>
      <c r="B6504" s="1">
        <v>40828</v>
      </c>
      <c r="C6504" t="s">
        <v>39</v>
      </c>
      <c r="D6504">
        <v>50</v>
      </c>
      <c r="E6504">
        <v>11100077</v>
      </c>
      <c r="F6504" t="s">
        <v>10</v>
      </c>
      <c r="G6504">
        <v>1</v>
      </c>
    </row>
    <row r="6505" spans="1:7" x14ac:dyDescent="0.25">
      <c r="A6505">
        <v>80026194</v>
      </c>
      <c r="B6505" s="1">
        <v>40828</v>
      </c>
      <c r="C6505" t="s">
        <v>135</v>
      </c>
      <c r="D6505">
        <v>125</v>
      </c>
      <c r="E6505">
        <v>11100008</v>
      </c>
      <c r="F6505" t="s">
        <v>10</v>
      </c>
      <c r="G6505">
        <v>1</v>
      </c>
    </row>
    <row r="6506" spans="1:7" x14ac:dyDescent="0.25">
      <c r="A6506">
        <v>80026195</v>
      </c>
      <c r="B6506" s="1">
        <v>40828</v>
      </c>
      <c r="C6506" t="s">
        <v>54</v>
      </c>
      <c r="D6506">
        <v>35</v>
      </c>
      <c r="E6506">
        <v>11100160</v>
      </c>
      <c r="F6506" t="s">
        <v>55</v>
      </c>
      <c r="G6506">
        <v>180000</v>
      </c>
    </row>
    <row r="6507" spans="1:7" x14ac:dyDescent="0.25">
      <c r="A6507">
        <v>80026195</v>
      </c>
      <c r="B6507" s="1">
        <v>40828</v>
      </c>
      <c r="C6507" t="s">
        <v>56</v>
      </c>
      <c r="D6507">
        <v>35</v>
      </c>
      <c r="E6507">
        <v>11100160</v>
      </c>
      <c r="F6507" t="s">
        <v>55</v>
      </c>
      <c r="G6507">
        <v>180000</v>
      </c>
    </row>
    <row r="6508" spans="1:7" hidden="1" x14ac:dyDescent="0.25">
      <c r="A6508">
        <v>80026270</v>
      </c>
      <c r="B6508" s="1">
        <v>40835</v>
      </c>
      <c r="C6508" t="s">
        <v>111</v>
      </c>
      <c r="D6508">
        <v>25</v>
      </c>
      <c r="E6508">
        <v>11100273</v>
      </c>
      <c r="F6508" t="s">
        <v>112</v>
      </c>
      <c r="G6508">
        <v>1</v>
      </c>
    </row>
    <row r="6509" spans="1:7" hidden="1" x14ac:dyDescent="0.25">
      <c r="A6509">
        <v>80026274</v>
      </c>
      <c r="B6509" s="1">
        <v>40835</v>
      </c>
      <c r="C6509" t="s">
        <v>22</v>
      </c>
      <c r="D6509">
        <v>50</v>
      </c>
      <c r="E6509">
        <v>11100276</v>
      </c>
      <c r="F6509" t="s">
        <v>23</v>
      </c>
      <c r="G6509">
        <v>0.1</v>
      </c>
    </row>
    <row r="6510" spans="1:7" hidden="1" x14ac:dyDescent="0.25">
      <c r="A6510">
        <v>80026275</v>
      </c>
      <c r="B6510" s="1">
        <v>40835</v>
      </c>
      <c r="C6510" t="s">
        <v>111</v>
      </c>
      <c r="D6510">
        <v>25</v>
      </c>
      <c r="E6510">
        <v>11100277</v>
      </c>
      <c r="F6510" t="s">
        <v>112</v>
      </c>
      <c r="G6510">
        <v>1</v>
      </c>
    </row>
    <row r="6511" spans="1:7" hidden="1" x14ac:dyDescent="0.25">
      <c r="A6511">
        <v>90001790</v>
      </c>
      <c r="B6511" s="1">
        <v>40835</v>
      </c>
      <c r="C6511" t="s">
        <v>115</v>
      </c>
      <c r="D6511">
        <v>50</v>
      </c>
      <c r="E6511">
        <v>11100279</v>
      </c>
      <c r="F6511" t="s">
        <v>10</v>
      </c>
      <c r="G6511">
        <v>1</v>
      </c>
    </row>
    <row r="6512" spans="1:7" hidden="1" x14ac:dyDescent="0.25">
      <c r="A6512">
        <v>90001791</v>
      </c>
      <c r="B6512" s="1">
        <v>40835</v>
      </c>
      <c r="C6512" t="s">
        <v>115</v>
      </c>
      <c r="D6512">
        <v>50</v>
      </c>
      <c r="E6512">
        <v>11100280</v>
      </c>
      <c r="F6512" t="s">
        <v>10</v>
      </c>
      <c r="G6512">
        <v>1</v>
      </c>
    </row>
    <row r="6513" spans="1:7" hidden="1" x14ac:dyDescent="0.25">
      <c r="A6513">
        <v>80026276</v>
      </c>
      <c r="B6513" s="1">
        <v>40835</v>
      </c>
      <c r="C6513" t="s">
        <v>111</v>
      </c>
      <c r="D6513">
        <v>50</v>
      </c>
      <c r="E6513">
        <v>11100281</v>
      </c>
      <c r="F6513" t="s">
        <v>112</v>
      </c>
      <c r="G6513">
        <v>2</v>
      </c>
    </row>
    <row r="6514" spans="1:7" x14ac:dyDescent="0.25">
      <c r="A6514">
        <v>80026195</v>
      </c>
      <c r="B6514" s="1">
        <v>40828</v>
      </c>
      <c r="C6514" t="s">
        <v>57</v>
      </c>
      <c r="D6514">
        <v>35</v>
      </c>
      <c r="E6514">
        <v>11100160</v>
      </c>
      <c r="F6514" t="s">
        <v>55</v>
      </c>
      <c r="G6514">
        <v>180000</v>
      </c>
    </row>
    <row r="6515" spans="1:7" x14ac:dyDescent="0.25">
      <c r="A6515">
        <v>80026195</v>
      </c>
      <c r="B6515" s="1">
        <v>40828</v>
      </c>
      <c r="C6515" t="s">
        <v>58</v>
      </c>
      <c r="D6515">
        <v>35</v>
      </c>
      <c r="E6515">
        <v>11100160</v>
      </c>
      <c r="F6515" t="s">
        <v>55</v>
      </c>
      <c r="G6515">
        <v>180000</v>
      </c>
    </row>
    <row r="6516" spans="1:7" hidden="1" x14ac:dyDescent="0.25">
      <c r="A6516">
        <v>80026283</v>
      </c>
      <c r="B6516" s="1">
        <v>40836</v>
      </c>
      <c r="C6516" t="s">
        <v>36</v>
      </c>
      <c r="D6516">
        <v>50</v>
      </c>
      <c r="E6516">
        <v>11100297</v>
      </c>
      <c r="F6516" t="s">
        <v>23</v>
      </c>
      <c r="G6516">
        <v>1</v>
      </c>
    </row>
    <row r="6517" spans="1:7" hidden="1" x14ac:dyDescent="0.25">
      <c r="A6517">
        <v>80026284</v>
      </c>
      <c r="B6517" s="1">
        <v>40836</v>
      </c>
      <c r="C6517" t="s">
        <v>22</v>
      </c>
      <c r="D6517">
        <v>125</v>
      </c>
      <c r="E6517">
        <v>11100299</v>
      </c>
      <c r="F6517" t="s">
        <v>23</v>
      </c>
      <c r="G6517">
        <v>0.5</v>
      </c>
    </row>
    <row r="6518" spans="1:7" x14ac:dyDescent="0.25">
      <c r="A6518">
        <v>80026195</v>
      </c>
      <c r="B6518" s="1">
        <v>40828</v>
      </c>
      <c r="C6518" t="s">
        <v>76</v>
      </c>
      <c r="D6518">
        <v>35</v>
      </c>
      <c r="E6518">
        <v>11100160</v>
      </c>
      <c r="F6518" t="s">
        <v>55</v>
      </c>
      <c r="G6518">
        <v>180000</v>
      </c>
    </row>
    <row r="6519" spans="1:7" hidden="1" x14ac:dyDescent="0.25">
      <c r="A6519">
        <v>80026286</v>
      </c>
      <c r="B6519" s="1">
        <v>40836</v>
      </c>
      <c r="C6519" t="s">
        <v>111</v>
      </c>
      <c r="D6519">
        <v>100</v>
      </c>
      <c r="E6519">
        <v>11100304</v>
      </c>
      <c r="F6519" t="s">
        <v>112</v>
      </c>
      <c r="G6519">
        <v>4</v>
      </c>
    </row>
    <row r="6520" spans="1:7" hidden="1" x14ac:dyDescent="0.25">
      <c r="A6520">
        <v>80026287</v>
      </c>
      <c r="B6520" s="1">
        <v>40836</v>
      </c>
      <c r="C6520" t="s">
        <v>111</v>
      </c>
      <c r="D6520">
        <v>25</v>
      </c>
      <c r="E6520">
        <v>11100308</v>
      </c>
      <c r="F6520" t="s">
        <v>112</v>
      </c>
      <c r="G6520">
        <v>1</v>
      </c>
    </row>
    <row r="6521" spans="1:7" hidden="1" x14ac:dyDescent="0.25">
      <c r="A6521">
        <v>80026289</v>
      </c>
      <c r="B6521" s="1">
        <v>40836</v>
      </c>
      <c r="C6521" t="s">
        <v>111</v>
      </c>
      <c r="D6521">
        <v>25</v>
      </c>
      <c r="E6521">
        <v>11100312</v>
      </c>
      <c r="F6521" t="s">
        <v>112</v>
      </c>
      <c r="G6521">
        <v>1</v>
      </c>
    </row>
    <row r="6522" spans="1:7" x14ac:dyDescent="0.25">
      <c r="A6522">
        <v>80026195</v>
      </c>
      <c r="B6522" s="1">
        <v>40828</v>
      </c>
      <c r="C6522" t="s">
        <v>59</v>
      </c>
      <c r="D6522">
        <v>40</v>
      </c>
      <c r="E6522">
        <v>11100160</v>
      </c>
      <c r="F6522" t="s">
        <v>60</v>
      </c>
      <c r="G6522">
        <v>180000</v>
      </c>
    </row>
    <row r="6523" spans="1:7" x14ac:dyDescent="0.25">
      <c r="A6523">
        <v>80026195</v>
      </c>
      <c r="B6523" s="1">
        <v>40828</v>
      </c>
      <c r="C6523" t="s">
        <v>61</v>
      </c>
      <c r="D6523">
        <v>40</v>
      </c>
      <c r="E6523">
        <v>11100160</v>
      </c>
      <c r="F6523" t="s">
        <v>60</v>
      </c>
      <c r="G6523">
        <v>180000</v>
      </c>
    </row>
    <row r="6524" spans="1:7" hidden="1" x14ac:dyDescent="0.25">
      <c r="A6524">
        <v>80026292</v>
      </c>
      <c r="B6524" s="1">
        <v>40837</v>
      </c>
      <c r="C6524" t="s">
        <v>111</v>
      </c>
      <c r="D6524">
        <v>75</v>
      </c>
      <c r="E6524">
        <v>11100317</v>
      </c>
      <c r="F6524" t="s">
        <v>112</v>
      </c>
      <c r="G6524">
        <v>3</v>
      </c>
    </row>
    <row r="6525" spans="1:7" hidden="1" x14ac:dyDescent="0.25">
      <c r="A6525">
        <v>80026292</v>
      </c>
      <c r="B6525" s="1">
        <v>40837</v>
      </c>
      <c r="C6525" t="s">
        <v>111</v>
      </c>
      <c r="D6525">
        <v>25</v>
      </c>
      <c r="E6525">
        <v>11100319</v>
      </c>
      <c r="F6525" t="s">
        <v>112</v>
      </c>
      <c r="G6525">
        <v>1</v>
      </c>
    </row>
    <row r="6526" spans="1:7" hidden="1" x14ac:dyDescent="0.25">
      <c r="A6526">
        <v>80026294</v>
      </c>
      <c r="B6526" s="1">
        <v>40837</v>
      </c>
      <c r="C6526" t="s">
        <v>113</v>
      </c>
      <c r="D6526">
        <v>50</v>
      </c>
      <c r="E6526">
        <v>11100320</v>
      </c>
      <c r="F6526" t="s">
        <v>10</v>
      </c>
      <c r="G6526">
        <v>1</v>
      </c>
    </row>
    <row r="6527" spans="1:7" hidden="1" x14ac:dyDescent="0.25">
      <c r="A6527">
        <v>80026296</v>
      </c>
      <c r="B6527" s="1">
        <v>40837</v>
      </c>
      <c r="C6527" t="s">
        <v>111</v>
      </c>
      <c r="D6527">
        <v>25</v>
      </c>
      <c r="E6527">
        <v>11100324</v>
      </c>
      <c r="F6527" t="s">
        <v>112</v>
      </c>
      <c r="G6527">
        <v>1</v>
      </c>
    </row>
    <row r="6528" spans="1:7" x14ac:dyDescent="0.25">
      <c r="A6528">
        <v>80026195</v>
      </c>
      <c r="B6528" s="1">
        <v>40828</v>
      </c>
      <c r="C6528" t="s">
        <v>62</v>
      </c>
      <c r="D6528">
        <v>40</v>
      </c>
      <c r="E6528">
        <v>11100160</v>
      </c>
      <c r="F6528" t="s">
        <v>60</v>
      </c>
      <c r="G6528">
        <v>180000</v>
      </c>
    </row>
    <row r="6529" spans="1:7" x14ac:dyDescent="0.25">
      <c r="A6529">
        <v>80026195</v>
      </c>
      <c r="B6529" s="1">
        <v>40828</v>
      </c>
      <c r="C6529" t="s">
        <v>63</v>
      </c>
      <c r="D6529">
        <v>40</v>
      </c>
      <c r="E6529">
        <v>11100160</v>
      </c>
      <c r="F6529" t="s">
        <v>60</v>
      </c>
      <c r="G6529">
        <v>180000</v>
      </c>
    </row>
    <row r="6530" spans="1:7" hidden="1" x14ac:dyDescent="0.25">
      <c r="A6530">
        <v>80026303</v>
      </c>
      <c r="B6530" s="1">
        <v>40840</v>
      </c>
      <c r="C6530" t="s">
        <v>111</v>
      </c>
      <c r="D6530">
        <v>25</v>
      </c>
      <c r="E6530">
        <v>11100330</v>
      </c>
      <c r="F6530" t="s">
        <v>112</v>
      </c>
      <c r="G6530">
        <v>1</v>
      </c>
    </row>
    <row r="6531" spans="1:7" hidden="1" x14ac:dyDescent="0.25">
      <c r="A6531">
        <v>80026304</v>
      </c>
      <c r="B6531" s="1">
        <v>40840</v>
      </c>
      <c r="C6531" t="s">
        <v>111</v>
      </c>
      <c r="D6531">
        <v>125</v>
      </c>
      <c r="E6531">
        <v>11100331</v>
      </c>
      <c r="F6531" t="s">
        <v>112</v>
      </c>
      <c r="G6531">
        <v>5</v>
      </c>
    </row>
    <row r="6532" spans="1:7" hidden="1" x14ac:dyDescent="0.25">
      <c r="A6532">
        <v>80026304</v>
      </c>
      <c r="B6532" s="1">
        <v>40840</v>
      </c>
      <c r="C6532" t="s">
        <v>111</v>
      </c>
      <c r="D6532">
        <v>25</v>
      </c>
      <c r="E6532">
        <v>11100332</v>
      </c>
      <c r="F6532" t="s">
        <v>112</v>
      </c>
      <c r="G6532">
        <v>1</v>
      </c>
    </row>
    <row r="6533" spans="1:7" hidden="1" x14ac:dyDescent="0.25">
      <c r="A6533">
        <v>80026307</v>
      </c>
      <c r="B6533" s="1">
        <v>40840</v>
      </c>
      <c r="C6533" t="s">
        <v>111</v>
      </c>
      <c r="D6533">
        <v>50</v>
      </c>
      <c r="E6533">
        <v>11100334</v>
      </c>
      <c r="F6533" t="s">
        <v>112</v>
      </c>
      <c r="G6533">
        <v>2</v>
      </c>
    </row>
    <row r="6534" spans="1:7" hidden="1" x14ac:dyDescent="0.25">
      <c r="A6534">
        <v>80026308</v>
      </c>
      <c r="B6534" s="1">
        <v>40840</v>
      </c>
      <c r="C6534" t="s">
        <v>22</v>
      </c>
      <c r="D6534">
        <v>50</v>
      </c>
      <c r="E6534">
        <v>11100335</v>
      </c>
      <c r="F6534" t="s">
        <v>23</v>
      </c>
      <c r="G6534">
        <v>0.19</v>
      </c>
    </row>
    <row r="6535" spans="1:7" hidden="1" x14ac:dyDescent="0.25">
      <c r="A6535">
        <v>80026308</v>
      </c>
      <c r="B6535" s="1">
        <v>40840</v>
      </c>
      <c r="C6535" t="s">
        <v>22</v>
      </c>
      <c r="D6535">
        <v>60</v>
      </c>
      <c r="E6535">
        <v>11100337</v>
      </c>
      <c r="F6535" t="s">
        <v>23</v>
      </c>
      <c r="G6535">
        <v>0.24</v>
      </c>
    </row>
    <row r="6536" spans="1:7" hidden="1" x14ac:dyDescent="0.25">
      <c r="A6536">
        <v>80026309</v>
      </c>
      <c r="B6536" s="1">
        <v>40840</v>
      </c>
      <c r="C6536" t="s">
        <v>111</v>
      </c>
      <c r="D6536">
        <v>125</v>
      </c>
      <c r="E6536">
        <v>11100339</v>
      </c>
      <c r="F6536" t="s">
        <v>112</v>
      </c>
      <c r="G6536">
        <v>5</v>
      </c>
    </row>
    <row r="6537" spans="1:7" x14ac:dyDescent="0.25">
      <c r="A6537">
        <v>80026195</v>
      </c>
      <c r="B6537" s="1">
        <v>40828</v>
      </c>
      <c r="C6537" t="s">
        <v>77</v>
      </c>
      <c r="D6537">
        <v>40</v>
      </c>
      <c r="E6537">
        <v>11100160</v>
      </c>
      <c r="F6537" t="s">
        <v>60</v>
      </c>
      <c r="G6537">
        <v>180000</v>
      </c>
    </row>
    <row r="6538" spans="1:7" x14ac:dyDescent="0.25">
      <c r="A6538">
        <v>80026198</v>
      </c>
      <c r="B6538" s="1">
        <v>40828</v>
      </c>
      <c r="C6538" t="s">
        <v>9</v>
      </c>
      <c r="D6538">
        <v>20</v>
      </c>
      <c r="E6538">
        <v>11080079</v>
      </c>
      <c r="F6538" t="s">
        <v>10</v>
      </c>
      <c r="G6538">
        <v>1</v>
      </c>
    </row>
    <row r="6539" spans="1:7" x14ac:dyDescent="0.25">
      <c r="A6539">
        <v>80026198</v>
      </c>
      <c r="B6539" s="1">
        <v>40828</v>
      </c>
      <c r="C6539" t="s">
        <v>7</v>
      </c>
      <c r="D6539">
        <v>1495</v>
      </c>
      <c r="E6539">
        <v>11080079</v>
      </c>
      <c r="F6539" t="s">
        <v>8</v>
      </c>
      <c r="G6539">
        <v>1</v>
      </c>
    </row>
    <row r="6540" spans="1:7" hidden="1" x14ac:dyDescent="0.25">
      <c r="A6540">
        <v>80026312</v>
      </c>
      <c r="B6540" s="1">
        <v>40840</v>
      </c>
      <c r="C6540" t="s">
        <v>22</v>
      </c>
      <c r="D6540">
        <v>177.5</v>
      </c>
      <c r="E6540">
        <v>11100347</v>
      </c>
      <c r="F6540" t="s">
        <v>23</v>
      </c>
      <c r="G6540">
        <v>0.71</v>
      </c>
    </row>
    <row r="6541" spans="1:7" hidden="1" x14ac:dyDescent="0.25">
      <c r="A6541">
        <v>80026313</v>
      </c>
      <c r="B6541" s="1">
        <v>40840</v>
      </c>
      <c r="C6541" t="s">
        <v>22</v>
      </c>
      <c r="D6541">
        <v>172.5</v>
      </c>
      <c r="E6541">
        <v>11100348</v>
      </c>
      <c r="F6541" t="s">
        <v>23</v>
      </c>
      <c r="G6541">
        <v>0.69</v>
      </c>
    </row>
    <row r="6542" spans="1:7" x14ac:dyDescent="0.25">
      <c r="A6542">
        <v>80026202</v>
      </c>
      <c r="B6542" s="1">
        <v>40828</v>
      </c>
      <c r="C6542" t="s">
        <v>27</v>
      </c>
      <c r="D6542">
        <v>25</v>
      </c>
      <c r="E6542">
        <v>11100060</v>
      </c>
      <c r="F6542" t="s">
        <v>28</v>
      </c>
      <c r="G6542">
        <v>1</v>
      </c>
    </row>
    <row r="6543" spans="1:7" x14ac:dyDescent="0.25">
      <c r="A6543">
        <v>80026204</v>
      </c>
      <c r="B6543" s="1">
        <v>40828</v>
      </c>
      <c r="C6543" t="s">
        <v>25</v>
      </c>
      <c r="D6543">
        <v>30</v>
      </c>
      <c r="E6543">
        <v>11100173</v>
      </c>
      <c r="F6543" t="s">
        <v>26</v>
      </c>
      <c r="G6543">
        <v>200</v>
      </c>
    </row>
    <row r="6544" spans="1:7" x14ac:dyDescent="0.25">
      <c r="A6544">
        <v>80026204</v>
      </c>
      <c r="B6544" s="1">
        <v>40828</v>
      </c>
      <c r="C6544" t="s">
        <v>66</v>
      </c>
      <c r="D6544">
        <v>30</v>
      </c>
      <c r="E6544">
        <v>11100173</v>
      </c>
      <c r="F6544" t="s">
        <v>67</v>
      </c>
      <c r="G6544">
        <v>200</v>
      </c>
    </row>
    <row r="6545" spans="1:7" x14ac:dyDescent="0.25">
      <c r="A6545">
        <v>80026204</v>
      </c>
      <c r="B6545" s="1">
        <v>40828</v>
      </c>
      <c r="C6545" t="s">
        <v>68</v>
      </c>
      <c r="D6545">
        <v>25</v>
      </c>
      <c r="E6545">
        <v>11100173</v>
      </c>
      <c r="F6545" t="s">
        <v>69</v>
      </c>
      <c r="G6545">
        <v>200</v>
      </c>
    </row>
    <row r="6546" spans="1:7" x14ac:dyDescent="0.25">
      <c r="A6546">
        <v>80026204</v>
      </c>
      <c r="B6546" s="1">
        <v>40828</v>
      </c>
      <c r="C6546" t="s">
        <v>27</v>
      </c>
      <c r="D6546">
        <v>25</v>
      </c>
      <c r="E6546">
        <v>11100173</v>
      </c>
      <c r="F6546" t="s">
        <v>28</v>
      </c>
      <c r="G6546">
        <v>200</v>
      </c>
    </row>
    <row r="6547" spans="1:7" hidden="1" x14ac:dyDescent="0.25">
      <c r="A6547">
        <v>80026321</v>
      </c>
      <c r="B6547" s="1">
        <v>40841</v>
      </c>
      <c r="C6547" t="s">
        <v>111</v>
      </c>
      <c r="D6547">
        <v>50</v>
      </c>
      <c r="E6547">
        <v>11100356</v>
      </c>
      <c r="F6547" t="s">
        <v>112</v>
      </c>
      <c r="G6547">
        <v>2</v>
      </c>
    </row>
    <row r="6548" spans="1:7" hidden="1" x14ac:dyDescent="0.25">
      <c r="A6548">
        <v>80026322</v>
      </c>
      <c r="B6548" s="1">
        <v>40841</v>
      </c>
      <c r="C6548" t="s">
        <v>182</v>
      </c>
      <c r="D6548">
        <v>100</v>
      </c>
      <c r="E6548">
        <v>11100358</v>
      </c>
      <c r="F6548" t="s">
        <v>10</v>
      </c>
      <c r="G6548">
        <v>1</v>
      </c>
    </row>
    <row r="6549" spans="1:7" hidden="1" x14ac:dyDescent="0.25">
      <c r="A6549">
        <v>80026325</v>
      </c>
      <c r="B6549" s="1">
        <v>40841</v>
      </c>
      <c r="C6549" t="s">
        <v>111</v>
      </c>
      <c r="D6549">
        <v>25</v>
      </c>
      <c r="E6549">
        <v>11100359</v>
      </c>
      <c r="F6549" t="s">
        <v>112</v>
      </c>
      <c r="G6549">
        <v>1</v>
      </c>
    </row>
    <row r="6550" spans="1:7" x14ac:dyDescent="0.25">
      <c r="A6550">
        <v>80026205</v>
      </c>
      <c r="B6550" s="1">
        <v>40828</v>
      </c>
      <c r="C6550" t="s">
        <v>64</v>
      </c>
      <c r="D6550">
        <v>25</v>
      </c>
      <c r="E6550">
        <v>11100172</v>
      </c>
      <c r="F6550" t="s">
        <v>65</v>
      </c>
      <c r="G6550">
        <v>1</v>
      </c>
    </row>
    <row r="6551" spans="1:7" x14ac:dyDescent="0.25">
      <c r="A6551">
        <v>80026206</v>
      </c>
      <c r="B6551" s="1">
        <v>40828</v>
      </c>
      <c r="C6551" t="s">
        <v>9</v>
      </c>
      <c r="D6551">
        <v>20</v>
      </c>
      <c r="E6551">
        <v>11080079</v>
      </c>
      <c r="F6551" t="s">
        <v>10</v>
      </c>
      <c r="G6551">
        <v>1</v>
      </c>
    </row>
    <row r="6552" spans="1:7" hidden="1" x14ac:dyDescent="0.25">
      <c r="A6552">
        <v>80026332</v>
      </c>
      <c r="B6552" s="1">
        <v>40841</v>
      </c>
      <c r="C6552" t="s">
        <v>22</v>
      </c>
      <c r="D6552">
        <v>50</v>
      </c>
      <c r="E6552">
        <v>11100369</v>
      </c>
      <c r="F6552" t="s">
        <v>23</v>
      </c>
      <c r="G6552">
        <v>0.2</v>
      </c>
    </row>
    <row r="6553" spans="1:7" hidden="1" x14ac:dyDescent="0.25">
      <c r="A6553">
        <v>80026334</v>
      </c>
      <c r="B6553" s="1">
        <v>40841</v>
      </c>
      <c r="C6553" t="s">
        <v>111</v>
      </c>
      <c r="D6553">
        <v>25</v>
      </c>
      <c r="E6553">
        <v>11100370</v>
      </c>
      <c r="F6553" t="s">
        <v>112</v>
      </c>
      <c r="G6553">
        <v>1</v>
      </c>
    </row>
    <row r="6554" spans="1:7" x14ac:dyDescent="0.25">
      <c r="A6554">
        <v>80026206</v>
      </c>
      <c r="B6554" s="1">
        <v>40828</v>
      </c>
      <c r="C6554" t="s">
        <v>7</v>
      </c>
      <c r="D6554">
        <v>1495</v>
      </c>
      <c r="E6554">
        <v>11080079</v>
      </c>
      <c r="F6554" t="s">
        <v>8</v>
      </c>
      <c r="G6554">
        <v>1</v>
      </c>
    </row>
    <row r="6555" spans="1:7" x14ac:dyDescent="0.25">
      <c r="A6555">
        <v>80026209</v>
      </c>
      <c r="B6555" s="1">
        <v>40829</v>
      </c>
      <c r="C6555" t="s">
        <v>53</v>
      </c>
      <c r="D6555">
        <v>25</v>
      </c>
      <c r="E6555">
        <v>11100178</v>
      </c>
      <c r="F6555" t="s">
        <v>10</v>
      </c>
      <c r="G6555">
        <v>1</v>
      </c>
    </row>
    <row r="6556" spans="1:7" x14ac:dyDescent="0.25">
      <c r="A6556">
        <v>80026210</v>
      </c>
      <c r="B6556" s="1">
        <v>40829</v>
      </c>
      <c r="C6556" t="s">
        <v>27</v>
      </c>
      <c r="D6556">
        <v>25</v>
      </c>
      <c r="E6556">
        <v>11100180</v>
      </c>
      <c r="F6556" t="s">
        <v>28</v>
      </c>
      <c r="G6556">
        <v>1</v>
      </c>
    </row>
    <row r="6557" spans="1:7" x14ac:dyDescent="0.25">
      <c r="A6557">
        <v>80026211</v>
      </c>
      <c r="B6557" s="1">
        <v>40829</v>
      </c>
      <c r="C6557" t="s">
        <v>24</v>
      </c>
      <c r="D6557">
        <v>25</v>
      </c>
      <c r="E6557">
        <v>11100179</v>
      </c>
      <c r="F6557" t="s">
        <v>10</v>
      </c>
      <c r="G6557">
        <v>1</v>
      </c>
    </row>
    <row r="6558" spans="1:7" x14ac:dyDescent="0.25">
      <c r="A6558">
        <v>80026212</v>
      </c>
      <c r="B6558" s="1">
        <v>40829</v>
      </c>
      <c r="C6558" t="s">
        <v>7</v>
      </c>
      <c r="D6558">
        <v>160</v>
      </c>
      <c r="E6558">
        <v>11090290</v>
      </c>
      <c r="F6558" t="s">
        <v>8</v>
      </c>
      <c r="G6558">
        <v>28000</v>
      </c>
    </row>
    <row r="6559" spans="1:7" x14ac:dyDescent="0.25">
      <c r="A6559">
        <v>80026212</v>
      </c>
      <c r="B6559" s="1">
        <v>40829</v>
      </c>
      <c r="C6559" t="s">
        <v>15</v>
      </c>
      <c r="D6559">
        <v>80</v>
      </c>
      <c r="E6559">
        <v>11090290</v>
      </c>
      <c r="F6559" t="s">
        <v>8</v>
      </c>
      <c r="G6559">
        <v>28000</v>
      </c>
    </row>
    <row r="6560" spans="1:7" x14ac:dyDescent="0.25">
      <c r="A6560">
        <v>80026213</v>
      </c>
      <c r="B6560" s="1">
        <v>40829</v>
      </c>
      <c r="C6560" t="s">
        <v>7</v>
      </c>
      <c r="D6560">
        <v>300</v>
      </c>
      <c r="E6560">
        <v>11090355</v>
      </c>
      <c r="F6560" t="s">
        <v>8</v>
      </c>
      <c r="G6560">
        <v>60000</v>
      </c>
    </row>
    <row r="6561" spans="1:7" x14ac:dyDescent="0.25">
      <c r="A6561">
        <v>80026213</v>
      </c>
      <c r="B6561" s="1">
        <v>40829</v>
      </c>
      <c r="C6561" t="s">
        <v>15</v>
      </c>
      <c r="D6561">
        <v>150</v>
      </c>
      <c r="E6561">
        <v>11090355</v>
      </c>
      <c r="F6561" t="s">
        <v>8</v>
      </c>
      <c r="G6561">
        <v>60000</v>
      </c>
    </row>
    <row r="6562" spans="1:7" hidden="1" x14ac:dyDescent="0.25">
      <c r="A6562">
        <v>80026336</v>
      </c>
      <c r="B6562" s="1">
        <v>40842</v>
      </c>
      <c r="C6562" t="s">
        <v>111</v>
      </c>
      <c r="D6562">
        <v>25</v>
      </c>
      <c r="E6562">
        <v>11100376</v>
      </c>
      <c r="F6562" t="s">
        <v>112</v>
      </c>
      <c r="G6562">
        <v>1</v>
      </c>
    </row>
    <row r="6563" spans="1:7" hidden="1" x14ac:dyDescent="0.25">
      <c r="A6563">
        <v>80026338</v>
      </c>
      <c r="B6563" s="1">
        <v>40842</v>
      </c>
      <c r="C6563" t="s">
        <v>22</v>
      </c>
      <c r="D6563">
        <v>102.5</v>
      </c>
      <c r="E6563">
        <v>11100378</v>
      </c>
      <c r="F6563" t="s">
        <v>23</v>
      </c>
      <c r="G6563">
        <v>0.41</v>
      </c>
    </row>
    <row r="6564" spans="1:7" x14ac:dyDescent="0.25">
      <c r="A6564">
        <v>80026214</v>
      </c>
      <c r="B6564" s="1">
        <v>40829</v>
      </c>
      <c r="C6564" t="s">
        <v>7</v>
      </c>
      <c r="D6564">
        <v>35</v>
      </c>
      <c r="E6564">
        <v>11100066</v>
      </c>
      <c r="F6564" t="s">
        <v>8</v>
      </c>
      <c r="G6564">
        <v>3000</v>
      </c>
    </row>
    <row r="6565" spans="1:7" hidden="1" x14ac:dyDescent="0.25">
      <c r="A6565">
        <v>80026339</v>
      </c>
      <c r="B6565" s="1">
        <v>40842</v>
      </c>
      <c r="C6565" t="s">
        <v>111</v>
      </c>
      <c r="D6565">
        <v>50</v>
      </c>
      <c r="E6565">
        <v>11100381</v>
      </c>
      <c r="F6565" t="s">
        <v>112</v>
      </c>
      <c r="G6565">
        <v>2</v>
      </c>
    </row>
    <row r="6566" spans="1:7" x14ac:dyDescent="0.25">
      <c r="A6566">
        <v>80026214</v>
      </c>
      <c r="B6566" s="1">
        <v>40829</v>
      </c>
      <c r="C6566" t="s">
        <v>15</v>
      </c>
      <c r="D6566">
        <v>17.5</v>
      </c>
      <c r="E6566">
        <v>11100066</v>
      </c>
      <c r="F6566" t="s">
        <v>8</v>
      </c>
      <c r="G6566">
        <v>3000</v>
      </c>
    </row>
    <row r="6567" spans="1:7" x14ac:dyDescent="0.25">
      <c r="A6567">
        <v>80026218</v>
      </c>
      <c r="B6567" s="1">
        <v>40829</v>
      </c>
      <c r="C6567" t="s">
        <v>54</v>
      </c>
      <c r="D6567">
        <v>27</v>
      </c>
      <c r="E6567">
        <v>11100187</v>
      </c>
      <c r="F6567" t="s">
        <v>55</v>
      </c>
      <c r="G6567">
        <v>70000</v>
      </c>
    </row>
    <row r="6568" spans="1:7" x14ac:dyDescent="0.25">
      <c r="A6568">
        <v>80026218</v>
      </c>
      <c r="B6568" s="1">
        <v>40829</v>
      </c>
      <c r="C6568" t="s">
        <v>56</v>
      </c>
      <c r="D6568">
        <v>27</v>
      </c>
      <c r="E6568">
        <v>11100187</v>
      </c>
      <c r="F6568" t="s">
        <v>55</v>
      </c>
      <c r="G6568">
        <v>70000</v>
      </c>
    </row>
    <row r="6569" spans="1:7" hidden="1" x14ac:dyDescent="0.25">
      <c r="A6569">
        <v>80026341</v>
      </c>
      <c r="B6569" s="1">
        <v>40842</v>
      </c>
      <c r="C6569" t="s">
        <v>109</v>
      </c>
      <c r="D6569">
        <v>2</v>
      </c>
      <c r="E6569">
        <v>11100383</v>
      </c>
      <c r="F6569" t="s">
        <v>10</v>
      </c>
      <c r="G6569">
        <v>70000</v>
      </c>
    </row>
    <row r="6570" spans="1:7" hidden="1" x14ac:dyDescent="0.25">
      <c r="A6570">
        <v>80026342</v>
      </c>
      <c r="B6570" s="1">
        <v>40842</v>
      </c>
      <c r="C6570" t="s">
        <v>111</v>
      </c>
      <c r="D6570">
        <v>25</v>
      </c>
      <c r="E6570">
        <v>11100385</v>
      </c>
      <c r="F6570" t="s">
        <v>112</v>
      </c>
      <c r="G6570">
        <v>1</v>
      </c>
    </row>
    <row r="6571" spans="1:7" hidden="1" x14ac:dyDescent="0.25">
      <c r="A6571">
        <v>80026346</v>
      </c>
      <c r="B6571" s="1">
        <v>40842</v>
      </c>
      <c r="C6571" t="s">
        <v>111</v>
      </c>
      <c r="D6571">
        <v>25</v>
      </c>
      <c r="E6571">
        <v>11100387</v>
      </c>
      <c r="F6571" t="s">
        <v>112</v>
      </c>
      <c r="G6571">
        <v>1</v>
      </c>
    </row>
    <row r="6572" spans="1:7" hidden="1" x14ac:dyDescent="0.25">
      <c r="A6572">
        <v>80026347</v>
      </c>
      <c r="B6572" s="1">
        <v>40842</v>
      </c>
      <c r="C6572" t="s">
        <v>111</v>
      </c>
      <c r="D6572">
        <v>25</v>
      </c>
      <c r="E6572">
        <v>11100388</v>
      </c>
      <c r="F6572" t="s">
        <v>112</v>
      </c>
      <c r="G6572">
        <v>1</v>
      </c>
    </row>
    <row r="6573" spans="1:7" hidden="1" x14ac:dyDescent="0.25">
      <c r="A6573">
        <v>80026347</v>
      </c>
      <c r="B6573" s="1">
        <v>40842</v>
      </c>
      <c r="C6573" t="s">
        <v>111</v>
      </c>
      <c r="D6573">
        <v>25</v>
      </c>
      <c r="E6573">
        <v>11100389</v>
      </c>
      <c r="F6573" t="s">
        <v>112</v>
      </c>
      <c r="G6573">
        <v>1</v>
      </c>
    </row>
    <row r="6574" spans="1:7" x14ac:dyDescent="0.25">
      <c r="A6574">
        <v>80026218</v>
      </c>
      <c r="B6574" s="1">
        <v>40829</v>
      </c>
      <c r="C6574" t="s">
        <v>59</v>
      </c>
      <c r="D6574">
        <v>25</v>
      </c>
      <c r="E6574">
        <v>11100187</v>
      </c>
      <c r="F6574" t="s">
        <v>60</v>
      </c>
      <c r="G6574">
        <v>70000</v>
      </c>
    </row>
    <row r="6575" spans="1:7" x14ac:dyDescent="0.25">
      <c r="A6575">
        <v>80026218</v>
      </c>
      <c r="B6575" s="1">
        <v>40829</v>
      </c>
      <c r="C6575" t="s">
        <v>61</v>
      </c>
      <c r="D6575">
        <v>25</v>
      </c>
      <c r="E6575">
        <v>11100187</v>
      </c>
      <c r="F6575" t="s">
        <v>60</v>
      </c>
      <c r="G6575">
        <v>70000</v>
      </c>
    </row>
    <row r="6576" spans="1:7" x14ac:dyDescent="0.25">
      <c r="A6576">
        <v>80026218</v>
      </c>
      <c r="B6576" s="1">
        <v>40829</v>
      </c>
      <c r="C6576" t="s">
        <v>54</v>
      </c>
      <c r="D6576">
        <v>27</v>
      </c>
      <c r="E6576">
        <v>11100188</v>
      </c>
      <c r="F6576" t="s">
        <v>55</v>
      </c>
      <c r="G6576">
        <v>70000</v>
      </c>
    </row>
    <row r="6577" spans="1:7" x14ac:dyDescent="0.25">
      <c r="A6577">
        <v>80026218</v>
      </c>
      <c r="B6577" s="1">
        <v>40829</v>
      </c>
      <c r="C6577" t="s">
        <v>56</v>
      </c>
      <c r="D6577">
        <v>27</v>
      </c>
      <c r="E6577">
        <v>11100188</v>
      </c>
      <c r="F6577" t="s">
        <v>55</v>
      </c>
      <c r="G6577">
        <v>70000</v>
      </c>
    </row>
    <row r="6578" spans="1:7" x14ac:dyDescent="0.25">
      <c r="A6578">
        <v>80026218</v>
      </c>
      <c r="B6578" s="1">
        <v>40829</v>
      </c>
      <c r="C6578" t="s">
        <v>59</v>
      </c>
      <c r="D6578">
        <v>25</v>
      </c>
      <c r="E6578">
        <v>11100188</v>
      </c>
      <c r="F6578" t="s">
        <v>60</v>
      </c>
      <c r="G6578">
        <v>70000</v>
      </c>
    </row>
    <row r="6579" spans="1:7" hidden="1" x14ac:dyDescent="0.25">
      <c r="A6579">
        <v>80026348</v>
      </c>
      <c r="B6579" s="1">
        <v>40843</v>
      </c>
      <c r="C6579" t="s">
        <v>182</v>
      </c>
      <c r="D6579">
        <v>100</v>
      </c>
      <c r="E6579">
        <v>11100391</v>
      </c>
      <c r="F6579" t="s">
        <v>10</v>
      </c>
      <c r="G6579">
        <v>1</v>
      </c>
    </row>
    <row r="6580" spans="1:7" hidden="1" x14ac:dyDescent="0.25">
      <c r="A6580">
        <v>80026349</v>
      </c>
      <c r="B6580" s="1">
        <v>40843</v>
      </c>
      <c r="C6580" t="s">
        <v>111</v>
      </c>
      <c r="D6580">
        <v>25</v>
      </c>
      <c r="E6580">
        <v>11100392</v>
      </c>
      <c r="F6580" t="s">
        <v>112</v>
      </c>
      <c r="G6580">
        <v>2</v>
      </c>
    </row>
    <row r="6581" spans="1:7" hidden="1" x14ac:dyDescent="0.25">
      <c r="A6581">
        <v>16944</v>
      </c>
      <c r="B6581" s="1">
        <v>40843</v>
      </c>
      <c r="C6581" t="s">
        <v>111</v>
      </c>
      <c r="D6581">
        <v>25</v>
      </c>
      <c r="E6581">
        <v>11100392</v>
      </c>
      <c r="F6581" t="s">
        <v>112</v>
      </c>
      <c r="G6581">
        <v>2</v>
      </c>
    </row>
    <row r="6582" spans="1:7" hidden="1" x14ac:dyDescent="0.25">
      <c r="A6582">
        <v>80026350</v>
      </c>
      <c r="B6582" s="1">
        <v>40843</v>
      </c>
      <c r="C6582" t="s">
        <v>111</v>
      </c>
      <c r="D6582">
        <v>50</v>
      </c>
      <c r="E6582">
        <v>11100392</v>
      </c>
      <c r="F6582" t="s">
        <v>112</v>
      </c>
      <c r="G6582">
        <v>2</v>
      </c>
    </row>
    <row r="6583" spans="1:7" hidden="1" x14ac:dyDescent="0.25">
      <c r="A6583">
        <v>80026351</v>
      </c>
      <c r="B6583" s="1">
        <v>40843</v>
      </c>
      <c r="C6583" t="s">
        <v>111</v>
      </c>
      <c r="D6583">
        <v>100</v>
      </c>
      <c r="E6583">
        <v>11100394</v>
      </c>
      <c r="F6583" t="s">
        <v>112</v>
      </c>
      <c r="G6583">
        <v>4</v>
      </c>
    </row>
    <row r="6584" spans="1:7" hidden="1" x14ac:dyDescent="0.25">
      <c r="A6584">
        <v>80026351</v>
      </c>
      <c r="B6584" s="1">
        <v>40843</v>
      </c>
      <c r="C6584" t="s">
        <v>111</v>
      </c>
      <c r="D6584">
        <v>25</v>
      </c>
      <c r="E6584">
        <v>11100395</v>
      </c>
      <c r="F6584" t="s">
        <v>112</v>
      </c>
      <c r="G6584">
        <v>1</v>
      </c>
    </row>
    <row r="6585" spans="1:7" hidden="1" x14ac:dyDescent="0.25">
      <c r="A6585">
        <v>80026352</v>
      </c>
      <c r="B6585" s="1">
        <v>40843</v>
      </c>
      <c r="C6585" t="s">
        <v>22</v>
      </c>
      <c r="D6585">
        <v>50</v>
      </c>
      <c r="E6585">
        <v>11100396</v>
      </c>
      <c r="F6585" t="s">
        <v>23</v>
      </c>
      <c r="G6585">
        <v>0.2</v>
      </c>
    </row>
    <row r="6586" spans="1:7" hidden="1" x14ac:dyDescent="0.25">
      <c r="A6586">
        <v>80026353</v>
      </c>
      <c r="B6586" s="1">
        <v>40843</v>
      </c>
      <c r="C6586" t="s">
        <v>22</v>
      </c>
      <c r="D6586">
        <v>50</v>
      </c>
      <c r="E6586">
        <v>11100400</v>
      </c>
      <c r="F6586" t="s">
        <v>23</v>
      </c>
      <c r="G6586">
        <v>0.2</v>
      </c>
    </row>
    <row r="6587" spans="1:7" hidden="1" x14ac:dyDescent="0.25">
      <c r="A6587">
        <v>90001792</v>
      </c>
      <c r="B6587" s="1">
        <v>40843</v>
      </c>
      <c r="C6587" t="s">
        <v>120</v>
      </c>
      <c r="D6587">
        <v>350</v>
      </c>
      <c r="E6587">
        <v>11100401</v>
      </c>
      <c r="F6587" t="s">
        <v>121</v>
      </c>
      <c r="G6587">
        <v>1</v>
      </c>
    </row>
    <row r="6588" spans="1:7" x14ac:dyDescent="0.25">
      <c r="A6588">
        <v>80026218</v>
      </c>
      <c r="B6588" s="1">
        <v>40829</v>
      </c>
      <c r="C6588" t="s">
        <v>61</v>
      </c>
      <c r="D6588">
        <v>25</v>
      </c>
      <c r="E6588">
        <v>11100188</v>
      </c>
      <c r="F6588" t="s">
        <v>60</v>
      </c>
      <c r="G6588">
        <v>70000</v>
      </c>
    </row>
    <row r="6589" spans="1:7" hidden="1" x14ac:dyDescent="0.25">
      <c r="A6589">
        <v>80026356</v>
      </c>
      <c r="B6589" s="1">
        <v>40843</v>
      </c>
      <c r="C6589" t="s">
        <v>49</v>
      </c>
      <c r="D6589">
        <v>250</v>
      </c>
      <c r="E6589">
        <v>11100403</v>
      </c>
      <c r="F6589" t="s">
        <v>50</v>
      </c>
      <c r="G6589">
        <v>1</v>
      </c>
    </row>
    <row r="6590" spans="1:7" x14ac:dyDescent="0.25">
      <c r="A6590">
        <v>80026219</v>
      </c>
      <c r="B6590" s="1">
        <v>40829</v>
      </c>
      <c r="C6590" t="s">
        <v>54</v>
      </c>
      <c r="D6590">
        <v>25</v>
      </c>
      <c r="E6590">
        <v>11100189</v>
      </c>
      <c r="F6590" t="s">
        <v>55</v>
      </c>
      <c r="G6590">
        <v>75000</v>
      </c>
    </row>
    <row r="6591" spans="1:7" hidden="1" x14ac:dyDescent="0.25">
      <c r="A6591">
        <v>80026358</v>
      </c>
      <c r="B6591" s="1">
        <v>40843</v>
      </c>
      <c r="C6591" t="s">
        <v>111</v>
      </c>
      <c r="D6591">
        <v>25</v>
      </c>
      <c r="E6591">
        <v>11100407</v>
      </c>
      <c r="F6591" t="s">
        <v>112</v>
      </c>
      <c r="G6591">
        <v>1</v>
      </c>
    </row>
    <row r="6592" spans="1:7" x14ac:dyDescent="0.25">
      <c r="A6592">
        <v>80026220</v>
      </c>
      <c r="B6592" s="1">
        <v>40829</v>
      </c>
      <c r="C6592" t="s">
        <v>54</v>
      </c>
      <c r="D6592">
        <v>27</v>
      </c>
      <c r="E6592">
        <v>11100190</v>
      </c>
      <c r="F6592" t="s">
        <v>55</v>
      </c>
      <c r="G6592">
        <v>75000</v>
      </c>
    </row>
    <row r="6593" spans="1:7" x14ac:dyDescent="0.25">
      <c r="A6593">
        <v>80026221</v>
      </c>
      <c r="B6593" s="1">
        <v>40829</v>
      </c>
      <c r="C6593" t="s">
        <v>64</v>
      </c>
      <c r="D6593">
        <v>25</v>
      </c>
      <c r="E6593">
        <v>11100191</v>
      </c>
      <c r="F6593" t="s">
        <v>65</v>
      </c>
      <c r="G6593">
        <v>1</v>
      </c>
    </row>
    <row r="6594" spans="1:7" x14ac:dyDescent="0.25">
      <c r="A6594">
        <v>80026222</v>
      </c>
      <c r="B6594" s="1">
        <v>40829</v>
      </c>
      <c r="C6594" t="s">
        <v>135</v>
      </c>
      <c r="D6594">
        <v>125</v>
      </c>
      <c r="E6594">
        <v>11100193</v>
      </c>
      <c r="F6594" t="s">
        <v>10</v>
      </c>
      <c r="G6594">
        <v>1</v>
      </c>
    </row>
    <row r="6595" spans="1:7" x14ac:dyDescent="0.25">
      <c r="A6595">
        <v>80026223</v>
      </c>
      <c r="B6595" s="1">
        <v>40829</v>
      </c>
      <c r="C6595" t="s">
        <v>7</v>
      </c>
      <c r="D6595">
        <v>265</v>
      </c>
      <c r="E6595">
        <v>11100196</v>
      </c>
      <c r="F6595" t="s">
        <v>8</v>
      </c>
      <c r="G6595">
        <v>49000</v>
      </c>
    </row>
    <row r="6596" spans="1:7" x14ac:dyDescent="0.25">
      <c r="A6596">
        <v>80026224</v>
      </c>
      <c r="B6596" s="1">
        <v>40829</v>
      </c>
      <c r="C6596" t="s">
        <v>64</v>
      </c>
      <c r="D6596">
        <v>25</v>
      </c>
      <c r="E6596">
        <v>11100191</v>
      </c>
      <c r="F6596" t="s">
        <v>65</v>
      </c>
      <c r="G6596">
        <v>1</v>
      </c>
    </row>
    <row r="6597" spans="1:7" x14ac:dyDescent="0.25">
      <c r="A6597">
        <v>80026224</v>
      </c>
      <c r="B6597" s="1">
        <v>40829</v>
      </c>
      <c r="C6597" t="s">
        <v>64</v>
      </c>
      <c r="D6597">
        <v>25</v>
      </c>
      <c r="E6597">
        <v>11100192</v>
      </c>
      <c r="F6597" t="s">
        <v>65</v>
      </c>
      <c r="G6597">
        <v>1</v>
      </c>
    </row>
    <row r="6598" spans="1:7" x14ac:dyDescent="0.25">
      <c r="A6598">
        <v>80026226</v>
      </c>
      <c r="B6598" s="1">
        <v>40830</v>
      </c>
      <c r="C6598" t="s">
        <v>29</v>
      </c>
      <c r="D6598">
        <v>25</v>
      </c>
      <c r="E6598">
        <v>11100201</v>
      </c>
      <c r="F6598" t="s">
        <v>10</v>
      </c>
      <c r="G6598">
        <v>1</v>
      </c>
    </row>
    <row r="6599" spans="1:7" x14ac:dyDescent="0.25">
      <c r="A6599">
        <v>80026226</v>
      </c>
      <c r="B6599" s="1">
        <v>40830</v>
      </c>
      <c r="C6599" t="s">
        <v>24</v>
      </c>
      <c r="D6599">
        <v>25</v>
      </c>
      <c r="E6599">
        <v>11100202</v>
      </c>
      <c r="F6599" t="s">
        <v>10</v>
      </c>
      <c r="G6599">
        <v>1</v>
      </c>
    </row>
    <row r="6600" spans="1:7" hidden="1" x14ac:dyDescent="0.25">
      <c r="A6600">
        <v>80026371</v>
      </c>
      <c r="B6600" s="1">
        <v>40844</v>
      </c>
      <c r="C6600" t="s">
        <v>49</v>
      </c>
      <c r="D6600">
        <v>1000</v>
      </c>
      <c r="E6600">
        <v>11070305</v>
      </c>
      <c r="F6600" t="s">
        <v>50</v>
      </c>
      <c r="G6600">
        <v>1</v>
      </c>
    </row>
    <row r="6601" spans="1:7" hidden="1" x14ac:dyDescent="0.25">
      <c r="A6601">
        <v>80026371</v>
      </c>
      <c r="B6601" s="1">
        <v>40844</v>
      </c>
      <c r="C6601" t="s">
        <v>100</v>
      </c>
      <c r="D6601">
        <v>160</v>
      </c>
      <c r="E6601">
        <v>11070305</v>
      </c>
      <c r="F6601" t="s">
        <v>50</v>
      </c>
      <c r="G6601">
        <v>1</v>
      </c>
    </row>
    <row r="6602" spans="1:7" hidden="1" x14ac:dyDescent="0.25">
      <c r="A6602">
        <v>80026368</v>
      </c>
      <c r="B6602" s="1">
        <v>40844</v>
      </c>
      <c r="C6602" t="s">
        <v>36</v>
      </c>
      <c r="D6602">
        <v>50</v>
      </c>
      <c r="E6602">
        <v>11100415</v>
      </c>
      <c r="F6602" t="s">
        <v>23</v>
      </c>
      <c r="G6602">
        <v>1</v>
      </c>
    </row>
    <row r="6603" spans="1:7" hidden="1" x14ac:dyDescent="0.25">
      <c r="A6603">
        <v>80026369</v>
      </c>
      <c r="B6603" s="1">
        <v>40844</v>
      </c>
      <c r="C6603" t="s">
        <v>182</v>
      </c>
      <c r="D6603">
        <v>100</v>
      </c>
      <c r="E6603">
        <v>11100416</v>
      </c>
      <c r="F6603" t="s">
        <v>10</v>
      </c>
      <c r="G6603">
        <v>1</v>
      </c>
    </row>
    <row r="6604" spans="1:7" hidden="1" x14ac:dyDescent="0.25">
      <c r="A6604">
        <v>80026376</v>
      </c>
      <c r="B6604" s="1">
        <v>40844</v>
      </c>
      <c r="C6604" t="s">
        <v>182</v>
      </c>
      <c r="D6604">
        <v>100</v>
      </c>
      <c r="E6604">
        <v>11100422</v>
      </c>
      <c r="F6604" t="s">
        <v>10</v>
      </c>
      <c r="G6604">
        <v>1</v>
      </c>
    </row>
    <row r="6605" spans="1:7" hidden="1" x14ac:dyDescent="0.25">
      <c r="A6605">
        <v>80026373</v>
      </c>
      <c r="B6605" s="1">
        <v>40844</v>
      </c>
      <c r="C6605" t="s">
        <v>182</v>
      </c>
      <c r="D6605">
        <v>100</v>
      </c>
      <c r="E6605">
        <v>11100423</v>
      </c>
      <c r="F6605" t="s">
        <v>10</v>
      </c>
      <c r="G6605">
        <v>1</v>
      </c>
    </row>
    <row r="6606" spans="1:7" x14ac:dyDescent="0.25">
      <c r="A6606">
        <v>80026226</v>
      </c>
      <c r="B6606" s="1">
        <v>40830</v>
      </c>
      <c r="C6606" t="s">
        <v>66</v>
      </c>
      <c r="D6606">
        <v>3</v>
      </c>
      <c r="E6606">
        <v>11100202</v>
      </c>
      <c r="F6606" t="s">
        <v>67</v>
      </c>
      <c r="G6606">
        <v>1</v>
      </c>
    </row>
    <row r="6607" spans="1:7" hidden="1" x14ac:dyDescent="0.25">
      <c r="A6607">
        <v>80026374</v>
      </c>
      <c r="B6607" s="1">
        <v>40844</v>
      </c>
      <c r="C6607" t="s">
        <v>111</v>
      </c>
      <c r="D6607">
        <v>25</v>
      </c>
      <c r="E6607">
        <v>11100425</v>
      </c>
      <c r="F6607" t="s">
        <v>112</v>
      </c>
      <c r="G6607">
        <v>1</v>
      </c>
    </row>
    <row r="6608" spans="1:7" x14ac:dyDescent="0.25">
      <c r="A6608">
        <v>80026227</v>
      </c>
      <c r="B6608" s="1">
        <v>40830</v>
      </c>
      <c r="C6608" t="s">
        <v>7</v>
      </c>
      <c r="D6608">
        <v>145</v>
      </c>
      <c r="E6608">
        <v>11090270</v>
      </c>
      <c r="F6608" t="s">
        <v>8</v>
      </c>
      <c r="G6608">
        <v>25000</v>
      </c>
    </row>
    <row r="6609" spans="1:7" hidden="1" x14ac:dyDescent="0.25">
      <c r="A6609">
        <v>80026377</v>
      </c>
      <c r="B6609" s="1">
        <v>40844</v>
      </c>
      <c r="C6609" t="s">
        <v>111</v>
      </c>
      <c r="D6609">
        <v>25</v>
      </c>
      <c r="E6609">
        <v>11100430</v>
      </c>
      <c r="F6609" t="s">
        <v>112</v>
      </c>
      <c r="G6609">
        <v>1</v>
      </c>
    </row>
    <row r="6610" spans="1:7" hidden="1" x14ac:dyDescent="0.25">
      <c r="A6610">
        <v>80026378</v>
      </c>
      <c r="B6610" s="1">
        <v>40844</v>
      </c>
      <c r="C6610" t="s">
        <v>36</v>
      </c>
      <c r="D6610">
        <v>50</v>
      </c>
      <c r="E6610">
        <v>11100432</v>
      </c>
      <c r="F6610" t="s">
        <v>23</v>
      </c>
      <c r="G6610">
        <v>1</v>
      </c>
    </row>
    <row r="6611" spans="1:7" x14ac:dyDescent="0.25">
      <c r="A6611">
        <v>80026227</v>
      </c>
      <c r="B6611" s="1">
        <v>40830</v>
      </c>
      <c r="C6611" t="s">
        <v>15</v>
      </c>
      <c r="D6611">
        <v>72.5</v>
      </c>
      <c r="E6611">
        <v>11090270</v>
      </c>
      <c r="F6611" t="s">
        <v>8</v>
      </c>
      <c r="G6611">
        <v>25000</v>
      </c>
    </row>
    <row r="6612" spans="1:7" x14ac:dyDescent="0.25">
      <c r="A6612">
        <v>80026234</v>
      </c>
      <c r="B6612" s="1">
        <v>40830</v>
      </c>
      <c r="C6612" t="s">
        <v>64</v>
      </c>
      <c r="D6612">
        <v>25</v>
      </c>
      <c r="E6612">
        <v>11100210</v>
      </c>
      <c r="F6612" t="s">
        <v>65</v>
      </c>
      <c r="G6612">
        <v>1</v>
      </c>
    </row>
    <row r="6613" spans="1:7" x14ac:dyDescent="0.25">
      <c r="A6613">
        <v>80026234</v>
      </c>
      <c r="B6613" s="1">
        <v>40830</v>
      </c>
      <c r="C6613" t="s">
        <v>64</v>
      </c>
      <c r="D6613">
        <v>25</v>
      </c>
      <c r="E6613">
        <v>11100211</v>
      </c>
      <c r="F6613" t="s">
        <v>65</v>
      </c>
      <c r="G6613">
        <v>1</v>
      </c>
    </row>
    <row r="6614" spans="1:7" x14ac:dyDescent="0.25">
      <c r="A6614">
        <v>80026235</v>
      </c>
      <c r="B6614" s="1">
        <v>40830</v>
      </c>
      <c r="C6614" t="s">
        <v>64</v>
      </c>
      <c r="D6614">
        <v>25</v>
      </c>
      <c r="E6614">
        <v>11100117</v>
      </c>
      <c r="F6614" t="s">
        <v>65</v>
      </c>
      <c r="G6614">
        <v>1</v>
      </c>
    </row>
    <row r="6615" spans="1:7" hidden="1" x14ac:dyDescent="0.25">
      <c r="A6615">
        <v>90001793</v>
      </c>
      <c r="B6615" s="1">
        <v>40847</v>
      </c>
      <c r="C6615" t="s">
        <v>115</v>
      </c>
      <c r="D6615">
        <v>50</v>
      </c>
      <c r="E6615">
        <v>11100438</v>
      </c>
      <c r="F6615" t="s">
        <v>10</v>
      </c>
      <c r="G6615">
        <v>1</v>
      </c>
    </row>
    <row r="6616" spans="1:7" hidden="1" x14ac:dyDescent="0.25">
      <c r="A6616">
        <v>80026381</v>
      </c>
      <c r="B6616" s="1">
        <v>40847</v>
      </c>
      <c r="C6616" t="s">
        <v>111</v>
      </c>
      <c r="D6616">
        <v>50</v>
      </c>
      <c r="E6616">
        <v>11100439</v>
      </c>
      <c r="F6616" t="s">
        <v>112</v>
      </c>
      <c r="G6616">
        <v>2</v>
      </c>
    </row>
    <row r="6617" spans="1:7" x14ac:dyDescent="0.25">
      <c r="A6617">
        <v>80026235</v>
      </c>
      <c r="B6617" s="1">
        <v>40830</v>
      </c>
      <c r="C6617" t="s">
        <v>64</v>
      </c>
      <c r="D6617">
        <v>25</v>
      </c>
      <c r="E6617">
        <v>11100128</v>
      </c>
      <c r="F6617" t="s">
        <v>65</v>
      </c>
      <c r="G6617">
        <v>1</v>
      </c>
    </row>
    <row r="6618" spans="1:7" x14ac:dyDescent="0.25">
      <c r="A6618">
        <v>80026235</v>
      </c>
      <c r="B6618" s="1">
        <v>40830</v>
      </c>
      <c r="C6618" t="s">
        <v>64</v>
      </c>
      <c r="D6618">
        <v>25</v>
      </c>
      <c r="E6618">
        <v>11100129</v>
      </c>
      <c r="F6618" t="s">
        <v>65</v>
      </c>
      <c r="G6618">
        <v>1</v>
      </c>
    </row>
    <row r="6619" spans="1:7" x14ac:dyDescent="0.25">
      <c r="A6619">
        <v>80026236</v>
      </c>
      <c r="B6619" s="1">
        <v>40830</v>
      </c>
      <c r="C6619" t="s">
        <v>54</v>
      </c>
      <c r="D6619">
        <v>25</v>
      </c>
      <c r="E6619">
        <v>11100208</v>
      </c>
      <c r="F6619" t="s">
        <v>55</v>
      </c>
      <c r="G6619">
        <v>60000</v>
      </c>
    </row>
    <row r="6620" spans="1:7" x14ac:dyDescent="0.25">
      <c r="A6620">
        <v>80026236</v>
      </c>
      <c r="B6620" s="1">
        <v>40830</v>
      </c>
      <c r="C6620" t="s">
        <v>59</v>
      </c>
      <c r="D6620">
        <v>25</v>
      </c>
      <c r="E6620">
        <v>11100208</v>
      </c>
      <c r="F6620" t="s">
        <v>60</v>
      </c>
      <c r="G6620">
        <v>60000</v>
      </c>
    </row>
    <row r="6621" spans="1:7" x14ac:dyDescent="0.25">
      <c r="A6621">
        <v>80026237</v>
      </c>
      <c r="B6621" s="1">
        <v>40830</v>
      </c>
      <c r="C6621" t="s">
        <v>54</v>
      </c>
      <c r="D6621">
        <v>25</v>
      </c>
      <c r="E6621">
        <v>11100209</v>
      </c>
      <c r="F6621" t="s">
        <v>55</v>
      </c>
      <c r="G6621">
        <v>60000</v>
      </c>
    </row>
    <row r="6622" spans="1:7" x14ac:dyDescent="0.25">
      <c r="A6622">
        <v>80026237</v>
      </c>
      <c r="B6622" s="1">
        <v>40830</v>
      </c>
      <c r="C6622" t="s">
        <v>56</v>
      </c>
      <c r="D6622">
        <v>27</v>
      </c>
      <c r="E6622">
        <v>11100209</v>
      </c>
      <c r="F6622" t="s">
        <v>55</v>
      </c>
      <c r="G6622">
        <v>60000</v>
      </c>
    </row>
    <row r="6623" spans="1:7" x14ac:dyDescent="0.25">
      <c r="A6623">
        <v>80026238</v>
      </c>
      <c r="B6623" s="1">
        <v>40830</v>
      </c>
      <c r="C6623" t="s">
        <v>64</v>
      </c>
      <c r="D6623">
        <v>25</v>
      </c>
      <c r="E6623">
        <v>11100212</v>
      </c>
      <c r="F6623" t="s">
        <v>65</v>
      </c>
      <c r="G6623">
        <v>1</v>
      </c>
    </row>
    <row r="6624" spans="1:7" x14ac:dyDescent="0.25">
      <c r="A6624">
        <v>80026239</v>
      </c>
      <c r="B6624" s="1">
        <v>40830</v>
      </c>
      <c r="C6624" t="s">
        <v>140</v>
      </c>
      <c r="D6624">
        <v>22.5</v>
      </c>
      <c r="E6624">
        <v>11100221</v>
      </c>
      <c r="F6624" t="s">
        <v>26</v>
      </c>
      <c r="G6624">
        <v>150</v>
      </c>
    </row>
    <row r="6625" spans="1:7" hidden="1" x14ac:dyDescent="0.25">
      <c r="A6625">
        <v>80026390</v>
      </c>
      <c r="B6625" s="1">
        <v>40847</v>
      </c>
      <c r="C6625" t="s">
        <v>49</v>
      </c>
      <c r="D6625">
        <v>250</v>
      </c>
      <c r="E6625">
        <v>11100451</v>
      </c>
      <c r="F6625" t="s">
        <v>50</v>
      </c>
      <c r="G6625">
        <v>1</v>
      </c>
    </row>
    <row r="6626" spans="1:7" hidden="1" x14ac:dyDescent="0.25">
      <c r="A6626">
        <v>80026391</v>
      </c>
      <c r="B6626" s="1">
        <v>40847</v>
      </c>
      <c r="C6626" t="s">
        <v>111</v>
      </c>
      <c r="D6626">
        <v>25</v>
      </c>
      <c r="E6626">
        <v>11100452</v>
      </c>
      <c r="F6626" t="s">
        <v>112</v>
      </c>
      <c r="G6626">
        <v>1</v>
      </c>
    </row>
    <row r="6627" spans="1:7" x14ac:dyDescent="0.25">
      <c r="A6627">
        <v>80026239</v>
      </c>
      <c r="B6627" s="1">
        <v>40830</v>
      </c>
      <c r="C6627" t="s">
        <v>66</v>
      </c>
      <c r="D6627">
        <v>18</v>
      </c>
      <c r="E6627">
        <v>11100221</v>
      </c>
      <c r="F6627" t="s">
        <v>67</v>
      </c>
      <c r="G6627">
        <v>150</v>
      </c>
    </row>
    <row r="6628" spans="1:7" x14ac:dyDescent="0.25">
      <c r="A6628">
        <v>80026244</v>
      </c>
      <c r="B6628" s="1">
        <v>40833</v>
      </c>
      <c r="C6628" t="s">
        <v>9</v>
      </c>
      <c r="D6628">
        <v>20</v>
      </c>
      <c r="E6628">
        <v>11100168</v>
      </c>
      <c r="F6628" t="s">
        <v>10</v>
      </c>
      <c r="G6628">
        <v>1</v>
      </c>
    </row>
    <row r="6629" spans="1:7" x14ac:dyDescent="0.25">
      <c r="A6629">
        <v>80026244</v>
      </c>
      <c r="B6629" s="1">
        <v>40833</v>
      </c>
      <c r="C6629" t="s">
        <v>7</v>
      </c>
      <c r="D6629">
        <v>100</v>
      </c>
      <c r="E6629">
        <v>11100168</v>
      </c>
      <c r="F6629" t="s">
        <v>8</v>
      </c>
      <c r="G6629">
        <v>1</v>
      </c>
    </row>
    <row r="6630" spans="1:7" x14ac:dyDescent="0.25">
      <c r="A6630">
        <v>80026245</v>
      </c>
      <c r="B6630" s="1">
        <v>40833</v>
      </c>
      <c r="C6630" t="s">
        <v>140</v>
      </c>
      <c r="D6630">
        <v>22.5</v>
      </c>
      <c r="E6630">
        <v>11100235</v>
      </c>
      <c r="F6630" t="s">
        <v>26</v>
      </c>
      <c r="G6630">
        <v>150</v>
      </c>
    </row>
    <row r="6631" spans="1:7" x14ac:dyDescent="0.25">
      <c r="A6631">
        <v>80026245</v>
      </c>
      <c r="B6631" s="1">
        <v>40833</v>
      </c>
      <c r="C6631" t="s">
        <v>25</v>
      </c>
      <c r="D6631">
        <v>22.5</v>
      </c>
      <c r="E6631">
        <v>11100235</v>
      </c>
      <c r="F6631" t="s">
        <v>26</v>
      </c>
      <c r="G6631">
        <v>150</v>
      </c>
    </row>
    <row r="6632" spans="1:7" x14ac:dyDescent="0.25">
      <c r="A6632">
        <v>80026245</v>
      </c>
      <c r="B6632" s="1">
        <v>40833</v>
      </c>
      <c r="C6632" t="s">
        <v>66</v>
      </c>
      <c r="D6632">
        <v>17</v>
      </c>
      <c r="E6632">
        <v>11100235</v>
      </c>
      <c r="F6632" t="s">
        <v>67</v>
      </c>
      <c r="G6632">
        <v>150</v>
      </c>
    </row>
    <row r="6633" spans="1:7" hidden="1" x14ac:dyDescent="0.25">
      <c r="A6633">
        <v>80026406</v>
      </c>
      <c r="B6633" s="1">
        <v>40848</v>
      </c>
      <c r="C6633" t="s">
        <v>18</v>
      </c>
      <c r="D6633">
        <v>59.93</v>
      </c>
      <c r="E6633">
        <v>11100170</v>
      </c>
      <c r="F6633" t="s">
        <v>10</v>
      </c>
      <c r="G6633">
        <v>1</v>
      </c>
    </row>
    <row r="6634" spans="1:7" hidden="1" x14ac:dyDescent="0.25">
      <c r="A6634">
        <v>80026406</v>
      </c>
      <c r="B6634" s="1">
        <v>40848</v>
      </c>
      <c r="C6634" t="s">
        <v>19</v>
      </c>
      <c r="D6634">
        <v>533.02</v>
      </c>
      <c r="E6634">
        <v>11100170</v>
      </c>
      <c r="F6634" t="s">
        <v>10</v>
      </c>
      <c r="G6634">
        <v>1</v>
      </c>
    </row>
    <row r="6635" spans="1:7" hidden="1" x14ac:dyDescent="0.25">
      <c r="A6635">
        <v>80026406</v>
      </c>
      <c r="B6635" s="1">
        <v>40848</v>
      </c>
      <c r="C6635" t="s">
        <v>20</v>
      </c>
      <c r="D6635">
        <v>1302.93</v>
      </c>
      <c r="E6635">
        <v>11100170</v>
      </c>
      <c r="F6635" t="s">
        <v>10</v>
      </c>
      <c r="G6635">
        <v>1</v>
      </c>
    </row>
    <row r="6636" spans="1:7" hidden="1" x14ac:dyDescent="0.25">
      <c r="A6636">
        <v>80026406</v>
      </c>
      <c r="B6636" s="1">
        <v>40848</v>
      </c>
      <c r="C6636" t="s">
        <v>21</v>
      </c>
      <c r="D6636">
        <v>161.68</v>
      </c>
      <c r="E6636">
        <v>11100170</v>
      </c>
      <c r="F6636" t="s">
        <v>10</v>
      </c>
      <c r="G6636">
        <v>1</v>
      </c>
    </row>
    <row r="6637" spans="1:7" x14ac:dyDescent="0.25">
      <c r="A6637">
        <v>80026245</v>
      </c>
      <c r="B6637" s="1">
        <v>40833</v>
      </c>
      <c r="C6637" t="s">
        <v>142</v>
      </c>
      <c r="D6637">
        <v>17</v>
      </c>
      <c r="E6637">
        <v>11100235</v>
      </c>
      <c r="F6637" t="s">
        <v>67</v>
      </c>
      <c r="G6637">
        <v>150</v>
      </c>
    </row>
    <row r="6638" spans="1:7" x14ac:dyDescent="0.25">
      <c r="A6638">
        <v>80026247</v>
      </c>
      <c r="B6638" s="1">
        <v>40833</v>
      </c>
      <c r="C6638" t="s">
        <v>54</v>
      </c>
      <c r="D6638">
        <v>25</v>
      </c>
      <c r="E6638">
        <v>11100238</v>
      </c>
      <c r="F6638" t="s">
        <v>55</v>
      </c>
      <c r="G6638">
        <v>45000</v>
      </c>
    </row>
    <row r="6639" spans="1:7" x14ac:dyDescent="0.25">
      <c r="A6639">
        <v>80026247</v>
      </c>
      <c r="B6639" s="1">
        <v>40833</v>
      </c>
      <c r="C6639" t="s">
        <v>56</v>
      </c>
      <c r="D6639">
        <v>27</v>
      </c>
      <c r="E6639">
        <v>11100238</v>
      </c>
      <c r="F6639" t="s">
        <v>55</v>
      </c>
      <c r="G6639">
        <v>45000</v>
      </c>
    </row>
    <row r="6640" spans="1:7" hidden="1" x14ac:dyDescent="0.25">
      <c r="A6640">
        <v>16946</v>
      </c>
      <c r="B6640" s="1">
        <v>40848</v>
      </c>
      <c r="C6640" t="s">
        <v>18</v>
      </c>
      <c r="D6640">
        <v>59.93</v>
      </c>
      <c r="E6640">
        <v>11100170</v>
      </c>
      <c r="F6640" t="s">
        <v>10</v>
      </c>
      <c r="G6640">
        <v>1</v>
      </c>
    </row>
    <row r="6641" spans="1:7" hidden="1" x14ac:dyDescent="0.25">
      <c r="A6641">
        <v>16946</v>
      </c>
      <c r="B6641" s="1">
        <v>40848</v>
      </c>
      <c r="C6641" t="s">
        <v>19</v>
      </c>
      <c r="D6641">
        <v>533.02</v>
      </c>
      <c r="E6641">
        <v>11100170</v>
      </c>
      <c r="F6641" t="s">
        <v>10</v>
      </c>
      <c r="G6641">
        <v>1</v>
      </c>
    </row>
    <row r="6642" spans="1:7" hidden="1" x14ac:dyDescent="0.25">
      <c r="A6642">
        <v>16946</v>
      </c>
      <c r="B6642" s="1">
        <v>40848</v>
      </c>
      <c r="C6642" t="s">
        <v>20</v>
      </c>
      <c r="D6642">
        <v>1302.93</v>
      </c>
      <c r="E6642">
        <v>11100170</v>
      </c>
      <c r="F6642" t="s">
        <v>10</v>
      </c>
      <c r="G6642">
        <v>1</v>
      </c>
    </row>
    <row r="6643" spans="1:7" hidden="1" x14ac:dyDescent="0.25">
      <c r="A6643">
        <v>16946</v>
      </c>
      <c r="B6643" s="1">
        <v>40848</v>
      </c>
      <c r="C6643" t="s">
        <v>21</v>
      </c>
      <c r="D6643">
        <v>161.68</v>
      </c>
      <c r="E6643">
        <v>11100170</v>
      </c>
      <c r="F6643" t="s">
        <v>10</v>
      </c>
      <c r="G6643">
        <v>1</v>
      </c>
    </row>
    <row r="6644" spans="1:7" hidden="1" x14ac:dyDescent="0.25">
      <c r="A6644">
        <v>80026401</v>
      </c>
      <c r="B6644" s="1">
        <v>40848</v>
      </c>
      <c r="C6644" t="s">
        <v>111</v>
      </c>
      <c r="D6644">
        <v>75</v>
      </c>
      <c r="E6644">
        <v>11100236</v>
      </c>
      <c r="F6644" t="s">
        <v>112</v>
      </c>
      <c r="G6644">
        <v>2</v>
      </c>
    </row>
    <row r="6645" spans="1:7" hidden="1" x14ac:dyDescent="0.25">
      <c r="A6645">
        <v>16945</v>
      </c>
      <c r="B6645" s="1">
        <v>40848</v>
      </c>
      <c r="C6645" t="s">
        <v>111</v>
      </c>
      <c r="D6645">
        <v>50</v>
      </c>
      <c r="E6645">
        <v>11100236</v>
      </c>
      <c r="F6645" t="s">
        <v>112</v>
      </c>
      <c r="G6645">
        <v>2</v>
      </c>
    </row>
    <row r="6646" spans="1:7" hidden="1" x14ac:dyDescent="0.25">
      <c r="A6646">
        <v>80026402</v>
      </c>
      <c r="B6646" s="1">
        <v>40848</v>
      </c>
      <c r="C6646" t="s">
        <v>111</v>
      </c>
      <c r="D6646">
        <v>50</v>
      </c>
      <c r="E6646">
        <v>11100236</v>
      </c>
      <c r="F6646" t="s">
        <v>112</v>
      </c>
      <c r="G6646">
        <v>2</v>
      </c>
    </row>
    <row r="6647" spans="1:7" x14ac:dyDescent="0.25">
      <c r="A6647">
        <v>80026247</v>
      </c>
      <c r="B6647" s="1">
        <v>40833</v>
      </c>
      <c r="C6647" t="s">
        <v>59</v>
      </c>
      <c r="D6647">
        <v>25</v>
      </c>
      <c r="E6647">
        <v>11100238</v>
      </c>
      <c r="F6647" t="s">
        <v>60</v>
      </c>
      <c r="G6647">
        <v>45000</v>
      </c>
    </row>
    <row r="6648" spans="1:7" x14ac:dyDescent="0.25">
      <c r="A6648">
        <v>80026247</v>
      </c>
      <c r="B6648" s="1">
        <v>40833</v>
      </c>
      <c r="C6648" t="s">
        <v>61</v>
      </c>
      <c r="D6648">
        <v>25</v>
      </c>
      <c r="E6648">
        <v>11100238</v>
      </c>
      <c r="F6648" t="s">
        <v>60</v>
      </c>
      <c r="G6648">
        <v>45000</v>
      </c>
    </row>
    <row r="6649" spans="1:7" x14ac:dyDescent="0.25">
      <c r="A6649">
        <v>80026250</v>
      </c>
      <c r="B6649" s="1">
        <v>40833</v>
      </c>
      <c r="C6649" t="s">
        <v>16</v>
      </c>
      <c r="D6649">
        <v>820</v>
      </c>
      <c r="E6649">
        <v>11040128</v>
      </c>
      <c r="F6649" t="s">
        <v>17</v>
      </c>
      <c r="G6649">
        <v>82000</v>
      </c>
    </row>
    <row r="6650" spans="1:7" hidden="1" x14ac:dyDescent="0.25">
      <c r="A6650">
        <v>80026403</v>
      </c>
      <c r="B6650" s="1">
        <v>40848</v>
      </c>
      <c r="C6650" t="s">
        <v>111</v>
      </c>
      <c r="D6650">
        <v>25</v>
      </c>
      <c r="E6650">
        <v>11110003</v>
      </c>
      <c r="F6650" t="s">
        <v>112</v>
      </c>
      <c r="G6650">
        <v>1</v>
      </c>
    </row>
    <row r="6651" spans="1:7" hidden="1" x14ac:dyDescent="0.25">
      <c r="A6651">
        <v>90001794</v>
      </c>
      <c r="B6651" s="1">
        <v>40848</v>
      </c>
      <c r="C6651" t="s">
        <v>128</v>
      </c>
      <c r="D6651">
        <v>500</v>
      </c>
      <c r="E6651">
        <v>11110004</v>
      </c>
      <c r="F6651" t="s">
        <v>10</v>
      </c>
      <c r="G6651">
        <v>1</v>
      </c>
    </row>
    <row r="6652" spans="1:7" hidden="1" x14ac:dyDescent="0.25">
      <c r="A6652">
        <v>90001794</v>
      </c>
      <c r="B6652" s="1">
        <v>40848</v>
      </c>
      <c r="C6652" t="s">
        <v>116</v>
      </c>
      <c r="D6652">
        <v>400</v>
      </c>
      <c r="E6652">
        <v>11110005</v>
      </c>
      <c r="F6652" t="s">
        <v>117</v>
      </c>
      <c r="G6652">
        <v>2</v>
      </c>
    </row>
    <row r="6653" spans="1:7" hidden="1" x14ac:dyDescent="0.25">
      <c r="A6653">
        <v>80026404</v>
      </c>
      <c r="B6653" s="1">
        <v>40848</v>
      </c>
      <c r="C6653" t="s">
        <v>111</v>
      </c>
      <c r="D6653">
        <v>25</v>
      </c>
      <c r="E6653">
        <v>11110006</v>
      </c>
      <c r="F6653" t="s">
        <v>112</v>
      </c>
      <c r="G6653">
        <v>1</v>
      </c>
    </row>
    <row r="6654" spans="1:7" hidden="1" x14ac:dyDescent="0.25">
      <c r="A6654">
        <v>80026405</v>
      </c>
      <c r="B6654" s="1">
        <v>40848</v>
      </c>
      <c r="C6654" t="s">
        <v>111</v>
      </c>
      <c r="D6654">
        <v>25</v>
      </c>
      <c r="E6654">
        <v>11110007</v>
      </c>
      <c r="F6654" t="s">
        <v>112</v>
      </c>
      <c r="G6654">
        <v>1</v>
      </c>
    </row>
    <row r="6655" spans="1:7" hidden="1" x14ac:dyDescent="0.25">
      <c r="A6655">
        <v>90001795</v>
      </c>
      <c r="B6655" s="1">
        <v>40848</v>
      </c>
      <c r="C6655" t="s">
        <v>118</v>
      </c>
      <c r="D6655">
        <v>1000</v>
      </c>
      <c r="E6655">
        <v>11110016</v>
      </c>
      <c r="F6655" t="s">
        <v>50</v>
      </c>
      <c r="G6655">
        <v>1</v>
      </c>
    </row>
    <row r="6656" spans="1:7" hidden="1" x14ac:dyDescent="0.25">
      <c r="A6656">
        <v>90001795</v>
      </c>
      <c r="B6656" s="1">
        <v>40848</v>
      </c>
      <c r="C6656" t="s">
        <v>116</v>
      </c>
      <c r="D6656">
        <v>350</v>
      </c>
      <c r="E6656">
        <v>11110017</v>
      </c>
      <c r="F6656" t="s">
        <v>117</v>
      </c>
      <c r="G6656">
        <v>1</v>
      </c>
    </row>
    <row r="6657" spans="1:7" x14ac:dyDescent="0.25">
      <c r="A6657">
        <v>80026250</v>
      </c>
      <c r="B6657" s="1">
        <v>40833</v>
      </c>
      <c r="C6657" t="s">
        <v>7</v>
      </c>
      <c r="D6657">
        <v>12660</v>
      </c>
      <c r="E6657">
        <v>11040128</v>
      </c>
      <c r="F6657" t="s">
        <v>8</v>
      </c>
      <c r="G6657">
        <v>82000</v>
      </c>
    </row>
    <row r="6658" spans="1:7" x14ac:dyDescent="0.25">
      <c r="A6658">
        <v>80026250</v>
      </c>
      <c r="B6658" s="1">
        <v>40833</v>
      </c>
      <c r="C6658" t="s">
        <v>15</v>
      </c>
      <c r="D6658">
        <v>6330</v>
      </c>
      <c r="E6658">
        <v>11040128</v>
      </c>
      <c r="F6658" t="s">
        <v>8</v>
      </c>
      <c r="G6658">
        <v>82000</v>
      </c>
    </row>
    <row r="6659" spans="1:7" hidden="1" x14ac:dyDescent="0.25">
      <c r="A6659">
        <v>80026410</v>
      </c>
      <c r="B6659" s="1">
        <v>40849</v>
      </c>
      <c r="C6659" t="s">
        <v>111</v>
      </c>
      <c r="D6659">
        <v>100</v>
      </c>
      <c r="E6659">
        <v>11110021</v>
      </c>
      <c r="F6659" t="s">
        <v>112</v>
      </c>
      <c r="G6659">
        <v>4</v>
      </c>
    </row>
    <row r="6660" spans="1:7" hidden="1" x14ac:dyDescent="0.25">
      <c r="A6660">
        <v>80026410</v>
      </c>
      <c r="B6660" s="1">
        <v>40849</v>
      </c>
      <c r="C6660" t="s">
        <v>111</v>
      </c>
      <c r="D6660">
        <v>25</v>
      </c>
      <c r="E6660">
        <v>11110022</v>
      </c>
      <c r="F6660" t="s">
        <v>112</v>
      </c>
      <c r="G6660">
        <v>1</v>
      </c>
    </row>
    <row r="6661" spans="1:7" hidden="1" x14ac:dyDescent="0.25">
      <c r="A6661">
        <v>80026412</v>
      </c>
      <c r="B6661" s="1">
        <v>40849</v>
      </c>
      <c r="C6661" t="s">
        <v>182</v>
      </c>
      <c r="D6661">
        <v>100</v>
      </c>
      <c r="E6661">
        <v>11110025</v>
      </c>
      <c r="F6661" t="s">
        <v>10</v>
      </c>
      <c r="G6661">
        <v>1</v>
      </c>
    </row>
    <row r="6662" spans="1:7" hidden="1" x14ac:dyDescent="0.25">
      <c r="A6662">
        <v>80026413</v>
      </c>
      <c r="B6662" s="1">
        <v>40849</v>
      </c>
      <c r="C6662" t="s">
        <v>111</v>
      </c>
      <c r="D6662">
        <v>50</v>
      </c>
      <c r="E6662">
        <v>11110027</v>
      </c>
      <c r="F6662" t="s">
        <v>112</v>
      </c>
      <c r="G6662">
        <v>2</v>
      </c>
    </row>
    <row r="6663" spans="1:7" x14ac:dyDescent="0.25">
      <c r="A6663">
        <v>80026252</v>
      </c>
      <c r="B6663" s="1">
        <v>40834</v>
      </c>
      <c r="C6663" t="s">
        <v>7</v>
      </c>
      <c r="D6663">
        <v>90</v>
      </c>
      <c r="E6663">
        <v>11100246</v>
      </c>
      <c r="F6663" t="s">
        <v>8</v>
      </c>
      <c r="G6663">
        <v>14000</v>
      </c>
    </row>
    <row r="6664" spans="1:7" x14ac:dyDescent="0.25">
      <c r="A6664">
        <v>80026253</v>
      </c>
      <c r="B6664" s="1">
        <v>40834</v>
      </c>
      <c r="C6664" t="s">
        <v>64</v>
      </c>
      <c r="D6664">
        <v>25</v>
      </c>
      <c r="E6664">
        <v>11100247</v>
      </c>
      <c r="F6664" t="s">
        <v>65</v>
      </c>
      <c r="G6664">
        <v>4</v>
      </c>
    </row>
    <row r="6665" spans="1:7" x14ac:dyDescent="0.25">
      <c r="A6665">
        <v>80026253</v>
      </c>
      <c r="B6665" s="1">
        <v>40834</v>
      </c>
      <c r="C6665" t="s">
        <v>66</v>
      </c>
      <c r="D6665">
        <v>25</v>
      </c>
      <c r="E6665">
        <v>11100248</v>
      </c>
      <c r="F6665" t="s">
        <v>67</v>
      </c>
      <c r="G6665">
        <v>10</v>
      </c>
    </row>
    <row r="6666" spans="1:7" x14ac:dyDescent="0.25">
      <c r="A6666">
        <v>80026257</v>
      </c>
      <c r="B6666" s="1">
        <v>40834</v>
      </c>
      <c r="C6666" t="s">
        <v>64</v>
      </c>
      <c r="D6666">
        <v>20</v>
      </c>
      <c r="E6666">
        <v>11100258</v>
      </c>
      <c r="F6666" t="s">
        <v>65</v>
      </c>
      <c r="G6666">
        <v>5</v>
      </c>
    </row>
    <row r="6667" spans="1:7" x14ac:dyDescent="0.25">
      <c r="A6667">
        <v>80026257</v>
      </c>
      <c r="B6667" s="1">
        <v>40834</v>
      </c>
      <c r="C6667" t="s">
        <v>74</v>
      </c>
      <c r="D6667">
        <v>25</v>
      </c>
      <c r="E6667">
        <v>11100258</v>
      </c>
      <c r="F6667" t="s">
        <v>75</v>
      </c>
      <c r="G6667">
        <v>5</v>
      </c>
    </row>
    <row r="6668" spans="1:7" x14ac:dyDescent="0.25">
      <c r="A6668">
        <v>80026257</v>
      </c>
      <c r="B6668" s="1">
        <v>40834</v>
      </c>
      <c r="C6668" t="s">
        <v>70</v>
      </c>
      <c r="D6668">
        <v>25</v>
      </c>
      <c r="E6668">
        <v>11100258</v>
      </c>
      <c r="F6668" t="s">
        <v>71</v>
      </c>
      <c r="G6668">
        <v>5</v>
      </c>
    </row>
    <row r="6669" spans="1:7" x14ac:dyDescent="0.25">
      <c r="A6669">
        <v>80026258</v>
      </c>
      <c r="B6669" s="1">
        <v>40834</v>
      </c>
      <c r="C6669" t="s">
        <v>29</v>
      </c>
      <c r="D6669">
        <v>25</v>
      </c>
      <c r="E6669">
        <v>11100259</v>
      </c>
      <c r="F6669" t="s">
        <v>10</v>
      </c>
      <c r="G6669">
        <v>1</v>
      </c>
    </row>
    <row r="6670" spans="1:7" x14ac:dyDescent="0.25">
      <c r="A6670">
        <v>80026259</v>
      </c>
      <c r="B6670" s="1">
        <v>40834</v>
      </c>
      <c r="C6670" t="s">
        <v>25</v>
      </c>
      <c r="D6670">
        <v>30</v>
      </c>
      <c r="E6670">
        <v>11100261</v>
      </c>
      <c r="F6670" t="s">
        <v>26</v>
      </c>
      <c r="G6670">
        <v>200</v>
      </c>
    </row>
    <row r="6671" spans="1:7" x14ac:dyDescent="0.25">
      <c r="A6671">
        <v>80026259</v>
      </c>
      <c r="B6671" s="1">
        <v>40834</v>
      </c>
      <c r="C6671" t="s">
        <v>66</v>
      </c>
      <c r="D6671">
        <v>32</v>
      </c>
      <c r="E6671">
        <v>11100261</v>
      </c>
      <c r="F6671" t="s">
        <v>67</v>
      </c>
      <c r="G6671">
        <v>200</v>
      </c>
    </row>
    <row r="6672" spans="1:7" x14ac:dyDescent="0.25">
      <c r="A6672">
        <v>80026260</v>
      </c>
      <c r="B6672" s="1">
        <v>40834</v>
      </c>
      <c r="C6672" t="s">
        <v>134</v>
      </c>
      <c r="D6672">
        <v>75</v>
      </c>
      <c r="E6672">
        <v>11100263</v>
      </c>
      <c r="F6672" t="s">
        <v>10</v>
      </c>
      <c r="G6672">
        <v>1</v>
      </c>
    </row>
    <row r="6673" spans="1:7" x14ac:dyDescent="0.25">
      <c r="A6673">
        <v>80026261</v>
      </c>
      <c r="B6673" s="1">
        <v>40834</v>
      </c>
      <c r="C6673" t="s">
        <v>64</v>
      </c>
      <c r="D6673">
        <v>68</v>
      </c>
      <c r="E6673">
        <v>11100255</v>
      </c>
      <c r="F6673" t="s">
        <v>65</v>
      </c>
      <c r="G6673">
        <v>17</v>
      </c>
    </row>
    <row r="6674" spans="1:7" hidden="1" x14ac:dyDescent="0.25">
      <c r="A6674">
        <v>80026419</v>
      </c>
      <c r="B6674" s="1">
        <v>40849</v>
      </c>
      <c r="C6674" t="s">
        <v>109</v>
      </c>
      <c r="D6674">
        <v>4</v>
      </c>
      <c r="E6674">
        <v>11110030</v>
      </c>
      <c r="F6674" t="s">
        <v>10</v>
      </c>
      <c r="G6674">
        <v>30000</v>
      </c>
    </row>
    <row r="6675" spans="1:7" x14ac:dyDescent="0.25">
      <c r="A6675">
        <v>80026261</v>
      </c>
      <c r="B6675" s="1">
        <v>40834</v>
      </c>
      <c r="C6675" t="s">
        <v>74</v>
      </c>
      <c r="D6675">
        <v>25</v>
      </c>
      <c r="E6675">
        <v>11100255</v>
      </c>
      <c r="F6675" t="s">
        <v>75</v>
      </c>
      <c r="G6675">
        <v>17</v>
      </c>
    </row>
    <row r="6676" spans="1:7" x14ac:dyDescent="0.25">
      <c r="A6676">
        <v>80026261</v>
      </c>
      <c r="B6676" s="1">
        <v>40834</v>
      </c>
      <c r="C6676" t="s">
        <v>70</v>
      </c>
      <c r="D6676">
        <v>25</v>
      </c>
      <c r="E6676">
        <v>11100255</v>
      </c>
      <c r="F6676" t="s">
        <v>71</v>
      </c>
      <c r="G6676">
        <v>17</v>
      </c>
    </row>
    <row r="6677" spans="1:7" x14ac:dyDescent="0.25">
      <c r="A6677">
        <v>80026261</v>
      </c>
      <c r="B6677" s="1">
        <v>40834</v>
      </c>
      <c r="C6677" t="s">
        <v>64</v>
      </c>
      <c r="D6677">
        <v>80</v>
      </c>
      <c r="E6677">
        <v>11100262</v>
      </c>
      <c r="F6677" t="s">
        <v>65</v>
      </c>
      <c r="G6677">
        <v>20</v>
      </c>
    </row>
    <row r="6678" spans="1:7" x14ac:dyDescent="0.25">
      <c r="A6678">
        <v>80026261</v>
      </c>
      <c r="B6678" s="1">
        <v>40834</v>
      </c>
      <c r="C6678" t="s">
        <v>74</v>
      </c>
      <c r="D6678">
        <v>25</v>
      </c>
      <c r="E6678">
        <v>11100262</v>
      </c>
      <c r="F6678" t="s">
        <v>75</v>
      </c>
      <c r="G6678">
        <v>20</v>
      </c>
    </row>
    <row r="6679" spans="1:7" x14ac:dyDescent="0.25">
      <c r="A6679">
        <v>80026261</v>
      </c>
      <c r="B6679" s="1">
        <v>40834</v>
      </c>
      <c r="C6679" t="s">
        <v>70</v>
      </c>
      <c r="D6679">
        <v>25</v>
      </c>
      <c r="E6679">
        <v>11100262</v>
      </c>
      <c r="F6679" t="s">
        <v>71</v>
      </c>
      <c r="G6679">
        <v>20</v>
      </c>
    </row>
    <row r="6680" spans="1:7" hidden="1" x14ac:dyDescent="0.25">
      <c r="A6680">
        <v>80026417</v>
      </c>
      <c r="B6680" s="1">
        <v>40849</v>
      </c>
      <c r="C6680" t="s">
        <v>22</v>
      </c>
      <c r="D6680">
        <v>50</v>
      </c>
      <c r="E6680">
        <v>11110032</v>
      </c>
      <c r="F6680" t="s">
        <v>23</v>
      </c>
      <c r="G6680">
        <v>0.02</v>
      </c>
    </row>
    <row r="6681" spans="1:7" hidden="1" x14ac:dyDescent="0.25">
      <c r="A6681">
        <v>80026422</v>
      </c>
      <c r="B6681" s="1">
        <v>40849</v>
      </c>
      <c r="C6681" t="s">
        <v>111</v>
      </c>
      <c r="D6681">
        <v>125</v>
      </c>
      <c r="E6681">
        <v>11110033</v>
      </c>
      <c r="F6681" t="s">
        <v>112</v>
      </c>
      <c r="G6681">
        <v>5</v>
      </c>
    </row>
    <row r="6682" spans="1:7" x14ac:dyDescent="0.25">
      <c r="A6682">
        <v>80026262</v>
      </c>
      <c r="B6682" s="1">
        <v>40834</v>
      </c>
      <c r="C6682" t="s">
        <v>54</v>
      </c>
      <c r="D6682">
        <v>29</v>
      </c>
      <c r="E6682">
        <v>11100256</v>
      </c>
      <c r="F6682" t="s">
        <v>55</v>
      </c>
      <c r="G6682">
        <v>100000</v>
      </c>
    </row>
    <row r="6683" spans="1:7" hidden="1" x14ac:dyDescent="0.25">
      <c r="A6683">
        <v>80026443</v>
      </c>
      <c r="B6683" s="1">
        <v>40850</v>
      </c>
      <c r="C6683" t="s">
        <v>36</v>
      </c>
      <c r="D6683">
        <v>500</v>
      </c>
      <c r="E6683">
        <v>11090390</v>
      </c>
      <c r="F6683" t="s">
        <v>23</v>
      </c>
      <c r="G6683">
        <v>10</v>
      </c>
    </row>
    <row r="6684" spans="1:7" x14ac:dyDescent="0.25">
      <c r="A6684">
        <v>80026262</v>
      </c>
      <c r="B6684" s="1">
        <v>40834</v>
      </c>
      <c r="C6684" t="s">
        <v>59</v>
      </c>
      <c r="D6684">
        <v>25</v>
      </c>
      <c r="E6684">
        <v>11100256</v>
      </c>
      <c r="F6684" t="s">
        <v>60</v>
      </c>
      <c r="G6684">
        <v>100000</v>
      </c>
    </row>
    <row r="6685" spans="1:7" x14ac:dyDescent="0.25">
      <c r="A6685">
        <v>80026263</v>
      </c>
      <c r="B6685" s="1">
        <v>40835</v>
      </c>
      <c r="C6685" t="s">
        <v>140</v>
      </c>
      <c r="D6685">
        <v>30</v>
      </c>
      <c r="E6685">
        <v>11100264</v>
      </c>
      <c r="F6685" t="s">
        <v>26</v>
      </c>
      <c r="G6685">
        <v>200</v>
      </c>
    </row>
    <row r="6686" spans="1:7" x14ac:dyDescent="0.25">
      <c r="A6686">
        <v>80026263</v>
      </c>
      <c r="B6686" s="1">
        <v>40835</v>
      </c>
      <c r="C6686" t="s">
        <v>66</v>
      </c>
      <c r="D6686">
        <v>42</v>
      </c>
      <c r="E6686">
        <v>11100264</v>
      </c>
      <c r="F6686" t="s">
        <v>67</v>
      </c>
      <c r="G6686">
        <v>200</v>
      </c>
    </row>
    <row r="6687" spans="1:7" x14ac:dyDescent="0.25">
      <c r="A6687">
        <v>80026264</v>
      </c>
      <c r="B6687" s="1">
        <v>40835</v>
      </c>
      <c r="C6687" t="s">
        <v>16</v>
      </c>
      <c r="D6687">
        <v>50</v>
      </c>
      <c r="E6687">
        <v>10120148</v>
      </c>
      <c r="F6687" t="s">
        <v>17</v>
      </c>
      <c r="G6687">
        <v>5000</v>
      </c>
    </row>
    <row r="6688" spans="1:7" hidden="1" x14ac:dyDescent="0.25">
      <c r="A6688">
        <v>80026437</v>
      </c>
      <c r="B6688" s="1">
        <v>40850</v>
      </c>
      <c r="C6688" t="s">
        <v>18</v>
      </c>
      <c r="D6688">
        <v>59.93</v>
      </c>
      <c r="E6688">
        <v>11100125</v>
      </c>
      <c r="F6688" t="s">
        <v>10</v>
      </c>
      <c r="G6688">
        <v>1</v>
      </c>
    </row>
    <row r="6689" spans="1:7" hidden="1" x14ac:dyDescent="0.25">
      <c r="A6689">
        <v>80026437</v>
      </c>
      <c r="B6689" s="1">
        <v>40850</v>
      </c>
      <c r="C6689" t="s">
        <v>19</v>
      </c>
      <c r="D6689">
        <v>533.02</v>
      </c>
      <c r="E6689">
        <v>11100125</v>
      </c>
      <c r="F6689" t="s">
        <v>10</v>
      </c>
      <c r="G6689">
        <v>1</v>
      </c>
    </row>
    <row r="6690" spans="1:7" hidden="1" x14ac:dyDescent="0.25">
      <c r="A6690">
        <v>80026437</v>
      </c>
      <c r="B6690" s="1">
        <v>40850</v>
      </c>
      <c r="C6690" t="s">
        <v>20</v>
      </c>
      <c r="D6690">
        <v>1302.93</v>
      </c>
      <c r="E6690">
        <v>11100125</v>
      </c>
      <c r="F6690" t="s">
        <v>10</v>
      </c>
      <c r="G6690">
        <v>1</v>
      </c>
    </row>
    <row r="6691" spans="1:7" hidden="1" x14ac:dyDescent="0.25">
      <c r="A6691">
        <v>80026437</v>
      </c>
      <c r="B6691" s="1">
        <v>40850</v>
      </c>
      <c r="C6691" t="s">
        <v>21</v>
      </c>
      <c r="D6691">
        <v>161.68</v>
      </c>
      <c r="E6691">
        <v>11100125</v>
      </c>
      <c r="F6691" t="s">
        <v>10</v>
      </c>
      <c r="G6691">
        <v>1</v>
      </c>
    </row>
    <row r="6692" spans="1:7" x14ac:dyDescent="0.25">
      <c r="A6692">
        <v>80026264</v>
      </c>
      <c r="B6692" s="1">
        <v>40835</v>
      </c>
      <c r="C6692" t="s">
        <v>7</v>
      </c>
      <c r="D6692">
        <v>2260</v>
      </c>
      <c r="E6692">
        <v>10120148</v>
      </c>
      <c r="F6692" t="s">
        <v>8</v>
      </c>
      <c r="G6692">
        <v>5000</v>
      </c>
    </row>
    <row r="6693" spans="1:7" x14ac:dyDescent="0.25">
      <c r="A6693">
        <v>80026264</v>
      </c>
      <c r="B6693" s="1">
        <v>40835</v>
      </c>
      <c r="C6693" t="s">
        <v>15</v>
      </c>
      <c r="D6693">
        <v>1130</v>
      </c>
      <c r="E6693">
        <v>10120148</v>
      </c>
      <c r="F6693" t="s">
        <v>8</v>
      </c>
      <c r="G6693">
        <v>5000</v>
      </c>
    </row>
    <row r="6694" spans="1:7" hidden="1" x14ac:dyDescent="0.25">
      <c r="A6694">
        <v>80026447</v>
      </c>
      <c r="B6694" s="1">
        <v>40850</v>
      </c>
      <c r="C6694" t="s">
        <v>18</v>
      </c>
      <c r="D6694">
        <v>59.93</v>
      </c>
      <c r="E6694">
        <v>11100138</v>
      </c>
      <c r="F6694" t="s">
        <v>10</v>
      </c>
      <c r="G6694">
        <v>1</v>
      </c>
    </row>
    <row r="6695" spans="1:7" hidden="1" x14ac:dyDescent="0.25">
      <c r="A6695">
        <v>80026447</v>
      </c>
      <c r="B6695" s="1">
        <v>40850</v>
      </c>
      <c r="C6695" t="s">
        <v>19</v>
      </c>
      <c r="D6695">
        <v>533.02</v>
      </c>
      <c r="E6695">
        <v>11100138</v>
      </c>
      <c r="F6695" t="s">
        <v>10</v>
      </c>
      <c r="G6695">
        <v>1</v>
      </c>
    </row>
    <row r="6696" spans="1:7" hidden="1" x14ac:dyDescent="0.25">
      <c r="A6696">
        <v>80026447</v>
      </c>
      <c r="B6696" s="1">
        <v>40850</v>
      </c>
      <c r="C6696" t="s">
        <v>20</v>
      </c>
      <c r="D6696">
        <v>1302.93</v>
      </c>
      <c r="E6696">
        <v>11100138</v>
      </c>
      <c r="F6696" t="s">
        <v>10</v>
      </c>
      <c r="G6696">
        <v>1</v>
      </c>
    </row>
    <row r="6697" spans="1:7" hidden="1" x14ac:dyDescent="0.25">
      <c r="A6697">
        <v>80026447</v>
      </c>
      <c r="B6697" s="1">
        <v>40850</v>
      </c>
      <c r="C6697" t="s">
        <v>21</v>
      </c>
      <c r="D6697">
        <v>161.68</v>
      </c>
      <c r="E6697">
        <v>11100138</v>
      </c>
      <c r="F6697" t="s">
        <v>10</v>
      </c>
      <c r="G6697">
        <v>1</v>
      </c>
    </row>
    <row r="6698" spans="1:7" x14ac:dyDescent="0.25">
      <c r="A6698">
        <v>80026266</v>
      </c>
      <c r="B6698" s="1">
        <v>40835</v>
      </c>
      <c r="C6698" t="s">
        <v>25</v>
      </c>
      <c r="D6698">
        <v>30</v>
      </c>
      <c r="E6698">
        <v>11100267</v>
      </c>
      <c r="F6698" t="s">
        <v>26</v>
      </c>
      <c r="G6698">
        <v>20</v>
      </c>
    </row>
    <row r="6699" spans="1:7" x14ac:dyDescent="0.25">
      <c r="A6699">
        <v>80026266</v>
      </c>
      <c r="B6699" s="1">
        <v>40835</v>
      </c>
      <c r="C6699" t="s">
        <v>66</v>
      </c>
      <c r="D6699">
        <v>22</v>
      </c>
      <c r="E6699">
        <v>11100267</v>
      </c>
      <c r="F6699" t="s">
        <v>67</v>
      </c>
      <c r="G6699">
        <v>20</v>
      </c>
    </row>
    <row r="6700" spans="1:7" x14ac:dyDescent="0.25">
      <c r="A6700">
        <v>80026266</v>
      </c>
      <c r="B6700" s="1">
        <v>40835</v>
      </c>
      <c r="C6700" t="s">
        <v>25</v>
      </c>
      <c r="D6700">
        <v>30</v>
      </c>
      <c r="E6700">
        <v>11100268</v>
      </c>
      <c r="F6700" t="s">
        <v>26</v>
      </c>
      <c r="G6700">
        <v>20</v>
      </c>
    </row>
    <row r="6701" spans="1:7" x14ac:dyDescent="0.25">
      <c r="A6701">
        <v>80026266</v>
      </c>
      <c r="B6701" s="1">
        <v>40835</v>
      </c>
      <c r="C6701" t="s">
        <v>66</v>
      </c>
      <c r="D6701">
        <v>22</v>
      </c>
      <c r="E6701">
        <v>11100268</v>
      </c>
      <c r="F6701" t="s">
        <v>67</v>
      </c>
      <c r="G6701">
        <v>20</v>
      </c>
    </row>
    <row r="6702" spans="1:7" x14ac:dyDescent="0.25">
      <c r="A6702">
        <v>80026266</v>
      </c>
      <c r="B6702" s="1">
        <v>40835</v>
      </c>
      <c r="C6702" t="s">
        <v>25</v>
      </c>
      <c r="D6702">
        <v>30</v>
      </c>
      <c r="E6702">
        <v>11100269</v>
      </c>
      <c r="F6702" t="s">
        <v>26</v>
      </c>
      <c r="G6702">
        <v>20</v>
      </c>
    </row>
    <row r="6703" spans="1:7" hidden="1" x14ac:dyDescent="0.25">
      <c r="A6703">
        <v>16947</v>
      </c>
      <c r="B6703" s="1">
        <v>40850</v>
      </c>
      <c r="C6703" t="s">
        <v>18</v>
      </c>
      <c r="D6703">
        <v>59.93</v>
      </c>
      <c r="E6703">
        <v>11100138</v>
      </c>
      <c r="F6703" t="s">
        <v>10</v>
      </c>
      <c r="G6703">
        <v>1</v>
      </c>
    </row>
    <row r="6704" spans="1:7" hidden="1" x14ac:dyDescent="0.25">
      <c r="A6704">
        <v>16947</v>
      </c>
      <c r="B6704" s="1">
        <v>40850</v>
      </c>
      <c r="C6704" t="s">
        <v>19</v>
      </c>
      <c r="D6704">
        <v>533.02</v>
      </c>
      <c r="E6704">
        <v>11100138</v>
      </c>
      <c r="F6704" t="s">
        <v>10</v>
      </c>
      <c r="G6704">
        <v>1</v>
      </c>
    </row>
    <row r="6705" spans="1:7" hidden="1" x14ac:dyDescent="0.25">
      <c r="A6705">
        <v>16947</v>
      </c>
      <c r="B6705" s="1">
        <v>40850</v>
      </c>
      <c r="C6705" t="s">
        <v>20</v>
      </c>
      <c r="D6705">
        <v>1302.93</v>
      </c>
      <c r="E6705">
        <v>11100138</v>
      </c>
      <c r="F6705" t="s">
        <v>10</v>
      </c>
      <c r="G6705">
        <v>1</v>
      </c>
    </row>
    <row r="6706" spans="1:7" hidden="1" x14ac:dyDescent="0.25">
      <c r="A6706">
        <v>16947</v>
      </c>
      <c r="B6706" s="1">
        <v>40850</v>
      </c>
      <c r="C6706" t="s">
        <v>21</v>
      </c>
      <c r="D6706">
        <v>161.68</v>
      </c>
      <c r="E6706">
        <v>11100138</v>
      </c>
      <c r="F6706" t="s">
        <v>10</v>
      </c>
      <c r="G6706">
        <v>1</v>
      </c>
    </row>
    <row r="6707" spans="1:7" x14ac:dyDescent="0.25">
      <c r="A6707">
        <v>80026266</v>
      </c>
      <c r="B6707" s="1">
        <v>40835</v>
      </c>
      <c r="C6707" t="s">
        <v>66</v>
      </c>
      <c r="D6707">
        <v>22</v>
      </c>
      <c r="E6707">
        <v>11100269</v>
      </c>
      <c r="F6707" t="s">
        <v>67</v>
      </c>
      <c r="G6707">
        <v>20</v>
      </c>
    </row>
    <row r="6708" spans="1:7" x14ac:dyDescent="0.25">
      <c r="A6708">
        <v>80026267</v>
      </c>
      <c r="B6708" s="1">
        <v>40835</v>
      </c>
      <c r="C6708" t="s">
        <v>134</v>
      </c>
      <c r="D6708">
        <v>75</v>
      </c>
      <c r="E6708">
        <v>11100215</v>
      </c>
      <c r="F6708" t="s">
        <v>10</v>
      </c>
      <c r="G6708">
        <v>1</v>
      </c>
    </row>
    <row r="6709" spans="1:7" x14ac:dyDescent="0.25">
      <c r="A6709">
        <v>80026268</v>
      </c>
      <c r="B6709" s="1">
        <v>40835</v>
      </c>
      <c r="C6709" t="s">
        <v>24</v>
      </c>
      <c r="D6709">
        <v>25</v>
      </c>
      <c r="E6709">
        <v>11100270</v>
      </c>
      <c r="F6709" t="s">
        <v>10</v>
      </c>
      <c r="G6709">
        <v>1</v>
      </c>
    </row>
    <row r="6710" spans="1:7" x14ac:dyDescent="0.25">
      <c r="A6710">
        <v>80026268</v>
      </c>
      <c r="B6710" s="1">
        <v>40835</v>
      </c>
      <c r="C6710" t="s">
        <v>53</v>
      </c>
      <c r="D6710">
        <v>25</v>
      </c>
      <c r="E6710">
        <v>11100271</v>
      </c>
      <c r="F6710" t="s">
        <v>10</v>
      </c>
      <c r="G6710">
        <v>1</v>
      </c>
    </row>
    <row r="6711" spans="1:7" x14ac:dyDescent="0.25">
      <c r="A6711">
        <v>80026269</v>
      </c>
      <c r="B6711" s="1">
        <v>40835</v>
      </c>
      <c r="C6711" t="s">
        <v>64</v>
      </c>
      <c r="D6711">
        <v>25</v>
      </c>
      <c r="E6711">
        <v>11100272</v>
      </c>
      <c r="F6711" t="s">
        <v>65</v>
      </c>
      <c r="G6711">
        <v>3</v>
      </c>
    </row>
    <row r="6712" spans="1:7" x14ac:dyDescent="0.25">
      <c r="A6712">
        <v>80026272</v>
      </c>
      <c r="B6712" s="1">
        <v>40835</v>
      </c>
      <c r="C6712" t="s">
        <v>66</v>
      </c>
      <c r="D6712">
        <v>25</v>
      </c>
      <c r="E6712">
        <v>11100274</v>
      </c>
      <c r="F6712" t="s">
        <v>67</v>
      </c>
      <c r="G6712">
        <v>3</v>
      </c>
    </row>
    <row r="6713" spans="1:7" x14ac:dyDescent="0.25">
      <c r="A6713">
        <v>80026273</v>
      </c>
      <c r="B6713" s="1">
        <v>40835</v>
      </c>
      <c r="C6713" t="s">
        <v>7</v>
      </c>
      <c r="D6713">
        <v>55</v>
      </c>
      <c r="E6713">
        <v>11100275</v>
      </c>
      <c r="F6713" t="s">
        <v>8</v>
      </c>
      <c r="G6713">
        <v>7000</v>
      </c>
    </row>
    <row r="6714" spans="1:7" x14ac:dyDescent="0.25">
      <c r="A6714">
        <v>80026277</v>
      </c>
      <c r="B6714" s="1">
        <v>40835</v>
      </c>
      <c r="C6714" t="s">
        <v>27</v>
      </c>
      <c r="D6714">
        <v>25</v>
      </c>
      <c r="E6714">
        <v>11100283</v>
      </c>
      <c r="F6714" t="s">
        <v>28</v>
      </c>
      <c r="G6714">
        <v>1</v>
      </c>
    </row>
    <row r="6715" spans="1:7" x14ac:dyDescent="0.25">
      <c r="A6715">
        <v>80026278</v>
      </c>
      <c r="B6715" s="1">
        <v>40836</v>
      </c>
      <c r="C6715" t="s">
        <v>24</v>
      </c>
      <c r="D6715">
        <v>25</v>
      </c>
      <c r="E6715">
        <v>11100285</v>
      </c>
      <c r="F6715" t="s">
        <v>10</v>
      </c>
      <c r="G6715">
        <v>1</v>
      </c>
    </row>
    <row r="6716" spans="1:7" x14ac:dyDescent="0.25">
      <c r="A6716">
        <v>80026278</v>
      </c>
      <c r="B6716" s="1">
        <v>40836</v>
      </c>
      <c r="C6716" t="s">
        <v>24</v>
      </c>
      <c r="D6716">
        <v>25</v>
      </c>
      <c r="E6716">
        <v>11100286</v>
      </c>
      <c r="F6716" t="s">
        <v>10</v>
      </c>
      <c r="G6716">
        <v>1</v>
      </c>
    </row>
    <row r="6717" spans="1:7" hidden="1" x14ac:dyDescent="0.25">
      <c r="A6717">
        <v>80026436</v>
      </c>
      <c r="B6717" s="1">
        <v>40850</v>
      </c>
      <c r="C6717" t="s">
        <v>18</v>
      </c>
      <c r="D6717">
        <v>59.93</v>
      </c>
      <c r="E6717">
        <v>11100170</v>
      </c>
      <c r="F6717" t="s">
        <v>10</v>
      </c>
      <c r="G6717">
        <v>1</v>
      </c>
    </row>
    <row r="6718" spans="1:7" hidden="1" x14ac:dyDescent="0.25">
      <c r="A6718">
        <v>80026436</v>
      </c>
      <c r="B6718" s="1">
        <v>40850</v>
      </c>
      <c r="C6718" t="s">
        <v>19</v>
      </c>
      <c r="D6718">
        <v>533.02</v>
      </c>
      <c r="E6718">
        <v>11100170</v>
      </c>
      <c r="F6718" t="s">
        <v>10</v>
      </c>
      <c r="G6718">
        <v>1</v>
      </c>
    </row>
    <row r="6719" spans="1:7" hidden="1" x14ac:dyDescent="0.25">
      <c r="A6719">
        <v>80026436</v>
      </c>
      <c r="B6719" s="1">
        <v>40850</v>
      </c>
      <c r="C6719" t="s">
        <v>20</v>
      </c>
      <c r="D6719">
        <v>1302.93</v>
      </c>
      <c r="E6719">
        <v>11100170</v>
      </c>
      <c r="F6719" t="s">
        <v>10</v>
      </c>
      <c r="G6719">
        <v>1</v>
      </c>
    </row>
    <row r="6720" spans="1:7" hidden="1" x14ac:dyDescent="0.25">
      <c r="A6720">
        <v>80026436</v>
      </c>
      <c r="B6720" s="1">
        <v>40850</v>
      </c>
      <c r="C6720" t="s">
        <v>21</v>
      </c>
      <c r="D6720">
        <v>161.68</v>
      </c>
      <c r="E6720">
        <v>11100170</v>
      </c>
      <c r="F6720" t="s">
        <v>10</v>
      </c>
      <c r="G6720">
        <v>1</v>
      </c>
    </row>
    <row r="6721" spans="1:7" x14ac:dyDescent="0.25">
      <c r="A6721">
        <v>80026278</v>
      </c>
      <c r="B6721" s="1">
        <v>40836</v>
      </c>
      <c r="C6721" t="s">
        <v>24</v>
      </c>
      <c r="D6721">
        <v>25</v>
      </c>
      <c r="E6721">
        <v>11100287</v>
      </c>
      <c r="F6721" t="s">
        <v>10</v>
      </c>
      <c r="G6721">
        <v>1</v>
      </c>
    </row>
    <row r="6722" spans="1:7" x14ac:dyDescent="0.25">
      <c r="A6722">
        <v>80026278</v>
      </c>
      <c r="B6722" s="1">
        <v>40836</v>
      </c>
      <c r="C6722" t="s">
        <v>24</v>
      </c>
      <c r="D6722">
        <v>25</v>
      </c>
      <c r="E6722">
        <v>11100288</v>
      </c>
      <c r="F6722" t="s">
        <v>10</v>
      </c>
      <c r="G6722">
        <v>1</v>
      </c>
    </row>
    <row r="6723" spans="1:7" x14ac:dyDescent="0.25">
      <c r="A6723">
        <v>80026278</v>
      </c>
      <c r="B6723" s="1">
        <v>40836</v>
      </c>
      <c r="C6723" t="s">
        <v>24</v>
      </c>
      <c r="D6723">
        <v>25</v>
      </c>
      <c r="E6723">
        <v>11100289</v>
      </c>
      <c r="F6723" t="s">
        <v>10</v>
      </c>
      <c r="G6723">
        <v>1</v>
      </c>
    </row>
    <row r="6724" spans="1:7" x14ac:dyDescent="0.25">
      <c r="A6724">
        <v>80026278</v>
      </c>
      <c r="B6724" s="1">
        <v>40836</v>
      </c>
      <c r="C6724" t="s">
        <v>24</v>
      </c>
      <c r="D6724">
        <v>25</v>
      </c>
      <c r="E6724">
        <v>11100290</v>
      </c>
      <c r="F6724" t="s">
        <v>10</v>
      </c>
      <c r="G6724">
        <v>1</v>
      </c>
    </row>
    <row r="6725" spans="1:7" x14ac:dyDescent="0.25">
      <c r="A6725">
        <v>80026279</v>
      </c>
      <c r="B6725" s="1">
        <v>40836</v>
      </c>
      <c r="C6725" t="s">
        <v>64</v>
      </c>
      <c r="D6725">
        <v>25</v>
      </c>
      <c r="E6725">
        <v>11100291</v>
      </c>
      <c r="F6725" t="s">
        <v>65</v>
      </c>
      <c r="G6725">
        <v>2</v>
      </c>
    </row>
    <row r="6726" spans="1:7" hidden="1" x14ac:dyDescent="0.25">
      <c r="A6726">
        <v>80026427</v>
      </c>
      <c r="B6726" s="1">
        <v>40850</v>
      </c>
      <c r="C6726" t="s">
        <v>36</v>
      </c>
      <c r="D6726">
        <v>50</v>
      </c>
      <c r="E6726">
        <v>11110042</v>
      </c>
      <c r="F6726" t="s">
        <v>23</v>
      </c>
      <c r="G6726">
        <v>1</v>
      </c>
    </row>
    <row r="6727" spans="1:7" x14ac:dyDescent="0.25">
      <c r="A6727">
        <v>80026280</v>
      </c>
      <c r="B6727" s="1">
        <v>40836</v>
      </c>
      <c r="C6727" t="s">
        <v>64</v>
      </c>
      <c r="D6727">
        <v>80</v>
      </c>
      <c r="E6727">
        <v>11100295</v>
      </c>
      <c r="F6727" t="s">
        <v>65</v>
      </c>
      <c r="G6727">
        <v>20</v>
      </c>
    </row>
    <row r="6728" spans="1:7" x14ac:dyDescent="0.25">
      <c r="A6728">
        <v>80026280</v>
      </c>
      <c r="B6728" s="1">
        <v>40836</v>
      </c>
      <c r="C6728" t="s">
        <v>74</v>
      </c>
      <c r="D6728">
        <v>25</v>
      </c>
      <c r="E6728">
        <v>11100295</v>
      </c>
      <c r="F6728" t="s">
        <v>75</v>
      </c>
      <c r="G6728">
        <v>20</v>
      </c>
    </row>
    <row r="6729" spans="1:7" hidden="1" x14ac:dyDescent="0.25">
      <c r="A6729">
        <v>80026434</v>
      </c>
      <c r="B6729" s="1">
        <v>40850</v>
      </c>
      <c r="C6729" t="s">
        <v>111</v>
      </c>
      <c r="D6729">
        <v>50</v>
      </c>
      <c r="E6729">
        <v>11110051</v>
      </c>
      <c r="F6729" t="s">
        <v>112</v>
      </c>
      <c r="G6729">
        <v>2</v>
      </c>
    </row>
    <row r="6730" spans="1:7" hidden="1" x14ac:dyDescent="0.25">
      <c r="A6730">
        <v>80026434</v>
      </c>
      <c r="B6730" s="1">
        <v>40850</v>
      </c>
      <c r="C6730" t="s">
        <v>111</v>
      </c>
      <c r="D6730">
        <v>25</v>
      </c>
      <c r="E6730">
        <v>11110053</v>
      </c>
      <c r="F6730" t="s">
        <v>112</v>
      </c>
      <c r="G6730">
        <v>1</v>
      </c>
    </row>
    <row r="6731" spans="1:7" hidden="1" x14ac:dyDescent="0.25">
      <c r="A6731">
        <v>80026435</v>
      </c>
      <c r="B6731" s="1">
        <v>40850</v>
      </c>
      <c r="C6731" t="s">
        <v>111</v>
      </c>
      <c r="D6731">
        <v>25</v>
      </c>
      <c r="E6731">
        <v>11110054</v>
      </c>
      <c r="F6731" t="s">
        <v>112</v>
      </c>
      <c r="G6731">
        <v>1</v>
      </c>
    </row>
    <row r="6732" spans="1:7" hidden="1" x14ac:dyDescent="0.25">
      <c r="A6732">
        <v>80026439</v>
      </c>
      <c r="B6732" s="1">
        <v>40850</v>
      </c>
      <c r="C6732" t="s">
        <v>111</v>
      </c>
      <c r="D6732">
        <v>25</v>
      </c>
      <c r="E6732">
        <v>11110058</v>
      </c>
      <c r="F6732" t="s">
        <v>112</v>
      </c>
      <c r="G6732">
        <v>1</v>
      </c>
    </row>
    <row r="6733" spans="1:7" hidden="1" x14ac:dyDescent="0.25">
      <c r="A6733">
        <v>80026441</v>
      </c>
      <c r="B6733" s="1">
        <v>40850</v>
      </c>
      <c r="C6733" t="s">
        <v>49</v>
      </c>
      <c r="D6733">
        <v>250</v>
      </c>
      <c r="E6733">
        <v>11110059</v>
      </c>
      <c r="F6733" t="s">
        <v>50</v>
      </c>
      <c r="G6733">
        <v>1</v>
      </c>
    </row>
    <row r="6734" spans="1:7" hidden="1" x14ac:dyDescent="0.25">
      <c r="A6734">
        <v>80026442</v>
      </c>
      <c r="B6734" s="1">
        <v>40850</v>
      </c>
      <c r="C6734" t="s">
        <v>111</v>
      </c>
      <c r="D6734">
        <v>75</v>
      </c>
      <c r="E6734">
        <v>11110062</v>
      </c>
      <c r="F6734" t="s">
        <v>112</v>
      </c>
      <c r="G6734">
        <v>3</v>
      </c>
    </row>
    <row r="6735" spans="1:7" x14ac:dyDescent="0.25">
      <c r="A6735">
        <v>80026280</v>
      </c>
      <c r="B6735" s="1">
        <v>40836</v>
      </c>
      <c r="C6735" t="s">
        <v>70</v>
      </c>
      <c r="D6735">
        <v>25</v>
      </c>
      <c r="E6735">
        <v>11100295</v>
      </c>
      <c r="F6735" t="s">
        <v>71</v>
      </c>
      <c r="G6735">
        <v>20</v>
      </c>
    </row>
    <row r="6736" spans="1:7" x14ac:dyDescent="0.25">
      <c r="A6736">
        <v>80026281</v>
      </c>
      <c r="B6736" s="1">
        <v>40836</v>
      </c>
      <c r="C6736" t="s">
        <v>39</v>
      </c>
      <c r="D6736">
        <v>50</v>
      </c>
      <c r="E6736">
        <v>11100278</v>
      </c>
      <c r="F6736" t="s">
        <v>10</v>
      </c>
      <c r="G6736">
        <v>1</v>
      </c>
    </row>
    <row r="6737" spans="1:7" x14ac:dyDescent="0.25">
      <c r="A6737">
        <v>80026282</v>
      </c>
      <c r="B6737" s="1">
        <v>40836</v>
      </c>
      <c r="C6737" t="s">
        <v>24</v>
      </c>
      <c r="D6737">
        <v>25</v>
      </c>
      <c r="E6737">
        <v>11100296</v>
      </c>
      <c r="F6737" t="s">
        <v>10</v>
      </c>
      <c r="G6737">
        <v>1</v>
      </c>
    </row>
    <row r="6738" spans="1:7" x14ac:dyDescent="0.25">
      <c r="A6738">
        <v>80026285</v>
      </c>
      <c r="B6738" s="1">
        <v>40836</v>
      </c>
      <c r="C6738" t="s">
        <v>64</v>
      </c>
      <c r="D6738">
        <v>25</v>
      </c>
      <c r="E6738">
        <v>11100300</v>
      </c>
      <c r="F6738" t="s">
        <v>65</v>
      </c>
      <c r="G6738">
        <v>1</v>
      </c>
    </row>
    <row r="6739" spans="1:7" x14ac:dyDescent="0.25">
      <c r="A6739">
        <v>80026285</v>
      </c>
      <c r="B6739" s="1">
        <v>40836</v>
      </c>
      <c r="C6739" t="s">
        <v>64</v>
      </c>
      <c r="D6739">
        <v>25</v>
      </c>
      <c r="E6739">
        <v>11100302</v>
      </c>
      <c r="F6739" t="s">
        <v>65</v>
      </c>
      <c r="G6739">
        <v>1</v>
      </c>
    </row>
    <row r="6740" spans="1:7" hidden="1" x14ac:dyDescent="0.25">
      <c r="A6740">
        <v>80026449</v>
      </c>
      <c r="B6740" s="1">
        <v>40851</v>
      </c>
      <c r="C6740" t="s">
        <v>111</v>
      </c>
      <c r="D6740">
        <v>25</v>
      </c>
      <c r="E6740">
        <v>11110066</v>
      </c>
      <c r="F6740" t="s">
        <v>112</v>
      </c>
      <c r="G6740">
        <v>1</v>
      </c>
    </row>
    <row r="6741" spans="1:7" x14ac:dyDescent="0.25">
      <c r="A6741">
        <v>80026285</v>
      </c>
      <c r="B6741" s="1">
        <v>40836</v>
      </c>
      <c r="C6741" t="s">
        <v>64</v>
      </c>
      <c r="D6741">
        <v>25</v>
      </c>
      <c r="E6741">
        <v>11100303</v>
      </c>
      <c r="F6741" t="s">
        <v>65</v>
      </c>
      <c r="G6741">
        <v>1</v>
      </c>
    </row>
    <row r="6742" spans="1:7" x14ac:dyDescent="0.25">
      <c r="A6742">
        <v>80026288</v>
      </c>
      <c r="B6742" s="1">
        <v>40836</v>
      </c>
      <c r="C6742" t="s">
        <v>7</v>
      </c>
      <c r="D6742">
        <v>1426</v>
      </c>
      <c r="E6742">
        <v>10120269</v>
      </c>
      <c r="F6742" t="s">
        <v>8</v>
      </c>
      <c r="G6742">
        <v>1</v>
      </c>
    </row>
    <row r="6743" spans="1:7" hidden="1" x14ac:dyDescent="0.25">
      <c r="A6743">
        <v>90001796</v>
      </c>
      <c r="B6743" s="1">
        <v>40851</v>
      </c>
      <c r="C6743" t="s">
        <v>156</v>
      </c>
      <c r="D6743">
        <v>350</v>
      </c>
      <c r="E6743">
        <v>11110071</v>
      </c>
      <c r="F6743" t="s">
        <v>10</v>
      </c>
      <c r="G6743">
        <v>1</v>
      </c>
    </row>
    <row r="6744" spans="1:7" hidden="1" x14ac:dyDescent="0.25">
      <c r="A6744">
        <v>80026451</v>
      </c>
      <c r="B6744" s="1">
        <v>40851</v>
      </c>
      <c r="C6744" t="s">
        <v>111</v>
      </c>
      <c r="D6744">
        <v>50</v>
      </c>
      <c r="E6744">
        <v>11110073</v>
      </c>
      <c r="F6744" t="s">
        <v>112</v>
      </c>
      <c r="G6744">
        <v>2</v>
      </c>
    </row>
    <row r="6745" spans="1:7" hidden="1" x14ac:dyDescent="0.25">
      <c r="A6745">
        <v>80026453</v>
      </c>
      <c r="B6745" s="1">
        <v>40851</v>
      </c>
      <c r="C6745" t="s">
        <v>182</v>
      </c>
      <c r="D6745">
        <v>100</v>
      </c>
      <c r="E6745">
        <v>11110076</v>
      </c>
      <c r="F6745" t="s">
        <v>10</v>
      </c>
      <c r="G6745">
        <v>1</v>
      </c>
    </row>
    <row r="6746" spans="1:7" hidden="1" x14ac:dyDescent="0.25">
      <c r="A6746">
        <v>80026454</v>
      </c>
      <c r="B6746" s="1">
        <v>40851</v>
      </c>
      <c r="C6746" t="s">
        <v>22</v>
      </c>
      <c r="D6746">
        <v>50</v>
      </c>
      <c r="E6746">
        <v>11110077</v>
      </c>
      <c r="F6746" t="s">
        <v>23</v>
      </c>
      <c r="G6746">
        <v>0.19</v>
      </c>
    </row>
    <row r="6747" spans="1:7" hidden="1" x14ac:dyDescent="0.25">
      <c r="A6747">
        <v>80026456</v>
      </c>
      <c r="B6747" s="1">
        <v>40851</v>
      </c>
      <c r="C6747" t="s">
        <v>111</v>
      </c>
      <c r="D6747">
        <v>50</v>
      </c>
      <c r="E6747">
        <v>11110082</v>
      </c>
      <c r="F6747" t="s">
        <v>112</v>
      </c>
      <c r="G6747">
        <v>2</v>
      </c>
    </row>
    <row r="6748" spans="1:7" hidden="1" x14ac:dyDescent="0.25">
      <c r="A6748">
        <v>80026459</v>
      </c>
      <c r="B6748" s="1">
        <v>40851</v>
      </c>
      <c r="C6748" t="s">
        <v>182</v>
      </c>
      <c r="D6748">
        <v>100</v>
      </c>
      <c r="E6748">
        <v>11110085</v>
      </c>
      <c r="F6748" t="s">
        <v>10</v>
      </c>
      <c r="G6748">
        <v>1</v>
      </c>
    </row>
    <row r="6749" spans="1:7" x14ac:dyDescent="0.25">
      <c r="A6749">
        <v>80026290</v>
      </c>
      <c r="B6749" s="1">
        <v>40837</v>
      </c>
      <c r="C6749" t="s">
        <v>16</v>
      </c>
      <c r="D6749">
        <v>10</v>
      </c>
      <c r="E6749">
        <v>11090153</v>
      </c>
      <c r="F6749" t="s">
        <v>17</v>
      </c>
      <c r="G6749">
        <v>0</v>
      </c>
    </row>
    <row r="6750" spans="1:7" x14ac:dyDescent="0.25">
      <c r="A6750">
        <v>80026290</v>
      </c>
      <c r="B6750" s="1">
        <v>40837</v>
      </c>
      <c r="C6750" t="s">
        <v>7</v>
      </c>
      <c r="D6750">
        <v>412</v>
      </c>
      <c r="E6750">
        <v>11090153</v>
      </c>
      <c r="F6750" t="s">
        <v>8</v>
      </c>
      <c r="G6750">
        <v>0</v>
      </c>
    </row>
    <row r="6751" spans="1:7" hidden="1" x14ac:dyDescent="0.25">
      <c r="A6751">
        <v>80026472</v>
      </c>
      <c r="B6751" s="1">
        <v>40854</v>
      </c>
      <c r="C6751" t="s">
        <v>18</v>
      </c>
      <c r="D6751">
        <v>59.93</v>
      </c>
      <c r="E6751">
        <v>11090381</v>
      </c>
      <c r="F6751" t="s">
        <v>10</v>
      </c>
      <c r="G6751">
        <v>1</v>
      </c>
    </row>
    <row r="6752" spans="1:7" hidden="1" x14ac:dyDescent="0.25">
      <c r="A6752">
        <v>80026472</v>
      </c>
      <c r="B6752" s="1">
        <v>40854</v>
      </c>
      <c r="C6752" t="s">
        <v>19</v>
      </c>
      <c r="D6752">
        <v>533.02</v>
      </c>
      <c r="E6752">
        <v>11090381</v>
      </c>
      <c r="F6752" t="s">
        <v>10</v>
      </c>
      <c r="G6752">
        <v>1</v>
      </c>
    </row>
    <row r="6753" spans="1:7" hidden="1" x14ac:dyDescent="0.25">
      <c r="A6753">
        <v>80026472</v>
      </c>
      <c r="B6753" s="1">
        <v>40854</v>
      </c>
      <c r="C6753" t="s">
        <v>20</v>
      </c>
      <c r="D6753">
        <v>1302.93</v>
      </c>
      <c r="E6753">
        <v>11090381</v>
      </c>
      <c r="F6753" t="s">
        <v>10</v>
      </c>
      <c r="G6753">
        <v>1</v>
      </c>
    </row>
    <row r="6754" spans="1:7" hidden="1" x14ac:dyDescent="0.25">
      <c r="A6754">
        <v>80026472</v>
      </c>
      <c r="B6754" s="1">
        <v>40854</v>
      </c>
      <c r="C6754" t="s">
        <v>21</v>
      </c>
      <c r="D6754">
        <v>161.68</v>
      </c>
      <c r="E6754">
        <v>11090381</v>
      </c>
      <c r="F6754" t="s">
        <v>10</v>
      </c>
      <c r="G6754">
        <v>1</v>
      </c>
    </row>
    <row r="6755" spans="1:7" x14ac:dyDescent="0.25">
      <c r="A6755">
        <v>80026290</v>
      </c>
      <c r="B6755" s="1">
        <v>40837</v>
      </c>
      <c r="C6755" t="s">
        <v>15</v>
      </c>
      <c r="D6755">
        <v>206</v>
      </c>
      <c r="E6755">
        <v>11090153</v>
      </c>
      <c r="F6755" t="s">
        <v>8</v>
      </c>
      <c r="G6755">
        <v>0</v>
      </c>
    </row>
    <row r="6756" spans="1:7" x14ac:dyDescent="0.25">
      <c r="A6756">
        <v>80026291</v>
      </c>
      <c r="B6756" s="1">
        <v>40837</v>
      </c>
      <c r="C6756" t="s">
        <v>7</v>
      </c>
      <c r="D6756">
        <v>55</v>
      </c>
      <c r="E6756">
        <v>11100316</v>
      </c>
      <c r="F6756" t="s">
        <v>8</v>
      </c>
      <c r="G6756">
        <v>7000</v>
      </c>
    </row>
    <row r="6757" spans="1:7" x14ac:dyDescent="0.25">
      <c r="A6757">
        <v>80026293</v>
      </c>
      <c r="B6757" s="1">
        <v>40837</v>
      </c>
      <c r="C6757" t="s">
        <v>140</v>
      </c>
      <c r="D6757">
        <v>25</v>
      </c>
      <c r="E6757">
        <v>11100318</v>
      </c>
      <c r="F6757" t="s">
        <v>26</v>
      </c>
      <c r="G6757">
        <v>100</v>
      </c>
    </row>
    <row r="6758" spans="1:7" hidden="1" x14ac:dyDescent="0.25">
      <c r="A6758">
        <v>80026481</v>
      </c>
      <c r="B6758" s="1">
        <v>40854</v>
      </c>
      <c r="C6758" t="s">
        <v>18</v>
      </c>
      <c r="D6758">
        <v>59.93</v>
      </c>
      <c r="E6758">
        <v>11100124</v>
      </c>
      <c r="F6758" t="s">
        <v>10</v>
      </c>
      <c r="G6758">
        <v>1</v>
      </c>
    </row>
    <row r="6759" spans="1:7" hidden="1" x14ac:dyDescent="0.25">
      <c r="A6759">
        <v>80026481</v>
      </c>
      <c r="B6759" s="1">
        <v>40854</v>
      </c>
      <c r="C6759" t="s">
        <v>19</v>
      </c>
      <c r="D6759">
        <v>533.02</v>
      </c>
      <c r="E6759">
        <v>11100124</v>
      </c>
      <c r="F6759" t="s">
        <v>10</v>
      </c>
      <c r="G6759">
        <v>1</v>
      </c>
    </row>
    <row r="6760" spans="1:7" hidden="1" x14ac:dyDescent="0.25">
      <c r="A6760">
        <v>80026481</v>
      </c>
      <c r="B6760" s="1">
        <v>40854</v>
      </c>
      <c r="C6760" t="s">
        <v>20</v>
      </c>
      <c r="D6760">
        <v>1302.93</v>
      </c>
      <c r="E6760">
        <v>11100124</v>
      </c>
      <c r="F6760" t="s">
        <v>10</v>
      </c>
      <c r="G6760">
        <v>1</v>
      </c>
    </row>
    <row r="6761" spans="1:7" hidden="1" x14ac:dyDescent="0.25">
      <c r="A6761">
        <v>80026481</v>
      </c>
      <c r="B6761" s="1">
        <v>40854</v>
      </c>
      <c r="C6761" t="s">
        <v>21</v>
      </c>
      <c r="D6761">
        <v>161.68</v>
      </c>
      <c r="E6761">
        <v>11100124</v>
      </c>
      <c r="F6761" t="s">
        <v>10</v>
      </c>
      <c r="G6761">
        <v>1</v>
      </c>
    </row>
    <row r="6762" spans="1:7" x14ac:dyDescent="0.25">
      <c r="A6762">
        <v>80026293</v>
      </c>
      <c r="B6762" s="1">
        <v>40837</v>
      </c>
      <c r="C6762" t="s">
        <v>66</v>
      </c>
      <c r="D6762">
        <v>4</v>
      </c>
      <c r="E6762">
        <v>11100318</v>
      </c>
      <c r="F6762" t="s">
        <v>67</v>
      </c>
      <c r="G6762">
        <v>100</v>
      </c>
    </row>
    <row r="6763" spans="1:7" x14ac:dyDescent="0.25">
      <c r="A6763">
        <v>80026295</v>
      </c>
      <c r="B6763" s="1">
        <v>40837</v>
      </c>
      <c r="C6763" t="s">
        <v>7</v>
      </c>
      <c r="D6763">
        <v>75</v>
      </c>
      <c r="E6763">
        <v>11100159</v>
      </c>
      <c r="F6763" t="s">
        <v>8</v>
      </c>
      <c r="G6763">
        <v>11000</v>
      </c>
    </row>
    <row r="6764" spans="1:7" x14ac:dyDescent="0.25">
      <c r="A6764">
        <v>80026297</v>
      </c>
      <c r="B6764" s="1">
        <v>40837</v>
      </c>
      <c r="C6764" t="s">
        <v>59</v>
      </c>
      <c r="D6764">
        <v>25</v>
      </c>
      <c r="E6764">
        <v>11100327</v>
      </c>
      <c r="F6764" t="s">
        <v>60</v>
      </c>
      <c r="G6764">
        <v>2.5</v>
      </c>
    </row>
    <row r="6765" spans="1:7" x14ac:dyDescent="0.25">
      <c r="A6765">
        <v>80026298</v>
      </c>
      <c r="B6765" s="1">
        <v>40837</v>
      </c>
      <c r="C6765" t="s">
        <v>54</v>
      </c>
      <c r="D6765">
        <v>29</v>
      </c>
      <c r="E6765">
        <v>11100326</v>
      </c>
      <c r="F6765" t="s">
        <v>55</v>
      </c>
      <c r="G6765">
        <v>90000</v>
      </c>
    </row>
    <row r="6766" spans="1:7" x14ac:dyDescent="0.25">
      <c r="A6766">
        <v>80026298</v>
      </c>
      <c r="B6766" s="1">
        <v>40837</v>
      </c>
      <c r="C6766" t="s">
        <v>59</v>
      </c>
      <c r="D6766">
        <v>25</v>
      </c>
      <c r="E6766">
        <v>11100326</v>
      </c>
      <c r="F6766" t="s">
        <v>60</v>
      </c>
      <c r="G6766">
        <v>90000</v>
      </c>
    </row>
    <row r="6767" spans="1:7" x14ac:dyDescent="0.25">
      <c r="A6767">
        <v>80026299</v>
      </c>
      <c r="B6767" s="1">
        <v>40837</v>
      </c>
      <c r="C6767" t="s">
        <v>54</v>
      </c>
      <c r="D6767">
        <v>29</v>
      </c>
      <c r="E6767">
        <v>11100325</v>
      </c>
      <c r="F6767" t="s">
        <v>55</v>
      </c>
      <c r="G6767">
        <v>100000</v>
      </c>
    </row>
    <row r="6768" spans="1:7" x14ac:dyDescent="0.25">
      <c r="A6768">
        <v>80026299</v>
      </c>
      <c r="B6768" s="1">
        <v>40837</v>
      </c>
      <c r="C6768" t="s">
        <v>59</v>
      </c>
      <c r="D6768">
        <v>25</v>
      </c>
      <c r="E6768">
        <v>11100325</v>
      </c>
      <c r="F6768" t="s">
        <v>60</v>
      </c>
      <c r="G6768">
        <v>100000</v>
      </c>
    </row>
    <row r="6769" spans="1:7" x14ac:dyDescent="0.25">
      <c r="A6769">
        <v>80026300</v>
      </c>
      <c r="B6769" s="1">
        <v>40837</v>
      </c>
      <c r="C6769" t="s">
        <v>59</v>
      </c>
      <c r="D6769">
        <v>25</v>
      </c>
      <c r="E6769">
        <v>11100328</v>
      </c>
      <c r="F6769" t="s">
        <v>60</v>
      </c>
      <c r="G6769">
        <v>3</v>
      </c>
    </row>
    <row r="6770" spans="1:7" x14ac:dyDescent="0.25">
      <c r="A6770">
        <v>80026301</v>
      </c>
      <c r="B6770" s="1">
        <v>40837</v>
      </c>
      <c r="C6770" t="s">
        <v>70</v>
      </c>
      <c r="D6770">
        <v>25</v>
      </c>
      <c r="E6770">
        <v>11100323</v>
      </c>
      <c r="F6770" t="s">
        <v>71</v>
      </c>
      <c r="G6770">
        <v>1</v>
      </c>
    </row>
    <row r="6771" spans="1:7" x14ac:dyDescent="0.25">
      <c r="A6771">
        <v>80026302</v>
      </c>
      <c r="B6771" s="1">
        <v>40837</v>
      </c>
      <c r="C6771" t="s">
        <v>54</v>
      </c>
      <c r="D6771">
        <v>27</v>
      </c>
      <c r="E6771">
        <v>11100329</v>
      </c>
      <c r="F6771" t="s">
        <v>55</v>
      </c>
      <c r="G6771">
        <v>80000</v>
      </c>
    </row>
    <row r="6772" spans="1:7" x14ac:dyDescent="0.25">
      <c r="A6772">
        <v>80026305</v>
      </c>
      <c r="B6772" s="1">
        <v>40840</v>
      </c>
      <c r="C6772" t="s">
        <v>54</v>
      </c>
      <c r="D6772">
        <v>25</v>
      </c>
      <c r="E6772">
        <v>11100333</v>
      </c>
      <c r="F6772" t="s">
        <v>55</v>
      </c>
      <c r="G6772">
        <v>60000</v>
      </c>
    </row>
    <row r="6773" spans="1:7" x14ac:dyDescent="0.25">
      <c r="A6773">
        <v>80026306</v>
      </c>
      <c r="B6773" s="1">
        <v>40840</v>
      </c>
      <c r="C6773" t="s">
        <v>134</v>
      </c>
      <c r="D6773">
        <v>75</v>
      </c>
      <c r="E6773">
        <v>11100163</v>
      </c>
      <c r="F6773" t="s">
        <v>10</v>
      </c>
      <c r="G6773">
        <v>1</v>
      </c>
    </row>
    <row r="6774" spans="1:7" x14ac:dyDescent="0.25">
      <c r="A6774">
        <v>80026310</v>
      </c>
      <c r="B6774" s="1">
        <v>40840</v>
      </c>
      <c r="C6774" t="s">
        <v>54</v>
      </c>
      <c r="D6774">
        <v>27</v>
      </c>
      <c r="E6774">
        <v>11100340</v>
      </c>
      <c r="F6774" t="s">
        <v>55</v>
      </c>
      <c r="G6774">
        <v>70000</v>
      </c>
    </row>
    <row r="6775" spans="1:7" x14ac:dyDescent="0.25">
      <c r="A6775">
        <v>80026310</v>
      </c>
      <c r="B6775" s="1">
        <v>40840</v>
      </c>
      <c r="C6775" t="s">
        <v>56</v>
      </c>
      <c r="D6775">
        <v>27</v>
      </c>
      <c r="E6775">
        <v>11100340</v>
      </c>
      <c r="F6775" t="s">
        <v>55</v>
      </c>
      <c r="G6775">
        <v>70000</v>
      </c>
    </row>
    <row r="6776" spans="1:7" x14ac:dyDescent="0.25">
      <c r="A6776">
        <v>80026310</v>
      </c>
      <c r="B6776" s="1">
        <v>40840</v>
      </c>
      <c r="C6776" t="s">
        <v>53</v>
      </c>
      <c r="D6776">
        <v>25</v>
      </c>
      <c r="E6776">
        <v>11100340</v>
      </c>
      <c r="F6776" t="s">
        <v>10</v>
      </c>
      <c r="G6776">
        <v>70000</v>
      </c>
    </row>
    <row r="6777" spans="1:7" hidden="1" x14ac:dyDescent="0.25">
      <c r="A6777">
        <v>80026481</v>
      </c>
      <c r="B6777" s="1">
        <v>40854</v>
      </c>
      <c r="C6777" t="s">
        <v>18</v>
      </c>
      <c r="D6777">
        <v>59.93</v>
      </c>
      <c r="E6777">
        <v>11100336</v>
      </c>
      <c r="F6777" t="s">
        <v>10</v>
      </c>
      <c r="G6777">
        <v>1</v>
      </c>
    </row>
    <row r="6778" spans="1:7" hidden="1" x14ac:dyDescent="0.25">
      <c r="A6778">
        <v>80026481</v>
      </c>
      <c r="B6778" s="1">
        <v>40854</v>
      </c>
      <c r="C6778" t="s">
        <v>19</v>
      </c>
      <c r="D6778">
        <v>533.02</v>
      </c>
      <c r="E6778">
        <v>11100336</v>
      </c>
      <c r="F6778" t="s">
        <v>10</v>
      </c>
      <c r="G6778">
        <v>1</v>
      </c>
    </row>
    <row r="6779" spans="1:7" hidden="1" x14ac:dyDescent="0.25">
      <c r="A6779">
        <v>80026481</v>
      </c>
      <c r="B6779" s="1">
        <v>40854</v>
      </c>
      <c r="C6779" t="s">
        <v>20</v>
      </c>
      <c r="D6779">
        <v>1302.93</v>
      </c>
      <c r="E6779">
        <v>11100336</v>
      </c>
      <c r="F6779" t="s">
        <v>10</v>
      </c>
      <c r="G6779">
        <v>1</v>
      </c>
    </row>
    <row r="6780" spans="1:7" hidden="1" x14ac:dyDescent="0.25">
      <c r="A6780">
        <v>80026481</v>
      </c>
      <c r="B6780" s="1">
        <v>40854</v>
      </c>
      <c r="C6780" t="s">
        <v>21</v>
      </c>
      <c r="D6780">
        <v>161.68</v>
      </c>
      <c r="E6780">
        <v>11100336</v>
      </c>
      <c r="F6780" t="s">
        <v>10</v>
      </c>
      <c r="G6780">
        <v>1</v>
      </c>
    </row>
    <row r="6781" spans="1:7" x14ac:dyDescent="0.25">
      <c r="A6781">
        <v>80026310</v>
      </c>
      <c r="B6781" s="1">
        <v>40840</v>
      </c>
      <c r="C6781" t="s">
        <v>59</v>
      </c>
      <c r="D6781">
        <v>25</v>
      </c>
      <c r="E6781">
        <v>11100340</v>
      </c>
      <c r="F6781" t="s">
        <v>60</v>
      </c>
      <c r="G6781">
        <v>70000</v>
      </c>
    </row>
    <row r="6782" spans="1:7" x14ac:dyDescent="0.25">
      <c r="A6782">
        <v>80026310</v>
      </c>
      <c r="B6782" s="1">
        <v>40840</v>
      </c>
      <c r="C6782" t="s">
        <v>61</v>
      </c>
      <c r="D6782">
        <v>25</v>
      </c>
      <c r="E6782">
        <v>11100340</v>
      </c>
      <c r="F6782" t="s">
        <v>60</v>
      </c>
      <c r="G6782">
        <v>70000</v>
      </c>
    </row>
    <row r="6783" spans="1:7" x14ac:dyDescent="0.25">
      <c r="A6783">
        <v>80026311</v>
      </c>
      <c r="B6783" s="1">
        <v>40840</v>
      </c>
      <c r="C6783" t="s">
        <v>134</v>
      </c>
      <c r="D6783">
        <v>75</v>
      </c>
      <c r="E6783">
        <v>11100002</v>
      </c>
      <c r="F6783" t="s">
        <v>10</v>
      </c>
      <c r="G6783">
        <v>1</v>
      </c>
    </row>
    <row r="6784" spans="1:7" x14ac:dyDescent="0.25">
      <c r="A6784">
        <v>80026314</v>
      </c>
      <c r="B6784" s="1">
        <v>40840</v>
      </c>
      <c r="C6784" t="s">
        <v>29</v>
      </c>
      <c r="D6784">
        <v>25</v>
      </c>
      <c r="E6784">
        <v>11100350</v>
      </c>
      <c r="F6784" t="s">
        <v>10</v>
      </c>
      <c r="G6784">
        <v>1</v>
      </c>
    </row>
    <row r="6785" spans="1:7" hidden="1" x14ac:dyDescent="0.25">
      <c r="A6785">
        <v>80026481</v>
      </c>
      <c r="B6785" s="1">
        <v>40854</v>
      </c>
      <c r="C6785" t="s">
        <v>18</v>
      </c>
      <c r="D6785">
        <v>59.93</v>
      </c>
      <c r="E6785">
        <v>11100338</v>
      </c>
      <c r="F6785" t="s">
        <v>10</v>
      </c>
      <c r="G6785">
        <v>1</v>
      </c>
    </row>
    <row r="6786" spans="1:7" hidden="1" x14ac:dyDescent="0.25">
      <c r="A6786">
        <v>80026481</v>
      </c>
      <c r="B6786" s="1">
        <v>40854</v>
      </c>
      <c r="C6786" t="s">
        <v>19</v>
      </c>
      <c r="D6786">
        <v>533.02</v>
      </c>
      <c r="E6786">
        <v>11100338</v>
      </c>
      <c r="F6786" t="s">
        <v>10</v>
      </c>
      <c r="G6786">
        <v>1</v>
      </c>
    </row>
    <row r="6787" spans="1:7" hidden="1" x14ac:dyDescent="0.25">
      <c r="A6787">
        <v>80026481</v>
      </c>
      <c r="B6787" s="1">
        <v>40854</v>
      </c>
      <c r="C6787" t="s">
        <v>20</v>
      </c>
      <c r="D6787">
        <v>1302.93</v>
      </c>
      <c r="E6787">
        <v>11100338</v>
      </c>
      <c r="F6787" t="s">
        <v>10</v>
      </c>
      <c r="G6787">
        <v>1</v>
      </c>
    </row>
    <row r="6788" spans="1:7" hidden="1" x14ac:dyDescent="0.25">
      <c r="A6788">
        <v>80026481</v>
      </c>
      <c r="B6788" s="1">
        <v>40854</v>
      </c>
      <c r="C6788" t="s">
        <v>21</v>
      </c>
      <c r="D6788">
        <v>161.68</v>
      </c>
      <c r="E6788">
        <v>11100338</v>
      </c>
      <c r="F6788" t="s">
        <v>10</v>
      </c>
      <c r="G6788">
        <v>1</v>
      </c>
    </row>
    <row r="6789" spans="1:7" x14ac:dyDescent="0.25">
      <c r="A6789">
        <v>80026315</v>
      </c>
      <c r="B6789" s="1">
        <v>40840</v>
      </c>
      <c r="C6789" t="s">
        <v>7</v>
      </c>
      <c r="D6789">
        <v>75</v>
      </c>
      <c r="E6789">
        <v>11100284</v>
      </c>
      <c r="F6789" t="s">
        <v>8</v>
      </c>
      <c r="G6789">
        <v>11000</v>
      </c>
    </row>
    <row r="6790" spans="1:7" x14ac:dyDescent="0.25">
      <c r="A6790">
        <v>80026316</v>
      </c>
      <c r="B6790" s="1">
        <v>40840</v>
      </c>
      <c r="C6790" t="s">
        <v>59</v>
      </c>
      <c r="D6790">
        <v>25</v>
      </c>
      <c r="E6790">
        <v>11100343</v>
      </c>
      <c r="F6790" t="s">
        <v>60</v>
      </c>
      <c r="G6790">
        <v>2.5</v>
      </c>
    </row>
    <row r="6791" spans="1:7" x14ac:dyDescent="0.25">
      <c r="A6791">
        <v>80026317</v>
      </c>
      <c r="B6791" s="1">
        <v>40840</v>
      </c>
      <c r="C6791" t="s">
        <v>64</v>
      </c>
      <c r="D6791">
        <v>25</v>
      </c>
      <c r="E6791">
        <v>11100342</v>
      </c>
      <c r="F6791" t="s">
        <v>65</v>
      </c>
      <c r="G6791">
        <v>1</v>
      </c>
    </row>
    <row r="6792" spans="1:7" x14ac:dyDescent="0.25">
      <c r="A6792">
        <v>80026318</v>
      </c>
      <c r="B6792" s="1">
        <v>40841</v>
      </c>
      <c r="C6792" t="s">
        <v>64</v>
      </c>
      <c r="D6792">
        <v>25</v>
      </c>
      <c r="E6792">
        <v>11100354</v>
      </c>
      <c r="F6792" t="s">
        <v>65</v>
      </c>
      <c r="G6792">
        <v>4</v>
      </c>
    </row>
    <row r="6793" spans="1:7" x14ac:dyDescent="0.25">
      <c r="A6793">
        <v>80026319</v>
      </c>
      <c r="B6793" s="1">
        <v>40841</v>
      </c>
      <c r="C6793" t="s">
        <v>135</v>
      </c>
      <c r="D6793">
        <v>125</v>
      </c>
      <c r="E6793">
        <v>11100181</v>
      </c>
      <c r="F6793" t="s">
        <v>10</v>
      </c>
      <c r="G6793">
        <v>1</v>
      </c>
    </row>
    <row r="6794" spans="1:7" x14ac:dyDescent="0.25">
      <c r="A6794">
        <v>80026320</v>
      </c>
      <c r="B6794" s="1">
        <v>40841</v>
      </c>
      <c r="C6794" t="s">
        <v>24</v>
      </c>
      <c r="D6794">
        <v>25</v>
      </c>
      <c r="E6794">
        <v>11100355</v>
      </c>
      <c r="F6794" t="s">
        <v>10</v>
      </c>
      <c r="G6794">
        <v>1</v>
      </c>
    </row>
    <row r="6795" spans="1:7" x14ac:dyDescent="0.25">
      <c r="A6795">
        <v>80026323</v>
      </c>
      <c r="B6795" s="1">
        <v>40841</v>
      </c>
      <c r="C6795" t="s">
        <v>133</v>
      </c>
      <c r="D6795">
        <v>15</v>
      </c>
      <c r="E6795">
        <v>11100214</v>
      </c>
      <c r="F6795" t="s">
        <v>10</v>
      </c>
      <c r="G6795">
        <v>1</v>
      </c>
    </row>
    <row r="6796" spans="1:7" x14ac:dyDescent="0.25">
      <c r="A6796">
        <v>80026324</v>
      </c>
      <c r="B6796" s="1">
        <v>40841</v>
      </c>
      <c r="C6796" t="s">
        <v>27</v>
      </c>
      <c r="D6796">
        <v>25</v>
      </c>
      <c r="E6796">
        <v>11090174</v>
      </c>
      <c r="F6796" t="s">
        <v>28</v>
      </c>
      <c r="G6796">
        <v>1</v>
      </c>
    </row>
    <row r="6797" spans="1:7" x14ac:dyDescent="0.25">
      <c r="A6797">
        <v>80026326</v>
      </c>
      <c r="B6797" s="1">
        <v>40841</v>
      </c>
      <c r="C6797" t="s">
        <v>53</v>
      </c>
      <c r="D6797">
        <v>25</v>
      </c>
      <c r="E6797">
        <v>11100363</v>
      </c>
      <c r="F6797" t="s">
        <v>10</v>
      </c>
      <c r="G6797">
        <v>1</v>
      </c>
    </row>
    <row r="6798" spans="1:7" hidden="1" x14ac:dyDescent="0.25">
      <c r="A6798">
        <v>80026461</v>
      </c>
      <c r="B6798" s="1">
        <v>40854</v>
      </c>
      <c r="C6798" t="s">
        <v>111</v>
      </c>
      <c r="D6798">
        <v>25</v>
      </c>
      <c r="E6798">
        <v>11110088</v>
      </c>
      <c r="F6798" t="s">
        <v>112</v>
      </c>
      <c r="G6798">
        <v>1</v>
      </c>
    </row>
    <row r="6799" spans="1:7" hidden="1" x14ac:dyDescent="0.25">
      <c r="A6799">
        <v>80026463</v>
      </c>
      <c r="B6799" s="1">
        <v>40854</v>
      </c>
      <c r="C6799" t="s">
        <v>111</v>
      </c>
      <c r="D6799">
        <v>100</v>
      </c>
      <c r="E6799">
        <v>11110089</v>
      </c>
      <c r="F6799" t="s">
        <v>112</v>
      </c>
      <c r="G6799">
        <v>4</v>
      </c>
    </row>
    <row r="6800" spans="1:7" x14ac:dyDescent="0.25">
      <c r="A6800">
        <v>80026327</v>
      </c>
      <c r="B6800" s="1">
        <v>40841</v>
      </c>
      <c r="C6800" t="s">
        <v>88</v>
      </c>
      <c r="D6800">
        <v>25</v>
      </c>
      <c r="E6800">
        <v>11100364</v>
      </c>
      <c r="F6800" t="s">
        <v>89</v>
      </c>
      <c r="G6800">
        <v>1</v>
      </c>
    </row>
    <row r="6801" spans="1:7" x14ac:dyDescent="0.25">
      <c r="A6801">
        <v>80026328</v>
      </c>
      <c r="B6801" s="1">
        <v>40841</v>
      </c>
      <c r="C6801" t="s">
        <v>9</v>
      </c>
      <c r="D6801">
        <v>20</v>
      </c>
      <c r="E6801">
        <v>11100205</v>
      </c>
      <c r="F6801" t="s">
        <v>10</v>
      </c>
      <c r="G6801">
        <v>1</v>
      </c>
    </row>
    <row r="6802" spans="1:7" x14ac:dyDescent="0.25">
      <c r="A6802">
        <v>80026328</v>
      </c>
      <c r="B6802" s="1">
        <v>40841</v>
      </c>
      <c r="C6802" t="s">
        <v>7</v>
      </c>
      <c r="D6802">
        <v>165</v>
      </c>
      <c r="E6802">
        <v>11100205</v>
      </c>
      <c r="F6802" t="s">
        <v>8</v>
      </c>
      <c r="G6802">
        <v>1</v>
      </c>
    </row>
    <row r="6803" spans="1:7" x14ac:dyDescent="0.25">
      <c r="A6803">
        <v>80026329</v>
      </c>
      <c r="B6803" s="1">
        <v>40841</v>
      </c>
      <c r="C6803" t="s">
        <v>9</v>
      </c>
      <c r="D6803">
        <v>20</v>
      </c>
      <c r="E6803">
        <v>11100183</v>
      </c>
      <c r="F6803" t="s">
        <v>10</v>
      </c>
      <c r="G6803">
        <v>1</v>
      </c>
    </row>
    <row r="6804" spans="1:7" x14ac:dyDescent="0.25">
      <c r="A6804">
        <v>80026329</v>
      </c>
      <c r="B6804" s="1">
        <v>40841</v>
      </c>
      <c r="C6804" t="s">
        <v>7</v>
      </c>
      <c r="D6804">
        <v>160</v>
      </c>
      <c r="E6804">
        <v>11100183</v>
      </c>
      <c r="F6804" t="s">
        <v>8</v>
      </c>
      <c r="G6804">
        <v>1</v>
      </c>
    </row>
    <row r="6805" spans="1:7" x14ac:dyDescent="0.25">
      <c r="A6805">
        <v>80026330</v>
      </c>
      <c r="B6805" s="1">
        <v>40841</v>
      </c>
      <c r="C6805" t="s">
        <v>53</v>
      </c>
      <c r="D6805">
        <v>25</v>
      </c>
      <c r="E6805">
        <v>11100366</v>
      </c>
      <c r="F6805" t="s">
        <v>10</v>
      </c>
      <c r="G6805">
        <v>1</v>
      </c>
    </row>
    <row r="6806" spans="1:7" x14ac:dyDescent="0.25">
      <c r="A6806">
        <v>80026331</v>
      </c>
      <c r="B6806" s="1">
        <v>40841</v>
      </c>
      <c r="C6806" t="s">
        <v>54</v>
      </c>
      <c r="D6806">
        <v>27</v>
      </c>
      <c r="E6806">
        <v>11100368</v>
      </c>
      <c r="F6806" t="s">
        <v>55</v>
      </c>
      <c r="G6806">
        <v>80000</v>
      </c>
    </row>
    <row r="6807" spans="1:7" x14ac:dyDescent="0.25">
      <c r="A6807">
        <v>80026331</v>
      </c>
      <c r="B6807" s="1">
        <v>40841</v>
      </c>
      <c r="C6807" t="s">
        <v>59</v>
      </c>
      <c r="D6807">
        <v>25</v>
      </c>
      <c r="E6807">
        <v>11100368</v>
      </c>
      <c r="F6807" t="s">
        <v>60</v>
      </c>
      <c r="G6807">
        <v>80000</v>
      </c>
    </row>
    <row r="6808" spans="1:7" x14ac:dyDescent="0.25">
      <c r="A6808">
        <v>80026333</v>
      </c>
      <c r="B6808" s="1">
        <v>40841</v>
      </c>
      <c r="C6808" t="s">
        <v>7</v>
      </c>
      <c r="D6808">
        <v>35</v>
      </c>
      <c r="E6808">
        <v>11100184</v>
      </c>
      <c r="F6808" t="s">
        <v>8</v>
      </c>
      <c r="G6808">
        <v>3000</v>
      </c>
    </row>
    <row r="6809" spans="1:7" x14ac:dyDescent="0.25">
      <c r="A6809">
        <v>80026335</v>
      </c>
      <c r="B6809" s="1">
        <v>40841</v>
      </c>
      <c r="C6809" t="s">
        <v>140</v>
      </c>
      <c r="D6809">
        <v>30</v>
      </c>
      <c r="E6809">
        <v>11100371</v>
      </c>
      <c r="F6809" t="s">
        <v>26</v>
      </c>
      <c r="G6809">
        <v>200</v>
      </c>
    </row>
    <row r="6810" spans="1:7" x14ac:dyDescent="0.25">
      <c r="A6810">
        <v>80026335</v>
      </c>
      <c r="B6810" s="1">
        <v>40841</v>
      </c>
      <c r="C6810" t="s">
        <v>25</v>
      </c>
      <c r="D6810">
        <v>30</v>
      </c>
      <c r="E6810">
        <v>11100371</v>
      </c>
      <c r="F6810" t="s">
        <v>26</v>
      </c>
      <c r="G6810">
        <v>200</v>
      </c>
    </row>
    <row r="6811" spans="1:7" x14ac:dyDescent="0.25">
      <c r="A6811">
        <v>80026335</v>
      </c>
      <c r="B6811" s="1">
        <v>40841</v>
      </c>
      <c r="C6811" t="s">
        <v>66</v>
      </c>
      <c r="D6811">
        <v>16</v>
      </c>
      <c r="E6811">
        <v>11100371</v>
      </c>
      <c r="F6811" t="s">
        <v>67</v>
      </c>
      <c r="G6811">
        <v>200</v>
      </c>
    </row>
    <row r="6812" spans="1:7" x14ac:dyDescent="0.25">
      <c r="A6812">
        <v>80026335</v>
      </c>
      <c r="B6812" s="1">
        <v>40841</v>
      </c>
      <c r="C6812" t="s">
        <v>142</v>
      </c>
      <c r="D6812">
        <v>5</v>
      </c>
      <c r="E6812">
        <v>11100371</v>
      </c>
      <c r="F6812" t="s">
        <v>67</v>
      </c>
      <c r="G6812">
        <v>200</v>
      </c>
    </row>
    <row r="6813" spans="1:7" x14ac:dyDescent="0.25">
      <c r="A6813">
        <v>80026337</v>
      </c>
      <c r="B6813" s="1">
        <v>40842</v>
      </c>
      <c r="C6813" t="s">
        <v>7</v>
      </c>
      <c r="D6813">
        <v>110</v>
      </c>
      <c r="E6813">
        <v>11100237</v>
      </c>
      <c r="F6813" t="s">
        <v>8</v>
      </c>
      <c r="G6813">
        <v>18000</v>
      </c>
    </row>
    <row r="6814" spans="1:7" x14ac:dyDescent="0.25">
      <c r="A6814">
        <v>80026340</v>
      </c>
      <c r="B6814" s="1">
        <v>40842</v>
      </c>
      <c r="C6814" t="s">
        <v>7</v>
      </c>
      <c r="D6814">
        <v>120</v>
      </c>
      <c r="E6814">
        <v>11100313</v>
      </c>
      <c r="F6814" t="s">
        <v>8</v>
      </c>
      <c r="G6814">
        <v>20000</v>
      </c>
    </row>
    <row r="6815" spans="1:7" x14ac:dyDescent="0.25">
      <c r="A6815">
        <v>80026340</v>
      </c>
      <c r="B6815" s="1">
        <v>40842</v>
      </c>
      <c r="C6815" t="s">
        <v>15</v>
      </c>
      <c r="D6815">
        <v>60</v>
      </c>
      <c r="E6815">
        <v>11100313</v>
      </c>
      <c r="F6815" t="s">
        <v>8</v>
      </c>
      <c r="G6815">
        <v>20000</v>
      </c>
    </row>
    <row r="6816" spans="1:7" x14ac:dyDescent="0.25">
      <c r="A6816">
        <v>80026341</v>
      </c>
      <c r="B6816" s="1">
        <v>40842</v>
      </c>
      <c r="C6816" t="s">
        <v>54</v>
      </c>
      <c r="D6816">
        <v>27</v>
      </c>
      <c r="E6816">
        <v>11100383</v>
      </c>
      <c r="F6816" t="s">
        <v>55</v>
      </c>
      <c r="G6816">
        <v>70000</v>
      </c>
    </row>
    <row r="6817" spans="1:7" x14ac:dyDescent="0.25">
      <c r="A6817">
        <v>80026341</v>
      </c>
      <c r="B6817" s="1">
        <v>40842</v>
      </c>
      <c r="C6817" t="s">
        <v>56</v>
      </c>
      <c r="D6817">
        <v>27</v>
      </c>
      <c r="E6817">
        <v>11100383</v>
      </c>
      <c r="F6817" t="s">
        <v>55</v>
      </c>
      <c r="G6817">
        <v>70000</v>
      </c>
    </row>
    <row r="6818" spans="1:7" x14ac:dyDescent="0.25">
      <c r="A6818">
        <v>80026341</v>
      </c>
      <c r="B6818" s="1">
        <v>40842</v>
      </c>
      <c r="C6818" t="s">
        <v>59</v>
      </c>
      <c r="D6818">
        <v>25</v>
      </c>
      <c r="E6818">
        <v>11100383</v>
      </c>
      <c r="F6818" t="s">
        <v>60</v>
      </c>
      <c r="G6818">
        <v>70000</v>
      </c>
    </row>
    <row r="6819" spans="1:7" x14ac:dyDescent="0.25">
      <c r="A6819">
        <v>80026341</v>
      </c>
      <c r="B6819" s="1">
        <v>40842</v>
      </c>
      <c r="C6819" t="s">
        <v>61</v>
      </c>
      <c r="D6819">
        <v>25</v>
      </c>
      <c r="E6819">
        <v>11100383</v>
      </c>
      <c r="F6819" t="s">
        <v>60</v>
      </c>
      <c r="G6819">
        <v>70000</v>
      </c>
    </row>
    <row r="6820" spans="1:7" x14ac:dyDescent="0.25">
      <c r="A6820">
        <v>80026343</v>
      </c>
      <c r="B6820" s="1">
        <v>40842</v>
      </c>
      <c r="C6820" t="s">
        <v>7</v>
      </c>
      <c r="D6820">
        <v>180</v>
      </c>
      <c r="E6820">
        <v>11100379</v>
      </c>
      <c r="F6820" t="s">
        <v>8</v>
      </c>
      <c r="G6820">
        <v>32000</v>
      </c>
    </row>
    <row r="6821" spans="1:7" x14ac:dyDescent="0.25">
      <c r="A6821">
        <v>80026344</v>
      </c>
      <c r="B6821" s="1">
        <v>40842</v>
      </c>
      <c r="C6821" t="s">
        <v>7</v>
      </c>
      <c r="D6821">
        <v>180</v>
      </c>
      <c r="E6821">
        <v>11100380</v>
      </c>
      <c r="F6821" t="s">
        <v>8</v>
      </c>
      <c r="G6821">
        <v>32000</v>
      </c>
    </row>
    <row r="6822" spans="1:7" x14ac:dyDescent="0.25">
      <c r="A6822">
        <v>80026345</v>
      </c>
      <c r="B6822" s="1">
        <v>40842</v>
      </c>
      <c r="C6822" t="s">
        <v>53</v>
      </c>
      <c r="D6822">
        <v>25</v>
      </c>
      <c r="E6822">
        <v>11100386</v>
      </c>
      <c r="F6822" t="s">
        <v>10</v>
      </c>
      <c r="G6822">
        <v>1</v>
      </c>
    </row>
    <row r="6823" spans="1:7" x14ac:dyDescent="0.25">
      <c r="A6823">
        <v>80026354</v>
      </c>
      <c r="B6823" s="1">
        <v>40843</v>
      </c>
      <c r="C6823" t="s">
        <v>9</v>
      </c>
      <c r="D6823">
        <v>20</v>
      </c>
      <c r="E6823">
        <v>11100365</v>
      </c>
      <c r="F6823" t="s">
        <v>10</v>
      </c>
      <c r="G6823">
        <v>1</v>
      </c>
    </row>
    <row r="6824" spans="1:7" x14ac:dyDescent="0.25">
      <c r="A6824">
        <v>80026354</v>
      </c>
      <c r="B6824" s="1">
        <v>40843</v>
      </c>
      <c r="C6824" t="s">
        <v>7</v>
      </c>
      <c r="D6824">
        <v>120</v>
      </c>
      <c r="E6824">
        <v>11100365</v>
      </c>
      <c r="F6824" t="s">
        <v>8</v>
      </c>
      <c r="G6824">
        <v>1</v>
      </c>
    </row>
    <row r="6825" spans="1:7" x14ac:dyDescent="0.25">
      <c r="A6825">
        <v>80026355</v>
      </c>
      <c r="B6825" s="1">
        <v>40843</v>
      </c>
      <c r="C6825" t="s">
        <v>25</v>
      </c>
      <c r="D6825">
        <v>30</v>
      </c>
      <c r="E6825">
        <v>11100402</v>
      </c>
      <c r="F6825" t="s">
        <v>26</v>
      </c>
      <c r="G6825">
        <v>200</v>
      </c>
    </row>
    <row r="6826" spans="1:7" x14ac:dyDescent="0.25">
      <c r="A6826">
        <v>80026355</v>
      </c>
      <c r="B6826" s="1">
        <v>40843</v>
      </c>
      <c r="C6826" t="s">
        <v>66</v>
      </c>
      <c r="D6826">
        <v>40</v>
      </c>
      <c r="E6826">
        <v>11100402</v>
      </c>
      <c r="F6826" t="s">
        <v>67</v>
      </c>
      <c r="G6826">
        <v>200</v>
      </c>
    </row>
    <row r="6827" spans="1:7" x14ac:dyDescent="0.25">
      <c r="A6827">
        <v>80026357</v>
      </c>
      <c r="B6827" s="1">
        <v>40843</v>
      </c>
      <c r="C6827" t="s">
        <v>68</v>
      </c>
      <c r="D6827">
        <v>25</v>
      </c>
      <c r="E6827">
        <v>11100406</v>
      </c>
      <c r="F6827" t="s">
        <v>69</v>
      </c>
      <c r="G6827">
        <v>1</v>
      </c>
    </row>
    <row r="6828" spans="1:7" x14ac:dyDescent="0.25">
      <c r="A6828">
        <v>80026359</v>
      </c>
      <c r="B6828" s="1">
        <v>40843</v>
      </c>
      <c r="C6828" t="s">
        <v>29</v>
      </c>
      <c r="D6828">
        <v>25</v>
      </c>
      <c r="E6828">
        <v>11100408</v>
      </c>
      <c r="F6828" t="s">
        <v>10</v>
      </c>
      <c r="G6828">
        <v>1</v>
      </c>
    </row>
    <row r="6829" spans="1:7" x14ac:dyDescent="0.25">
      <c r="A6829">
        <v>80026360</v>
      </c>
      <c r="B6829" s="1">
        <v>40843</v>
      </c>
      <c r="C6829" t="s">
        <v>140</v>
      </c>
      <c r="D6829">
        <v>120</v>
      </c>
      <c r="E6829">
        <v>11100409</v>
      </c>
      <c r="F6829" t="s">
        <v>26</v>
      </c>
      <c r="G6829">
        <v>800</v>
      </c>
    </row>
    <row r="6830" spans="1:7" x14ac:dyDescent="0.25">
      <c r="A6830">
        <v>80026360</v>
      </c>
      <c r="B6830" s="1">
        <v>40843</v>
      </c>
      <c r="C6830" t="s">
        <v>66</v>
      </c>
      <c r="D6830">
        <v>9</v>
      </c>
      <c r="E6830">
        <v>11100409</v>
      </c>
      <c r="F6830" t="s">
        <v>67</v>
      </c>
      <c r="G6830">
        <v>800</v>
      </c>
    </row>
    <row r="6831" spans="1:7" x14ac:dyDescent="0.25">
      <c r="A6831">
        <v>80026361</v>
      </c>
      <c r="B6831" s="1">
        <v>40843</v>
      </c>
      <c r="C6831" t="s">
        <v>66</v>
      </c>
      <c r="D6831">
        <v>25</v>
      </c>
      <c r="E6831">
        <v>11100410</v>
      </c>
      <c r="F6831" t="s">
        <v>67</v>
      </c>
      <c r="G6831">
        <v>5</v>
      </c>
    </row>
    <row r="6832" spans="1:7" x14ac:dyDescent="0.25">
      <c r="A6832">
        <v>80026362</v>
      </c>
      <c r="B6832" s="1">
        <v>40843</v>
      </c>
      <c r="C6832" t="s">
        <v>7</v>
      </c>
      <c r="D6832">
        <v>245</v>
      </c>
      <c r="E6832">
        <v>11090343</v>
      </c>
      <c r="F6832" t="s">
        <v>8</v>
      </c>
      <c r="G6832">
        <v>45000</v>
      </c>
    </row>
    <row r="6833" spans="1:7" x14ac:dyDescent="0.25">
      <c r="A6833">
        <v>80026363</v>
      </c>
      <c r="B6833" s="1">
        <v>40843</v>
      </c>
      <c r="C6833" t="s">
        <v>88</v>
      </c>
      <c r="D6833">
        <v>25</v>
      </c>
      <c r="E6833">
        <v>11100412</v>
      </c>
      <c r="F6833" t="s">
        <v>89</v>
      </c>
      <c r="G6833">
        <v>1</v>
      </c>
    </row>
    <row r="6834" spans="1:7" x14ac:dyDescent="0.25">
      <c r="A6834">
        <v>80026364</v>
      </c>
      <c r="B6834" s="1">
        <v>40843</v>
      </c>
      <c r="C6834" t="s">
        <v>134</v>
      </c>
      <c r="D6834">
        <v>75</v>
      </c>
      <c r="E6834">
        <v>11100156</v>
      </c>
      <c r="F6834" t="s">
        <v>10</v>
      </c>
      <c r="G6834">
        <v>1</v>
      </c>
    </row>
    <row r="6835" spans="1:7" x14ac:dyDescent="0.25">
      <c r="A6835">
        <v>80026365</v>
      </c>
      <c r="B6835" s="1">
        <v>40843</v>
      </c>
      <c r="C6835" t="s">
        <v>140</v>
      </c>
      <c r="D6835">
        <v>18.75</v>
      </c>
      <c r="E6835">
        <v>11090321</v>
      </c>
      <c r="F6835" t="s">
        <v>26</v>
      </c>
      <c r="G6835">
        <v>125</v>
      </c>
    </row>
    <row r="6836" spans="1:7" x14ac:dyDescent="0.25">
      <c r="A6836">
        <v>80026365</v>
      </c>
      <c r="B6836" s="1">
        <v>40843</v>
      </c>
      <c r="C6836" t="s">
        <v>25</v>
      </c>
      <c r="D6836">
        <v>60</v>
      </c>
      <c r="E6836">
        <v>11090321</v>
      </c>
      <c r="F6836" t="s">
        <v>26</v>
      </c>
      <c r="G6836">
        <v>125</v>
      </c>
    </row>
    <row r="6837" spans="1:7" x14ac:dyDescent="0.25">
      <c r="A6837">
        <v>80026365</v>
      </c>
      <c r="B6837" s="1">
        <v>40843</v>
      </c>
      <c r="C6837" t="s">
        <v>66</v>
      </c>
      <c r="D6837">
        <v>30</v>
      </c>
      <c r="E6837">
        <v>11090321</v>
      </c>
      <c r="F6837" t="s">
        <v>67</v>
      </c>
      <c r="G6837">
        <v>125</v>
      </c>
    </row>
    <row r="6838" spans="1:7" x14ac:dyDescent="0.25">
      <c r="A6838">
        <v>80026365</v>
      </c>
      <c r="B6838" s="1">
        <v>40843</v>
      </c>
      <c r="C6838" t="s">
        <v>142</v>
      </c>
      <c r="D6838">
        <v>42</v>
      </c>
      <c r="E6838">
        <v>11090321</v>
      </c>
      <c r="F6838" t="s">
        <v>67</v>
      </c>
      <c r="G6838">
        <v>125</v>
      </c>
    </row>
    <row r="6839" spans="1:7" hidden="1" x14ac:dyDescent="0.25">
      <c r="A6839">
        <v>80026466</v>
      </c>
      <c r="B6839" s="1">
        <v>40854</v>
      </c>
      <c r="C6839" t="s">
        <v>111</v>
      </c>
      <c r="D6839">
        <v>25</v>
      </c>
      <c r="E6839">
        <v>11110092</v>
      </c>
      <c r="F6839" t="s">
        <v>112</v>
      </c>
      <c r="G6839">
        <v>1</v>
      </c>
    </row>
    <row r="6840" spans="1:7" hidden="1" x14ac:dyDescent="0.25">
      <c r="A6840">
        <v>80026467</v>
      </c>
      <c r="B6840" s="1">
        <v>40854</v>
      </c>
      <c r="C6840" t="s">
        <v>111</v>
      </c>
      <c r="D6840">
        <v>25</v>
      </c>
      <c r="E6840">
        <v>11110093</v>
      </c>
      <c r="F6840" t="s">
        <v>112</v>
      </c>
      <c r="G6840">
        <v>1</v>
      </c>
    </row>
    <row r="6841" spans="1:7" hidden="1" x14ac:dyDescent="0.25">
      <c r="A6841">
        <v>80026468</v>
      </c>
      <c r="B6841" s="1">
        <v>40854</v>
      </c>
      <c r="C6841" t="s">
        <v>111</v>
      </c>
      <c r="D6841">
        <v>25</v>
      </c>
      <c r="E6841">
        <v>11110094</v>
      </c>
      <c r="F6841" t="s">
        <v>112</v>
      </c>
      <c r="G6841">
        <v>1</v>
      </c>
    </row>
    <row r="6842" spans="1:7" hidden="1" x14ac:dyDescent="0.25">
      <c r="A6842">
        <v>80026468</v>
      </c>
      <c r="B6842" s="1">
        <v>40854</v>
      </c>
      <c r="C6842" t="s">
        <v>111</v>
      </c>
      <c r="D6842">
        <v>25</v>
      </c>
      <c r="E6842">
        <v>11110095</v>
      </c>
      <c r="F6842" t="s">
        <v>112</v>
      </c>
      <c r="G6842">
        <v>1</v>
      </c>
    </row>
    <row r="6843" spans="1:7" x14ac:dyDescent="0.25">
      <c r="A6843">
        <v>80026366</v>
      </c>
      <c r="B6843" s="1">
        <v>40843</v>
      </c>
      <c r="C6843" t="s">
        <v>54</v>
      </c>
      <c r="D6843">
        <v>25</v>
      </c>
      <c r="E6843">
        <v>11100405</v>
      </c>
      <c r="F6843" t="s">
        <v>55</v>
      </c>
      <c r="G6843">
        <v>60000</v>
      </c>
    </row>
    <row r="6844" spans="1:7" x14ac:dyDescent="0.25">
      <c r="A6844">
        <v>80026366</v>
      </c>
      <c r="B6844" s="1">
        <v>40843</v>
      </c>
      <c r="C6844" t="s">
        <v>59</v>
      </c>
      <c r="D6844">
        <v>25</v>
      </c>
      <c r="E6844">
        <v>11100405</v>
      </c>
      <c r="F6844" t="s">
        <v>60</v>
      </c>
      <c r="G6844">
        <v>60000</v>
      </c>
    </row>
    <row r="6845" spans="1:7" hidden="1" x14ac:dyDescent="0.25">
      <c r="A6845">
        <v>80026475</v>
      </c>
      <c r="B6845" s="1">
        <v>40854</v>
      </c>
      <c r="C6845" t="s">
        <v>111</v>
      </c>
      <c r="D6845">
        <v>50</v>
      </c>
      <c r="E6845">
        <v>11110102</v>
      </c>
      <c r="F6845" t="s">
        <v>112</v>
      </c>
      <c r="G6845">
        <v>2</v>
      </c>
    </row>
    <row r="6846" spans="1:7" hidden="1" x14ac:dyDescent="0.25">
      <c r="A6846">
        <v>80026477</v>
      </c>
      <c r="B6846" s="1">
        <v>40854</v>
      </c>
      <c r="C6846" t="s">
        <v>111</v>
      </c>
      <c r="D6846">
        <v>200</v>
      </c>
      <c r="E6846">
        <v>11110103</v>
      </c>
      <c r="F6846" t="s">
        <v>112</v>
      </c>
      <c r="G6846">
        <v>8</v>
      </c>
    </row>
    <row r="6847" spans="1:7" hidden="1" x14ac:dyDescent="0.25">
      <c r="A6847">
        <v>80026478</v>
      </c>
      <c r="B6847" s="1">
        <v>40854</v>
      </c>
      <c r="C6847" t="s">
        <v>111</v>
      </c>
      <c r="D6847">
        <v>75</v>
      </c>
      <c r="E6847">
        <v>11110104</v>
      </c>
      <c r="F6847" t="s">
        <v>112</v>
      </c>
      <c r="G6847">
        <v>3</v>
      </c>
    </row>
    <row r="6848" spans="1:7" x14ac:dyDescent="0.25">
      <c r="A6848">
        <v>80026367</v>
      </c>
      <c r="B6848" s="1">
        <v>40843</v>
      </c>
      <c r="C6848" t="s">
        <v>134</v>
      </c>
      <c r="D6848">
        <v>75</v>
      </c>
      <c r="E6848">
        <v>11100413</v>
      </c>
      <c r="F6848" t="s">
        <v>10</v>
      </c>
      <c r="G6848">
        <v>1</v>
      </c>
    </row>
    <row r="6849" spans="1:7" x14ac:dyDescent="0.25">
      <c r="A6849">
        <v>80026370</v>
      </c>
      <c r="B6849" s="1">
        <v>40844</v>
      </c>
      <c r="C6849" t="s">
        <v>66</v>
      </c>
      <c r="D6849">
        <v>25</v>
      </c>
      <c r="E6849">
        <v>11100420</v>
      </c>
      <c r="F6849" t="s">
        <v>67</v>
      </c>
      <c r="G6849">
        <v>25</v>
      </c>
    </row>
    <row r="6850" spans="1:7" x14ac:dyDescent="0.25">
      <c r="A6850">
        <v>80026375</v>
      </c>
      <c r="B6850" s="1">
        <v>40844</v>
      </c>
      <c r="C6850" t="s">
        <v>64</v>
      </c>
      <c r="D6850">
        <v>25</v>
      </c>
      <c r="E6850">
        <v>11100424</v>
      </c>
      <c r="F6850" t="s">
        <v>65</v>
      </c>
      <c r="G6850">
        <v>1</v>
      </c>
    </row>
    <row r="6851" spans="1:7" x14ac:dyDescent="0.25">
      <c r="A6851">
        <v>80026375</v>
      </c>
      <c r="B6851" s="1">
        <v>40844</v>
      </c>
      <c r="C6851" t="s">
        <v>64</v>
      </c>
      <c r="D6851">
        <v>25</v>
      </c>
      <c r="E6851">
        <v>11100426</v>
      </c>
      <c r="F6851" t="s">
        <v>65</v>
      </c>
      <c r="G6851">
        <v>1</v>
      </c>
    </row>
    <row r="6852" spans="1:7" x14ac:dyDescent="0.25">
      <c r="A6852">
        <v>80026375</v>
      </c>
      <c r="B6852" s="1">
        <v>40844</v>
      </c>
      <c r="C6852" t="s">
        <v>64</v>
      </c>
      <c r="D6852">
        <v>25</v>
      </c>
      <c r="E6852">
        <v>11100427</v>
      </c>
      <c r="F6852" t="s">
        <v>65</v>
      </c>
      <c r="G6852">
        <v>1</v>
      </c>
    </row>
    <row r="6853" spans="1:7" x14ac:dyDescent="0.25">
      <c r="A6853">
        <v>80026375</v>
      </c>
      <c r="B6853" s="1">
        <v>40844</v>
      </c>
      <c r="C6853" t="s">
        <v>64</v>
      </c>
      <c r="D6853">
        <v>25</v>
      </c>
      <c r="E6853">
        <v>11100428</v>
      </c>
      <c r="F6853" t="s">
        <v>65</v>
      </c>
      <c r="G6853">
        <v>1</v>
      </c>
    </row>
    <row r="6854" spans="1:7" x14ac:dyDescent="0.25">
      <c r="A6854">
        <v>80026375</v>
      </c>
      <c r="B6854" s="1">
        <v>40844</v>
      </c>
      <c r="C6854" t="s">
        <v>64</v>
      </c>
      <c r="D6854">
        <v>25</v>
      </c>
      <c r="E6854">
        <v>11100429</v>
      </c>
      <c r="F6854" t="s">
        <v>65</v>
      </c>
      <c r="G6854">
        <v>1</v>
      </c>
    </row>
    <row r="6855" spans="1:7" x14ac:dyDescent="0.25">
      <c r="A6855">
        <v>80026379</v>
      </c>
      <c r="B6855" s="1">
        <v>40847</v>
      </c>
      <c r="C6855" t="s">
        <v>183</v>
      </c>
      <c r="D6855">
        <v>25</v>
      </c>
      <c r="E6855">
        <v>11100436</v>
      </c>
      <c r="F6855" t="s">
        <v>10</v>
      </c>
      <c r="G6855">
        <v>1</v>
      </c>
    </row>
    <row r="6856" spans="1:7" x14ac:dyDescent="0.25">
      <c r="A6856">
        <v>80026380</v>
      </c>
      <c r="B6856" s="1">
        <v>40847</v>
      </c>
      <c r="C6856" t="s">
        <v>7</v>
      </c>
      <c r="D6856">
        <v>50</v>
      </c>
      <c r="E6856">
        <v>11100404</v>
      </c>
      <c r="F6856" t="s">
        <v>8</v>
      </c>
      <c r="G6856">
        <v>6000</v>
      </c>
    </row>
    <row r="6857" spans="1:7" x14ac:dyDescent="0.25">
      <c r="A6857">
        <v>80026382</v>
      </c>
      <c r="B6857" s="1">
        <v>40847</v>
      </c>
      <c r="C6857" t="s">
        <v>7</v>
      </c>
      <c r="D6857">
        <v>2540</v>
      </c>
      <c r="E6857">
        <v>11100051</v>
      </c>
      <c r="F6857" t="s">
        <v>8</v>
      </c>
      <c r="G6857">
        <v>940000</v>
      </c>
    </row>
    <row r="6858" spans="1:7" x14ac:dyDescent="0.25">
      <c r="A6858">
        <v>80026382</v>
      </c>
      <c r="B6858" s="1">
        <v>40847</v>
      </c>
      <c r="C6858" t="s">
        <v>15</v>
      </c>
      <c r="D6858">
        <v>1270</v>
      </c>
      <c r="E6858">
        <v>11100051</v>
      </c>
      <c r="F6858" t="s">
        <v>8</v>
      </c>
      <c r="G6858">
        <v>940000</v>
      </c>
    </row>
    <row r="6859" spans="1:7" x14ac:dyDescent="0.25">
      <c r="A6859">
        <v>80026383</v>
      </c>
      <c r="B6859" s="1">
        <v>40847</v>
      </c>
      <c r="C6859" t="s">
        <v>24</v>
      </c>
      <c r="D6859">
        <v>25</v>
      </c>
      <c r="E6859">
        <v>11100441</v>
      </c>
      <c r="F6859" t="s">
        <v>10</v>
      </c>
      <c r="G6859">
        <v>1</v>
      </c>
    </row>
    <row r="6860" spans="1:7" x14ac:dyDescent="0.25">
      <c r="A6860">
        <v>80026384</v>
      </c>
      <c r="B6860" s="1">
        <v>40847</v>
      </c>
      <c r="C6860" t="s">
        <v>66</v>
      </c>
      <c r="D6860">
        <v>2</v>
      </c>
      <c r="E6860">
        <v>11100446</v>
      </c>
      <c r="F6860" t="s">
        <v>67</v>
      </c>
      <c r="G6860">
        <v>2</v>
      </c>
    </row>
    <row r="6861" spans="1:7" x14ac:dyDescent="0.25">
      <c r="A6861">
        <v>80026384</v>
      </c>
      <c r="B6861" s="1">
        <v>40847</v>
      </c>
      <c r="C6861" t="s">
        <v>27</v>
      </c>
      <c r="D6861">
        <v>25</v>
      </c>
      <c r="E6861">
        <v>11100446</v>
      </c>
      <c r="F6861" t="s">
        <v>28</v>
      </c>
      <c r="G6861">
        <v>2</v>
      </c>
    </row>
    <row r="6862" spans="1:7" x14ac:dyDescent="0.25">
      <c r="A6862">
        <v>80026385</v>
      </c>
      <c r="B6862" s="1">
        <v>40847</v>
      </c>
      <c r="C6862" t="s">
        <v>64</v>
      </c>
      <c r="D6862">
        <v>40</v>
      </c>
      <c r="E6862">
        <v>11100447</v>
      </c>
      <c r="F6862" t="s">
        <v>65</v>
      </c>
      <c r="G6862">
        <v>10</v>
      </c>
    </row>
    <row r="6863" spans="1:7" x14ac:dyDescent="0.25">
      <c r="A6863">
        <v>80026386</v>
      </c>
      <c r="B6863" s="1">
        <v>40847</v>
      </c>
      <c r="C6863" t="s">
        <v>64</v>
      </c>
      <c r="D6863">
        <v>25</v>
      </c>
      <c r="E6863">
        <v>11100442</v>
      </c>
      <c r="F6863" t="s">
        <v>65</v>
      </c>
      <c r="G6863">
        <v>1</v>
      </c>
    </row>
    <row r="6864" spans="1:7" x14ac:dyDescent="0.25">
      <c r="A6864">
        <v>80026386</v>
      </c>
      <c r="B6864" s="1">
        <v>40847</v>
      </c>
      <c r="C6864" t="s">
        <v>64</v>
      </c>
      <c r="D6864">
        <v>25</v>
      </c>
      <c r="E6864">
        <v>11100443</v>
      </c>
      <c r="F6864" t="s">
        <v>65</v>
      </c>
      <c r="G6864">
        <v>1</v>
      </c>
    </row>
    <row r="6865" spans="1:7" x14ac:dyDescent="0.25">
      <c r="A6865">
        <v>80026386</v>
      </c>
      <c r="B6865" s="1">
        <v>40847</v>
      </c>
      <c r="C6865" t="s">
        <v>64</v>
      </c>
      <c r="D6865">
        <v>25</v>
      </c>
      <c r="E6865">
        <v>11100444</v>
      </c>
      <c r="F6865" t="s">
        <v>65</v>
      </c>
      <c r="G6865">
        <v>1</v>
      </c>
    </row>
    <row r="6866" spans="1:7" x14ac:dyDescent="0.25">
      <c r="A6866">
        <v>80026386</v>
      </c>
      <c r="B6866" s="1">
        <v>40847</v>
      </c>
      <c r="C6866" t="s">
        <v>64</v>
      </c>
      <c r="D6866">
        <v>25</v>
      </c>
      <c r="E6866">
        <v>11100445</v>
      </c>
      <c r="F6866" t="s">
        <v>65</v>
      </c>
      <c r="G6866">
        <v>1</v>
      </c>
    </row>
    <row r="6867" spans="1:7" x14ac:dyDescent="0.25">
      <c r="A6867">
        <v>80026387</v>
      </c>
      <c r="B6867" s="1">
        <v>40847</v>
      </c>
      <c r="C6867" t="s">
        <v>53</v>
      </c>
      <c r="D6867">
        <v>25</v>
      </c>
      <c r="E6867">
        <v>11100448</v>
      </c>
      <c r="F6867" t="s">
        <v>10</v>
      </c>
      <c r="G6867">
        <v>1</v>
      </c>
    </row>
    <row r="6868" spans="1:7" x14ac:dyDescent="0.25">
      <c r="A6868">
        <v>80026388</v>
      </c>
      <c r="B6868" s="1">
        <v>40847</v>
      </c>
      <c r="C6868" t="s">
        <v>64</v>
      </c>
      <c r="D6868">
        <v>25</v>
      </c>
      <c r="E6868">
        <v>11100449</v>
      </c>
      <c r="F6868" t="s">
        <v>65</v>
      </c>
      <c r="G6868">
        <v>3</v>
      </c>
    </row>
    <row r="6869" spans="1:7" hidden="1" x14ac:dyDescent="0.25">
      <c r="A6869">
        <v>90001797</v>
      </c>
      <c r="B6869" s="1">
        <v>40854</v>
      </c>
      <c r="C6869" t="s">
        <v>115</v>
      </c>
      <c r="D6869">
        <v>50</v>
      </c>
      <c r="E6869">
        <v>11110107</v>
      </c>
      <c r="F6869" t="s">
        <v>10</v>
      </c>
      <c r="G6869">
        <v>1</v>
      </c>
    </row>
    <row r="6870" spans="1:7" x14ac:dyDescent="0.25">
      <c r="A6870">
        <v>80026389</v>
      </c>
      <c r="B6870" s="1">
        <v>40847</v>
      </c>
      <c r="C6870" t="s">
        <v>74</v>
      </c>
      <c r="D6870">
        <v>25</v>
      </c>
      <c r="E6870">
        <v>11100450</v>
      </c>
      <c r="F6870" t="s">
        <v>75</v>
      </c>
      <c r="G6870">
        <v>1</v>
      </c>
    </row>
    <row r="6871" spans="1:7" x14ac:dyDescent="0.25">
      <c r="A6871">
        <v>80026392</v>
      </c>
      <c r="B6871" s="1">
        <v>40847</v>
      </c>
      <c r="C6871" t="s">
        <v>66</v>
      </c>
      <c r="D6871">
        <v>25</v>
      </c>
      <c r="E6871">
        <v>11100453</v>
      </c>
      <c r="F6871" t="s">
        <v>67</v>
      </c>
      <c r="G6871">
        <v>3</v>
      </c>
    </row>
    <row r="6872" spans="1:7" x14ac:dyDescent="0.25">
      <c r="A6872">
        <v>80026393</v>
      </c>
      <c r="B6872" s="1">
        <v>40847</v>
      </c>
      <c r="C6872" t="s">
        <v>134</v>
      </c>
      <c r="D6872">
        <v>75</v>
      </c>
      <c r="E6872">
        <v>11100253</v>
      </c>
      <c r="F6872" t="s">
        <v>10</v>
      </c>
      <c r="G6872">
        <v>1</v>
      </c>
    </row>
    <row r="6873" spans="1:7" x14ac:dyDescent="0.25">
      <c r="A6873">
        <v>80026394</v>
      </c>
      <c r="B6873" s="1">
        <v>40847</v>
      </c>
      <c r="C6873" t="s">
        <v>7</v>
      </c>
      <c r="D6873">
        <v>170</v>
      </c>
      <c r="E6873">
        <v>11100206</v>
      </c>
      <c r="F6873" t="s">
        <v>8</v>
      </c>
      <c r="G6873">
        <v>30000</v>
      </c>
    </row>
    <row r="6874" spans="1:7" hidden="1" x14ac:dyDescent="0.25">
      <c r="A6874">
        <v>80026483</v>
      </c>
      <c r="B6874" s="1">
        <v>40854</v>
      </c>
      <c r="C6874" t="s">
        <v>182</v>
      </c>
      <c r="D6874">
        <v>100</v>
      </c>
      <c r="E6874">
        <v>11110109</v>
      </c>
      <c r="F6874" t="s">
        <v>10</v>
      </c>
      <c r="G6874">
        <v>1</v>
      </c>
    </row>
    <row r="6875" spans="1:7" hidden="1" x14ac:dyDescent="0.25">
      <c r="A6875">
        <v>80026500</v>
      </c>
      <c r="B6875" s="1">
        <v>40855</v>
      </c>
      <c r="C6875" t="s">
        <v>49</v>
      </c>
      <c r="D6875">
        <v>1587.5</v>
      </c>
      <c r="E6875">
        <v>11040447</v>
      </c>
      <c r="F6875" t="s">
        <v>50</v>
      </c>
      <c r="G6875">
        <v>2657</v>
      </c>
    </row>
    <row r="6876" spans="1:7" hidden="1" x14ac:dyDescent="0.25">
      <c r="A6876">
        <v>80026500</v>
      </c>
      <c r="B6876" s="1">
        <v>40855</v>
      </c>
      <c r="C6876" t="s">
        <v>100</v>
      </c>
      <c r="D6876">
        <v>254</v>
      </c>
      <c r="E6876">
        <v>11040447</v>
      </c>
      <c r="F6876" t="s">
        <v>50</v>
      </c>
      <c r="G6876">
        <v>2657</v>
      </c>
    </row>
    <row r="6877" spans="1:7" x14ac:dyDescent="0.25">
      <c r="A6877">
        <v>80026394</v>
      </c>
      <c r="B6877" s="1">
        <v>40847</v>
      </c>
      <c r="C6877" t="s">
        <v>15</v>
      </c>
      <c r="D6877">
        <v>85</v>
      </c>
      <c r="E6877">
        <v>11100206</v>
      </c>
      <c r="F6877" t="s">
        <v>8</v>
      </c>
      <c r="G6877">
        <v>30000</v>
      </c>
    </row>
    <row r="6878" spans="1:7" x14ac:dyDescent="0.25">
      <c r="A6878">
        <v>80026395</v>
      </c>
      <c r="B6878" s="1">
        <v>40847</v>
      </c>
      <c r="C6878" t="s">
        <v>140</v>
      </c>
      <c r="D6878">
        <v>9</v>
      </c>
      <c r="E6878">
        <v>11100454</v>
      </c>
      <c r="F6878" t="s">
        <v>26</v>
      </c>
      <c r="G6878">
        <v>60</v>
      </c>
    </row>
    <row r="6879" spans="1:7" x14ac:dyDescent="0.25">
      <c r="A6879">
        <v>80026395</v>
      </c>
      <c r="B6879" s="1">
        <v>40847</v>
      </c>
      <c r="C6879" t="s">
        <v>66</v>
      </c>
      <c r="D6879">
        <v>22</v>
      </c>
      <c r="E6879">
        <v>11100454</v>
      </c>
      <c r="F6879" t="s">
        <v>67</v>
      </c>
      <c r="G6879">
        <v>60</v>
      </c>
    </row>
    <row r="6880" spans="1:7" x14ac:dyDescent="0.25">
      <c r="A6880">
        <v>80026396</v>
      </c>
      <c r="B6880" s="1">
        <v>40847</v>
      </c>
      <c r="C6880" t="s">
        <v>7</v>
      </c>
      <c r="D6880">
        <v>170</v>
      </c>
      <c r="E6880">
        <v>11100393</v>
      </c>
      <c r="F6880" t="s">
        <v>8</v>
      </c>
      <c r="G6880">
        <v>30000</v>
      </c>
    </row>
    <row r="6881" spans="1:7" x14ac:dyDescent="0.25">
      <c r="A6881">
        <v>80026397</v>
      </c>
      <c r="B6881" s="1">
        <v>40848</v>
      </c>
      <c r="C6881" t="s">
        <v>7</v>
      </c>
      <c r="D6881">
        <v>550</v>
      </c>
      <c r="E6881">
        <v>11100375</v>
      </c>
      <c r="F6881" t="s">
        <v>8</v>
      </c>
      <c r="G6881">
        <v>130000</v>
      </c>
    </row>
    <row r="6882" spans="1:7" x14ac:dyDescent="0.25">
      <c r="A6882">
        <v>80026397</v>
      </c>
      <c r="B6882" s="1">
        <v>40848</v>
      </c>
      <c r="C6882" t="s">
        <v>15</v>
      </c>
      <c r="D6882">
        <v>275</v>
      </c>
      <c r="E6882">
        <v>11100375</v>
      </c>
      <c r="F6882" t="s">
        <v>8</v>
      </c>
      <c r="G6882">
        <v>130000</v>
      </c>
    </row>
    <row r="6883" spans="1:7" x14ac:dyDescent="0.25">
      <c r="A6883">
        <v>80026398</v>
      </c>
      <c r="B6883" s="1">
        <v>40848</v>
      </c>
      <c r="C6883" t="s">
        <v>135</v>
      </c>
      <c r="D6883">
        <v>125</v>
      </c>
      <c r="E6883">
        <v>11100249</v>
      </c>
      <c r="F6883" t="s">
        <v>10</v>
      </c>
      <c r="G6883">
        <v>1</v>
      </c>
    </row>
    <row r="6884" spans="1:7" x14ac:dyDescent="0.25">
      <c r="A6884">
        <v>80026399</v>
      </c>
      <c r="B6884" s="1">
        <v>40848</v>
      </c>
      <c r="C6884" t="s">
        <v>140</v>
      </c>
      <c r="D6884">
        <v>60</v>
      </c>
      <c r="E6884">
        <v>11110002</v>
      </c>
      <c r="F6884" t="s">
        <v>26</v>
      </c>
      <c r="G6884">
        <v>400</v>
      </c>
    </row>
    <row r="6885" spans="1:7" x14ac:dyDescent="0.25">
      <c r="A6885">
        <v>80026399</v>
      </c>
      <c r="B6885" s="1">
        <v>40848</v>
      </c>
      <c r="C6885" t="s">
        <v>66</v>
      </c>
      <c r="D6885">
        <v>2</v>
      </c>
      <c r="E6885">
        <v>11110002</v>
      </c>
      <c r="F6885" t="s">
        <v>67</v>
      </c>
      <c r="G6885">
        <v>400</v>
      </c>
    </row>
    <row r="6886" spans="1:7" x14ac:dyDescent="0.25">
      <c r="A6886">
        <v>80026400</v>
      </c>
      <c r="B6886" s="1">
        <v>40848</v>
      </c>
      <c r="C6886" t="s">
        <v>7</v>
      </c>
      <c r="D6886">
        <v>60</v>
      </c>
      <c r="E6886">
        <v>11100437</v>
      </c>
      <c r="F6886" t="s">
        <v>8</v>
      </c>
      <c r="G6886">
        <v>8000</v>
      </c>
    </row>
    <row r="6887" spans="1:7" hidden="1" x14ac:dyDescent="0.25">
      <c r="A6887">
        <v>80026487</v>
      </c>
      <c r="B6887" s="1">
        <v>40855</v>
      </c>
      <c r="C6887" t="s">
        <v>11</v>
      </c>
      <c r="D6887">
        <v>1645.84</v>
      </c>
      <c r="E6887">
        <v>11090058</v>
      </c>
      <c r="F6887" t="s">
        <v>10</v>
      </c>
      <c r="G6887">
        <v>18000</v>
      </c>
    </row>
    <row r="6888" spans="1:7" hidden="1" x14ac:dyDescent="0.25">
      <c r="A6888">
        <v>80026487</v>
      </c>
      <c r="B6888" s="1">
        <v>40855</v>
      </c>
      <c r="C6888" t="s">
        <v>12</v>
      </c>
      <c r="D6888">
        <v>4218.88</v>
      </c>
      <c r="E6888">
        <v>11090058</v>
      </c>
      <c r="F6888" t="s">
        <v>10</v>
      </c>
      <c r="G6888">
        <v>18000</v>
      </c>
    </row>
    <row r="6889" spans="1:7" x14ac:dyDescent="0.25">
      <c r="A6889">
        <v>80026406</v>
      </c>
      <c r="B6889" s="1">
        <v>40848</v>
      </c>
      <c r="C6889" t="s">
        <v>9</v>
      </c>
      <c r="D6889">
        <v>20</v>
      </c>
      <c r="E6889">
        <v>11100170</v>
      </c>
      <c r="F6889" t="s">
        <v>10</v>
      </c>
      <c r="G6889">
        <v>1</v>
      </c>
    </row>
    <row r="6890" spans="1:7" x14ac:dyDescent="0.25">
      <c r="A6890">
        <v>80026406</v>
      </c>
      <c r="B6890" s="1">
        <v>40848</v>
      </c>
      <c r="C6890" t="s">
        <v>7</v>
      </c>
      <c r="D6890">
        <v>1195</v>
      </c>
      <c r="E6890">
        <v>11100170</v>
      </c>
      <c r="F6890" t="s">
        <v>8</v>
      </c>
      <c r="G6890">
        <v>1</v>
      </c>
    </row>
    <row r="6891" spans="1:7" x14ac:dyDescent="0.25">
      <c r="A6891">
        <v>80026407</v>
      </c>
      <c r="B6891" s="1">
        <v>40848</v>
      </c>
      <c r="C6891" t="s">
        <v>54</v>
      </c>
      <c r="D6891">
        <v>29</v>
      </c>
      <c r="E6891">
        <v>11110015</v>
      </c>
      <c r="F6891" t="s">
        <v>55</v>
      </c>
      <c r="G6891">
        <v>110000</v>
      </c>
    </row>
    <row r="6892" spans="1:7" x14ac:dyDescent="0.25">
      <c r="A6892">
        <v>80026408</v>
      </c>
      <c r="B6892" s="1">
        <v>40848</v>
      </c>
      <c r="C6892" t="s">
        <v>54</v>
      </c>
      <c r="D6892">
        <v>29</v>
      </c>
      <c r="E6892">
        <v>11110020</v>
      </c>
      <c r="F6892" t="s">
        <v>55</v>
      </c>
      <c r="G6892">
        <v>100000</v>
      </c>
    </row>
    <row r="6893" spans="1:7" x14ac:dyDescent="0.25">
      <c r="A6893">
        <v>80026408</v>
      </c>
      <c r="B6893" s="1">
        <v>40848</v>
      </c>
      <c r="C6893" t="s">
        <v>59</v>
      </c>
      <c r="D6893">
        <v>25</v>
      </c>
      <c r="E6893">
        <v>11110020</v>
      </c>
      <c r="F6893" t="s">
        <v>60</v>
      </c>
      <c r="G6893">
        <v>100000</v>
      </c>
    </row>
    <row r="6894" spans="1:7" hidden="1" x14ac:dyDescent="0.25">
      <c r="A6894">
        <v>16949</v>
      </c>
      <c r="B6894" s="1">
        <v>40855</v>
      </c>
      <c r="C6894" t="s">
        <v>11</v>
      </c>
      <c r="D6894">
        <v>0</v>
      </c>
      <c r="E6894">
        <v>11090058</v>
      </c>
      <c r="F6894" t="s">
        <v>10</v>
      </c>
      <c r="G6894">
        <v>18000</v>
      </c>
    </row>
    <row r="6895" spans="1:7" hidden="1" x14ac:dyDescent="0.25">
      <c r="A6895">
        <v>16949</v>
      </c>
      <c r="B6895" s="1">
        <v>40855</v>
      </c>
      <c r="C6895" t="s">
        <v>12</v>
      </c>
      <c r="D6895">
        <v>0</v>
      </c>
      <c r="E6895">
        <v>11090058</v>
      </c>
      <c r="F6895" t="s">
        <v>10</v>
      </c>
      <c r="G6895">
        <v>18000</v>
      </c>
    </row>
    <row r="6896" spans="1:7" x14ac:dyDescent="0.25">
      <c r="A6896">
        <v>80026409</v>
      </c>
      <c r="B6896" s="1">
        <v>40849</v>
      </c>
      <c r="C6896" t="s">
        <v>134</v>
      </c>
      <c r="D6896">
        <v>75</v>
      </c>
      <c r="E6896">
        <v>11100419</v>
      </c>
      <c r="F6896" t="s">
        <v>10</v>
      </c>
      <c r="G6896">
        <v>1</v>
      </c>
    </row>
    <row r="6897" spans="1:7" x14ac:dyDescent="0.25">
      <c r="A6897">
        <v>80026411</v>
      </c>
      <c r="B6897" s="1">
        <v>40849</v>
      </c>
      <c r="C6897" t="s">
        <v>74</v>
      </c>
      <c r="D6897">
        <v>25</v>
      </c>
      <c r="E6897">
        <v>11110024</v>
      </c>
      <c r="F6897" t="s">
        <v>75</v>
      </c>
      <c r="G6897">
        <v>1</v>
      </c>
    </row>
    <row r="6898" spans="1:7" x14ac:dyDescent="0.25">
      <c r="A6898">
        <v>80026414</v>
      </c>
      <c r="B6898" s="1">
        <v>40849</v>
      </c>
      <c r="C6898" t="s">
        <v>7</v>
      </c>
      <c r="D6898">
        <v>50</v>
      </c>
      <c r="E6898">
        <v>11110018</v>
      </c>
      <c r="F6898" t="s">
        <v>8</v>
      </c>
      <c r="G6898">
        <v>6000</v>
      </c>
    </row>
    <row r="6899" spans="1:7" x14ac:dyDescent="0.25">
      <c r="A6899">
        <v>80026415</v>
      </c>
      <c r="B6899" s="1">
        <v>40849</v>
      </c>
      <c r="C6899" t="s">
        <v>9</v>
      </c>
      <c r="D6899">
        <v>20</v>
      </c>
      <c r="E6899">
        <v>11100104</v>
      </c>
      <c r="F6899" t="s">
        <v>10</v>
      </c>
      <c r="G6899">
        <v>1</v>
      </c>
    </row>
    <row r="6900" spans="1:7" x14ac:dyDescent="0.25">
      <c r="A6900">
        <v>80026415</v>
      </c>
      <c r="B6900" s="1">
        <v>40849</v>
      </c>
      <c r="C6900" t="s">
        <v>7</v>
      </c>
      <c r="D6900">
        <v>145</v>
      </c>
      <c r="E6900">
        <v>11100104</v>
      </c>
      <c r="F6900" t="s">
        <v>8</v>
      </c>
      <c r="G6900">
        <v>1</v>
      </c>
    </row>
    <row r="6901" spans="1:7" x14ac:dyDescent="0.25">
      <c r="A6901">
        <v>80026416</v>
      </c>
      <c r="B6901" s="1">
        <v>40849</v>
      </c>
      <c r="C6901" t="s">
        <v>54</v>
      </c>
      <c r="D6901">
        <v>27</v>
      </c>
      <c r="E6901">
        <v>11110029</v>
      </c>
      <c r="F6901" t="s">
        <v>55</v>
      </c>
      <c r="G6901">
        <v>80000</v>
      </c>
    </row>
    <row r="6902" spans="1:7" x14ac:dyDescent="0.25">
      <c r="A6902">
        <v>80026418</v>
      </c>
      <c r="B6902" s="1">
        <v>40849</v>
      </c>
      <c r="C6902" t="s">
        <v>74</v>
      </c>
      <c r="D6902">
        <v>25</v>
      </c>
      <c r="E6902">
        <v>11110028</v>
      </c>
      <c r="F6902" t="s">
        <v>75</v>
      </c>
      <c r="G6902">
        <v>1</v>
      </c>
    </row>
    <row r="6903" spans="1:7" x14ac:dyDescent="0.25">
      <c r="A6903">
        <v>80026419</v>
      </c>
      <c r="B6903" s="1">
        <v>40849</v>
      </c>
      <c r="C6903" t="s">
        <v>54</v>
      </c>
      <c r="D6903">
        <v>25</v>
      </c>
      <c r="E6903">
        <v>11110030</v>
      </c>
      <c r="F6903" t="s">
        <v>55</v>
      </c>
      <c r="G6903">
        <v>30000</v>
      </c>
    </row>
    <row r="6904" spans="1:7" x14ac:dyDescent="0.25">
      <c r="A6904">
        <v>80026419</v>
      </c>
      <c r="B6904" s="1">
        <v>40849</v>
      </c>
      <c r="C6904" t="s">
        <v>56</v>
      </c>
      <c r="D6904">
        <v>25</v>
      </c>
      <c r="E6904">
        <v>11110030</v>
      </c>
      <c r="F6904" t="s">
        <v>55</v>
      </c>
      <c r="G6904">
        <v>30000</v>
      </c>
    </row>
    <row r="6905" spans="1:7" x14ac:dyDescent="0.25">
      <c r="A6905">
        <v>80026419</v>
      </c>
      <c r="B6905" s="1">
        <v>40849</v>
      </c>
      <c r="C6905" t="s">
        <v>59</v>
      </c>
      <c r="D6905">
        <v>25</v>
      </c>
      <c r="E6905">
        <v>11110030</v>
      </c>
      <c r="F6905" t="s">
        <v>60</v>
      </c>
      <c r="G6905">
        <v>30000</v>
      </c>
    </row>
    <row r="6906" spans="1:7" x14ac:dyDescent="0.25">
      <c r="A6906">
        <v>80026419</v>
      </c>
      <c r="B6906" s="1">
        <v>40849</v>
      </c>
      <c r="C6906" t="s">
        <v>61</v>
      </c>
      <c r="D6906">
        <v>25</v>
      </c>
      <c r="E6906">
        <v>11110030</v>
      </c>
      <c r="F6906" t="s">
        <v>60</v>
      </c>
      <c r="G6906">
        <v>30000</v>
      </c>
    </row>
    <row r="6907" spans="1:7" hidden="1" x14ac:dyDescent="0.25">
      <c r="A6907">
        <v>80026490</v>
      </c>
      <c r="B6907" s="1">
        <v>40855</v>
      </c>
      <c r="C6907" t="s">
        <v>111</v>
      </c>
      <c r="D6907">
        <v>25</v>
      </c>
      <c r="E6907">
        <v>11110121</v>
      </c>
      <c r="F6907" t="s">
        <v>112</v>
      </c>
      <c r="G6907">
        <v>1</v>
      </c>
    </row>
    <row r="6908" spans="1:7" hidden="1" x14ac:dyDescent="0.25">
      <c r="A6908">
        <v>80026491</v>
      </c>
      <c r="B6908" s="1">
        <v>40855</v>
      </c>
      <c r="C6908" t="s">
        <v>111</v>
      </c>
      <c r="D6908">
        <v>25</v>
      </c>
      <c r="E6908">
        <v>11110123</v>
      </c>
      <c r="F6908" t="s">
        <v>112</v>
      </c>
      <c r="G6908">
        <v>1</v>
      </c>
    </row>
    <row r="6909" spans="1:7" x14ac:dyDescent="0.25">
      <c r="A6909">
        <v>80026419</v>
      </c>
      <c r="B6909" s="1">
        <v>40849</v>
      </c>
      <c r="C6909" t="s">
        <v>54</v>
      </c>
      <c r="D6909">
        <v>25</v>
      </c>
      <c r="E6909">
        <v>11110031</v>
      </c>
      <c r="F6909" t="s">
        <v>55</v>
      </c>
      <c r="G6909">
        <v>30000</v>
      </c>
    </row>
    <row r="6910" spans="1:7" x14ac:dyDescent="0.25">
      <c r="A6910">
        <v>80026419</v>
      </c>
      <c r="B6910" s="1">
        <v>40849</v>
      </c>
      <c r="C6910" t="s">
        <v>56</v>
      </c>
      <c r="D6910">
        <v>25</v>
      </c>
      <c r="E6910">
        <v>11110031</v>
      </c>
      <c r="F6910" t="s">
        <v>55</v>
      </c>
      <c r="G6910">
        <v>30000</v>
      </c>
    </row>
    <row r="6911" spans="1:7" x14ac:dyDescent="0.25">
      <c r="A6911">
        <v>80026419</v>
      </c>
      <c r="B6911" s="1">
        <v>40849</v>
      </c>
      <c r="C6911" t="s">
        <v>59</v>
      </c>
      <c r="D6911">
        <v>25</v>
      </c>
      <c r="E6911">
        <v>11110031</v>
      </c>
      <c r="F6911" t="s">
        <v>60</v>
      </c>
      <c r="G6911">
        <v>30000</v>
      </c>
    </row>
    <row r="6912" spans="1:7" x14ac:dyDescent="0.25">
      <c r="A6912">
        <v>80026419</v>
      </c>
      <c r="B6912" s="1">
        <v>40849</v>
      </c>
      <c r="C6912" t="s">
        <v>61</v>
      </c>
      <c r="D6912">
        <v>25</v>
      </c>
      <c r="E6912">
        <v>11110031</v>
      </c>
      <c r="F6912" t="s">
        <v>60</v>
      </c>
      <c r="G6912">
        <v>30000</v>
      </c>
    </row>
    <row r="6913" spans="1:7" x14ac:dyDescent="0.25">
      <c r="A6913">
        <v>80026420</v>
      </c>
      <c r="B6913" s="1">
        <v>40849</v>
      </c>
      <c r="C6913" t="s">
        <v>133</v>
      </c>
      <c r="D6913">
        <v>15</v>
      </c>
      <c r="E6913">
        <v>11020296</v>
      </c>
      <c r="F6913" t="s">
        <v>10</v>
      </c>
      <c r="G6913">
        <v>1</v>
      </c>
    </row>
    <row r="6914" spans="1:7" x14ac:dyDescent="0.25">
      <c r="A6914">
        <v>80026421</v>
      </c>
      <c r="B6914" s="1">
        <v>40849</v>
      </c>
      <c r="C6914" t="s">
        <v>7</v>
      </c>
      <c r="D6914">
        <v>110</v>
      </c>
      <c r="E6914">
        <v>11100397</v>
      </c>
      <c r="F6914" t="s">
        <v>8</v>
      </c>
      <c r="G6914">
        <v>26000</v>
      </c>
    </row>
    <row r="6915" spans="1:7" x14ac:dyDescent="0.25">
      <c r="A6915">
        <v>80026423</v>
      </c>
      <c r="B6915" s="1">
        <v>40849</v>
      </c>
      <c r="C6915" t="s">
        <v>27</v>
      </c>
      <c r="D6915">
        <v>25</v>
      </c>
      <c r="E6915">
        <v>11100390</v>
      </c>
      <c r="F6915" t="s">
        <v>28</v>
      </c>
      <c r="G6915">
        <v>1</v>
      </c>
    </row>
    <row r="6916" spans="1:7" x14ac:dyDescent="0.25">
      <c r="A6916">
        <v>80026424</v>
      </c>
      <c r="B6916" s="1">
        <v>40849</v>
      </c>
      <c r="C6916" t="s">
        <v>66</v>
      </c>
      <c r="D6916">
        <v>25</v>
      </c>
      <c r="E6916">
        <v>11110034</v>
      </c>
      <c r="F6916" t="s">
        <v>67</v>
      </c>
      <c r="G6916">
        <v>2</v>
      </c>
    </row>
    <row r="6917" spans="1:7" x14ac:dyDescent="0.25">
      <c r="A6917">
        <v>80026425</v>
      </c>
      <c r="B6917" s="1">
        <v>40849</v>
      </c>
      <c r="C6917" t="s">
        <v>7</v>
      </c>
      <c r="D6917">
        <v>25</v>
      </c>
      <c r="E6917">
        <v>11100411</v>
      </c>
      <c r="F6917" t="s">
        <v>8</v>
      </c>
      <c r="G6917">
        <v>0</v>
      </c>
    </row>
    <row r="6918" spans="1:7" x14ac:dyDescent="0.25">
      <c r="A6918">
        <v>80026426</v>
      </c>
      <c r="B6918" s="1">
        <v>40850</v>
      </c>
      <c r="C6918" t="s">
        <v>54</v>
      </c>
      <c r="D6918">
        <v>31</v>
      </c>
      <c r="E6918">
        <v>11110040</v>
      </c>
      <c r="F6918" t="s">
        <v>55</v>
      </c>
      <c r="G6918">
        <v>120000</v>
      </c>
    </row>
    <row r="6919" spans="1:7" x14ac:dyDescent="0.25">
      <c r="A6919">
        <v>80026426</v>
      </c>
      <c r="B6919" s="1">
        <v>40850</v>
      </c>
      <c r="C6919" t="s">
        <v>59</v>
      </c>
      <c r="D6919">
        <v>30</v>
      </c>
      <c r="E6919">
        <v>11110040</v>
      </c>
      <c r="F6919" t="s">
        <v>60</v>
      </c>
      <c r="G6919">
        <v>120000</v>
      </c>
    </row>
    <row r="6920" spans="1:7" x14ac:dyDescent="0.25">
      <c r="A6920">
        <v>80026428</v>
      </c>
      <c r="B6920" s="1">
        <v>40850</v>
      </c>
      <c r="C6920" t="s">
        <v>70</v>
      </c>
      <c r="D6920">
        <v>25</v>
      </c>
      <c r="E6920">
        <v>11110046</v>
      </c>
      <c r="F6920" t="s">
        <v>71</v>
      </c>
      <c r="G6920">
        <v>1</v>
      </c>
    </row>
    <row r="6921" spans="1:7" x14ac:dyDescent="0.25">
      <c r="A6921">
        <v>80026429</v>
      </c>
      <c r="B6921" s="1">
        <v>40850</v>
      </c>
      <c r="C6921" t="s">
        <v>74</v>
      </c>
      <c r="D6921">
        <v>25</v>
      </c>
      <c r="E6921">
        <v>11110047</v>
      </c>
      <c r="F6921" t="s">
        <v>75</v>
      </c>
      <c r="G6921">
        <v>1</v>
      </c>
    </row>
    <row r="6922" spans="1:7" x14ac:dyDescent="0.25">
      <c r="A6922">
        <v>80026432</v>
      </c>
      <c r="B6922" s="1">
        <v>40850</v>
      </c>
      <c r="C6922" t="s">
        <v>66</v>
      </c>
      <c r="D6922">
        <v>25</v>
      </c>
      <c r="E6922">
        <v>11110048</v>
      </c>
      <c r="F6922" t="s">
        <v>67</v>
      </c>
      <c r="G6922">
        <v>4</v>
      </c>
    </row>
    <row r="6923" spans="1:7" x14ac:dyDescent="0.25">
      <c r="A6923">
        <v>80026433</v>
      </c>
      <c r="B6923" s="1">
        <v>40850</v>
      </c>
      <c r="C6923" t="s">
        <v>54</v>
      </c>
      <c r="D6923">
        <v>27</v>
      </c>
      <c r="E6923">
        <v>11110049</v>
      </c>
      <c r="F6923" t="s">
        <v>55</v>
      </c>
      <c r="G6923">
        <v>80000</v>
      </c>
    </row>
    <row r="6924" spans="1:7" x14ac:dyDescent="0.25">
      <c r="A6924">
        <v>80026436</v>
      </c>
      <c r="B6924" s="1">
        <v>40850</v>
      </c>
      <c r="C6924" t="s">
        <v>9</v>
      </c>
      <c r="D6924">
        <v>20</v>
      </c>
      <c r="E6924">
        <v>11100170</v>
      </c>
      <c r="F6924" t="s">
        <v>10</v>
      </c>
      <c r="G6924">
        <v>1</v>
      </c>
    </row>
    <row r="6925" spans="1:7" x14ac:dyDescent="0.25">
      <c r="A6925">
        <v>80026436</v>
      </c>
      <c r="B6925" s="1">
        <v>40850</v>
      </c>
      <c r="C6925" t="s">
        <v>7</v>
      </c>
      <c r="D6925">
        <v>1195</v>
      </c>
      <c r="E6925">
        <v>11100170</v>
      </c>
      <c r="F6925" t="s">
        <v>8</v>
      </c>
      <c r="G6925">
        <v>1</v>
      </c>
    </row>
    <row r="6926" spans="1:7" x14ac:dyDescent="0.25">
      <c r="A6926">
        <v>80026437</v>
      </c>
      <c r="B6926" s="1">
        <v>40850</v>
      </c>
      <c r="C6926" t="s">
        <v>9</v>
      </c>
      <c r="D6926">
        <v>20</v>
      </c>
      <c r="E6926">
        <v>11100125</v>
      </c>
      <c r="F6926" t="s">
        <v>10</v>
      </c>
      <c r="G6926">
        <v>1</v>
      </c>
    </row>
    <row r="6927" spans="1:7" x14ac:dyDescent="0.25">
      <c r="A6927">
        <v>80026437</v>
      </c>
      <c r="B6927" s="1">
        <v>40850</v>
      </c>
      <c r="C6927" t="s">
        <v>7</v>
      </c>
      <c r="D6927">
        <v>1318</v>
      </c>
      <c r="E6927">
        <v>11100125</v>
      </c>
      <c r="F6927" t="s">
        <v>8</v>
      </c>
      <c r="G6927">
        <v>1</v>
      </c>
    </row>
    <row r="6928" spans="1:7" x14ac:dyDescent="0.25">
      <c r="A6928">
        <v>80026438</v>
      </c>
      <c r="B6928" s="1">
        <v>40850</v>
      </c>
      <c r="C6928" t="s">
        <v>64</v>
      </c>
      <c r="D6928">
        <v>25</v>
      </c>
      <c r="E6928">
        <v>11110056</v>
      </c>
      <c r="F6928" t="s">
        <v>65</v>
      </c>
      <c r="G6928">
        <v>11</v>
      </c>
    </row>
    <row r="6929" spans="1:7" x14ac:dyDescent="0.25">
      <c r="A6929">
        <v>80026440</v>
      </c>
      <c r="B6929" s="1">
        <v>40850</v>
      </c>
      <c r="C6929" t="s">
        <v>54</v>
      </c>
      <c r="D6929">
        <v>27</v>
      </c>
      <c r="E6929">
        <v>11110057</v>
      </c>
      <c r="F6929" t="s">
        <v>55</v>
      </c>
      <c r="G6929">
        <v>70000</v>
      </c>
    </row>
    <row r="6930" spans="1:7" x14ac:dyDescent="0.25">
      <c r="A6930">
        <v>80026444</v>
      </c>
      <c r="B6930" s="1">
        <v>40850</v>
      </c>
      <c r="C6930" t="s">
        <v>134</v>
      </c>
      <c r="D6930">
        <v>75</v>
      </c>
      <c r="E6930">
        <v>11020185</v>
      </c>
      <c r="F6930" t="s">
        <v>10</v>
      </c>
      <c r="G6930">
        <v>1</v>
      </c>
    </row>
    <row r="6931" spans="1:7" x14ac:dyDescent="0.25">
      <c r="A6931">
        <v>80026445</v>
      </c>
      <c r="B6931" s="1">
        <v>40850</v>
      </c>
      <c r="C6931" t="s">
        <v>134</v>
      </c>
      <c r="D6931">
        <v>75</v>
      </c>
      <c r="E6931">
        <v>11080495</v>
      </c>
      <c r="F6931" t="s">
        <v>10</v>
      </c>
      <c r="G6931">
        <v>1</v>
      </c>
    </row>
    <row r="6932" spans="1:7" x14ac:dyDescent="0.25">
      <c r="A6932">
        <v>80026446</v>
      </c>
      <c r="B6932" s="1">
        <v>40850</v>
      </c>
      <c r="C6932" t="s">
        <v>7</v>
      </c>
      <c r="D6932">
        <v>25</v>
      </c>
      <c r="E6932">
        <v>11100374</v>
      </c>
      <c r="F6932" t="s">
        <v>8</v>
      </c>
      <c r="G6932">
        <v>600</v>
      </c>
    </row>
    <row r="6933" spans="1:7" x14ac:dyDescent="0.25">
      <c r="A6933">
        <v>80026447</v>
      </c>
      <c r="B6933" s="1">
        <v>40850</v>
      </c>
      <c r="C6933" t="s">
        <v>9</v>
      </c>
      <c r="D6933">
        <v>20</v>
      </c>
      <c r="E6933">
        <v>11100138</v>
      </c>
      <c r="F6933" t="s">
        <v>10</v>
      </c>
      <c r="G6933">
        <v>1</v>
      </c>
    </row>
    <row r="6934" spans="1:7" x14ac:dyDescent="0.25">
      <c r="A6934">
        <v>80026447</v>
      </c>
      <c r="B6934" s="1">
        <v>40850</v>
      </c>
      <c r="C6934" t="s">
        <v>7</v>
      </c>
      <c r="D6934">
        <v>1066</v>
      </c>
      <c r="E6934">
        <v>11100138</v>
      </c>
      <c r="F6934" t="s">
        <v>8</v>
      </c>
      <c r="G6934">
        <v>1</v>
      </c>
    </row>
    <row r="6935" spans="1:7" x14ac:dyDescent="0.25">
      <c r="A6935">
        <v>80026448</v>
      </c>
      <c r="B6935" s="1">
        <v>40851</v>
      </c>
      <c r="C6935" t="s">
        <v>140</v>
      </c>
      <c r="D6935">
        <v>25</v>
      </c>
      <c r="E6935">
        <v>11110065</v>
      </c>
      <c r="F6935" t="s">
        <v>26</v>
      </c>
      <c r="G6935">
        <v>100</v>
      </c>
    </row>
    <row r="6936" spans="1:7" x14ac:dyDescent="0.25">
      <c r="A6936">
        <v>80026450</v>
      </c>
      <c r="B6936" s="1">
        <v>40851</v>
      </c>
      <c r="C6936" t="s">
        <v>54</v>
      </c>
      <c r="D6936">
        <v>25</v>
      </c>
      <c r="E6936">
        <v>11110067</v>
      </c>
      <c r="F6936" t="s">
        <v>55</v>
      </c>
      <c r="G6936">
        <v>45000</v>
      </c>
    </row>
    <row r="6937" spans="1:7" x14ac:dyDescent="0.25">
      <c r="A6937">
        <v>80026450</v>
      </c>
      <c r="B6937" s="1">
        <v>40851</v>
      </c>
      <c r="C6937" t="s">
        <v>59</v>
      </c>
      <c r="D6937">
        <v>25</v>
      </c>
      <c r="E6937">
        <v>11110067</v>
      </c>
      <c r="F6937" t="s">
        <v>60</v>
      </c>
      <c r="G6937">
        <v>45000</v>
      </c>
    </row>
    <row r="6938" spans="1:7" x14ac:dyDescent="0.25">
      <c r="A6938">
        <v>80026452</v>
      </c>
      <c r="B6938" s="1">
        <v>40851</v>
      </c>
      <c r="C6938" t="s">
        <v>7</v>
      </c>
      <c r="D6938">
        <v>140</v>
      </c>
      <c r="E6938">
        <v>11100440</v>
      </c>
      <c r="F6938" t="s">
        <v>8</v>
      </c>
      <c r="G6938">
        <v>24000</v>
      </c>
    </row>
    <row r="6939" spans="1:7" x14ac:dyDescent="0.25">
      <c r="A6939">
        <v>80026455</v>
      </c>
      <c r="B6939" s="1">
        <v>40851</v>
      </c>
      <c r="C6939" t="s">
        <v>7</v>
      </c>
      <c r="D6939">
        <v>460</v>
      </c>
      <c r="E6939">
        <v>11100431</v>
      </c>
      <c r="F6939" t="s">
        <v>8</v>
      </c>
      <c r="G6939">
        <v>100000</v>
      </c>
    </row>
    <row r="6940" spans="1:7" x14ac:dyDescent="0.25">
      <c r="A6940">
        <v>80026455</v>
      </c>
      <c r="B6940" s="1">
        <v>40851</v>
      </c>
      <c r="C6940" t="s">
        <v>15</v>
      </c>
      <c r="D6940">
        <v>230</v>
      </c>
      <c r="E6940">
        <v>11100431</v>
      </c>
      <c r="F6940" t="s">
        <v>8</v>
      </c>
      <c r="G6940">
        <v>100000</v>
      </c>
    </row>
    <row r="6941" spans="1:7" x14ac:dyDescent="0.25">
      <c r="A6941">
        <v>80026457</v>
      </c>
      <c r="B6941" s="1">
        <v>40851</v>
      </c>
      <c r="C6941" t="s">
        <v>7</v>
      </c>
      <c r="D6941">
        <v>65</v>
      </c>
      <c r="E6941">
        <v>11110035</v>
      </c>
      <c r="F6941" t="s">
        <v>8</v>
      </c>
      <c r="G6941">
        <v>9000</v>
      </c>
    </row>
    <row r="6942" spans="1:7" x14ac:dyDescent="0.25">
      <c r="A6942">
        <v>80026458</v>
      </c>
      <c r="B6942" s="1">
        <v>40851</v>
      </c>
      <c r="C6942" t="s">
        <v>64</v>
      </c>
      <c r="D6942">
        <v>25</v>
      </c>
      <c r="E6942">
        <v>11110083</v>
      </c>
      <c r="F6942" t="s">
        <v>65</v>
      </c>
      <c r="G6942">
        <v>4</v>
      </c>
    </row>
    <row r="6943" spans="1:7" x14ac:dyDescent="0.25">
      <c r="A6943">
        <v>80026460</v>
      </c>
      <c r="B6943" s="1">
        <v>40851</v>
      </c>
      <c r="C6943" t="s">
        <v>54</v>
      </c>
      <c r="D6943">
        <v>27</v>
      </c>
      <c r="E6943">
        <v>11110086</v>
      </c>
      <c r="F6943" t="s">
        <v>55</v>
      </c>
      <c r="G6943">
        <v>80000</v>
      </c>
    </row>
    <row r="6944" spans="1:7" x14ac:dyDescent="0.25">
      <c r="A6944">
        <v>80026462</v>
      </c>
      <c r="B6944" s="1">
        <v>40854</v>
      </c>
      <c r="C6944" t="s">
        <v>9</v>
      </c>
      <c r="D6944">
        <v>20</v>
      </c>
      <c r="E6944">
        <v>11110055</v>
      </c>
      <c r="F6944" t="s">
        <v>10</v>
      </c>
      <c r="G6944">
        <v>1</v>
      </c>
    </row>
    <row r="6945" spans="1:7" x14ac:dyDescent="0.25">
      <c r="A6945">
        <v>80026462</v>
      </c>
      <c r="B6945" s="1">
        <v>40854</v>
      </c>
      <c r="C6945" t="s">
        <v>7</v>
      </c>
      <c r="D6945">
        <v>45</v>
      </c>
      <c r="E6945">
        <v>11110055</v>
      </c>
      <c r="F6945" t="s">
        <v>8</v>
      </c>
      <c r="G6945">
        <v>1</v>
      </c>
    </row>
    <row r="6946" spans="1:7" x14ac:dyDescent="0.25">
      <c r="A6946">
        <v>80026464</v>
      </c>
      <c r="B6946" s="1">
        <v>40854</v>
      </c>
      <c r="C6946" t="s">
        <v>9</v>
      </c>
      <c r="D6946">
        <v>20</v>
      </c>
      <c r="E6946">
        <v>11110026</v>
      </c>
      <c r="F6946" t="s">
        <v>10</v>
      </c>
      <c r="G6946">
        <v>1</v>
      </c>
    </row>
    <row r="6947" spans="1:7" x14ac:dyDescent="0.25">
      <c r="A6947">
        <v>80026464</v>
      </c>
      <c r="B6947" s="1">
        <v>40854</v>
      </c>
      <c r="C6947" t="s">
        <v>7</v>
      </c>
      <c r="D6947">
        <v>270</v>
      </c>
      <c r="E6947">
        <v>11110026</v>
      </c>
      <c r="F6947" t="s">
        <v>8</v>
      </c>
      <c r="G6947">
        <v>1</v>
      </c>
    </row>
    <row r="6948" spans="1:7" x14ac:dyDescent="0.25">
      <c r="A6948">
        <v>80026465</v>
      </c>
      <c r="B6948" s="1">
        <v>40854</v>
      </c>
      <c r="C6948" t="s">
        <v>54</v>
      </c>
      <c r="D6948">
        <v>27</v>
      </c>
      <c r="E6948">
        <v>11110090</v>
      </c>
      <c r="F6948" t="s">
        <v>55</v>
      </c>
      <c r="G6948">
        <v>70000</v>
      </c>
    </row>
    <row r="6949" spans="1:7" x14ac:dyDescent="0.25">
      <c r="A6949">
        <v>80026465</v>
      </c>
      <c r="B6949" s="1">
        <v>40854</v>
      </c>
      <c r="C6949" t="s">
        <v>56</v>
      </c>
      <c r="D6949">
        <v>29</v>
      </c>
      <c r="E6949">
        <v>11110090</v>
      </c>
      <c r="F6949" t="s">
        <v>55</v>
      </c>
      <c r="G6949">
        <v>70000</v>
      </c>
    </row>
    <row r="6950" spans="1:7" x14ac:dyDescent="0.25">
      <c r="A6950">
        <v>80026465</v>
      </c>
      <c r="B6950" s="1">
        <v>40854</v>
      </c>
      <c r="C6950" t="s">
        <v>57</v>
      </c>
      <c r="D6950">
        <v>25</v>
      </c>
      <c r="E6950">
        <v>11110090</v>
      </c>
      <c r="F6950" t="s">
        <v>55</v>
      </c>
      <c r="G6950">
        <v>70000</v>
      </c>
    </row>
    <row r="6951" spans="1:7" x14ac:dyDescent="0.25">
      <c r="A6951">
        <v>80026465</v>
      </c>
      <c r="B6951" s="1">
        <v>40854</v>
      </c>
      <c r="C6951" t="s">
        <v>58</v>
      </c>
      <c r="D6951">
        <v>31</v>
      </c>
      <c r="E6951">
        <v>11110090</v>
      </c>
      <c r="F6951" t="s">
        <v>55</v>
      </c>
      <c r="G6951">
        <v>70000</v>
      </c>
    </row>
    <row r="6952" spans="1:7" x14ac:dyDescent="0.25">
      <c r="A6952">
        <v>80026465</v>
      </c>
      <c r="B6952" s="1">
        <v>40854</v>
      </c>
      <c r="C6952" t="s">
        <v>76</v>
      </c>
      <c r="D6952">
        <v>25</v>
      </c>
      <c r="E6952">
        <v>11110090</v>
      </c>
      <c r="F6952" t="s">
        <v>55</v>
      </c>
      <c r="G6952">
        <v>70000</v>
      </c>
    </row>
    <row r="6953" spans="1:7" x14ac:dyDescent="0.25">
      <c r="A6953">
        <v>80026465</v>
      </c>
      <c r="B6953" s="1">
        <v>40854</v>
      </c>
      <c r="C6953" t="s">
        <v>59</v>
      </c>
      <c r="D6953">
        <v>25</v>
      </c>
      <c r="E6953">
        <v>11110090</v>
      </c>
      <c r="F6953" t="s">
        <v>60</v>
      </c>
      <c r="G6953">
        <v>70000</v>
      </c>
    </row>
    <row r="6954" spans="1:7" x14ac:dyDescent="0.25">
      <c r="A6954">
        <v>80026465</v>
      </c>
      <c r="B6954" s="1">
        <v>40854</v>
      </c>
      <c r="C6954" t="s">
        <v>61</v>
      </c>
      <c r="D6954">
        <v>25</v>
      </c>
      <c r="E6954">
        <v>11110090</v>
      </c>
      <c r="F6954" t="s">
        <v>60</v>
      </c>
      <c r="G6954">
        <v>70000</v>
      </c>
    </row>
    <row r="6955" spans="1:7" x14ac:dyDescent="0.25">
      <c r="A6955">
        <v>80026465</v>
      </c>
      <c r="B6955" s="1">
        <v>40854</v>
      </c>
      <c r="C6955" t="s">
        <v>62</v>
      </c>
      <c r="D6955">
        <v>25</v>
      </c>
      <c r="E6955">
        <v>11110090</v>
      </c>
      <c r="F6955" t="s">
        <v>60</v>
      </c>
      <c r="G6955">
        <v>70000</v>
      </c>
    </row>
    <row r="6956" spans="1:7" x14ac:dyDescent="0.25">
      <c r="A6956">
        <v>80026465</v>
      </c>
      <c r="B6956" s="1">
        <v>40854</v>
      </c>
      <c r="C6956" t="s">
        <v>63</v>
      </c>
      <c r="D6956">
        <v>25</v>
      </c>
      <c r="E6956">
        <v>11110090</v>
      </c>
      <c r="F6956" t="s">
        <v>60</v>
      </c>
      <c r="G6956">
        <v>70000</v>
      </c>
    </row>
    <row r="6957" spans="1:7" x14ac:dyDescent="0.25">
      <c r="A6957">
        <v>80026465</v>
      </c>
      <c r="B6957" s="1">
        <v>40854</v>
      </c>
      <c r="C6957" t="s">
        <v>77</v>
      </c>
      <c r="D6957">
        <v>25</v>
      </c>
      <c r="E6957">
        <v>11110090</v>
      </c>
      <c r="F6957" t="s">
        <v>60</v>
      </c>
      <c r="G6957">
        <v>70000</v>
      </c>
    </row>
    <row r="6958" spans="1:7" x14ac:dyDescent="0.25">
      <c r="A6958">
        <v>80026469</v>
      </c>
      <c r="B6958" s="1">
        <v>40854</v>
      </c>
      <c r="C6958" t="s">
        <v>134</v>
      </c>
      <c r="D6958">
        <v>75</v>
      </c>
      <c r="E6958">
        <v>11110096</v>
      </c>
      <c r="F6958" t="s">
        <v>10</v>
      </c>
      <c r="G6958">
        <v>1</v>
      </c>
    </row>
    <row r="6959" spans="1:7" x14ac:dyDescent="0.25">
      <c r="A6959">
        <v>80026470</v>
      </c>
      <c r="B6959" s="1">
        <v>40854</v>
      </c>
      <c r="C6959" t="s">
        <v>133</v>
      </c>
      <c r="D6959">
        <v>15</v>
      </c>
      <c r="E6959">
        <v>11110097</v>
      </c>
      <c r="F6959" t="s">
        <v>10</v>
      </c>
      <c r="G6959">
        <v>1</v>
      </c>
    </row>
    <row r="6960" spans="1:7" x14ac:dyDescent="0.25">
      <c r="A6960">
        <v>80026471</v>
      </c>
      <c r="B6960" s="1">
        <v>40854</v>
      </c>
      <c r="C6960" t="s">
        <v>133</v>
      </c>
      <c r="D6960">
        <v>15</v>
      </c>
      <c r="E6960">
        <v>11110098</v>
      </c>
      <c r="F6960" t="s">
        <v>10</v>
      </c>
      <c r="G6960">
        <v>1</v>
      </c>
    </row>
    <row r="6961" spans="1:7" x14ac:dyDescent="0.25">
      <c r="A6961">
        <v>80026472</v>
      </c>
      <c r="B6961" s="1">
        <v>40854</v>
      </c>
      <c r="C6961" t="s">
        <v>9</v>
      </c>
      <c r="D6961">
        <v>20</v>
      </c>
      <c r="E6961">
        <v>11090381</v>
      </c>
      <c r="F6961" t="s">
        <v>10</v>
      </c>
      <c r="G6961">
        <v>1</v>
      </c>
    </row>
    <row r="6962" spans="1:7" x14ac:dyDescent="0.25">
      <c r="A6962">
        <v>80026472</v>
      </c>
      <c r="B6962" s="1">
        <v>40854</v>
      </c>
      <c r="C6962" t="s">
        <v>7</v>
      </c>
      <c r="D6962">
        <v>1480</v>
      </c>
      <c r="E6962">
        <v>11090381</v>
      </c>
      <c r="F6962" t="s">
        <v>8</v>
      </c>
      <c r="G6962">
        <v>1</v>
      </c>
    </row>
    <row r="6963" spans="1:7" x14ac:dyDescent="0.25">
      <c r="A6963">
        <v>80026473</v>
      </c>
      <c r="B6963" s="1">
        <v>40854</v>
      </c>
      <c r="C6963" t="s">
        <v>29</v>
      </c>
      <c r="D6963">
        <v>25</v>
      </c>
      <c r="E6963">
        <v>11110100</v>
      </c>
      <c r="F6963" t="s">
        <v>10</v>
      </c>
      <c r="G6963">
        <v>1</v>
      </c>
    </row>
    <row r="6964" spans="1:7" x14ac:dyDescent="0.25">
      <c r="A6964">
        <v>80026474</v>
      </c>
      <c r="B6964" s="1">
        <v>40854</v>
      </c>
      <c r="C6964" t="s">
        <v>7</v>
      </c>
      <c r="D6964">
        <v>90</v>
      </c>
      <c r="E6964">
        <v>11110023</v>
      </c>
      <c r="F6964" t="s">
        <v>8</v>
      </c>
      <c r="G6964">
        <v>14000</v>
      </c>
    </row>
    <row r="6965" spans="1:7" x14ac:dyDescent="0.25">
      <c r="A6965">
        <v>80026476</v>
      </c>
      <c r="B6965" s="1">
        <v>40854</v>
      </c>
      <c r="C6965" t="s">
        <v>16</v>
      </c>
      <c r="D6965">
        <v>10</v>
      </c>
      <c r="E6965">
        <v>11100307</v>
      </c>
      <c r="F6965" t="s">
        <v>17</v>
      </c>
      <c r="G6965">
        <v>0</v>
      </c>
    </row>
    <row r="6966" spans="1:7" x14ac:dyDescent="0.25">
      <c r="A6966">
        <v>80026476</v>
      </c>
      <c r="B6966" s="1">
        <v>40854</v>
      </c>
      <c r="C6966" t="s">
        <v>7</v>
      </c>
      <c r="D6966">
        <v>35</v>
      </c>
      <c r="E6966">
        <v>11100307</v>
      </c>
      <c r="F6966" t="s">
        <v>8</v>
      </c>
      <c r="G6966">
        <v>0</v>
      </c>
    </row>
    <row r="6967" spans="1:7" x14ac:dyDescent="0.25">
      <c r="A6967">
        <v>80026476</v>
      </c>
      <c r="B6967" s="1">
        <v>40854</v>
      </c>
      <c r="C6967" t="s">
        <v>15</v>
      </c>
      <c r="D6967">
        <v>17.5</v>
      </c>
      <c r="E6967">
        <v>11100307</v>
      </c>
      <c r="F6967" t="s">
        <v>8</v>
      </c>
      <c r="G6967">
        <v>0</v>
      </c>
    </row>
    <row r="6968" spans="1:7" x14ac:dyDescent="0.25">
      <c r="A6968">
        <v>80026479</v>
      </c>
      <c r="B6968" s="1">
        <v>40854</v>
      </c>
      <c r="C6968" t="s">
        <v>64</v>
      </c>
      <c r="D6968">
        <v>28</v>
      </c>
      <c r="E6968">
        <v>11110105</v>
      </c>
      <c r="F6968" t="s">
        <v>65</v>
      </c>
      <c r="G6968">
        <v>7</v>
      </c>
    </row>
    <row r="6969" spans="1:7" x14ac:dyDescent="0.25">
      <c r="A6969">
        <v>80026479</v>
      </c>
      <c r="B6969" s="1">
        <v>40854</v>
      </c>
      <c r="C6969" t="s">
        <v>88</v>
      </c>
      <c r="D6969">
        <v>25</v>
      </c>
      <c r="E6969">
        <v>11110105</v>
      </c>
      <c r="F6969" t="s">
        <v>89</v>
      </c>
      <c r="G6969">
        <v>7</v>
      </c>
    </row>
    <row r="6970" spans="1:7" x14ac:dyDescent="0.25">
      <c r="A6970">
        <v>80026479</v>
      </c>
      <c r="B6970" s="1">
        <v>40854</v>
      </c>
      <c r="C6970" t="s">
        <v>74</v>
      </c>
      <c r="D6970">
        <v>25</v>
      </c>
      <c r="E6970">
        <v>11110105</v>
      </c>
      <c r="F6970" t="s">
        <v>75</v>
      </c>
      <c r="G6970">
        <v>7</v>
      </c>
    </row>
    <row r="6971" spans="1:7" x14ac:dyDescent="0.25">
      <c r="A6971">
        <v>80026480</v>
      </c>
      <c r="B6971" s="1">
        <v>40854</v>
      </c>
      <c r="C6971" t="s">
        <v>54</v>
      </c>
      <c r="D6971">
        <v>27</v>
      </c>
      <c r="E6971">
        <v>11110106</v>
      </c>
      <c r="F6971" t="s">
        <v>55</v>
      </c>
      <c r="G6971">
        <v>70000</v>
      </c>
    </row>
    <row r="6972" spans="1:7" x14ac:dyDescent="0.25">
      <c r="A6972">
        <v>80026480</v>
      </c>
      <c r="B6972" s="1">
        <v>40854</v>
      </c>
      <c r="C6972" t="s">
        <v>56</v>
      </c>
      <c r="D6972">
        <v>27</v>
      </c>
      <c r="E6972">
        <v>11110106</v>
      </c>
      <c r="F6972" t="s">
        <v>55</v>
      </c>
      <c r="G6972">
        <v>70000</v>
      </c>
    </row>
    <row r="6973" spans="1:7" x14ac:dyDescent="0.25">
      <c r="A6973">
        <v>80026480</v>
      </c>
      <c r="B6973" s="1">
        <v>40854</v>
      </c>
      <c r="C6973" t="s">
        <v>59</v>
      </c>
      <c r="D6973">
        <v>25</v>
      </c>
      <c r="E6973">
        <v>11110106</v>
      </c>
      <c r="F6973" t="s">
        <v>60</v>
      </c>
      <c r="G6973">
        <v>70000</v>
      </c>
    </row>
    <row r="6974" spans="1:7" x14ac:dyDescent="0.25">
      <c r="A6974">
        <v>80026480</v>
      </c>
      <c r="B6974" s="1">
        <v>40854</v>
      </c>
      <c r="C6974" t="s">
        <v>61</v>
      </c>
      <c r="D6974">
        <v>25</v>
      </c>
      <c r="E6974">
        <v>11110106</v>
      </c>
      <c r="F6974" t="s">
        <v>60</v>
      </c>
      <c r="G6974">
        <v>70000</v>
      </c>
    </row>
    <row r="6975" spans="1:7" x14ac:dyDescent="0.25">
      <c r="A6975">
        <v>80026481</v>
      </c>
      <c r="B6975" s="1">
        <v>40854</v>
      </c>
      <c r="C6975" t="s">
        <v>9</v>
      </c>
      <c r="D6975">
        <v>20</v>
      </c>
      <c r="E6975">
        <v>11100124</v>
      </c>
      <c r="F6975" t="s">
        <v>10</v>
      </c>
      <c r="G6975">
        <v>1</v>
      </c>
    </row>
    <row r="6976" spans="1:7" x14ac:dyDescent="0.25">
      <c r="A6976">
        <v>80026481</v>
      </c>
      <c r="B6976" s="1">
        <v>40854</v>
      </c>
      <c r="C6976" t="s">
        <v>7</v>
      </c>
      <c r="D6976">
        <v>1276</v>
      </c>
      <c r="E6976">
        <v>11100124</v>
      </c>
      <c r="F6976" t="s">
        <v>8</v>
      </c>
      <c r="G6976">
        <v>1</v>
      </c>
    </row>
    <row r="6977" spans="1:7" x14ac:dyDescent="0.25">
      <c r="A6977">
        <v>80026481</v>
      </c>
      <c r="B6977" s="1">
        <v>40854</v>
      </c>
      <c r="C6977" t="s">
        <v>9</v>
      </c>
      <c r="D6977">
        <v>20</v>
      </c>
      <c r="E6977">
        <v>11100336</v>
      </c>
      <c r="F6977" t="s">
        <v>10</v>
      </c>
      <c r="G6977">
        <v>1</v>
      </c>
    </row>
    <row r="6978" spans="1:7" x14ac:dyDescent="0.25">
      <c r="A6978">
        <v>80026481</v>
      </c>
      <c r="B6978" s="1">
        <v>40854</v>
      </c>
      <c r="C6978" t="s">
        <v>7</v>
      </c>
      <c r="D6978">
        <v>1069</v>
      </c>
      <c r="E6978">
        <v>11100336</v>
      </c>
      <c r="F6978" t="s">
        <v>8</v>
      </c>
      <c r="G6978">
        <v>1</v>
      </c>
    </row>
    <row r="6979" spans="1:7" x14ac:dyDescent="0.25">
      <c r="A6979">
        <v>80026481</v>
      </c>
      <c r="B6979" s="1">
        <v>40854</v>
      </c>
      <c r="C6979" t="s">
        <v>9</v>
      </c>
      <c r="D6979">
        <v>20</v>
      </c>
      <c r="E6979">
        <v>11100338</v>
      </c>
      <c r="F6979" t="s">
        <v>10</v>
      </c>
      <c r="G6979">
        <v>1</v>
      </c>
    </row>
    <row r="6980" spans="1:7" x14ac:dyDescent="0.25">
      <c r="A6980">
        <v>80026481</v>
      </c>
      <c r="B6980" s="1">
        <v>40854</v>
      </c>
      <c r="C6980" t="s">
        <v>7</v>
      </c>
      <c r="D6980">
        <v>1090</v>
      </c>
      <c r="E6980">
        <v>11100338</v>
      </c>
      <c r="F6980" t="s">
        <v>8</v>
      </c>
      <c r="G6980">
        <v>1</v>
      </c>
    </row>
    <row r="6981" spans="1:7" x14ac:dyDescent="0.25">
      <c r="A6981">
        <v>80026482</v>
      </c>
      <c r="B6981" s="1">
        <v>40854</v>
      </c>
      <c r="C6981" t="s">
        <v>66</v>
      </c>
      <c r="D6981">
        <v>6</v>
      </c>
      <c r="E6981">
        <v>11110108</v>
      </c>
      <c r="F6981" t="s">
        <v>67</v>
      </c>
      <c r="G6981">
        <v>6</v>
      </c>
    </row>
    <row r="6982" spans="1:7" x14ac:dyDescent="0.25">
      <c r="A6982">
        <v>80026482</v>
      </c>
      <c r="B6982" s="1">
        <v>40854</v>
      </c>
      <c r="C6982" t="s">
        <v>27</v>
      </c>
      <c r="D6982">
        <v>25</v>
      </c>
      <c r="E6982">
        <v>11110108</v>
      </c>
      <c r="F6982" t="s">
        <v>28</v>
      </c>
      <c r="G6982">
        <v>6</v>
      </c>
    </row>
    <row r="6983" spans="1:7" x14ac:dyDescent="0.25">
      <c r="A6983">
        <v>80026484</v>
      </c>
      <c r="B6983" s="1">
        <v>40854</v>
      </c>
      <c r="C6983" t="s">
        <v>39</v>
      </c>
      <c r="D6983">
        <v>50</v>
      </c>
      <c r="E6983">
        <v>11110101</v>
      </c>
      <c r="F6983" t="s">
        <v>10</v>
      </c>
      <c r="G6983">
        <v>1</v>
      </c>
    </row>
    <row r="6984" spans="1:7" x14ac:dyDescent="0.25">
      <c r="A6984">
        <v>80026485</v>
      </c>
      <c r="B6984" s="1">
        <v>40855</v>
      </c>
      <c r="C6984" t="s">
        <v>135</v>
      </c>
      <c r="D6984">
        <v>125</v>
      </c>
      <c r="E6984">
        <v>11100322</v>
      </c>
      <c r="F6984" t="s">
        <v>10</v>
      </c>
      <c r="G6984">
        <v>1</v>
      </c>
    </row>
    <row r="6985" spans="1:7" x14ac:dyDescent="0.25">
      <c r="A6985">
        <v>80026486</v>
      </c>
      <c r="B6985" s="1">
        <v>40855</v>
      </c>
      <c r="C6985" t="s">
        <v>25</v>
      </c>
      <c r="D6985">
        <v>30</v>
      </c>
      <c r="E6985">
        <v>11110113</v>
      </c>
      <c r="F6985" t="s">
        <v>26</v>
      </c>
      <c r="G6985">
        <v>200</v>
      </c>
    </row>
    <row r="6986" spans="1:7" x14ac:dyDescent="0.25">
      <c r="A6986">
        <v>80026486</v>
      </c>
      <c r="B6986" s="1">
        <v>40855</v>
      </c>
      <c r="C6986" t="s">
        <v>66</v>
      </c>
      <c r="D6986">
        <v>10</v>
      </c>
      <c r="E6986">
        <v>11110113</v>
      </c>
      <c r="F6986" t="s">
        <v>67</v>
      </c>
      <c r="G6986">
        <v>200</v>
      </c>
    </row>
    <row r="6987" spans="1:7" x14ac:dyDescent="0.25">
      <c r="A6987">
        <v>80026486</v>
      </c>
      <c r="B6987" s="1">
        <v>40855</v>
      </c>
      <c r="C6987" t="s">
        <v>27</v>
      </c>
      <c r="D6987">
        <v>25</v>
      </c>
      <c r="E6987">
        <v>11110113</v>
      </c>
      <c r="F6987" t="s">
        <v>28</v>
      </c>
      <c r="G6987">
        <v>200</v>
      </c>
    </row>
    <row r="6988" spans="1:7" x14ac:dyDescent="0.25">
      <c r="A6988">
        <v>80026487</v>
      </c>
      <c r="B6988" s="1">
        <v>40855</v>
      </c>
      <c r="C6988" t="s">
        <v>16</v>
      </c>
      <c r="D6988">
        <v>180</v>
      </c>
      <c r="E6988">
        <v>11090058</v>
      </c>
      <c r="F6988" t="s">
        <v>17</v>
      </c>
      <c r="G6988">
        <v>18000</v>
      </c>
    </row>
    <row r="6989" spans="1:7" x14ac:dyDescent="0.25">
      <c r="A6989">
        <v>80026487</v>
      </c>
      <c r="B6989" s="1">
        <v>40855</v>
      </c>
      <c r="C6989" t="s">
        <v>7</v>
      </c>
      <c r="D6989">
        <v>2860</v>
      </c>
      <c r="E6989">
        <v>11090058</v>
      </c>
      <c r="F6989" t="s">
        <v>8</v>
      </c>
      <c r="G6989">
        <v>18000</v>
      </c>
    </row>
    <row r="6990" spans="1:7" x14ac:dyDescent="0.25">
      <c r="A6990">
        <v>80026487</v>
      </c>
      <c r="B6990" s="1">
        <v>40855</v>
      </c>
      <c r="C6990" t="s">
        <v>15</v>
      </c>
      <c r="D6990">
        <v>1430</v>
      </c>
      <c r="E6990">
        <v>11090058</v>
      </c>
      <c r="F6990" t="s">
        <v>8</v>
      </c>
      <c r="G6990">
        <v>18000</v>
      </c>
    </row>
    <row r="6991" spans="1:7" x14ac:dyDescent="0.25">
      <c r="A6991">
        <v>80026488</v>
      </c>
      <c r="B6991" s="1">
        <v>40855</v>
      </c>
      <c r="C6991" t="s">
        <v>24</v>
      </c>
      <c r="D6991">
        <v>25</v>
      </c>
      <c r="E6991">
        <v>11110115</v>
      </c>
      <c r="F6991" t="s">
        <v>10</v>
      </c>
      <c r="G6991">
        <v>1</v>
      </c>
    </row>
    <row r="6992" spans="1:7" x14ac:dyDescent="0.25">
      <c r="A6992">
        <v>80026489</v>
      </c>
      <c r="B6992" s="1">
        <v>40855</v>
      </c>
      <c r="C6992" t="s">
        <v>74</v>
      </c>
      <c r="D6992">
        <v>25</v>
      </c>
      <c r="E6992">
        <v>11110120</v>
      </c>
      <c r="F6992" t="s">
        <v>75</v>
      </c>
      <c r="G6992">
        <v>1</v>
      </c>
    </row>
    <row r="6993" spans="1:7" x14ac:dyDescent="0.25">
      <c r="A6993">
        <v>80026489</v>
      </c>
      <c r="B6993" s="1">
        <v>40855</v>
      </c>
      <c r="C6993" t="s">
        <v>70</v>
      </c>
      <c r="D6993">
        <v>25</v>
      </c>
      <c r="E6993">
        <v>11110120</v>
      </c>
      <c r="F6993" t="s">
        <v>71</v>
      </c>
      <c r="G6993">
        <v>1</v>
      </c>
    </row>
    <row r="6994" spans="1:7" x14ac:dyDescent="0.25">
      <c r="A6994">
        <v>80026492</v>
      </c>
      <c r="B6994" s="1">
        <v>40855</v>
      </c>
      <c r="C6994" t="s">
        <v>7</v>
      </c>
      <c r="D6994">
        <v>245</v>
      </c>
      <c r="E6994">
        <v>11110069</v>
      </c>
      <c r="F6994" t="s">
        <v>8</v>
      </c>
      <c r="G6994">
        <v>45000</v>
      </c>
    </row>
    <row r="6995" spans="1:7" x14ac:dyDescent="0.25">
      <c r="A6995">
        <v>80026493</v>
      </c>
      <c r="B6995" s="1">
        <v>40855</v>
      </c>
      <c r="C6995" t="s">
        <v>54</v>
      </c>
      <c r="D6995">
        <v>25</v>
      </c>
      <c r="E6995">
        <v>11110125</v>
      </c>
      <c r="F6995" t="s">
        <v>55</v>
      </c>
      <c r="G6995">
        <v>45000</v>
      </c>
    </row>
    <row r="6996" spans="1:7" x14ac:dyDescent="0.25">
      <c r="A6996">
        <v>80026493</v>
      </c>
      <c r="B6996" s="1">
        <v>40855</v>
      </c>
      <c r="C6996" t="s">
        <v>56</v>
      </c>
      <c r="D6996">
        <v>27</v>
      </c>
      <c r="E6996">
        <v>11110125</v>
      </c>
      <c r="F6996" t="s">
        <v>55</v>
      </c>
      <c r="G6996">
        <v>45000</v>
      </c>
    </row>
    <row r="6997" spans="1:7" x14ac:dyDescent="0.25">
      <c r="A6997">
        <v>80026493</v>
      </c>
      <c r="B6997" s="1">
        <v>40855</v>
      </c>
      <c r="C6997" t="s">
        <v>59</v>
      </c>
      <c r="D6997">
        <v>25</v>
      </c>
      <c r="E6997">
        <v>11110125</v>
      </c>
      <c r="F6997" t="s">
        <v>60</v>
      </c>
      <c r="G6997">
        <v>45000</v>
      </c>
    </row>
    <row r="6998" spans="1:7" x14ac:dyDescent="0.25">
      <c r="A6998">
        <v>80026493</v>
      </c>
      <c r="B6998" s="1">
        <v>40855</v>
      </c>
      <c r="C6998" t="s">
        <v>61</v>
      </c>
      <c r="D6998">
        <v>25</v>
      </c>
      <c r="E6998">
        <v>11110125</v>
      </c>
      <c r="F6998" t="s">
        <v>60</v>
      </c>
      <c r="G6998">
        <v>45000</v>
      </c>
    </row>
    <row r="6999" spans="1:7" x14ac:dyDescent="0.25">
      <c r="A6999">
        <v>80026493</v>
      </c>
      <c r="B6999" s="1">
        <v>40855</v>
      </c>
      <c r="C6999" t="s">
        <v>54</v>
      </c>
      <c r="D6999">
        <v>27</v>
      </c>
      <c r="E6999">
        <v>11110126</v>
      </c>
      <c r="F6999" t="s">
        <v>55</v>
      </c>
      <c r="G6999">
        <v>70000</v>
      </c>
    </row>
    <row r="7000" spans="1:7" x14ac:dyDescent="0.25">
      <c r="A7000">
        <v>80026493</v>
      </c>
      <c r="B7000" s="1">
        <v>40855</v>
      </c>
      <c r="C7000" t="s">
        <v>56</v>
      </c>
      <c r="D7000">
        <v>29</v>
      </c>
      <c r="E7000">
        <v>11110126</v>
      </c>
      <c r="F7000" t="s">
        <v>55</v>
      </c>
      <c r="G7000">
        <v>70000</v>
      </c>
    </row>
    <row r="7001" spans="1:7" x14ac:dyDescent="0.25">
      <c r="A7001">
        <v>80026493</v>
      </c>
      <c r="B7001" s="1">
        <v>40855</v>
      </c>
      <c r="C7001" t="s">
        <v>59</v>
      </c>
      <c r="D7001">
        <v>25</v>
      </c>
      <c r="E7001">
        <v>11110126</v>
      </c>
      <c r="F7001" t="s">
        <v>60</v>
      </c>
      <c r="G7001">
        <v>70000</v>
      </c>
    </row>
    <row r="7002" spans="1:7" x14ac:dyDescent="0.25">
      <c r="A7002">
        <v>80026493</v>
      </c>
      <c r="B7002" s="1">
        <v>40855</v>
      </c>
      <c r="C7002" t="s">
        <v>61</v>
      </c>
      <c r="D7002">
        <v>25</v>
      </c>
      <c r="E7002">
        <v>11110126</v>
      </c>
      <c r="F7002" t="s">
        <v>60</v>
      </c>
      <c r="G7002">
        <v>70000</v>
      </c>
    </row>
    <row r="7003" spans="1:7" x14ac:dyDescent="0.25">
      <c r="A7003">
        <v>80026494</v>
      </c>
      <c r="B7003" s="1">
        <v>40855</v>
      </c>
      <c r="C7003" t="s">
        <v>64</v>
      </c>
      <c r="D7003">
        <v>25</v>
      </c>
      <c r="E7003">
        <v>11110127</v>
      </c>
      <c r="F7003" t="s">
        <v>65</v>
      </c>
      <c r="G7003">
        <v>1</v>
      </c>
    </row>
    <row r="7004" spans="1:7" x14ac:dyDescent="0.25">
      <c r="A7004">
        <v>80026495</v>
      </c>
      <c r="B7004" s="1">
        <v>40855</v>
      </c>
      <c r="C7004" t="s">
        <v>140</v>
      </c>
      <c r="D7004">
        <v>13</v>
      </c>
      <c r="E7004">
        <v>11110128</v>
      </c>
      <c r="F7004" t="s">
        <v>26</v>
      </c>
      <c r="G7004">
        <v>50</v>
      </c>
    </row>
    <row r="7005" spans="1:7" x14ac:dyDescent="0.25">
      <c r="A7005">
        <v>80026495</v>
      </c>
      <c r="B7005" s="1">
        <v>40855</v>
      </c>
      <c r="C7005" t="s">
        <v>66</v>
      </c>
      <c r="D7005">
        <v>12</v>
      </c>
      <c r="E7005">
        <v>11110128</v>
      </c>
      <c r="F7005" t="s">
        <v>67</v>
      </c>
      <c r="G7005">
        <v>50</v>
      </c>
    </row>
    <row r="7006" spans="1:7" x14ac:dyDescent="0.25">
      <c r="A7006">
        <v>80026496</v>
      </c>
      <c r="B7006" s="1">
        <v>40855</v>
      </c>
      <c r="C7006" t="s">
        <v>140</v>
      </c>
      <c r="D7006">
        <v>13</v>
      </c>
      <c r="E7006">
        <v>11110128</v>
      </c>
      <c r="F7006" t="s">
        <v>26</v>
      </c>
      <c r="G7006">
        <v>50</v>
      </c>
    </row>
    <row r="7007" spans="1:7" x14ac:dyDescent="0.25">
      <c r="A7007">
        <v>80026496</v>
      </c>
      <c r="B7007" s="1">
        <v>40855</v>
      </c>
      <c r="C7007" t="s">
        <v>66</v>
      </c>
      <c r="D7007">
        <v>12</v>
      </c>
      <c r="E7007">
        <v>11110128</v>
      </c>
      <c r="F7007" t="s">
        <v>67</v>
      </c>
      <c r="G7007">
        <v>50</v>
      </c>
    </row>
    <row r="7008" spans="1:7" x14ac:dyDescent="0.25">
      <c r="A7008">
        <v>80026497</v>
      </c>
      <c r="B7008" s="1">
        <v>40855</v>
      </c>
      <c r="C7008" t="s">
        <v>7</v>
      </c>
      <c r="D7008">
        <v>340</v>
      </c>
      <c r="E7008">
        <v>11100341</v>
      </c>
      <c r="F7008" t="s">
        <v>8</v>
      </c>
      <c r="G7008">
        <v>70000</v>
      </c>
    </row>
    <row r="7009" spans="1:7" x14ac:dyDescent="0.25">
      <c r="A7009">
        <v>80026497</v>
      </c>
      <c r="B7009" s="1">
        <v>40855</v>
      </c>
      <c r="C7009" t="s">
        <v>15</v>
      </c>
      <c r="D7009">
        <v>170</v>
      </c>
      <c r="E7009">
        <v>11100341</v>
      </c>
      <c r="F7009" t="s">
        <v>8</v>
      </c>
      <c r="G7009">
        <v>70000</v>
      </c>
    </row>
    <row r="7010" spans="1:7" x14ac:dyDescent="0.25">
      <c r="A7010">
        <v>80026498</v>
      </c>
      <c r="B7010" s="1">
        <v>40855</v>
      </c>
      <c r="C7010" t="s">
        <v>68</v>
      </c>
      <c r="D7010">
        <v>25</v>
      </c>
      <c r="E7010">
        <v>11110132</v>
      </c>
      <c r="F7010" t="s">
        <v>69</v>
      </c>
      <c r="G7010">
        <v>1</v>
      </c>
    </row>
    <row r="7011" spans="1:7" x14ac:dyDescent="0.25">
      <c r="A7011">
        <v>80026499</v>
      </c>
      <c r="B7011" s="1">
        <v>40855</v>
      </c>
      <c r="C7011" t="s">
        <v>68</v>
      </c>
      <c r="D7011">
        <v>25</v>
      </c>
      <c r="E7011">
        <v>11110132</v>
      </c>
      <c r="F7011" t="s">
        <v>69</v>
      </c>
      <c r="G7011">
        <v>1</v>
      </c>
    </row>
    <row r="7012" spans="1:7" x14ac:dyDescent="0.25">
      <c r="A7012">
        <v>80026501</v>
      </c>
      <c r="B7012" s="1">
        <v>40855</v>
      </c>
      <c r="C7012" t="s">
        <v>64</v>
      </c>
      <c r="D7012">
        <v>25</v>
      </c>
      <c r="E7012">
        <v>11110134</v>
      </c>
      <c r="F7012" t="s">
        <v>65</v>
      </c>
      <c r="G7012">
        <v>4</v>
      </c>
    </row>
    <row r="7013" spans="1:7" x14ac:dyDescent="0.25">
      <c r="A7013">
        <v>80026502</v>
      </c>
      <c r="B7013" s="1">
        <v>40855</v>
      </c>
      <c r="C7013" t="s">
        <v>64</v>
      </c>
      <c r="D7013">
        <v>25</v>
      </c>
      <c r="E7013">
        <v>11110142</v>
      </c>
      <c r="F7013" t="s">
        <v>65</v>
      </c>
      <c r="G7013">
        <v>1</v>
      </c>
    </row>
    <row r="7014" spans="1:7" x14ac:dyDescent="0.25">
      <c r="A7014">
        <v>80026503</v>
      </c>
      <c r="B7014" s="1">
        <v>40855</v>
      </c>
      <c r="C7014" t="s">
        <v>54</v>
      </c>
      <c r="D7014">
        <v>25</v>
      </c>
      <c r="E7014">
        <v>11110141</v>
      </c>
      <c r="F7014" t="s">
        <v>55</v>
      </c>
      <c r="G7014">
        <v>30000</v>
      </c>
    </row>
    <row r="7015" spans="1:7" x14ac:dyDescent="0.25">
      <c r="A7015">
        <v>80026503</v>
      </c>
      <c r="B7015" s="1">
        <v>40855</v>
      </c>
      <c r="C7015" t="s">
        <v>56</v>
      </c>
      <c r="D7015">
        <v>25</v>
      </c>
      <c r="E7015">
        <v>11110141</v>
      </c>
      <c r="F7015" t="s">
        <v>55</v>
      </c>
      <c r="G7015">
        <v>30000</v>
      </c>
    </row>
    <row r="7016" spans="1:7" x14ac:dyDescent="0.25">
      <c r="A7016">
        <v>80026503</v>
      </c>
      <c r="B7016" s="1">
        <v>40855</v>
      </c>
      <c r="C7016" t="s">
        <v>59</v>
      </c>
      <c r="D7016">
        <v>25</v>
      </c>
      <c r="E7016">
        <v>11110141</v>
      </c>
      <c r="F7016" t="s">
        <v>60</v>
      </c>
      <c r="G7016">
        <v>30000</v>
      </c>
    </row>
    <row r="7017" spans="1:7" x14ac:dyDescent="0.25">
      <c r="A7017">
        <v>80026503</v>
      </c>
      <c r="B7017" s="1">
        <v>40855</v>
      </c>
      <c r="C7017" t="s">
        <v>61</v>
      </c>
      <c r="D7017">
        <v>25</v>
      </c>
      <c r="E7017">
        <v>11110141</v>
      </c>
      <c r="F7017" t="s">
        <v>60</v>
      </c>
      <c r="G7017">
        <v>30000</v>
      </c>
    </row>
    <row r="7018" spans="1:7" x14ac:dyDescent="0.25">
      <c r="A7018">
        <v>80026504</v>
      </c>
      <c r="B7018" s="1">
        <v>40855</v>
      </c>
      <c r="C7018" t="s">
        <v>53</v>
      </c>
      <c r="D7018">
        <v>25</v>
      </c>
      <c r="E7018">
        <v>11110140</v>
      </c>
      <c r="F7018" t="s">
        <v>10</v>
      </c>
      <c r="G7018">
        <v>1</v>
      </c>
    </row>
    <row r="7019" spans="1:7" x14ac:dyDescent="0.25">
      <c r="A7019">
        <v>80026505</v>
      </c>
      <c r="B7019" s="1">
        <v>40855</v>
      </c>
      <c r="C7019" t="s">
        <v>25</v>
      </c>
      <c r="D7019">
        <v>25</v>
      </c>
      <c r="E7019">
        <v>11110139</v>
      </c>
      <c r="F7019" t="s">
        <v>26</v>
      </c>
      <c r="G7019">
        <v>30</v>
      </c>
    </row>
    <row r="7020" spans="1:7" x14ac:dyDescent="0.25">
      <c r="A7020">
        <v>80026506</v>
      </c>
      <c r="B7020" s="1">
        <v>40855</v>
      </c>
      <c r="C7020" t="s">
        <v>54</v>
      </c>
      <c r="D7020">
        <v>27</v>
      </c>
      <c r="E7020">
        <v>11110138</v>
      </c>
      <c r="F7020" t="s">
        <v>55</v>
      </c>
      <c r="G7020">
        <v>75000</v>
      </c>
    </row>
    <row r="7021" spans="1:7" x14ac:dyDescent="0.25">
      <c r="A7021">
        <v>80026507</v>
      </c>
      <c r="B7021" s="1">
        <v>40855</v>
      </c>
      <c r="C7021" t="s">
        <v>54</v>
      </c>
      <c r="D7021">
        <v>27</v>
      </c>
      <c r="E7021">
        <v>11110137</v>
      </c>
      <c r="F7021" t="s">
        <v>55</v>
      </c>
      <c r="G7021">
        <v>75000</v>
      </c>
    </row>
    <row r="7022" spans="1:7" x14ac:dyDescent="0.25">
      <c r="A7022">
        <v>80026508</v>
      </c>
      <c r="B7022" s="1">
        <v>40855</v>
      </c>
      <c r="C7022" t="s">
        <v>54</v>
      </c>
      <c r="D7022">
        <v>27</v>
      </c>
      <c r="E7022">
        <v>11110136</v>
      </c>
      <c r="F7022" t="s">
        <v>55</v>
      </c>
      <c r="G7022">
        <v>75000</v>
      </c>
    </row>
    <row r="7023" spans="1:7" x14ac:dyDescent="0.25">
      <c r="A7023">
        <v>80026509</v>
      </c>
      <c r="B7023" s="1">
        <v>40855</v>
      </c>
      <c r="C7023" t="s">
        <v>25</v>
      </c>
      <c r="D7023">
        <v>30</v>
      </c>
      <c r="E7023">
        <v>11110133</v>
      </c>
      <c r="F7023" t="s">
        <v>26</v>
      </c>
      <c r="G7023">
        <v>200</v>
      </c>
    </row>
    <row r="7024" spans="1:7" x14ac:dyDescent="0.25">
      <c r="A7024">
        <v>80026509</v>
      </c>
      <c r="B7024" s="1">
        <v>40855</v>
      </c>
      <c r="C7024" t="s">
        <v>66</v>
      </c>
      <c r="D7024">
        <v>30</v>
      </c>
      <c r="E7024">
        <v>11110133</v>
      </c>
      <c r="F7024" t="s">
        <v>67</v>
      </c>
      <c r="G7024">
        <v>200</v>
      </c>
    </row>
    <row r="7025" spans="1:7" x14ac:dyDescent="0.25">
      <c r="A7025">
        <v>80026509</v>
      </c>
      <c r="B7025" s="1">
        <v>40855</v>
      </c>
      <c r="C7025" t="s">
        <v>68</v>
      </c>
      <c r="D7025">
        <v>25</v>
      </c>
      <c r="E7025">
        <v>11110133</v>
      </c>
      <c r="F7025" t="s">
        <v>69</v>
      </c>
      <c r="G7025">
        <v>200</v>
      </c>
    </row>
    <row r="7026" spans="1:7" x14ac:dyDescent="0.25">
      <c r="A7026">
        <v>80026509</v>
      </c>
      <c r="B7026" s="1">
        <v>40855</v>
      </c>
      <c r="C7026" t="s">
        <v>27</v>
      </c>
      <c r="D7026">
        <v>25</v>
      </c>
      <c r="E7026">
        <v>11110133</v>
      </c>
      <c r="F7026" t="s">
        <v>28</v>
      </c>
      <c r="G7026">
        <v>200</v>
      </c>
    </row>
    <row r="7027" spans="1:7" x14ac:dyDescent="0.25">
      <c r="A7027">
        <v>80026510</v>
      </c>
      <c r="B7027" s="1">
        <v>40855</v>
      </c>
      <c r="C7027" t="s">
        <v>54</v>
      </c>
      <c r="D7027">
        <v>27</v>
      </c>
      <c r="E7027">
        <v>11110135</v>
      </c>
      <c r="F7027" t="s">
        <v>55</v>
      </c>
      <c r="G7027">
        <v>75000</v>
      </c>
    </row>
    <row r="7028" spans="1:7" x14ac:dyDescent="0.25">
      <c r="A7028">
        <v>80026511</v>
      </c>
      <c r="B7028" s="1">
        <v>40856</v>
      </c>
      <c r="C7028" t="s">
        <v>86</v>
      </c>
      <c r="D7028">
        <v>50</v>
      </c>
      <c r="E7028">
        <v>11100352</v>
      </c>
      <c r="F7028" t="s">
        <v>87</v>
      </c>
      <c r="G7028">
        <v>2</v>
      </c>
    </row>
    <row r="7029" spans="1:7" x14ac:dyDescent="0.25">
      <c r="A7029">
        <v>80026512</v>
      </c>
      <c r="B7029" s="1">
        <v>40856</v>
      </c>
      <c r="C7029" t="s">
        <v>9</v>
      </c>
      <c r="D7029">
        <v>20</v>
      </c>
      <c r="E7029">
        <v>11100217</v>
      </c>
      <c r="F7029" t="s">
        <v>10</v>
      </c>
      <c r="G7029">
        <v>1</v>
      </c>
    </row>
    <row r="7030" spans="1:7" x14ac:dyDescent="0.25">
      <c r="A7030">
        <v>80026512</v>
      </c>
      <c r="B7030" s="1">
        <v>40856</v>
      </c>
      <c r="C7030" t="s">
        <v>7</v>
      </c>
      <c r="D7030">
        <v>268</v>
      </c>
      <c r="E7030">
        <v>11100217</v>
      </c>
      <c r="F7030" t="s">
        <v>8</v>
      </c>
      <c r="G7030">
        <v>1</v>
      </c>
    </row>
    <row r="7031" spans="1:7" x14ac:dyDescent="0.25">
      <c r="A7031">
        <v>80026513</v>
      </c>
      <c r="B7031" s="1">
        <v>40856</v>
      </c>
      <c r="C7031" t="s">
        <v>7</v>
      </c>
      <c r="D7031">
        <v>50</v>
      </c>
      <c r="E7031">
        <v>11110074</v>
      </c>
      <c r="F7031" t="s">
        <v>8</v>
      </c>
      <c r="G7031">
        <v>6000</v>
      </c>
    </row>
    <row r="7032" spans="1:7" x14ac:dyDescent="0.25">
      <c r="A7032">
        <v>80026514</v>
      </c>
      <c r="B7032" s="1">
        <v>40856</v>
      </c>
      <c r="C7032" t="s">
        <v>54</v>
      </c>
      <c r="D7032">
        <v>25</v>
      </c>
      <c r="E7032">
        <v>11110144</v>
      </c>
      <c r="F7032" t="s">
        <v>55</v>
      </c>
      <c r="G7032">
        <v>17072</v>
      </c>
    </row>
    <row r="7033" spans="1:7" x14ac:dyDescent="0.25">
      <c r="A7033">
        <v>80026514</v>
      </c>
      <c r="B7033" s="1">
        <v>40856</v>
      </c>
      <c r="C7033" t="s">
        <v>180</v>
      </c>
      <c r="D7033">
        <v>25</v>
      </c>
      <c r="E7033">
        <v>11110144</v>
      </c>
      <c r="F7033" t="s">
        <v>55</v>
      </c>
      <c r="G7033">
        <v>17072</v>
      </c>
    </row>
    <row r="7034" spans="1:7" hidden="1" x14ac:dyDescent="0.25">
      <c r="A7034">
        <v>80026517</v>
      </c>
      <c r="B7034" s="1">
        <v>40856</v>
      </c>
      <c r="C7034" t="s">
        <v>22</v>
      </c>
      <c r="D7034">
        <v>50</v>
      </c>
      <c r="E7034">
        <v>11110153</v>
      </c>
      <c r="F7034" t="s">
        <v>23</v>
      </c>
      <c r="G7034">
        <v>0.14000000000000001</v>
      </c>
    </row>
    <row r="7035" spans="1:7" hidden="1" x14ac:dyDescent="0.25">
      <c r="A7035">
        <v>80026517</v>
      </c>
      <c r="B7035" s="1">
        <v>40856</v>
      </c>
      <c r="C7035" t="s">
        <v>22</v>
      </c>
      <c r="D7035">
        <v>50</v>
      </c>
      <c r="E7035">
        <v>11110155</v>
      </c>
      <c r="F7035" t="s">
        <v>23</v>
      </c>
      <c r="G7035">
        <v>0.14000000000000001</v>
      </c>
    </row>
    <row r="7036" spans="1:7" hidden="1" x14ac:dyDescent="0.25">
      <c r="A7036">
        <v>80026522</v>
      </c>
      <c r="B7036" s="1">
        <v>40856</v>
      </c>
      <c r="C7036" t="s">
        <v>111</v>
      </c>
      <c r="D7036">
        <v>25</v>
      </c>
      <c r="E7036">
        <v>11110164</v>
      </c>
      <c r="F7036" t="s">
        <v>112</v>
      </c>
      <c r="G7036">
        <v>1</v>
      </c>
    </row>
    <row r="7037" spans="1:7" hidden="1" x14ac:dyDescent="0.25">
      <c r="A7037">
        <v>80026523</v>
      </c>
      <c r="B7037" s="1">
        <v>40856</v>
      </c>
      <c r="C7037" t="s">
        <v>111</v>
      </c>
      <c r="D7037">
        <v>50</v>
      </c>
      <c r="E7037">
        <v>11110166</v>
      </c>
      <c r="F7037" t="s">
        <v>112</v>
      </c>
      <c r="G7037">
        <v>2</v>
      </c>
    </row>
    <row r="7038" spans="1:7" x14ac:dyDescent="0.25">
      <c r="A7038">
        <v>80026514</v>
      </c>
      <c r="B7038" s="1">
        <v>40856</v>
      </c>
      <c r="C7038" t="s">
        <v>161</v>
      </c>
      <c r="D7038">
        <v>25</v>
      </c>
      <c r="E7038">
        <v>11110144</v>
      </c>
      <c r="F7038" t="s">
        <v>55</v>
      </c>
      <c r="G7038">
        <v>17072</v>
      </c>
    </row>
    <row r="7039" spans="1:7" hidden="1" x14ac:dyDescent="0.25">
      <c r="A7039">
        <v>80026536</v>
      </c>
      <c r="B7039" s="1">
        <v>40857</v>
      </c>
      <c r="C7039" t="s">
        <v>18</v>
      </c>
      <c r="D7039">
        <v>59.93</v>
      </c>
      <c r="E7039">
        <v>11100140</v>
      </c>
      <c r="F7039" t="s">
        <v>10</v>
      </c>
      <c r="G7039">
        <v>1</v>
      </c>
    </row>
    <row r="7040" spans="1:7" hidden="1" x14ac:dyDescent="0.25">
      <c r="A7040">
        <v>80026536</v>
      </c>
      <c r="B7040" s="1">
        <v>40857</v>
      </c>
      <c r="C7040" t="s">
        <v>19</v>
      </c>
      <c r="D7040">
        <v>533.02</v>
      </c>
      <c r="E7040">
        <v>11100140</v>
      </c>
      <c r="F7040" t="s">
        <v>10</v>
      </c>
      <c r="G7040">
        <v>1</v>
      </c>
    </row>
    <row r="7041" spans="1:7" hidden="1" x14ac:dyDescent="0.25">
      <c r="A7041">
        <v>80026536</v>
      </c>
      <c r="B7041" s="1">
        <v>40857</v>
      </c>
      <c r="C7041" t="s">
        <v>20</v>
      </c>
      <c r="D7041">
        <v>1302.93</v>
      </c>
      <c r="E7041">
        <v>11100140</v>
      </c>
      <c r="F7041" t="s">
        <v>10</v>
      </c>
      <c r="G7041">
        <v>1</v>
      </c>
    </row>
    <row r="7042" spans="1:7" hidden="1" x14ac:dyDescent="0.25">
      <c r="A7042">
        <v>80026536</v>
      </c>
      <c r="B7042" s="1">
        <v>40857</v>
      </c>
      <c r="C7042" t="s">
        <v>21</v>
      </c>
      <c r="D7042">
        <v>161.68</v>
      </c>
      <c r="E7042">
        <v>11100140</v>
      </c>
      <c r="F7042" t="s">
        <v>10</v>
      </c>
      <c r="G7042">
        <v>1</v>
      </c>
    </row>
    <row r="7043" spans="1:7" x14ac:dyDescent="0.25">
      <c r="A7043">
        <v>80026514</v>
      </c>
      <c r="B7043" s="1">
        <v>40856</v>
      </c>
      <c r="C7043" t="s">
        <v>162</v>
      </c>
      <c r="D7043">
        <v>25</v>
      </c>
      <c r="E7043">
        <v>11110144</v>
      </c>
      <c r="F7043" t="s">
        <v>55</v>
      </c>
      <c r="G7043">
        <v>17072</v>
      </c>
    </row>
    <row r="7044" spans="1:7" hidden="1" x14ac:dyDescent="0.25">
      <c r="A7044">
        <v>80026526</v>
      </c>
      <c r="B7044" s="1">
        <v>40857</v>
      </c>
      <c r="C7044" t="s">
        <v>22</v>
      </c>
      <c r="D7044">
        <v>50</v>
      </c>
      <c r="E7044">
        <v>11110168</v>
      </c>
      <c r="F7044" t="s">
        <v>23</v>
      </c>
      <c r="G7044">
        <v>0.02</v>
      </c>
    </row>
    <row r="7045" spans="1:7" hidden="1" x14ac:dyDescent="0.25">
      <c r="A7045">
        <v>80026527</v>
      </c>
      <c r="B7045" s="1">
        <v>40857</v>
      </c>
      <c r="C7045" t="s">
        <v>111</v>
      </c>
      <c r="D7045">
        <v>25</v>
      </c>
      <c r="E7045">
        <v>11110173</v>
      </c>
      <c r="F7045" t="s">
        <v>112</v>
      </c>
      <c r="G7045">
        <v>1</v>
      </c>
    </row>
    <row r="7046" spans="1:7" hidden="1" x14ac:dyDescent="0.25">
      <c r="A7046">
        <v>80026528</v>
      </c>
      <c r="B7046" s="1">
        <v>40857</v>
      </c>
      <c r="C7046" t="s">
        <v>111</v>
      </c>
      <c r="D7046">
        <v>25</v>
      </c>
      <c r="E7046">
        <v>11110175</v>
      </c>
      <c r="F7046" t="s">
        <v>112</v>
      </c>
      <c r="G7046">
        <v>1</v>
      </c>
    </row>
    <row r="7047" spans="1:7" hidden="1" x14ac:dyDescent="0.25">
      <c r="A7047">
        <v>80026530</v>
      </c>
      <c r="B7047" s="1">
        <v>40857</v>
      </c>
      <c r="C7047" t="s">
        <v>36</v>
      </c>
      <c r="D7047">
        <v>50</v>
      </c>
      <c r="E7047">
        <v>11110178</v>
      </c>
      <c r="F7047" t="s">
        <v>23</v>
      </c>
      <c r="G7047">
        <v>1</v>
      </c>
    </row>
    <row r="7048" spans="1:7" hidden="1" x14ac:dyDescent="0.25">
      <c r="A7048">
        <v>80026533</v>
      </c>
      <c r="B7048" s="1">
        <v>40857</v>
      </c>
      <c r="C7048" t="s">
        <v>111</v>
      </c>
      <c r="D7048">
        <v>25</v>
      </c>
      <c r="E7048">
        <v>11110182</v>
      </c>
      <c r="F7048" t="s">
        <v>112</v>
      </c>
      <c r="G7048">
        <v>1</v>
      </c>
    </row>
    <row r="7049" spans="1:7" hidden="1" x14ac:dyDescent="0.25">
      <c r="A7049">
        <v>80026534</v>
      </c>
      <c r="B7049" s="1">
        <v>40857</v>
      </c>
      <c r="C7049" t="s">
        <v>111</v>
      </c>
      <c r="D7049">
        <v>25</v>
      </c>
      <c r="E7049">
        <v>11110183</v>
      </c>
      <c r="F7049" t="s">
        <v>112</v>
      </c>
      <c r="G7049">
        <v>1</v>
      </c>
    </row>
    <row r="7050" spans="1:7" x14ac:dyDescent="0.25">
      <c r="A7050">
        <v>80026514</v>
      </c>
      <c r="B7050" s="1">
        <v>40856</v>
      </c>
      <c r="C7050" t="s">
        <v>163</v>
      </c>
      <c r="D7050">
        <v>25</v>
      </c>
      <c r="E7050">
        <v>11110144</v>
      </c>
      <c r="F7050" t="s">
        <v>55</v>
      </c>
      <c r="G7050">
        <v>17072</v>
      </c>
    </row>
    <row r="7051" spans="1:7" hidden="1" x14ac:dyDescent="0.25">
      <c r="A7051">
        <v>80026537</v>
      </c>
      <c r="B7051" s="1">
        <v>40861</v>
      </c>
      <c r="C7051" t="s">
        <v>18</v>
      </c>
      <c r="D7051">
        <v>59.93</v>
      </c>
      <c r="E7051">
        <v>11100138</v>
      </c>
      <c r="F7051" t="s">
        <v>10</v>
      </c>
      <c r="G7051">
        <v>1</v>
      </c>
    </row>
    <row r="7052" spans="1:7" hidden="1" x14ac:dyDescent="0.25">
      <c r="A7052">
        <v>80026537</v>
      </c>
      <c r="B7052" s="1">
        <v>40861</v>
      </c>
      <c r="C7052" t="s">
        <v>19</v>
      </c>
      <c r="D7052">
        <v>533.02</v>
      </c>
      <c r="E7052">
        <v>11100138</v>
      </c>
      <c r="F7052" t="s">
        <v>10</v>
      </c>
      <c r="G7052">
        <v>1</v>
      </c>
    </row>
    <row r="7053" spans="1:7" hidden="1" x14ac:dyDescent="0.25">
      <c r="A7053">
        <v>80026537</v>
      </c>
      <c r="B7053" s="1">
        <v>40861</v>
      </c>
      <c r="C7053" t="s">
        <v>20</v>
      </c>
      <c r="D7053">
        <v>1302.93</v>
      </c>
      <c r="E7053">
        <v>11100138</v>
      </c>
      <c r="F7053" t="s">
        <v>10</v>
      </c>
      <c r="G7053">
        <v>1</v>
      </c>
    </row>
    <row r="7054" spans="1:7" hidden="1" x14ac:dyDescent="0.25">
      <c r="A7054">
        <v>80026537</v>
      </c>
      <c r="B7054" s="1">
        <v>40861</v>
      </c>
      <c r="C7054" t="s">
        <v>21</v>
      </c>
      <c r="D7054">
        <v>161.68</v>
      </c>
      <c r="E7054">
        <v>11100138</v>
      </c>
      <c r="F7054" t="s">
        <v>10</v>
      </c>
      <c r="G7054">
        <v>1</v>
      </c>
    </row>
    <row r="7055" spans="1:7" x14ac:dyDescent="0.25">
      <c r="A7055">
        <v>80026514</v>
      </c>
      <c r="B7055" s="1">
        <v>40856</v>
      </c>
      <c r="C7055" t="s">
        <v>164</v>
      </c>
      <c r="D7055">
        <v>25</v>
      </c>
      <c r="E7055">
        <v>11110144</v>
      </c>
      <c r="F7055" t="s">
        <v>55</v>
      </c>
      <c r="G7055">
        <v>17072</v>
      </c>
    </row>
    <row r="7056" spans="1:7" hidden="1" x14ac:dyDescent="0.25">
      <c r="A7056">
        <v>80026538</v>
      </c>
      <c r="B7056" s="1">
        <v>40861</v>
      </c>
      <c r="C7056" t="s">
        <v>18</v>
      </c>
      <c r="D7056">
        <v>59.93</v>
      </c>
      <c r="E7056">
        <v>11100142</v>
      </c>
      <c r="F7056" t="s">
        <v>10</v>
      </c>
      <c r="G7056">
        <v>1</v>
      </c>
    </row>
    <row r="7057" spans="1:7" hidden="1" x14ac:dyDescent="0.25">
      <c r="A7057">
        <v>80026538</v>
      </c>
      <c r="B7057" s="1">
        <v>40861</v>
      </c>
      <c r="C7057" t="s">
        <v>19</v>
      </c>
      <c r="D7057">
        <v>533.02</v>
      </c>
      <c r="E7057">
        <v>11100142</v>
      </c>
      <c r="F7057" t="s">
        <v>10</v>
      </c>
      <c r="G7057">
        <v>1</v>
      </c>
    </row>
    <row r="7058" spans="1:7" hidden="1" x14ac:dyDescent="0.25">
      <c r="A7058">
        <v>80026538</v>
      </c>
      <c r="B7058" s="1">
        <v>40861</v>
      </c>
      <c r="C7058" t="s">
        <v>20</v>
      </c>
      <c r="D7058">
        <v>1302.93</v>
      </c>
      <c r="E7058">
        <v>11100142</v>
      </c>
      <c r="F7058" t="s">
        <v>10</v>
      </c>
      <c r="G7058">
        <v>1</v>
      </c>
    </row>
    <row r="7059" spans="1:7" hidden="1" x14ac:dyDescent="0.25">
      <c r="A7059">
        <v>80026538</v>
      </c>
      <c r="B7059" s="1">
        <v>40861</v>
      </c>
      <c r="C7059" t="s">
        <v>21</v>
      </c>
      <c r="D7059">
        <v>161.68</v>
      </c>
      <c r="E7059">
        <v>11100142</v>
      </c>
      <c r="F7059" t="s">
        <v>10</v>
      </c>
      <c r="G7059">
        <v>1</v>
      </c>
    </row>
    <row r="7060" spans="1:7" x14ac:dyDescent="0.25">
      <c r="A7060">
        <v>80026514</v>
      </c>
      <c r="B7060" s="1">
        <v>40856</v>
      </c>
      <c r="C7060" t="s">
        <v>165</v>
      </c>
      <c r="D7060">
        <v>25</v>
      </c>
      <c r="E7060">
        <v>11110144</v>
      </c>
      <c r="F7060" t="s">
        <v>55</v>
      </c>
      <c r="G7060">
        <v>17072</v>
      </c>
    </row>
    <row r="7061" spans="1:7" x14ac:dyDescent="0.25">
      <c r="A7061">
        <v>80026514</v>
      </c>
      <c r="B7061" s="1">
        <v>40856</v>
      </c>
      <c r="C7061" t="s">
        <v>166</v>
      </c>
      <c r="D7061">
        <v>25</v>
      </c>
      <c r="E7061">
        <v>11110144</v>
      </c>
      <c r="F7061" t="s">
        <v>55</v>
      </c>
      <c r="G7061">
        <v>17072</v>
      </c>
    </row>
    <row r="7062" spans="1:7" x14ac:dyDescent="0.25">
      <c r="A7062">
        <v>80026514</v>
      </c>
      <c r="B7062" s="1">
        <v>40856</v>
      </c>
      <c r="C7062" t="s">
        <v>167</v>
      </c>
      <c r="D7062">
        <v>25</v>
      </c>
      <c r="E7062">
        <v>11110144</v>
      </c>
      <c r="F7062" t="s">
        <v>55</v>
      </c>
      <c r="G7062">
        <v>17072</v>
      </c>
    </row>
    <row r="7063" spans="1:7" hidden="1" x14ac:dyDescent="0.25">
      <c r="A7063">
        <v>80026539</v>
      </c>
      <c r="B7063" s="1">
        <v>40861</v>
      </c>
      <c r="C7063" t="s">
        <v>111</v>
      </c>
      <c r="D7063">
        <v>25</v>
      </c>
      <c r="E7063">
        <v>11110192</v>
      </c>
      <c r="F7063" t="s">
        <v>112</v>
      </c>
      <c r="G7063">
        <v>1</v>
      </c>
    </row>
    <row r="7064" spans="1:7" hidden="1" x14ac:dyDescent="0.25">
      <c r="A7064">
        <v>80026540</v>
      </c>
      <c r="B7064" s="1">
        <v>40861</v>
      </c>
      <c r="C7064" t="s">
        <v>22</v>
      </c>
      <c r="D7064">
        <v>50</v>
      </c>
      <c r="E7064">
        <v>11110194</v>
      </c>
      <c r="F7064" t="s">
        <v>23</v>
      </c>
      <c r="G7064">
        <v>0.18</v>
      </c>
    </row>
    <row r="7065" spans="1:7" hidden="1" x14ac:dyDescent="0.25">
      <c r="A7065">
        <v>80026545</v>
      </c>
      <c r="B7065" s="1">
        <v>40861</v>
      </c>
      <c r="C7065" t="s">
        <v>36</v>
      </c>
      <c r="D7065">
        <v>50</v>
      </c>
      <c r="E7065">
        <v>11110201</v>
      </c>
      <c r="F7065" t="s">
        <v>23</v>
      </c>
      <c r="G7065">
        <v>0.75</v>
      </c>
    </row>
    <row r="7066" spans="1:7" hidden="1" x14ac:dyDescent="0.25">
      <c r="A7066">
        <v>80026551</v>
      </c>
      <c r="B7066" s="1">
        <v>40861</v>
      </c>
      <c r="C7066" t="s">
        <v>111</v>
      </c>
      <c r="D7066">
        <v>25</v>
      </c>
      <c r="E7066">
        <v>11110205</v>
      </c>
      <c r="F7066" t="s">
        <v>112</v>
      </c>
      <c r="G7066">
        <v>1</v>
      </c>
    </row>
    <row r="7067" spans="1:7" x14ac:dyDescent="0.25">
      <c r="A7067">
        <v>80026514</v>
      </c>
      <c r="B7067" s="1">
        <v>40856</v>
      </c>
      <c r="C7067" t="s">
        <v>168</v>
      </c>
      <c r="D7067">
        <v>25</v>
      </c>
      <c r="E7067">
        <v>11110144</v>
      </c>
      <c r="F7067" t="s">
        <v>55</v>
      </c>
      <c r="G7067">
        <v>17072</v>
      </c>
    </row>
    <row r="7068" spans="1:7" hidden="1" x14ac:dyDescent="0.25">
      <c r="A7068">
        <v>80026561</v>
      </c>
      <c r="B7068" s="1">
        <v>40861</v>
      </c>
      <c r="C7068" t="s">
        <v>187</v>
      </c>
      <c r="D7068">
        <v>25</v>
      </c>
      <c r="E7068">
        <v>11110210</v>
      </c>
      <c r="F7068" t="s">
        <v>186</v>
      </c>
      <c r="G7068">
        <v>1</v>
      </c>
    </row>
    <row r="7069" spans="1:7" x14ac:dyDescent="0.25">
      <c r="A7069">
        <v>80026514</v>
      </c>
      <c r="B7069" s="1">
        <v>40856</v>
      </c>
      <c r="C7069" t="s">
        <v>56</v>
      </c>
      <c r="D7069">
        <v>25</v>
      </c>
      <c r="E7069">
        <v>11110144</v>
      </c>
      <c r="F7069" t="s">
        <v>55</v>
      </c>
      <c r="G7069">
        <v>17072</v>
      </c>
    </row>
    <row r="7070" spans="1:7" x14ac:dyDescent="0.25">
      <c r="A7070">
        <v>80026514</v>
      </c>
      <c r="B7070" s="1">
        <v>40856</v>
      </c>
      <c r="C7070" t="s">
        <v>57</v>
      </c>
      <c r="D7070">
        <v>25</v>
      </c>
      <c r="E7070">
        <v>11110144</v>
      </c>
      <c r="F7070" t="s">
        <v>55</v>
      </c>
      <c r="G7070">
        <v>17072</v>
      </c>
    </row>
    <row r="7071" spans="1:7" x14ac:dyDescent="0.25">
      <c r="A7071">
        <v>80026514</v>
      </c>
      <c r="B7071" s="1">
        <v>40856</v>
      </c>
      <c r="C7071" t="s">
        <v>58</v>
      </c>
      <c r="D7071">
        <v>25</v>
      </c>
      <c r="E7071">
        <v>11110144</v>
      </c>
      <c r="F7071" t="s">
        <v>55</v>
      </c>
      <c r="G7071">
        <v>17072</v>
      </c>
    </row>
    <row r="7072" spans="1:7" hidden="1" x14ac:dyDescent="0.25">
      <c r="A7072">
        <v>80026569</v>
      </c>
      <c r="B7072" s="1">
        <v>40862</v>
      </c>
      <c r="C7072" t="s">
        <v>31</v>
      </c>
      <c r="D7072">
        <v>53.24</v>
      </c>
      <c r="E7072">
        <v>11110008</v>
      </c>
      <c r="F7072" t="s">
        <v>32</v>
      </c>
      <c r="G7072">
        <v>1</v>
      </c>
    </row>
    <row r="7073" spans="1:7" hidden="1" x14ac:dyDescent="0.25">
      <c r="A7073">
        <v>80026569</v>
      </c>
      <c r="B7073" s="1">
        <v>40862</v>
      </c>
      <c r="C7073" t="s">
        <v>33</v>
      </c>
      <c r="D7073">
        <v>362.15</v>
      </c>
      <c r="E7073">
        <v>11110008</v>
      </c>
      <c r="F7073" t="s">
        <v>32</v>
      </c>
      <c r="G7073">
        <v>1</v>
      </c>
    </row>
    <row r="7074" spans="1:7" hidden="1" x14ac:dyDescent="0.25">
      <c r="A7074">
        <v>80026569</v>
      </c>
      <c r="B7074" s="1">
        <v>40862</v>
      </c>
      <c r="C7074" t="s">
        <v>34</v>
      </c>
      <c r="D7074">
        <v>1302.93</v>
      </c>
      <c r="E7074">
        <v>11110008</v>
      </c>
      <c r="F7074" t="s">
        <v>32</v>
      </c>
      <c r="G7074">
        <v>1</v>
      </c>
    </row>
    <row r="7075" spans="1:7" hidden="1" x14ac:dyDescent="0.25">
      <c r="A7075">
        <v>80026569</v>
      </c>
      <c r="B7075" s="1">
        <v>40862</v>
      </c>
      <c r="C7075" t="s">
        <v>35</v>
      </c>
      <c r="D7075">
        <v>109.54</v>
      </c>
      <c r="E7075">
        <v>11110008</v>
      </c>
      <c r="F7075" t="s">
        <v>32</v>
      </c>
      <c r="G7075">
        <v>1</v>
      </c>
    </row>
    <row r="7076" spans="1:7" x14ac:dyDescent="0.25">
      <c r="A7076">
        <v>80026514</v>
      </c>
      <c r="B7076" s="1">
        <v>40856</v>
      </c>
      <c r="C7076" t="s">
        <v>76</v>
      </c>
      <c r="D7076">
        <v>25</v>
      </c>
      <c r="E7076">
        <v>11110144</v>
      </c>
      <c r="F7076" t="s">
        <v>55</v>
      </c>
      <c r="G7076">
        <v>17072</v>
      </c>
    </row>
    <row r="7077" spans="1:7" hidden="1" x14ac:dyDescent="0.25">
      <c r="A7077">
        <v>80026570</v>
      </c>
      <c r="B7077" s="1">
        <v>40862</v>
      </c>
      <c r="C7077" t="s">
        <v>31</v>
      </c>
      <c r="D7077">
        <v>53.24</v>
      </c>
      <c r="E7077">
        <v>11110009</v>
      </c>
      <c r="F7077" t="s">
        <v>32</v>
      </c>
      <c r="G7077">
        <v>1</v>
      </c>
    </row>
    <row r="7078" spans="1:7" hidden="1" x14ac:dyDescent="0.25">
      <c r="A7078">
        <v>80026570</v>
      </c>
      <c r="B7078" s="1">
        <v>40862</v>
      </c>
      <c r="C7078" t="s">
        <v>33</v>
      </c>
      <c r="D7078">
        <v>362.15</v>
      </c>
      <c r="E7078">
        <v>11110009</v>
      </c>
      <c r="F7078" t="s">
        <v>32</v>
      </c>
      <c r="G7078">
        <v>1</v>
      </c>
    </row>
    <row r="7079" spans="1:7" hidden="1" x14ac:dyDescent="0.25">
      <c r="A7079">
        <v>80026570</v>
      </c>
      <c r="B7079" s="1">
        <v>40862</v>
      </c>
      <c r="C7079" t="s">
        <v>34</v>
      </c>
      <c r="D7079">
        <v>1302.93</v>
      </c>
      <c r="E7079">
        <v>11110009</v>
      </c>
      <c r="F7079" t="s">
        <v>32</v>
      </c>
      <c r="G7079">
        <v>1</v>
      </c>
    </row>
    <row r="7080" spans="1:7" hidden="1" x14ac:dyDescent="0.25">
      <c r="A7080">
        <v>80026570</v>
      </c>
      <c r="B7080" s="1">
        <v>40862</v>
      </c>
      <c r="C7080" t="s">
        <v>35</v>
      </c>
      <c r="D7080">
        <v>109.54</v>
      </c>
      <c r="E7080">
        <v>11110009</v>
      </c>
      <c r="F7080" t="s">
        <v>32</v>
      </c>
      <c r="G7080">
        <v>1</v>
      </c>
    </row>
    <row r="7081" spans="1:7" x14ac:dyDescent="0.25">
      <c r="A7081">
        <v>80026514</v>
      </c>
      <c r="B7081" s="1">
        <v>40856</v>
      </c>
      <c r="C7081" t="s">
        <v>80</v>
      </c>
      <c r="D7081">
        <v>25</v>
      </c>
      <c r="E7081">
        <v>11110144</v>
      </c>
      <c r="F7081" t="s">
        <v>55</v>
      </c>
      <c r="G7081">
        <v>17072</v>
      </c>
    </row>
    <row r="7082" spans="1:7" hidden="1" x14ac:dyDescent="0.25">
      <c r="A7082">
        <v>80026571</v>
      </c>
      <c r="B7082" s="1">
        <v>40862</v>
      </c>
      <c r="C7082" t="s">
        <v>31</v>
      </c>
      <c r="D7082">
        <v>53.24</v>
      </c>
      <c r="E7082">
        <v>11110010</v>
      </c>
      <c r="F7082" t="s">
        <v>32</v>
      </c>
      <c r="G7082">
        <v>1</v>
      </c>
    </row>
    <row r="7083" spans="1:7" hidden="1" x14ac:dyDescent="0.25">
      <c r="A7083">
        <v>80026571</v>
      </c>
      <c r="B7083" s="1">
        <v>40862</v>
      </c>
      <c r="C7083" t="s">
        <v>33</v>
      </c>
      <c r="D7083">
        <v>362.15</v>
      </c>
      <c r="E7083">
        <v>11110010</v>
      </c>
      <c r="F7083" t="s">
        <v>32</v>
      </c>
      <c r="G7083">
        <v>1</v>
      </c>
    </row>
    <row r="7084" spans="1:7" hidden="1" x14ac:dyDescent="0.25">
      <c r="A7084">
        <v>80026571</v>
      </c>
      <c r="B7084" s="1">
        <v>40862</v>
      </c>
      <c r="C7084" t="s">
        <v>34</v>
      </c>
      <c r="D7084">
        <v>1302.93</v>
      </c>
      <c r="E7084">
        <v>11110010</v>
      </c>
      <c r="F7084" t="s">
        <v>32</v>
      </c>
      <c r="G7084">
        <v>1</v>
      </c>
    </row>
    <row r="7085" spans="1:7" hidden="1" x14ac:dyDescent="0.25">
      <c r="A7085">
        <v>80026571</v>
      </c>
      <c r="B7085" s="1">
        <v>40862</v>
      </c>
      <c r="C7085" t="s">
        <v>35</v>
      </c>
      <c r="D7085">
        <v>109.54</v>
      </c>
      <c r="E7085">
        <v>11110010</v>
      </c>
      <c r="F7085" t="s">
        <v>32</v>
      </c>
      <c r="G7085">
        <v>1</v>
      </c>
    </row>
    <row r="7086" spans="1:7" x14ac:dyDescent="0.25">
      <c r="A7086">
        <v>80026514</v>
      </c>
      <c r="B7086" s="1">
        <v>40856</v>
      </c>
      <c r="C7086" t="s">
        <v>82</v>
      </c>
      <c r="D7086">
        <v>25</v>
      </c>
      <c r="E7086">
        <v>11110144</v>
      </c>
      <c r="F7086" t="s">
        <v>55</v>
      </c>
      <c r="G7086">
        <v>17072</v>
      </c>
    </row>
    <row r="7087" spans="1:7" hidden="1" x14ac:dyDescent="0.25">
      <c r="A7087">
        <v>16954</v>
      </c>
      <c r="B7087" s="1">
        <v>40862</v>
      </c>
      <c r="C7087" t="s">
        <v>31</v>
      </c>
      <c r="D7087">
        <v>53.24</v>
      </c>
      <c r="E7087">
        <v>11110010</v>
      </c>
      <c r="F7087" t="s">
        <v>32</v>
      </c>
      <c r="G7087">
        <v>1</v>
      </c>
    </row>
    <row r="7088" spans="1:7" hidden="1" x14ac:dyDescent="0.25">
      <c r="A7088">
        <v>16954</v>
      </c>
      <c r="B7088" s="1">
        <v>40862</v>
      </c>
      <c r="C7088" t="s">
        <v>33</v>
      </c>
      <c r="D7088">
        <v>362.15</v>
      </c>
      <c r="E7088">
        <v>11110010</v>
      </c>
      <c r="F7088" t="s">
        <v>32</v>
      </c>
      <c r="G7088">
        <v>1</v>
      </c>
    </row>
    <row r="7089" spans="1:7" hidden="1" x14ac:dyDescent="0.25">
      <c r="A7089">
        <v>16954</v>
      </c>
      <c r="B7089" s="1">
        <v>40862</v>
      </c>
      <c r="C7089" t="s">
        <v>34</v>
      </c>
      <c r="D7089">
        <v>1302.93</v>
      </c>
      <c r="E7089">
        <v>11110010</v>
      </c>
      <c r="F7089" t="s">
        <v>32</v>
      </c>
      <c r="G7089">
        <v>1</v>
      </c>
    </row>
    <row r="7090" spans="1:7" hidden="1" x14ac:dyDescent="0.25">
      <c r="A7090">
        <v>16954</v>
      </c>
      <c r="B7090" s="1">
        <v>40862</v>
      </c>
      <c r="C7090" t="s">
        <v>35</v>
      </c>
      <c r="D7090">
        <v>109.54</v>
      </c>
      <c r="E7090">
        <v>11110010</v>
      </c>
      <c r="F7090" t="s">
        <v>32</v>
      </c>
      <c r="G7090">
        <v>1</v>
      </c>
    </row>
    <row r="7091" spans="1:7" x14ac:dyDescent="0.25">
      <c r="A7091">
        <v>80026514</v>
      </c>
      <c r="B7091" s="1">
        <v>40856</v>
      </c>
      <c r="C7091" t="s">
        <v>83</v>
      </c>
      <c r="D7091">
        <v>25</v>
      </c>
      <c r="E7091">
        <v>11110144</v>
      </c>
      <c r="F7091" t="s">
        <v>55</v>
      </c>
      <c r="G7091">
        <v>17072</v>
      </c>
    </row>
    <row r="7092" spans="1:7" hidden="1" x14ac:dyDescent="0.25">
      <c r="A7092">
        <v>80026591</v>
      </c>
      <c r="B7092" s="1">
        <v>40862</v>
      </c>
      <c r="C7092" t="s">
        <v>31</v>
      </c>
      <c r="D7092">
        <v>53.24</v>
      </c>
      <c r="E7092">
        <v>11110010</v>
      </c>
      <c r="F7092" t="s">
        <v>32</v>
      </c>
      <c r="G7092">
        <v>1</v>
      </c>
    </row>
    <row r="7093" spans="1:7" hidden="1" x14ac:dyDescent="0.25">
      <c r="A7093">
        <v>80026591</v>
      </c>
      <c r="B7093" s="1">
        <v>40862</v>
      </c>
      <c r="C7093" t="s">
        <v>33</v>
      </c>
      <c r="D7093">
        <v>362.15</v>
      </c>
      <c r="E7093">
        <v>11110010</v>
      </c>
      <c r="F7093" t="s">
        <v>32</v>
      </c>
      <c r="G7093">
        <v>1</v>
      </c>
    </row>
    <row r="7094" spans="1:7" hidden="1" x14ac:dyDescent="0.25">
      <c r="A7094">
        <v>80026591</v>
      </c>
      <c r="B7094" s="1">
        <v>40862</v>
      </c>
      <c r="C7094" t="s">
        <v>34</v>
      </c>
      <c r="D7094">
        <v>1302.93</v>
      </c>
      <c r="E7094">
        <v>11110010</v>
      </c>
      <c r="F7094" t="s">
        <v>32</v>
      </c>
      <c r="G7094">
        <v>1</v>
      </c>
    </row>
    <row r="7095" spans="1:7" hidden="1" x14ac:dyDescent="0.25">
      <c r="A7095">
        <v>80026591</v>
      </c>
      <c r="B7095" s="1">
        <v>40862</v>
      </c>
      <c r="C7095" t="s">
        <v>35</v>
      </c>
      <c r="D7095">
        <v>109.54</v>
      </c>
      <c r="E7095">
        <v>11110010</v>
      </c>
      <c r="F7095" t="s">
        <v>32</v>
      </c>
      <c r="G7095">
        <v>1</v>
      </c>
    </row>
    <row r="7096" spans="1:7" x14ac:dyDescent="0.25">
      <c r="A7096">
        <v>80026514</v>
      </c>
      <c r="B7096" s="1">
        <v>40856</v>
      </c>
      <c r="C7096" t="s">
        <v>179</v>
      </c>
      <c r="D7096">
        <v>25</v>
      </c>
      <c r="E7096">
        <v>11110144</v>
      </c>
      <c r="F7096" t="s">
        <v>55</v>
      </c>
      <c r="G7096">
        <v>17072</v>
      </c>
    </row>
    <row r="7097" spans="1:7" x14ac:dyDescent="0.25">
      <c r="A7097">
        <v>80026514</v>
      </c>
      <c r="B7097" s="1">
        <v>40856</v>
      </c>
      <c r="C7097" t="s">
        <v>54</v>
      </c>
      <c r="D7097">
        <v>25</v>
      </c>
      <c r="E7097">
        <v>11110150</v>
      </c>
      <c r="F7097" t="s">
        <v>55</v>
      </c>
      <c r="G7097">
        <v>3414</v>
      </c>
    </row>
    <row r="7098" spans="1:7" hidden="1" x14ac:dyDescent="0.25">
      <c r="A7098">
        <v>80026572</v>
      </c>
      <c r="B7098" s="1">
        <v>40862</v>
      </c>
      <c r="C7098" t="s">
        <v>31</v>
      </c>
      <c r="D7098">
        <v>53.24</v>
      </c>
      <c r="E7098">
        <v>11110011</v>
      </c>
      <c r="F7098" t="s">
        <v>32</v>
      </c>
      <c r="G7098">
        <v>1</v>
      </c>
    </row>
    <row r="7099" spans="1:7" hidden="1" x14ac:dyDescent="0.25">
      <c r="A7099">
        <v>80026572</v>
      </c>
      <c r="B7099" s="1">
        <v>40862</v>
      </c>
      <c r="C7099" t="s">
        <v>33</v>
      </c>
      <c r="D7099">
        <v>362.15</v>
      </c>
      <c r="E7099">
        <v>11110011</v>
      </c>
      <c r="F7099" t="s">
        <v>32</v>
      </c>
      <c r="G7099">
        <v>1</v>
      </c>
    </row>
    <row r="7100" spans="1:7" hidden="1" x14ac:dyDescent="0.25">
      <c r="A7100">
        <v>80026572</v>
      </c>
      <c r="B7100" s="1">
        <v>40862</v>
      </c>
      <c r="C7100" t="s">
        <v>34</v>
      </c>
      <c r="D7100">
        <v>1302.93</v>
      </c>
      <c r="E7100">
        <v>11110011</v>
      </c>
      <c r="F7100" t="s">
        <v>32</v>
      </c>
      <c r="G7100">
        <v>1</v>
      </c>
    </row>
    <row r="7101" spans="1:7" hidden="1" x14ac:dyDescent="0.25">
      <c r="A7101">
        <v>80026572</v>
      </c>
      <c r="B7101" s="1">
        <v>40862</v>
      </c>
      <c r="C7101" t="s">
        <v>35</v>
      </c>
      <c r="D7101">
        <v>109.54</v>
      </c>
      <c r="E7101">
        <v>11110011</v>
      </c>
      <c r="F7101" t="s">
        <v>32</v>
      </c>
      <c r="G7101">
        <v>1</v>
      </c>
    </row>
    <row r="7102" spans="1:7" x14ac:dyDescent="0.25">
      <c r="A7102">
        <v>80026514</v>
      </c>
      <c r="B7102" s="1">
        <v>40856</v>
      </c>
      <c r="C7102" t="s">
        <v>56</v>
      </c>
      <c r="D7102">
        <v>25</v>
      </c>
      <c r="E7102">
        <v>11110150</v>
      </c>
      <c r="F7102" t="s">
        <v>55</v>
      </c>
      <c r="G7102">
        <v>3414</v>
      </c>
    </row>
    <row r="7103" spans="1:7" x14ac:dyDescent="0.25">
      <c r="A7103">
        <v>80026514</v>
      </c>
      <c r="B7103" s="1">
        <v>40856</v>
      </c>
      <c r="C7103" t="s">
        <v>57</v>
      </c>
      <c r="D7103">
        <v>25</v>
      </c>
      <c r="E7103">
        <v>11110150</v>
      </c>
      <c r="F7103" t="s">
        <v>55</v>
      </c>
      <c r="G7103">
        <v>3414</v>
      </c>
    </row>
    <row r="7104" spans="1:7" x14ac:dyDescent="0.25">
      <c r="A7104">
        <v>80026514</v>
      </c>
      <c r="B7104" s="1">
        <v>40856</v>
      </c>
      <c r="C7104" t="s">
        <v>58</v>
      </c>
      <c r="D7104">
        <v>25</v>
      </c>
      <c r="E7104">
        <v>11110150</v>
      </c>
      <c r="F7104" t="s">
        <v>55</v>
      </c>
      <c r="G7104">
        <v>3414</v>
      </c>
    </row>
    <row r="7105" spans="1:7" x14ac:dyDescent="0.25">
      <c r="A7105">
        <v>80026514</v>
      </c>
      <c r="B7105" s="1">
        <v>40856</v>
      </c>
      <c r="C7105" t="s">
        <v>76</v>
      </c>
      <c r="D7105">
        <v>25</v>
      </c>
      <c r="E7105">
        <v>11110150</v>
      </c>
      <c r="F7105" t="s">
        <v>55</v>
      </c>
      <c r="G7105">
        <v>3414</v>
      </c>
    </row>
    <row r="7106" spans="1:7" hidden="1" x14ac:dyDescent="0.25">
      <c r="A7106">
        <v>80026573</v>
      </c>
      <c r="B7106" s="1">
        <v>40862</v>
      </c>
      <c r="C7106" t="s">
        <v>31</v>
      </c>
      <c r="D7106">
        <v>53.24</v>
      </c>
      <c r="E7106">
        <v>11110012</v>
      </c>
      <c r="F7106" t="s">
        <v>32</v>
      </c>
      <c r="G7106">
        <v>1</v>
      </c>
    </row>
    <row r="7107" spans="1:7" hidden="1" x14ac:dyDescent="0.25">
      <c r="A7107">
        <v>80026573</v>
      </c>
      <c r="B7107" s="1">
        <v>40862</v>
      </c>
      <c r="C7107" t="s">
        <v>33</v>
      </c>
      <c r="D7107">
        <v>362.15</v>
      </c>
      <c r="E7107">
        <v>11110012</v>
      </c>
      <c r="F7107" t="s">
        <v>32</v>
      </c>
      <c r="G7107">
        <v>1</v>
      </c>
    </row>
    <row r="7108" spans="1:7" hidden="1" x14ac:dyDescent="0.25">
      <c r="A7108">
        <v>80026573</v>
      </c>
      <c r="B7108" s="1">
        <v>40862</v>
      </c>
      <c r="C7108" t="s">
        <v>34</v>
      </c>
      <c r="D7108">
        <v>1302.93</v>
      </c>
      <c r="E7108">
        <v>11110012</v>
      </c>
      <c r="F7108" t="s">
        <v>32</v>
      </c>
      <c r="G7108">
        <v>1</v>
      </c>
    </row>
    <row r="7109" spans="1:7" hidden="1" x14ac:dyDescent="0.25">
      <c r="A7109">
        <v>80026573</v>
      </c>
      <c r="B7109" s="1">
        <v>40862</v>
      </c>
      <c r="C7109" t="s">
        <v>35</v>
      </c>
      <c r="D7109">
        <v>109.54</v>
      </c>
      <c r="E7109">
        <v>11110012</v>
      </c>
      <c r="F7109" t="s">
        <v>32</v>
      </c>
      <c r="G7109">
        <v>1</v>
      </c>
    </row>
    <row r="7110" spans="1:7" x14ac:dyDescent="0.25">
      <c r="A7110">
        <v>80026514</v>
      </c>
      <c r="B7110" s="1">
        <v>40856</v>
      </c>
      <c r="C7110" t="s">
        <v>64</v>
      </c>
      <c r="D7110">
        <v>25</v>
      </c>
      <c r="E7110">
        <v>11110151</v>
      </c>
      <c r="F7110" t="s">
        <v>65</v>
      </c>
      <c r="G7110">
        <v>1</v>
      </c>
    </row>
    <row r="7111" spans="1:7" x14ac:dyDescent="0.25">
      <c r="A7111">
        <v>80026515</v>
      </c>
      <c r="B7111" s="1">
        <v>40856</v>
      </c>
      <c r="C7111" t="s">
        <v>59</v>
      </c>
      <c r="D7111">
        <v>25</v>
      </c>
      <c r="E7111">
        <v>11110145</v>
      </c>
      <c r="F7111" t="s">
        <v>60</v>
      </c>
      <c r="G7111">
        <v>3</v>
      </c>
    </row>
    <row r="7112" spans="1:7" x14ac:dyDescent="0.25">
      <c r="A7112">
        <v>80026515</v>
      </c>
      <c r="B7112" s="1">
        <v>40856</v>
      </c>
      <c r="C7112" t="s">
        <v>59</v>
      </c>
      <c r="D7112">
        <v>25</v>
      </c>
      <c r="E7112">
        <v>11110146</v>
      </c>
      <c r="F7112" t="s">
        <v>60</v>
      </c>
      <c r="G7112">
        <v>3.5</v>
      </c>
    </row>
    <row r="7113" spans="1:7" x14ac:dyDescent="0.25">
      <c r="A7113">
        <v>80026515</v>
      </c>
      <c r="B7113" s="1">
        <v>40856</v>
      </c>
      <c r="C7113" t="s">
        <v>59</v>
      </c>
      <c r="D7113">
        <v>25</v>
      </c>
      <c r="E7113">
        <v>11110147</v>
      </c>
      <c r="F7113" t="s">
        <v>60</v>
      </c>
      <c r="G7113">
        <v>3</v>
      </c>
    </row>
    <row r="7114" spans="1:7" x14ac:dyDescent="0.25">
      <c r="A7114">
        <v>80026515</v>
      </c>
      <c r="B7114" s="1">
        <v>40856</v>
      </c>
      <c r="C7114" t="s">
        <v>54</v>
      </c>
      <c r="D7114">
        <v>29</v>
      </c>
      <c r="E7114">
        <v>11110148</v>
      </c>
      <c r="F7114" t="s">
        <v>55</v>
      </c>
      <c r="G7114">
        <v>90000</v>
      </c>
    </row>
    <row r="7115" spans="1:7" x14ac:dyDescent="0.25">
      <c r="A7115">
        <v>80026515</v>
      </c>
      <c r="B7115" s="1">
        <v>40856</v>
      </c>
      <c r="C7115" t="s">
        <v>59</v>
      </c>
      <c r="D7115">
        <v>25</v>
      </c>
      <c r="E7115">
        <v>11110148</v>
      </c>
      <c r="F7115" t="s">
        <v>60</v>
      </c>
      <c r="G7115">
        <v>90000</v>
      </c>
    </row>
    <row r="7116" spans="1:7" x14ac:dyDescent="0.25">
      <c r="A7116">
        <v>80026516</v>
      </c>
      <c r="B7116" s="1">
        <v>40856</v>
      </c>
      <c r="C7116" t="s">
        <v>7</v>
      </c>
      <c r="D7116">
        <v>50</v>
      </c>
      <c r="E7116">
        <v>11110036</v>
      </c>
      <c r="F7116" t="s">
        <v>8</v>
      </c>
      <c r="G7116">
        <v>6000</v>
      </c>
    </row>
    <row r="7117" spans="1:7" x14ac:dyDescent="0.25">
      <c r="A7117">
        <v>80026516</v>
      </c>
      <c r="B7117" s="1">
        <v>40856</v>
      </c>
      <c r="C7117" t="s">
        <v>86</v>
      </c>
      <c r="D7117">
        <v>25</v>
      </c>
      <c r="E7117">
        <v>11110063</v>
      </c>
      <c r="F7117" t="s">
        <v>87</v>
      </c>
      <c r="G7117">
        <v>1</v>
      </c>
    </row>
    <row r="7118" spans="1:7" x14ac:dyDescent="0.25">
      <c r="A7118">
        <v>80026518</v>
      </c>
      <c r="B7118" s="1">
        <v>40856</v>
      </c>
      <c r="C7118" t="s">
        <v>134</v>
      </c>
      <c r="D7118">
        <v>150</v>
      </c>
      <c r="E7118">
        <v>11100372</v>
      </c>
      <c r="F7118" t="s">
        <v>10</v>
      </c>
      <c r="G7118">
        <v>2</v>
      </c>
    </row>
    <row r="7119" spans="1:7" x14ac:dyDescent="0.25">
      <c r="A7119">
        <v>80026518</v>
      </c>
      <c r="B7119" s="1">
        <v>40856</v>
      </c>
      <c r="C7119" t="s">
        <v>135</v>
      </c>
      <c r="D7119">
        <v>125</v>
      </c>
      <c r="E7119">
        <v>11100373</v>
      </c>
      <c r="F7119" t="s">
        <v>10</v>
      </c>
      <c r="G7119">
        <v>1</v>
      </c>
    </row>
    <row r="7120" spans="1:7" x14ac:dyDescent="0.25">
      <c r="A7120">
        <v>80026519</v>
      </c>
      <c r="B7120" s="1">
        <v>40856</v>
      </c>
      <c r="C7120" t="s">
        <v>25</v>
      </c>
      <c r="D7120">
        <v>33.75</v>
      </c>
      <c r="E7120">
        <v>11110158</v>
      </c>
      <c r="F7120" t="s">
        <v>26</v>
      </c>
      <c r="G7120">
        <v>225</v>
      </c>
    </row>
    <row r="7121" spans="1:7" x14ac:dyDescent="0.25">
      <c r="A7121">
        <v>80026519</v>
      </c>
      <c r="B7121" s="1">
        <v>40856</v>
      </c>
      <c r="C7121" t="s">
        <v>66</v>
      </c>
      <c r="D7121">
        <v>72</v>
      </c>
      <c r="E7121">
        <v>11110158</v>
      </c>
      <c r="F7121" t="s">
        <v>67</v>
      </c>
      <c r="G7121">
        <v>225</v>
      </c>
    </row>
    <row r="7122" spans="1:7" hidden="1" x14ac:dyDescent="0.25">
      <c r="A7122">
        <v>80026574</v>
      </c>
      <c r="B7122" s="1">
        <v>40862</v>
      </c>
      <c r="C7122" t="s">
        <v>31</v>
      </c>
      <c r="D7122">
        <v>53.24</v>
      </c>
      <c r="E7122">
        <v>11110013</v>
      </c>
      <c r="F7122" t="s">
        <v>32</v>
      </c>
      <c r="G7122">
        <v>1</v>
      </c>
    </row>
    <row r="7123" spans="1:7" hidden="1" x14ac:dyDescent="0.25">
      <c r="A7123">
        <v>80026574</v>
      </c>
      <c r="B7123" s="1">
        <v>40862</v>
      </c>
      <c r="C7123" t="s">
        <v>33</v>
      </c>
      <c r="D7123">
        <v>362.15</v>
      </c>
      <c r="E7123">
        <v>11110013</v>
      </c>
      <c r="F7123" t="s">
        <v>32</v>
      </c>
      <c r="G7123">
        <v>1</v>
      </c>
    </row>
    <row r="7124" spans="1:7" hidden="1" x14ac:dyDescent="0.25">
      <c r="A7124">
        <v>80026574</v>
      </c>
      <c r="B7124" s="1">
        <v>40862</v>
      </c>
      <c r="C7124" t="s">
        <v>34</v>
      </c>
      <c r="D7124">
        <v>1302.93</v>
      </c>
      <c r="E7124">
        <v>11110013</v>
      </c>
      <c r="F7124" t="s">
        <v>32</v>
      </c>
      <c r="G7124">
        <v>1</v>
      </c>
    </row>
    <row r="7125" spans="1:7" hidden="1" x14ac:dyDescent="0.25">
      <c r="A7125">
        <v>80026574</v>
      </c>
      <c r="B7125" s="1">
        <v>40862</v>
      </c>
      <c r="C7125" t="s">
        <v>35</v>
      </c>
      <c r="D7125">
        <v>109.54</v>
      </c>
      <c r="E7125">
        <v>11110013</v>
      </c>
      <c r="F7125" t="s">
        <v>32</v>
      </c>
      <c r="G7125">
        <v>1</v>
      </c>
    </row>
    <row r="7126" spans="1:7" x14ac:dyDescent="0.25">
      <c r="A7126">
        <v>80026519</v>
      </c>
      <c r="B7126" s="1">
        <v>40856</v>
      </c>
      <c r="C7126" t="s">
        <v>27</v>
      </c>
      <c r="D7126">
        <v>25</v>
      </c>
      <c r="E7126">
        <v>11110158</v>
      </c>
      <c r="F7126" t="s">
        <v>28</v>
      </c>
      <c r="G7126">
        <v>225</v>
      </c>
    </row>
    <row r="7127" spans="1:7" x14ac:dyDescent="0.25">
      <c r="A7127">
        <v>80026520</v>
      </c>
      <c r="B7127" s="1">
        <v>40856</v>
      </c>
      <c r="C7127" t="s">
        <v>29</v>
      </c>
      <c r="D7127">
        <v>25</v>
      </c>
      <c r="E7127">
        <v>11110160</v>
      </c>
      <c r="F7127" t="s">
        <v>10</v>
      </c>
      <c r="G7127">
        <v>1</v>
      </c>
    </row>
    <row r="7128" spans="1:7" x14ac:dyDescent="0.25">
      <c r="A7128">
        <v>80026521</v>
      </c>
      <c r="B7128" s="1">
        <v>40856</v>
      </c>
      <c r="C7128" t="s">
        <v>66</v>
      </c>
      <c r="D7128">
        <v>25</v>
      </c>
      <c r="E7128">
        <v>11110161</v>
      </c>
      <c r="F7128" t="s">
        <v>67</v>
      </c>
      <c r="G7128">
        <v>4</v>
      </c>
    </row>
    <row r="7129" spans="1:7" x14ac:dyDescent="0.25">
      <c r="A7129">
        <v>80026524</v>
      </c>
      <c r="B7129" s="1">
        <v>40857</v>
      </c>
      <c r="C7129" t="s">
        <v>140</v>
      </c>
      <c r="D7129">
        <v>22.5</v>
      </c>
      <c r="E7129">
        <v>11110170</v>
      </c>
      <c r="F7129" t="s">
        <v>26</v>
      </c>
      <c r="G7129">
        <v>150</v>
      </c>
    </row>
    <row r="7130" spans="1:7" x14ac:dyDescent="0.25">
      <c r="A7130">
        <v>80026524</v>
      </c>
      <c r="B7130" s="1">
        <v>40857</v>
      </c>
      <c r="C7130" t="s">
        <v>66</v>
      </c>
      <c r="D7130">
        <v>22</v>
      </c>
      <c r="E7130">
        <v>11110170</v>
      </c>
      <c r="F7130" t="s">
        <v>67</v>
      </c>
      <c r="G7130">
        <v>150</v>
      </c>
    </row>
    <row r="7131" spans="1:7" x14ac:dyDescent="0.25">
      <c r="A7131">
        <v>80026525</v>
      </c>
      <c r="B7131" s="1">
        <v>40857</v>
      </c>
      <c r="C7131" t="s">
        <v>64</v>
      </c>
      <c r="D7131">
        <v>25</v>
      </c>
      <c r="E7131">
        <v>11110172</v>
      </c>
      <c r="F7131" t="s">
        <v>65</v>
      </c>
      <c r="G7131">
        <v>3</v>
      </c>
    </row>
    <row r="7132" spans="1:7" x14ac:dyDescent="0.25">
      <c r="A7132">
        <v>80026529</v>
      </c>
      <c r="B7132" s="1">
        <v>40857</v>
      </c>
      <c r="C7132" t="s">
        <v>66</v>
      </c>
      <c r="D7132">
        <v>25</v>
      </c>
      <c r="E7132">
        <v>11110177</v>
      </c>
      <c r="F7132" t="s">
        <v>67</v>
      </c>
      <c r="G7132">
        <v>1</v>
      </c>
    </row>
    <row r="7133" spans="1:7" x14ac:dyDescent="0.25">
      <c r="A7133">
        <v>80026531</v>
      </c>
      <c r="B7133" s="1">
        <v>40857</v>
      </c>
      <c r="C7133" t="s">
        <v>59</v>
      </c>
      <c r="D7133">
        <v>25</v>
      </c>
      <c r="E7133">
        <v>11110179</v>
      </c>
      <c r="F7133" t="s">
        <v>60</v>
      </c>
      <c r="G7133">
        <v>5</v>
      </c>
    </row>
    <row r="7134" spans="1:7" x14ac:dyDescent="0.25">
      <c r="A7134">
        <v>80026532</v>
      </c>
      <c r="B7134" s="1">
        <v>40857</v>
      </c>
      <c r="C7134" t="s">
        <v>7</v>
      </c>
      <c r="D7134">
        <v>120</v>
      </c>
      <c r="E7134">
        <v>11100384</v>
      </c>
      <c r="F7134" t="s">
        <v>8</v>
      </c>
      <c r="G7134">
        <v>20000</v>
      </c>
    </row>
    <row r="7135" spans="1:7" x14ac:dyDescent="0.25">
      <c r="A7135">
        <v>80026532</v>
      </c>
      <c r="B7135" s="1">
        <v>40857</v>
      </c>
      <c r="C7135" t="s">
        <v>15</v>
      </c>
      <c r="D7135">
        <v>60</v>
      </c>
      <c r="E7135">
        <v>11100384</v>
      </c>
      <c r="F7135" t="s">
        <v>8</v>
      </c>
      <c r="G7135">
        <v>20000</v>
      </c>
    </row>
    <row r="7136" spans="1:7" hidden="1" x14ac:dyDescent="0.25">
      <c r="A7136">
        <v>80026575</v>
      </c>
      <c r="B7136" s="1">
        <v>40862</v>
      </c>
      <c r="C7136" t="s">
        <v>31</v>
      </c>
      <c r="D7136">
        <v>53.24</v>
      </c>
      <c r="E7136">
        <v>11110014</v>
      </c>
      <c r="F7136" t="s">
        <v>32</v>
      </c>
      <c r="G7136">
        <v>1</v>
      </c>
    </row>
    <row r="7137" spans="1:7" hidden="1" x14ac:dyDescent="0.25">
      <c r="A7137">
        <v>80026575</v>
      </c>
      <c r="B7137" s="1">
        <v>40862</v>
      </c>
      <c r="C7137" t="s">
        <v>33</v>
      </c>
      <c r="D7137">
        <v>362.15</v>
      </c>
      <c r="E7137">
        <v>11110014</v>
      </c>
      <c r="F7137" t="s">
        <v>32</v>
      </c>
      <c r="G7137">
        <v>1</v>
      </c>
    </row>
    <row r="7138" spans="1:7" hidden="1" x14ac:dyDescent="0.25">
      <c r="A7138">
        <v>80026575</v>
      </c>
      <c r="B7138" s="1">
        <v>40862</v>
      </c>
      <c r="C7138" t="s">
        <v>34</v>
      </c>
      <c r="D7138">
        <v>1302.93</v>
      </c>
      <c r="E7138">
        <v>11110014</v>
      </c>
      <c r="F7138" t="s">
        <v>32</v>
      </c>
      <c r="G7138">
        <v>1</v>
      </c>
    </row>
    <row r="7139" spans="1:7" hidden="1" x14ac:dyDescent="0.25">
      <c r="A7139">
        <v>80026575</v>
      </c>
      <c r="B7139" s="1">
        <v>40862</v>
      </c>
      <c r="C7139" t="s">
        <v>35</v>
      </c>
      <c r="D7139">
        <v>109.54</v>
      </c>
      <c r="E7139">
        <v>11110014</v>
      </c>
      <c r="F7139" t="s">
        <v>32</v>
      </c>
      <c r="G7139">
        <v>1</v>
      </c>
    </row>
    <row r="7140" spans="1:7" x14ac:dyDescent="0.25">
      <c r="A7140">
        <v>80026535</v>
      </c>
      <c r="B7140" s="1">
        <v>40857</v>
      </c>
      <c r="C7140" t="s">
        <v>53</v>
      </c>
      <c r="D7140">
        <v>25</v>
      </c>
      <c r="E7140">
        <v>11110188</v>
      </c>
      <c r="F7140" t="s">
        <v>10</v>
      </c>
      <c r="G7140">
        <v>1</v>
      </c>
    </row>
    <row r="7141" spans="1:7" x14ac:dyDescent="0.25">
      <c r="A7141">
        <v>80026536</v>
      </c>
      <c r="B7141" s="1">
        <v>40857</v>
      </c>
      <c r="C7141" t="s">
        <v>9</v>
      </c>
      <c r="D7141">
        <v>20</v>
      </c>
      <c r="E7141">
        <v>11100140</v>
      </c>
      <c r="F7141" t="s">
        <v>10</v>
      </c>
      <c r="G7141">
        <v>1</v>
      </c>
    </row>
    <row r="7142" spans="1:7" x14ac:dyDescent="0.25">
      <c r="A7142">
        <v>80026536</v>
      </c>
      <c r="B7142" s="1">
        <v>40857</v>
      </c>
      <c r="C7142" t="s">
        <v>7</v>
      </c>
      <c r="D7142">
        <v>1066</v>
      </c>
      <c r="E7142">
        <v>11100140</v>
      </c>
      <c r="F7142" t="s">
        <v>8</v>
      </c>
      <c r="G7142">
        <v>1</v>
      </c>
    </row>
    <row r="7143" spans="1:7" x14ac:dyDescent="0.25">
      <c r="A7143">
        <v>80026537</v>
      </c>
      <c r="B7143" s="1">
        <v>40861</v>
      </c>
      <c r="C7143" t="s">
        <v>9</v>
      </c>
      <c r="D7143">
        <v>20</v>
      </c>
      <c r="E7143">
        <v>11100138</v>
      </c>
      <c r="F7143" t="s">
        <v>10</v>
      </c>
      <c r="G7143">
        <v>1</v>
      </c>
    </row>
    <row r="7144" spans="1:7" hidden="1" x14ac:dyDescent="0.25">
      <c r="A7144">
        <v>80026565</v>
      </c>
      <c r="B7144" s="1">
        <v>40862</v>
      </c>
      <c r="C7144" t="s">
        <v>111</v>
      </c>
      <c r="D7144">
        <v>50</v>
      </c>
      <c r="E7144">
        <v>11110214</v>
      </c>
      <c r="F7144" t="s">
        <v>112</v>
      </c>
      <c r="G7144">
        <v>2</v>
      </c>
    </row>
    <row r="7145" spans="1:7" x14ac:dyDescent="0.25">
      <c r="A7145">
        <v>80026537</v>
      </c>
      <c r="B7145" s="1">
        <v>40861</v>
      </c>
      <c r="C7145" t="s">
        <v>7</v>
      </c>
      <c r="D7145">
        <v>1066</v>
      </c>
      <c r="E7145">
        <v>11100138</v>
      </c>
      <c r="F7145" t="s">
        <v>8</v>
      </c>
      <c r="G7145">
        <v>1</v>
      </c>
    </row>
    <row r="7146" spans="1:7" x14ac:dyDescent="0.25">
      <c r="A7146">
        <v>80026538</v>
      </c>
      <c r="B7146" s="1">
        <v>40861</v>
      </c>
      <c r="C7146" t="s">
        <v>9</v>
      </c>
      <c r="D7146">
        <v>20</v>
      </c>
      <c r="E7146">
        <v>11100142</v>
      </c>
      <c r="F7146" t="s">
        <v>10</v>
      </c>
      <c r="G7146">
        <v>1</v>
      </c>
    </row>
    <row r="7147" spans="1:7" x14ac:dyDescent="0.25">
      <c r="A7147">
        <v>80026538</v>
      </c>
      <c r="B7147" s="1">
        <v>40861</v>
      </c>
      <c r="C7147" t="s">
        <v>7</v>
      </c>
      <c r="D7147">
        <v>871</v>
      </c>
      <c r="E7147">
        <v>11100142</v>
      </c>
      <c r="F7147" t="s">
        <v>8</v>
      </c>
      <c r="G7147">
        <v>1</v>
      </c>
    </row>
    <row r="7148" spans="1:7" hidden="1" x14ac:dyDescent="0.25">
      <c r="A7148">
        <v>80026576</v>
      </c>
      <c r="B7148" s="1">
        <v>40862</v>
      </c>
      <c r="C7148" t="s">
        <v>111</v>
      </c>
      <c r="D7148">
        <v>75</v>
      </c>
      <c r="E7148">
        <v>11110217</v>
      </c>
      <c r="F7148" t="s">
        <v>112</v>
      </c>
      <c r="G7148">
        <v>1</v>
      </c>
    </row>
    <row r="7149" spans="1:7" x14ac:dyDescent="0.25">
      <c r="A7149">
        <v>80026541</v>
      </c>
      <c r="B7149" s="1">
        <v>40861</v>
      </c>
      <c r="C7149" t="s">
        <v>7</v>
      </c>
      <c r="D7149">
        <v>170</v>
      </c>
      <c r="E7149">
        <v>11110099</v>
      </c>
      <c r="F7149" t="s">
        <v>8</v>
      </c>
      <c r="G7149">
        <v>30000</v>
      </c>
    </row>
    <row r="7150" spans="1:7" x14ac:dyDescent="0.25">
      <c r="A7150">
        <v>80026541</v>
      </c>
      <c r="B7150" s="1">
        <v>40861</v>
      </c>
      <c r="C7150" t="s">
        <v>15</v>
      </c>
      <c r="D7150">
        <v>85</v>
      </c>
      <c r="E7150">
        <v>11110099</v>
      </c>
      <c r="F7150" t="s">
        <v>8</v>
      </c>
      <c r="G7150">
        <v>30000</v>
      </c>
    </row>
    <row r="7151" spans="1:7" x14ac:dyDescent="0.25">
      <c r="A7151">
        <v>80026542</v>
      </c>
      <c r="B7151" s="1">
        <v>40861</v>
      </c>
      <c r="C7151" t="s">
        <v>96</v>
      </c>
      <c r="D7151">
        <v>25</v>
      </c>
      <c r="E7151">
        <v>11110196</v>
      </c>
      <c r="F7151" t="s">
        <v>97</v>
      </c>
      <c r="G7151">
        <v>1</v>
      </c>
    </row>
    <row r="7152" spans="1:7" x14ac:dyDescent="0.25">
      <c r="A7152">
        <v>80026542</v>
      </c>
      <c r="B7152" s="1">
        <v>40861</v>
      </c>
      <c r="C7152" t="s">
        <v>96</v>
      </c>
      <c r="D7152">
        <v>25</v>
      </c>
      <c r="E7152">
        <v>11110197</v>
      </c>
      <c r="F7152" t="s">
        <v>97</v>
      </c>
      <c r="G7152">
        <v>1</v>
      </c>
    </row>
    <row r="7153" spans="1:7" x14ac:dyDescent="0.25">
      <c r="A7153">
        <v>80026542</v>
      </c>
      <c r="B7153" s="1">
        <v>40861</v>
      </c>
      <c r="C7153" t="s">
        <v>96</v>
      </c>
      <c r="D7153">
        <v>25</v>
      </c>
      <c r="E7153">
        <v>11110198</v>
      </c>
      <c r="F7153" t="s">
        <v>97</v>
      </c>
      <c r="G7153">
        <v>1</v>
      </c>
    </row>
    <row r="7154" spans="1:7" x14ac:dyDescent="0.25">
      <c r="A7154">
        <v>80026542</v>
      </c>
      <c r="B7154" s="1">
        <v>40861</v>
      </c>
      <c r="C7154" t="s">
        <v>96</v>
      </c>
      <c r="D7154">
        <v>25</v>
      </c>
      <c r="E7154">
        <v>11110199</v>
      </c>
      <c r="F7154" t="s">
        <v>97</v>
      </c>
      <c r="G7154">
        <v>1</v>
      </c>
    </row>
    <row r="7155" spans="1:7" x14ac:dyDescent="0.25">
      <c r="A7155">
        <v>80026543</v>
      </c>
      <c r="B7155" s="1">
        <v>40861</v>
      </c>
      <c r="C7155" t="s">
        <v>7</v>
      </c>
      <c r="D7155">
        <v>1936</v>
      </c>
      <c r="E7155">
        <v>11110078</v>
      </c>
      <c r="F7155" t="s">
        <v>8</v>
      </c>
      <c r="G7155">
        <v>638000</v>
      </c>
    </row>
    <row r="7156" spans="1:7" x14ac:dyDescent="0.25">
      <c r="A7156">
        <v>80026544</v>
      </c>
      <c r="B7156" s="1">
        <v>40861</v>
      </c>
      <c r="C7156" t="s">
        <v>40</v>
      </c>
      <c r="D7156">
        <v>50</v>
      </c>
      <c r="E7156">
        <v>11110119</v>
      </c>
      <c r="F7156" t="s">
        <v>10</v>
      </c>
      <c r="G7156">
        <v>1</v>
      </c>
    </row>
    <row r="7157" spans="1:7" x14ac:dyDescent="0.25">
      <c r="A7157">
        <v>80026546</v>
      </c>
      <c r="B7157" s="1">
        <v>40861</v>
      </c>
      <c r="C7157" t="s">
        <v>24</v>
      </c>
      <c r="D7157">
        <v>25</v>
      </c>
      <c r="E7157">
        <v>11110202</v>
      </c>
      <c r="F7157" t="s">
        <v>10</v>
      </c>
      <c r="G7157">
        <v>1</v>
      </c>
    </row>
    <row r="7158" spans="1:7" x14ac:dyDescent="0.25">
      <c r="A7158">
        <v>80026547</v>
      </c>
      <c r="B7158" s="1">
        <v>40861</v>
      </c>
      <c r="C7158" t="s">
        <v>24</v>
      </c>
      <c r="D7158">
        <v>25</v>
      </c>
      <c r="E7158">
        <v>11110203</v>
      </c>
      <c r="F7158" t="s">
        <v>10</v>
      </c>
      <c r="G7158">
        <v>1</v>
      </c>
    </row>
    <row r="7159" spans="1:7" x14ac:dyDescent="0.25">
      <c r="A7159">
        <v>80026548</v>
      </c>
      <c r="B7159" s="1">
        <v>40861</v>
      </c>
      <c r="C7159" t="s">
        <v>54</v>
      </c>
      <c r="D7159">
        <v>29</v>
      </c>
      <c r="E7159">
        <v>11110204</v>
      </c>
      <c r="F7159" t="s">
        <v>55</v>
      </c>
      <c r="G7159">
        <v>90000</v>
      </c>
    </row>
    <row r="7160" spans="1:7" x14ac:dyDescent="0.25">
      <c r="A7160">
        <v>80026548</v>
      </c>
      <c r="B7160" s="1">
        <v>40861</v>
      </c>
      <c r="C7160" t="s">
        <v>59</v>
      </c>
      <c r="D7160">
        <v>25</v>
      </c>
      <c r="E7160">
        <v>11110204</v>
      </c>
      <c r="F7160" t="s">
        <v>60</v>
      </c>
      <c r="G7160">
        <v>90000</v>
      </c>
    </row>
    <row r="7161" spans="1:7" x14ac:dyDescent="0.25">
      <c r="A7161">
        <v>80026549</v>
      </c>
      <c r="B7161" s="1">
        <v>40861</v>
      </c>
      <c r="C7161" t="s">
        <v>133</v>
      </c>
      <c r="D7161">
        <v>15</v>
      </c>
      <c r="E7161">
        <v>11110084</v>
      </c>
      <c r="F7161" t="s">
        <v>10</v>
      </c>
      <c r="G7161">
        <v>1</v>
      </c>
    </row>
    <row r="7162" spans="1:7" x14ac:dyDescent="0.25">
      <c r="A7162">
        <v>80026550</v>
      </c>
      <c r="B7162" s="1">
        <v>40861</v>
      </c>
      <c r="C7162" t="s">
        <v>135</v>
      </c>
      <c r="D7162">
        <v>125</v>
      </c>
      <c r="E7162">
        <v>11100265</v>
      </c>
      <c r="F7162" t="s">
        <v>10</v>
      </c>
      <c r="G7162">
        <v>1</v>
      </c>
    </row>
    <row r="7163" spans="1:7" x14ac:dyDescent="0.25">
      <c r="A7163">
        <v>80026550</v>
      </c>
      <c r="B7163" s="1">
        <v>40861</v>
      </c>
      <c r="C7163" t="s">
        <v>134</v>
      </c>
      <c r="D7163">
        <v>75</v>
      </c>
      <c r="E7163">
        <v>11110072</v>
      </c>
      <c r="F7163" t="s">
        <v>10</v>
      </c>
      <c r="G7163">
        <v>1</v>
      </c>
    </row>
    <row r="7164" spans="1:7" x14ac:dyDescent="0.25">
      <c r="A7164">
        <v>80026552</v>
      </c>
      <c r="B7164" s="1">
        <v>40861</v>
      </c>
      <c r="C7164" t="s">
        <v>64</v>
      </c>
      <c r="D7164">
        <v>25</v>
      </c>
      <c r="E7164">
        <v>11110206</v>
      </c>
      <c r="F7164" t="s">
        <v>65</v>
      </c>
      <c r="G7164">
        <v>1</v>
      </c>
    </row>
    <row r="7165" spans="1:7" x14ac:dyDescent="0.25">
      <c r="A7165">
        <v>80026552</v>
      </c>
      <c r="B7165" s="1">
        <v>40861</v>
      </c>
      <c r="C7165" t="s">
        <v>64</v>
      </c>
      <c r="D7165">
        <v>25</v>
      </c>
      <c r="E7165">
        <v>11110207</v>
      </c>
      <c r="F7165" t="s">
        <v>65</v>
      </c>
      <c r="G7165">
        <v>1</v>
      </c>
    </row>
    <row r="7166" spans="1:7" x14ac:dyDescent="0.25">
      <c r="A7166">
        <v>80026553</v>
      </c>
      <c r="B7166" s="1">
        <v>40861</v>
      </c>
      <c r="C7166" t="s">
        <v>64</v>
      </c>
      <c r="D7166">
        <v>80</v>
      </c>
      <c r="E7166">
        <v>11110184</v>
      </c>
      <c r="F7166" t="s">
        <v>65</v>
      </c>
      <c r="G7166">
        <v>20</v>
      </c>
    </row>
    <row r="7167" spans="1:7" x14ac:dyDescent="0.25">
      <c r="A7167">
        <v>80026553</v>
      </c>
      <c r="B7167" s="1">
        <v>40861</v>
      </c>
      <c r="C7167" t="s">
        <v>74</v>
      </c>
      <c r="D7167">
        <v>25</v>
      </c>
      <c r="E7167">
        <v>11110184</v>
      </c>
      <c r="F7167" t="s">
        <v>75</v>
      </c>
      <c r="G7167">
        <v>20</v>
      </c>
    </row>
    <row r="7168" spans="1:7" x14ac:dyDescent="0.25">
      <c r="A7168">
        <v>80026553</v>
      </c>
      <c r="B7168" s="1">
        <v>40861</v>
      </c>
      <c r="C7168" t="s">
        <v>70</v>
      </c>
      <c r="D7168">
        <v>25</v>
      </c>
      <c r="E7168">
        <v>11110184</v>
      </c>
      <c r="F7168" t="s">
        <v>71</v>
      </c>
      <c r="G7168">
        <v>20</v>
      </c>
    </row>
    <row r="7169" spans="1:7" x14ac:dyDescent="0.25">
      <c r="A7169">
        <v>80026553</v>
      </c>
      <c r="B7169" s="1">
        <v>40861</v>
      </c>
      <c r="C7169" t="s">
        <v>64</v>
      </c>
      <c r="D7169">
        <v>80</v>
      </c>
      <c r="E7169">
        <v>11110185</v>
      </c>
      <c r="F7169" t="s">
        <v>65</v>
      </c>
      <c r="G7169">
        <v>20</v>
      </c>
    </row>
    <row r="7170" spans="1:7" x14ac:dyDescent="0.25">
      <c r="A7170">
        <v>80026553</v>
      </c>
      <c r="B7170" s="1">
        <v>40861</v>
      </c>
      <c r="C7170" t="s">
        <v>74</v>
      </c>
      <c r="D7170">
        <v>25</v>
      </c>
      <c r="E7170">
        <v>11110185</v>
      </c>
      <c r="F7170" t="s">
        <v>75</v>
      </c>
      <c r="G7170">
        <v>20</v>
      </c>
    </row>
    <row r="7171" spans="1:7" x14ac:dyDescent="0.25">
      <c r="A7171">
        <v>80026553</v>
      </c>
      <c r="B7171" s="1">
        <v>40861</v>
      </c>
      <c r="C7171" t="s">
        <v>70</v>
      </c>
      <c r="D7171">
        <v>25</v>
      </c>
      <c r="E7171">
        <v>11110185</v>
      </c>
      <c r="F7171" t="s">
        <v>71</v>
      </c>
      <c r="G7171">
        <v>20</v>
      </c>
    </row>
    <row r="7172" spans="1:7" x14ac:dyDescent="0.25">
      <c r="A7172">
        <v>80026554</v>
      </c>
      <c r="B7172" s="1">
        <v>40861</v>
      </c>
      <c r="C7172" t="s">
        <v>64</v>
      </c>
      <c r="D7172">
        <v>25</v>
      </c>
      <c r="E7172">
        <v>11110186</v>
      </c>
      <c r="F7172" t="s">
        <v>65</v>
      </c>
      <c r="G7172">
        <v>1</v>
      </c>
    </row>
    <row r="7173" spans="1:7" x14ac:dyDescent="0.25">
      <c r="A7173">
        <v>80026554</v>
      </c>
      <c r="B7173" s="1">
        <v>40861</v>
      </c>
      <c r="C7173" t="s">
        <v>64</v>
      </c>
      <c r="D7173">
        <v>25</v>
      </c>
      <c r="E7173">
        <v>11110187</v>
      </c>
      <c r="F7173" t="s">
        <v>65</v>
      </c>
      <c r="G7173">
        <v>1</v>
      </c>
    </row>
    <row r="7174" spans="1:7" x14ac:dyDescent="0.25">
      <c r="A7174">
        <v>80026555</v>
      </c>
      <c r="B7174" s="1">
        <v>40861</v>
      </c>
      <c r="C7174" t="s">
        <v>7</v>
      </c>
      <c r="D7174">
        <v>580</v>
      </c>
      <c r="E7174">
        <v>11110060</v>
      </c>
      <c r="F7174" t="s">
        <v>8</v>
      </c>
      <c r="G7174">
        <v>140000</v>
      </c>
    </row>
    <row r="7175" spans="1:7" x14ac:dyDescent="0.25">
      <c r="A7175">
        <v>80026555</v>
      </c>
      <c r="B7175" s="1">
        <v>40861</v>
      </c>
      <c r="C7175" t="s">
        <v>15</v>
      </c>
      <c r="D7175">
        <v>290</v>
      </c>
      <c r="E7175">
        <v>11110060</v>
      </c>
      <c r="F7175" t="s">
        <v>8</v>
      </c>
      <c r="G7175">
        <v>140000</v>
      </c>
    </row>
    <row r="7176" spans="1:7" x14ac:dyDescent="0.25">
      <c r="A7176">
        <v>80026556</v>
      </c>
      <c r="B7176" s="1">
        <v>40861</v>
      </c>
      <c r="C7176" t="s">
        <v>134</v>
      </c>
      <c r="D7176">
        <v>75</v>
      </c>
      <c r="E7176">
        <v>11100243</v>
      </c>
      <c r="F7176" t="s">
        <v>10</v>
      </c>
      <c r="G7176">
        <v>1</v>
      </c>
    </row>
    <row r="7177" spans="1:7" x14ac:dyDescent="0.25">
      <c r="A7177">
        <v>80026556</v>
      </c>
      <c r="B7177" s="1">
        <v>40861</v>
      </c>
      <c r="C7177" t="s">
        <v>134</v>
      </c>
      <c r="D7177">
        <v>75</v>
      </c>
      <c r="E7177">
        <v>11100244</v>
      </c>
      <c r="F7177" t="s">
        <v>10</v>
      </c>
      <c r="G7177">
        <v>1</v>
      </c>
    </row>
    <row r="7178" spans="1:7" x14ac:dyDescent="0.25">
      <c r="A7178">
        <v>80026556</v>
      </c>
      <c r="B7178" s="1">
        <v>40861</v>
      </c>
      <c r="C7178" t="s">
        <v>134</v>
      </c>
      <c r="D7178">
        <v>75</v>
      </c>
      <c r="E7178">
        <v>11100309</v>
      </c>
      <c r="F7178" t="s">
        <v>10</v>
      </c>
      <c r="G7178">
        <v>1</v>
      </c>
    </row>
    <row r="7179" spans="1:7" x14ac:dyDescent="0.25">
      <c r="A7179">
        <v>80026556</v>
      </c>
      <c r="B7179" s="1">
        <v>40861</v>
      </c>
      <c r="C7179" t="s">
        <v>133</v>
      </c>
      <c r="D7179">
        <v>15</v>
      </c>
      <c r="E7179">
        <v>11100310</v>
      </c>
      <c r="F7179" t="s">
        <v>10</v>
      </c>
      <c r="G7179">
        <v>1</v>
      </c>
    </row>
    <row r="7180" spans="1:7" x14ac:dyDescent="0.25">
      <c r="A7180">
        <v>80026556</v>
      </c>
      <c r="B7180" s="1">
        <v>40861</v>
      </c>
      <c r="C7180" t="s">
        <v>133</v>
      </c>
      <c r="D7180">
        <v>15</v>
      </c>
      <c r="E7180">
        <v>11100311</v>
      </c>
      <c r="F7180" t="s">
        <v>10</v>
      </c>
      <c r="G7180">
        <v>1</v>
      </c>
    </row>
    <row r="7181" spans="1:7" x14ac:dyDescent="0.25">
      <c r="A7181">
        <v>80026557</v>
      </c>
      <c r="B7181" s="1">
        <v>40861</v>
      </c>
      <c r="C7181" t="s">
        <v>134</v>
      </c>
      <c r="D7181">
        <v>75</v>
      </c>
      <c r="E7181">
        <v>11100243</v>
      </c>
      <c r="F7181" t="s">
        <v>10</v>
      </c>
      <c r="G7181">
        <v>1</v>
      </c>
    </row>
    <row r="7182" spans="1:7" x14ac:dyDescent="0.25">
      <c r="A7182">
        <v>80026557</v>
      </c>
      <c r="B7182" s="1">
        <v>40861</v>
      </c>
      <c r="C7182" t="s">
        <v>134</v>
      </c>
      <c r="D7182">
        <v>75</v>
      </c>
      <c r="E7182">
        <v>11100244</v>
      </c>
      <c r="F7182" t="s">
        <v>10</v>
      </c>
      <c r="G7182">
        <v>1</v>
      </c>
    </row>
    <row r="7183" spans="1:7" x14ac:dyDescent="0.25">
      <c r="A7183">
        <v>80026557</v>
      </c>
      <c r="B7183" s="1">
        <v>40861</v>
      </c>
      <c r="C7183" t="s">
        <v>134</v>
      </c>
      <c r="D7183">
        <v>75</v>
      </c>
      <c r="E7183">
        <v>11100309</v>
      </c>
      <c r="F7183" t="s">
        <v>10</v>
      </c>
      <c r="G7183">
        <v>1</v>
      </c>
    </row>
    <row r="7184" spans="1:7" x14ac:dyDescent="0.25">
      <c r="A7184">
        <v>80026557</v>
      </c>
      <c r="B7184" s="1">
        <v>40861</v>
      </c>
      <c r="C7184" t="s">
        <v>133</v>
      </c>
      <c r="D7184">
        <v>15</v>
      </c>
      <c r="E7184">
        <v>11100310</v>
      </c>
      <c r="F7184" t="s">
        <v>10</v>
      </c>
      <c r="G7184">
        <v>1</v>
      </c>
    </row>
    <row r="7185" spans="1:7" x14ac:dyDescent="0.25">
      <c r="A7185">
        <v>80026557</v>
      </c>
      <c r="B7185" s="1">
        <v>40861</v>
      </c>
      <c r="C7185" t="s">
        <v>133</v>
      </c>
      <c r="D7185">
        <v>15</v>
      </c>
      <c r="E7185">
        <v>11100311</v>
      </c>
      <c r="F7185" t="s">
        <v>10</v>
      </c>
      <c r="G7185">
        <v>1</v>
      </c>
    </row>
    <row r="7186" spans="1:7" x14ac:dyDescent="0.25">
      <c r="A7186">
        <v>80026558</v>
      </c>
      <c r="B7186" s="1">
        <v>40861</v>
      </c>
      <c r="C7186" t="s">
        <v>9</v>
      </c>
      <c r="D7186">
        <v>20</v>
      </c>
      <c r="E7186">
        <v>11110087</v>
      </c>
      <c r="F7186" t="s">
        <v>10</v>
      </c>
      <c r="G7186">
        <v>1</v>
      </c>
    </row>
    <row r="7187" spans="1:7" x14ac:dyDescent="0.25">
      <c r="A7187">
        <v>80026558</v>
      </c>
      <c r="B7187" s="1">
        <v>40861</v>
      </c>
      <c r="C7187" t="s">
        <v>7</v>
      </c>
      <c r="D7187">
        <v>170</v>
      </c>
      <c r="E7187">
        <v>11110087</v>
      </c>
      <c r="F7187" t="s">
        <v>8</v>
      </c>
      <c r="G7187">
        <v>1</v>
      </c>
    </row>
    <row r="7188" spans="1:7" x14ac:dyDescent="0.25">
      <c r="A7188">
        <v>80026559</v>
      </c>
      <c r="B7188" s="1">
        <v>40861</v>
      </c>
      <c r="C7188" t="s">
        <v>29</v>
      </c>
      <c r="D7188">
        <v>25</v>
      </c>
      <c r="E7188">
        <v>11110209</v>
      </c>
      <c r="F7188" t="s">
        <v>10</v>
      </c>
      <c r="G7188">
        <v>1</v>
      </c>
    </row>
    <row r="7189" spans="1:7" x14ac:dyDescent="0.25">
      <c r="A7189">
        <v>80026560</v>
      </c>
      <c r="B7189" s="1">
        <v>40861</v>
      </c>
      <c r="C7189" t="s">
        <v>7</v>
      </c>
      <c r="D7189">
        <v>170</v>
      </c>
      <c r="E7189">
        <v>11110099</v>
      </c>
      <c r="F7189" t="s">
        <v>8</v>
      </c>
      <c r="G7189">
        <v>30000</v>
      </c>
    </row>
    <row r="7190" spans="1:7" x14ac:dyDescent="0.25">
      <c r="A7190">
        <v>80026560</v>
      </c>
      <c r="B7190" s="1">
        <v>40861</v>
      </c>
      <c r="C7190" t="s">
        <v>15</v>
      </c>
      <c r="D7190">
        <v>85</v>
      </c>
      <c r="E7190">
        <v>11110099</v>
      </c>
      <c r="F7190" t="s">
        <v>8</v>
      </c>
      <c r="G7190">
        <v>30000</v>
      </c>
    </row>
    <row r="7191" spans="1:7" x14ac:dyDescent="0.25">
      <c r="A7191">
        <v>80026562</v>
      </c>
      <c r="B7191" s="1">
        <v>40862</v>
      </c>
      <c r="C7191" t="s">
        <v>7</v>
      </c>
      <c r="D7191">
        <v>1468</v>
      </c>
      <c r="E7191">
        <v>11110212</v>
      </c>
      <c r="F7191" t="s">
        <v>8</v>
      </c>
      <c r="G7191">
        <v>436000</v>
      </c>
    </row>
    <row r="7192" spans="1:7" x14ac:dyDescent="0.25">
      <c r="A7192">
        <v>80026563</v>
      </c>
      <c r="B7192" s="1">
        <v>40862</v>
      </c>
      <c r="C7192" t="s">
        <v>7</v>
      </c>
      <c r="D7192">
        <v>155</v>
      </c>
      <c r="E7192">
        <v>11110091</v>
      </c>
      <c r="F7192" t="s">
        <v>8</v>
      </c>
      <c r="G7192">
        <v>27000</v>
      </c>
    </row>
    <row r="7193" spans="1:7" x14ac:dyDescent="0.25">
      <c r="A7193">
        <v>80026563</v>
      </c>
      <c r="B7193" s="1">
        <v>40862</v>
      </c>
      <c r="C7193" t="s">
        <v>15</v>
      </c>
      <c r="D7193">
        <v>77.5</v>
      </c>
      <c r="E7193">
        <v>11110091</v>
      </c>
      <c r="F7193" t="s">
        <v>8</v>
      </c>
      <c r="G7193">
        <v>27000</v>
      </c>
    </row>
    <row r="7194" spans="1:7" x14ac:dyDescent="0.25">
      <c r="A7194">
        <v>80026564</v>
      </c>
      <c r="B7194" s="1">
        <v>40862</v>
      </c>
      <c r="C7194" t="s">
        <v>54</v>
      </c>
      <c r="D7194">
        <v>29</v>
      </c>
      <c r="E7194">
        <v>11110213</v>
      </c>
      <c r="F7194" t="s">
        <v>55</v>
      </c>
      <c r="G7194">
        <v>90000</v>
      </c>
    </row>
    <row r="7195" spans="1:7" x14ac:dyDescent="0.25">
      <c r="A7195">
        <v>80026564</v>
      </c>
      <c r="B7195" s="1">
        <v>40862</v>
      </c>
      <c r="C7195" t="s">
        <v>56</v>
      </c>
      <c r="D7195">
        <v>29</v>
      </c>
      <c r="E7195">
        <v>11110213</v>
      </c>
      <c r="F7195" t="s">
        <v>55</v>
      </c>
      <c r="G7195">
        <v>90000</v>
      </c>
    </row>
    <row r="7196" spans="1:7" x14ac:dyDescent="0.25">
      <c r="A7196">
        <v>80026564</v>
      </c>
      <c r="B7196" s="1">
        <v>40862</v>
      </c>
      <c r="C7196" t="s">
        <v>59</v>
      </c>
      <c r="D7196">
        <v>25</v>
      </c>
      <c r="E7196">
        <v>11110213</v>
      </c>
      <c r="F7196" t="s">
        <v>60</v>
      </c>
      <c r="G7196">
        <v>90000</v>
      </c>
    </row>
    <row r="7197" spans="1:7" x14ac:dyDescent="0.25">
      <c r="A7197">
        <v>80026564</v>
      </c>
      <c r="B7197" s="1">
        <v>40862</v>
      </c>
      <c r="C7197" t="s">
        <v>61</v>
      </c>
      <c r="D7197">
        <v>25</v>
      </c>
      <c r="E7197">
        <v>11110213</v>
      </c>
      <c r="F7197" t="s">
        <v>60</v>
      </c>
      <c r="G7197">
        <v>90000</v>
      </c>
    </row>
    <row r="7198" spans="1:7" x14ac:dyDescent="0.25">
      <c r="A7198">
        <v>80026566</v>
      </c>
      <c r="B7198" s="1">
        <v>40862</v>
      </c>
      <c r="C7198" t="s">
        <v>68</v>
      </c>
      <c r="D7198">
        <v>25</v>
      </c>
      <c r="E7198">
        <v>11110215</v>
      </c>
      <c r="F7198" t="s">
        <v>69</v>
      </c>
      <c r="G7198">
        <v>1</v>
      </c>
    </row>
    <row r="7199" spans="1:7" x14ac:dyDescent="0.25">
      <c r="A7199">
        <v>80026567</v>
      </c>
      <c r="B7199" s="1">
        <v>40862</v>
      </c>
      <c r="C7199" t="s">
        <v>7</v>
      </c>
      <c r="D7199">
        <v>30</v>
      </c>
      <c r="E7199">
        <v>11080172</v>
      </c>
      <c r="F7199" t="s">
        <v>8</v>
      </c>
      <c r="G7199">
        <v>2000</v>
      </c>
    </row>
    <row r="7200" spans="1:7" hidden="1" x14ac:dyDescent="0.25">
      <c r="A7200">
        <v>80026578</v>
      </c>
      <c r="B7200" s="1">
        <v>40862</v>
      </c>
      <c r="C7200" t="s">
        <v>111</v>
      </c>
      <c r="D7200">
        <v>25</v>
      </c>
      <c r="E7200">
        <v>11110225</v>
      </c>
      <c r="F7200" t="s">
        <v>112</v>
      </c>
      <c r="G7200">
        <v>1</v>
      </c>
    </row>
    <row r="7201" spans="1:7" x14ac:dyDescent="0.25">
      <c r="A7201">
        <v>80026567</v>
      </c>
      <c r="B7201" s="1">
        <v>40862</v>
      </c>
      <c r="C7201" t="s">
        <v>15</v>
      </c>
      <c r="D7201">
        <v>15</v>
      </c>
      <c r="E7201">
        <v>11080172</v>
      </c>
      <c r="F7201" t="s">
        <v>8</v>
      </c>
      <c r="G7201">
        <v>2000</v>
      </c>
    </row>
    <row r="7202" spans="1:7" x14ac:dyDescent="0.25">
      <c r="A7202">
        <v>80026568</v>
      </c>
      <c r="B7202" s="1">
        <v>40862</v>
      </c>
      <c r="C7202" t="s">
        <v>7</v>
      </c>
      <c r="D7202">
        <v>364</v>
      </c>
      <c r="E7202">
        <v>11090301</v>
      </c>
      <c r="F7202" t="s">
        <v>8</v>
      </c>
      <c r="G7202">
        <v>76000</v>
      </c>
    </row>
    <row r="7203" spans="1:7" x14ac:dyDescent="0.25">
      <c r="A7203">
        <v>80026569</v>
      </c>
      <c r="B7203" s="1">
        <v>40862</v>
      </c>
      <c r="C7203" t="s">
        <v>9</v>
      </c>
      <c r="D7203">
        <v>20</v>
      </c>
      <c r="E7203">
        <v>11110008</v>
      </c>
      <c r="F7203" t="s">
        <v>10</v>
      </c>
      <c r="G7203">
        <v>1</v>
      </c>
    </row>
    <row r="7204" spans="1:7" x14ac:dyDescent="0.25">
      <c r="A7204">
        <v>80026569</v>
      </c>
      <c r="B7204" s="1">
        <v>40862</v>
      </c>
      <c r="C7204" t="s">
        <v>7</v>
      </c>
      <c r="D7204">
        <v>610</v>
      </c>
      <c r="E7204">
        <v>11110008</v>
      </c>
      <c r="F7204" t="s">
        <v>8</v>
      </c>
      <c r="G7204">
        <v>1</v>
      </c>
    </row>
    <row r="7205" spans="1:7" hidden="1" x14ac:dyDescent="0.25">
      <c r="A7205">
        <v>80026587</v>
      </c>
      <c r="B7205" s="1">
        <v>40862</v>
      </c>
      <c r="C7205" t="s">
        <v>109</v>
      </c>
      <c r="D7205">
        <v>4</v>
      </c>
      <c r="E7205">
        <v>11110226</v>
      </c>
      <c r="F7205" t="s">
        <v>10</v>
      </c>
      <c r="G7205">
        <v>36000</v>
      </c>
    </row>
    <row r="7206" spans="1:7" hidden="1" x14ac:dyDescent="0.25">
      <c r="A7206">
        <v>80026578</v>
      </c>
      <c r="B7206" s="1">
        <v>40862</v>
      </c>
      <c r="C7206" t="s">
        <v>111</v>
      </c>
      <c r="D7206">
        <v>25</v>
      </c>
      <c r="E7206">
        <v>11110227</v>
      </c>
      <c r="F7206" t="s">
        <v>112</v>
      </c>
      <c r="G7206">
        <v>1</v>
      </c>
    </row>
    <row r="7207" spans="1:7" x14ac:dyDescent="0.25">
      <c r="A7207">
        <v>80026569</v>
      </c>
      <c r="B7207" s="1">
        <v>40862</v>
      </c>
      <c r="C7207" t="s">
        <v>15</v>
      </c>
      <c r="D7207">
        <v>305</v>
      </c>
      <c r="E7207">
        <v>11110008</v>
      </c>
      <c r="F7207" t="s">
        <v>8</v>
      </c>
      <c r="G7207">
        <v>1</v>
      </c>
    </row>
    <row r="7208" spans="1:7" x14ac:dyDescent="0.25">
      <c r="A7208">
        <v>80026570</v>
      </c>
      <c r="B7208" s="1">
        <v>40862</v>
      </c>
      <c r="C7208" t="s">
        <v>9</v>
      </c>
      <c r="D7208">
        <v>20</v>
      </c>
      <c r="E7208">
        <v>11110009</v>
      </c>
      <c r="F7208" t="s">
        <v>10</v>
      </c>
      <c r="G7208">
        <v>1</v>
      </c>
    </row>
    <row r="7209" spans="1:7" x14ac:dyDescent="0.25">
      <c r="A7209">
        <v>80026570</v>
      </c>
      <c r="B7209" s="1">
        <v>40862</v>
      </c>
      <c r="C7209" t="s">
        <v>7</v>
      </c>
      <c r="D7209">
        <v>610</v>
      </c>
      <c r="E7209">
        <v>11110009</v>
      </c>
      <c r="F7209" t="s">
        <v>8</v>
      </c>
      <c r="G7209">
        <v>1</v>
      </c>
    </row>
    <row r="7210" spans="1:7" x14ac:dyDescent="0.25">
      <c r="A7210">
        <v>80026570</v>
      </c>
      <c r="B7210" s="1">
        <v>40862</v>
      </c>
      <c r="C7210" t="s">
        <v>15</v>
      </c>
      <c r="D7210">
        <v>305</v>
      </c>
      <c r="E7210">
        <v>11110009</v>
      </c>
      <c r="F7210" t="s">
        <v>8</v>
      </c>
      <c r="G7210">
        <v>1</v>
      </c>
    </row>
    <row r="7211" spans="1:7" x14ac:dyDescent="0.25">
      <c r="A7211">
        <v>80026571</v>
      </c>
      <c r="B7211" s="1">
        <v>40862</v>
      </c>
      <c r="C7211" t="s">
        <v>9</v>
      </c>
      <c r="D7211">
        <v>20</v>
      </c>
      <c r="E7211">
        <v>11110010</v>
      </c>
      <c r="F7211" t="s">
        <v>10</v>
      </c>
      <c r="G7211">
        <v>1</v>
      </c>
    </row>
    <row r="7212" spans="1:7" x14ac:dyDescent="0.25">
      <c r="A7212">
        <v>80026571</v>
      </c>
      <c r="B7212" s="1">
        <v>40862</v>
      </c>
      <c r="C7212" t="s">
        <v>7</v>
      </c>
      <c r="D7212">
        <v>610</v>
      </c>
      <c r="E7212">
        <v>11110010</v>
      </c>
      <c r="F7212" t="s">
        <v>8</v>
      </c>
      <c r="G7212">
        <v>1</v>
      </c>
    </row>
    <row r="7213" spans="1:7" x14ac:dyDescent="0.25">
      <c r="A7213">
        <v>80026571</v>
      </c>
      <c r="B7213" s="1">
        <v>40862</v>
      </c>
      <c r="C7213" t="s">
        <v>15</v>
      </c>
      <c r="D7213">
        <v>305</v>
      </c>
      <c r="E7213">
        <v>11110010</v>
      </c>
      <c r="F7213" t="s">
        <v>8</v>
      </c>
      <c r="G7213">
        <v>1</v>
      </c>
    </row>
    <row r="7214" spans="1:7" x14ac:dyDescent="0.25">
      <c r="A7214">
        <v>80026572</v>
      </c>
      <c r="B7214" s="1">
        <v>40862</v>
      </c>
      <c r="C7214" t="s">
        <v>9</v>
      </c>
      <c r="D7214">
        <v>20</v>
      </c>
      <c r="E7214">
        <v>11110011</v>
      </c>
      <c r="F7214" t="s">
        <v>10</v>
      </c>
      <c r="G7214">
        <v>1</v>
      </c>
    </row>
    <row r="7215" spans="1:7" hidden="1" x14ac:dyDescent="0.25">
      <c r="A7215">
        <v>80026580</v>
      </c>
      <c r="B7215" s="1">
        <v>40862</v>
      </c>
      <c r="C7215" t="s">
        <v>182</v>
      </c>
      <c r="D7215">
        <v>100</v>
      </c>
      <c r="E7215">
        <v>11110231</v>
      </c>
      <c r="F7215" t="s">
        <v>10</v>
      </c>
      <c r="G7215">
        <v>1</v>
      </c>
    </row>
    <row r="7216" spans="1:7" hidden="1" x14ac:dyDescent="0.25">
      <c r="A7216">
        <v>80026581</v>
      </c>
      <c r="B7216" s="1">
        <v>40862</v>
      </c>
      <c r="C7216" t="s">
        <v>111</v>
      </c>
      <c r="D7216">
        <v>25</v>
      </c>
      <c r="E7216">
        <v>11110232</v>
      </c>
      <c r="F7216" t="s">
        <v>112</v>
      </c>
      <c r="G7216">
        <v>1</v>
      </c>
    </row>
    <row r="7217" spans="1:7" hidden="1" x14ac:dyDescent="0.25">
      <c r="A7217">
        <v>80026582</v>
      </c>
      <c r="B7217" s="1">
        <v>40862</v>
      </c>
      <c r="C7217" t="s">
        <v>111</v>
      </c>
      <c r="D7217">
        <v>100</v>
      </c>
      <c r="E7217">
        <v>11110234</v>
      </c>
      <c r="F7217" t="s">
        <v>112</v>
      </c>
      <c r="G7217">
        <v>4</v>
      </c>
    </row>
    <row r="7218" spans="1:7" hidden="1" x14ac:dyDescent="0.25">
      <c r="A7218">
        <v>80026592</v>
      </c>
      <c r="B7218" s="1">
        <v>40863</v>
      </c>
      <c r="C7218" t="s">
        <v>111</v>
      </c>
      <c r="D7218">
        <v>50</v>
      </c>
      <c r="E7218">
        <v>11110239</v>
      </c>
      <c r="F7218" t="s">
        <v>112</v>
      </c>
      <c r="G7218">
        <v>2</v>
      </c>
    </row>
    <row r="7219" spans="1:7" hidden="1" x14ac:dyDescent="0.25">
      <c r="A7219">
        <v>80026593</v>
      </c>
      <c r="B7219" s="1">
        <v>40863</v>
      </c>
      <c r="C7219" t="s">
        <v>111</v>
      </c>
      <c r="D7219">
        <v>100</v>
      </c>
      <c r="E7219">
        <v>11110240</v>
      </c>
      <c r="F7219" t="s">
        <v>112</v>
      </c>
      <c r="G7219">
        <v>4</v>
      </c>
    </row>
    <row r="7220" spans="1:7" x14ac:dyDescent="0.25">
      <c r="A7220">
        <v>80026572</v>
      </c>
      <c r="B7220" s="1">
        <v>40862</v>
      </c>
      <c r="C7220" t="s">
        <v>7</v>
      </c>
      <c r="D7220">
        <v>610</v>
      </c>
      <c r="E7220">
        <v>11110011</v>
      </c>
      <c r="F7220" t="s">
        <v>8</v>
      </c>
      <c r="G7220">
        <v>1</v>
      </c>
    </row>
    <row r="7221" spans="1:7" x14ac:dyDescent="0.25">
      <c r="A7221">
        <v>80026572</v>
      </c>
      <c r="B7221" s="1">
        <v>40862</v>
      </c>
      <c r="C7221" t="s">
        <v>15</v>
      </c>
      <c r="D7221">
        <v>305</v>
      </c>
      <c r="E7221">
        <v>11110011</v>
      </c>
      <c r="F7221" t="s">
        <v>8</v>
      </c>
      <c r="G7221">
        <v>1</v>
      </c>
    </row>
    <row r="7222" spans="1:7" hidden="1" x14ac:dyDescent="0.25">
      <c r="A7222">
        <v>80026598</v>
      </c>
      <c r="B7222" s="1">
        <v>40863</v>
      </c>
      <c r="C7222" t="s">
        <v>111</v>
      </c>
      <c r="D7222">
        <v>100</v>
      </c>
      <c r="E7222">
        <v>11110246</v>
      </c>
      <c r="F7222" t="s">
        <v>112</v>
      </c>
      <c r="G7222">
        <v>4</v>
      </c>
    </row>
    <row r="7223" spans="1:7" hidden="1" x14ac:dyDescent="0.25">
      <c r="A7223">
        <v>80026599</v>
      </c>
      <c r="B7223" s="1">
        <v>40863</v>
      </c>
      <c r="C7223" t="s">
        <v>49</v>
      </c>
      <c r="D7223">
        <v>250</v>
      </c>
      <c r="E7223">
        <v>11110248</v>
      </c>
      <c r="F7223" t="s">
        <v>50</v>
      </c>
      <c r="G7223">
        <v>40</v>
      </c>
    </row>
    <row r="7224" spans="1:7" x14ac:dyDescent="0.25">
      <c r="A7224">
        <v>80026573</v>
      </c>
      <c r="B7224" s="1">
        <v>40862</v>
      </c>
      <c r="C7224" t="s">
        <v>9</v>
      </c>
      <c r="D7224">
        <v>20</v>
      </c>
      <c r="E7224">
        <v>11110012</v>
      </c>
      <c r="F7224" t="s">
        <v>10</v>
      </c>
      <c r="G7224">
        <v>1</v>
      </c>
    </row>
    <row r="7225" spans="1:7" x14ac:dyDescent="0.25">
      <c r="A7225">
        <v>80026573</v>
      </c>
      <c r="B7225" s="1">
        <v>40862</v>
      </c>
      <c r="C7225" t="s">
        <v>7</v>
      </c>
      <c r="D7225">
        <v>610</v>
      </c>
      <c r="E7225">
        <v>11110012</v>
      </c>
      <c r="F7225" t="s">
        <v>8</v>
      </c>
      <c r="G7225">
        <v>1</v>
      </c>
    </row>
    <row r="7226" spans="1:7" x14ac:dyDescent="0.25">
      <c r="A7226">
        <v>80026573</v>
      </c>
      <c r="B7226" s="1">
        <v>40862</v>
      </c>
      <c r="C7226" t="s">
        <v>15</v>
      </c>
      <c r="D7226">
        <v>305</v>
      </c>
      <c r="E7226">
        <v>11110012</v>
      </c>
      <c r="F7226" t="s">
        <v>8</v>
      </c>
      <c r="G7226">
        <v>1</v>
      </c>
    </row>
    <row r="7227" spans="1:7" hidden="1" x14ac:dyDescent="0.25">
      <c r="A7227">
        <v>80026605</v>
      </c>
      <c r="B7227" s="1">
        <v>40864</v>
      </c>
      <c r="C7227" t="s">
        <v>11</v>
      </c>
      <c r="D7227">
        <v>1736.29</v>
      </c>
      <c r="E7227">
        <v>11090058</v>
      </c>
      <c r="F7227" t="s">
        <v>10</v>
      </c>
      <c r="G7227">
        <v>18000</v>
      </c>
    </row>
    <row r="7228" spans="1:7" hidden="1" x14ac:dyDescent="0.25">
      <c r="A7228">
        <v>80026605</v>
      </c>
      <c r="B7228" s="1">
        <v>40864</v>
      </c>
      <c r="C7228" t="s">
        <v>12</v>
      </c>
      <c r="D7228">
        <v>4450.76</v>
      </c>
      <c r="E7228">
        <v>11090058</v>
      </c>
      <c r="F7228" t="s">
        <v>10</v>
      </c>
      <c r="G7228">
        <v>18000</v>
      </c>
    </row>
    <row r="7229" spans="1:7" x14ac:dyDescent="0.25">
      <c r="A7229">
        <v>80026574</v>
      </c>
      <c r="B7229" s="1">
        <v>40862</v>
      </c>
      <c r="C7229" t="s">
        <v>9</v>
      </c>
      <c r="D7229">
        <v>20</v>
      </c>
      <c r="E7229">
        <v>11110013</v>
      </c>
      <c r="F7229" t="s">
        <v>10</v>
      </c>
      <c r="G7229">
        <v>1</v>
      </c>
    </row>
    <row r="7230" spans="1:7" x14ac:dyDescent="0.25">
      <c r="A7230">
        <v>80026574</v>
      </c>
      <c r="B7230" s="1">
        <v>40862</v>
      </c>
      <c r="C7230" t="s">
        <v>7</v>
      </c>
      <c r="D7230">
        <v>610</v>
      </c>
      <c r="E7230">
        <v>11110013</v>
      </c>
      <c r="F7230" t="s">
        <v>8</v>
      </c>
      <c r="G7230">
        <v>1</v>
      </c>
    </row>
    <row r="7231" spans="1:7" hidden="1" x14ac:dyDescent="0.25">
      <c r="A7231">
        <v>90001798</v>
      </c>
      <c r="B7231" s="1">
        <v>40864</v>
      </c>
      <c r="C7231" t="s">
        <v>128</v>
      </c>
      <c r="D7231">
        <v>500</v>
      </c>
      <c r="E7231">
        <v>11110249</v>
      </c>
      <c r="F7231" t="s">
        <v>10</v>
      </c>
      <c r="G7231">
        <v>1</v>
      </c>
    </row>
    <row r="7232" spans="1:7" x14ac:dyDescent="0.25">
      <c r="A7232">
        <v>80026574</v>
      </c>
      <c r="B7232" s="1">
        <v>40862</v>
      </c>
      <c r="C7232" t="s">
        <v>15</v>
      </c>
      <c r="D7232">
        <v>305</v>
      </c>
      <c r="E7232">
        <v>11110013</v>
      </c>
      <c r="F7232" t="s">
        <v>8</v>
      </c>
      <c r="G7232">
        <v>1</v>
      </c>
    </row>
    <row r="7233" spans="1:7" x14ac:dyDescent="0.25">
      <c r="A7233">
        <v>80026575</v>
      </c>
      <c r="B7233" s="1">
        <v>40862</v>
      </c>
      <c r="C7233" t="s">
        <v>9</v>
      </c>
      <c r="D7233">
        <v>20</v>
      </c>
      <c r="E7233">
        <v>11110014</v>
      </c>
      <c r="F7233" t="s">
        <v>10</v>
      </c>
      <c r="G7233">
        <v>1</v>
      </c>
    </row>
    <row r="7234" spans="1:7" x14ac:dyDescent="0.25">
      <c r="A7234">
        <v>80026575</v>
      </c>
      <c r="B7234" s="1">
        <v>40862</v>
      </c>
      <c r="C7234" t="s">
        <v>7</v>
      </c>
      <c r="D7234">
        <v>610</v>
      </c>
      <c r="E7234">
        <v>11110014</v>
      </c>
      <c r="F7234" t="s">
        <v>8</v>
      </c>
      <c r="G7234">
        <v>1</v>
      </c>
    </row>
    <row r="7235" spans="1:7" x14ac:dyDescent="0.25">
      <c r="A7235">
        <v>80026575</v>
      </c>
      <c r="B7235" s="1">
        <v>40862</v>
      </c>
      <c r="C7235" t="s">
        <v>15</v>
      </c>
      <c r="D7235">
        <v>305</v>
      </c>
      <c r="E7235">
        <v>11110014</v>
      </c>
      <c r="F7235" t="s">
        <v>8</v>
      </c>
      <c r="G7235">
        <v>1</v>
      </c>
    </row>
    <row r="7236" spans="1:7" x14ac:dyDescent="0.25">
      <c r="A7236">
        <v>80026577</v>
      </c>
      <c r="B7236" s="1">
        <v>40862</v>
      </c>
      <c r="C7236" t="s">
        <v>16</v>
      </c>
      <c r="D7236">
        <v>280</v>
      </c>
      <c r="E7236">
        <v>11070313</v>
      </c>
      <c r="F7236" t="s">
        <v>17</v>
      </c>
      <c r="G7236">
        <v>28000</v>
      </c>
    </row>
    <row r="7237" spans="1:7" x14ac:dyDescent="0.25">
      <c r="A7237">
        <v>80026577</v>
      </c>
      <c r="B7237" s="1">
        <v>40862</v>
      </c>
      <c r="C7237" t="s">
        <v>7</v>
      </c>
      <c r="D7237">
        <v>3260</v>
      </c>
      <c r="E7237">
        <v>11070313</v>
      </c>
      <c r="F7237" t="s">
        <v>8</v>
      </c>
      <c r="G7237">
        <v>28000</v>
      </c>
    </row>
    <row r="7238" spans="1:7" x14ac:dyDescent="0.25">
      <c r="A7238">
        <v>80026577</v>
      </c>
      <c r="B7238" s="1">
        <v>40862</v>
      </c>
      <c r="C7238" t="s">
        <v>15</v>
      </c>
      <c r="D7238">
        <v>1630</v>
      </c>
      <c r="E7238">
        <v>11070313</v>
      </c>
      <c r="F7238" t="s">
        <v>8</v>
      </c>
      <c r="G7238">
        <v>28000</v>
      </c>
    </row>
    <row r="7239" spans="1:7" x14ac:dyDescent="0.25">
      <c r="A7239">
        <v>80026579</v>
      </c>
      <c r="B7239" s="1">
        <v>40862</v>
      </c>
      <c r="C7239" t="s">
        <v>7</v>
      </c>
      <c r="D7239">
        <v>55</v>
      </c>
      <c r="E7239">
        <v>11110124</v>
      </c>
      <c r="F7239" t="s">
        <v>8</v>
      </c>
      <c r="G7239">
        <v>7000</v>
      </c>
    </row>
    <row r="7240" spans="1:7" x14ac:dyDescent="0.25">
      <c r="A7240">
        <v>80026583</v>
      </c>
      <c r="B7240" s="1">
        <v>40862</v>
      </c>
      <c r="C7240" t="s">
        <v>66</v>
      </c>
      <c r="D7240">
        <v>25</v>
      </c>
      <c r="E7240">
        <v>11110236</v>
      </c>
      <c r="F7240" t="s">
        <v>67</v>
      </c>
      <c r="G7240">
        <v>10</v>
      </c>
    </row>
    <row r="7241" spans="1:7" x14ac:dyDescent="0.25">
      <c r="A7241">
        <v>80026584</v>
      </c>
      <c r="B7241" s="1">
        <v>40862</v>
      </c>
      <c r="C7241" t="s">
        <v>64</v>
      </c>
      <c r="D7241">
        <v>80</v>
      </c>
      <c r="E7241">
        <v>11110222</v>
      </c>
      <c r="F7241" t="s">
        <v>65</v>
      </c>
      <c r="G7241">
        <v>20</v>
      </c>
    </row>
    <row r="7242" spans="1:7" x14ac:dyDescent="0.25">
      <c r="A7242">
        <v>80026584</v>
      </c>
      <c r="B7242" s="1">
        <v>40862</v>
      </c>
      <c r="C7242" t="s">
        <v>74</v>
      </c>
      <c r="D7242">
        <v>25</v>
      </c>
      <c r="E7242">
        <v>11110222</v>
      </c>
      <c r="F7242" t="s">
        <v>75</v>
      </c>
      <c r="G7242">
        <v>20</v>
      </c>
    </row>
    <row r="7243" spans="1:7" x14ac:dyDescent="0.25">
      <c r="A7243">
        <v>80026584</v>
      </c>
      <c r="B7243" s="1">
        <v>40862</v>
      </c>
      <c r="C7243" t="s">
        <v>70</v>
      </c>
      <c r="D7243">
        <v>25</v>
      </c>
      <c r="E7243">
        <v>11110222</v>
      </c>
      <c r="F7243" t="s">
        <v>71</v>
      </c>
      <c r="G7243">
        <v>20</v>
      </c>
    </row>
    <row r="7244" spans="1:7" x14ac:dyDescent="0.25">
      <c r="A7244">
        <v>80026584</v>
      </c>
      <c r="B7244" s="1">
        <v>40862</v>
      </c>
      <c r="C7244" t="s">
        <v>64</v>
      </c>
      <c r="D7244">
        <v>80</v>
      </c>
      <c r="E7244">
        <v>11110223</v>
      </c>
      <c r="F7244" t="s">
        <v>65</v>
      </c>
      <c r="G7244">
        <v>20</v>
      </c>
    </row>
    <row r="7245" spans="1:7" x14ac:dyDescent="0.25">
      <c r="A7245">
        <v>80026584</v>
      </c>
      <c r="B7245" s="1">
        <v>40862</v>
      </c>
      <c r="C7245" t="s">
        <v>74</v>
      </c>
      <c r="D7245">
        <v>25</v>
      </c>
      <c r="E7245">
        <v>11110223</v>
      </c>
      <c r="F7245" t="s">
        <v>75</v>
      </c>
      <c r="G7245">
        <v>20</v>
      </c>
    </row>
    <row r="7246" spans="1:7" x14ac:dyDescent="0.25">
      <c r="A7246">
        <v>80026584</v>
      </c>
      <c r="B7246" s="1">
        <v>40862</v>
      </c>
      <c r="C7246" t="s">
        <v>70</v>
      </c>
      <c r="D7246">
        <v>25</v>
      </c>
      <c r="E7246">
        <v>11110223</v>
      </c>
      <c r="F7246" t="s">
        <v>71</v>
      </c>
      <c r="G7246">
        <v>20</v>
      </c>
    </row>
    <row r="7247" spans="1:7" hidden="1" x14ac:dyDescent="0.25">
      <c r="A7247">
        <v>80026606</v>
      </c>
      <c r="B7247" s="1">
        <v>40864</v>
      </c>
      <c r="C7247" t="s">
        <v>111</v>
      </c>
      <c r="D7247">
        <v>25</v>
      </c>
      <c r="E7247">
        <v>11110269</v>
      </c>
      <c r="F7247" t="s">
        <v>112</v>
      </c>
      <c r="G7247">
        <v>1</v>
      </c>
    </row>
    <row r="7248" spans="1:7" hidden="1" x14ac:dyDescent="0.25">
      <c r="A7248">
        <v>80026608</v>
      </c>
      <c r="B7248" s="1">
        <v>40864</v>
      </c>
      <c r="C7248" t="s">
        <v>22</v>
      </c>
      <c r="D7248">
        <v>50</v>
      </c>
      <c r="E7248">
        <v>11110272</v>
      </c>
      <c r="F7248" t="s">
        <v>23</v>
      </c>
      <c r="G7248">
        <v>0.2</v>
      </c>
    </row>
    <row r="7249" spans="1:7" hidden="1" x14ac:dyDescent="0.25">
      <c r="A7249">
        <v>80026608</v>
      </c>
      <c r="B7249" s="1">
        <v>40864</v>
      </c>
      <c r="C7249" t="s">
        <v>22</v>
      </c>
      <c r="D7249">
        <v>50</v>
      </c>
      <c r="E7249">
        <v>11110273</v>
      </c>
      <c r="F7249" t="s">
        <v>23</v>
      </c>
      <c r="G7249">
        <v>0.2</v>
      </c>
    </row>
    <row r="7250" spans="1:7" hidden="1" x14ac:dyDescent="0.25">
      <c r="A7250">
        <v>80026610</v>
      </c>
      <c r="B7250" s="1">
        <v>40864</v>
      </c>
      <c r="C7250" t="s">
        <v>111</v>
      </c>
      <c r="D7250">
        <v>25</v>
      </c>
      <c r="E7250">
        <v>11110275</v>
      </c>
      <c r="F7250" t="s">
        <v>112</v>
      </c>
      <c r="G7250">
        <v>1</v>
      </c>
    </row>
    <row r="7251" spans="1:7" x14ac:dyDescent="0.25">
      <c r="A7251">
        <v>80026584</v>
      </c>
      <c r="B7251" s="1">
        <v>40862</v>
      </c>
      <c r="C7251" t="s">
        <v>64</v>
      </c>
      <c r="D7251">
        <v>80</v>
      </c>
      <c r="E7251">
        <v>11110224</v>
      </c>
      <c r="F7251" t="s">
        <v>65</v>
      </c>
      <c r="G7251">
        <v>20</v>
      </c>
    </row>
    <row r="7252" spans="1:7" x14ac:dyDescent="0.25">
      <c r="A7252">
        <v>80026584</v>
      </c>
      <c r="B7252" s="1">
        <v>40862</v>
      </c>
      <c r="C7252" t="s">
        <v>74</v>
      </c>
      <c r="D7252">
        <v>25</v>
      </c>
      <c r="E7252">
        <v>11110224</v>
      </c>
      <c r="F7252" t="s">
        <v>75</v>
      </c>
      <c r="G7252">
        <v>20</v>
      </c>
    </row>
    <row r="7253" spans="1:7" x14ac:dyDescent="0.25">
      <c r="A7253">
        <v>80026584</v>
      </c>
      <c r="B7253" s="1">
        <v>40862</v>
      </c>
      <c r="C7253" t="s">
        <v>70</v>
      </c>
      <c r="D7253">
        <v>25</v>
      </c>
      <c r="E7253">
        <v>11110224</v>
      </c>
      <c r="F7253" t="s">
        <v>71</v>
      </c>
      <c r="G7253">
        <v>20</v>
      </c>
    </row>
    <row r="7254" spans="1:7" x14ac:dyDescent="0.25">
      <c r="A7254">
        <v>80026585</v>
      </c>
      <c r="B7254" s="1">
        <v>40862</v>
      </c>
      <c r="C7254" t="s">
        <v>25</v>
      </c>
      <c r="D7254">
        <v>30</v>
      </c>
      <c r="E7254">
        <v>11110218</v>
      </c>
      <c r="F7254" t="s">
        <v>26</v>
      </c>
      <c r="G7254">
        <v>200</v>
      </c>
    </row>
    <row r="7255" spans="1:7" x14ac:dyDescent="0.25">
      <c r="A7255">
        <v>80026585</v>
      </c>
      <c r="B7255" s="1">
        <v>40862</v>
      </c>
      <c r="C7255" t="s">
        <v>66</v>
      </c>
      <c r="D7255">
        <v>30</v>
      </c>
      <c r="E7255">
        <v>11110218</v>
      </c>
      <c r="F7255" t="s">
        <v>67</v>
      </c>
      <c r="G7255">
        <v>200</v>
      </c>
    </row>
    <row r="7256" spans="1:7" x14ac:dyDescent="0.25">
      <c r="A7256">
        <v>80026585</v>
      </c>
      <c r="B7256" s="1">
        <v>40862</v>
      </c>
      <c r="C7256" t="s">
        <v>68</v>
      </c>
      <c r="D7256">
        <v>25</v>
      </c>
      <c r="E7256">
        <v>11110218</v>
      </c>
      <c r="F7256" t="s">
        <v>69</v>
      </c>
      <c r="G7256">
        <v>200</v>
      </c>
    </row>
    <row r="7257" spans="1:7" x14ac:dyDescent="0.25">
      <c r="A7257">
        <v>80026585</v>
      </c>
      <c r="B7257" s="1">
        <v>40862</v>
      </c>
      <c r="C7257" t="s">
        <v>27</v>
      </c>
      <c r="D7257">
        <v>25</v>
      </c>
      <c r="E7257">
        <v>11110218</v>
      </c>
      <c r="F7257" t="s">
        <v>28</v>
      </c>
      <c r="G7257">
        <v>200</v>
      </c>
    </row>
    <row r="7258" spans="1:7" hidden="1" x14ac:dyDescent="0.25">
      <c r="A7258">
        <v>80026614</v>
      </c>
      <c r="B7258" s="1">
        <v>40865</v>
      </c>
      <c r="C7258" t="s">
        <v>182</v>
      </c>
      <c r="D7258">
        <v>100</v>
      </c>
      <c r="E7258">
        <v>11110284</v>
      </c>
      <c r="F7258" t="s">
        <v>10</v>
      </c>
      <c r="G7258">
        <v>1</v>
      </c>
    </row>
    <row r="7259" spans="1:7" hidden="1" x14ac:dyDescent="0.25">
      <c r="A7259">
        <v>80026616</v>
      </c>
      <c r="B7259" s="1">
        <v>40865</v>
      </c>
      <c r="C7259" t="s">
        <v>111</v>
      </c>
      <c r="D7259">
        <v>125</v>
      </c>
      <c r="E7259">
        <v>11110288</v>
      </c>
      <c r="F7259" t="s">
        <v>112</v>
      </c>
      <c r="G7259">
        <v>5</v>
      </c>
    </row>
    <row r="7260" spans="1:7" hidden="1" x14ac:dyDescent="0.25">
      <c r="A7260">
        <v>80026617</v>
      </c>
      <c r="B7260" s="1">
        <v>40865</v>
      </c>
      <c r="C7260" t="s">
        <v>182</v>
      </c>
      <c r="D7260">
        <v>100</v>
      </c>
      <c r="E7260">
        <v>11110289</v>
      </c>
      <c r="F7260" t="s">
        <v>10</v>
      </c>
      <c r="G7260">
        <v>1</v>
      </c>
    </row>
    <row r="7261" spans="1:7" hidden="1" x14ac:dyDescent="0.25">
      <c r="A7261">
        <v>80026618</v>
      </c>
      <c r="B7261" s="1">
        <v>40865</v>
      </c>
      <c r="C7261" t="s">
        <v>113</v>
      </c>
      <c r="D7261">
        <v>150</v>
      </c>
      <c r="E7261">
        <v>11110291</v>
      </c>
      <c r="F7261" t="s">
        <v>10</v>
      </c>
      <c r="G7261">
        <v>1</v>
      </c>
    </row>
    <row r="7262" spans="1:7" x14ac:dyDescent="0.25">
      <c r="A7262">
        <v>80026585</v>
      </c>
      <c r="B7262" s="1">
        <v>40862</v>
      </c>
      <c r="C7262" t="s">
        <v>25</v>
      </c>
      <c r="D7262">
        <v>30</v>
      </c>
      <c r="E7262">
        <v>11110219</v>
      </c>
      <c r="F7262" t="s">
        <v>26</v>
      </c>
      <c r="G7262">
        <v>200</v>
      </c>
    </row>
    <row r="7263" spans="1:7" x14ac:dyDescent="0.25">
      <c r="A7263">
        <v>80026585</v>
      </c>
      <c r="B7263" s="1">
        <v>40862</v>
      </c>
      <c r="C7263" t="s">
        <v>66</v>
      </c>
      <c r="D7263">
        <v>30</v>
      </c>
      <c r="E7263">
        <v>11110219</v>
      </c>
      <c r="F7263" t="s">
        <v>67</v>
      </c>
      <c r="G7263">
        <v>200</v>
      </c>
    </row>
    <row r="7264" spans="1:7" x14ac:dyDescent="0.25">
      <c r="A7264">
        <v>80026585</v>
      </c>
      <c r="B7264" s="1">
        <v>40862</v>
      </c>
      <c r="C7264" t="s">
        <v>68</v>
      </c>
      <c r="D7264">
        <v>25</v>
      </c>
      <c r="E7264">
        <v>11110219</v>
      </c>
      <c r="F7264" t="s">
        <v>69</v>
      </c>
      <c r="G7264">
        <v>200</v>
      </c>
    </row>
    <row r="7265" spans="1:7" x14ac:dyDescent="0.25">
      <c r="A7265">
        <v>80026585</v>
      </c>
      <c r="B7265" s="1">
        <v>40862</v>
      </c>
      <c r="C7265" t="s">
        <v>27</v>
      </c>
      <c r="D7265">
        <v>25</v>
      </c>
      <c r="E7265">
        <v>11110219</v>
      </c>
      <c r="F7265" t="s">
        <v>28</v>
      </c>
      <c r="G7265">
        <v>200</v>
      </c>
    </row>
    <row r="7266" spans="1:7" x14ac:dyDescent="0.25">
      <c r="A7266">
        <v>80026585</v>
      </c>
      <c r="B7266" s="1">
        <v>40862</v>
      </c>
      <c r="C7266" t="s">
        <v>25</v>
      </c>
      <c r="D7266">
        <v>30</v>
      </c>
      <c r="E7266">
        <v>11110220</v>
      </c>
      <c r="F7266" t="s">
        <v>26</v>
      </c>
      <c r="G7266">
        <v>200</v>
      </c>
    </row>
    <row r="7267" spans="1:7" x14ac:dyDescent="0.25">
      <c r="A7267">
        <v>80026585</v>
      </c>
      <c r="B7267" s="1">
        <v>40862</v>
      </c>
      <c r="C7267" t="s">
        <v>66</v>
      </c>
      <c r="D7267">
        <v>30</v>
      </c>
      <c r="E7267">
        <v>11110220</v>
      </c>
      <c r="F7267" t="s">
        <v>67</v>
      </c>
      <c r="G7267">
        <v>200</v>
      </c>
    </row>
    <row r="7268" spans="1:7" x14ac:dyDescent="0.25">
      <c r="A7268">
        <v>80026585</v>
      </c>
      <c r="B7268" s="1">
        <v>40862</v>
      </c>
      <c r="C7268" t="s">
        <v>68</v>
      </c>
      <c r="D7268">
        <v>25</v>
      </c>
      <c r="E7268">
        <v>11110220</v>
      </c>
      <c r="F7268" t="s">
        <v>69</v>
      </c>
      <c r="G7268">
        <v>200</v>
      </c>
    </row>
    <row r="7269" spans="1:7" x14ac:dyDescent="0.25">
      <c r="A7269">
        <v>80026585</v>
      </c>
      <c r="B7269" s="1">
        <v>40862</v>
      </c>
      <c r="C7269" t="s">
        <v>27</v>
      </c>
      <c r="D7269">
        <v>25</v>
      </c>
      <c r="E7269">
        <v>11110220</v>
      </c>
      <c r="F7269" t="s">
        <v>28</v>
      </c>
      <c r="G7269">
        <v>200</v>
      </c>
    </row>
    <row r="7270" spans="1:7" x14ac:dyDescent="0.25">
      <c r="A7270">
        <v>80026585</v>
      </c>
      <c r="B7270" s="1">
        <v>40862</v>
      </c>
      <c r="C7270" t="s">
        <v>25</v>
      </c>
      <c r="D7270">
        <v>30</v>
      </c>
      <c r="E7270">
        <v>11110221</v>
      </c>
      <c r="F7270" t="s">
        <v>26</v>
      </c>
      <c r="G7270">
        <v>200</v>
      </c>
    </row>
    <row r="7271" spans="1:7" hidden="1" x14ac:dyDescent="0.25">
      <c r="A7271">
        <v>90001799</v>
      </c>
      <c r="B7271" s="1">
        <v>40865</v>
      </c>
      <c r="C7271" t="s">
        <v>115</v>
      </c>
      <c r="D7271">
        <v>50</v>
      </c>
      <c r="E7271">
        <v>11110296</v>
      </c>
      <c r="F7271" t="s">
        <v>10</v>
      </c>
      <c r="G7271">
        <v>1</v>
      </c>
    </row>
    <row r="7272" spans="1:7" hidden="1" x14ac:dyDescent="0.25">
      <c r="A7272">
        <v>80026620</v>
      </c>
      <c r="B7272" s="1">
        <v>40865</v>
      </c>
      <c r="C7272" t="s">
        <v>111</v>
      </c>
      <c r="D7272">
        <v>25</v>
      </c>
      <c r="E7272">
        <v>11110297</v>
      </c>
      <c r="F7272" t="s">
        <v>112</v>
      </c>
      <c r="G7272">
        <v>1</v>
      </c>
    </row>
    <row r="7273" spans="1:7" hidden="1" x14ac:dyDescent="0.25">
      <c r="A7273">
        <v>80026622</v>
      </c>
      <c r="B7273" s="1">
        <v>40865</v>
      </c>
      <c r="C7273" t="s">
        <v>111</v>
      </c>
      <c r="D7273">
        <v>75</v>
      </c>
      <c r="E7273">
        <v>11110298</v>
      </c>
      <c r="F7273" t="s">
        <v>112</v>
      </c>
      <c r="G7273">
        <v>3</v>
      </c>
    </row>
    <row r="7274" spans="1:7" hidden="1" x14ac:dyDescent="0.25">
      <c r="A7274">
        <v>80026626</v>
      </c>
      <c r="B7274" s="1">
        <v>40865</v>
      </c>
      <c r="C7274" t="s">
        <v>182</v>
      </c>
      <c r="D7274">
        <v>100</v>
      </c>
      <c r="E7274">
        <v>11110302</v>
      </c>
      <c r="F7274" t="s">
        <v>10</v>
      </c>
      <c r="G7274">
        <v>1</v>
      </c>
    </row>
    <row r="7275" spans="1:7" x14ac:dyDescent="0.25">
      <c r="A7275">
        <v>80026585</v>
      </c>
      <c r="B7275" s="1">
        <v>40862</v>
      </c>
      <c r="C7275" t="s">
        <v>66</v>
      </c>
      <c r="D7275">
        <v>30</v>
      </c>
      <c r="E7275">
        <v>11110221</v>
      </c>
      <c r="F7275" t="s">
        <v>67</v>
      </c>
      <c r="G7275">
        <v>200</v>
      </c>
    </row>
    <row r="7276" spans="1:7" hidden="1" x14ac:dyDescent="0.25">
      <c r="A7276">
        <v>80026628</v>
      </c>
      <c r="B7276" s="1">
        <v>40865</v>
      </c>
      <c r="C7276" t="s">
        <v>111</v>
      </c>
      <c r="D7276">
        <v>75</v>
      </c>
      <c r="E7276">
        <v>11110304</v>
      </c>
      <c r="F7276" t="s">
        <v>112</v>
      </c>
      <c r="G7276">
        <v>3</v>
      </c>
    </row>
    <row r="7277" spans="1:7" hidden="1" x14ac:dyDescent="0.25">
      <c r="A7277">
        <v>80026636</v>
      </c>
      <c r="B7277" s="1">
        <v>40868</v>
      </c>
      <c r="C7277" t="s">
        <v>41</v>
      </c>
      <c r="D7277">
        <v>403</v>
      </c>
      <c r="E7277">
        <v>10110267</v>
      </c>
      <c r="F7277" t="s">
        <v>30</v>
      </c>
      <c r="G7277">
        <v>3100</v>
      </c>
    </row>
    <row r="7278" spans="1:7" hidden="1" x14ac:dyDescent="0.25">
      <c r="A7278">
        <v>80026636</v>
      </c>
      <c r="B7278" s="1">
        <v>40868</v>
      </c>
      <c r="C7278" t="s">
        <v>43</v>
      </c>
      <c r="D7278">
        <v>150</v>
      </c>
      <c r="E7278">
        <v>10110267</v>
      </c>
      <c r="F7278" t="s">
        <v>44</v>
      </c>
      <c r="G7278">
        <v>3100</v>
      </c>
    </row>
    <row r="7279" spans="1:7" hidden="1" x14ac:dyDescent="0.25">
      <c r="A7279">
        <v>80026636</v>
      </c>
      <c r="B7279" s="1">
        <v>40868</v>
      </c>
      <c r="C7279" t="s">
        <v>49</v>
      </c>
      <c r="D7279">
        <v>1375</v>
      </c>
      <c r="E7279">
        <v>10110267</v>
      </c>
      <c r="F7279" t="s">
        <v>50</v>
      </c>
      <c r="G7279">
        <v>3100</v>
      </c>
    </row>
    <row r="7280" spans="1:7" hidden="1" x14ac:dyDescent="0.25">
      <c r="A7280">
        <v>80026636</v>
      </c>
      <c r="B7280" s="1">
        <v>40868</v>
      </c>
      <c r="C7280" t="s">
        <v>110</v>
      </c>
      <c r="D7280">
        <v>150</v>
      </c>
      <c r="E7280">
        <v>10110267</v>
      </c>
      <c r="F7280" t="s">
        <v>30</v>
      </c>
      <c r="G7280">
        <v>3100</v>
      </c>
    </row>
    <row r="7281" spans="1:7" hidden="1" x14ac:dyDescent="0.25">
      <c r="A7281">
        <v>80026636</v>
      </c>
      <c r="B7281" s="1">
        <v>40868</v>
      </c>
      <c r="C7281" t="s">
        <v>47</v>
      </c>
      <c r="D7281">
        <v>200</v>
      </c>
      <c r="E7281">
        <v>10110267</v>
      </c>
      <c r="F7281" t="s">
        <v>30</v>
      </c>
      <c r="G7281">
        <v>3100</v>
      </c>
    </row>
    <row r="7282" spans="1:7" hidden="1" x14ac:dyDescent="0.25">
      <c r="A7282">
        <v>80026636</v>
      </c>
      <c r="B7282" s="1">
        <v>40868</v>
      </c>
      <c r="C7282" t="s">
        <v>48</v>
      </c>
      <c r="D7282">
        <v>242</v>
      </c>
      <c r="E7282">
        <v>10110267</v>
      </c>
      <c r="F7282" t="s">
        <v>30</v>
      </c>
      <c r="G7282">
        <v>3100</v>
      </c>
    </row>
    <row r="7283" spans="1:7" hidden="1" x14ac:dyDescent="0.25">
      <c r="A7283">
        <v>80026636</v>
      </c>
      <c r="B7283" s="1">
        <v>40868</v>
      </c>
      <c r="C7283" t="s">
        <v>100</v>
      </c>
      <c r="D7283">
        <v>220</v>
      </c>
      <c r="E7283">
        <v>10110267</v>
      </c>
      <c r="F7283" t="s">
        <v>50</v>
      </c>
      <c r="G7283">
        <v>3100</v>
      </c>
    </row>
    <row r="7284" spans="1:7" x14ac:dyDescent="0.25">
      <c r="A7284">
        <v>80026585</v>
      </c>
      <c r="B7284" s="1">
        <v>40862</v>
      </c>
      <c r="C7284" t="s">
        <v>68</v>
      </c>
      <c r="D7284">
        <v>25</v>
      </c>
      <c r="E7284">
        <v>11110221</v>
      </c>
      <c r="F7284" t="s">
        <v>69</v>
      </c>
      <c r="G7284">
        <v>200</v>
      </c>
    </row>
    <row r="7285" spans="1:7" x14ac:dyDescent="0.25">
      <c r="A7285">
        <v>80026585</v>
      </c>
      <c r="B7285" s="1">
        <v>40862</v>
      </c>
      <c r="C7285" t="s">
        <v>27</v>
      </c>
      <c r="D7285">
        <v>25</v>
      </c>
      <c r="E7285">
        <v>11110221</v>
      </c>
      <c r="F7285" t="s">
        <v>28</v>
      </c>
      <c r="G7285">
        <v>200</v>
      </c>
    </row>
    <row r="7286" spans="1:7" x14ac:dyDescent="0.25">
      <c r="A7286">
        <v>80026586</v>
      </c>
      <c r="B7286" s="1">
        <v>40862</v>
      </c>
      <c r="C7286" t="s">
        <v>54</v>
      </c>
      <c r="D7286">
        <v>27</v>
      </c>
      <c r="E7286">
        <v>11110230</v>
      </c>
      <c r="F7286" t="s">
        <v>55</v>
      </c>
      <c r="G7286">
        <v>80000</v>
      </c>
    </row>
    <row r="7287" spans="1:7" hidden="1" x14ac:dyDescent="0.25">
      <c r="A7287">
        <v>80026631</v>
      </c>
      <c r="B7287" s="1">
        <v>40868</v>
      </c>
      <c r="C7287" t="s">
        <v>111</v>
      </c>
      <c r="D7287">
        <v>100</v>
      </c>
      <c r="E7287">
        <v>11110311</v>
      </c>
      <c r="F7287" t="s">
        <v>112</v>
      </c>
      <c r="G7287">
        <v>4</v>
      </c>
    </row>
    <row r="7288" spans="1:7" x14ac:dyDescent="0.25">
      <c r="A7288">
        <v>80026586</v>
      </c>
      <c r="B7288" s="1">
        <v>40862</v>
      </c>
      <c r="C7288" t="s">
        <v>56</v>
      </c>
      <c r="D7288">
        <v>25</v>
      </c>
      <c r="E7288">
        <v>11110230</v>
      </c>
      <c r="F7288" t="s">
        <v>55</v>
      </c>
      <c r="G7288">
        <v>80000</v>
      </c>
    </row>
    <row r="7289" spans="1:7" x14ac:dyDescent="0.25">
      <c r="A7289">
        <v>80026586</v>
      </c>
      <c r="B7289" s="1">
        <v>40862</v>
      </c>
      <c r="C7289" t="s">
        <v>59</v>
      </c>
      <c r="D7289">
        <v>25</v>
      </c>
      <c r="E7289">
        <v>11110230</v>
      </c>
      <c r="F7289" t="s">
        <v>60</v>
      </c>
      <c r="G7289">
        <v>80000</v>
      </c>
    </row>
    <row r="7290" spans="1:7" x14ac:dyDescent="0.25">
      <c r="A7290">
        <v>80026586</v>
      </c>
      <c r="B7290" s="1">
        <v>40862</v>
      </c>
      <c r="C7290" t="s">
        <v>61</v>
      </c>
      <c r="D7290">
        <v>25</v>
      </c>
      <c r="E7290">
        <v>11110230</v>
      </c>
      <c r="F7290" t="s">
        <v>60</v>
      </c>
      <c r="G7290">
        <v>80000</v>
      </c>
    </row>
    <row r="7291" spans="1:7" x14ac:dyDescent="0.25">
      <c r="A7291">
        <v>80026586</v>
      </c>
      <c r="B7291" s="1">
        <v>40862</v>
      </c>
      <c r="C7291" t="s">
        <v>62</v>
      </c>
      <c r="D7291">
        <v>25</v>
      </c>
      <c r="E7291">
        <v>11110230</v>
      </c>
      <c r="F7291" t="s">
        <v>60</v>
      </c>
      <c r="G7291">
        <v>80000</v>
      </c>
    </row>
    <row r="7292" spans="1:7" x14ac:dyDescent="0.25">
      <c r="A7292">
        <v>80026587</v>
      </c>
      <c r="B7292" s="1">
        <v>40862</v>
      </c>
      <c r="C7292" t="s">
        <v>54</v>
      </c>
      <c r="D7292">
        <v>25</v>
      </c>
      <c r="E7292">
        <v>11110226</v>
      </c>
      <c r="F7292" t="s">
        <v>55</v>
      </c>
      <c r="G7292">
        <v>36000</v>
      </c>
    </row>
    <row r="7293" spans="1:7" x14ac:dyDescent="0.25">
      <c r="A7293">
        <v>80026587</v>
      </c>
      <c r="B7293" s="1">
        <v>40862</v>
      </c>
      <c r="C7293" t="s">
        <v>56</v>
      </c>
      <c r="D7293">
        <v>25</v>
      </c>
      <c r="E7293">
        <v>11110226</v>
      </c>
      <c r="F7293" t="s">
        <v>55</v>
      </c>
      <c r="G7293">
        <v>36000</v>
      </c>
    </row>
    <row r="7294" spans="1:7" hidden="1" x14ac:dyDescent="0.25">
      <c r="A7294">
        <v>80026639</v>
      </c>
      <c r="B7294" s="1">
        <v>40868</v>
      </c>
      <c r="C7294" t="s">
        <v>49</v>
      </c>
      <c r="D7294">
        <v>250</v>
      </c>
      <c r="E7294">
        <v>11110318</v>
      </c>
      <c r="F7294" t="s">
        <v>50</v>
      </c>
      <c r="G7294">
        <v>0.56000000000000005</v>
      </c>
    </row>
    <row r="7295" spans="1:7" x14ac:dyDescent="0.25">
      <c r="A7295">
        <v>80026587</v>
      </c>
      <c r="B7295" s="1">
        <v>40862</v>
      </c>
      <c r="C7295" t="s">
        <v>59</v>
      </c>
      <c r="D7295">
        <v>25</v>
      </c>
      <c r="E7295">
        <v>11110226</v>
      </c>
      <c r="F7295" t="s">
        <v>60</v>
      </c>
      <c r="G7295">
        <v>36000</v>
      </c>
    </row>
    <row r="7296" spans="1:7" x14ac:dyDescent="0.25">
      <c r="A7296">
        <v>80026587</v>
      </c>
      <c r="B7296" s="1">
        <v>40862</v>
      </c>
      <c r="C7296" t="s">
        <v>61</v>
      </c>
      <c r="D7296">
        <v>25</v>
      </c>
      <c r="E7296">
        <v>11110226</v>
      </c>
      <c r="F7296" t="s">
        <v>60</v>
      </c>
      <c r="G7296">
        <v>36000</v>
      </c>
    </row>
    <row r="7297" spans="1:7" x14ac:dyDescent="0.25">
      <c r="A7297">
        <v>80026588</v>
      </c>
      <c r="B7297" s="1">
        <v>40862</v>
      </c>
      <c r="C7297" t="s">
        <v>54</v>
      </c>
      <c r="D7297">
        <v>25</v>
      </c>
      <c r="E7297">
        <v>11110228</v>
      </c>
      <c r="F7297" t="s">
        <v>55</v>
      </c>
      <c r="G7297">
        <v>30000</v>
      </c>
    </row>
    <row r="7298" spans="1:7" x14ac:dyDescent="0.25">
      <c r="A7298">
        <v>80026588</v>
      </c>
      <c r="B7298" s="1">
        <v>40862</v>
      </c>
      <c r="C7298" t="s">
        <v>56</v>
      </c>
      <c r="D7298">
        <v>25</v>
      </c>
      <c r="E7298">
        <v>11110228</v>
      </c>
      <c r="F7298" t="s">
        <v>55</v>
      </c>
      <c r="G7298">
        <v>30000</v>
      </c>
    </row>
    <row r="7299" spans="1:7" x14ac:dyDescent="0.25">
      <c r="A7299">
        <v>80026588</v>
      </c>
      <c r="B7299" s="1">
        <v>40862</v>
      </c>
      <c r="C7299" t="s">
        <v>59</v>
      </c>
      <c r="D7299">
        <v>25</v>
      </c>
      <c r="E7299">
        <v>11110228</v>
      </c>
      <c r="F7299" t="s">
        <v>60</v>
      </c>
      <c r="G7299">
        <v>30000</v>
      </c>
    </row>
    <row r="7300" spans="1:7" x14ac:dyDescent="0.25">
      <c r="A7300">
        <v>80026588</v>
      </c>
      <c r="B7300" s="1">
        <v>40862</v>
      </c>
      <c r="C7300" t="s">
        <v>61</v>
      </c>
      <c r="D7300">
        <v>25</v>
      </c>
      <c r="E7300">
        <v>11110228</v>
      </c>
      <c r="F7300" t="s">
        <v>60</v>
      </c>
      <c r="G7300">
        <v>30000</v>
      </c>
    </row>
    <row r="7301" spans="1:7" x14ac:dyDescent="0.25">
      <c r="A7301">
        <v>80026589</v>
      </c>
      <c r="B7301" s="1">
        <v>40862</v>
      </c>
      <c r="C7301" t="s">
        <v>54</v>
      </c>
      <c r="D7301">
        <v>25</v>
      </c>
      <c r="E7301">
        <v>11110229</v>
      </c>
      <c r="F7301" t="s">
        <v>55</v>
      </c>
      <c r="G7301">
        <v>30000</v>
      </c>
    </row>
    <row r="7302" spans="1:7" x14ac:dyDescent="0.25">
      <c r="A7302">
        <v>80026589</v>
      </c>
      <c r="B7302" s="1">
        <v>40862</v>
      </c>
      <c r="C7302" t="s">
        <v>56</v>
      </c>
      <c r="D7302">
        <v>25</v>
      </c>
      <c r="E7302">
        <v>11110229</v>
      </c>
      <c r="F7302" t="s">
        <v>55</v>
      </c>
      <c r="G7302">
        <v>30000</v>
      </c>
    </row>
    <row r="7303" spans="1:7" x14ac:dyDescent="0.25">
      <c r="A7303">
        <v>80026589</v>
      </c>
      <c r="B7303" s="1">
        <v>40862</v>
      </c>
      <c r="C7303" t="s">
        <v>59</v>
      </c>
      <c r="D7303">
        <v>25</v>
      </c>
      <c r="E7303">
        <v>11110229</v>
      </c>
      <c r="F7303" t="s">
        <v>60</v>
      </c>
      <c r="G7303">
        <v>30000</v>
      </c>
    </row>
    <row r="7304" spans="1:7" x14ac:dyDescent="0.25">
      <c r="A7304">
        <v>80026589</v>
      </c>
      <c r="B7304" s="1">
        <v>40862</v>
      </c>
      <c r="C7304" t="s">
        <v>61</v>
      </c>
      <c r="D7304">
        <v>25</v>
      </c>
      <c r="E7304">
        <v>11110229</v>
      </c>
      <c r="F7304" t="s">
        <v>60</v>
      </c>
      <c r="G7304">
        <v>30000</v>
      </c>
    </row>
    <row r="7305" spans="1:7" x14ac:dyDescent="0.25">
      <c r="A7305">
        <v>80026590</v>
      </c>
      <c r="B7305" s="1">
        <v>40862</v>
      </c>
      <c r="C7305" t="s">
        <v>54</v>
      </c>
      <c r="D7305">
        <v>27</v>
      </c>
      <c r="E7305">
        <v>11110216</v>
      </c>
      <c r="F7305" t="s">
        <v>55</v>
      </c>
      <c r="G7305">
        <v>80000</v>
      </c>
    </row>
    <row r="7306" spans="1:7" x14ac:dyDescent="0.25">
      <c r="A7306">
        <v>80026590</v>
      </c>
      <c r="B7306" s="1">
        <v>40862</v>
      </c>
      <c r="C7306" t="s">
        <v>56</v>
      </c>
      <c r="D7306">
        <v>27</v>
      </c>
      <c r="E7306">
        <v>11110216</v>
      </c>
      <c r="F7306" t="s">
        <v>55</v>
      </c>
      <c r="G7306">
        <v>80000</v>
      </c>
    </row>
    <row r="7307" spans="1:7" x14ac:dyDescent="0.25">
      <c r="A7307">
        <v>80026590</v>
      </c>
      <c r="B7307" s="1">
        <v>40862</v>
      </c>
      <c r="C7307" t="s">
        <v>59</v>
      </c>
      <c r="D7307">
        <v>25</v>
      </c>
      <c r="E7307">
        <v>11110216</v>
      </c>
      <c r="F7307" t="s">
        <v>60</v>
      </c>
      <c r="G7307">
        <v>80000</v>
      </c>
    </row>
    <row r="7308" spans="1:7" x14ac:dyDescent="0.25">
      <c r="A7308">
        <v>80026590</v>
      </c>
      <c r="B7308" s="1">
        <v>40862</v>
      </c>
      <c r="C7308" t="s">
        <v>61</v>
      </c>
      <c r="D7308">
        <v>25</v>
      </c>
      <c r="E7308">
        <v>11110216</v>
      </c>
      <c r="F7308" t="s">
        <v>60</v>
      </c>
      <c r="G7308">
        <v>80000</v>
      </c>
    </row>
    <row r="7309" spans="1:7" x14ac:dyDescent="0.25">
      <c r="A7309">
        <v>80026591</v>
      </c>
      <c r="B7309" s="1">
        <v>40862</v>
      </c>
      <c r="C7309" t="s">
        <v>9</v>
      </c>
      <c r="D7309">
        <v>20</v>
      </c>
      <c r="E7309">
        <v>11110010</v>
      </c>
      <c r="F7309" t="s">
        <v>10</v>
      </c>
      <c r="G7309">
        <v>1</v>
      </c>
    </row>
    <row r="7310" spans="1:7" hidden="1" x14ac:dyDescent="0.25">
      <c r="A7310">
        <v>80026641</v>
      </c>
      <c r="B7310" s="1">
        <v>40868</v>
      </c>
      <c r="C7310" t="s">
        <v>182</v>
      </c>
      <c r="D7310">
        <v>100</v>
      </c>
      <c r="E7310">
        <v>11110325</v>
      </c>
      <c r="F7310" t="s">
        <v>10</v>
      </c>
      <c r="G7310">
        <v>1</v>
      </c>
    </row>
    <row r="7311" spans="1:7" hidden="1" x14ac:dyDescent="0.25">
      <c r="A7311">
        <v>80026644</v>
      </c>
      <c r="B7311" s="1">
        <v>40868</v>
      </c>
      <c r="C7311" t="s">
        <v>111</v>
      </c>
      <c r="D7311">
        <v>25</v>
      </c>
      <c r="E7311">
        <v>11110326</v>
      </c>
      <c r="F7311" t="s">
        <v>112</v>
      </c>
      <c r="G7311">
        <v>1</v>
      </c>
    </row>
    <row r="7312" spans="1:7" hidden="1" x14ac:dyDescent="0.25">
      <c r="A7312">
        <v>80026645</v>
      </c>
      <c r="B7312" s="1">
        <v>40868</v>
      </c>
      <c r="C7312" t="s">
        <v>22</v>
      </c>
      <c r="D7312">
        <v>50</v>
      </c>
      <c r="E7312">
        <v>11110329</v>
      </c>
      <c r="F7312" t="s">
        <v>23</v>
      </c>
      <c r="G7312">
        <v>0.12</v>
      </c>
    </row>
    <row r="7313" spans="1:7" x14ac:dyDescent="0.25">
      <c r="A7313">
        <v>80026591</v>
      </c>
      <c r="B7313" s="1">
        <v>40862</v>
      </c>
      <c r="C7313" t="s">
        <v>7</v>
      </c>
      <c r="D7313">
        <v>610</v>
      </c>
      <c r="E7313">
        <v>11110010</v>
      </c>
      <c r="F7313" t="s">
        <v>8</v>
      </c>
      <c r="G7313">
        <v>1</v>
      </c>
    </row>
    <row r="7314" spans="1:7" x14ac:dyDescent="0.25">
      <c r="A7314">
        <v>80026591</v>
      </c>
      <c r="B7314" s="1">
        <v>40862</v>
      </c>
      <c r="C7314" t="s">
        <v>15</v>
      </c>
      <c r="D7314">
        <v>305</v>
      </c>
      <c r="E7314">
        <v>11110010</v>
      </c>
      <c r="F7314" t="s">
        <v>8</v>
      </c>
      <c r="G7314">
        <v>1</v>
      </c>
    </row>
    <row r="7315" spans="1:7" x14ac:dyDescent="0.25">
      <c r="A7315">
        <v>80026594</v>
      </c>
      <c r="B7315" s="1">
        <v>40863</v>
      </c>
      <c r="C7315" t="s">
        <v>140</v>
      </c>
      <c r="D7315">
        <v>25</v>
      </c>
      <c r="E7315">
        <v>11110241</v>
      </c>
      <c r="F7315" t="s">
        <v>26</v>
      </c>
      <c r="G7315">
        <v>60</v>
      </c>
    </row>
    <row r="7316" spans="1:7" x14ac:dyDescent="0.25">
      <c r="A7316">
        <v>80026594</v>
      </c>
      <c r="B7316" s="1">
        <v>40863</v>
      </c>
      <c r="C7316" t="s">
        <v>66</v>
      </c>
      <c r="D7316">
        <v>6</v>
      </c>
      <c r="E7316">
        <v>11110241</v>
      </c>
      <c r="F7316" t="s">
        <v>67</v>
      </c>
      <c r="G7316">
        <v>60</v>
      </c>
    </row>
    <row r="7317" spans="1:7" x14ac:dyDescent="0.25">
      <c r="A7317">
        <v>80026594</v>
      </c>
      <c r="B7317" s="1">
        <v>40863</v>
      </c>
      <c r="C7317" t="s">
        <v>27</v>
      </c>
      <c r="D7317">
        <v>25</v>
      </c>
      <c r="E7317">
        <v>11110241</v>
      </c>
      <c r="F7317" t="s">
        <v>28</v>
      </c>
      <c r="G7317">
        <v>60</v>
      </c>
    </row>
    <row r="7318" spans="1:7" x14ac:dyDescent="0.25">
      <c r="A7318">
        <v>80026595</v>
      </c>
      <c r="B7318" s="1">
        <v>40863</v>
      </c>
      <c r="C7318" t="s">
        <v>64</v>
      </c>
      <c r="D7318">
        <v>25</v>
      </c>
      <c r="E7318">
        <v>11110242</v>
      </c>
      <c r="F7318" t="s">
        <v>65</v>
      </c>
      <c r="G7318">
        <v>6</v>
      </c>
    </row>
    <row r="7319" spans="1:7" x14ac:dyDescent="0.25">
      <c r="A7319">
        <v>80026596</v>
      </c>
      <c r="B7319" s="1">
        <v>40863</v>
      </c>
      <c r="C7319" t="s">
        <v>140</v>
      </c>
      <c r="D7319">
        <v>25</v>
      </c>
      <c r="E7319">
        <v>11110244</v>
      </c>
      <c r="F7319" t="s">
        <v>26</v>
      </c>
      <c r="G7319">
        <v>50</v>
      </c>
    </row>
    <row r="7320" spans="1:7" x14ac:dyDescent="0.25">
      <c r="A7320">
        <v>80026596</v>
      </c>
      <c r="B7320" s="1">
        <v>40863</v>
      </c>
      <c r="C7320" t="s">
        <v>66</v>
      </c>
      <c r="D7320">
        <v>14</v>
      </c>
      <c r="E7320">
        <v>11110244</v>
      </c>
      <c r="F7320" t="s">
        <v>67</v>
      </c>
      <c r="G7320">
        <v>50</v>
      </c>
    </row>
    <row r="7321" spans="1:7" x14ac:dyDescent="0.25">
      <c r="A7321">
        <v>80026597</v>
      </c>
      <c r="B7321" s="1">
        <v>40863</v>
      </c>
      <c r="C7321" t="s">
        <v>24</v>
      </c>
      <c r="D7321">
        <v>25</v>
      </c>
      <c r="E7321">
        <v>11110245</v>
      </c>
      <c r="F7321" t="s">
        <v>10</v>
      </c>
      <c r="G7321">
        <v>1</v>
      </c>
    </row>
    <row r="7322" spans="1:7" x14ac:dyDescent="0.25">
      <c r="A7322">
        <v>80026600</v>
      </c>
      <c r="B7322" s="1">
        <v>40864</v>
      </c>
      <c r="C7322" t="s">
        <v>9</v>
      </c>
      <c r="D7322">
        <v>20</v>
      </c>
      <c r="E7322">
        <v>11110157</v>
      </c>
      <c r="F7322" t="s">
        <v>10</v>
      </c>
      <c r="G7322">
        <v>1</v>
      </c>
    </row>
    <row r="7323" spans="1:7" x14ac:dyDescent="0.25">
      <c r="A7323">
        <v>80026600</v>
      </c>
      <c r="B7323" s="1">
        <v>40864</v>
      </c>
      <c r="C7323" t="s">
        <v>7</v>
      </c>
      <c r="D7323">
        <v>60</v>
      </c>
      <c r="E7323">
        <v>11110157</v>
      </c>
      <c r="F7323" t="s">
        <v>8</v>
      </c>
      <c r="G7323">
        <v>1</v>
      </c>
    </row>
    <row r="7324" spans="1:7" x14ac:dyDescent="0.25">
      <c r="A7324">
        <v>80026601</v>
      </c>
      <c r="B7324" s="1">
        <v>40864</v>
      </c>
      <c r="C7324" t="s">
        <v>53</v>
      </c>
      <c r="D7324">
        <v>25</v>
      </c>
      <c r="E7324">
        <v>11110250</v>
      </c>
      <c r="F7324" t="s">
        <v>10</v>
      </c>
      <c r="G7324">
        <v>1</v>
      </c>
    </row>
    <row r="7325" spans="1:7" x14ac:dyDescent="0.25">
      <c r="A7325">
        <v>80026601</v>
      </c>
      <c r="B7325" s="1">
        <v>40864</v>
      </c>
      <c r="C7325" t="s">
        <v>53</v>
      </c>
      <c r="D7325">
        <v>25</v>
      </c>
      <c r="E7325">
        <v>11110254</v>
      </c>
      <c r="F7325" t="s">
        <v>10</v>
      </c>
      <c r="G7325">
        <v>1</v>
      </c>
    </row>
    <row r="7326" spans="1:7" hidden="1" x14ac:dyDescent="0.25">
      <c r="A7326">
        <v>90001800</v>
      </c>
      <c r="B7326" s="1">
        <v>40869</v>
      </c>
      <c r="C7326" t="s">
        <v>115</v>
      </c>
      <c r="D7326">
        <v>50</v>
      </c>
      <c r="E7326">
        <v>11110323</v>
      </c>
      <c r="F7326" t="s">
        <v>10</v>
      </c>
      <c r="G7326">
        <v>1</v>
      </c>
    </row>
    <row r="7327" spans="1:7" x14ac:dyDescent="0.25">
      <c r="A7327">
        <v>80026601</v>
      </c>
      <c r="B7327" s="1">
        <v>40864</v>
      </c>
      <c r="C7327" t="s">
        <v>53</v>
      </c>
      <c r="D7327">
        <v>25</v>
      </c>
      <c r="E7327">
        <v>11110255</v>
      </c>
      <c r="F7327" t="s">
        <v>10</v>
      </c>
      <c r="G7327">
        <v>1</v>
      </c>
    </row>
    <row r="7328" spans="1:7" x14ac:dyDescent="0.25">
      <c r="A7328">
        <v>80026601</v>
      </c>
      <c r="B7328" s="1">
        <v>40864</v>
      </c>
      <c r="C7328" t="s">
        <v>53</v>
      </c>
      <c r="D7328">
        <v>25</v>
      </c>
      <c r="E7328">
        <v>11110256</v>
      </c>
      <c r="F7328" t="s">
        <v>10</v>
      </c>
      <c r="G7328">
        <v>1</v>
      </c>
    </row>
    <row r="7329" spans="1:7" x14ac:dyDescent="0.25">
      <c r="A7329">
        <v>80026601</v>
      </c>
      <c r="B7329" s="1">
        <v>40864</v>
      </c>
      <c r="C7329" t="s">
        <v>53</v>
      </c>
      <c r="D7329">
        <v>25</v>
      </c>
      <c r="E7329">
        <v>11110257</v>
      </c>
      <c r="F7329" t="s">
        <v>10</v>
      </c>
      <c r="G7329">
        <v>1</v>
      </c>
    </row>
    <row r="7330" spans="1:7" x14ac:dyDescent="0.25">
      <c r="A7330">
        <v>80026601</v>
      </c>
      <c r="B7330" s="1">
        <v>40864</v>
      </c>
      <c r="C7330" t="s">
        <v>53</v>
      </c>
      <c r="D7330">
        <v>25</v>
      </c>
      <c r="E7330">
        <v>11110258</v>
      </c>
      <c r="F7330" t="s">
        <v>10</v>
      </c>
      <c r="G7330">
        <v>1</v>
      </c>
    </row>
    <row r="7331" spans="1:7" x14ac:dyDescent="0.25">
      <c r="A7331">
        <v>80026601</v>
      </c>
      <c r="B7331" s="1">
        <v>40864</v>
      </c>
      <c r="C7331" t="s">
        <v>53</v>
      </c>
      <c r="D7331">
        <v>25</v>
      </c>
      <c r="E7331">
        <v>11110259</v>
      </c>
      <c r="F7331" t="s">
        <v>10</v>
      </c>
      <c r="G7331">
        <v>1</v>
      </c>
    </row>
    <row r="7332" spans="1:7" x14ac:dyDescent="0.25">
      <c r="A7332">
        <v>80026602</v>
      </c>
      <c r="B7332" s="1">
        <v>40864</v>
      </c>
      <c r="C7332" t="s">
        <v>64</v>
      </c>
      <c r="D7332">
        <v>64</v>
      </c>
      <c r="E7332">
        <v>11110260</v>
      </c>
      <c r="F7332" t="s">
        <v>65</v>
      </c>
      <c r="G7332">
        <v>16</v>
      </c>
    </row>
    <row r="7333" spans="1:7" x14ac:dyDescent="0.25">
      <c r="A7333">
        <v>80026602</v>
      </c>
      <c r="B7333" s="1">
        <v>40864</v>
      </c>
      <c r="C7333" t="s">
        <v>74</v>
      </c>
      <c r="D7333">
        <v>25</v>
      </c>
      <c r="E7333">
        <v>11110260</v>
      </c>
      <c r="F7333" t="s">
        <v>75</v>
      </c>
      <c r="G7333">
        <v>16</v>
      </c>
    </row>
    <row r="7334" spans="1:7" x14ac:dyDescent="0.25">
      <c r="A7334">
        <v>80026602</v>
      </c>
      <c r="B7334" s="1">
        <v>40864</v>
      </c>
      <c r="C7334" t="s">
        <v>70</v>
      </c>
      <c r="D7334">
        <v>25</v>
      </c>
      <c r="E7334">
        <v>11110260</v>
      </c>
      <c r="F7334" t="s">
        <v>71</v>
      </c>
      <c r="G7334">
        <v>16</v>
      </c>
    </row>
    <row r="7335" spans="1:7" x14ac:dyDescent="0.25">
      <c r="A7335">
        <v>80026602</v>
      </c>
      <c r="B7335" s="1">
        <v>40864</v>
      </c>
      <c r="C7335" t="s">
        <v>64</v>
      </c>
      <c r="D7335">
        <v>64</v>
      </c>
      <c r="E7335">
        <v>11110261</v>
      </c>
      <c r="F7335" t="s">
        <v>65</v>
      </c>
      <c r="G7335">
        <v>16</v>
      </c>
    </row>
    <row r="7336" spans="1:7" hidden="1" x14ac:dyDescent="0.25">
      <c r="A7336">
        <v>80026649</v>
      </c>
      <c r="B7336" s="1">
        <v>40869</v>
      </c>
      <c r="C7336" t="s">
        <v>111</v>
      </c>
      <c r="D7336">
        <v>50</v>
      </c>
      <c r="E7336">
        <v>11110346</v>
      </c>
      <c r="F7336" t="s">
        <v>112</v>
      </c>
      <c r="G7336">
        <v>2</v>
      </c>
    </row>
    <row r="7337" spans="1:7" hidden="1" x14ac:dyDescent="0.25">
      <c r="A7337">
        <v>80026649</v>
      </c>
      <c r="B7337" s="1">
        <v>40869</v>
      </c>
      <c r="C7337" t="s">
        <v>111</v>
      </c>
      <c r="D7337">
        <v>25</v>
      </c>
      <c r="E7337">
        <v>11110347</v>
      </c>
      <c r="F7337" t="s">
        <v>112</v>
      </c>
      <c r="G7337">
        <v>1</v>
      </c>
    </row>
    <row r="7338" spans="1:7" hidden="1" x14ac:dyDescent="0.25">
      <c r="A7338">
        <v>80026653</v>
      </c>
      <c r="B7338" s="1">
        <v>40869</v>
      </c>
      <c r="C7338" t="s">
        <v>22</v>
      </c>
      <c r="D7338">
        <v>370</v>
      </c>
      <c r="E7338">
        <v>11110349</v>
      </c>
      <c r="F7338" t="s">
        <v>23</v>
      </c>
      <c r="G7338">
        <v>1.48</v>
      </c>
    </row>
    <row r="7339" spans="1:7" hidden="1" x14ac:dyDescent="0.25">
      <c r="A7339">
        <v>80026653</v>
      </c>
      <c r="B7339" s="1">
        <v>40869</v>
      </c>
      <c r="C7339" t="s">
        <v>22</v>
      </c>
      <c r="D7339">
        <v>167.5</v>
      </c>
      <c r="E7339">
        <v>11110352</v>
      </c>
      <c r="F7339" t="s">
        <v>23</v>
      </c>
      <c r="G7339">
        <v>0.67</v>
      </c>
    </row>
    <row r="7340" spans="1:7" hidden="1" x14ac:dyDescent="0.25">
      <c r="A7340">
        <v>80026653</v>
      </c>
      <c r="B7340" s="1">
        <v>40869</v>
      </c>
      <c r="C7340" t="s">
        <v>22</v>
      </c>
      <c r="D7340">
        <v>167.5</v>
      </c>
      <c r="E7340">
        <v>11110354</v>
      </c>
      <c r="F7340" t="s">
        <v>23</v>
      </c>
      <c r="G7340">
        <v>0.67</v>
      </c>
    </row>
    <row r="7341" spans="1:7" x14ac:dyDescent="0.25">
      <c r="A7341">
        <v>80026602</v>
      </c>
      <c r="B7341" s="1">
        <v>40864</v>
      </c>
      <c r="C7341" t="s">
        <v>74</v>
      </c>
      <c r="D7341">
        <v>25</v>
      </c>
      <c r="E7341">
        <v>11110261</v>
      </c>
      <c r="F7341" t="s">
        <v>75</v>
      </c>
      <c r="G7341">
        <v>16</v>
      </c>
    </row>
    <row r="7342" spans="1:7" hidden="1" x14ac:dyDescent="0.25">
      <c r="A7342">
        <v>80026653</v>
      </c>
      <c r="B7342" s="1">
        <v>40869</v>
      </c>
      <c r="C7342" t="s">
        <v>36</v>
      </c>
      <c r="D7342">
        <v>250</v>
      </c>
      <c r="E7342">
        <v>11110356</v>
      </c>
      <c r="F7342" t="s">
        <v>23</v>
      </c>
      <c r="G7342">
        <v>5</v>
      </c>
    </row>
    <row r="7343" spans="1:7" hidden="1" x14ac:dyDescent="0.25">
      <c r="A7343">
        <v>80026653</v>
      </c>
      <c r="B7343" s="1">
        <v>40869</v>
      </c>
      <c r="C7343" t="s">
        <v>22</v>
      </c>
      <c r="D7343">
        <v>167.5</v>
      </c>
      <c r="E7343">
        <v>11110358</v>
      </c>
      <c r="F7343" t="s">
        <v>23</v>
      </c>
      <c r="G7343">
        <v>0.67</v>
      </c>
    </row>
    <row r="7344" spans="1:7" x14ac:dyDescent="0.25">
      <c r="A7344">
        <v>80026602</v>
      </c>
      <c r="B7344" s="1">
        <v>40864</v>
      </c>
      <c r="C7344" t="s">
        <v>70</v>
      </c>
      <c r="D7344">
        <v>25</v>
      </c>
      <c r="E7344">
        <v>11110261</v>
      </c>
      <c r="F7344" t="s">
        <v>71</v>
      </c>
      <c r="G7344">
        <v>16</v>
      </c>
    </row>
    <row r="7345" spans="1:7" x14ac:dyDescent="0.25">
      <c r="A7345">
        <v>80026602</v>
      </c>
      <c r="B7345" s="1">
        <v>40864</v>
      </c>
      <c r="C7345" t="s">
        <v>64</v>
      </c>
      <c r="D7345">
        <v>64</v>
      </c>
      <c r="E7345">
        <v>11110262</v>
      </c>
      <c r="F7345" t="s">
        <v>65</v>
      </c>
      <c r="G7345">
        <v>16</v>
      </c>
    </row>
    <row r="7346" spans="1:7" x14ac:dyDescent="0.25">
      <c r="A7346">
        <v>80026602</v>
      </c>
      <c r="B7346" s="1">
        <v>40864</v>
      </c>
      <c r="C7346" t="s">
        <v>74</v>
      </c>
      <c r="D7346">
        <v>25</v>
      </c>
      <c r="E7346">
        <v>11110262</v>
      </c>
      <c r="F7346" t="s">
        <v>75</v>
      </c>
      <c r="G7346">
        <v>16</v>
      </c>
    </row>
    <row r="7347" spans="1:7" x14ac:dyDescent="0.25">
      <c r="A7347">
        <v>80026602</v>
      </c>
      <c r="B7347" s="1">
        <v>40864</v>
      </c>
      <c r="C7347" t="s">
        <v>70</v>
      </c>
      <c r="D7347">
        <v>25</v>
      </c>
      <c r="E7347">
        <v>11110262</v>
      </c>
      <c r="F7347" t="s">
        <v>71</v>
      </c>
      <c r="G7347">
        <v>16</v>
      </c>
    </row>
    <row r="7348" spans="1:7" hidden="1" x14ac:dyDescent="0.25">
      <c r="A7348">
        <v>80026657</v>
      </c>
      <c r="B7348" s="1">
        <v>40869</v>
      </c>
      <c r="C7348" t="s">
        <v>111</v>
      </c>
      <c r="D7348">
        <v>75</v>
      </c>
      <c r="E7348">
        <v>11110363</v>
      </c>
      <c r="F7348" t="s">
        <v>112</v>
      </c>
      <c r="G7348">
        <v>3</v>
      </c>
    </row>
    <row r="7349" spans="1:7" x14ac:dyDescent="0.25">
      <c r="A7349">
        <v>80026602</v>
      </c>
      <c r="B7349" s="1">
        <v>40864</v>
      </c>
      <c r="C7349" t="s">
        <v>64</v>
      </c>
      <c r="D7349">
        <v>64</v>
      </c>
      <c r="E7349">
        <v>11110263</v>
      </c>
      <c r="F7349" t="s">
        <v>65</v>
      </c>
      <c r="G7349">
        <v>16</v>
      </c>
    </row>
    <row r="7350" spans="1:7" x14ac:dyDescent="0.25">
      <c r="A7350">
        <v>80026602</v>
      </c>
      <c r="B7350" s="1">
        <v>40864</v>
      </c>
      <c r="C7350" t="s">
        <v>74</v>
      </c>
      <c r="D7350">
        <v>25</v>
      </c>
      <c r="E7350">
        <v>11110263</v>
      </c>
      <c r="F7350" t="s">
        <v>75</v>
      </c>
      <c r="G7350">
        <v>16</v>
      </c>
    </row>
    <row r="7351" spans="1:7" x14ac:dyDescent="0.25">
      <c r="A7351">
        <v>80026602</v>
      </c>
      <c r="B7351" s="1">
        <v>40864</v>
      </c>
      <c r="C7351" t="s">
        <v>70</v>
      </c>
      <c r="D7351">
        <v>25</v>
      </c>
      <c r="E7351">
        <v>11110263</v>
      </c>
      <c r="F7351" t="s">
        <v>71</v>
      </c>
      <c r="G7351">
        <v>16</v>
      </c>
    </row>
    <row r="7352" spans="1:7" x14ac:dyDescent="0.25">
      <c r="A7352">
        <v>80026602</v>
      </c>
      <c r="B7352" s="1">
        <v>40864</v>
      </c>
      <c r="C7352" t="s">
        <v>64</v>
      </c>
      <c r="D7352">
        <v>64</v>
      </c>
      <c r="E7352">
        <v>11110264</v>
      </c>
      <c r="F7352" t="s">
        <v>65</v>
      </c>
      <c r="G7352">
        <v>16</v>
      </c>
    </row>
    <row r="7353" spans="1:7" x14ac:dyDescent="0.25">
      <c r="A7353">
        <v>80026602</v>
      </c>
      <c r="B7353" s="1">
        <v>40864</v>
      </c>
      <c r="C7353" t="s">
        <v>74</v>
      </c>
      <c r="D7353">
        <v>25</v>
      </c>
      <c r="E7353">
        <v>11110264</v>
      </c>
      <c r="F7353" t="s">
        <v>75</v>
      </c>
      <c r="G7353">
        <v>16</v>
      </c>
    </row>
    <row r="7354" spans="1:7" x14ac:dyDescent="0.25">
      <c r="A7354">
        <v>80026602</v>
      </c>
      <c r="B7354" s="1">
        <v>40864</v>
      </c>
      <c r="C7354" t="s">
        <v>70</v>
      </c>
      <c r="D7354">
        <v>25</v>
      </c>
      <c r="E7354">
        <v>11110264</v>
      </c>
      <c r="F7354" t="s">
        <v>71</v>
      </c>
      <c r="G7354">
        <v>16</v>
      </c>
    </row>
    <row r="7355" spans="1:7" x14ac:dyDescent="0.25">
      <c r="A7355">
        <v>80026602</v>
      </c>
      <c r="B7355" s="1">
        <v>40864</v>
      </c>
      <c r="C7355" t="s">
        <v>64</v>
      </c>
      <c r="D7355">
        <v>64</v>
      </c>
      <c r="E7355">
        <v>11110265</v>
      </c>
      <c r="F7355" t="s">
        <v>65</v>
      </c>
      <c r="G7355">
        <v>16</v>
      </c>
    </row>
    <row r="7356" spans="1:7" x14ac:dyDescent="0.25">
      <c r="A7356">
        <v>80026602</v>
      </c>
      <c r="B7356" s="1">
        <v>40864</v>
      </c>
      <c r="C7356" t="s">
        <v>74</v>
      </c>
      <c r="D7356">
        <v>25</v>
      </c>
      <c r="E7356">
        <v>11110265</v>
      </c>
      <c r="F7356" t="s">
        <v>75</v>
      </c>
      <c r="G7356">
        <v>16</v>
      </c>
    </row>
    <row r="7357" spans="1:7" hidden="1" x14ac:dyDescent="0.25">
      <c r="A7357">
        <v>80026665</v>
      </c>
      <c r="B7357" s="1">
        <v>40869</v>
      </c>
      <c r="C7357" t="s">
        <v>111</v>
      </c>
      <c r="D7357">
        <v>100</v>
      </c>
      <c r="E7357">
        <v>11110371</v>
      </c>
      <c r="F7357" t="s">
        <v>112</v>
      </c>
      <c r="G7357">
        <v>4</v>
      </c>
    </row>
    <row r="7358" spans="1:7" x14ac:dyDescent="0.25">
      <c r="A7358">
        <v>80026602</v>
      </c>
      <c r="B7358" s="1">
        <v>40864</v>
      </c>
      <c r="C7358" t="s">
        <v>70</v>
      </c>
      <c r="D7358">
        <v>25</v>
      </c>
      <c r="E7358">
        <v>11110265</v>
      </c>
      <c r="F7358" t="s">
        <v>71</v>
      </c>
      <c r="G7358">
        <v>16</v>
      </c>
    </row>
    <row r="7359" spans="1:7" x14ac:dyDescent="0.25">
      <c r="A7359">
        <v>80026602</v>
      </c>
      <c r="B7359" s="1">
        <v>40864</v>
      </c>
      <c r="C7359" t="s">
        <v>64</v>
      </c>
      <c r="D7359">
        <v>64</v>
      </c>
      <c r="E7359">
        <v>11110266</v>
      </c>
      <c r="F7359" t="s">
        <v>65</v>
      </c>
      <c r="G7359">
        <v>16</v>
      </c>
    </row>
    <row r="7360" spans="1:7" x14ac:dyDescent="0.25">
      <c r="A7360">
        <v>80026602</v>
      </c>
      <c r="B7360" s="1">
        <v>40864</v>
      </c>
      <c r="C7360" t="s">
        <v>74</v>
      </c>
      <c r="D7360">
        <v>25</v>
      </c>
      <c r="E7360">
        <v>11110266</v>
      </c>
      <c r="F7360" t="s">
        <v>75</v>
      </c>
      <c r="G7360">
        <v>16</v>
      </c>
    </row>
    <row r="7361" spans="1:7" x14ac:dyDescent="0.25">
      <c r="A7361">
        <v>80026602</v>
      </c>
      <c r="B7361" s="1">
        <v>40864</v>
      </c>
      <c r="C7361" t="s">
        <v>70</v>
      </c>
      <c r="D7361">
        <v>25</v>
      </c>
      <c r="E7361">
        <v>11110266</v>
      </c>
      <c r="F7361" t="s">
        <v>71</v>
      </c>
      <c r="G7361">
        <v>16</v>
      </c>
    </row>
    <row r="7362" spans="1:7" x14ac:dyDescent="0.25">
      <c r="A7362">
        <v>80026603</v>
      </c>
      <c r="B7362" s="1">
        <v>40864</v>
      </c>
      <c r="C7362" t="s">
        <v>64</v>
      </c>
      <c r="D7362">
        <v>25</v>
      </c>
      <c r="E7362">
        <v>11110267</v>
      </c>
      <c r="F7362" t="s">
        <v>65</v>
      </c>
      <c r="G7362">
        <v>3</v>
      </c>
    </row>
    <row r="7363" spans="1:7" x14ac:dyDescent="0.25">
      <c r="A7363">
        <v>80026604</v>
      </c>
      <c r="B7363" s="1">
        <v>40864</v>
      </c>
      <c r="C7363" t="s">
        <v>134</v>
      </c>
      <c r="D7363">
        <v>75</v>
      </c>
      <c r="E7363">
        <v>11100421</v>
      </c>
      <c r="F7363" t="s">
        <v>10</v>
      </c>
      <c r="G7363">
        <v>1</v>
      </c>
    </row>
    <row r="7364" spans="1:7" x14ac:dyDescent="0.25">
      <c r="A7364">
        <v>80026605</v>
      </c>
      <c r="B7364" s="1">
        <v>40864</v>
      </c>
      <c r="C7364" t="s">
        <v>16</v>
      </c>
      <c r="D7364">
        <v>180</v>
      </c>
      <c r="E7364">
        <v>11090058</v>
      </c>
      <c r="F7364" t="s">
        <v>17</v>
      </c>
      <c r="G7364">
        <v>18000</v>
      </c>
    </row>
    <row r="7365" spans="1:7" x14ac:dyDescent="0.25">
      <c r="A7365">
        <v>80026605</v>
      </c>
      <c r="B7365" s="1">
        <v>40864</v>
      </c>
      <c r="C7365" t="s">
        <v>7</v>
      </c>
      <c r="D7365">
        <v>2860</v>
      </c>
      <c r="E7365">
        <v>11090058</v>
      </c>
      <c r="F7365" t="s">
        <v>8</v>
      </c>
      <c r="G7365">
        <v>18000</v>
      </c>
    </row>
    <row r="7366" spans="1:7" x14ac:dyDescent="0.25">
      <c r="A7366">
        <v>80026605</v>
      </c>
      <c r="B7366" s="1">
        <v>40864</v>
      </c>
      <c r="C7366" t="s">
        <v>15</v>
      </c>
      <c r="D7366">
        <v>1430</v>
      </c>
      <c r="E7366">
        <v>11090058</v>
      </c>
      <c r="F7366" t="s">
        <v>8</v>
      </c>
      <c r="G7366">
        <v>18000</v>
      </c>
    </row>
    <row r="7367" spans="1:7" x14ac:dyDescent="0.25">
      <c r="A7367">
        <v>80026607</v>
      </c>
      <c r="B7367" s="1">
        <v>40864</v>
      </c>
      <c r="C7367" t="s">
        <v>74</v>
      </c>
      <c r="D7367">
        <v>25</v>
      </c>
      <c r="E7367">
        <v>11110270</v>
      </c>
      <c r="F7367" t="s">
        <v>75</v>
      </c>
      <c r="G7367">
        <v>1</v>
      </c>
    </row>
    <row r="7368" spans="1:7" x14ac:dyDescent="0.25">
      <c r="A7368">
        <v>80026609</v>
      </c>
      <c r="B7368" s="1">
        <v>40864</v>
      </c>
      <c r="C7368" t="s">
        <v>16</v>
      </c>
      <c r="D7368">
        <v>20</v>
      </c>
      <c r="E7368">
        <v>11100344</v>
      </c>
      <c r="F7368" t="s">
        <v>17</v>
      </c>
      <c r="G7368">
        <v>2000</v>
      </c>
    </row>
    <row r="7369" spans="1:7" x14ac:dyDescent="0.25">
      <c r="A7369">
        <v>80026609</v>
      </c>
      <c r="B7369" s="1">
        <v>40864</v>
      </c>
      <c r="C7369" t="s">
        <v>7</v>
      </c>
      <c r="D7369">
        <v>145</v>
      </c>
      <c r="E7369">
        <v>11100344</v>
      </c>
      <c r="F7369" t="s">
        <v>8</v>
      </c>
      <c r="G7369">
        <v>2000</v>
      </c>
    </row>
    <row r="7370" spans="1:7" x14ac:dyDescent="0.25">
      <c r="A7370">
        <v>80026609</v>
      </c>
      <c r="B7370" s="1">
        <v>40864</v>
      </c>
      <c r="C7370" t="s">
        <v>15</v>
      </c>
      <c r="D7370">
        <v>72.5</v>
      </c>
      <c r="E7370">
        <v>11100344</v>
      </c>
      <c r="F7370" t="s">
        <v>8</v>
      </c>
      <c r="G7370">
        <v>2000</v>
      </c>
    </row>
    <row r="7371" spans="1:7" x14ac:dyDescent="0.25">
      <c r="A7371">
        <v>80026611</v>
      </c>
      <c r="B7371" s="1">
        <v>40864</v>
      </c>
      <c r="C7371" t="s">
        <v>54</v>
      </c>
      <c r="D7371">
        <v>27</v>
      </c>
      <c r="E7371">
        <v>11110276</v>
      </c>
      <c r="F7371" t="s">
        <v>55</v>
      </c>
      <c r="G7371">
        <v>70000</v>
      </c>
    </row>
    <row r="7372" spans="1:7" x14ac:dyDescent="0.25">
      <c r="A7372">
        <v>80026611</v>
      </c>
      <c r="B7372" s="1">
        <v>40864</v>
      </c>
      <c r="C7372" t="s">
        <v>56</v>
      </c>
      <c r="D7372">
        <v>29</v>
      </c>
      <c r="E7372">
        <v>11110276</v>
      </c>
      <c r="F7372" t="s">
        <v>55</v>
      </c>
      <c r="G7372">
        <v>70000</v>
      </c>
    </row>
    <row r="7373" spans="1:7" x14ac:dyDescent="0.25">
      <c r="A7373">
        <v>80026611</v>
      </c>
      <c r="B7373" s="1">
        <v>40864</v>
      </c>
      <c r="C7373" t="s">
        <v>59</v>
      </c>
      <c r="D7373">
        <v>25</v>
      </c>
      <c r="E7373">
        <v>11110276</v>
      </c>
      <c r="F7373" t="s">
        <v>60</v>
      </c>
      <c r="G7373">
        <v>70000</v>
      </c>
    </row>
    <row r="7374" spans="1:7" x14ac:dyDescent="0.25">
      <c r="A7374">
        <v>80026611</v>
      </c>
      <c r="B7374" s="1">
        <v>40864</v>
      </c>
      <c r="C7374" t="s">
        <v>61</v>
      </c>
      <c r="D7374">
        <v>25</v>
      </c>
      <c r="E7374">
        <v>11110276</v>
      </c>
      <c r="F7374" t="s">
        <v>60</v>
      </c>
      <c r="G7374">
        <v>70000</v>
      </c>
    </row>
    <row r="7375" spans="1:7" x14ac:dyDescent="0.25">
      <c r="A7375">
        <v>80026613</v>
      </c>
      <c r="B7375" s="1">
        <v>40865</v>
      </c>
      <c r="C7375" t="s">
        <v>135</v>
      </c>
      <c r="D7375">
        <v>125</v>
      </c>
      <c r="E7375">
        <v>11110283</v>
      </c>
      <c r="F7375" t="s">
        <v>10</v>
      </c>
      <c r="G7375">
        <v>1</v>
      </c>
    </row>
    <row r="7376" spans="1:7" x14ac:dyDescent="0.25">
      <c r="A7376">
        <v>80026615</v>
      </c>
      <c r="B7376" s="1">
        <v>40865</v>
      </c>
      <c r="C7376" t="s">
        <v>64</v>
      </c>
      <c r="D7376">
        <v>25</v>
      </c>
      <c r="E7376">
        <v>11110286</v>
      </c>
      <c r="F7376" t="s">
        <v>65</v>
      </c>
      <c r="G7376">
        <v>1</v>
      </c>
    </row>
    <row r="7377" spans="1:7" x14ac:dyDescent="0.25">
      <c r="A7377">
        <v>80026619</v>
      </c>
      <c r="B7377" s="1">
        <v>40865</v>
      </c>
      <c r="C7377" t="s">
        <v>9</v>
      </c>
      <c r="D7377">
        <v>20</v>
      </c>
      <c r="E7377">
        <v>11100083</v>
      </c>
      <c r="F7377" t="s">
        <v>10</v>
      </c>
      <c r="G7377">
        <v>1</v>
      </c>
    </row>
    <row r="7378" spans="1:7" x14ac:dyDescent="0.25">
      <c r="A7378">
        <v>80026619</v>
      </c>
      <c r="B7378" s="1">
        <v>40865</v>
      </c>
      <c r="C7378" t="s">
        <v>7</v>
      </c>
      <c r="D7378">
        <v>120</v>
      </c>
      <c r="E7378">
        <v>11100083</v>
      </c>
      <c r="F7378" t="s">
        <v>8</v>
      </c>
      <c r="G7378">
        <v>1</v>
      </c>
    </row>
    <row r="7379" spans="1:7" x14ac:dyDescent="0.25">
      <c r="A7379">
        <v>80026621</v>
      </c>
      <c r="B7379" s="1">
        <v>40865</v>
      </c>
      <c r="C7379" t="s">
        <v>54</v>
      </c>
      <c r="D7379">
        <v>41</v>
      </c>
      <c r="E7379">
        <v>11110294</v>
      </c>
      <c r="F7379" t="s">
        <v>55</v>
      </c>
      <c r="G7379">
        <v>260000</v>
      </c>
    </row>
    <row r="7380" spans="1:7" x14ac:dyDescent="0.25">
      <c r="A7380">
        <v>80026621</v>
      </c>
      <c r="B7380" s="1">
        <v>40865</v>
      </c>
      <c r="C7380" t="s">
        <v>56</v>
      </c>
      <c r="D7380">
        <v>41</v>
      </c>
      <c r="E7380">
        <v>11110294</v>
      </c>
      <c r="F7380" t="s">
        <v>55</v>
      </c>
      <c r="G7380">
        <v>260000</v>
      </c>
    </row>
    <row r="7381" spans="1:7" x14ac:dyDescent="0.25">
      <c r="A7381">
        <v>80026621</v>
      </c>
      <c r="B7381" s="1">
        <v>40865</v>
      </c>
      <c r="C7381" t="s">
        <v>57</v>
      </c>
      <c r="D7381">
        <v>29</v>
      </c>
      <c r="E7381">
        <v>11110294</v>
      </c>
      <c r="F7381" t="s">
        <v>55</v>
      </c>
      <c r="G7381">
        <v>260000</v>
      </c>
    </row>
    <row r="7382" spans="1:7" x14ac:dyDescent="0.25">
      <c r="A7382">
        <v>80026621</v>
      </c>
      <c r="B7382" s="1">
        <v>40865</v>
      </c>
      <c r="C7382" t="s">
        <v>59</v>
      </c>
      <c r="D7382">
        <v>41</v>
      </c>
      <c r="E7382">
        <v>11110294</v>
      </c>
      <c r="F7382" t="s">
        <v>60</v>
      </c>
      <c r="G7382">
        <v>260000</v>
      </c>
    </row>
    <row r="7383" spans="1:7" x14ac:dyDescent="0.25">
      <c r="A7383">
        <v>80026621</v>
      </c>
      <c r="B7383" s="1">
        <v>40865</v>
      </c>
      <c r="C7383" t="s">
        <v>61</v>
      </c>
      <c r="D7383">
        <v>41</v>
      </c>
      <c r="E7383">
        <v>11110294</v>
      </c>
      <c r="F7383" t="s">
        <v>60</v>
      </c>
      <c r="G7383">
        <v>260000</v>
      </c>
    </row>
    <row r="7384" spans="1:7" x14ac:dyDescent="0.25">
      <c r="A7384">
        <v>80026621</v>
      </c>
      <c r="B7384" s="1">
        <v>40865</v>
      </c>
      <c r="C7384" t="s">
        <v>62</v>
      </c>
      <c r="D7384">
        <v>25</v>
      </c>
      <c r="E7384">
        <v>11110294</v>
      </c>
      <c r="F7384" t="s">
        <v>60</v>
      </c>
      <c r="G7384">
        <v>260000</v>
      </c>
    </row>
    <row r="7385" spans="1:7" x14ac:dyDescent="0.25">
      <c r="A7385">
        <v>80026623</v>
      </c>
      <c r="B7385" s="1">
        <v>40865</v>
      </c>
      <c r="C7385" t="s">
        <v>7</v>
      </c>
      <c r="D7385">
        <v>135</v>
      </c>
      <c r="E7385">
        <v>11110235</v>
      </c>
      <c r="F7385" t="s">
        <v>8</v>
      </c>
      <c r="G7385">
        <v>27000</v>
      </c>
    </row>
    <row r="7386" spans="1:7" x14ac:dyDescent="0.25">
      <c r="A7386">
        <v>80026624</v>
      </c>
      <c r="B7386" s="1">
        <v>40865</v>
      </c>
      <c r="C7386" t="s">
        <v>66</v>
      </c>
      <c r="D7386">
        <v>25</v>
      </c>
      <c r="E7386">
        <v>11110299</v>
      </c>
      <c r="F7386" t="s">
        <v>67</v>
      </c>
      <c r="G7386">
        <v>1</v>
      </c>
    </row>
    <row r="7387" spans="1:7" x14ac:dyDescent="0.25">
      <c r="A7387">
        <v>80026625</v>
      </c>
      <c r="B7387" s="1">
        <v>40865</v>
      </c>
      <c r="C7387" t="s">
        <v>7</v>
      </c>
      <c r="D7387">
        <v>50</v>
      </c>
      <c r="E7387">
        <v>11110278</v>
      </c>
      <c r="F7387" t="s">
        <v>8</v>
      </c>
      <c r="G7387">
        <v>6000</v>
      </c>
    </row>
    <row r="7388" spans="1:7" x14ac:dyDescent="0.25">
      <c r="A7388">
        <v>80026627</v>
      </c>
      <c r="B7388" s="1">
        <v>40865</v>
      </c>
      <c r="C7388" t="s">
        <v>25</v>
      </c>
      <c r="D7388">
        <v>30</v>
      </c>
      <c r="E7388">
        <v>11110303</v>
      </c>
      <c r="F7388" t="s">
        <v>26</v>
      </c>
      <c r="G7388">
        <v>200</v>
      </c>
    </row>
    <row r="7389" spans="1:7" x14ac:dyDescent="0.25">
      <c r="A7389">
        <v>80026627</v>
      </c>
      <c r="B7389" s="1">
        <v>40865</v>
      </c>
      <c r="C7389" t="s">
        <v>66</v>
      </c>
      <c r="D7389">
        <v>42</v>
      </c>
      <c r="E7389">
        <v>11110303</v>
      </c>
      <c r="F7389" t="s">
        <v>67</v>
      </c>
      <c r="G7389">
        <v>200</v>
      </c>
    </row>
    <row r="7390" spans="1:7" x14ac:dyDescent="0.25">
      <c r="A7390">
        <v>80026629</v>
      </c>
      <c r="B7390" s="1">
        <v>40868</v>
      </c>
      <c r="C7390" t="s">
        <v>24</v>
      </c>
      <c r="D7390">
        <v>25</v>
      </c>
      <c r="E7390">
        <v>11110309</v>
      </c>
      <c r="F7390" t="s">
        <v>10</v>
      </c>
      <c r="G7390">
        <v>1</v>
      </c>
    </row>
    <row r="7391" spans="1:7" x14ac:dyDescent="0.25">
      <c r="A7391">
        <v>80026630</v>
      </c>
      <c r="B7391" s="1">
        <v>40868</v>
      </c>
      <c r="C7391" t="s">
        <v>66</v>
      </c>
      <c r="D7391">
        <v>1</v>
      </c>
      <c r="E7391">
        <v>11110310</v>
      </c>
      <c r="F7391" t="s">
        <v>67</v>
      </c>
      <c r="G7391">
        <v>1</v>
      </c>
    </row>
    <row r="7392" spans="1:7" x14ac:dyDescent="0.25">
      <c r="A7392">
        <v>80026630</v>
      </c>
      <c r="B7392" s="1">
        <v>40868</v>
      </c>
      <c r="C7392" t="s">
        <v>27</v>
      </c>
      <c r="D7392">
        <v>25</v>
      </c>
      <c r="E7392">
        <v>11110310</v>
      </c>
      <c r="F7392" t="s">
        <v>28</v>
      </c>
      <c r="G7392">
        <v>1</v>
      </c>
    </row>
    <row r="7393" spans="1:7" x14ac:dyDescent="0.25">
      <c r="A7393">
        <v>80026632</v>
      </c>
      <c r="B7393" s="1">
        <v>40868</v>
      </c>
      <c r="C7393" t="s">
        <v>64</v>
      </c>
      <c r="D7393">
        <v>25</v>
      </c>
      <c r="E7393">
        <v>11110312</v>
      </c>
      <c r="F7393" t="s">
        <v>65</v>
      </c>
      <c r="G7393">
        <v>3</v>
      </c>
    </row>
    <row r="7394" spans="1:7" x14ac:dyDescent="0.25">
      <c r="A7394">
        <v>80026633</v>
      </c>
      <c r="B7394" s="1">
        <v>40868</v>
      </c>
      <c r="C7394" t="s">
        <v>24</v>
      </c>
      <c r="D7394">
        <v>25</v>
      </c>
      <c r="E7394">
        <v>11110313</v>
      </c>
      <c r="F7394" t="s">
        <v>10</v>
      </c>
      <c r="G7394">
        <v>1</v>
      </c>
    </row>
    <row r="7395" spans="1:7" x14ac:dyDescent="0.25">
      <c r="A7395">
        <v>80026634</v>
      </c>
      <c r="B7395" s="1">
        <v>40868</v>
      </c>
      <c r="C7395" t="s">
        <v>7</v>
      </c>
      <c r="D7395">
        <v>135</v>
      </c>
      <c r="E7395">
        <v>11110117</v>
      </c>
      <c r="F7395" t="s">
        <v>8</v>
      </c>
      <c r="G7395">
        <v>23000</v>
      </c>
    </row>
    <row r="7396" spans="1:7" x14ac:dyDescent="0.25">
      <c r="A7396">
        <v>80026635</v>
      </c>
      <c r="B7396" s="1">
        <v>40868</v>
      </c>
      <c r="C7396" t="s">
        <v>25</v>
      </c>
      <c r="D7396">
        <v>30</v>
      </c>
      <c r="E7396">
        <v>11110314</v>
      </c>
      <c r="F7396" t="s">
        <v>26</v>
      </c>
      <c r="G7396">
        <v>200</v>
      </c>
    </row>
    <row r="7397" spans="1:7" hidden="1" x14ac:dyDescent="0.25">
      <c r="A7397">
        <v>90001801</v>
      </c>
      <c r="B7397" s="1">
        <v>40870</v>
      </c>
      <c r="C7397" t="s">
        <v>126</v>
      </c>
      <c r="D7397">
        <v>350</v>
      </c>
      <c r="E7397">
        <v>11110397</v>
      </c>
      <c r="F7397" t="s">
        <v>10</v>
      </c>
      <c r="G7397">
        <v>1</v>
      </c>
    </row>
    <row r="7398" spans="1:7" x14ac:dyDescent="0.25">
      <c r="A7398">
        <v>80026635</v>
      </c>
      <c r="B7398" s="1">
        <v>40868</v>
      </c>
      <c r="C7398" t="s">
        <v>66</v>
      </c>
      <c r="D7398">
        <v>40</v>
      </c>
      <c r="E7398">
        <v>11110314</v>
      </c>
      <c r="F7398" t="s">
        <v>67</v>
      </c>
      <c r="G7398">
        <v>200</v>
      </c>
    </row>
    <row r="7399" spans="1:7" x14ac:dyDescent="0.25">
      <c r="A7399">
        <v>80026635</v>
      </c>
      <c r="B7399" s="1">
        <v>40868</v>
      </c>
      <c r="C7399" t="s">
        <v>68</v>
      </c>
      <c r="D7399">
        <v>25</v>
      </c>
      <c r="E7399">
        <v>11110314</v>
      </c>
      <c r="F7399" t="s">
        <v>69</v>
      </c>
      <c r="G7399">
        <v>200</v>
      </c>
    </row>
    <row r="7400" spans="1:7" x14ac:dyDescent="0.25">
      <c r="A7400">
        <v>80026635</v>
      </c>
      <c r="B7400" s="1">
        <v>40868</v>
      </c>
      <c r="C7400" t="s">
        <v>25</v>
      </c>
      <c r="D7400">
        <v>30</v>
      </c>
      <c r="E7400">
        <v>11110315</v>
      </c>
      <c r="F7400" t="s">
        <v>26</v>
      </c>
      <c r="G7400">
        <v>200</v>
      </c>
    </row>
    <row r="7401" spans="1:7" x14ac:dyDescent="0.25">
      <c r="A7401">
        <v>80026635</v>
      </c>
      <c r="B7401" s="1">
        <v>40868</v>
      </c>
      <c r="C7401" t="s">
        <v>66</v>
      </c>
      <c r="D7401">
        <v>40</v>
      </c>
      <c r="E7401">
        <v>11110315</v>
      </c>
      <c r="F7401" t="s">
        <v>67</v>
      </c>
      <c r="G7401">
        <v>200</v>
      </c>
    </row>
    <row r="7402" spans="1:7" hidden="1" x14ac:dyDescent="0.25">
      <c r="A7402">
        <v>80026682</v>
      </c>
      <c r="B7402" s="1">
        <v>40875</v>
      </c>
      <c r="C7402" t="s">
        <v>18</v>
      </c>
      <c r="D7402">
        <v>59.93</v>
      </c>
      <c r="E7402">
        <v>11110154</v>
      </c>
      <c r="F7402" t="s">
        <v>10</v>
      </c>
      <c r="G7402">
        <v>1</v>
      </c>
    </row>
    <row r="7403" spans="1:7" hidden="1" x14ac:dyDescent="0.25">
      <c r="A7403">
        <v>80026682</v>
      </c>
      <c r="B7403" s="1">
        <v>40875</v>
      </c>
      <c r="C7403" t="s">
        <v>19</v>
      </c>
      <c r="D7403">
        <v>533.02</v>
      </c>
      <c r="E7403">
        <v>11110154</v>
      </c>
      <c r="F7403" t="s">
        <v>10</v>
      </c>
      <c r="G7403">
        <v>1</v>
      </c>
    </row>
    <row r="7404" spans="1:7" hidden="1" x14ac:dyDescent="0.25">
      <c r="A7404">
        <v>80026682</v>
      </c>
      <c r="B7404" s="1">
        <v>40875</v>
      </c>
      <c r="C7404" t="s">
        <v>20</v>
      </c>
      <c r="D7404">
        <v>1302.93</v>
      </c>
      <c r="E7404">
        <v>11110154</v>
      </c>
      <c r="F7404" t="s">
        <v>10</v>
      </c>
      <c r="G7404">
        <v>1</v>
      </c>
    </row>
    <row r="7405" spans="1:7" hidden="1" x14ac:dyDescent="0.25">
      <c r="A7405">
        <v>80026682</v>
      </c>
      <c r="B7405" s="1">
        <v>40875</v>
      </c>
      <c r="C7405" t="s">
        <v>21</v>
      </c>
      <c r="D7405">
        <v>161.68</v>
      </c>
      <c r="E7405">
        <v>11110154</v>
      </c>
      <c r="F7405" t="s">
        <v>10</v>
      </c>
      <c r="G7405">
        <v>1</v>
      </c>
    </row>
    <row r="7406" spans="1:7" x14ac:dyDescent="0.25">
      <c r="A7406">
        <v>80026635</v>
      </c>
      <c r="B7406" s="1">
        <v>40868</v>
      </c>
      <c r="C7406" t="s">
        <v>68</v>
      </c>
      <c r="D7406">
        <v>25</v>
      </c>
      <c r="E7406">
        <v>11110315</v>
      </c>
      <c r="F7406" t="s">
        <v>69</v>
      </c>
      <c r="G7406">
        <v>200</v>
      </c>
    </row>
    <row r="7407" spans="1:7" x14ac:dyDescent="0.25">
      <c r="A7407">
        <v>80026635</v>
      </c>
      <c r="B7407" s="1">
        <v>40868</v>
      </c>
      <c r="C7407" t="s">
        <v>25</v>
      </c>
      <c r="D7407">
        <v>30</v>
      </c>
      <c r="E7407">
        <v>11110316</v>
      </c>
      <c r="F7407" t="s">
        <v>26</v>
      </c>
      <c r="G7407">
        <v>200</v>
      </c>
    </row>
    <row r="7408" spans="1:7" x14ac:dyDescent="0.25">
      <c r="A7408">
        <v>80026635</v>
      </c>
      <c r="B7408" s="1">
        <v>40868</v>
      </c>
      <c r="C7408" t="s">
        <v>66</v>
      </c>
      <c r="D7408">
        <v>40</v>
      </c>
      <c r="E7408">
        <v>11110316</v>
      </c>
      <c r="F7408" t="s">
        <v>67</v>
      </c>
      <c r="G7408">
        <v>200</v>
      </c>
    </row>
    <row r="7409" spans="1:7" x14ac:dyDescent="0.25">
      <c r="A7409">
        <v>80026635</v>
      </c>
      <c r="B7409" s="1">
        <v>40868</v>
      </c>
      <c r="C7409" t="s">
        <v>68</v>
      </c>
      <c r="D7409">
        <v>25</v>
      </c>
      <c r="E7409">
        <v>11110316</v>
      </c>
      <c r="F7409" t="s">
        <v>69</v>
      </c>
      <c r="G7409">
        <v>200</v>
      </c>
    </row>
    <row r="7410" spans="1:7" hidden="1" x14ac:dyDescent="0.25">
      <c r="A7410">
        <v>80026682</v>
      </c>
      <c r="B7410" s="1">
        <v>40875</v>
      </c>
      <c r="C7410" t="s">
        <v>18</v>
      </c>
      <c r="D7410">
        <v>59.93</v>
      </c>
      <c r="E7410">
        <v>11110156</v>
      </c>
      <c r="F7410" t="s">
        <v>10</v>
      </c>
      <c r="G7410">
        <v>1</v>
      </c>
    </row>
    <row r="7411" spans="1:7" hidden="1" x14ac:dyDescent="0.25">
      <c r="A7411">
        <v>80026682</v>
      </c>
      <c r="B7411" s="1">
        <v>40875</v>
      </c>
      <c r="C7411" t="s">
        <v>19</v>
      </c>
      <c r="D7411">
        <v>533.02</v>
      </c>
      <c r="E7411">
        <v>11110156</v>
      </c>
      <c r="F7411" t="s">
        <v>10</v>
      </c>
      <c r="G7411">
        <v>1</v>
      </c>
    </row>
    <row r="7412" spans="1:7" hidden="1" x14ac:dyDescent="0.25">
      <c r="A7412">
        <v>80026682</v>
      </c>
      <c r="B7412" s="1">
        <v>40875</v>
      </c>
      <c r="C7412" t="s">
        <v>20</v>
      </c>
      <c r="D7412">
        <v>1302.93</v>
      </c>
      <c r="E7412">
        <v>11110156</v>
      </c>
      <c r="F7412" t="s">
        <v>10</v>
      </c>
      <c r="G7412">
        <v>1</v>
      </c>
    </row>
    <row r="7413" spans="1:7" hidden="1" x14ac:dyDescent="0.25">
      <c r="A7413">
        <v>80026682</v>
      </c>
      <c r="B7413" s="1">
        <v>40875</v>
      </c>
      <c r="C7413" t="s">
        <v>21</v>
      </c>
      <c r="D7413">
        <v>161.68</v>
      </c>
      <c r="E7413">
        <v>11110156</v>
      </c>
      <c r="F7413" t="s">
        <v>10</v>
      </c>
      <c r="G7413">
        <v>1</v>
      </c>
    </row>
    <row r="7414" spans="1:7" x14ac:dyDescent="0.25">
      <c r="A7414">
        <v>80026637</v>
      </c>
      <c r="B7414" s="1">
        <v>40868</v>
      </c>
      <c r="C7414" t="s">
        <v>7</v>
      </c>
      <c r="D7414">
        <v>240</v>
      </c>
      <c r="E7414">
        <v>11110237</v>
      </c>
      <c r="F7414" t="s">
        <v>8</v>
      </c>
      <c r="G7414">
        <v>44000</v>
      </c>
    </row>
    <row r="7415" spans="1:7" x14ac:dyDescent="0.25">
      <c r="A7415">
        <v>80026638</v>
      </c>
      <c r="B7415" s="1">
        <v>40868</v>
      </c>
      <c r="C7415" t="s">
        <v>64</v>
      </c>
      <c r="D7415">
        <v>25</v>
      </c>
      <c r="E7415">
        <v>11110317</v>
      </c>
      <c r="F7415" t="s">
        <v>65</v>
      </c>
      <c r="G7415">
        <v>1</v>
      </c>
    </row>
    <row r="7416" spans="1:7" x14ac:dyDescent="0.25">
      <c r="A7416">
        <v>80026640</v>
      </c>
      <c r="B7416" s="1">
        <v>40868</v>
      </c>
      <c r="C7416" t="s">
        <v>140</v>
      </c>
      <c r="D7416">
        <v>90</v>
      </c>
      <c r="E7416">
        <v>11110319</v>
      </c>
      <c r="F7416" t="s">
        <v>26</v>
      </c>
      <c r="G7416">
        <v>600</v>
      </c>
    </row>
    <row r="7417" spans="1:7" x14ac:dyDescent="0.25">
      <c r="A7417">
        <v>80026640</v>
      </c>
      <c r="B7417" s="1">
        <v>40868</v>
      </c>
      <c r="C7417" t="s">
        <v>141</v>
      </c>
      <c r="D7417">
        <v>30</v>
      </c>
      <c r="E7417">
        <v>11110319</v>
      </c>
      <c r="F7417" t="s">
        <v>26</v>
      </c>
      <c r="G7417">
        <v>600</v>
      </c>
    </row>
    <row r="7418" spans="1:7" x14ac:dyDescent="0.25">
      <c r="A7418">
        <v>80026640</v>
      </c>
      <c r="B7418" s="1">
        <v>40868</v>
      </c>
      <c r="C7418" t="s">
        <v>144</v>
      </c>
      <c r="D7418">
        <v>30</v>
      </c>
      <c r="E7418">
        <v>11110319</v>
      </c>
      <c r="F7418" t="s">
        <v>26</v>
      </c>
      <c r="G7418">
        <v>600</v>
      </c>
    </row>
    <row r="7419" spans="1:7" hidden="1" x14ac:dyDescent="0.25">
      <c r="A7419">
        <v>80026678</v>
      </c>
      <c r="B7419" s="1">
        <v>40875</v>
      </c>
      <c r="C7419" t="s">
        <v>111</v>
      </c>
      <c r="D7419">
        <v>25</v>
      </c>
      <c r="E7419">
        <v>11110398</v>
      </c>
      <c r="F7419" t="s">
        <v>112</v>
      </c>
      <c r="G7419">
        <v>1</v>
      </c>
    </row>
    <row r="7420" spans="1:7" hidden="1" x14ac:dyDescent="0.25">
      <c r="A7420">
        <v>80026681</v>
      </c>
      <c r="B7420" s="1">
        <v>40875</v>
      </c>
      <c r="C7420" t="s">
        <v>111</v>
      </c>
      <c r="D7420">
        <v>50</v>
      </c>
      <c r="E7420">
        <v>11110402</v>
      </c>
      <c r="F7420" t="s">
        <v>112</v>
      </c>
      <c r="G7420">
        <v>2</v>
      </c>
    </row>
    <row r="7421" spans="1:7" hidden="1" x14ac:dyDescent="0.25">
      <c r="A7421">
        <v>80026685</v>
      </c>
      <c r="B7421" s="1">
        <v>40875</v>
      </c>
      <c r="C7421" t="s">
        <v>111</v>
      </c>
      <c r="D7421">
        <v>25</v>
      </c>
      <c r="E7421">
        <v>11110406</v>
      </c>
      <c r="F7421" t="s">
        <v>112</v>
      </c>
      <c r="G7421">
        <v>1</v>
      </c>
    </row>
    <row r="7422" spans="1:7" x14ac:dyDescent="0.25">
      <c r="A7422">
        <v>80026640</v>
      </c>
      <c r="B7422" s="1">
        <v>40868</v>
      </c>
      <c r="C7422" t="s">
        <v>25</v>
      </c>
      <c r="D7422">
        <v>30</v>
      </c>
      <c r="E7422">
        <v>11110319</v>
      </c>
      <c r="F7422" t="s">
        <v>26</v>
      </c>
      <c r="G7422">
        <v>600</v>
      </c>
    </row>
    <row r="7423" spans="1:7" x14ac:dyDescent="0.25">
      <c r="A7423">
        <v>80026640</v>
      </c>
      <c r="B7423" s="1">
        <v>40868</v>
      </c>
      <c r="C7423" t="s">
        <v>66</v>
      </c>
      <c r="D7423">
        <v>25</v>
      </c>
      <c r="E7423">
        <v>11110319</v>
      </c>
      <c r="F7423" t="s">
        <v>67</v>
      </c>
      <c r="G7423">
        <v>600</v>
      </c>
    </row>
    <row r="7424" spans="1:7" x14ac:dyDescent="0.25">
      <c r="A7424">
        <v>80026640</v>
      </c>
      <c r="B7424" s="1">
        <v>40868</v>
      </c>
      <c r="C7424" t="s">
        <v>142</v>
      </c>
      <c r="D7424">
        <v>25</v>
      </c>
      <c r="E7424">
        <v>11110319</v>
      </c>
      <c r="F7424" t="s">
        <v>67</v>
      </c>
      <c r="G7424">
        <v>600</v>
      </c>
    </row>
    <row r="7425" spans="1:7" hidden="1" x14ac:dyDescent="0.25">
      <c r="A7425">
        <v>80026691</v>
      </c>
      <c r="B7425" s="1">
        <v>40875</v>
      </c>
      <c r="C7425" t="s">
        <v>22</v>
      </c>
      <c r="D7425">
        <v>180</v>
      </c>
      <c r="E7425">
        <v>11110422</v>
      </c>
      <c r="F7425" t="s">
        <v>23</v>
      </c>
      <c r="G7425">
        <v>0.72</v>
      </c>
    </row>
    <row r="7426" spans="1:7" hidden="1" x14ac:dyDescent="0.25">
      <c r="A7426">
        <v>80026693</v>
      </c>
      <c r="B7426" s="1">
        <v>40875</v>
      </c>
      <c r="C7426" t="s">
        <v>111</v>
      </c>
      <c r="D7426">
        <v>75</v>
      </c>
      <c r="E7426">
        <v>11110424</v>
      </c>
      <c r="F7426" t="s">
        <v>112</v>
      </c>
      <c r="G7426">
        <v>3</v>
      </c>
    </row>
    <row r="7427" spans="1:7" hidden="1" x14ac:dyDescent="0.25">
      <c r="A7427">
        <v>80026695</v>
      </c>
      <c r="B7427" s="1">
        <v>40875</v>
      </c>
      <c r="C7427" t="s">
        <v>111</v>
      </c>
      <c r="D7427">
        <v>25</v>
      </c>
      <c r="E7427">
        <v>11110428</v>
      </c>
      <c r="F7427" t="s">
        <v>112</v>
      </c>
      <c r="G7427">
        <v>1</v>
      </c>
    </row>
    <row r="7428" spans="1:7" x14ac:dyDescent="0.25">
      <c r="A7428">
        <v>80026640</v>
      </c>
      <c r="B7428" s="1">
        <v>40868</v>
      </c>
      <c r="C7428" t="s">
        <v>143</v>
      </c>
      <c r="D7428">
        <v>25</v>
      </c>
      <c r="E7428">
        <v>11110319</v>
      </c>
      <c r="F7428" t="s">
        <v>67</v>
      </c>
      <c r="G7428">
        <v>600</v>
      </c>
    </row>
    <row r="7429" spans="1:7" x14ac:dyDescent="0.25">
      <c r="A7429">
        <v>80026640</v>
      </c>
      <c r="B7429" s="1">
        <v>40868</v>
      </c>
      <c r="C7429" t="s">
        <v>145</v>
      </c>
      <c r="D7429">
        <v>25</v>
      </c>
      <c r="E7429">
        <v>11110319</v>
      </c>
      <c r="F7429" t="s">
        <v>67</v>
      </c>
      <c r="G7429">
        <v>600</v>
      </c>
    </row>
    <row r="7430" spans="1:7" x14ac:dyDescent="0.25">
      <c r="A7430">
        <v>80026642</v>
      </c>
      <c r="B7430" s="1">
        <v>40868</v>
      </c>
      <c r="C7430" t="s">
        <v>54</v>
      </c>
      <c r="D7430">
        <v>27</v>
      </c>
      <c r="E7430">
        <v>11110320</v>
      </c>
      <c r="F7430" t="s">
        <v>55</v>
      </c>
      <c r="G7430">
        <v>70000</v>
      </c>
    </row>
    <row r="7431" spans="1:7" x14ac:dyDescent="0.25">
      <c r="A7431">
        <v>80026643</v>
      </c>
      <c r="B7431" s="1">
        <v>40868</v>
      </c>
      <c r="C7431" t="s">
        <v>64</v>
      </c>
      <c r="D7431">
        <v>25</v>
      </c>
      <c r="E7431">
        <v>11110324</v>
      </c>
      <c r="F7431" t="s">
        <v>65</v>
      </c>
      <c r="G7431">
        <v>1</v>
      </c>
    </row>
    <row r="7432" spans="1:7" x14ac:dyDescent="0.25">
      <c r="A7432">
        <v>80026646</v>
      </c>
      <c r="B7432" s="1">
        <v>40868</v>
      </c>
      <c r="C7432" t="s">
        <v>7</v>
      </c>
      <c r="D7432">
        <v>250</v>
      </c>
      <c r="E7432">
        <v>11110211</v>
      </c>
      <c r="F7432" t="s">
        <v>8</v>
      </c>
      <c r="G7432">
        <v>46000</v>
      </c>
    </row>
    <row r="7433" spans="1:7" x14ac:dyDescent="0.25">
      <c r="A7433">
        <v>80026646</v>
      </c>
      <c r="B7433" s="1">
        <v>40868</v>
      </c>
      <c r="C7433" t="s">
        <v>15</v>
      </c>
      <c r="D7433">
        <v>125</v>
      </c>
      <c r="E7433">
        <v>11110211</v>
      </c>
      <c r="F7433" t="s">
        <v>8</v>
      </c>
      <c r="G7433">
        <v>46000</v>
      </c>
    </row>
    <row r="7434" spans="1:7" x14ac:dyDescent="0.25">
      <c r="A7434">
        <v>80026647</v>
      </c>
      <c r="B7434" s="1">
        <v>40869</v>
      </c>
      <c r="C7434" t="s">
        <v>54</v>
      </c>
      <c r="D7434">
        <v>25</v>
      </c>
      <c r="E7434">
        <v>11110332</v>
      </c>
      <c r="F7434" t="s">
        <v>55</v>
      </c>
      <c r="G7434">
        <v>60</v>
      </c>
    </row>
    <row r="7435" spans="1:7" x14ac:dyDescent="0.25">
      <c r="A7435">
        <v>80026647</v>
      </c>
      <c r="B7435" s="1">
        <v>40869</v>
      </c>
      <c r="C7435" t="s">
        <v>59</v>
      </c>
      <c r="D7435">
        <v>25</v>
      </c>
      <c r="E7435">
        <v>11110332</v>
      </c>
      <c r="F7435" t="s">
        <v>60</v>
      </c>
      <c r="G7435">
        <v>60</v>
      </c>
    </row>
    <row r="7436" spans="1:7" x14ac:dyDescent="0.25">
      <c r="A7436">
        <v>80026648</v>
      </c>
      <c r="B7436" s="1">
        <v>40869</v>
      </c>
      <c r="C7436" t="s">
        <v>54</v>
      </c>
      <c r="D7436">
        <v>25</v>
      </c>
      <c r="E7436">
        <v>11110335</v>
      </c>
      <c r="F7436" t="s">
        <v>55</v>
      </c>
      <c r="G7436">
        <v>60000</v>
      </c>
    </row>
    <row r="7437" spans="1:7" x14ac:dyDescent="0.25">
      <c r="A7437">
        <v>80026648</v>
      </c>
      <c r="B7437" s="1">
        <v>40869</v>
      </c>
      <c r="C7437" t="s">
        <v>59</v>
      </c>
      <c r="D7437">
        <v>25</v>
      </c>
      <c r="E7437">
        <v>11110335</v>
      </c>
      <c r="F7437" t="s">
        <v>60</v>
      </c>
      <c r="G7437">
        <v>60000</v>
      </c>
    </row>
    <row r="7438" spans="1:7" x14ac:dyDescent="0.25">
      <c r="A7438">
        <v>80026650</v>
      </c>
      <c r="B7438" s="1">
        <v>40869</v>
      </c>
      <c r="C7438" t="s">
        <v>88</v>
      </c>
      <c r="D7438">
        <v>25</v>
      </c>
      <c r="E7438">
        <v>11110350</v>
      </c>
      <c r="F7438" t="s">
        <v>89</v>
      </c>
      <c r="G7438">
        <v>1</v>
      </c>
    </row>
    <row r="7439" spans="1:7" x14ac:dyDescent="0.25">
      <c r="A7439">
        <v>80026651</v>
      </c>
      <c r="B7439" s="1">
        <v>40869</v>
      </c>
      <c r="C7439" t="s">
        <v>64</v>
      </c>
      <c r="D7439">
        <v>25</v>
      </c>
      <c r="E7439">
        <v>11110355</v>
      </c>
      <c r="F7439" t="s">
        <v>65</v>
      </c>
      <c r="G7439">
        <v>3</v>
      </c>
    </row>
    <row r="7440" spans="1:7" x14ac:dyDescent="0.25">
      <c r="A7440">
        <v>80026652</v>
      </c>
      <c r="B7440" s="1">
        <v>40869</v>
      </c>
      <c r="C7440" t="s">
        <v>16</v>
      </c>
      <c r="D7440">
        <v>10</v>
      </c>
      <c r="E7440">
        <v>11110191</v>
      </c>
      <c r="F7440" t="s">
        <v>17</v>
      </c>
      <c r="G7440">
        <v>0</v>
      </c>
    </row>
    <row r="7441" spans="1:7" x14ac:dyDescent="0.25">
      <c r="A7441">
        <v>80026652</v>
      </c>
      <c r="B7441" s="1">
        <v>40869</v>
      </c>
      <c r="C7441" t="s">
        <v>7</v>
      </c>
      <c r="D7441">
        <v>691</v>
      </c>
      <c r="E7441">
        <v>11110191</v>
      </c>
      <c r="F7441" t="s">
        <v>8</v>
      </c>
      <c r="G7441">
        <v>0</v>
      </c>
    </row>
    <row r="7442" spans="1:7" x14ac:dyDescent="0.25">
      <c r="A7442">
        <v>80026652</v>
      </c>
      <c r="B7442" s="1">
        <v>40869</v>
      </c>
      <c r="C7442" t="s">
        <v>15</v>
      </c>
      <c r="D7442">
        <v>345.5</v>
      </c>
      <c r="E7442">
        <v>11110191</v>
      </c>
      <c r="F7442" t="s">
        <v>8</v>
      </c>
      <c r="G7442">
        <v>0</v>
      </c>
    </row>
    <row r="7443" spans="1:7" x14ac:dyDescent="0.25">
      <c r="A7443">
        <v>80026654</v>
      </c>
      <c r="B7443" s="1">
        <v>40869</v>
      </c>
      <c r="C7443" t="s">
        <v>29</v>
      </c>
      <c r="D7443">
        <v>25</v>
      </c>
      <c r="E7443">
        <v>11110359</v>
      </c>
      <c r="F7443" t="s">
        <v>10</v>
      </c>
      <c r="G7443">
        <v>1</v>
      </c>
    </row>
    <row r="7444" spans="1:7" x14ac:dyDescent="0.25">
      <c r="A7444">
        <v>80026655</v>
      </c>
      <c r="B7444" s="1">
        <v>40869</v>
      </c>
      <c r="C7444" t="s">
        <v>25</v>
      </c>
      <c r="D7444">
        <v>30</v>
      </c>
      <c r="E7444">
        <v>11110360</v>
      </c>
      <c r="F7444" t="s">
        <v>26</v>
      </c>
      <c r="G7444">
        <v>200</v>
      </c>
    </row>
    <row r="7445" spans="1:7" x14ac:dyDescent="0.25">
      <c r="A7445">
        <v>80026655</v>
      </c>
      <c r="B7445" s="1">
        <v>40869</v>
      </c>
      <c r="C7445" t="s">
        <v>66</v>
      </c>
      <c r="D7445">
        <v>2</v>
      </c>
      <c r="E7445">
        <v>11110360</v>
      </c>
      <c r="F7445" t="s">
        <v>67</v>
      </c>
      <c r="G7445">
        <v>200</v>
      </c>
    </row>
    <row r="7446" spans="1:7" x14ac:dyDescent="0.25">
      <c r="A7446">
        <v>80026656</v>
      </c>
      <c r="B7446" s="1">
        <v>40869</v>
      </c>
      <c r="C7446" t="s">
        <v>140</v>
      </c>
      <c r="D7446">
        <v>25</v>
      </c>
      <c r="E7446">
        <v>11110362</v>
      </c>
      <c r="F7446" t="s">
        <v>26</v>
      </c>
      <c r="G7446">
        <v>100</v>
      </c>
    </row>
    <row r="7447" spans="1:7" x14ac:dyDescent="0.25">
      <c r="A7447">
        <v>80026656</v>
      </c>
      <c r="B7447" s="1">
        <v>40869</v>
      </c>
      <c r="C7447" t="s">
        <v>66</v>
      </c>
      <c r="D7447">
        <v>6</v>
      </c>
      <c r="E7447">
        <v>11110362</v>
      </c>
      <c r="F7447" t="s">
        <v>67</v>
      </c>
      <c r="G7447">
        <v>100</v>
      </c>
    </row>
    <row r="7448" spans="1:7" x14ac:dyDescent="0.25">
      <c r="A7448">
        <v>80026656</v>
      </c>
      <c r="B7448" s="1">
        <v>40869</v>
      </c>
      <c r="C7448" t="s">
        <v>27</v>
      </c>
      <c r="D7448">
        <v>25</v>
      </c>
      <c r="E7448">
        <v>11110362</v>
      </c>
      <c r="F7448" t="s">
        <v>28</v>
      </c>
      <c r="G7448">
        <v>100</v>
      </c>
    </row>
    <row r="7449" spans="1:7" x14ac:dyDescent="0.25">
      <c r="A7449">
        <v>80026658</v>
      </c>
      <c r="B7449" s="1">
        <v>40869</v>
      </c>
      <c r="C7449" t="s">
        <v>29</v>
      </c>
      <c r="D7449">
        <v>25</v>
      </c>
      <c r="E7449">
        <v>11090250</v>
      </c>
      <c r="F7449" t="s">
        <v>10</v>
      </c>
      <c r="G7449">
        <v>1</v>
      </c>
    </row>
    <row r="7450" spans="1:7" x14ac:dyDescent="0.25">
      <c r="A7450">
        <v>80026659</v>
      </c>
      <c r="B7450" s="1">
        <v>40869</v>
      </c>
      <c r="C7450" t="s">
        <v>54</v>
      </c>
      <c r="D7450">
        <v>27</v>
      </c>
      <c r="E7450">
        <v>11110365</v>
      </c>
      <c r="F7450" t="s">
        <v>55</v>
      </c>
      <c r="G7450">
        <v>70000</v>
      </c>
    </row>
    <row r="7451" spans="1:7" x14ac:dyDescent="0.25">
      <c r="A7451">
        <v>80026660</v>
      </c>
      <c r="B7451" s="1">
        <v>40869</v>
      </c>
      <c r="C7451" t="s">
        <v>59</v>
      </c>
      <c r="D7451">
        <v>25</v>
      </c>
      <c r="E7451">
        <v>11110364</v>
      </c>
      <c r="F7451" t="s">
        <v>60</v>
      </c>
      <c r="G7451">
        <v>1.5</v>
      </c>
    </row>
    <row r="7452" spans="1:7" x14ac:dyDescent="0.25">
      <c r="A7452">
        <v>80026661</v>
      </c>
      <c r="B7452" s="1">
        <v>40869</v>
      </c>
      <c r="C7452" t="s">
        <v>24</v>
      </c>
      <c r="D7452">
        <v>25</v>
      </c>
      <c r="E7452">
        <v>11110366</v>
      </c>
      <c r="F7452" t="s">
        <v>10</v>
      </c>
      <c r="G7452">
        <v>1</v>
      </c>
    </row>
    <row r="7453" spans="1:7" x14ac:dyDescent="0.25">
      <c r="A7453">
        <v>80026662</v>
      </c>
      <c r="B7453" s="1">
        <v>40869</v>
      </c>
      <c r="C7453" t="s">
        <v>7</v>
      </c>
      <c r="D7453">
        <v>145</v>
      </c>
      <c r="E7453">
        <v>11110163</v>
      </c>
      <c r="F7453" t="s">
        <v>8</v>
      </c>
      <c r="G7453">
        <v>25000</v>
      </c>
    </row>
    <row r="7454" spans="1:7" x14ac:dyDescent="0.25">
      <c r="A7454">
        <v>80026662</v>
      </c>
      <c r="B7454" s="1">
        <v>40869</v>
      </c>
      <c r="C7454" t="s">
        <v>15</v>
      </c>
      <c r="D7454">
        <v>72.5</v>
      </c>
      <c r="E7454">
        <v>11110163</v>
      </c>
      <c r="F7454" t="s">
        <v>8</v>
      </c>
      <c r="G7454">
        <v>25000</v>
      </c>
    </row>
    <row r="7455" spans="1:7" x14ac:dyDescent="0.25">
      <c r="A7455">
        <v>80026663</v>
      </c>
      <c r="B7455" s="1">
        <v>40869</v>
      </c>
      <c r="C7455" t="s">
        <v>64</v>
      </c>
      <c r="D7455">
        <v>64</v>
      </c>
      <c r="E7455">
        <v>11110367</v>
      </c>
      <c r="F7455" t="s">
        <v>65</v>
      </c>
      <c r="G7455">
        <v>16</v>
      </c>
    </row>
    <row r="7456" spans="1:7" x14ac:dyDescent="0.25">
      <c r="A7456">
        <v>80026663</v>
      </c>
      <c r="B7456" s="1">
        <v>40869</v>
      </c>
      <c r="C7456" t="s">
        <v>74</v>
      </c>
      <c r="D7456">
        <v>25</v>
      </c>
      <c r="E7456">
        <v>11110367</v>
      </c>
      <c r="F7456" t="s">
        <v>75</v>
      </c>
      <c r="G7456">
        <v>16</v>
      </c>
    </row>
    <row r="7457" spans="1:7" x14ac:dyDescent="0.25">
      <c r="A7457">
        <v>80026663</v>
      </c>
      <c r="B7457" s="1">
        <v>40869</v>
      </c>
      <c r="C7457" t="s">
        <v>70</v>
      </c>
      <c r="D7457">
        <v>25</v>
      </c>
      <c r="E7457">
        <v>11110367</v>
      </c>
      <c r="F7457" t="s">
        <v>71</v>
      </c>
      <c r="G7457">
        <v>16</v>
      </c>
    </row>
    <row r="7458" spans="1:7" x14ac:dyDescent="0.25">
      <c r="A7458">
        <v>80026663</v>
      </c>
      <c r="B7458" s="1">
        <v>40869</v>
      </c>
      <c r="C7458" t="s">
        <v>64</v>
      </c>
      <c r="D7458">
        <v>80</v>
      </c>
      <c r="E7458">
        <v>11110368</v>
      </c>
      <c r="F7458" t="s">
        <v>65</v>
      </c>
      <c r="G7458">
        <v>20</v>
      </c>
    </row>
    <row r="7459" spans="1:7" x14ac:dyDescent="0.25">
      <c r="A7459">
        <v>80026663</v>
      </c>
      <c r="B7459" s="1">
        <v>40869</v>
      </c>
      <c r="C7459" t="s">
        <v>74</v>
      </c>
      <c r="D7459">
        <v>25</v>
      </c>
      <c r="E7459">
        <v>11110368</v>
      </c>
      <c r="F7459" t="s">
        <v>75</v>
      </c>
      <c r="G7459">
        <v>20</v>
      </c>
    </row>
    <row r="7460" spans="1:7" hidden="1" x14ac:dyDescent="0.25">
      <c r="A7460">
        <v>80026704</v>
      </c>
      <c r="B7460" s="1">
        <v>40876</v>
      </c>
      <c r="C7460" t="s">
        <v>111</v>
      </c>
      <c r="D7460">
        <v>50</v>
      </c>
      <c r="E7460">
        <v>11110437</v>
      </c>
      <c r="F7460" t="s">
        <v>112</v>
      </c>
      <c r="G7460">
        <v>2</v>
      </c>
    </row>
    <row r="7461" spans="1:7" hidden="1" x14ac:dyDescent="0.25">
      <c r="A7461">
        <v>80026706</v>
      </c>
      <c r="B7461" s="1">
        <v>40876</v>
      </c>
      <c r="C7461" t="s">
        <v>111</v>
      </c>
      <c r="D7461">
        <v>50</v>
      </c>
      <c r="E7461">
        <v>11110438</v>
      </c>
      <c r="F7461" t="s">
        <v>112</v>
      </c>
      <c r="G7461">
        <v>2</v>
      </c>
    </row>
    <row r="7462" spans="1:7" hidden="1" x14ac:dyDescent="0.25">
      <c r="A7462">
        <v>80026706</v>
      </c>
      <c r="B7462" s="1">
        <v>40876</v>
      </c>
      <c r="C7462" t="s">
        <v>111</v>
      </c>
      <c r="D7462">
        <v>25</v>
      </c>
      <c r="E7462">
        <v>11110440</v>
      </c>
      <c r="F7462" t="s">
        <v>112</v>
      </c>
      <c r="G7462">
        <v>1</v>
      </c>
    </row>
    <row r="7463" spans="1:7" hidden="1" x14ac:dyDescent="0.25">
      <c r="A7463">
        <v>80026706</v>
      </c>
      <c r="B7463" s="1">
        <v>40876</v>
      </c>
      <c r="C7463" t="s">
        <v>111</v>
      </c>
      <c r="D7463">
        <v>25</v>
      </c>
      <c r="E7463">
        <v>11110441</v>
      </c>
      <c r="F7463" t="s">
        <v>112</v>
      </c>
      <c r="G7463">
        <v>1</v>
      </c>
    </row>
    <row r="7464" spans="1:7" x14ac:dyDescent="0.25">
      <c r="A7464">
        <v>80026663</v>
      </c>
      <c r="B7464" s="1">
        <v>40869</v>
      </c>
      <c r="C7464" t="s">
        <v>70</v>
      </c>
      <c r="D7464">
        <v>25</v>
      </c>
      <c r="E7464">
        <v>11110368</v>
      </c>
      <c r="F7464" t="s">
        <v>71</v>
      </c>
      <c r="G7464">
        <v>20</v>
      </c>
    </row>
    <row r="7465" spans="1:7" x14ac:dyDescent="0.25">
      <c r="A7465">
        <v>80026664</v>
      </c>
      <c r="B7465" s="1">
        <v>40869</v>
      </c>
      <c r="C7465" t="s">
        <v>74</v>
      </c>
      <c r="D7465">
        <v>25</v>
      </c>
      <c r="E7465">
        <v>11110369</v>
      </c>
      <c r="F7465" t="s">
        <v>75</v>
      </c>
      <c r="G7465">
        <v>1</v>
      </c>
    </row>
    <row r="7466" spans="1:7" x14ac:dyDescent="0.25">
      <c r="A7466">
        <v>80026666</v>
      </c>
      <c r="B7466" s="1">
        <v>40869</v>
      </c>
      <c r="C7466" t="s">
        <v>134</v>
      </c>
      <c r="D7466">
        <v>75</v>
      </c>
      <c r="E7466">
        <v>11110336</v>
      </c>
      <c r="F7466" t="s">
        <v>10</v>
      </c>
      <c r="G7466">
        <v>1</v>
      </c>
    </row>
    <row r="7467" spans="1:7" x14ac:dyDescent="0.25">
      <c r="A7467">
        <v>80026666</v>
      </c>
      <c r="B7467" s="1">
        <v>40869</v>
      </c>
      <c r="C7467" t="s">
        <v>134</v>
      </c>
      <c r="D7467">
        <v>75</v>
      </c>
      <c r="E7467">
        <v>11110337</v>
      </c>
      <c r="F7467" t="s">
        <v>10</v>
      </c>
      <c r="G7467">
        <v>1</v>
      </c>
    </row>
    <row r="7468" spans="1:7" x14ac:dyDescent="0.25">
      <c r="A7468">
        <v>80026666</v>
      </c>
      <c r="B7468" s="1">
        <v>40869</v>
      </c>
      <c r="C7468" t="s">
        <v>134</v>
      </c>
      <c r="D7468">
        <v>75</v>
      </c>
      <c r="E7468">
        <v>11110338</v>
      </c>
      <c r="F7468" t="s">
        <v>10</v>
      </c>
      <c r="G7468">
        <v>1</v>
      </c>
    </row>
    <row r="7469" spans="1:7" x14ac:dyDescent="0.25">
      <c r="A7469">
        <v>80026666</v>
      </c>
      <c r="B7469" s="1">
        <v>40869</v>
      </c>
      <c r="C7469" t="s">
        <v>134</v>
      </c>
      <c r="D7469">
        <v>75</v>
      </c>
      <c r="E7469">
        <v>11110339</v>
      </c>
      <c r="F7469" t="s">
        <v>10</v>
      </c>
      <c r="G7469">
        <v>1</v>
      </c>
    </row>
    <row r="7470" spans="1:7" x14ac:dyDescent="0.25">
      <c r="A7470">
        <v>80026666</v>
      </c>
      <c r="B7470" s="1">
        <v>40869</v>
      </c>
      <c r="C7470" t="s">
        <v>134</v>
      </c>
      <c r="D7470">
        <v>75</v>
      </c>
      <c r="E7470">
        <v>11110340</v>
      </c>
      <c r="F7470" t="s">
        <v>10</v>
      </c>
      <c r="G7470">
        <v>1</v>
      </c>
    </row>
    <row r="7471" spans="1:7" x14ac:dyDescent="0.25">
      <c r="A7471">
        <v>80026666</v>
      </c>
      <c r="B7471" s="1">
        <v>40869</v>
      </c>
      <c r="C7471" t="s">
        <v>134</v>
      </c>
      <c r="D7471">
        <v>75</v>
      </c>
      <c r="E7471">
        <v>11110341</v>
      </c>
      <c r="F7471" t="s">
        <v>10</v>
      </c>
      <c r="G7471">
        <v>1</v>
      </c>
    </row>
    <row r="7472" spans="1:7" x14ac:dyDescent="0.25">
      <c r="A7472">
        <v>80026666</v>
      </c>
      <c r="B7472" s="1">
        <v>40869</v>
      </c>
      <c r="C7472" t="s">
        <v>133</v>
      </c>
      <c r="D7472">
        <v>15</v>
      </c>
      <c r="E7472">
        <v>11110342</v>
      </c>
      <c r="F7472" t="s">
        <v>10</v>
      </c>
      <c r="G7472">
        <v>1</v>
      </c>
    </row>
    <row r="7473" spans="1:7" x14ac:dyDescent="0.25">
      <c r="A7473">
        <v>80026666</v>
      </c>
      <c r="B7473" s="1">
        <v>40869</v>
      </c>
      <c r="C7473" t="s">
        <v>133</v>
      </c>
      <c r="D7473">
        <v>15</v>
      </c>
      <c r="E7473">
        <v>11110343</v>
      </c>
      <c r="F7473" t="s">
        <v>10</v>
      </c>
      <c r="G7473">
        <v>1</v>
      </c>
    </row>
    <row r="7474" spans="1:7" x14ac:dyDescent="0.25">
      <c r="A7474">
        <v>80026667</v>
      </c>
      <c r="B7474" s="1">
        <v>40869</v>
      </c>
      <c r="C7474" t="s">
        <v>64</v>
      </c>
      <c r="D7474">
        <v>25</v>
      </c>
      <c r="E7474">
        <v>11110372</v>
      </c>
      <c r="F7474" t="s">
        <v>65</v>
      </c>
      <c r="G7474">
        <v>1</v>
      </c>
    </row>
    <row r="7475" spans="1:7" x14ac:dyDescent="0.25">
      <c r="A7475">
        <v>80026668</v>
      </c>
      <c r="B7475" s="1">
        <v>40869</v>
      </c>
      <c r="C7475" t="s">
        <v>29</v>
      </c>
      <c r="D7475">
        <v>25</v>
      </c>
      <c r="E7475">
        <v>11110374</v>
      </c>
      <c r="F7475" t="s">
        <v>10</v>
      </c>
      <c r="G7475">
        <v>1</v>
      </c>
    </row>
    <row r="7476" spans="1:7" x14ac:dyDescent="0.25">
      <c r="A7476">
        <v>80026669</v>
      </c>
      <c r="B7476" s="1">
        <v>40869</v>
      </c>
      <c r="C7476" t="s">
        <v>64</v>
      </c>
      <c r="D7476">
        <v>25</v>
      </c>
      <c r="E7476">
        <v>11110375</v>
      </c>
      <c r="F7476" t="s">
        <v>65</v>
      </c>
      <c r="G7476">
        <v>1</v>
      </c>
    </row>
    <row r="7477" spans="1:7" x14ac:dyDescent="0.25">
      <c r="A7477">
        <v>80026670</v>
      </c>
      <c r="B7477" s="1">
        <v>40869</v>
      </c>
      <c r="C7477" t="s">
        <v>7</v>
      </c>
      <c r="D7477">
        <v>210</v>
      </c>
      <c r="E7477">
        <v>11110247</v>
      </c>
      <c r="F7477" t="s">
        <v>8</v>
      </c>
      <c r="G7477">
        <v>38000</v>
      </c>
    </row>
    <row r="7478" spans="1:7" x14ac:dyDescent="0.25">
      <c r="A7478">
        <v>80026671</v>
      </c>
      <c r="B7478" s="1">
        <v>40869</v>
      </c>
      <c r="C7478" t="s">
        <v>133</v>
      </c>
      <c r="D7478">
        <v>30</v>
      </c>
      <c r="E7478">
        <v>11110162</v>
      </c>
      <c r="F7478" t="s">
        <v>10</v>
      </c>
      <c r="G7478">
        <v>2</v>
      </c>
    </row>
    <row r="7479" spans="1:7" x14ac:dyDescent="0.25">
      <c r="A7479">
        <v>80026672</v>
      </c>
      <c r="B7479" s="1">
        <v>40870</v>
      </c>
      <c r="C7479" t="s">
        <v>7</v>
      </c>
      <c r="D7479">
        <v>60</v>
      </c>
      <c r="E7479">
        <v>11110382</v>
      </c>
      <c r="F7479" t="s">
        <v>8</v>
      </c>
      <c r="G7479">
        <v>8000</v>
      </c>
    </row>
    <row r="7480" spans="1:7" x14ac:dyDescent="0.25">
      <c r="A7480">
        <v>80026673</v>
      </c>
      <c r="B7480" s="1">
        <v>40870</v>
      </c>
      <c r="C7480" t="s">
        <v>66</v>
      </c>
      <c r="D7480">
        <v>25</v>
      </c>
      <c r="E7480">
        <v>11110383</v>
      </c>
      <c r="F7480" t="s">
        <v>67</v>
      </c>
      <c r="G7480">
        <v>24</v>
      </c>
    </row>
    <row r="7481" spans="1:7" x14ac:dyDescent="0.25">
      <c r="A7481">
        <v>80026674</v>
      </c>
      <c r="B7481" s="1">
        <v>40870</v>
      </c>
      <c r="C7481" t="s">
        <v>7</v>
      </c>
      <c r="D7481">
        <v>180</v>
      </c>
      <c r="E7481">
        <v>11110181</v>
      </c>
      <c r="F7481" t="s">
        <v>8</v>
      </c>
      <c r="G7481">
        <v>32000</v>
      </c>
    </row>
    <row r="7482" spans="1:7" x14ac:dyDescent="0.25">
      <c r="A7482">
        <v>80026675</v>
      </c>
      <c r="B7482" s="1">
        <v>40870</v>
      </c>
      <c r="C7482" t="s">
        <v>64</v>
      </c>
      <c r="D7482">
        <v>25</v>
      </c>
      <c r="E7482">
        <v>11110386</v>
      </c>
      <c r="F7482" t="s">
        <v>65</v>
      </c>
      <c r="G7482">
        <v>1</v>
      </c>
    </row>
    <row r="7483" spans="1:7" x14ac:dyDescent="0.25">
      <c r="A7483">
        <v>80026675</v>
      </c>
      <c r="B7483" s="1">
        <v>40870</v>
      </c>
      <c r="C7483" t="s">
        <v>64</v>
      </c>
      <c r="D7483">
        <v>25</v>
      </c>
      <c r="E7483">
        <v>11110389</v>
      </c>
      <c r="F7483" t="s">
        <v>65</v>
      </c>
      <c r="G7483">
        <v>1</v>
      </c>
    </row>
    <row r="7484" spans="1:7" x14ac:dyDescent="0.25">
      <c r="A7484">
        <v>80026675</v>
      </c>
      <c r="B7484" s="1">
        <v>40870</v>
      </c>
      <c r="C7484" t="s">
        <v>64</v>
      </c>
      <c r="D7484">
        <v>25</v>
      </c>
      <c r="E7484">
        <v>11110390</v>
      </c>
      <c r="F7484" t="s">
        <v>65</v>
      </c>
      <c r="G7484">
        <v>1</v>
      </c>
    </row>
    <row r="7485" spans="1:7" x14ac:dyDescent="0.25">
      <c r="A7485">
        <v>80026675</v>
      </c>
      <c r="B7485" s="1">
        <v>40870</v>
      </c>
      <c r="C7485" t="s">
        <v>64</v>
      </c>
      <c r="D7485">
        <v>25</v>
      </c>
      <c r="E7485">
        <v>11110391</v>
      </c>
      <c r="F7485" t="s">
        <v>65</v>
      </c>
      <c r="G7485">
        <v>1</v>
      </c>
    </row>
    <row r="7486" spans="1:7" x14ac:dyDescent="0.25">
      <c r="A7486">
        <v>80026676</v>
      </c>
      <c r="B7486" s="1">
        <v>40870</v>
      </c>
      <c r="C7486" t="s">
        <v>140</v>
      </c>
      <c r="D7486">
        <v>30</v>
      </c>
      <c r="E7486">
        <v>11110392</v>
      </c>
      <c r="F7486" t="s">
        <v>26</v>
      </c>
      <c r="G7486">
        <v>200</v>
      </c>
    </row>
    <row r="7487" spans="1:7" x14ac:dyDescent="0.25">
      <c r="A7487">
        <v>80026676</v>
      </c>
      <c r="B7487" s="1">
        <v>40870</v>
      </c>
      <c r="C7487" t="s">
        <v>25</v>
      </c>
      <c r="D7487">
        <v>25</v>
      </c>
      <c r="E7487">
        <v>11110392</v>
      </c>
      <c r="F7487" t="s">
        <v>26</v>
      </c>
      <c r="G7487">
        <v>200</v>
      </c>
    </row>
    <row r="7488" spans="1:7" hidden="1" x14ac:dyDescent="0.25">
      <c r="A7488">
        <v>80026718</v>
      </c>
      <c r="B7488" s="1">
        <v>40877</v>
      </c>
      <c r="C7488" t="s">
        <v>111</v>
      </c>
      <c r="D7488">
        <v>25</v>
      </c>
      <c r="E7488">
        <v>11110459</v>
      </c>
      <c r="F7488" t="s">
        <v>112</v>
      </c>
      <c r="G7488">
        <v>1</v>
      </c>
    </row>
    <row r="7489" spans="1:7" x14ac:dyDescent="0.25">
      <c r="A7489">
        <v>80026676</v>
      </c>
      <c r="B7489" s="1">
        <v>40870</v>
      </c>
      <c r="C7489" t="s">
        <v>66</v>
      </c>
      <c r="D7489">
        <v>42</v>
      </c>
      <c r="E7489">
        <v>11110392</v>
      </c>
      <c r="F7489" t="s">
        <v>67</v>
      </c>
      <c r="G7489">
        <v>200</v>
      </c>
    </row>
    <row r="7490" spans="1:7" hidden="1" x14ac:dyDescent="0.25">
      <c r="A7490">
        <v>80026718</v>
      </c>
      <c r="B7490" s="1">
        <v>40877</v>
      </c>
      <c r="C7490" t="s">
        <v>111</v>
      </c>
      <c r="D7490">
        <v>25</v>
      </c>
      <c r="E7490">
        <v>11110461</v>
      </c>
      <c r="F7490" t="s">
        <v>112</v>
      </c>
      <c r="G7490">
        <v>1</v>
      </c>
    </row>
    <row r="7491" spans="1:7" x14ac:dyDescent="0.25">
      <c r="A7491">
        <v>80026676</v>
      </c>
      <c r="B7491" s="1">
        <v>40870</v>
      </c>
      <c r="C7491" t="s">
        <v>27</v>
      </c>
      <c r="D7491">
        <v>25</v>
      </c>
      <c r="E7491">
        <v>11110392</v>
      </c>
      <c r="F7491" t="s">
        <v>28</v>
      </c>
      <c r="G7491">
        <v>200</v>
      </c>
    </row>
    <row r="7492" spans="1:7" hidden="1" x14ac:dyDescent="0.25">
      <c r="A7492">
        <v>80026735</v>
      </c>
      <c r="B7492" s="1">
        <v>40878</v>
      </c>
      <c r="C7492" t="s">
        <v>42</v>
      </c>
      <c r="D7492">
        <v>20</v>
      </c>
      <c r="E7492">
        <v>11090389</v>
      </c>
      <c r="F7492" t="s">
        <v>38</v>
      </c>
      <c r="G7492">
        <v>1</v>
      </c>
    </row>
    <row r="7493" spans="1:7" hidden="1" x14ac:dyDescent="0.25">
      <c r="A7493">
        <v>80026735</v>
      </c>
      <c r="B7493" s="1">
        <v>40878</v>
      </c>
      <c r="C7493" t="s">
        <v>22</v>
      </c>
      <c r="D7493">
        <v>1047.5</v>
      </c>
      <c r="E7493">
        <v>11090389</v>
      </c>
      <c r="F7493" t="s">
        <v>23</v>
      </c>
      <c r="G7493">
        <v>1</v>
      </c>
    </row>
    <row r="7494" spans="1:7" hidden="1" x14ac:dyDescent="0.25">
      <c r="A7494">
        <v>80026735</v>
      </c>
      <c r="B7494" s="1">
        <v>40878</v>
      </c>
      <c r="C7494" t="s">
        <v>110</v>
      </c>
      <c r="D7494">
        <v>664.4</v>
      </c>
      <c r="E7494">
        <v>11090389</v>
      </c>
      <c r="F7494" t="s">
        <v>30</v>
      </c>
      <c r="G7494">
        <v>1</v>
      </c>
    </row>
    <row r="7495" spans="1:7" hidden="1" x14ac:dyDescent="0.25">
      <c r="A7495">
        <v>80026735</v>
      </c>
      <c r="B7495" s="1">
        <v>40878</v>
      </c>
      <c r="C7495" t="s">
        <v>48</v>
      </c>
      <c r="D7495">
        <v>39.5</v>
      </c>
      <c r="E7495">
        <v>11090389</v>
      </c>
      <c r="F7495" t="s">
        <v>30</v>
      </c>
      <c r="G7495">
        <v>1</v>
      </c>
    </row>
    <row r="7496" spans="1:7" hidden="1" x14ac:dyDescent="0.25">
      <c r="A7496">
        <v>80026735</v>
      </c>
      <c r="B7496" s="1">
        <v>40878</v>
      </c>
      <c r="C7496" t="s">
        <v>100</v>
      </c>
      <c r="D7496">
        <v>167.6</v>
      </c>
      <c r="E7496">
        <v>11090389</v>
      </c>
      <c r="F7496" t="s">
        <v>50</v>
      </c>
      <c r="G7496">
        <v>1</v>
      </c>
    </row>
    <row r="7497" spans="1:7" hidden="1" x14ac:dyDescent="0.25">
      <c r="A7497">
        <v>80026735</v>
      </c>
      <c r="B7497" s="1">
        <v>40878</v>
      </c>
      <c r="C7497" t="s">
        <v>106</v>
      </c>
      <c r="D7497">
        <v>63</v>
      </c>
      <c r="E7497">
        <v>11090389</v>
      </c>
      <c r="F7497" t="s">
        <v>107</v>
      </c>
      <c r="G7497">
        <v>1</v>
      </c>
    </row>
    <row r="7498" spans="1:7" hidden="1" x14ac:dyDescent="0.25">
      <c r="A7498">
        <v>80026732</v>
      </c>
      <c r="B7498" s="1">
        <v>40878</v>
      </c>
      <c r="C7498" t="s">
        <v>42</v>
      </c>
      <c r="D7498">
        <v>20</v>
      </c>
      <c r="E7498">
        <v>11100403</v>
      </c>
      <c r="F7498" t="s">
        <v>38</v>
      </c>
      <c r="G7498">
        <v>1</v>
      </c>
    </row>
    <row r="7499" spans="1:7" hidden="1" x14ac:dyDescent="0.25">
      <c r="A7499">
        <v>80026732</v>
      </c>
      <c r="B7499" s="1">
        <v>40878</v>
      </c>
      <c r="C7499" t="s">
        <v>45</v>
      </c>
      <c r="D7499">
        <v>15.9</v>
      </c>
      <c r="E7499">
        <v>11100403</v>
      </c>
      <c r="F7499" t="s">
        <v>46</v>
      </c>
      <c r="G7499">
        <v>1</v>
      </c>
    </row>
    <row r="7500" spans="1:7" hidden="1" x14ac:dyDescent="0.25">
      <c r="A7500">
        <v>80026732</v>
      </c>
      <c r="B7500" s="1">
        <v>40878</v>
      </c>
      <c r="C7500" t="s">
        <v>104</v>
      </c>
      <c r="D7500">
        <v>250</v>
      </c>
      <c r="E7500">
        <v>11100403</v>
      </c>
      <c r="F7500" t="s">
        <v>50</v>
      </c>
      <c r="G7500">
        <v>1</v>
      </c>
    </row>
    <row r="7501" spans="1:7" hidden="1" x14ac:dyDescent="0.25">
      <c r="A7501">
        <v>80026732</v>
      </c>
      <c r="B7501" s="1">
        <v>40878</v>
      </c>
      <c r="C7501" t="s">
        <v>48</v>
      </c>
      <c r="D7501">
        <v>17.5</v>
      </c>
      <c r="E7501">
        <v>11100403</v>
      </c>
      <c r="F7501" t="s">
        <v>30</v>
      </c>
      <c r="G7501">
        <v>1</v>
      </c>
    </row>
    <row r="7502" spans="1:7" x14ac:dyDescent="0.25">
      <c r="A7502">
        <v>80026676</v>
      </c>
      <c r="B7502" s="1">
        <v>40870</v>
      </c>
      <c r="C7502" t="s">
        <v>142</v>
      </c>
      <c r="D7502">
        <v>42</v>
      </c>
      <c r="E7502">
        <v>11110392</v>
      </c>
      <c r="F7502" t="s">
        <v>67</v>
      </c>
      <c r="G7502">
        <v>200</v>
      </c>
    </row>
    <row r="7503" spans="1:7" x14ac:dyDescent="0.25">
      <c r="A7503">
        <v>80026676</v>
      </c>
      <c r="B7503" s="1">
        <v>40870</v>
      </c>
      <c r="C7503" t="s">
        <v>140</v>
      </c>
      <c r="D7503">
        <v>30</v>
      </c>
      <c r="E7503">
        <v>11110393</v>
      </c>
      <c r="F7503" t="s">
        <v>26</v>
      </c>
      <c r="G7503">
        <v>200</v>
      </c>
    </row>
    <row r="7504" spans="1:7" x14ac:dyDescent="0.25">
      <c r="A7504">
        <v>80026676</v>
      </c>
      <c r="B7504" s="1">
        <v>40870</v>
      </c>
      <c r="C7504" t="s">
        <v>141</v>
      </c>
      <c r="D7504">
        <v>30</v>
      </c>
      <c r="E7504">
        <v>11110393</v>
      </c>
      <c r="F7504" t="s">
        <v>26</v>
      </c>
      <c r="G7504">
        <v>200</v>
      </c>
    </row>
    <row r="7505" spans="1:7" x14ac:dyDescent="0.25">
      <c r="A7505">
        <v>80026676</v>
      </c>
      <c r="B7505" s="1">
        <v>40870</v>
      </c>
      <c r="C7505" t="s">
        <v>144</v>
      </c>
      <c r="D7505">
        <v>52.5</v>
      </c>
      <c r="E7505">
        <v>11110393</v>
      </c>
      <c r="F7505" t="s">
        <v>26</v>
      </c>
      <c r="G7505">
        <v>200</v>
      </c>
    </row>
    <row r="7506" spans="1:7" x14ac:dyDescent="0.25">
      <c r="A7506">
        <v>80026676</v>
      </c>
      <c r="B7506" s="1">
        <v>40870</v>
      </c>
      <c r="C7506" t="s">
        <v>25</v>
      </c>
      <c r="D7506">
        <v>30</v>
      </c>
      <c r="E7506">
        <v>11110393</v>
      </c>
      <c r="F7506" t="s">
        <v>26</v>
      </c>
      <c r="G7506">
        <v>200</v>
      </c>
    </row>
    <row r="7507" spans="1:7" x14ac:dyDescent="0.25">
      <c r="A7507">
        <v>80026676</v>
      </c>
      <c r="B7507" s="1">
        <v>40870</v>
      </c>
      <c r="C7507" t="s">
        <v>66</v>
      </c>
      <c r="D7507">
        <v>83</v>
      </c>
      <c r="E7507">
        <v>11110393</v>
      </c>
      <c r="F7507" t="s">
        <v>67</v>
      </c>
      <c r="G7507">
        <v>200</v>
      </c>
    </row>
    <row r="7508" spans="1:7" x14ac:dyDescent="0.25">
      <c r="A7508">
        <v>80026676</v>
      </c>
      <c r="B7508" s="1">
        <v>40870</v>
      </c>
      <c r="C7508" t="s">
        <v>27</v>
      </c>
      <c r="D7508">
        <v>25</v>
      </c>
      <c r="E7508">
        <v>11110393</v>
      </c>
      <c r="F7508" t="s">
        <v>28</v>
      </c>
      <c r="G7508">
        <v>200</v>
      </c>
    </row>
    <row r="7509" spans="1:7" x14ac:dyDescent="0.25">
      <c r="A7509">
        <v>80026676</v>
      </c>
      <c r="B7509" s="1">
        <v>40870</v>
      </c>
      <c r="C7509" t="s">
        <v>142</v>
      </c>
      <c r="D7509">
        <v>83</v>
      </c>
      <c r="E7509">
        <v>11110393</v>
      </c>
      <c r="F7509" t="s">
        <v>67</v>
      </c>
      <c r="G7509">
        <v>200</v>
      </c>
    </row>
    <row r="7510" spans="1:7" x14ac:dyDescent="0.25">
      <c r="A7510">
        <v>80026676</v>
      </c>
      <c r="B7510" s="1">
        <v>40870</v>
      </c>
      <c r="C7510" t="s">
        <v>143</v>
      </c>
      <c r="D7510">
        <v>42</v>
      </c>
      <c r="E7510">
        <v>11110393</v>
      </c>
      <c r="F7510" t="s">
        <v>67</v>
      </c>
      <c r="G7510">
        <v>200</v>
      </c>
    </row>
    <row r="7511" spans="1:7" x14ac:dyDescent="0.25">
      <c r="A7511">
        <v>80026676</v>
      </c>
      <c r="B7511" s="1">
        <v>40870</v>
      </c>
      <c r="C7511" t="s">
        <v>145</v>
      </c>
      <c r="D7511">
        <v>25</v>
      </c>
      <c r="E7511">
        <v>11110393</v>
      </c>
      <c r="F7511" t="s">
        <v>67</v>
      </c>
      <c r="G7511">
        <v>200</v>
      </c>
    </row>
    <row r="7512" spans="1:7" x14ac:dyDescent="0.25">
      <c r="A7512">
        <v>80026676</v>
      </c>
      <c r="B7512" s="1">
        <v>40870</v>
      </c>
      <c r="C7512" t="s">
        <v>66</v>
      </c>
      <c r="D7512">
        <v>3</v>
      </c>
      <c r="E7512">
        <v>11110394</v>
      </c>
      <c r="F7512" t="s">
        <v>67</v>
      </c>
      <c r="G7512">
        <v>3</v>
      </c>
    </row>
    <row r="7513" spans="1:7" x14ac:dyDescent="0.25">
      <c r="A7513">
        <v>80026676</v>
      </c>
      <c r="B7513" s="1">
        <v>40870</v>
      </c>
      <c r="C7513" t="s">
        <v>27</v>
      </c>
      <c r="D7513">
        <v>25</v>
      </c>
      <c r="E7513">
        <v>11110394</v>
      </c>
      <c r="F7513" t="s">
        <v>28</v>
      </c>
      <c r="G7513">
        <v>3</v>
      </c>
    </row>
    <row r="7514" spans="1:7" x14ac:dyDescent="0.25">
      <c r="A7514">
        <v>80026677</v>
      </c>
      <c r="B7514" s="1">
        <v>40875</v>
      </c>
      <c r="C7514" t="s">
        <v>7</v>
      </c>
      <c r="D7514">
        <v>150</v>
      </c>
      <c r="E7514">
        <v>11100397</v>
      </c>
      <c r="F7514" t="s">
        <v>8</v>
      </c>
      <c r="G7514">
        <v>26000</v>
      </c>
    </row>
    <row r="7515" spans="1:7" x14ac:dyDescent="0.25">
      <c r="A7515">
        <v>80026679</v>
      </c>
      <c r="B7515" s="1">
        <v>40875</v>
      </c>
      <c r="C7515" t="s">
        <v>64</v>
      </c>
      <c r="D7515">
        <v>25</v>
      </c>
      <c r="E7515">
        <v>11110399</v>
      </c>
      <c r="F7515" t="s">
        <v>65</v>
      </c>
      <c r="G7515">
        <v>3</v>
      </c>
    </row>
    <row r="7516" spans="1:7" x14ac:dyDescent="0.25">
      <c r="A7516">
        <v>80026680</v>
      </c>
      <c r="B7516" s="1">
        <v>40875</v>
      </c>
      <c r="C7516" t="s">
        <v>9</v>
      </c>
      <c r="D7516">
        <v>20</v>
      </c>
      <c r="E7516">
        <v>11110385</v>
      </c>
      <c r="F7516" t="s">
        <v>10</v>
      </c>
      <c r="G7516">
        <v>1</v>
      </c>
    </row>
    <row r="7517" spans="1:7" x14ac:dyDescent="0.25">
      <c r="A7517">
        <v>80026680</v>
      </c>
      <c r="B7517" s="1">
        <v>40875</v>
      </c>
      <c r="C7517" t="s">
        <v>7</v>
      </c>
      <c r="D7517">
        <v>80</v>
      </c>
      <c r="E7517">
        <v>11110385</v>
      </c>
      <c r="F7517" t="s">
        <v>8</v>
      </c>
      <c r="G7517">
        <v>1</v>
      </c>
    </row>
    <row r="7518" spans="1:7" x14ac:dyDescent="0.25">
      <c r="A7518">
        <v>80026682</v>
      </c>
      <c r="B7518" s="1">
        <v>40875</v>
      </c>
      <c r="C7518" t="s">
        <v>9</v>
      </c>
      <c r="D7518">
        <v>20</v>
      </c>
      <c r="E7518">
        <v>11110154</v>
      </c>
      <c r="F7518" t="s">
        <v>10</v>
      </c>
      <c r="G7518">
        <v>1</v>
      </c>
    </row>
    <row r="7519" spans="1:7" x14ac:dyDescent="0.25">
      <c r="A7519">
        <v>80026682</v>
      </c>
      <c r="B7519" s="1">
        <v>40875</v>
      </c>
      <c r="C7519" t="s">
        <v>7</v>
      </c>
      <c r="D7519">
        <v>928</v>
      </c>
      <c r="E7519">
        <v>11110154</v>
      </c>
      <c r="F7519" t="s">
        <v>8</v>
      </c>
      <c r="G7519">
        <v>1</v>
      </c>
    </row>
    <row r="7520" spans="1:7" hidden="1" x14ac:dyDescent="0.25">
      <c r="A7520">
        <v>80026736</v>
      </c>
      <c r="B7520" s="1">
        <v>40878</v>
      </c>
      <c r="C7520" t="s">
        <v>111</v>
      </c>
      <c r="D7520">
        <v>75</v>
      </c>
      <c r="E7520">
        <v>11120023</v>
      </c>
      <c r="F7520" t="s">
        <v>112</v>
      </c>
      <c r="G7520">
        <v>3</v>
      </c>
    </row>
    <row r="7521" spans="1:7" hidden="1" x14ac:dyDescent="0.25">
      <c r="A7521">
        <v>80026738</v>
      </c>
      <c r="B7521" s="1">
        <v>40878</v>
      </c>
      <c r="C7521" t="s">
        <v>187</v>
      </c>
      <c r="D7521">
        <v>25</v>
      </c>
      <c r="E7521">
        <v>11120029</v>
      </c>
      <c r="F7521" t="s">
        <v>186</v>
      </c>
      <c r="G7521">
        <v>1</v>
      </c>
    </row>
    <row r="7522" spans="1:7" x14ac:dyDescent="0.25">
      <c r="A7522">
        <v>80026682</v>
      </c>
      <c r="B7522" s="1">
        <v>40875</v>
      </c>
      <c r="C7522" t="s">
        <v>9</v>
      </c>
      <c r="D7522">
        <v>20</v>
      </c>
      <c r="E7522">
        <v>11110156</v>
      </c>
      <c r="F7522" t="s">
        <v>10</v>
      </c>
      <c r="G7522">
        <v>1</v>
      </c>
    </row>
    <row r="7523" spans="1:7" x14ac:dyDescent="0.25">
      <c r="A7523">
        <v>80026682</v>
      </c>
      <c r="B7523" s="1">
        <v>40875</v>
      </c>
      <c r="C7523" t="s">
        <v>7</v>
      </c>
      <c r="D7523">
        <v>1066</v>
      </c>
      <c r="E7523">
        <v>11110156</v>
      </c>
      <c r="F7523" t="s">
        <v>8</v>
      </c>
      <c r="G7523">
        <v>1</v>
      </c>
    </row>
    <row r="7524" spans="1:7" x14ac:dyDescent="0.25">
      <c r="A7524">
        <v>80026683</v>
      </c>
      <c r="B7524" s="1">
        <v>40875</v>
      </c>
      <c r="C7524" t="s">
        <v>53</v>
      </c>
      <c r="D7524">
        <v>25</v>
      </c>
      <c r="E7524">
        <v>11110404</v>
      </c>
      <c r="F7524" t="s">
        <v>10</v>
      </c>
      <c r="G7524">
        <v>1</v>
      </c>
    </row>
    <row r="7525" spans="1:7" x14ac:dyDescent="0.25">
      <c r="A7525">
        <v>80026684</v>
      </c>
      <c r="B7525" s="1">
        <v>40875</v>
      </c>
      <c r="C7525" t="s">
        <v>7</v>
      </c>
      <c r="D7525">
        <v>55</v>
      </c>
      <c r="E7525">
        <v>11110251</v>
      </c>
      <c r="F7525" t="s">
        <v>8</v>
      </c>
      <c r="G7525">
        <v>7000</v>
      </c>
    </row>
    <row r="7526" spans="1:7" hidden="1" x14ac:dyDescent="0.25">
      <c r="A7526">
        <v>80026740</v>
      </c>
      <c r="B7526" s="1">
        <v>40879</v>
      </c>
      <c r="C7526" t="s">
        <v>111</v>
      </c>
      <c r="D7526">
        <v>25</v>
      </c>
      <c r="E7526">
        <v>11120032</v>
      </c>
      <c r="F7526" t="s">
        <v>112</v>
      </c>
      <c r="G7526">
        <v>1</v>
      </c>
    </row>
    <row r="7527" spans="1:7" x14ac:dyDescent="0.25">
      <c r="A7527">
        <v>80026684</v>
      </c>
      <c r="B7527" s="1">
        <v>40875</v>
      </c>
      <c r="C7527" t="s">
        <v>15</v>
      </c>
      <c r="D7527">
        <v>27.5</v>
      </c>
      <c r="E7527">
        <v>11110251</v>
      </c>
      <c r="F7527" t="s">
        <v>8</v>
      </c>
      <c r="G7527">
        <v>7000</v>
      </c>
    </row>
    <row r="7528" spans="1:7" x14ac:dyDescent="0.25">
      <c r="A7528">
        <v>80026686</v>
      </c>
      <c r="B7528" s="1">
        <v>40875</v>
      </c>
      <c r="C7528" t="s">
        <v>70</v>
      </c>
      <c r="D7528">
        <v>25</v>
      </c>
      <c r="E7528">
        <v>11110407</v>
      </c>
      <c r="F7528" t="s">
        <v>71</v>
      </c>
      <c r="G7528">
        <v>1</v>
      </c>
    </row>
    <row r="7529" spans="1:7" x14ac:dyDescent="0.25">
      <c r="A7529">
        <v>80026686</v>
      </c>
      <c r="B7529" s="1">
        <v>40875</v>
      </c>
      <c r="C7529" t="s">
        <v>70</v>
      </c>
      <c r="D7529">
        <v>25</v>
      </c>
      <c r="E7529">
        <v>11110408</v>
      </c>
      <c r="F7529" t="s">
        <v>71</v>
      </c>
      <c r="G7529">
        <v>1</v>
      </c>
    </row>
    <row r="7530" spans="1:7" x14ac:dyDescent="0.25">
      <c r="A7530">
        <v>80026686</v>
      </c>
      <c r="B7530" s="1">
        <v>40875</v>
      </c>
      <c r="C7530" t="s">
        <v>70</v>
      </c>
      <c r="D7530">
        <v>25</v>
      </c>
      <c r="E7530">
        <v>11110409</v>
      </c>
      <c r="F7530" t="s">
        <v>71</v>
      </c>
      <c r="G7530">
        <v>1</v>
      </c>
    </row>
    <row r="7531" spans="1:7" hidden="1" x14ac:dyDescent="0.25">
      <c r="A7531">
        <v>80026745</v>
      </c>
      <c r="B7531" s="1">
        <v>40879</v>
      </c>
      <c r="C7531" t="s">
        <v>111</v>
      </c>
      <c r="D7531">
        <v>50</v>
      </c>
      <c r="E7531">
        <v>11120037</v>
      </c>
      <c r="F7531" t="s">
        <v>112</v>
      </c>
      <c r="G7531">
        <v>2</v>
      </c>
    </row>
    <row r="7532" spans="1:7" hidden="1" x14ac:dyDescent="0.25">
      <c r="A7532">
        <v>16959</v>
      </c>
      <c r="B7532" s="1">
        <v>40879</v>
      </c>
      <c r="C7532" t="s">
        <v>111</v>
      </c>
      <c r="D7532">
        <v>50</v>
      </c>
      <c r="E7532">
        <v>11120037</v>
      </c>
      <c r="F7532" t="s">
        <v>112</v>
      </c>
      <c r="G7532">
        <v>2</v>
      </c>
    </row>
    <row r="7533" spans="1:7" hidden="1" x14ac:dyDescent="0.25">
      <c r="A7533">
        <v>80026755</v>
      </c>
      <c r="B7533" s="1">
        <v>40879</v>
      </c>
      <c r="C7533" t="s">
        <v>111</v>
      </c>
      <c r="D7533">
        <v>50</v>
      </c>
      <c r="E7533">
        <v>11120037</v>
      </c>
      <c r="F7533" t="s">
        <v>112</v>
      </c>
      <c r="G7533">
        <v>2</v>
      </c>
    </row>
    <row r="7534" spans="1:7" hidden="1" x14ac:dyDescent="0.25">
      <c r="A7534">
        <v>80026745</v>
      </c>
      <c r="B7534" s="1">
        <v>40879</v>
      </c>
      <c r="C7534" t="s">
        <v>111</v>
      </c>
      <c r="D7534">
        <v>50</v>
      </c>
      <c r="E7534">
        <v>11120038</v>
      </c>
      <c r="F7534" t="s">
        <v>112</v>
      </c>
      <c r="G7534">
        <v>2</v>
      </c>
    </row>
    <row r="7535" spans="1:7" hidden="1" x14ac:dyDescent="0.25">
      <c r="A7535">
        <v>16959</v>
      </c>
      <c r="B7535" s="1">
        <v>40879</v>
      </c>
      <c r="C7535" t="s">
        <v>111</v>
      </c>
      <c r="D7535">
        <v>50</v>
      </c>
      <c r="E7535">
        <v>11120038</v>
      </c>
      <c r="F7535" t="s">
        <v>112</v>
      </c>
      <c r="G7535">
        <v>2</v>
      </c>
    </row>
    <row r="7536" spans="1:7" x14ac:dyDescent="0.25">
      <c r="A7536">
        <v>80026686</v>
      </c>
      <c r="B7536" s="1">
        <v>40875</v>
      </c>
      <c r="C7536" t="s">
        <v>70</v>
      </c>
      <c r="D7536">
        <v>25</v>
      </c>
      <c r="E7536">
        <v>11110410</v>
      </c>
      <c r="F7536" t="s">
        <v>71</v>
      </c>
      <c r="G7536">
        <v>1</v>
      </c>
    </row>
    <row r="7537" spans="1:7" hidden="1" x14ac:dyDescent="0.25">
      <c r="A7537">
        <v>80026747</v>
      </c>
      <c r="B7537" s="1">
        <v>40879</v>
      </c>
      <c r="C7537" t="s">
        <v>113</v>
      </c>
      <c r="D7537">
        <v>150</v>
      </c>
      <c r="E7537">
        <v>11120041</v>
      </c>
      <c r="F7537" t="s">
        <v>10</v>
      </c>
      <c r="G7537">
        <v>1</v>
      </c>
    </row>
    <row r="7538" spans="1:7" hidden="1" x14ac:dyDescent="0.25">
      <c r="A7538">
        <v>80026746</v>
      </c>
      <c r="B7538" s="1">
        <v>40879</v>
      </c>
      <c r="C7538" t="s">
        <v>111</v>
      </c>
      <c r="D7538">
        <v>75</v>
      </c>
      <c r="E7538">
        <v>11120042</v>
      </c>
      <c r="F7538" t="s">
        <v>112</v>
      </c>
      <c r="G7538">
        <v>3</v>
      </c>
    </row>
    <row r="7539" spans="1:7" hidden="1" x14ac:dyDescent="0.25">
      <c r="A7539">
        <v>80026752</v>
      </c>
      <c r="B7539" s="1">
        <v>40879</v>
      </c>
      <c r="C7539" t="s">
        <v>111</v>
      </c>
      <c r="D7539">
        <v>25</v>
      </c>
      <c r="E7539">
        <v>11120046</v>
      </c>
      <c r="F7539" t="s">
        <v>112</v>
      </c>
      <c r="G7539">
        <v>1</v>
      </c>
    </row>
    <row r="7540" spans="1:7" x14ac:dyDescent="0.25">
      <c r="A7540">
        <v>80026686</v>
      </c>
      <c r="B7540" s="1">
        <v>40875</v>
      </c>
      <c r="C7540" t="s">
        <v>70</v>
      </c>
      <c r="D7540">
        <v>25</v>
      </c>
      <c r="E7540">
        <v>11110411</v>
      </c>
      <c r="F7540" t="s">
        <v>71</v>
      </c>
      <c r="G7540">
        <v>1</v>
      </c>
    </row>
    <row r="7541" spans="1:7" x14ac:dyDescent="0.25">
      <c r="A7541">
        <v>80026686</v>
      </c>
      <c r="B7541" s="1">
        <v>40875</v>
      </c>
      <c r="C7541" t="s">
        <v>70</v>
      </c>
      <c r="D7541">
        <v>25</v>
      </c>
      <c r="E7541">
        <v>11110412</v>
      </c>
      <c r="F7541" t="s">
        <v>71</v>
      </c>
      <c r="G7541">
        <v>1</v>
      </c>
    </row>
    <row r="7542" spans="1:7" x14ac:dyDescent="0.25">
      <c r="A7542">
        <v>80026686</v>
      </c>
      <c r="B7542" s="1">
        <v>40875</v>
      </c>
      <c r="C7542" t="s">
        <v>70</v>
      </c>
      <c r="D7542">
        <v>25</v>
      </c>
      <c r="E7542">
        <v>11110413</v>
      </c>
      <c r="F7542" t="s">
        <v>71</v>
      </c>
      <c r="G7542">
        <v>1</v>
      </c>
    </row>
    <row r="7543" spans="1:7" x14ac:dyDescent="0.25">
      <c r="A7543">
        <v>80026687</v>
      </c>
      <c r="B7543" s="1">
        <v>40875</v>
      </c>
      <c r="C7543" t="s">
        <v>64</v>
      </c>
      <c r="D7543">
        <v>80</v>
      </c>
      <c r="E7543">
        <v>11110415</v>
      </c>
      <c r="F7543" t="s">
        <v>65</v>
      </c>
      <c r="G7543">
        <v>20</v>
      </c>
    </row>
    <row r="7544" spans="1:7" x14ac:dyDescent="0.25">
      <c r="A7544">
        <v>80026687</v>
      </c>
      <c r="B7544" s="1">
        <v>40875</v>
      </c>
      <c r="C7544" t="s">
        <v>74</v>
      </c>
      <c r="D7544">
        <v>25</v>
      </c>
      <c r="E7544">
        <v>11110415</v>
      </c>
      <c r="F7544" t="s">
        <v>75</v>
      </c>
      <c r="G7544">
        <v>20</v>
      </c>
    </row>
    <row r="7545" spans="1:7" x14ac:dyDescent="0.25">
      <c r="A7545">
        <v>80026687</v>
      </c>
      <c r="B7545" s="1">
        <v>40875</v>
      </c>
      <c r="C7545" t="s">
        <v>70</v>
      </c>
      <c r="D7545">
        <v>25</v>
      </c>
      <c r="E7545">
        <v>11110415</v>
      </c>
      <c r="F7545" t="s">
        <v>71</v>
      </c>
      <c r="G7545">
        <v>20</v>
      </c>
    </row>
    <row r="7546" spans="1:7" x14ac:dyDescent="0.25">
      <c r="A7546">
        <v>80026688</v>
      </c>
      <c r="B7546" s="1">
        <v>40875</v>
      </c>
      <c r="C7546" t="s">
        <v>64</v>
      </c>
      <c r="D7546">
        <v>25</v>
      </c>
      <c r="E7546">
        <v>11110417</v>
      </c>
      <c r="F7546" t="s">
        <v>65</v>
      </c>
      <c r="G7546">
        <v>1</v>
      </c>
    </row>
    <row r="7547" spans="1:7" x14ac:dyDescent="0.25">
      <c r="A7547">
        <v>80026689</v>
      </c>
      <c r="B7547" s="1">
        <v>40875</v>
      </c>
      <c r="C7547" t="s">
        <v>7</v>
      </c>
      <c r="D7547">
        <v>135</v>
      </c>
      <c r="E7547">
        <v>11110200</v>
      </c>
      <c r="F7547" t="s">
        <v>8</v>
      </c>
      <c r="G7547">
        <v>23000</v>
      </c>
    </row>
    <row r="7548" spans="1:7" x14ac:dyDescent="0.25">
      <c r="A7548">
        <v>80026690</v>
      </c>
      <c r="B7548" s="1">
        <v>40875</v>
      </c>
      <c r="C7548" t="s">
        <v>7</v>
      </c>
      <c r="D7548">
        <v>170</v>
      </c>
      <c r="E7548">
        <v>11110395</v>
      </c>
      <c r="F7548" t="s">
        <v>8</v>
      </c>
      <c r="G7548">
        <v>30000</v>
      </c>
    </row>
    <row r="7549" spans="1:7" x14ac:dyDescent="0.25">
      <c r="A7549">
        <v>80026692</v>
      </c>
      <c r="B7549" s="1">
        <v>40875</v>
      </c>
      <c r="C7549" t="s">
        <v>74</v>
      </c>
      <c r="D7549">
        <v>25</v>
      </c>
      <c r="E7549">
        <v>11110423</v>
      </c>
      <c r="F7549" t="s">
        <v>75</v>
      </c>
      <c r="G7549">
        <v>1</v>
      </c>
    </row>
    <row r="7550" spans="1:7" x14ac:dyDescent="0.25">
      <c r="A7550">
        <v>80026694</v>
      </c>
      <c r="B7550" s="1">
        <v>40875</v>
      </c>
      <c r="C7550" t="s">
        <v>140</v>
      </c>
      <c r="D7550">
        <v>25</v>
      </c>
      <c r="E7550">
        <v>11110427</v>
      </c>
      <c r="F7550" t="s">
        <v>26</v>
      </c>
      <c r="G7550">
        <v>60</v>
      </c>
    </row>
    <row r="7551" spans="1:7" x14ac:dyDescent="0.25">
      <c r="A7551">
        <v>80026694</v>
      </c>
      <c r="B7551" s="1">
        <v>40875</v>
      </c>
      <c r="C7551" t="s">
        <v>66</v>
      </c>
      <c r="D7551">
        <v>6</v>
      </c>
      <c r="E7551">
        <v>11110427</v>
      </c>
      <c r="F7551" t="s">
        <v>67</v>
      </c>
      <c r="G7551">
        <v>60</v>
      </c>
    </row>
    <row r="7552" spans="1:7" x14ac:dyDescent="0.25">
      <c r="A7552">
        <v>80026696</v>
      </c>
      <c r="B7552" s="1">
        <v>40875</v>
      </c>
      <c r="C7552" t="s">
        <v>7</v>
      </c>
      <c r="D7552">
        <v>120</v>
      </c>
      <c r="E7552">
        <v>11110331</v>
      </c>
      <c r="F7552" t="s">
        <v>8</v>
      </c>
      <c r="G7552">
        <v>20000</v>
      </c>
    </row>
    <row r="7553" spans="1:7" x14ac:dyDescent="0.25">
      <c r="A7553">
        <v>80026696</v>
      </c>
      <c r="B7553" s="1">
        <v>40875</v>
      </c>
      <c r="C7553" t="s">
        <v>15</v>
      </c>
      <c r="D7553">
        <v>60</v>
      </c>
      <c r="E7553">
        <v>11110331</v>
      </c>
      <c r="F7553" t="s">
        <v>8</v>
      </c>
      <c r="G7553">
        <v>20000</v>
      </c>
    </row>
    <row r="7554" spans="1:7" x14ac:dyDescent="0.25">
      <c r="A7554">
        <v>80026697</v>
      </c>
      <c r="B7554" s="1">
        <v>40875</v>
      </c>
      <c r="C7554" t="s">
        <v>64</v>
      </c>
      <c r="D7554">
        <v>25</v>
      </c>
      <c r="E7554">
        <v>11110417</v>
      </c>
      <c r="F7554" t="s">
        <v>65</v>
      </c>
      <c r="G7554">
        <v>1</v>
      </c>
    </row>
    <row r="7555" spans="1:7" x14ac:dyDescent="0.25">
      <c r="A7555">
        <v>80026697</v>
      </c>
      <c r="B7555" s="1">
        <v>40875</v>
      </c>
      <c r="C7555" t="s">
        <v>64</v>
      </c>
      <c r="D7555">
        <v>25</v>
      </c>
      <c r="E7555">
        <v>11110418</v>
      </c>
      <c r="F7555" t="s">
        <v>65</v>
      </c>
      <c r="G7555">
        <v>1</v>
      </c>
    </row>
    <row r="7556" spans="1:7" x14ac:dyDescent="0.25">
      <c r="A7556">
        <v>80026698</v>
      </c>
      <c r="B7556" s="1">
        <v>40875</v>
      </c>
      <c r="C7556" t="s">
        <v>54</v>
      </c>
      <c r="D7556">
        <v>29</v>
      </c>
      <c r="E7556">
        <v>11110429</v>
      </c>
      <c r="F7556" t="s">
        <v>55</v>
      </c>
      <c r="G7556">
        <v>100000</v>
      </c>
    </row>
    <row r="7557" spans="1:7" hidden="1" x14ac:dyDescent="0.25">
      <c r="A7557">
        <v>80026777</v>
      </c>
      <c r="B7557" s="1">
        <v>40882</v>
      </c>
      <c r="C7557" t="s">
        <v>111</v>
      </c>
      <c r="D7557">
        <v>50</v>
      </c>
      <c r="E7557">
        <v>11120038</v>
      </c>
      <c r="F7557" t="s">
        <v>112</v>
      </c>
      <c r="G7557">
        <v>2</v>
      </c>
    </row>
    <row r="7558" spans="1:7" x14ac:dyDescent="0.25">
      <c r="A7558">
        <v>80026698</v>
      </c>
      <c r="B7558" s="1">
        <v>40875</v>
      </c>
      <c r="C7558" t="s">
        <v>56</v>
      </c>
      <c r="D7558">
        <v>29</v>
      </c>
      <c r="E7558">
        <v>11110429</v>
      </c>
      <c r="F7558" t="s">
        <v>55</v>
      </c>
      <c r="G7558">
        <v>100000</v>
      </c>
    </row>
    <row r="7559" spans="1:7" hidden="1" x14ac:dyDescent="0.25">
      <c r="A7559">
        <v>80026757</v>
      </c>
      <c r="B7559" s="1">
        <v>40882</v>
      </c>
      <c r="C7559" t="s">
        <v>111</v>
      </c>
      <c r="D7559">
        <v>25</v>
      </c>
      <c r="E7559">
        <v>11120054</v>
      </c>
      <c r="F7559" t="s">
        <v>112</v>
      </c>
      <c r="G7559">
        <v>1</v>
      </c>
    </row>
    <row r="7560" spans="1:7" hidden="1" x14ac:dyDescent="0.25">
      <c r="A7560">
        <v>80026758</v>
      </c>
      <c r="B7560" s="1">
        <v>40882</v>
      </c>
      <c r="C7560" t="s">
        <v>111</v>
      </c>
      <c r="D7560">
        <v>25</v>
      </c>
      <c r="E7560">
        <v>11120055</v>
      </c>
      <c r="F7560" t="s">
        <v>112</v>
      </c>
      <c r="G7560">
        <v>1</v>
      </c>
    </row>
    <row r="7561" spans="1:7" hidden="1" x14ac:dyDescent="0.25">
      <c r="A7561">
        <v>80026760</v>
      </c>
      <c r="B7561" s="1">
        <v>40882</v>
      </c>
      <c r="C7561" t="s">
        <v>111</v>
      </c>
      <c r="D7561">
        <v>25</v>
      </c>
      <c r="E7561">
        <v>11120059</v>
      </c>
      <c r="F7561" t="s">
        <v>112</v>
      </c>
      <c r="G7561">
        <v>1</v>
      </c>
    </row>
    <row r="7562" spans="1:7" hidden="1" x14ac:dyDescent="0.25">
      <c r="A7562">
        <v>90001802</v>
      </c>
      <c r="B7562" s="1">
        <v>40882</v>
      </c>
      <c r="C7562" t="s">
        <v>118</v>
      </c>
      <c r="D7562">
        <v>1000</v>
      </c>
      <c r="E7562">
        <v>11120061</v>
      </c>
      <c r="F7562" t="s">
        <v>50</v>
      </c>
      <c r="G7562">
        <v>1</v>
      </c>
    </row>
    <row r="7563" spans="1:7" hidden="1" x14ac:dyDescent="0.25">
      <c r="A7563">
        <v>90001802</v>
      </c>
      <c r="B7563" s="1">
        <v>40882</v>
      </c>
      <c r="C7563" t="s">
        <v>116</v>
      </c>
      <c r="D7563">
        <v>450</v>
      </c>
      <c r="E7563">
        <v>11120062</v>
      </c>
      <c r="F7563" t="s">
        <v>117</v>
      </c>
      <c r="G7563">
        <v>2</v>
      </c>
    </row>
    <row r="7564" spans="1:7" hidden="1" x14ac:dyDescent="0.25">
      <c r="A7564">
        <v>80026761</v>
      </c>
      <c r="B7564" s="1">
        <v>40882</v>
      </c>
      <c r="C7564" t="s">
        <v>111</v>
      </c>
      <c r="D7564">
        <v>75</v>
      </c>
      <c r="E7564">
        <v>11120063</v>
      </c>
      <c r="F7564" t="s">
        <v>112</v>
      </c>
      <c r="G7564">
        <v>3</v>
      </c>
    </row>
    <row r="7565" spans="1:7" hidden="1" x14ac:dyDescent="0.25">
      <c r="A7565">
        <v>80026762</v>
      </c>
      <c r="B7565" s="1">
        <v>40882</v>
      </c>
      <c r="C7565" t="s">
        <v>111</v>
      </c>
      <c r="D7565">
        <v>25</v>
      </c>
      <c r="E7565">
        <v>11120064</v>
      </c>
      <c r="F7565" t="s">
        <v>112</v>
      </c>
      <c r="G7565">
        <v>1</v>
      </c>
    </row>
    <row r="7566" spans="1:7" x14ac:dyDescent="0.25">
      <c r="A7566">
        <v>80026698</v>
      </c>
      <c r="B7566" s="1">
        <v>40875</v>
      </c>
      <c r="C7566" t="s">
        <v>59</v>
      </c>
      <c r="D7566">
        <v>25</v>
      </c>
      <c r="E7566">
        <v>11110429</v>
      </c>
      <c r="F7566" t="s">
        <v>60</v>
      </c>
      <c r="G7566">
        <v>100000</v>
      </c>
    </row>
    <row r="7567" spans="1:7" x14ac:dyDescent="0.25">
      <c r="A7567">
        <v>80026698</v>
      </c>
      <c r="B7567" s="1">
        <v>40875</v>
      </c>
      <c r="C7567" t="s">
        <v>61</v>
      </c>
      <c r="D7567">
        <v>25</v>
      </c>
      <c r="E7567">
        <v>11110429</v>
      </c>
      <c r="F7567" t="s">
        <v>60</v>
      </c>
      <c r="G7567">
        <v>100000</v>
      </c>
    </row>
    <row r="7568" spans="1:7" x14ac:dyDescent="0.25">
      <c r="A7568">
        <v>80026699</v>
      </c>
      <c r="B7568" s="1">
        <v>40876</v>
      </c>
      <c r="C7568" t="s">
        <v>7</v>
      </c>
      <c r="D7568">
        <v>180</v>
      </c>
      <c r="E7568">
        <v>11110384</v>
      </c>
      <c r="F7568" t="s">
        <v>8</v>
      </c>
      <c r="G7568">
        <v>32000</v>
      </c>
    </row>
    <row r="7569" spans="1:7" x14ac:dyDescent="0.25">
      <c r="A7569">
        <v>80026700</v>
      </c>
      <c r="B7569" s="1">
        <v>40876</v>
      </c>
      <c r="C7569" t="s">
        <v>7</v>
      </c>
      <c r="D7569">
        <v>170</v>
      </c>
      <c r="E7569">
        <v>11110416</v>
      </c>
      <c r="F7569" t="s">
        <v>8</v>
      </c>
      <c r="G7569">
        <v>30000</v>
      </c>
    </row>
    <row r="7570" spans="1:7" x14ac:dyDescent="0.25">
      <c r="A7570">
        <v>80026700</v>
      </c>
      <c r="B7570" s="1">
        <v>40876</v>
      </c>
      <c r="C7570" t="s">
        <v>7</v>
      </c>
      <c r="D7570">
        <v>130</v>
      </c>
      <c r="E7570">
        <v>11110419</v>
      </c>
      <c r="F7570" t="s">
        <v>8</v>
      </c>
      <c r="G7570">
        <v>22000</v>
      </c>
    </row>
    <row r="7571" spans="1:7" x14ac:dyDescent="0.25">
      <c r="A7571">
        <v>80026700</v>
      </c>
      <c r="B7571" s="1">
        <v>40876</v>
      </c>
      <c r="C7571" t="s">
        <v>7</v>
      </c>
      <c r="D7571">
        <v>35</v>
      </c>
      <c r="E7571">
        <v>11110431</v>
      </c>
      <c r="F7571" t="s">
        <v>8</v>
      </c>
      <c r="G7571">
        <v>3000</v>
      </c>
    </row>
    <row r="7572" spans="1:7" x14ac:dyDescent="0.25">
      <c r="A7572">
        <v>80026701</v>
      </c>
      <c r="B7572" s="1">
        <v>40876</v>
      </c>
      <c r="C7572" t="s">
        <v>7</v>
      </c>
      <c r="D7572">
        <v>170</v>
      </c>
      <c r="E7572">
        <v>11100455</v>
      </c>
      <c r="F7572" t="s">
        <v>8</v>
      </c>
      <c r="G7572">
        <v>30000</v>
      </c>
    </row>
    <row r="7573" spans="1:7" x14ac:dyDescent="0.25">
      <c r="A7573">
        <v>80026701</v>
      </c>
      <c r="B7573" s="1">
        <v>40876</v>
      </c>
      <c r="C7573" t="s">
        <v>15</v>
      </c>
      <c r="D7573">
        <v>85</v>
      </c>
      <c r="E7573">
        <v>11100455</v>
      </c>
      <c r="F7573" t="s">
        <v>8</v>
      </c>
      <c r="G7573">
        <v>30000</v>
      </c>
    </row>
    <row r="7574" spans="1:7" x14ac:dyDescent="0.25">
      <c r="A7574">
        <v>80026702</v>
      </c>
      <c r="B7574" s="1">
        <v>40876</v>
      </c>
      <c r="C7574" t="s">
        <v>140</v>
      </c>
      <c r="D7574">
        <v>30</v>
      </c>
      <c r="E7574">
        <v>11110433</v>
      </c>
      <c r="F7574" t="s">
        <v>26</v>
      </c>
      <c r="G7574">
        <v>200</v>
      </c>
    </row>
    <row r="7575" spans="1:7" x14ac:dyDescent="0.25">
      <c r="A7575">
        <v>80026702</v>
      </c>
      <c r="B7575" s="1">
        <v>40876</v>
      </c>
      <c r="C7575" t="s">
        <v>141</v>
      </c>
      <c r="D7575">
        <v>30</v>
      </c>
      <c r="E7575">
        <v>11110433</v>
      </c>
      <c r="F7575" t="s">
        <v>26</v>
      </c>
      <c r="G7575">
        <v>200</v>
      </c>
    </row>
    <row r="7576" spans="1:7" x14ac:dyDescent="0.25">
      <c r="A7576">
        <v>80026702</v>
      </c>
      <c r="B7576" s="1">
        <v>40876</v>
      </c>
      <c r="C7576" t="s">
        <v>25</v>
      </c>
      <c r="D7576">
        <v>25</v>
      </c>
      <c r="E7576">
        <v>11110433</v>
      </c>
      <c r="F7576" t="s">
        <v>26</v>
      </c>
      <c r="G7576">
        <v>200</v>
      </c>
    </row>
    <row r="7577" spans="1:7" x14ac:dyDescent="0.25">
      <c r="A7577">
        <v>80026702</v>
      </c>
      <c r="B7577" s="1">
        <v>40876</v>
      </c>
      <c r="C7577" t="s">
        <v>66</v>
      </c>
      <c r="D7577">
        <v>30</v>
      </c>
      <c r="E7577">
        <v>11110433</v>
      </c>
      <c r="F7577" t="s">
        <v>67</v>
      </c>
      <c r="G7577">
        <v>200</v>
      </c>
    </row>
    <row r="7578" spans="1:7" x14ac:dyDescent="0.25">
      <c r="A7578">
        <v>80026702</v>
      </c>
      <c r="B7578" s="1">
        <v>40876</v>
      </c>
      <c r="C7578" t="s">
        <v>142</v>
      </c>
      <c r="D7578">
        <v>30</v>
      </c>
      <c r="E7578">
        <v>11110433</v>
      </c>
      <c r="F7578" t="s">
        <v>67</v>
      </c>
      <c r="G7578">
        <v>200</v>
      </c>
    </row>
    <row r="7579" spans="1:7" x14ac:dyDescent="0.25">
      <c r="A7579">
        <v>80026702</v>
      </c>
      <c r="B7579" s="1">
        <v>40876</v>
      </c>
      <c r="C7579" t="s">
        <v>143</v>
      </c>
      <c r="D7579">
        <v>25</v>
      </c>
      <c r="E7579">
        <v>11110433</v>
      </c>
      <c r="F7579" t="s">
        <v>67</v>
      </c>
      <c r="G7579">
        <v>200</v>
      </c>
    </row>
    <row r="7580" spans="1:7" x14ac:dyDescent="0.25">
      <c r="A7580">
        <v>80026703</v>
      </c>
      <c r="B7580" s="1">
        <v>40876</v>
      </c>
      <c r="C7580" t="s">
        <v>66</v>
      </c>
      <c r="D7580">
        <v>5</v>
      </c>
      <c r="E7580">
        <v>11110434</v>
      </c>
      <c r="F7580" t="s">
        <v>67</v>
      </c>
      <c r="G7580">
        <v>5</v>
      </c>
    </row>
    <row r="7581" spans="1:7" x14ac:dyDescent="0.25">
      <c r="A7581">
        <v>80026703</v>
      </c>
      <c r="B7581" s="1">
        <v>40876</v>
      </c>
      <c r="C7581" t="s">
        <v>27</v>
      </c>
      <c r="D7581">
        <v>25</v>
      </c>
      <c r="E7581">
        <v>11110434</v>
      </c>
      <c r="F7581" t="s">
        <v>28</v>
      </c>
      <c r="G7581">
        <v>5</v>
      </c>
    </row>
    <row r="7582" spans="1:7" x14ac:dyDescent="0.25">
      <c r="A7582">
        <v>80026705</v>
      </c>
      <c r="B7582" s="1">
        <v>40876</v>
      </c>
      <c r="C7582" t="s">
        <v>24</v>
      </c>
      <c r="D7582">
        <v>25</v>
      </c>
      <c r="E7582">
        <v>11110439</v>
      </c>
      <c r="F7582" t="s">
        <v>10</v>
      </c>
      <c r="G7582">
        <v>1</v>
      </c>
    </row>
    <row r="7583" spans="1:7" x14ac:dyDescent="0.25">
      <c r="A7583">
        <v>80026707</v>
      </c>
      <c r="B7583" s="1">
        <v>40876</v>
      </c>
      <c r="C7583" t="s">
        <v>7</v>
      </c>
      <c r="D7583">
        <v>30</v>
      </c>
      <c r="E7583">
        <v>11110081</v>
      </c>
      <c r="F7583" t="s">
        <v>8</v>
      </c>
      <c r="G7583">
        <v>2000</v>
      </c>
    </row>
    <row r="7584" spans="1:7" x14ac:dyDescent="0.25">
      <c r="A7584">
        <v>80026708</v>
      </c>
      <c r="B7584" s="1">
        <v>40876</v>
      </c>
      <c r="C7584" t="s">
        <v>53</v>
      </c>
      <c r="D7584">
        <v>25</v>
      </c>
      <c r="E7584">
        <v>11110444</v>
      </c>
      <c r="F7584" t="s">
        <v>10</v>
      </c>
      <c r="G7584">
        <v>1</v>
      </c>
    </row>
    <row r="7585" spans="1:7" x14ac:dyDescent="0.25">
      <c r="A7585">
        <v>80026709</v>
      </c>
      <c r="B7585" s="1">
        <v>40876</v>
      </c>
      <c r="C7585" t="s">
        <v>27</v>
      </c>
      <c r="D7585">
        <v>25</v>
      </c>
      <c r="E7585">
        <v>11110445</v>
      </c>
      <c r="F7585" t="s">
        <v>28</v>
      </c>
      <c r="G7585">
        <v>1</v>
      </c>
    </row>
    <row r="7586" spans="1:7" hidden="1" x14ac:dyDescent="0.25">
      <c r="A7586">
        <v>90001803</v>
      </c>
      <c r="B7586" s="1">
        <v>40883</v>
      </c>
      <c r="C7586" t="s">
        <v>118</v>
      </c>
      <c r="D7586">
        <v>1000</v>
      </c>
      <c r="E7586">
        <v>11120098</v>
      </c>
      <c r="F7586" t="s">
        <v>50</v>
      </c>
      <c r="G7586">
        <v>1</v>
      </c>
    </row>
    <row r="7587" spans="1:7" hidden="1" x14ac:dyDescent="0.25">
      <c r="A7587">
        <v>90001803</v>
      </c>
      <c r="B7587" s="1">
        <v>40883</v>
      </c>
      <c r="C7587" t="s">
        <v>116</v>
      </c>
      <c r="D7587">
        <v>450</v>
      </c>
      <c r="E7587">
        <v>11120101</v>
      </c>
      <c r="F7587" t="s">
        <v>117</v>
      </c>
      <c r="G7587">
        <v>2</v>
      </c>
    </row>
    <row r="7588" spans="1:7" hidden="1" x14ac:dyDescent="0.25">
      <c r="A7588">
        <v>90001803</v>
      </c>
      <c r="B7588" s="1">
        <v>40883</v>
      </c>
      <c r="C7588" t="s">
        <v>128</v>
      </c>
      <c r="D7588">
        <v>500</v>
      </c>
      <c r="E7588">
        <v>11120102</v>
      </c>
      <c r="F7588" t="s">
        <v>10</v>
      </c>
      <c r="G7588">
        <v>1</v>
      </c>
    </row>
    <row r="7589" spans="1:7" hidden="1" x14ac:dyDescent="0.25">
      <c r="A7589">
        <v>90001804</v>
      </c>
      <c r="B7589" s="1">
        <v>40883</v>
      </c>
      <c r="C7589" t="s">
        <v>120</v>
      </c>
      <c r="D7589">
        <v>350</v>
      </c>
      <c r="E7589">
        <v>11120105</v>
      </c>
      <c r="F7589" t="s">
        <v>121</v>
      </c>
      <c r="G7589">
        <v>1</v>
      </c>
    </row>
    <row r="7590" spans="1:7" hidden="1" x14ac:dyDescent="0.25">
      <c r="A7590">
        <v>90001805</v>
      </c>
      <c r="B7590" s="1">
        <v>40883</v>
      </c>
      <c r="C7590" t="s">
        <v>118</v>
      </c>
      <c r="D7590">
        <v>1000</v>
      </c>
      <c r="E7590">
        <v>11120106</v>
      </c>
      <c r="F7590" t="s">
        <v>50</v>
      </c>
      <c r="G7590">
        <v>1</v>
      </c>
    </row>
    <row r="7591" spans="1:7" x14ac:dyDescent="0.25">
      <c r="A7591">
        <v>80026710</v>
      </c>
      <c r="B7591" s="1">
        <v>40876</v>
      </c>
      <c r="C7591" t="s">
        <v>16</v>
      </c>
      <c r="D7591">
        <v>10</v>
      </c>
      <c r="E7591">
        <v>11110334</v>
      </c>
      <c r="F7591" t="s">
        <v>17</v>
      </c>
      <c r="G7591">
        <v>0</v>
      </c>
    </row>
    <row r="7592" spans="1:7" x14ac:dyDescent="0.25">
      <c r="A7592">
        <v>80026710</v>
      </c>
      <c r="B7592" s="1">
        <v>40876</v>
      </c>
      <c r="C7592" t="s">
        <v>7</v>
      </c>
      <c r="D7592">
        <v>790</v>
      </c>
      <c r="E7592">
        <v>11110334</v>
      </c>
      <c r="F7592" t="s">
        <v>8</v>
      </c>
      <c r="G7592">
        <v>0</v>
      </c>
    </row>
    <row r="7593" spans="1:7" x14ac:dyDescent="0.25">
      <c r="A7593">
        <v>80026710</v>
      </c>
      <c r="B7593" s="1">
        <v>40876</v>
      </c>
      <c r="C7593" t="s">
        <v>15</v>
      </c>
      <c r="D7593">
        <v>395</v>
      </c>
      <c r="E7593">
        <v>11110334</v>
      </c>
      <c r="F7593" t="s">
        <v>8</v>
      </c>
      <c r="G7593">
        <v>0</v>
      </c>
    </row>
    <row r="7594" spans="1:7" x14ac:dyDescent="0.25">
      <c r="A7594">
        <v>80026711</v>
      </c>
      <c r="B7594" s="1">
        <v>40877</v>
      </c>
      <c r="C7594" t="s">
        <v>66</v>
      </c>
      <c r="D7594">
        <v>25</v>
      </c>
      <c r="E7594">
        <v>11110448</v>
      </c>
      <c r="F7594" t="s">
        <v>67</v>
      </c>
      <c r="G7594">
        <v>5</v>
      </c>
    </row>
    <row r="7595" spans="1:7" x14ac:dyDescent="0.25">
      <c r="A7595">
        <v>80026712</v>
      </c>
      <c r="B7595" s="1">
        <v>40877</v>
      </c>
      <c r="C7595" t="s">
        <v>7</v>
      </c>
      <c r="D7595">
        <v>110</v>
      </c>
      <c r="E7595">
        <v>11110449</v>
      </c>
      <c r="F7595" t="s">
        <v>8</v>
      </c>
      <c r="G7595">
        <v>18000</v>
      </c>
    </row>
    <row r="7596" spans="1:7" x14ac:dyDescent="0.25">
      <c r="A7596">
        <v>80026713</v>
      </c>
      <c r="B7596" s="1">
        <v>40877</v>
      </c>
      <c r="C7596" t="s">
        <v>25</v>
      </c>
      <c r="D7596">
        <v>25</v>
      </c>
      <c r="E7596">
        <v>11110452</v>
      </c>
      <c r="F7596" t="s">
        <v>26</v>
      </c>
      <c r="G7596">
        <v>100</v>
      </c>
    </row>
    <row r="7597" spans="1:7" x14ac:dyDescent="0.25">
      <c r="A7597">
        <v>80026713</v>
      </c>
      <c r="B7597" s="1">
        <v>40877</v>
      </c>
      <c r="C7597" t="s">
        <v>66</v>
      </c>
      <c r="D7597">
        <v>18</v>
      </c>
      <c r="E7597">
        <v>11110452</v>
      </c>
      <c r="F7597" t="s">
        <v>67</v>
      </c>
      <c r="G7597">
        <v>100</v>
      </c>
    </row>
    <row r="7598" spans="1:7" x14ac:dyDescent="0.25">
      <c r="A7598">
        <v>80026714</v>
      </c>
      <c r="B7598" s="1">
        <v>40877</v>
      </c>
      <c r="C7598" t="s">
        <v>64</v>
      </c>
      <c r="D7598">
        <v>56</v>
      </c>
      <c r="E7598">
        <v>11110451</v>
      </c>
      <c r="F7598" t="s">
        <v>65</v>
      </c>
      <c r="G7598">
        <v>14</v>
      </c>
    </row>
    <row r="7599" spans="1:7" x14ac:dyDescent="0.25">
      <c r="A7599">
        <v>80026714</v>
      </c>
      <c r="B7599" s="1">
        <v>40877</v>
      </c>
      <c r="C7599" t="s">
        <v>74</v>
      </c>
      <c r="D7599">
        <v>25</v>
      </c>
      <c r="E7599">
        <v>11110451</v>
      </c>
      <c r="F7599" t="s">
        <v>75</v>
      </c>
      <c r="G7599">
        <v>14</v>
      </c>
    </row>
    <row r="7600" spans="1:7" x14ac:dyDescent="0.25">
      <c r="A7600">
        <v>80026714</v>
      </c>
      <c r="B7600" s="1">
        <v>40877</v>
      </c>
      <c r="C7600" t="s">
        <v>70</v>
      </c>
      <c r="D7600">
        <v>25</v>
      </c>
      <c r="E7600">
        <v>11110451</v>
      </c>
      <c r="F7600" t="s">
        <v>71</v>
      </c>
      <c r="G7600">
        <v>14</v>
      </c>
    </row>
    <row r="7601" spans="1:7" x14ac:dyDescent="0.25">
      <c r="A7601">
        <v>80026714</v>
      </c>
      <c r="B7601" s="1">
        <v>40877</v>
      </c>
      <c r="C7601" t="s">
        <v>64</v>
      </c>
      <c r="D7601">
        <v>48</v>
      </c>
      <c r="E7601">
        <v>11110453</v>
      </c>
      <c r="F7601" t="s">
        <v>65</v>
      </c>
      <c r="G7601">
        <v>12</v>
      </c>
    </row>
    <row r="7602" spans="1:7" x14ac:dyDescent="0.25">
      <c r="A7602">
        <v>80026714</v>
      </c>
      <c r="B7602" s="1">
        <v>40877</v>
      </c>
      <c r="C7602" t="s">
        <v>74</v>
      </c>
      <c r="D7602">
        <v>25</v>
      </c>
      <c r="E7602">
        <v>11110453</v>
      </c>
      <c r="F7602" t="s">
        <v>75</v>
      </c>
      <c r="G7602">
        <v>12</v>
      </c>
    </row>
    <row r="7603" spans="1:7" x14ac:dyDescent="0.25">
      <c r="A7603">
        <v>80026714</v>
      </c>
      <c r="B7603" s="1">
        <v>40877</v>
      </c>
      <c r="C7603" t="s">
        <v>70</v>
      </c>
      <c r="D7603">
        <v>25</v>
      </c>
      <c r="E7603">
        <v>11110453</v>
      </c>
      <c r="F7603" t="s">
        <v>71</v>
      </c>
      <c r="G7603">
        <v>12</v>
      </c>
    </row>
    <row r="7604" spans="1:7" x14ac:dyDescent="0.25">
      <c r="A7604">
        <v>80026714</v>
      </c>
      <c r="B7604" s="1">
        <v>40877</v>
      </c>
      <c r="C7604" t="s">
        <v>29</v>
      </c>
      <c r="D7604">
        <v>25</v>
      </c>
      <c r="E7604">
        <v>11110454</v>
      </c>
      <c r="F7604" t="s">
        <v>10</v>
      </c>
      <c r="G7604">
        <v>1</v>
      </c>
    </row>
    <row r="7605" spans="1:7" x14ac:dyDescent="0.25">
      <c r="A7605">
        <v>80026714</v>
      </c>
      <c r="B7605" s="1">
        <v>40877</v>
      </c>
      <c r="C7605" t="s">
        <v>29</v>
      </c>
      <c r="D7605">
        <v>25</v>
      </c>
      <c r="E7605">
        <v>11110455</v>
      </c>
      <c r="F7605" t="s">
        <v>10</v>
      </c>
      <c r="G7605">
        <v>1</v>
      </c>
    </row>
    <row r="7606" spans="1:7" x14ac:dyDescent="0.25">
      <c r="A7606">
        <v>80026715</v>
      </c>
      <c r="B7606" s="1">
        <v>40877</v>
      </c>
      <c r="C7606" t="s">
        <v>68</v>
      </c>
      <c r="D7606">
        <v>25</v>
      </c>
      <c r="E7606">
        <v>11110456</v>
      </c>
      <c r="F7606" t="s">
        <v>69</v>
      </c>
      <c r="G7606">
        <v>1</v>
      </c>
    </row>
    <row r="7607" spans="1:7" x14ac:dyDescent="0.25">
      <c r="A7607">
        <v>80026716</v>
      </c>
      <c r="B7607" s="1">
        <v>40877</v>
      </c>
      <c r="C7607" t="s">
        <v>7</v>
      </c>
      <c r="D7607">
        <v>170</v>
      </c>
      <c r="E7607">
        <v>11100365</v>
      </c>
      <c r="F7607" t="s">
        <v>8</v>
      </c>
      <c r="G7607">
        <v>1</v>
      </c>
    </row>
    <row r="7608" spans="1:7" x14ac:dyDescent="0.25">
      <c r="A7608">
        <v>80026717</v>
      </c>
      <c r="B7608" s="1">
        <v>40877</v>
      </c>
      <c r="C7608" t="s">
        <v>88</v>
      </c>
      <c r="D7608">
        <v>25</v>
      </c>
      <c r="E7608">
        <v>11110458</v>
      </c>
      <c r="F7608" t="s">
        <v>89</v>
      </c>
      <c r="G7608">
        <v>1</v>
      </c>
    </row>
    <row r="7609" spans="1:7" x14ac:dyDescent="0.25">
      <c r="A7609">
        <v>80026719</v>
      </c>
      <c r="B7609" s="1">
        <v>40877</v>
      </c>
      <c r="C7609" t="s">
        <v>54</v>
      </c>
      <c r="D7609">
        <v>27</v>
      </c>
      <c r="E7609">
        <v>11110460</v>
      </c>
      <c r="F7609" t="s">
        <v>55</v>
      </c>
      <c r="G7609">
        <v>80000</v>
      </c>
    </row>
    <row r="7610" spans="1:7" hidden="1" x14ac:dyDescent="0.25">
      <c r="A7610">
        <v>80026796</v>
      </c>
      <c r="B7610" s="1">
        <v>40884</v>
      </c>
      <c r="C7610" t="s">
        <v>36</v>
      </c>
      <c r="D7610">
        <v>500</v>
      </c>
      <c r="E7610">
        <v>11120116</v>
      </c>
      <c r="F7610" t="s">
        <v>23</v>
      </c>
      <c r="G7610">
        <v>10</v>
      </c>
    </row>
    <row r="7611" spans="1:7" x14ac:dyDescent="0.25">
      <c r="A7611">
        <v>80026719</v>
      </c>
      <c r="B7611" s="1">
        <v>40877</v>
      </c>
      <c r="C7611" t="s">
        <v>59</v>
      </c>
      <c r="D7611">
        <v>25</v>
      </c>
      <c r="E7611">
        <v>11110460</v>
      </c>
      <c r="F7611" t="s">
        <v>60</v>
      </c>
      <c r="G7611">
        <v>80000</v>
      </c>
    </row>
    <row r="7612" spans="1:7" x14ac:dyDescent="0.25">
      <c r="A7612">
        <v>80026720</v>
      </c>
      <c r="B7612" s="1">
        <v>40877</v>
      </c>
      <c r="C7612" t="s">
        <v>54</v>
      </c>
      <c r="D7612">
        <v>27</v>
      </c>
      <c r="E7612">
        <v>11110462</v>
      </c>
      <c r="F7612" t="s">
        <v>55</v>
      </c>
      <c r="G7612">
        <v>80000</v>
      </c>
    </row>
    <row r="7613" spans="1:7" x14ac:dyDescent="0.25">
      <c r="A7613">
        <v>80026720</v>
      </c>
      <c r="B7613" s="1">
        <v>40877</v>
      </c>
      <c r="C7613" t="s">
        <v>56</v>
      </c>
      <c r="D7613">
        <v>27</v>
      </c>
      <c r="E7613">
        <v>11110462</v>
      </c>
      <c r="F7613" t="s">
        <v>55</v>
      </c>
      <c r="G7613">
        <v>80000</v>
      </c>
    </row>
    <row r="7614" spans="1:7" hidden="1" x14ac:dyDescent="0.25">
      <c r="A7614">
        <v>90001806</v>
      </c>
      <c r="B7614" s="1">
        <v>40884</v>
      </c>
      <c r="C7614" t="s">
        <v>115</v>
      </c>
      <c r="D7614">
        <v>50</v>
      </c>
      <c r="E7614">
        <v>11120118</v>
      </c>
      <c r="F7614" t="s">
        <v>10</v>
      </c>
      <c r="G7614">
        <v>1</v>
      </c>
    </row>
    <row r="7615" spans="1:7" hidden="1" x14ac:dyDescent="0.25">
      <c r="A7615">
        <v>90001807</v>
      </c>
      <c r="B7615" s="1">
        <v>40884</v>
      </c>
      <c r="C7615" t="s">
        <v>115</v>
      </c>
      <c r="D7615">
        <v>50</v>
      </c>
      <c r="E7615">
        <v>11120120</v>
      </c>
      <c r="F7615" t="s">
        <v>10</v>
      </c>
      <c r="G7615">
        <v>1</v>
      </c>
    </row>
    <row r="7616" spans="1:7" hidden="1" x14ac:dyDescent="0.25">
      <c r="A7616">
        <v>80026798</v>
      </c>
      <c r="B7616" s="1">
        <v>40884</v>
      </c>
      <c r="C7616" t="s">
        <v>111</v>
      </c>
      <c r="D7616">
        <v>50</v>
      </c>
      <c r="E7616">
        <v>11120122</v>
      </c>
      <c r="F7616" t="s">
        <v>112</v>
      </c>
      <c r="G7616">
        <v>2</v>
      </c>
    </row>
    <row r="7617" spans="1:7" x14ac:dyDescent="0.25">
      <c r="A7617">
        <v>80026721</v>
      </c>
      <c r="B7617" s="1">
        <v>40877</v>
      </c>
      <c r="C7617" t="s">
        <v>39</v>
      </c>
      <c r="D7617">
        <v>50</v>
      </c>
      <c r="E7617">
        <v>11110301</v>
      </c>
      <c r="F7617" t="s">
        <v>10</v>
      </c>
      <c r="G7617">
        <v>1</v>
      </c>
    </row>
    <row r="7618" spans="1:7" x14ac:dyDescent="0.25">
      <c r="A7618">
        <v>80026722</v>
      </c>
      <c r="B7618" s="1">
        <v>40878</v>
      </c>
      <c r="C7618" t="s">
        <v>54</v>
      </c>
      <c r="D7618">
        <v>25</v>
      </c>
      <c r="E7618">
        <v>11120003</v>
      </c>
      <c r="F7618" t="s">
        <v>55</v>
      </c>
      <c r="G7618">
        <v>24000</v>
      </c>
    </row>
    <row r="7619" spans="1:7" x14ac:dyDescent="0.25">
      <c r="A7619">
        <v>80026722</v>
      </c>
      <c r="B7619" s="1">
        <v>40878</v>
      </c>
      <c r="C7619" t="s">
        <v>59</v>
      </c>
      <c r="D7619">
        <v>25</v>
      </c>
      <c r="E7619">
        <v>11120003</v>
      </c>
      <c r="F7619" t="s">
        <v>60</v>
      </c>
      <c r="G7619">
        <v>24000</v>
      </c>
    </row>
    <row r="7620" spans="1:7" hidden="1" x14ac:dyDescent="0.25">
      <c r="A7620">
        <v>80026802</v>
      </c>
      <c r="B7620" s="1">
        <v>40884</v>
      </c>
      <c r="C7620" t="s">
        <v>111</v>
      </c>
      <c r="D7620">
        <v>25</v>
      </c>
      <c r="E7620">
        <v>11120126</v>
      </c>
      <c r="F7620" t="s">
        <v>112</v>
      </c>
      <c r="G7620">
        <v>1</v>
      </c>
    </row>
    <row r="7621" spans="1:7" x14ac:dyDescent="0.25">
      <c r="A7621">
        <v>80026722</v>
      </c>
      <c r="B7621" s="1">
        <v>40878</v>
      </c>
      <c r="C7621" t="s">
        <v>54</v>
      </c>
      <c r="D7621">
        <v>25</v>
      </c>
      <c r="E7621">
        <v>11120004</v>
      </c>
      <c r="F7621" t="s">
        <v>55</v>
      </c>
      <c r="G7621">
        <v>24000</v>
      </c>
    </row>
    <row r="7622" spans="1:7" x14ac:dyDescent="0.25">
      <c r="A7622">
        <v>80026722</v>
      </c>
      <c r="B7622" s="1">
        <v>40878</v>
      </c>
      <c r="C7622" t="s">
        <v>59</v>
      </c>
      <c r="D7622">
        <v>25</v>
      </c>
      <c r="E7622">
        <v>11120004</v>
      </c>
      <c r="F7622" t="s">
        <v>60</v>
      </c>
      <c r="G7622">
        <v>24000</v>
      </c>
    </row>
    <row r="7623" spans="1:7" x14ac:dyDescent="0.25">
      <c r="A7623">
        <v>80026723</v>
      </c>
      <c r="B7623" s="1">
        <v>40878</v>
      </c>
      <c r="C7623" t="s">
        <v>25</v>
      </c>
      <c r="D7623">
        <v>25</v>
      </c>
      <c r="E7623">
        <v>11120006</v>
      </c>
      <c r="F7623" t="s">
        <v>26</v>
      </c>
      <c r="G7623">
        <v>150</v>
      </c>
    </row>
    <row r="7624" spans="1:7" x14ac:dyDescent="0.25">
      <c r="A7624">
        <v>80026724</v>
      </c>
      <c r="B7624" s="1">
        <v>40878</v>
      </c>
      <c r="C7624" t="s">
        <v>64</v>
      </c>
      <c r="D7624">
        <v>48</v>
      </c>
      <c r="E7624">
        <v>11120008</v>
      </c>
      <c r="F7624" t="s">
        <v>65</v>
      </c>
      <c r="G7624">
        <v>12</v>
      </c>
    </row>
    <row r="7625" spans="1:7" x14ac:dyDescent="0.25">
      <c r="A7625">
        <v>80026724</v>
      </c>
      <c r="B7625" s="1">
        <v>40878</v>
      </c>
      <c r="C7625" t="s">
        <v>64</v>
      </c>
      <c r="D7625">
        <v>25</v>
      </c>
      <c r="E7625">
        <v>11120009</v>
      </c>
      <c r="F7625" t="s">
        <v>65</v>
      </c>
      <c r="G7625">
        <v>3</v>
      </c>
    </row>
    <row r="7626" spans="1:7" x14ac:dyDescent="0.25">
      <c r="A7626">
        <v>80026724</v>
      </c>
      <c r="B7626" s="1">
        <v>40878</v>
      </c>
      <c r="C7626" t="s">
        <v>64</v>
      </c>
      <c r="D7626">
        <v>25</v>
      </c>
      <c r="E7626">
        <v>11120010</v>
      </c>
      <c r="F7626" t="s">
        <v>65</v>
      </c>
      <c r="G7626">
        <v>3</v>
      </c>
    </row>
    <row r="7627" spans="1:7" x14ac:dyDescent="0.25">
      <c r="A7627">
        <v>80026725</v>
      </c>
      <c r="B7627" s="1">
        <v>40878</v>
      </c>
      <c r="C7627" t="s">
        <v>134</v>
      </c>
      <c r="D7627">
        <v>75</v>
      </c>
      <c r="E7627">
        <v>11110403</v>
      </c>
      <c r="F7627" t="s">
        <v>10</v>
      </c>
      <c r="G7627">
        <v>1</v>
      </c>
    </row>
    <row r="7628" spans="1:7" x14ac:dyDescent="0.25">
      <c r="A7628">
        <v>80026726</v>
      </c>
      <c r="B7628" s="1">
        <v>40878</v>
      </c>
      <c r="C7628" t="s">
        <v>66</v>
      </c>
      <c r="D7628">
        <v>2</v>
      </c>
      <c r="E7628">
        <v>11120011</v>
      </c>
      <c r="F7628" t="s">
        <v>67</v>
      </c>
      <c r="G7628">
        <v>2</v>
      </c>
    </row>
    <row r="7629" spans="1:7" x14ac:dyDescent="0.25">
      <c r="A7629">
        <v>80026726</v>
      </c>
      <c r="B7629" s="1">
        <v>40878</v>
      </c>
      <c r="C7629" t="s">
        <v>27</v>
      </c>
      <c r="D7629">
        <v>25</v>
      </c>
      <c r="E7629">
        <v>11120011</v>
      </c>
      <c r="F7629" t="s">
        <v>28</v>
      </c>
      <c r="G7629">
        <v>2</v>
      </c>
    </row>
    <row r="7630" spans="1:7" x14ac:dyDescent="0.25">
      <c r="A7630">
        <v>80026727</v>
      </c>
      <c r="B7630" s="1">
        <v>40878</v>
      </c>
      <c r="C7630" t="s">
        <v>134</v>
      </c>
      <c r="D7630">
        <v>75</v>
      </c>
      <c r="E7630">
        <v>11110285</v>
      </c>
      <c r="F7630" t="s">
        <v>10</v>
      </c>
      <c r="G7630">
        <v>1</v>
      </c>
    </row>
    <row r="7631" spans="1:7" x14ac:dyDescent="0.25">
      <c r="A7631">
        <v>80026728</v>
      </c>
      <c r="B7631" s="1">
        <v>40878</v>
      </c>
      <c r="C7631" t="s">
        <v>25</v>
      </c>
      <c r="D7631">
        <v>25</v>
      </c>
      <c r="E7631">
        <v>11120012</v>
      </c>
      <c r="F7631" t="s">
        <v>26</v>
      </c>
      <c r="G7631">
        <v>125</v>
      </c>
    </row>
    <row r="7632" spans="1:7" x14ac:dyDescent="0.25">
      <c r="A7632">
        <v>80026728</v>
      </c>
      <c r="B7632" s="1">
        <v>40878</v>
      </c>
      <c r="C7632" t="s">
        <v>66</v>
      </c>
      <c r="D7632">
        <v>18</v>
      </c>
      <c r="E7632">
        <v>11120012</v>
      </c>
      <c r="F7632" t="s">
        <v>67</v>
      </c>
      <c r="G7632">
        <v>125</v>
      </c>
    </row>
    <row r="7633" spans="1:7" x14ac:dyDescent="0.25">
      <c r="A7633">
        <v>80026728</v>
      </c>
      <c r="B7633" s="1">
        <v>40878</v>
      </c>
      <c r="C7633" t="s">
        <v>25</v>
      </c>
      <c r="D7633">
        <v>25</v>
      </c>
      <c r="E7633">
        <v>11120013</v>
      </c>
      <c r="F7633" t="s">
        <v>26</v>
      </c>
      <c r="G7633">
        <v>125</v>
      </c>
    </row>
    <row r="7634" spans="1:7" x14ac:dyDescent="0.25">
      <c r="A7634">
        <v>80026728</v>
      </c>
      <c r="B7634" s="1">
        <v>40878</v>
      </c>
      <c r="C7634" t="s">
        <v>66</v>
      </c>
      <c r="D7634">
        <v>18</v>
      </c>
      <c r="E7634">
        <v>11120013</v>
      </c>
      <c r="F7634" t="s">
        <v>67</v>
      </c>
      <c r="G7634">
        <v>125</v>
      </c>
    </row>
    <row r="7635" spans="1:7" x14ac:dyDescent="0.25">
      <c r="A7635">
        <v>80026728</v>
      </c>
      <c r="B7635" s="1">
        <v>40878</v>
      </c>
      <c r="C7635" t="s">
        <v>25</v>
      </c>
      <c r="D7635">
        <v>25</v>
      </c>
      <c r="E7635">
        <v>11120014</v>
      </c>
      <c r="F7635" t="s">
        <v>26</v>
      </c>
      <c r="G7635">
        <v>125</v>
      </c>
    </row>
    <row r="7636" spans="1:7" x14ac:dyDescent="0.25">
      <c r="A7636">
        <v>80026728</v>
      </c>
      <c r="B7636" s="1">
        <v>40878</v>
      </c>
      <c r="C7636" t="s">
        <v>66</v>
      </c>
      <c r="D7636">
        <v>6</v>
      </c>
      <c r="E7636">
        <v>11120014</v>
      </c>
      <c r="F7636" t="s">
        <v>67</v>
      </c>
      <c r="G7636">
        <v>125</v>
      </c>
    </row>
    <row r="7637" spans="1:7" x14ac:dyDescent="0.25">
      <c r="A7637">
        <v>80026728</v>
      </c>
      <c r="B7637" s="1">
        <v>40878</v>
      </c>
      <c r="C7637" t="s">
        <v>25</v>
      </c>
      <c r="D7637">
        <v>25</v>
      </c>
      <c r="E7637">
        <v>11120015</v>
      </c>
      <c r="F7637" t="s">
        <v>26</v>
      </c>
      <c r="G7637">
        <v>125</v>
      </c>
    </row>
    <row r="7638" spans="1:7" hidden="1" x14ac:dyDescent="0.25">
      <c r="A7638">
        <v>80026806</v>
      </c>
      <c r="B7638" s="1">
        <v>40884</v>
      </c>
      <c r="C7638" t="s">
        <v>111</v>
      </c>
      <c r="D7638">
        <v>25</v>
      </c>
      <c r="E7638">
        <v>11120131</v>
      </c>
      <c r="F7638" t="s">
        <v>112</v>
      </c>
      <c r="G7638">
        <v>1</v>
      </c>
    </row>
    <row r="7639" spans="1:7" x14ac:dyDescent="0.25">
      <c r="A7639">
        <v>80026729</v>
      </c>
      <c r="B7639" s="1">
        <v>40878</v>
      </c>
      <c r="C7639" t="s">
        <v>66</v>
      </c>
      <c r="D7639">
        <v>25</v>
      </c>
      <c r="E7639">
        <v>11120016</v>
      </c>
      <c r="F7639" t="s">
        <v>67</v>
      </c>
      <c r="G7639">
        <v>1</v>
      </c>
    </row>
    <row r="7640" spans="1:7" x14ac:dyDescent="0.25">
      <c r="A7640">
        <v>80026730</v>
      </c>
      <c r="B7640" s="1">
        <v>40878</v>
      </c>
      <c r="C7640" t="s">
        <v>140</v>
      </c>
      <c r="D7640">
        <v>25</v>
      </c>
      <c r="E7640">
        <v>11120017</v>
      </c>
      <c r="F7640" t="s">
        <v>26</v>
      </c>
      <c r="G7640">
        <v>60</v>
      </c>
    </row>
    <row r="7641" spans="1:7" x14ac:dyDescent="0.25">
      <c r="A7641">
        <v>80026730</v>
      </c>
      <c r="B7641" s="1">
        <v>40878</v>
      </c>
      <c r="C7641" t="s">
        <v>66</v>
      </c>
      <c r="D7641">
        <v>8</v>
      </c>
      <c r="E7641">
        <v>11120017</v>
      </c>
      <c r="F7641" t="s">
        <v>67</v>
      </c>
      <c r="G7641">
        <v>60</v>
      </c>
    </row>
    <row r="7642" spans="1:7" x14ac:dyDescent="0.25">
      <c r="A7642">
        <v>80026731</v>
      </c>
      <c r="B7642" s="1">
        <v>40878</v>
      </c>
      <c r="C7642" t="s">
        <v>74</v>
      </c>
      <c r="D7642">
        <v>25</v>
      </c>
      <c r="E7642">
        <v>11120018</v>
      </c>
      <c r="F7642" t="s">
        <v>75</v>
      </c>
      <c r="G7642">
        <v>1</v>
      </c>
    </row>
    <row r="7643" spans="1:7" x14ac:dyDescent="0.25">
      <c r="A7643">
        <v>80026731</v>
      </c>
      <c r="B7643" s="1">
        <v>40878</v>
      </c>
      <c r="C7643" t="s">
        <v>70</v>
      </c>
      <c r="D7643">
        <v>25</v>
      </c>
      <c r="E7643">
        <v>11120018</v>
      </c>
      <c r="F7643" t="s">
        <v>71</v>
      </c>
      <c r="G7643">
        <v>1</v>
      </c>
    </row>
    <row r="7644" spans="1:7" x14ac:dyDescent="0.25">
      <c r="A7644">
        <v>80026734</v>
      </c>
      <c r="B7644" s="1">
        <v>40878</v>
      </c>
      <c r="C7644" t="s">
        <v>54</v>
      </c>
      <c r="D7644">
        <v>29</v>
      </c>
      <c r="E7644">
        <v>11120019</v>
      </c>
      <c r="F7644" t="s">
        <v>55</v>
      </c>
      <c r="G7644">
        <v>90000</v>
      </c>
    </row>
    <row r="7645" spans="1:7" x14ac:dyDescent="0.25">
      <c r="A7645">
        <v>80026734</v>
      </c>
      <c r="B7645" s="1">
        <v>40878</v>
      </c>
      <c r="C7645" t="s">
        <v>56</v>
      </c>
      <c r="D7645">
        <v>27</v>
      </c>
      <c r="E7645">
        <v>11120019</v>
      </c>
      <c r="F7645" t="s">
        <v>55</v>
      </c>
      <c r="G7645">
        <v>90000</v>
      </c>
    </row>
    <row r="7646" spans="1:7" x14ac:dyDescent="0.25">
      <c r="A7646">
        <v>80026734</v>
      </c>
      <c r="B7646" s="1">
        <v>40878</v>
      </c>
      <c r="C7646" t="s">
        <v>57</v>
      </c>
      <c r="D7646">
        <v>25</v>
      </c>
      <c r="E7646">
        <v>11120019</v>
      </c>
      <c r="F7646" t="s">
        <v>55</v>
      </c>
      <c r="G7646">
        <v>90000</v>
      </c>
    </row>
    <row r="7647" spans="1:7" x14ac:dyDescent="0.25">
      <c r="A7647">
        <v>80026734</v>
      </c>
      <c r="B7647" s="1">
        <v>40878</v>
      </c>
      <c r="C7647" t="s">
        <v>58</v>
      </c>
      <c r="D7647">
        <v>25</v>
      </c>
      <c r="E7647">
        <v>11120019</v>
      </c>
      <c r="F7647" t="s">
        <v>55</v>
      </c>
      <c r="G7647">
        <v>90000</v>
      </c>
    </row>
    <row r="7648" spans="1:7" x14ac:dyDescent="0.25">
      <c r="A7648">
        <v>80026734</v>
      </c>
      <c r="B7648" s="1">
        <v>40878</v>
      </c>
      <c r="C7648" t="s">
        <v>59</v>
      </c>
      <c r="D7648">
        <v>25</v>
      </c>
      <c r="E7648">
        <v>11120019</v>
      </c>
      <c r="F7648" t="s">
        <v>60</v>
      </c>
      <c r="G7648">
        <v>90000</v>
      </c>
    </row>
    <row r="7649" spans="1:7" x14ac:dyDescent="0.25">
      <c r="A7649">
        <v>80026734</v>
      </c>
      <c r="B7649" s="1">
        <v>40878</v>
      </c>
      <c r="C7649" t="s">
        <v>61</v>
      </c>
      <c r="D7649">
        <v>25</v>
      </c>
      <c r="E7649">
        <v>11120019</v>
      </c>
      <c r="F7649" t="s">
        <v>60</v>
      </c>
      <c r="G7649">
        <v>90000</v>
      </c>
    </row>
    <row r="7650" spans="1:7" x14ac:dyDescent="0.25">
      <c r="A7650">
        <v>80026734</v>
      </c>
      <c r="B7650" s="1">
        <v>40878</v>
      </c>
      <c r="C7650" t="s">
        <v>62</v>
      </c>
      <c r="D7650">
        <v>25</v>
      </c>
      <c r="E7650">
        <v>11120019</v>
      </c>
      <c r="F7650" t="s">
        <v>60</v>
      </c>
      <c r="G7650">
        <v>90000</v>
      </c>
    </row>
    <row r="7651" spans="1:7" x14ac:dyDescent="0.25">
      <c r="A7651">
        <v>80026734</v>
      </c>
      <c r="B7651" s="1">
        <v>40878</v>
      </c>
      <c r="C7651" t="s">
        <v>63</v>
      </c>
      <c r="D7651">
        <v>25</v>
      </c>
      <c r="E7651">
        <v>11120019</v>
      </c>
      <c r="F7651" t="s">
        <v>60</v>
      </c>
      <c r="G7651">
        <v>90000</v>
      </c>
    </row>
    <row r="7652" spans="1:7" x14ac:dyDescent="0.25">
      <c r="A7652">
        <v>80026734</v>
      </c>
      <c r="B7652" s="1">
        <v>40878</v>
      </c>
      <c r="C7652" t="s">
        <v>54</v>
      </c>
      <c r="D7652">
        <v>25</v>
      </c>
      <c r="E7652">
        <v>11120020</v>
      </c>
      <c r="F7652" t="s">
        <v>55</v>
      </c>
      <c r="G7652">
        <v>18000</v>
      </c>
    </row>
    <row r="7653" spans="1:7" x14ac:dyDescent="0.25">
      <c r="A7653">
        <v>80026734</v>
      </c>
      <c r="B7653" s="1">
        <v>40878</v>
      </c>
      <c r="C7653" t="s">
        <v>59</v>
      </c>
      <c r="D7653">
        <v>25</v>
      </c>
      <c r="E7653">
        <v>11120020</v>
      </c>
      <c r="F7653" t="s">
        <v>60</v>
      </c>
      <c r="G7653">
        <v>18000</v>
      </c>
    </row>
    <row r="7654" spans="1:7" x14ac:dyDescent="0.25">
      <c r="A7654">
        <v>80026737</v>
      </c>
      <c r="B7654" s="1">
        <v>40878</v>
      </c>
      <c r="C7654" t="s">
        <v>64</v>
      </c>
      <c r="D7654">
        <v>25</v>
      </c>
      <c r="E7654">
        <v>11120026</v>
      </c>
      <c r="F7654" t="s">
        <v>65</v>
      </c>
      <c r="G7654">
        <v>1</v>
      </c>
    </row>
    <row r="7655" spans="1:7" x14ac:dyDescent="0.25">
      <c r="A7655">
        <v>80026737</v>
      </c>
      <c r="B7655" s="1">
        <v>40878</v>
      </c>
      <c r="C7655" t="s">
        <v>64</v>
      </c>
      <c r="D7655">
        <v>25</v>
      </c>
      <c r="E7655">
        <v>11120027</v>
      </c>
      <c r="F7655" t="s">
        <v>65</v>
      </c>
      <c r="G7655">
        <v>1</v>
      </c>
    </row>
    <row r="7656" spans="1:7" x14ac:dyDescent="0.25">
      <c r="A7656">
        <v>80026737</v>
      </c>
      <c r="B7656" s="1">
        <v>40878</v>
      </c>
      <c r="C7656" t="s">
        <v>64</v>
      </c>
      <c r="D7656">
        <v>25</v>
      </c>
      <c r="E7656">
        <v>11120028</v>
      </c>
      <c r="F7656" t="s">
        <v>65</v>
      </c>
      <c r="G7656">
        <v>1</v>
      </c>
    </row>
    <row r="7657" spans="1:7" x14ac:dyDescent="0.25">
      <c r="A7657">
        <v>80026739</v>
      </c>
      <c r="B7657" s="1">
        <v>40879</v>
      </c>
      <c r="C7657" t="s">
        <v>135</v>
      </c>
      <c r="D7657">
        <v>125</v>
      </c>
      <c r="E7657">
        <v>11110373</v>
      </c>
      <c r="F7657" t="s">
        <v>10</v>
      </c>
      <c r="G7657">
        <v>1</v>
      </c>
    </row>
    <row r="7658" spans="1:7" x14ac:dyDescent="0.25">
      <c r="A7658">
        <v>80026741</v>
      </c>
      <c r="B7658" s="1">
        <v>40879</v>
      </c>
      <c r="C7658" t="s">
        <v>54</v>
      </c>
      <c r="D7658">
        <v>29</v>
      </c>
      <c r="E7658">
        <v>11120034</v>
      </c>
      <c r="F7658" t="s">
        <v>55</v>
      </c>
      <c r="G7658">
        <v>90000</v>
      </c>
    </row>
    <row r="7659" spans="1:7" x14ac:dyDescent="0.25">
      <c r="A7659">
        <v>80026741</v>
      </c>
      <c r="B7659" s="1">
        <v>40879</v>
      </c>
      <c r="C7659" t="s">
        <v>59</v>
      </c>
      <c r="D7659">
        <v>25</v>
      </c>
      <c r="E7659">
        <v>11120034</v>
      </c>
      <c r="F7659" t="s">
        <v>60</v>
      </c>
      <c r="G7659">
        <v>90000</v>
      </c>
    </row>
    <row r="7660" spans="1:7" x14ac:dyDescent="0.25">
      <c r="A7660">
        <v>80026742</v>
      </c>
      <c r="B7660" s="1">
        <v>40879</v>
      </c>
      <c r="C7660" t="s">
        <v>7</v>
      </c>
      <c r="D7660">
        <v>475</v>
      </c>
      <c r="E7660">
        <v>11110376</v>
      </c>
      <c r="F7660" t="s">
        <v>8</v>
      </c>
      <c r="G7660">
        <v>105000</v>
      </c>
    </row>
    <row r="7661" spans="1:7" x14ac:dyDescent="0.25">
      <c r="A7661">
        <v>80026742</v>
      </c>
      <c r="B7661" s="1">
        <v>40879</v>
      </c>
      <c r="C7661" t="s">
        <v>15</v>
      </c>
      <c r="D7661">
        <v>237.5</v>
      </c>
      <c r="E7661">
        <v>11110376</v>
      </c>
      <c r="F7661" t="s">
        <v>8</v>
      </c>
      <c r="G7661">
        <v>105000</v>
      </c>
    </row>
    <row r="7662" spans="1:7" x14ac:dyDescent="0.25">
      <c r="A7662">
        <v>80026743</v>
      </c>
      <c r="B7662" s="1">
        <v>40879</v>
      </c>
      <c r="C7662" t="s">
        <v>74</v>
      </c>
      <c r="D7662">
        <v>25</v>
      </c>
      <c r="E7662">
        <v>11120035</v>
      </c>
      <c r="F7662" t="s">
        <v>75</v>
      </c>
      <c r="G7662">
        <v>1</v>
      </c>
    </row>
    <row r="7663" spans="1:7" x14ac:dyDescent="0.25">
      <c r="A7663">
        <v>80026743</v>
      </c>
      <c r="B7663" s="1">
        <v>40879</v>
      </c>
      <c r="C7663" t="s">
        <v>70</v>
      </c>
      <c r="D7663">
        <v>25</v>
      </c>
      <c r="E7663">
        <v>11120035</v>
      </c>
      <c r="F7663" t="s">
        <v>71</v>
      </c>
      <c r="G7663">
        <v>1</v>
      </c>
    </row>
    <row r="7664" spans="1:7" x14ac:dyDescent="0.25">
      <c r="A7664">
        <v>80026744</v>
      </c>
      <c r="B7664" s="1">
        <v>40879</v>
      </c>
      <c r="C7664" t="s">
        <v>140</v>
      </c>
      <c r="D7664">
        <v>25</v>
      </c>
      <c r="E7664">
        <v>11120036</v>
      </c>
      <c r="F7664" t="s">
        <v>26</v>
      </c>
      <c r="G7664">
        <v>15</v>
      </c>
    </row>
    <row r="7665" spans="1:7" x14ac:dyDescent="0.25">
      <c r="A7665">
        <v>80026748</v>
      </c>
      <c r="B7665" s="1">
        <v>40879</v>
      </c>
      <c r="C7665" t="s">
        <v>140</v>
      </c>
      <c r="D7665">
        <v>25</v>
      </c>
      <c r="E7665">
        <v>11120036</v>
      </c>
      <c r="F7665" t="s">
        <v>26</v>
      </c>
      <c r="G7665">
        <v>15</v>
      </c>
    </row>
    <row r="7666" spans="1:7" x14ac:dyDescent="0.25">
      <c r="A7666">
        <v>80026749</v>
      </c>
      <c r="B7666" s="1">
        <v>40879</v>
      </c>
      <c r="C7666" t="s">
        <v>7</v>
      </c>
      <c r="D7666">
        <v>25</v>
      </c>
      <c r="E7666">
        <v>11120040</v>
      </c>
      <c r="F7666" t="s">
        <v>8</v>
      </c>
      <c r="G7666">
        <v>250</v>
      </c>
    </row>
    <row r="7667" spans="1:7" x14ac:dyDescent="0.25">
      <c r="A7667">
        <v>80026750</v>
      </c>
      <c r="B7667" s="1">
        <v>40879</v>
      </c>
      <c r="C7667" t="s">
        <v>7</v>
      </c>
      <c r="D7667">
        <v>1000</v>
      </c>
      <c r="E7667">
        <v>11110208</v>
      </c>
      <c r="F7667" t="s">
        <v>8</v>
      </c>
      <c r="G7667">
        <v>28000</v>
      </c>
    </row>
    <row r="7668" spans="1:7" x14ac:dyDescent="0.25">
      <c r="A7668">
        <v>80026750</v>
      </c>
      <c r="B7668" s="1">
        <v>40879</v>
      </c>
      <c r="C7668" t="s">
        <v>15</v>
      </c>
      <c r="D7668">
        <v>500</v>
      </c>
      <c r="E7668">
        <v>11110208</v>
      </c>
      <c r="F7668" t="s">
        <v>8</v>
      </c>
      <c r="G7668">
        <v>28000</v>
      </c>
    </row>
    <row r="7669" spans="1:7" x14ac:dyDescent="0.25">
      <c r="A7669">
        <v>80026751</v>
      </c>
      <c r="B7669" s="1">
        <v>40879</v>
      </c>
      <c r="C7669" t="s">
        <v>7</v>
      </c>
      <c r="D7669">
        <v>160</v>
      </c>
      <c r="E7669">
        <v>11110208</v>
      </c>
      <c r="F7669" t="s">
        <v>8</v>
      </c>
      <c r="G7669">
        <v>28000</v>
      </c>
    </row>
    <row r="7670" spans="1:7" x14ac:dyDescent="0.25">
      <c r="A7670">
        <v>80026751</v>
      </c>
      <c r="B7670" s="1">
        <v>40879</v>
      </c>
      <c r="C7670" t="s">
        <v>15</v>
      </c>
      <c r="D7670">
        <v>80</v>
      </c>
      <c r="E7670">
        <v>11110208</v>
      </c>
      <c r="F7670" t="s">
        <v>8</v>
      </c>
      <c r="G7670">
        <v>28000</v>
      </c>
    </row>
    <row r="7671" spans="1:7" hidden="1" x14ac:dyDescent="0.25">
      <c r="A7671">
        <v>80026828</v>
      </c>
      <c r="B7671" s="1">
        <v>40885</v>
      </c>
      <c r="C7671" t="s">
        <v>18</v>
      </c>
      <c r="D7671">
        <v>59.93</v>
      </c>
      <c r="E7671">
        <v>11100377</v>
      </c>
      <c r="F7671" t="s">
        <v>10</v>
      </c>
      <c r="G7671">
        <v>1</v>
      </c>
    </row>
    <row r="7672" spans="1:7" hidden="1" x14ac:dyDescent="0.25">
      <c r="A7672">
        <v>80026828</v>
      </c>
      <c r="B7672" s="1">
        <v>40885</v>
      </c>
      <c r="C7672" t="s">
        <v>19</v>
      </c>
      <c r="D7672">
        <v>533.02</v>
      </c>
      <c r="E7672">
        <v>11100377</v>
      </c>
      <c r="F7672" t="s">
        <v>10</v>
      </c>
      <c r="G7672">
        <v>1</v>
      </c>
    </row>
    <row r="7673" spans="1:7" hidden="1" x14ac:dyDescent="0.25">
      <c r="A7673">
        <v>80026828</v>
      </c>
      <c r="B7673" s="1">
        <v>40885</v>
      </c>
      <c r="C7673" t="s">
        <v>20</v>
      </c>
      <c r="D7673">
        <v>1302.93</v>
      </c>
      <c r="E7673">
        <v>11100377</v>
      </c>
      <c r="F7673" t="s">
        <v>10</v>
      </c>
      <c r="G7673">
        <v>1</v>
      </c>
    </row>
    <row r="7674" spans="1:7" hidden="1" x14ac:dyDescent="0.25">
      <c r="A7674">
        <v>80026828</v>
      </c>
      <c r="B7674" s="1">
        <v>40885</v>
      </c>
      <c r="C7674" t="s">
        <v>21</v>
      </c>
      <c r="D7674">
        <v>161.68</v>
      </c>
      <c r="E7674">
        <v>11100377</v>
      </c>
      <c r="F7674" t="s">
        <v>10</v>
      </c>
      <c r="G7674">
        <v>1</v>
      </c>
    </row>
    <row r="7675" spans="1:7" x14ac:dyDescent="0.25">
      <c r="A7675">
        <v>80026753</v>
      </c>
      <c r="B7675" s="1">
        <v>40879</v>
      </c>
      <c r="C7675" t="s">
        <v>66</v>
      </c>
      <c r="D7675">
        <v>25</v>
      </c>
      <c r="E7675">
        <v>11120048</v>
      </c>
      <c r="F7675" t="s">
        <v>67</v>
      </c>
      <c r="G7675">
        <v>4</v>
      </c>
    </row>
    <row r="7676" spans="1:7" x14ac:dyDescent="0.25">
      <c r="A7676">
        <v>80026754</v>
      </c>
      <c r="B7676" s="1">
        <v>40879</v>
      </c>
      <c r="C7676" t="s">
        <v>64</v>
      </c>
      <c r="D7676">
        <v>68</v>
      </c>
      <c r="E7676">
        <v>11120050</v>
      </c>
      <c r="F7676" t="s">
        <v>65</v>
      </c>
      <c r="G7676">
        <v>17</v>
      </c>
    </row>
    <row r="7677" spans="1:7" x14ac:dyDescent="0.25">
      <c r="A7677">
        <v>80026754</v>
      </c>
      <c r="B7677" s="1">
        <v>40879</v>
      </c>
      <c r="C7677" t="s">
        <v>74</v>
      </c>
      <c r="D7677">
        <v>25</v>
      </c>
      <c r="E7677">
        <v>11120050</v>
      </c>
      <c r="F7677" t="s">
        <v>75</v>
      </c>
      <c r="G7677">
        <v>17</v>
      </c>
    </row>
    <row r="7678" spans="1:7" x14ac:dyDescent="0.25">
      <c r="A7678">
        <v>80026754</v>
      </c>
      <c r="B7678" s="1">
        <v>40879</v>
      </c>
      <c r="C7678" t="s">
        <v>70</v>
      </c>
      <c r="D7678">
        <v>25</v>
      </c>
      <c r="E7678">
        <v>11120050</v>
      </c>
      <c r="F7678" t="s">
        <v>71</v>
      </c>
      <c r="G7678">
        <v>17</v>
      </c>
    </row>
    <row r="7679" spans="1:7" x14ac:dyDescent="0.25">
      <c r="A7679">
        <v>80026754</v>
      </c>
      <c r="B7679" s="1">
        <v>40879</v>
      </c>
      <c r="C7679" t="s">
        <v>64</v>
      </c>
      <c r="D7679">
        <v>68</v>
      </c>
      <c r="E7679">
        <v>11120051</v>
      </c>
      <c r="F7679" t="s">
        <v>65</v>
      </c>
      <c r="G7679">
        <v>17</v>
      </c>
    </row>
    <row r="7680" spans="1:7" hidden="1" x14ac:dyDescent="0.25">
      <c r="A7680">
        <v>16963</v>
      </c>
      <c r="B7680" s="1">
        <v>40885</v>
      </c>
      <c r="C7680" t="s">
        <v>18</v>
      </c>
      <c r="D7680">
        <v>59.93</v>
      </c>
      <c r="E7680">
        <v>11100377</v>
      </c>
      <c r="F7680" t="s">
        <v>10</v>
      </c>
      <c r="G7680">
        <v>1</v>
      </c>
    </row>
    <row r="7681" spans="1:7" hidden="1" x14ac:dyDescent="0.25">
      <c r="A7681">
        <v>16963</v>
      </c>
      <c r="B7681" s="1">
        <v>40885</v>
      </c>
      <c r="C7681" t="s">
        <v>19</v>
      </c>
      <c r="D7681">
        <v>533.02</v>
      </c>
      <c r="E7681">
        <v>11100377</v>
      </c>
      <c r="F7681" t="s">
        <v>10</v>
      </c>
      <c r="G7681">
        <v>1</v>
      </c>
    </row>
    <row r="7682" spans="1:7" hidden="1" x14ac:dyDescent="0.25">
      <c r="A7682">
        <v>16963</v>
      </c>
      <c r="B7682" s="1">
        <v>40885</v>
      </c>
      <c r="C7682" t="s">
        <v>20</v>
      </c>
      <c r="D7682">
        <v>1302.93</v>
      </c>
      <c r="E7682">
        <v>11100377</v>
      </c>
      <c r="F7682" t="s">
        <v>10</v>
      </c>
      <c r="G7682">
        <v>1</v>
      </c>
    </row>
    <row r="7683" spans="1:7" hidden="1" x14ac:dyDescent="0.25">
      <c r="A7683">
        <v>16963</v>
      </c>
      <c r="B7683" s="1">
        <v>40885</v>
      </c>
      <c r="C7683" t="s">
        <v>21</v>
      </c>
      <c r="D7683">
        <v>161.68</v>
      </c>
      <c r="E7683">
        <v>11100377</v>
      </c>
      <c r="F7683" t="s">
        <v>10</v>
      </c>
      <c r="G7683">
        <v>1</v>
      </c>
    </row>
    <row r="7684" spans="1:7" x14ac:dyDescent="0.25">
      <c r="A7684">
        <v>80026754</v>
      </c>
      <c r="B7684" s="1">
        <v>40879</v>
      </c>
      <c r="C7684" t="s">
        <v>74</v>
      </c>
      <c r="D7684">
        <v>25</v>
      </c>
      <c r="E7684">
        <v>11120051</v>
      </c>
      <c r="F7684" t="s">
        <v>75</v>
      </c>
      <c r="G7684">
        <v>17</v>
      </c>
    </row>
    <row r="7685" spans="1:7" x14ac:dyDescent="0.25">
      <c r="A7685">
        <v>80026754</v>
      </c>
      <c r="B7685" s="1">
        <v>40879</v>
      </c>
      <c r="C7685" t="s">
        <v>70</v>
      </c>
      <c r="D7685">
        <v>25</v>
      </c>
      <c r="E7685">
        <v>11120051</v>
      </c>
      <c r="F7685" t="s">
        <v>71</v>
      </c>
      <c r="G7685">
        <v>17</v>
      </c>
    </row>
    <row r="7686" spans="1:7" x14ac:dyDescent="0.25">
      <c r="A7686">
        <v>80026756</v>
      </c>
      <c r="B7686" s="1">
        <v>40882</v>
      </c>
      <c r="C7686" t="s">
        <v>140</v>
      </c>
      <c r="D7686">
        <v>20</v>
      </c>
      <c r="E7686">
        <v>11120053</v>
      </c>
      <c r="F7686" t="s">
        <v>26</v>
      </c>
      <c r="G7686">
        <v>60</v>
      </c>
    </row>
    <row r="7687" spans="1:7" x14ac:dyDescent="0.25">
      <c r="A7687">
        <v>80026756</v>
      </c>
      <c r="B7687" s="1">
        <v>40882</v>
      </c>
      <c r="C7687" t="s">
        <v>66</v>
      </c>
      <c r="D7687">
        <v>5</v>
      </c>
      <c r="E7687">
        <v>11120053</v>
      </c>
      <c r="F7687" t="s">
        <v>67</v>
      </c>
      <c r="G7687">
        <v>60</v>
      </c>
    </row>
    <row r="7688" spans="1:7" x14ac:dyDescent="0.25">
      <c r="A7688">
        <v>80026759</v>
      </c>
      <c r="B7688" s="1">
        <v>40882</v>
      </c>
      <c r="C7688" t="s">
        <v>64</v>
      </c>
      <c r="D7688">
        <v>25</v>
      </c>
      <c r="E7688">
        <v>11120056</v>
      </c>
      <c r="F7688" t="s">
        <v>65</v>
      </c>
      <c r="G7688">
        <v>6</v>
      </c>
    </row>
    <row r="7689" spans="1:7" hidden="1" x14ac:dyDescent="0.25">
      <c r="A7689">
        <v>80026829</v>
      </c>
      <c r="B7689" s="1">
        <v>40885</v>
      </c>
      <c r="C7689" t="s">
        <v>18</v>
      </c>
      <c r="D7689">
        <v>59.93</v>
      </c>
      <c r="E7689">
        <v>11100377</v>
      </c>
      <c r="F7689" t="s">
        <v>10</v>
      </c>
      <c r="G7689">
        <v>1</v>
      </c>
    </row>
    <row r="7690" spans="1:7" hidden="1" x14ac:dyDescent="0.25">
      <c r="A7690">
        <v>80026829</v>
      </c>
      <c r="B7690" s="1">
        <v>40885</v>
      </c>
      <c r="C7690" t="s">
        <v>19</v>
      </c>
      <c r="D7690">
        <v>533.02</v>
      </c>
      <c r="E7690">
        <v>11100377</v>
      </c>
      <c r="F7690" t="s">
        <v>10</v>
      </c>
      <c r="G7690">
        <v>1</v>
      </c>
    </row>
    <row r="7691" spans="1:7" hidden="1" x14ac:dyDescent="0.25">
      <c r="A7691">
        <v>80026829</v>
      </c>
      <c r="B7691" s="1">
        <v>40885</v>
      </c>
      <c r="C7691" t="s">
        <v>20</v>
      </c>
      <c r="D7691">
        <v>1302.93</v>
      </c>
      <c r="E7691">
        <v>11100377</v>
      </c>
      <c r="F7691" t="s">
        <v>10</v>
      </c>
      <c r="G7691">
        <v>1</v>
      </c>
    </row>
    <row r="7692" spans="1:7" hidden="1" x14ac:dyDescent="0.25">
      <c r="A7692">
        <v>80026829</v>
      </c>
      <c r="B7692" s="1">
        <v>40885</v>
      </c>
      <c r="C7692" t="s">
        <v>21</v>
      </c>
      <c r="D7692">
        <v>161.68</v>
      </c>
      <c r="E7692">
        <v>11100377</v>
      </c>
      <c r="F7692" t="s">
        <v>10</v>
      </c>
      <c r="G7692">
        <v>1</v>
      </c>
    </row>
    <row r="7693" spans="1:7" x14ac:dyDescent="0.25">
      <c r="A7693">
        <v>80026763</v>
      </c>
      <c r="B7693" s="1">
        <v>40882</v>
      </c>
      <c r="C7693" t="s">
        <v>7</v>
      </c>
      <c r="D7693">
        <v>55</v>
      </c>
      <c r="E7693">
        <v>11110426</v>
      </c>
      <c r="F7693" t="s">
        <v>8</v>
      </c>
      <c r="G7693">
        <v>7000</v>
      </c>
    </row>
    <row r="7694" spans="1:7" x14ac:dyDescent="0.25">
      <c r="A7694">
        <v>80026764</v>
      </c>
      <c r="B7694" s="1">
        <v>40882</v>
      </c>
      <c r="C7694" t="s">
        <v>9</v>
      </c>
      <c r="D7694">
        <v>20</v>
      </c>
      <c r="E7694">
        <v>11110443</v>
      </c>
      <c r="F7694" t="s">
        <v>10</v>
      </c>
      <c r="G7694">
        <v>1</v>
      </c>
    </row>
    <row r="7695" spans="1:7" x14ac:dyDescent="0.25">
      <c r="A7695">
        <v>80026764</v>
      </c>
      <c r="B7695" s="1">
        <v>40882</v>
      </c>
      <c r="C7695" t="s">
        <v>7</v>
      </c>
      <c r="D7695">
        <v>85</v>
      </c>
      <c r="E7695">
        <v>11110443</v>
      </c>
      <c r="F7695" t="s">
        <v>8</v>
      </c>
      <c r="G7695">
        <v>1</v>
      </c>
    </row>
    <row r="7696" spans="1:7" x14ac:dyDescent="0.25">
      <c r="A7696">
        <v>80026765</v>
      </c>
      <c r="B7696" s="1">
        <v>40882</v>
      </c>
      <c r="C7696" t="s">
        <v>7</v>
      </c>
      <c r="D7696">
        <v>110</v>
      </c>
      <c r="E7696">
        <v>11100418</v>
      </c>
      <c r="F7696" t="s">
        <v>8</v>
      </c>
      <c r="G7696">
        <v>18000</v>
      </c>
    </row>
    <row r="7697" spans="1:7" x14ac:dyDescent="0.25">
      <c r="A7697">
        <v>80026765</v>
      </c>
      <c r="B7697" s="1">
        <v>40882</v>
      </c>
      <c r="C7697" t="s">
        <v>15</v>
      </c>
      <c r="D7697">
        <v>55</v>
      </c>
      <c r="E7697">
        <v>11100418</v>
      </c>
      <c r="F7697" t="s">
        <v>8</v>
      </c>
      <c r="G7697">
        <v>18000</v>
      </c>
    </row>
    <row r="7698" spans="1:7" x14ac:dyDescent="0.25">
      <c r="A7698">
        <v>80026766</v>
      </c>
      <c r="B7698" s="1">
        <v>40882</v>
      </c>
      <c r="C7698" t="s">
        <v>59</v>
      </c>
      <c r="D7698">
        <v>35</v>
      </c>
      <c r="E7698">
        <v>11120069</v>
      </c>
      <c r="F7698" t="s">
        <v>60</v>
      </c>
      <c r="G7698">
        <v>10</v>
      </c>
    </row>
    <row r="7699" spans="1:7" x14ac:dyDescent="0.25">
      <c r="A7699">
        <v>80026767</v>
      </c>
      <c r="B7699" s="1">
        <v>40882</v>
      </c>
      <c r="C7699" t="s">
        <v>135</v>
      </c>
      <c r="D7699">
        <v>125</v>
      </c>
      <c r="E7699">
        <v>11120077</v>
      </c>
      <c r="F7699" t="s">
        <v>10</v>
      </c>
      <c r="G7699">
        <v>1</v>
      </c>
    </row>
    <row r="7700" spans="1:7" x14ac:dyDescent="0.25">
      <c r="A7700">
        <v>80026768</v>
      </c>
      <c r="B7700" s="1">
        <v>40882</v>
      </c>
      <c r="C7700" t="s">
        <v>64</v>
      </c>
      <c r="D7700">
        <v>32</v>
      </c>
      <c r="E7700">
        <v>11120079</v>
      </c>
      <c r="F7700" t="s">
        <v>65</v>
      </c>
      <c r="G7700">
        <v>8</v>
      </c>
    </row>
    <row r="7701" spans="1:7" hidden="1" x14ac:dyDescent="0.25">
      <c r="A7701">
        <v>80026817</v>
      </c>
      <c r="B7701" s="1">
        <v>40885</v>
      </c>
      <c r="C7701" t="s">
        <v>18</v>
      </c>
      <c r="D7701">
        <v>59.93</v>
      </c>
      <c r="E7701">
        <v>11110079</v>
      </c>
      <c r="F7701" t="s">
        <v>10</v>
      </c>
      <c r="G7701">
        <v>1</v>
      </c>
    </row>
    <row r="7702" spans="1:7" hidden="1" x14ac:dyDescent="0.25">
      <c r="A7702">
        <v>80026817</v>
      </c>
      <c r="B7702" s="1">
        <v>40885</v>
      </c>
      <c r="C7702" t="s">
        <v>19</v>
      </c>
      <c r="D7702">
        <v>533.02</v>
      </c>
      <c r="E7702">
        <v>11110079</v>
      </c>
      <c r="F7702" t="s">
        <v>10</v>
      </c>
      <c r="G7702">
        <v>1</v>
      </c>
    </row>
    <row r="7703" spans="1:7" hidden="1" x14ac:dyDescent="0.25">
      <c r="A7703">
        <v>80026817</v>
      </c>
      <c r="B7703" s="1">
        <v>40885</v>
      </c>
      <c r="C7703" t="s">
        <v>20</v>
      </c>
      <c r="D7703">
        <v>1302.93</v>
      </c>
      <c r="E7703">
        <v>11110079</v>
      </c>
      <c r="F7703" t="s">
        <v>10</v>
      </c>
      <c r="G7703">
        <v>1</v>
      </c>
    </row>
    <row r="7704" spans="1:7" hidden="1" x14ac:dyDescent="0.25">
      <c r="A7704">
        <v>80026817</v>
      </c>
      <c r="B7704" s="1">
        <v>40885</v>
      </c>
      <c r="C7704" t="s">
        <v>21</v>
      </c>
      <c r="D7704">
        <v>161.68</v>
      </c>
      <c r="E7704">
        <v>11110079</v>
      </c>
      <c r="F7704" t="s">
        <v>10</v>
      </c>
      <c r="G7704">
        <v>1</v>
      </c>
    </row>
    <row r="7705" spans="1:7" x14ac:dyDescent="0.25">
      <c r="A7705">
        <v>80026769</v>
      </c>
      <c r="B7705" s="1">
        <v>40882</v>
      </c>
      <c r="C7705" t="s">
        <v>54</v>
      </c>
      <c r="D7705">
        <v>27</v>
      </c>
      <c r="E7705">
        <v>11120075</v>
      </c>
      <c r="F7705" t="s">
        <v>55</v>
      </c>
      <c r="G7705">
        <v>80000</v>
      </c>
    </row>
    <row r="7706" spans="1:7" x14ac:dyDescent="0.25">
      <c r="A7706">
        <v>80026770</v>
      </c>
      <c r="B7706" s="1">
        <v>40882</v>
      </c>
      <c r="C7706" t="s">
        <v>54</v>
      </c>
      <c r="D7706">
        <v>29</v>
      </c>
      <c r="E7706">
        <v>11120073</v>
      </c>
      <c r="F7706" t="s">
        <v>55</v>
      </c>
      <c r="G7706">
        <v>100000</v>
      </c>
    </row>
    <row r="7707" spans="1:7" x14ac:dyDescent="0.25">
      <c r="A7707">
        <v>80026771</v>
      </c>
      <c r="B7707" s="1">
        <v>40882</v>
      </c>
      <c r="C7707" t="s">
        <v>54</v>
      </c>
      <c r="D7707">
        <v>25</v>
      </c>
      <c r="E7707">
        <v>11120070</v>
      </c>
      <c r="F7707" t="s">
        <v>55</v>
      </c>
      <c r="G7707">
        <v>60000</v>
      </c>
    </row>
    <row r="7708" spans="1:7" x14ac:dyDescent="0.25">
      <c r="A7708">
        <v>80026772</v>
      </c>
      <c r="B7708" s="1">
        <v>40882</v>
      </c>
      <c r="C7708" t="s">
        <v>54</v>
      </c>
      <c r="D7708">
        <v>25</v>
      </c>
      <c r="E7708">
        <v>11120068</v>
      </c>
      <c r="F7708" t="s">
        <v>55</v>
      </c>
      <c r="G7708">
        <v>60000</v>
      </c>
    </row>
    <row r="7709" spans="1:7" x14ac:dyDescent="0.25">
      <c r="A7709">
        <v>80026773</v>
      </c>
      <c r="B7709" s="1">
        <v>40882</v>
      </c>
      <c r="C7709" t="s">
        <v>25</v>
      </c>
      <c r="D7709">
        <v>30</v>
      </c>
      <c r="E7709">
        <v>11120078</v>
      </c>
      <c r="F7709" t="s">
        <v>26</v>
      </c>
      <c r="G7709">
        <v>200</v>
      </c>
    </row>
    <row r="7710" spans="1:7" hidden="1" x14ac:dyDescent="0.25">
      <c r="A7710">
        <v>80026815</v>
      </c>
      <c r="B7710" s="1">
        <v>40885</v>
      </c>
      <c r="C7710" t="s">
        <v>111</v>
      </c>
      <c r="D7710">
        <v>25</v>
      </c>
      <c r="E7710">
        <v>11120146</v>
      </c>
      <c r="F7710" t="s">
        <v>112</v>
      </c>
      <c r="G7710">
        <v>1</v>
      </c>
    </row>
    <row r="7711" spans="1:7" x14ac:dyDescent="0.25">
      <c r="A7711">
        <v>80026773</v>
      </c>
      <c r="B7711" s="1">
        <v>40882</v>
      </c>
      <c r="C7711" t="s">
        <v>66</v>
      </c>
      <c r="D7711">
        <v>30</v>
      </c>
      <c r="E7711">
        <v>11120078</v>
      </c>
      <c r="F7711" t="s">
        <v>67</v>
      </c>
      <c r="G7711">
        <v>200</v>
      </c>
    </row>
    <row r="7712" spans="1:7" x14ac:dyDescent="0.25">
      <c r="A7712">
        <v>80026773</v>
      </c>
      <c r="B7712" s="1">
        <v>40882</v>
      </c>
      <c r="C7712" t="s">
        <v>68</v>
      </c>
      <c r="D7712">
        <v>25</v>
      </c>
      <c r="E7712">
        <v>11120078</v>
      </c>
      <c r="F7712" t="s">
        <v>69</v>
      </c>
      <c r="G7712">
        <v>200</v>
      </c>
    </row>
    <row r="7713" spans="1:7" x14ac:dyDescent="0.25">
      <c r="A7713">
        <v>80026773</v>
      </c>
      <c r="B7713" s="1">
        <v>40882</v>
      </c>
      <c r="C7713" t="s">
        <v>25</v>
      </c>
      <c r="D7713">
        <v>30</v>
      </c>
      <c r="E7713">
        <v>11120080</v>
      </c>
      <c r="F7713" t="s">
        <v>26</v>
      </c>
      <c r="G7713">
        <v>200</v>
      </c>
    </row>
    <row r="7714" spans="1:7" x14ac:dyDescent="0.25">
      <c r="A7714">
        <v>80026773</v>
      </c>
      <c r="B7714" s="1">
        <v>40882</v>
      </c>
      <c r="C7714" t="s">
        <v>66</v>
      </c>
      <c r="D7714">
        <v>30</v>
      </c>
      <c r="E7714">
        <v>11120080</v>
      </c>
      <c r="F7714" t="s">
        <v>67</v>
      </c>
      <c r="G7714">
        <v>200</v>
      </c>
    </row>
    <row r="7715" spans="1:7" x14ac:dyDescent="0.25">
      <c r="A7715">
        <v>80026773</v>
      </c>
      <c r="B7715" s="1">
        <v>40882</v>
      </c>
      <c r="C7715" t="s">
        <v>68</v>
      </c>
      <c r="D7715">
        <v>25</v>
      </c>
      <c r="E7715">
        <v>11120080</v>
      </c>
      <c r="F7715" t="s">
        <v>69</v>
      </c>
      <c r="G7715">
        <v>200</v>
      </c>
    </row>
    <row r="7716" spans="1:7" x14ac:dyDescent="0.25">
      <c r="A7716">
        <v>80026773</v>
      </c>
      <c r="B7716" s="1">
        <v>40882</v>
      </c>
      <c r="C7716" t="s">
        <v>25</v>
      </c>
      <c r="D7716">
        <v>30</v>
      </c>
      <c r="E7716">
        <v>11120081</v>
      </c>
      <c r="F7716" t="s">
        <v>26</v>
      </c>
      <c r="G7716">
        <v>200</v>
      </c>
    </row>
    <row r="7717" spans="1:7" x14ac:dyDescent="0.25">
      <c r="A7717">
        <v>80026773</v>
      </c>
      <c r="B7717" s="1">
        <v>40882</v>
      </c>
      <c r="C7717" t="s">
        <v>66</v>
      </c>
      <c r="D7717">
        <v>30</v>
      </c>
      <c r="E7717">
        <v>11120081</v>
      </c>
      <c r="F7717" t="s">
        <v>67</v>
      </c>
      <c r="G7717">
        <v>200</v>
      </c>
    </row>
    <row r="7718" spans="1:7" x14ac:dyDescent="0.25">
      <c r="A7718">
        <v>80026773</v>
      </c>
      <c r="B7718" s="1">
        <v>40882</v>
      </c>
      <c r="C7718" t="s">
        <v>68</v>
      </c>
      <c r="D7718">
        <v>25</v>
      </c>
      <c r="E7718">
        <v>11120081</v>
      </c>
      <c r="F7718" t="s">
        <v>69</v>
      </c>
      <c r="G7718">
        <v>200</v>
      </c>
    </row>
    <row r="7719" spans="1:7" x14ac:dyDescent="0.25">
      <c r="A7719">
        <v>80026774</v>
      </c>
      <c r="B7719" s="1">
        <v>40882</v>
      </c>
      <c r="C7719" t="s">
        <v>54</v>
      </c>
      <c r="D7719">
        <v>25</v>
      </c>
      <c r="E7719">
        <v>11120071</v>
      </c>
      <c r="F7719" t="s">
        <v>55</v>
      </c>
      <c r="G7719">
        <v>60000</v>
      </c>
    </row>
    <row r="7720" spans="1:7" x14ac:dyDescent="0.25">
      <c r="A7720">
        <v>80026774</v>
      </c>
      <c r="B7720" s="1">
        <v>40882</v>
      </c>
      <c r="C7720" t="s">
        <v>59</v>
      </c>
      <c r="D7720">
        <v>25</v>
      </c>
      <c r="E7720">
        <v>11120071</v>
      </c>
      <c r="F7720" t="s">
        <v>60</v>
      </c>
      <c r="G7720">
        <v>60000</v>
      </c>
    </row>
    <row r="7721" spans="1:7" x14ac:dyDescent="0.25">
      <c r="A7721">
        <v>80026775</v>
      </c>
      <c r="B7721" s="1">
        <v>40882</v>
      </c>
      <c r="C7721" t="s">
        <v>54</v>
      </c>
      <c r="D7721">
        <v>25</v>
      </c>
      <c r="E7721">
        <v>11120072</v>
      </c>
      <c r="F7721" t="s">
        <v>55</v>
      </c>
      <c r="G7721">
        <v>60000</v>
      </c>
    </row>
    <row r="7722" spans="1:7" x14ac:dyDescent="0.25">
      <c r="A7722">
        <v>80026775</v>
      </c>
      <c r="B7722" s="1">
        <v>40882</v>
      </c>
      <c r="C7722" t="s">
        <v>59</v>
      </c>
      <c r="D7722">
        <v>25</v>
      </c>
      <c r="E7722">
        <v>11120072</v>
      </c>
      <c r="F7722" t="s">
        <v>60</v>
      </c>
      <c r="G7722">
        <v>60000</v>
      </c>
    </row>
    <row r="7723" spans="1:7" x14ac:dyDescent="0.25">
      <c r="A7723">
        <v>80026776</v>
      </c>
      <c r="B7723" s="1">
        <v>40882</v>
      </c>
      <c r="C7723" t="s">
        <v>7</v>
      </c>
      <c r="D7723">
        <v>60</v>
      </c>
      <c r="E7723">
        <v>11110432</v>
      </c>
      <c r="F7723" t="s">
        <v>8</v>
      </c>
      <c r="G7723">
        <v>8000</v>
      </c>
    </row>
    <row r="7724" spans="1:7" x14ac:dyDescent="0.25">
      <c r="A7724">
        <v>80026778</v>
      </c>
      <c r="B7724" s="1">
        <v>40883</v>
      </c>
      <c r="C7724" t="s">
        <v>7</v>
      </c>
      <c r="D7724">
        <v>50</v>
      </c>
      <c r="E7724">
        <v>11120033</v>
      </c>
      <c r="F7724" t="s">
        <v>8</v>
      </c>
      <c r="G7724">
        <v>6000</v>
      </c>
    </row>
    <row r="7725" spans="1:7" x14ac:dyDescent="0.25">
      <c r="A7725">
        <v>80026779</v>
      </c>
      <c r="B7725" s="1">
        <v>40883</v>
      </c>
      <c r="C7725" t="s">
        <v>140</v>
      </c>
      <c r="D7725">
        <v>18.75</v>
      </c>
      <c r="E7725">
        <v>11120084</v>
      </c>
      <c r="F7725" t="s">
        <v>26</v>
      </c>
      <c r="G7725">
        <v>125</v>
      </c>
    </row>
    <row r="7726" spans="1:7" x14ac:dyDescent="0.25">
      <c r="A7726">
        <v>80026779</v>
      </c>
      <c r="B7726" s="1">
        <v>40883</v>
      </c>
      <c r="C7726" t="s">
        <v>66</v>
      </c>
      <c r="D7726">
        <v>10</v>
      </c>
      <c r="E7726">
        <v>11120084</v>
      </c>
      <c r="F7726" t="s">
        <v>67</v>
      </c>
      <c r="G7726">
        <v>125</v>
      </c>
    </row>
    <row r="7727" spans="1:7" hidden="1" x14ac:dyDescent="0.25">
      <c r="A7727">
        <v>80026824</v>
      </c>
      <c r="B7727" s="1">
        <v>40885</v>
      </c>
      <c r="C7727" t="s">
        <v>111</v>
      </c>
      <c r="D7727">
        <v>100</v>
      </c>
      <c r="E7727">
        <v>11120166</v>
      </c>
      <c r="F7727" t="s">
        <v>112</v>
      </c>
      <c r="G7727">
        <v>4</v>
      </c>
    </row>
    <row r="7728" spans="1:7" hidden="1" x14ac:dyDescent="0.25">
      <c r="A7728">
        <v>80026825</v>
      </c>
      <c r="B7728" s="1">
        <v>40885</v>
      </c>
      <c r="C7728" t="s">
        <v>111</v>
      </c>
      <c r="D7728">
        <v>25</v>
      </c>
      <c r="E7728">
        <v>11120167</v>
      </c>
      <c r="F7728" t="s">
        <v>112</v>
      </c>
      <c r="G7728">
        <v>1</v>
      </c>
    </row>
    <row r="7729" spans="1:7" x14ac:dyDescent="0.25">
      <c r="A7729">
        <v>80026780</v>
      </c>
      <c r="B7729" s="1">
        <v>40883</v>
      </c>
      <c r="C7729" t="s">
        <v>25</v>
      </c>
      <c r="D7729">
        <v>30</v>
      </c>
      <c r="E7729">
        <v>11120086</v>
      </c>
      <c r="F7729" t="s">
        <v>26</v>
      </c>
      <c r="G7729">
        <v>200</v>
      </c>
    </row>
    <row r="7730" spans="1:7" x14ac:dyDescent="0.25">
      <c r="A7730">
        <v>80026780</v>
      </c>
      <c r="B7730" s="1">
        <v>40883</v>
      </c>
      <c r="C7730" t="s">
        <v>66</v>
      </c>
      <c r="D7730">
        <v>25</v>
      </c>
      <c r="E7730">
        <v>11120086</v>
      </c>
      <c r="F7730" t="s">
        <v>67</v>
      </c>
      <c r="G7730">
        <v>200</v>
      </c>
    </row>
    <row r="7731" spans="1:7" x14ac:dyDescent="0.25">
      <c r="A7731">
        <v>80026781</v>
      </c>
      <c r="B7731" s="1">
        <v>40883</v>
      </c>
      <c r="C7731" t="s">
        <v>7</v>
      </c>
      <c r="D7731">
        <v>225</v>
      </c>
      <c r="E7731">
        <v>11110446</v>
      </c>
      <c r="F7731" t="s">
        <v>8</v>
      </c>
      <c r="G7731">
        <v>41000</v>
      </c>
    </row>
    <row r="7732" spans="1:7" x14ac:dyDescent="0.25">
      <c r="A7732">
        <v>80026782</v>
      </c>
      <c r="B7732" s="1">
        <v>40883</v>
      </c>
      <c r="C7732" t="s">
        <v>7</v>
      </c>
      <c r="D7732">
        <v>145</v>
      </c>
      <c r="E7732">
        <v>11110436</v>
      </c>
      <c r="F7732" t="s">
        <v>8</v>
      </c>
      <c r="G7732">
        <v>25000</v>
      </c>
    </row>
    <row r="7733" spans="1:7" x14ac:dyDescent="0.25">
      <c r="A7733">
        <v>80026783</v>
      </c>
      <c r="B7733" s="1">
        <v>40883</v>
      </c>
      <c r="C7733" t="s">
        <v>7</v>
      </c>
      <c r="D7733">
        <v>145</v>
      </c>
      <c r="E7733">
        <v>11120057</v>
      </c>
      <c r="F7733" t="s">
        <v>8</v>
      </c>
      <c r="G7733">
        <v>25000</v>
      </c>
    </row>
    <row r="7734" spans="1:7" x14ac:dyDescent="0.25">
      <c r="A7734">
        <v>80026784</v>
      </c>
      <c r="B7734" s="1">
        <v>40883</v>
      </c>
      <c r="C7734" t="s">
        <v>29</v>
      </c>
      <c r="D7734">
        <v>25</v>
      </c>
      <c r="E7734">
        <v>11120090</v>
      </c>
      <c r="F7734" t="s">
        <v>10</v>
      </c>
      <c r="G7734">
        <v>1</v>
      </c>
    </row>
    <row r="7735" spans="1:7" x14ac:dyDescent="0.25">
      <c r="A7735">
        <v>80026785</v>
      </c>
      <c r="B7735" s="1">
        <v>40883</v>
      </c>
      <c r="C7735" t="s">
        <v>9</v>
      </c>
      <c r="D7735">
        <v>20</v>
      </c>
      <c r="E7735">
        <v>11100398</v>
      </c>
      <c r="F7735" t="s">
        <v>10</v>
      </c>
      <c r="G7735">
        <v>1</v>
      </c>
    </row>
    <row r="7736" spans="1:7" x14ac:dyDescent="0.25">
      <c r="A7736">
        <v>80026785</v>
      </c>
      <c r="B7736" s="1">
        <v>40883</v>
      </c>
      <c r="C7736" t="s">
        <v>7</v>
      </c>
      <c r="D7736">
        <v>145</v>
      </c>
      <c r="E7736">
        <v>11100398</v>
      </c>
      <c r="F7736" t="s">
        <v>8</v>
      </c>
      <c r="G7736">
        <v>1</v>
      </c>
    </row>
    <row r="7737" spans="1:7" x14ac:dyDescent="0.25">
      <c r="A7737">
        <v>80026786</v>
      </c>
      <c r="B7737" s="1">
        <v>40883</v>
      </c>
      <c r="C7737" t="s">
        <v>7</v>
      </c>
      <c r="D7737">
        <v>25</v>
      </c>
      <c r="E7737">
        <v>11110292</v>
      </c>
      <c r="F7737" t="s">
        <v>8</v>
      </c>
      <c r="G7737">
        <v>400</v>
      </c>
    </row>
    <row r="7738" spans="1:7" x14ac:dyDescent="0.25">
      <c r="A7738">
        <v>80026787</v>
      </c>
      <c r="B7738" s="1">
        <v>40883</v>
      </c>
      <c r="C7738" t="s">
        <v>7</v>
      </c>
      <c r="D7738">
        <v>120</v>
      </c>
      <c r="E7738">
        <v>11110435</v>
      </c>
      <c r="F7738" t="s">
        <v>8</v>
      </c>
      <c r="G7738">
        <v>20000</v>
      </c>
    </row>
    <row r="7739" spans="1:7" x14ac:dyDescent="0.25">
      <c r="A7739">
        <v>80026787</v>
      </c>
      <c r="B7739" s="1">
        <v>40883</v>
      </c>
      <c r="C7739" t="s">
        <v>15</v>
      </c>
      <c r="D7739">
        <v>60</v>
      </c>
      <c r="E7739">
        <v>11110435</v>
      </c>
      <c r="F7739" t="s">
        <v>8</v>
      </c>
      <c r="G7739">
        <v>20000</v>
      </c>
    </row>
    <row r="7740" spans="1:7" x14ac:dyDescent="0.25">
      <c r="A7740">
        <v>80026788</v>
      </c>
      <c r="B7740" s="1">
        <v>40883</v>
      </c>
      <c r="C7740" t="s">
        <v>27</v>
      </c>
      <c r="D7740">
        <v>25</v>
      </c>
      <c r="E7740">
        <v>11120096</v>
      </c>
      <c r="F7740" t="s">
        <v>28</v>
      </c>
      <c r="G7740">
        <v>1</v>
      </c>
    </row>
    <row r="7741" spans="1:7" x14ac:dyDescent="0.25">
      <c r="A7741">
        <v>80026789</v>
      </c>
      <c r="B7741" s="1">
        <v>40883</v>
      </c>
      <c r="C7741" t="s">
        <v>7</v>
      </c>
      <c r="D7741">
        <v>155</v>
      </c>
      <c r="E7741">
        <v>11110235</v>
      </c>
      <c r="F7741" t="s">
        <v>8</v>
      </c>
      <c r="G7741">
        <v>27000</v>
      </c>
    </row>
    <row r="7742" spans="1:7" x14ac:dyDescent="0.25">
      <c r="A7742">
        <v>80026790</v>
      </c>
      <c r="B7742" s="1">
        <v>40883</v>
      </c>
      <c r="C7742" t="s">
        <v>134</v>
      </c>
      <c r="D7742">
        <v>75</v>
      </c>
      <c r="E7742">
        <v>11110450</v>
      </c>
      <c r="F7742" t="s">
        <v>10</v>
      </c>
      <c r="G7742">
        <v>1</v>
      </c>
    </row>
    <row r="7743" spans="1:7" x14ac:dyDescent="0.25">
      <c r="A7743">
        <v>80026791</v>
      </c>
      <c r="B7743" s="1">
        <v>40883</v>
      </c>
      <c r="C7743" t="s">
        <v>7</v>
      </c>
      <c r="D7743">
        <v>120</v>
      </c>
      <c r="E7743">
        <v>11110330</v>
      </c>
      <c r="F7743" t="s">
        <v>8</v>
      </c>
      <c r="G7743">
        <v>20000</v>
      </c>
    </row>
    <row r="7744" spans="1:7" x14ac:dyDescent="0.25">
      <c r="A7744">
        <v>80026791</v>
      </c>
      <c r="B7744" s="1">
        <v>40883</v>
      </c>
      <c r="C7744" t="s">
        <v>15</v>
      </c>
      <c r="D7744">
        <v>60</v>
      </c>
      <c r="E7744">
        <v>11110330</v>
      </c>
      <c r="F7744" t="s">
        <v>8</v>
      </c>
      <c r="G7744">
        <v>20000</v>
      </c>
    </row>
    <row r="7745" spans="1:7" x14ac:dyDescent="0.25">
      <c r="A7745">
        <v>80026792</v>
      </c>
      <c r="B7745" s="1">
        <v>40883</v>
      </c>
      <c r="C7745" t="s">
        <v>134</v>
      </c>
      <c r="D7745">
        <v>75</v>
      </c>
      <c r="E7745">
        <v>11110447</v>
      </c>
      <c r="F7745" t="s">
        <v>10</v>
      </c>
      <c r="G7745">
        <v>1</v>
      </c>
    </row>
    <row r="7746" spans="1:7" x14ac:dyDescent="0.25">
      <c r="A7746">
        <v>80026793</v>
      </c>
      <c r="B7746" s="1">
        <v>40883</v>
      </c>
      <c r="C7746" t="s">
        <v>64</v>
      </c>
      <c r="D7746">
        <v>25</v>
      </c>
      <c r="E7746">
        <v>11120108</v>
      </c>
      <c r="F7746" t="s">
        <v>65</v>
      </c>
      <c r="G7746">
        <v>1</v>
      </c>
    </row>
    <row r="7747" spans="1:7" x14ac:dyDescent="0.25">
      <c r="A7747">
        <v>80026793</v>
      </c>
      <c r="B7747" s="1">
        <v>40883</v>
      </c>
      <c r="C7747" t="s">
        <v>64</v>
      </c>
      <c r="D7747">
        <v>25</v>
      </c>
      <c r="E7747">
        <v>11120109</v>
      </c>
      <c r="F7747" t="s">
        <v>65</v>
      </c>
      <c r="G7747">
        <v>1</v>
      </c>
    </row>
    <row r="7748" spans="1:7" x14ac:dyDescent="0.25">
      <c r="A7748">
        <v>80026793</v>
      </c>
      <c r="B7748" s="1">
        <v>40883</v>
      </c>
      <c r="C7748" t="s">
        <v>64</v>
      </c>
      <c r="D7748">
        <v>25</v>
      </c>
      <c r="E7748">
        <v>11120110</v>
      </c>
      <c r="F7748" t="s">
        <v>65</v>
      </c>
      <c r="G7748">
        <v>1</v>
      </c>
    </row>
    <row r="7749" spans="1:7" x14ac:dyDescent="0.25">
      <c r="A7749">
        <v>80026793</v>
      </c>
      <c r="B7749" s="1">
        <v>40883</v>
      </c>
      <c r="C7749" t="s">
        <v>64</v>
      </c>
      <c r="D7749">
        <v>25</v>
      </c>
      <c r="E7749">
        <v>11120111</v>
      </c>
      <c r="F7749" t="s">
        <v>65</v>
      </c>
      <c r="G7749">
        <v>1</v>
      </c>
    </row>
    <row r="7750" spans="1:7" x14ac:dyDescent="0.25">
      <c r="A7750">
        <v>80026793</v>
      </c>
      <c r="B7750" s="1">
        <v>40883</v>
      </c>
      <c r="C7750" t="s">
        <v>64</v>
      </c>
      <c r="D7750">
        <v>25</v>
      </c>
      <c r="E7750">
        <v>11120112</v>
      </c>
      <c r="F7750" t="s">
        <v>65</v>
      </c>
      <c r="G7750">
        <v>1</v>
      </c>
    </row>
    <row r="7751" spans="1:7" x14ac:dyDescent="0.25">
      <c r="A7751">
        <v>80026794</v>
      </c>
      <c r="B7751" s="1">
        <v>40883</v>
      </c>
      <c r="C7751" t="s">
        <v>140</v>
      </c>
      <c r="D7751">
        <v>60</v>
      </c>
      <c r="E7751">
        <v>11120113</v>
      </c>
      <c r="F7751" t="s">
        <v>26</v>
      </c>
      <c r="G7751">
        <v>400</v>
      </c>
    </row>
    <row r="7752" spans="1:7" x14ac:dyDescent="0.25">
      <c r="A7752">
        <v>80026794</v>
      </c>
      <c r="B7752" s="1">
        <v>40883</v>
      </c>
      <c r="C7752" t="s">
        <v>141</v>
      </c>
      <c r="D7752">
        <v>30</v>
      </c>
      <c r="E7752">
        <v>11120113</v>
      </c>
      <c r="F7752" t="s">
        <v>26</v>
      </c>
      <c r="G7752">
        <v>400</v>
      </c>
    </row>
    <row r="7753" spans="1:7" hidden="1" x14ac:dyDescent="0.25">
      <c r="A7753">
        <v>80026833</v>
      </c>
      <c r="B7753" s="1">
        <v>40886</v>
      </c>
      <c r="C7753" t="s">
        <v>111</v>
      </c>
      <c r="D7753">
        <v>50</v>
      </c>
      <c r="E7753">
        <v>11120175</v>
      </c>
      <c r="F7753" t="s">
        <v>112</v>
      </c>
      <c r="G7753">
        <v>2</v>
      </c>
    </row>
    <row r="7754" spans="1:7" hidden="1" x14ac:dyDescent="0.25">
      <c r="A7754">
        <v>80026834</v>
      </c>
      <c r="B7754" s="1">
        <v>40886</v>
      </c>
      <c r="C7754" t="s">
        <v>111</v>
      </c>
      <c r="D7754">
        <v>25</v>
      </c>
      <c r="E7754">
        <v>11120177</v>
      </c>
      <c r="F7754" t="s">
        <v>112</v>
      </c>
      <c r="G7754">
        <v>1</v>
      </c>
    </row>
    <row r="7755" spans="1:7" hidden="1" x14ac:dyDescent="0.25">
      <c r="A7755">
        <v>80026836</v>
      </c>
      <c r="B7755" s="1">
        <v>40886</v>
      </c>
      <c r="C7755" t="s">
        <v>22</v>
      </c>
      <c r="D7755">
        <v>50</v>
      </c>
      <c r="E7755">
        <v>11120178</v>
      </c>
      <c r="F7755" t="s">
        <v>23</v>
      </c>
      <c r="G7755">
        <v>0.2</v>
      </c>
    </row>
    <row r="7756" spans="1:7" x14ac:dyDescent="0.25">
      <c r="A7756">
        <v>80026794</v>
      </c>
      <c r="B7756" s="1">
        <v>40883</v>
      </c>
      <c r="C7756" t="s">
        <v>25</v>
      </c>
      <c r="D7756">
        <v>30</v>
      </c>
      <c r="E7756">
        <v>11120113</v>
      </c>
      <c r="F7756" t="s">
        <v>26</v>
      </c>
      <c r="G7756">
        <v>400</v>
      </c>
    </row>
    <row r="7757" spans="1:7" hidden="1" x14ac:dyDescent="0.25">
      <c r="A7757">
        <v>80026838</v>
      </c>
      <c r="B7757" s="1">
        <v>40886</v>
      </c>
      <c r="C7757" t="s">
        <v>111</v>
      </c>
      <c r="D7757">
        <v>25</v>
      </c>
      <c r="E7757">
        <v>11120181</v>
      </c>
      <c r="F7757" t="s">
        <v>112</v>
      </c>
      <c r="G7757">
        <v>1</v>
      </c>
    </row>
    <row r="7758" spans="1:7" x14ac:dyDescent="0.25">
      <c r="A7758">
        <v>80026794</v>
      </c>
      <c r="B7758" s="1">
        <v>40883</v>
      </c>
      <c r="C7758" t="s">
        <v>66</v>
      </c>
      <c r="D7758">
        <v>42</v>
      </c>
      <c r="E7758">
        <v>11120113</v>
      </c>
      <c r="F7758" t="s">
        <v>67</v>
      </c>
      <c r="G7758">
        <v>400</v>
      </c>
    </row>
    <row r="7759" spans="1:7" hidden="1" x14ac:dyDescent="0.25">
      <c r="A7759">
        <v>80026846</v>
      </c>
      <c r="B7759" s="1">
        <v>40886</v>
      </c>
      <c r="C7759" t="s">
        <v>111</v>
      </c>
      <c r="D7759">
        <v>50</v>
      </c>
      <c r="E7759">
        <v>11120186</v>
      </c>
      <c r="F7759" t="s">
        <v>112</v>
      </c>
      <c r="G7759">
        <v>2</v>
      </c>
    </row>
    <row r="7760" spans="1:7" hidden="1" x14ac:dyDescent="0.25">
      <c r="A7760">
        <v>80026847</v>
      </c>
      <c r="B7760" s="1">
        <v>40889</v>
      </c>
      <c r="C7760" t="s">
        <v>42</v>
      </c>
      <c r="D7760">
        <v>20</v>
      </c>
      <c r="E7760">
        <v>11090172</v>
      </c>
      <c r="F7760" t="s">
        <v>38</v>
      </c>
      <c r="G7760">
        <v>1</v>
      </c>
    </row>
    <row r="7761" spans="1:7" hidden="1" x14ac:dyDescent="0.25">
      <c r="A7761">
        <v>80026847</v>
      </c>
      <c r="B7761" s="1">
        <v>40889</v>
      </c>
      <c r="C7761" t="s">
        <v>49</v>
      </c>
      <c r="D7761">
        <v>250</v>
      </c>
      <c r="E7761">
        <v>11090172</v>
      </c>
      <c r="F7761" t="s">
        <v>50</v>
      </c>
      <c r="G7761">
        <v>1</v>
      </c>
    </row>
    <row r="7762" spans="1:7" hidden="1" x14ac:dyDescent="0.25">
      <c r="A7762">
        <v>80026847</v>
      </c>
      <c r="B7762" s="1">
        <v>40889</v>
      </c>
      <c r="C7762" t="s">
        <v>45</v>
      </c>
      <c r="D7762">
        <v>0.05</v>
      </c>
      <c r="E7762">
        <v>11090172</v>
      </c>
      <c r="F7762" t="s">
        <v>46</v>
      </c>
      <c r="G7762">
        <v>1</v>
      </c>
    </row>
    <row r="7763" spans="1:7" hidden="1" x14ac:dyDescent="0.25">
      <c r="A7763">
        <v>80026847</v>
      </c>
      <c r="B7763" s="1">
        <v>40889</v>
      </c>
      <c r="C7763" t="s">
        <v>104</v>
      </c>
      <c r="D7763">
        <v>250</v>
      </c>
      <c r="E7763">
        <v>11090172</v>
      </c>
      <c r="F7763" t="s">
        <v>50</v>
      </c>
      <c r="G7763">
        <v>1</v>
      </c>
    </row>
    <row r="7764" spans="1:7" hidden="1" x14ac:dyDescent="0.25">
      <c r="A7764">
        <v>80026847</v>
      </c>
      <c r="B7764" s="1">
        <v>40889</v>
      </c>
      <c r="C7764" t="s">
        <v>106</v>
      </c>
      <c r="D7764">
        <v>54</v>
      </c>
      <c r="E7764">
        <v>11090172</v>
      </c>
      <c r="F7764" t="s">
        <v>107</v>
      </c>
      <c r="G7764">
        <v>1</v>
      </c>
    </row>
    <row r="7765" spans="1:7" hidden="1" x14ac:dyDescent="0.25">
      <c r="A7765">
        <v>80026847</v>
      </c>
      <c r="B7765" s="1">
        <v>40889</v>
      </c>
      <c r="C7765" t="s">
        <v>36</v>
      </c>
      <c r="D7765">
        <v>187</v>
      </c>
      <c r="E7765">
        <v>11090172</v>
      </c>
      <c r="F7765" t="s">
        <v>23</v>
      </c>
      <c r="G7765">
        <v>1</v>
      </c>
    </row>
    <row r="7766" spans="1:7" x14ac:dyDescent="0.25">
      <c r="A7766">
        <v>80026794</v>
      </c>
      <c r="B7766" s="1">
        <v>40883</v>
      </c>
      <c r="C7766" t="s">
        <v>142</v>
      </c>
      <c r="D7766">
        <v>42</v>
      </c>
      <c r="E7766">
        <v>11120113</v>
      </c>
      <c r="F7766" t="s">
        <v>67</v>
      </c>
      <c r="G7766">
        <v>400</v>
      </c>
    </row>
    <row r="7767" spans="1:7" x14ac:dyDescent="0.25">
      <c r="A7767">
        <v>80026794</v>
      </c>
      <c r="B7767" s="1">
        <v>40883</v>
      </c>
      <c r="C7767" t="s">
        <v>143</v>
      </c>
      <c r="D7767">
        <v>42</v>
      </c>
      <c r="E7767">
        <v>11120113</v>
      </c>
      <c r="F7767" t="s">
        <v>67</v>
      </c>
      <c r="G7767">
        <v>400</v>
      </c>
    </row>
    <row r="7768" spans="1:7" hidden="1" x14ac:dyDescent="0.25">
      <c r="A7768">
        <v>80026850</v>
      </c>
      <c r="B7768" s="1">
        <v>40889</v>
      </c>
      <c r="C7768" t="s">
        <v>18</v>
      </c>
      <c r="D7768">
        <v>59.93</v>
      </c>
      <c r="E7768">
        <v>11110195</v>
      </c>
      <c r="F7768" t="s">
        <v>10</v>
      </c>
      <c r="G7768">
        <v>1</v>
      </c>
    </row>
    <row r="7769" spans="1:7" hidden="1" x14ac:dyDescent="0.25">
      <c r="A7769">
        <v>80026850</v>
      </c>
      <c r="B7769" s="1">
        <v>40889</v>
      </c>
      <c r="C7769" t="s">
        <v>19</v>
      </c>
      <c r="D7769">
        <v>533.02</v>
      </c>
      <c r="E7769">
        <v>11110195</v>
      </c>
      <c r="F7769" t="s">
        <v>10</v>
      </c>
      <c r="G7769">
        <v>1</v>
      </c>
    </row>
    <row r="7770" spans="1:7" hidden="1" x14ac:dyDescent="0.25">
      <c r="A7770">
        <v>80026850</v>
      </c>
      <c r="B7770" s="1">
        <v>40889</v>
      </c>
      <c r="C7770" t="s">
        <v>20</v>
      </c>
      <c r="D7770">
        <v>1302.93</v>
      </c>
      <c r="E7770">
        <v>11110195</v>
      </c>
      <c r="F7770" t="s">
        <v>10</v>
      </c>
      <c r="G7770">
        <v>1</v>
      </c>
    </row>
    <row r="7771" spans="1:7" hidden="1" x14ac:dyDescent="0.25">
      <c r="A7771">
        <v>80026850</v>
      </c>
      <c r="B7771" s="1">
        <v>40889</v>
      </c>
      <c r="C7771" t="s">
        <v>21</v>
      </c>
      <c r="D7771">
        <v>161.68</v>
      </c>
      <c r="E7771">
        <v>11110195</v>
      </c>
      <c r="F7771" t="s">
        <v>10</v>
      </c>
      <c r="G7771">
        <v>1</v>
      </c>
    </row>
    <row r="7772" spans="1:7" hidden="1" x14ac:dyDescent="0.25">
      <c r="A7772">
        <v>80026849</v>
      </c>
      <c r="B7772" s="1">
        <v>40889</v>
      </c>
      <c r="C7772" t="s">
        <v>113</v>
      </c>
      <c r="D7772">
        <v>50</v>
      </c>
      <c r="E7772">
        <v>11110306</v>
      </c>
      <c r="F7772" t="s">
        <v>10</v>
      </c>
      <c r="G7772">
        <v>1</v>
      </c>
    </row>
    <row r="7773" spans="1:7" x14ac:dyDescent="0.25">
      <c r="A7773">
        <v>80026795</v>
      </c>
      <c r="B7773" s="1">
        <v>40884</v>
      </c>
      <c r="C7773" t="s">
        <v>66</v>
      </c>
      <c r="D7773">
        <v>25</v>
      </c>
      <c r="E7773">
        <v>11120115</v>
      </c>
      <c r="F7773" t="s">
        <v>67</v>
      </c>
      <c r="G7773">
        <v>3</v>
      </c>
    </row>
    <row r="7774" spans="1:7" x14ac:dyDescent="0.25">
      <c r="A7774">
        <v>80026797</v>
      </c>
      <c r="B7774" s="1">
        <v>40884</v>
      </c>
      <c r="C7774" t="s">
        <v>140</v>
      </c>
      <c r="D7774">
        <v>25</v>
      </c>
      <c r="E7774">
        <v>11120117</v>
      </c>
      <c r="F7774" t="s">
        <v>26</v>
      </c>
      <c r="G7774">
        <v>60</v>
      </c>
    </row>
    <row r="7775" spans="1:7" hidden="1" x14ac:dyDescent="0.25">
      <c r="A7775">
        <v>80026851</v>
      </c>
      <c r="B7775" s="1">
        <v>40889</v>
      </c>
      <c r="C7775" t="s">
        <v>182</v>
      </c>
      <c r="D7775">
        <v>250</v>
      </c>
      <c r="E7775">
        <v>11120091</v>
      </c>
      <c r="F7775" t="s">
        <v>10</v>
      </c>
      <c r="G7775">
        <v>1</v>
      </c>
    </row>
    <row r="7776" spans="1:7" x14ac:dyDescent="0.25">
      <c r="A7776">
        <v>80026797</v>
      </c>
      <c r="B7776" s="1">
        <v>40884</v>
      </c>
      <c r="C7776" t="s">
        <v>66</v>
      </c>
      <c r="D7776">
        <v>8</v>
      </c>
      <c r="E7776">
        <v>11120117</v>
      </c>
      <c r="F7776" t="s">
        <v>67</v>
      </c>
      <c r="G7776">
        <v>60</v>
      </c>
    </row>
    <row r="7777" spans="1:7" x14ac:dyDescent="0.25">
      <c r="A7777">
        <v>80026799</v>
      </c>
      <c r="B7777" s="1">
        <v>40884</v>
      </c>
      <c r="C7777" t="s">
        <v>134</v>
      </c>
      <c r="D7777">
        <v>75</v>
      </c>
      <c r="E7777">
        <v>11110463</v>
      </c>
      <c r="F7777" t="s">
        <v>10</v>
      </c>
      <c r="G7777">
        <v>1</v>
      </c>
    </row>
    <row r="7778" spans="1:7" x14ac:dyDescent="0.25">
      <c r="A7778">
        <v>80026800</v>
      </c>
      <c r="B7778" s="1">
        <v>40884</v>
      </c>
      <c r="C7778" t="s">
        <v>140</v>
      </c>
      <c r="D7778">
        <v>22.5</v>
      </c>
      <c r="E7778">
        <v>11120123</v>
      </c>
      <c r="F7778" t="s">
        <v>26</v>
      </c>
      <c r="G7778">
        <v>150</v>
      </c>
    </row>
    <row r="7779" spans="1:7" x14ac:dyDescent="0.25">
      <c r="A7779">
        <v>80026800</v>
      </c>
      <c r="B7779" s="1">
        <v>40884</v>
      </c>
      <c r="C7779" t="s">
        <v>66</v>
      </c>
      <c r="D7779">
        <v>22</v>
      </c>
      <c r="E7779">
        <v>11120123</v>
      </c>
      <c r="F7779" t="s">
        <v>67</v>
      </c>
      <c r="G7779">
        <v>150</v>
      </c>
    </row>
    <row r="7780" spans="1:7" x14ac:dyDescent="0.25">
      <c r="A7780">
        <v>80026801</v>
      </c>
      <c r="B7780" s="1">
        <v>40884</v>
      </c>
      <c r="C7780" t="s">
        <v>134</v>
      </c>
      <c r="D7780">
        <v>75</v>
      </c>
      <c r="E7780">
        <v>11110268</v>
      </c>
      <c r="F7780" t="s">
        <v>10</v>
      </c>
      <c r="G7780">
        <v>1</v>
      </c>
    </row>
    <row r="7781" spans="1:7" x14ac:dyDescent="0.25">
      <c r="A7781">
        <v>80026803</v>
      </c>
      <c r="B7781" s="1">
        <v>40884</v>
      </c>
      <c r="C7781" t="s">
        <v>24</v>
      </c>
      <c r="D7781">
        <v>25</v>
      </c>
      <c r="E7781">
        <v>11120124</v>
      </c>
      <c r="F7781" t="s">
        <v>10</v>
      </c>
      <c r="G7781">
        <v>1</v>
      </c>
    </row>
    <row r="7782" spans="1:7" hidden="1" x14ac:dyDescent="0.25">
      <c r="A7782">
        <v>80026854</v>
      </c>
      <c r="B7782" s="1">
        <v>40889</v>
      </c>
      <c r="C7782" t="s">
        <v>111</v>
      </c>
      <c r="D7782">
        <v>25</v>
      </c>
      <c r="E7782">
        <v>11120196</v>
      </c>
      <c r="F7782" t="s">
        <v>112</v>
      </c>
      <c r="G7782">
        <v>1</v>
      </c>
    </row>
    <row r="7783" spans="1:7" x14ac:dyDescent="0.25">
      <c r="A7783">
        <v>80026803</v>
      </c>
      <c r="B7783" s="1">
        <v>40884</v>
      </c>
      <c r="C7783" t="s">
        <v>64</v>
      </c>
      <c r="D7783">
        <v>25</v>
      </c>
      <c r="E7783">
        <v>11120127</v>
      </c>
      <c r="F7783" t="s">
        <v>65</v>
      </c>
      <c r="G7783">
        <v>1</v>
      </c>
    </row>
    <row r="7784" spans="1:7" hidden="1" x14ac:dyDescent="0.25">
      <c r="A7784">
        <v>80026856</v>
      </c>
      <c r="B7784" s="1">
        <v>40889</v>
      </c>
      <c r="C7784" t="s">
        <v>111</v>
      </c>
      <c r="D7784">
        <v>50</v>
      </c>
      <c r="E7784">
        <v>11120199</v>
      </c>
      <c r="F7784" t="s">
        <v>112</v>
      </c>
      <c r="G7784">
        <v>2</v>
      </c>
    </row>
    <row r="7785" spans="1:7" x14ac:dyDescent="0.25">
      <c r="A7785">
        <v>80026804</v>
      </c>
      <c r="B7785" s="1">
        <v>40884</v>
      </c>
      <c r="C7785" t="s">
        <v>140</v>
      </c>
      <c r="D7785">
        <v>120</v>
      </c>
      <c r="E7785">
        <v>11120128</v>
      </c>
      <c r="F7785" t="s">
        <v>26</v>
      </c>
      <c r="G7785">
        <v>800</v>
      </c>
    </row>
    <row r="7786" spans="1:7" x14ac:dyDescent="0.25">
      <c r="A7786">
        <v>80026804</v>
      </c>
      <c r="B7786" s="1">
        <v>40884</v>
      </c>
      <c r="C7786" t="s">
        <v>141</v>
      </c>
      <c r="D7786">
        <v>33.75</v>
      </c>
      <c r="E7786">
        <v>11120128</v>
      </c>
      <c r="F7786" t="s">
        <v>26</v>
      </c>
      <c r="G7786">
        <v>800</v>
      </c>
    </row>
    <row r="7787" spans="1:7" x14ac:dyDescent="0.25">
      <c r="A7787">
        <v>80026804</v>
      </c>
      <c r="B7787" s="1">
        <v>40884</v>
      </c>
      <c r="C7787" t="s">
        <v>25</v>
      </c>
      <c r="D7787">
        <v>33.75</v>
      </c>
      <c r="E7787">
        <v>11120128</v>
      </c>
      <c r="F7787" t="s">
        <v>26</v>
      </c>
      <c r="G7787">
        <v>800</v>
      </c>
    </row>
    <row r="7788" spans="1:7" x14ac:dyDescent="0.25">
      <c r="A7788">
        <v>80026804</v>
      </c>
      <c r="B7788" s="1">
        <v>40884</v>
      </c>
      <c r="C7788" t="s">
        <v>66</v>
      </c>
      <c r="D7788">
        <v>96</v>
      </c>
      <c r="E7788">
        <v>11120128</v>
      </c>
      <c r="F7788" t="s">
        <v>67</v>
      </c>
      <c r="G7788">
        <v>800</v>
      </c>
    </row>
    <row r="7789" spans="1:7" x14ac:dyDescent="0.25">
      <c r="A7789">
        <v>80026804</v>
      </c>
      <c r="B7789" s="1">
        <v>40884</v>
      </c>
      <c r="C7789" t="s">
        <v>68</v>
      </c>
      <c r="D7789">
        <v>25</v>
      </c>
      <c r="E7789">
        <v>11120128</v>
      </c>
      <c r="F7789" t="s">
        <v>69</v>
      </c>
      <c r="G7789">
        <v>800</v>
      </c>
    </row>
    <row r="7790" spans="1:7" x14ac:dyDescent="0.25">
      <c r="A7790">
        <v>80026805</v>
      </c>
      <c r="B7790" s="1">
        <v>40884</v>
      </c>
      <c r="C7790" t="s">
        <v>39</v>
      </c>
      <c r="D7790">
        <v>50</v>
      </c>
      <c r="E7790">
        <v>11120130</v>
      </c>
      <c r="F7790" t="s">
        <v>10</v>
      </c>
      <c r="G7790">
        <v>1</v>
      </c>
    </row>
    <row r="7791" spans="1:7" x14ac:dyDescent="0.25">
      <c r="A7791">
        <v>80026807</v>
      </c>
      <c r="B7791" s="1">
        <v>40884</v>
      </c>
      <c r="C7791" t="s">
        <v>9</v>
      </c>
      <c r="D7791">
        <v>20</v>
      </c>
      <c r="E7791">
        <v>11120067</v>
      </c>
      <c r="F7791" t="s">
        <v>10</v>
      </c>
      <c r="G7791">
        <v>1</v>
      </c>
    </row>
    <row r="7792" spans="1:7" x14ac:dyDescent="0.25">
      <c r="A7792">
        <v>80026807</v>
      </c>
      <c r="B7792" s="1">
        <v>40884</v>
      </c>
      <c r="C7792" t="s">
        <v>7</v>
      </c>
      <c r="D7792">
        <v>40</v>
      </c>
      <c r="E7792">
        <v>11120067</v>
      </c>
      <c r="F7792" t="s">
        <v>8</v>
      </c>
      <c r="G7792">
        <v>1</v>
      </c>
    </row>
    <row r="7793" spans="1:7" x14ac:dyDescent="0.25">
      <c r="A7793">
        <v>80026808</v>
      </c>
      <c r="B7793" s="1">
        <v>40884</v>
      </c>
      <c r="C7793" t="s">
        <v>64</v>
      </c>
      <c r="D7793">
        <v>25</v>
      </c>
      <c r="E7793">
        <v>11120136</v>
      </c>
      <c r="F7793" t="s">
        <v>65</v>
      </c>
      <c r="G7793">
        <v>1</v>
      </c>
    </row>
    <row r="7794" spans="1:7" x14ac:dyDescent="0.25">
      <c r="A7794">
        <v>80026808</v>
      </c>
      <c r="B7794" s="1">
        <v>40884</v>
      </c>
      <c r="C7794" t="s">
        <v>64</v>
      </c>
      <c r="D7794">
        <v>25</v>
      </c>
      <c r="E7794">
        <v>11120137</v>
      </c>
      <c r="F7794" t="s">
        <v>65</v>
      </c>
      <c r="G7794">
        <v>1</v>
      </c>
    </row>
    <row r="7795" spans="1:7" x14ac:dyDescent="0.25">
      <c r="A7795">
        <v>80026809</v>
      </c>
      <c r="B7795" s="1">
        <v>40884</v>
      </c>
      <c r="C7795" t="s">
        <v>54</v>
      </c>
      <c r="D7795">
        <v>25</v>
      </c>
      <c r="E7795">
        <v>11120138</v>
      </c>
      <c r="F7795" t="s">
        <v>55</v>
      </c>
      <c r="G7795">
        <v>45000</v>
      </c>
    </row>
    <row r="7796" spans="1:7" x14ac:dyDescent="0.25">
      <c r="A7796">
        <v>80026809</v>
      </c>
      <c r="B7796" s="1">
        <v>40884</v>
      </c>
      <c r="C7796" t="s">
        <v>59</v>
      </c>
      <c r="D7796">
        <v>25</v>
      </c>
      <c r="E7796">
        <v>11120138</v>
      </c>
      <c r="F7796" t="s">
        <v>60</v>
      </c>
      <c r="G7796">
        <v>45000</v>
      </c>
    </row>
    <row r="7797" spans="1:7" x14ac:dyDescent="0.25">
      <c r="A7797">
        <v>80026810</v>
      </c>
      <c r="B7797" s="1">
        <v>40884</v>
      </c>
      <c r="C7797" t="s">
        <v>64</v>
      </c>
      <c r="D7797">
        <v>25</v>
      </c>
      <c r="E7797">
        <v>11120132</v>
      </c>
      <c r="F7797" t="s">
        <v>65</v>
      </c>
      <c r="G7797">
        <v>1</v>
      </c>
    </row>
    <row r="7798" spans="1:7" x14ac:dyDescent="0.25">
      <c r="A7798">
        <v>80026810</v>
      </c>
      <c r="B7798" s="1">
        <v>40884</v>
      </c>
      <c r="C7798" t="s">
        <v>64</v>
      </c>
      <c r="D7798">
        <v>25</v>
      </c>
      <c r="E7798">
        <v>11120133</v>
      </c>
      <c r="F7798" t="s">
        <v>65</v>
      </c>
      <c r="G7798">
        <v>1</v>
      </c>
    </row>
    <row r="7799" spans="1:7" hidden="1" x14ac:dyDescent="0.25">
      <c r="A7799">
        <v>80026857</v>
      </c>
      <c r="B7799" s="1">
        <v>40889</v>
      </c>
      <c r="C7799" t="s">
        <v>111</v>
      </c>
      <c r="D7799">
        <v>25</v>
      </c>
      <c r="E7799">
        <v>11120206</v>
      </c>
      <c r="F7799" t="s">
        <v>112</v>
      </c>
      <c r="G7799">
        <v>1</v>
      </c>
    </row>
    <row r="7800" spans="1:7" hidden="1" x14ac:dyDescent="0.25">
      <c r="A7800">
        <v>80026858</v>
      </c>
      <c r="B7800" s="1">
        <v>40889</v>
      </c>
      <c r="C7800" t="s">
        <v>111</v>
      </c>
      <c r="D7800">
        <v>25</v>
      </c>
      <c r="E7800">
        <v>11120207</v>
      </c>
      <c r="F7800" t="s">
        <v>112</v>
      </c>
      <c r="G7800">
        <v>1</v>
      </c>
    </row>
    <row r="7801" spans="1:7" x14ac:dyDescent="0.25">
      <c r="A7801">
        <v>80026810</v>
      </c>
      <c r="B7801" s="1">
        <v>40884</v>
      </c>
      <c r="C7801" t="s">
        <v>64</v>
      </c>
      <c r="D7801">
        <v>25</v>
      </c>
      <c r="E7801">
        <v>11120134</v>
      </c>
      <c r="F7801" t="s">
        <v>65</v>
      </c>
      <c r="G7801">
        <v>1</v>
      </c>
    </row>
    <row r="7802" spans="1:7" x14ac:dyDescent="0.25">
      <c r="A7802">
        <v>80026811</v>
      </c>
      <c r="B7802" s="1">
        <v>40884</v>
      </c>
      <c r="C7802" t="s">
        <v>25</v>
      </c>
      <c r="D7802">
        <v>30</v>
      </c>
      <c r="E7802">
        <v>11120139</v>
      </c>
      <c r="F7802" t="s">
        <v>26</v>
      </c>
      <c r="G7802">
        <v>200</v>
      </c>
    </row>
    <row r="7803" spans="1:7" x14ac:dyDescent="0.25">
      <c r="A7803">
        <v>80026811</v>
      </c>
      <c r="B7803" s="1">
        <v>40884</v>
      </c>
      <c r="C7803" t="s">
        <v>66</v>
      </c>
      <c r="D7803">
        <v>30</v>
      </c>
      <c r="E7803">
        <v>11120139</v>
      </c>
      <c r="F7803" t="s">
        <v>67</v>
      </c>
      <c r="G7803">
        <v>200</v>
      </c>
    </row>
    <row r="7804" spans="1:7" x14ac:dyDescent="0.25">
      <c r="A7804">
        <v>80026811</v>
      </c>
      <c r="B7804" s="1">
        <v>40884</v>
      </c>
      <c r="C7804" t="s">
        <v>68</v>
      </c>
      <c r="D7804">
        <v>25</v>
      </c>
      <c r="E7804">
        <v>11120139</v>
      </c>
      <c r="F7804" t="s">
        <v>69</v>
      </c>
      <c r="G7804">
        <v>200</v>
      </c>
    </row>
    <row r="7805" spans="1:7" hidden="1" x14ac:dyDescent="0.25">
      <c r="A7805">
        <v>80026861</v>
      </c>
      <c r="B7805" s="1">
        <v>40890</v>
      </c>
      <c r="C7805" t="s">
        <v>111</v>
      </c>
      <c r="D7805">
        <v>25</v>
      </c>
      <c r="E7805">
        <v>11120209</v>
      </c>
      <c r="F7805" t="s">
        <v>112</v>
      </c>
      <c r="G7805">
        <v>1</v>
      </c>
    </row>
    <row r="7806" spans="1:7" hidden="1" x14ac:dyDescent="0.25">
      <c r="A7806">
        <v>80026861</v>
      </c>
      <c r="B7806" s="1">
        <v>40890</v>
      </c>
      <c r="C7806" t="s">
        <v>111</v>
      </c>
      <c r="D7806">
        <v>25</v>
      </c>
      <c r="E7806">
        <v>11120210</v>
      </c>
      <c r="F7806" t="s">
        <v>112</v>
      </c>
      <c r="G7806">
        <v>1</v>
      </c>
    </row>
    <row r="7807" spans="1:7" hidden="1" x14ac:dyDescent="0.25">
      <c r="A7807">
        <v>80026862</v>
      </c>
      <c r="B7807" s="1">
        <v>40890</v>
      </c>
      <c r="C7807" t="s">
        <v>111</v>
      </c>
      <c r="D7807">
        <v>25</v>
      </c>
      <c r="E7807">
        <v>11120211</v>
      </c>
      <c r="F7807" t="s">
        <v>112</v>
      </c>
      <c r="G7807">
        <v>1</v>
      </c>
    </row>
    <row r="7808" spans="1:7" x14ac:dyDescent="0.25">
      <c r="A7808">
        <v>80026811</v>
      </c>
      <c r="B7808" s="1">
        <v>40884</v>
      </c>
      <c r="C7808" t="s">
        <v>27</v>
      </c>
      <c r="D7808">
        <v>25</v>
      </c>
      <c r="E7808">
        <v>11120139</v>
      </c>
      <c r="F7808" t="s">
        <v>28</v>
      </c>
      <c r="G7808">
        <v>200</v>
      </c>
    </row>
    <row r="7809" spans="1:7" x14ac:dyDescent="0.25">
      <c r="A7809">
        <v>80026811</v>
      </c>
      <c r="B7809" s="1">
        <v>40884</v>
      </c>
      <c r="C7809" t="s">
        <v>25</v>
      </c>
      <c r="D7809">
        <v>30</v>
      </c>
      <c r="E7809">
        <v>11120140</v>
      </c>
      <c r="F7809" t="s">
        <v>26</v>
      </c>
      <c r="G7809">
        <v>200</v>
      </c>
    </row>
    <row r="7810" spans="1:7" hidden="1" x14ac:dyDescent="0.25">
      <c r="A7810">
        <v>80026866</v>
      </c>
      <c r="B7810" s="1">
        <v>40890</v>
      </c>
      <c r="C7810" t="s">
        <v>22</v>
      </c>
      <c r="D7810">
        <v>142.5</v>
      </c>
      <c r="E7810">
        <v>11120215</v>
      </c>
      <c r="F7810" t="s">
        <v>23</v>
      </c>
      <c r="G7810">
        <v>0.56999999999999995</v>
      </c>
    </row>
    <row r="7811" spans="1:7" hidden="1" x14ac:dyDescent="0.25">
      <c r="A7811">
        <v>80026868</v>
      </c>
      <c r="B7811" s="1">
        <v>40890</v>
      </c>
      <c r="C7811" t="s">
        <v>111</v>
      </c>
      <c r="D7811">
        <v>25</v>
      </c>
      <c r="E7811">
        <v>11120218</v>
      </c>
      <c r="F7811" t="s">
        <v>112</v>
      </c>
      <c r="G7811">
        <v>1</v>
      </c>
    </row>
    <row r="7812" spans="1:7" x14ac:dyDescent="0.25">
      <c r="A7812">
        <v>80026811</v>
      </c>
      <c r="B7812" s="1">
        <v>40884</v>
      </c>
      <c r="C7812" t="s">
        <v>66</v>
      </c>
      <c r="D7812">
        <v>30</v>
      </c>
      <c r="E7812">
        <v>11120140</v>
      </c>
      <c r="F7812" t="s">
        <v>67</v>
      </c>
      <c r="G7812">
        <v>200</v>
      </c>
    </row>
    <row r="7813" spans="1:7" x14ac:dyDescent="0.25">
      <c r="A7813">
        <v>80026811</v>
      </c>
      <c r="B7813" s="1">
        <v>40884</v>
      </c>
      <c r="C7813" t="s">
        <v>68</v>
      </c>
      <c r="D7813">
        <v>25</v>
      </c>
      <c r="E7813">
        <v>11120140</v>
      </c>
      <c r="F7813" t="s">
        <v>69</v>
      </c>
      <c r="G7813">
        <v>200</v>
      </c>
    </row>
    <row r="7814" spans="1:7" hidden="1" x14ac:dyDescent="0.25">
      <c r="A7814">
        <v>80026873</v>
      </c>
      <c r="B7814" s="1">
        <v>40890</v>
      </c>
      <c r="C7814" t="s">
        <v>111</v>
      </c>
      <c r="D7814">
        <v>50</v>
      </c>
      <c r="E7814">
        <v>11120222</v>
      </c>
      <c r="F7814" t="s">
        <v>112</v>
      </c>
      <c r="G7814">
        <v>2</v>
      </c>
    </row>
    <row r="7815" spans="1:7" hidden="1" x14ac:dyDescent="0.25">
      <c r="A7815">
        <v>80026874</v>
      </c>
      <c r="B7815" s="1">
        <v>40890</v>
      </c>
      <c r="C7815" t="s">
        <v>111</v>
      </c>
      <c r="D7815">
        <v>25</v>
      </c>
      <c r="E7815">
        <v>11120223</v>
      </c>
      <c r="F7815" t="s">
        <v>112</v>
      </c>
      <c r="G7815">
        <v>1</v>
      </c>
    </row>
    <row r="7816" spans="1:7" hidden="1" x14ac:dyDescent="0.25">
      <c r="A7816">
        <v>80026875</v>
      </c>
      <c r="B7816" s="1">
        <v>40890</v>
      </c>
      <c r="C7816" t="s">
        <v>111</v>
      </c>
      <c r="D7816">
        <v>25</v>
      </c>
      <c r="E7816">
        <v>11120225</v>
      </c>
      <c r="F7816" t="s">
        <v>112</v>
      </c>
      <c r="G7816">
        <v>1</v>
      </c>
    </row>
    <row r="7817" spans="1:7" x14ac:dyDescent="0.25">
      <c r="A7817">
        <v>80026811</v>
      </c>
      <c r="B7817" s="1">
        <v>40884</v>
      </c>
      <c r="C7817" t="s">
        <v>27</v>
      </c>
      <c r="D7817">
        <v>25</v>
      </c>
      <c r="E7817">
        <v>11120140</v>
      </c>
      <c r="F7817" t="s">
        <v>28</v>
      </c>
      <c r="G7817">
        <v>200</v>
      </c>
    </row>
    <row r="7818" spans="1:7" x14ac:dyDescent="0.25">
      <c r="A7818">
        <v>80026812</v>
      </c>
      <c r="B7818" s="1">
        <v>40884</v>
      </c>
      <c r="C7818" t="s">
        <v>7</v>
      </c>
      <c r="D7818">
        <v>230</v>
      </c>
      <c r="E7818">
        <v>11110387</v>
      </c>
      <c r="F7818" t="s">
        <v>8</v>
      </c>
      <c r="G7818">
        <v>42000</v>
      </c>
    </row>
    <row r="7819" spans="1:7" hidden="1" x14ac:dyDescent="0.25">
      <c r="A7819">
        <v>80026883</v>
      </c>
      <c r="B7819" s="1">
        <v>40890</v>
      </c>
      <c r="C7819" t="s">
        <v>22</v>
      </c>
      <c r="D7819">
        <v>50</v>
      </c>
      <c r="E7819">
        <v>11120238</v>
      </c>
      <c r="F7819" t="s">
        <v>23</v>
      </c>
      <c r="G7819">
        <v>0.2</v>
      </c>
    </row>
    <row r="7820" spans="1:7" hidden="1" x14ac:dyDescent="0.25">
      <c r="A7820">
        <v>80026883</v>
      </c>
      <c r="B7820" s="1">
        <v>40890</v>
      </c>
      <c r="C7820" t="s">
        <v>36</v>
      </c>
      <c r="D7820">
        <v>50</v>
      </c>
      <c r="E7820">
        <v>11120239</v>
      </c>
      <c r="F7820" t="s">
        <v>23</v>
      </c>
      <c r="G7820">
        <v>0.5</v>
      </c>
    </row>
    <row r="7821" spans="1:7" x14ac:dyDescent="0.25">
      <c r="A7821">
        <v>80026812</v>
      </c>
      <c r="B7821" s="1">
        <v>40884</v>
      </c>
      <c r="C7821" t="s">
        <v>15</v>
      </c>
      <c r="D7821">
        <v>115</v>
      </c>
      <c r="E7821">
        <v>11110387</v>
      </c>
      <c r="F7821" t="s">
        <v>8</v>
      </c>
      <c r="G7821">
        <v>42000</v>
      </c>
    </row>
    <row r="7822" spans="1:7" x14ac:dyDescent="0.25">
      <c r="A7822">
        <v>80026812</v>
      </c>
      <c r="B7822" s="1">
        <v>40884</v>
      </c>
      <c r="C7822" t="s">
        <v>29</v>
      </c>
      <c r="D7822">
        <v>25</v>
      </c>
      <c r="E7822">
        <v>11120141</v>
      </c>
      <c r="F7822" t="s">
        <v>10</v>
      </c>
      <c r="G7822">
        <v>1</v>
      </c>
    </row>
    <row r="7823" spans="1:7" x14ac:dyDescent="0.25">
      <c r="A7823">
        <v>80026812</v>
      </c>
      <c r="B7823" s="1">
        <v>40884</v>
      </c>
      <c r="C7823" t="s">
        <v>66</v>
      </c>
      <c r="D7823">
        <v>15</v>
      </c>
      <c r="E7823">
        <v>11120142</v>
      </c>
      <c r="F7823" t="s">
        <v>67</v>
      </c>
      <c r="G7823">
        <v>15</v>
      </c>
    </row>
    <row r="7824" spans="1:7" x14ac:dyDescent="0.25">
      <c r="A7824">
        <v>80026812</v>
      </c>
      <c r="B7824" s="1">
        <v>40884</v>
      </c>
      <c r="C7824" t="s">
        <v>27</v>
      </c>
      <c r="D7824">
        <v>25</v>
      </c>
      <c r="E7824">
        <v>11120142</v>
      </c>
      <c r="F7824" t="s">
        <v>28</v>
      </c>
      <c r="G7824">
        <v>15</v>
      </c>
    </row>
    <row r="7825" spans="1:7" x14ac:dyDescent="0.25">
      <c r="A7825">
        <v>80026812</v>
      </c>
      <c r="B7825" s="1">
        <v>40884</v>
      </c>
      <c r="C7825" t="s">
        <v>64</v>
      </c>
      <c r="D7825">
        <v>28</v>
      </c>
      <c r="E7825">
        <v>11120143</v>
      </c>
      <c r="F7825" t="s">
        <v>65</v>
      </c>
      <c r="G7825">
        <v>7</v>
      </c>
    </row>
    <row r="7826" spans="1:7" x14ac:dyDescent="0.25">
      <c r="A7826">
        <v>80026812</v>
      </c>
      <c r="B7826" s="1">
        <v>40884</v>
      </c>
      <c r="C7826" t="s">
        <v>88</v>
      </c>
      <c r="D7826">
        <v>25</v>
      </c>
      <c r="E7826">
        <v>11120143</v>
      </c>
      <c r="F7826" t="s">
        <v>89</v>
      </c>
      <c r="G7826">
        <v>7</v>
      </c>
    </row>
    <row r="7827" spans="1:7" hidden="1" x14ac:dyDescent="0.25">
      <c r="A7827">
        <v>80026888</v>
      </c>
      <c r="B7827" s="1">
        <v>40891</v>
      </c>
      <c r="C7827" t="s">
        <v>18</v>
      </c>
      <c r="D7827">
        <v>59.93</v>
      </c>
      <c r="E7827">
        <v>11100301</v>
      </c>
      <c r="F7827" t="s">
        <v>10</v>
      </c>
      <c r="G7827">
        <v>1</v>
      </c>
    </row>
    <row r="7828" spans="1:7" hidden="1" x14ac:dyDescent="0.25">
      <c r="A7828">
        <v>80026888</v>
      </c>
      <c r="B7828" s="1">
        <v>40891</v>
      </c>
      <c r="C7828" t="s">
        <v>19</v>
      </c>
      <c r="D7828">
        <v>533.02</v>
      </c>
      <c r="E7828">
        <v>11100301</v>
      </c>
      <c r="F7828" t="s">
        <v>10</v>
      </c>
      <c r="G7828">
        <v>1</v>
      </c>
    </row>
    <row r="7829" spans="1:7" hidden="1" x14ac:dyDescent="0.25">
      <c r="A7829">
        <v>80026888</v>
      </c>
      <c r="B7829" s="1">
        <v>40891</v>
      </c>
      <c r="C7829" t="s">
        <v>20</v>
      </c>
      <c r="D7829">
        <v>1302.93</v>
      </c>
      <c r="E7829">
        <v>11100301</v>
      </c>
      <c r="F7829" t="s">
        <v>10</v>
      </c>
      <c r="G7829">
        <v>1</v>
      </c>
    </row>
    <row r="7830" spans="1:7" hidden="1" x14ac:dyDescent="0.25">
      <c r="A7830">
        <v>80026888</v>
      </c>
      <c r="B7830" s="1">
        <v>40891</v>
      </c>
      <c r="C7830" t="s">
        <v>21</v>
      </c>
      <c r="D7830">
        <v>161.68</v>
      </c>
      <c r="E7830">
        <v>11100301</v>
      </c>
      <c r="F7830" t="s">
        <v>10</v>
      </c>
      <c r="G7830">
        <v>1</v>
      </c>
    </row>
    <row r="7831" spans="1:7" x14ac:dyDescent="0.25">
      <c r="A7831">
        <v>80026812</v>
      </c>
      <c r="B7831" s="1">
        <v>40884</v>
      </c>
      <c r="C7831" t="s">
        <v>74</v>
      </c>
      <c r="D7831">
        <v>25</v>
      </c>
      <c r="E7831">
        <v>11120143</v>
      </c>
      <c r="F7831" t="s">
        <v>75</v>
      </c>
      <c r="G7831">
        <v>7</v>
      </c>
    </row>
    <row r="7832" spans="1:7" x14ac:dyDescent="0.25">
      <c r="A7832">
        <v>80026813</v>
      </c>
      <c r="B7832" s="1">
        <v>40884</v>
      </c>
      <c r="C7832" t="s">
        <v>7</v>
      </c>
      <c r="D7832">
        <v>120</v>
      </c>
      <c r="E7832">
        <v>11120095</v>
      </c>
      <c r="F7832" t="s">
        <v>8</v>
      </c>
      <c r="G7832">
        <v>20000</v>
      </c>
    </row>
    <row r="7833" spans="1:7" x14ac:dyDescent="0.25">
      <c r="A7833">
        <v>80026814</v>
      </c>
      <c r="B7833" s="1">
        <v>40885</v>
      </c>
      <c r="C7833" t="s">
        <v>140</v>
      </c>
      <c r="D7833">
        <v>22.5</v>
      </c>
      <c r="E7833">
        <v>11120145</v>
      </c>
      <c r="F7833" t="s">
        <v>26</v>
      </c>
      <c r="G7833">
        <v>150</v>
      </c>
    </row>
    <row r="7834" spans="1:7" x14ac:dyDescent="0.25">
      <c r="A7834">
        <v>80026814</v>
      </c>
      <c r="B7834" s="1">
        <v>40885</v>
      </c>
      <c r="C7834" t="s">
        <v>66</v>
      </c>
      <c r="D7834">
        <v>32</v>
      </c>
      <c r="E7834">
        <v>11120145</v>
      </c>
      <c r="F7834" t="s">
        <v>67</v>
      </c>
      <c r="G7834">
        <v>150</v>
      </c>
    </row>
    <row r="7835" spans="1:7" x14ac:dyDescent="0.25">
      <c r="A7835">
        <v>80026816</v>
      </c>
      <c r="B7835" s="1">
        <v>40885</v>
      </c>
      <c r="C7835" t="s">
        <v>29</v>
      </c>
      <c r="D7835">
        <v>25</v>
      </c>
      <c r="E7835">
        <v>11110442</v>
      </c>
      <c r="F7835" t="s">
        <v>10</v>
      </c>
      <c r="G7835">
        <v>1</v>
      </c>
    </row>
    <row r="7836" spans="1:7" x14ac:dyDescent="0.25">
      <c r="A7836">
        <v>80026817</v>
      </c>
      <c r="B7836" s="1">
        <v>40885</v>
      </c>
      <c r="C7836" t="s">
        <v>9</v>
      </c>
      <c r="D7836">
        <v>20</v>
      </c>
      <c r="E7836">
        <v>11110079</v>
      </c>
      <c r="F7836" t="s">
        <v>10</v>
      </c>
      <c r="G7836">
        <v>1</v>
      </c>
    </row>
    <row r="7837" spans="1:7" x14ac:dyDescent="0.25">
      <c r="A7837">
        <v>80026817</v>
      </c>
      <c r="B7837" s="1">
        <v>40885</v>
      </c>
      <c r="C7837" t="s">
        <v>7</v>
      </c>
      <c r="D7837">
        <v>862</v>
      </c>
      <c r="E7837">
        <v>11110079</v>
      </c>
      <c r="F7837" t="s">
        <v>8</v>
      </c>
      <c r="G7837">
        <v>1</v>
      </c>
    </row>
    <row r="7838" spans="1:7" hidden="1" x14ac:dyDescent="0.25">
      <c r="A7838">
        <v>80026893</v>
      </c>
      <c r="B7838" s="1">
        <v>40891</v>
      </c>
      <c r="C7838" t="s">
        <v>18</v>
      </c>
      <c r="D7838">
        <v>59.93</v>
      </c>
      <c r="E7838">
        <v>11110351</v>
      </c>
      <c r="F7838" t="s">
        <v>10</v>
      </c>
      <c r="G7838">
        <v>1</v>
      </c>
    </row>
    <row r="7839" spans="1:7" hidden="1" x14ac:dyDescent="0.25">
      <c r="A7839">
        <v>80026893</v>
      </c>
      <c r="B7839" s="1">
        <v>40891</v>
      </c>
      <c r="C7839" t="s">
        <v>19</v>
      </c>
      <c r="D7839">
        <v>533.02</v>
      </c>
      <c r="E7839">
        <v>11110351</v>
      </c>
      <c r="F7839" t="s">
        <v>10</v>
      </c>
      <c r="G7839">
        <v>1</v>
      </c>
    </row>
    <row r="7840" spans="1:7" hidden="1" x14ac:dyDescent="0.25">
      <c r="A7840">
        <v>80026893</v>
      </c>
      <c r="B7840" s="1">
        <v>40891</v>
      </c>
      <c r="C7840" t="s">
        <v>20</v>
      </c>
      <c r="D7840">
        <v>1302.93</v>
      </c>
      <c r="E7840">
        <v>11110351</v>
      </c>
      <c r="F7840" t="s">
        <v>10</v>
      </c>
      <c r="G7840">
        <v>1</v>
      </c>
    </row>
    <row r="7841" spans="1:7" hidden="1" x14ac:dyDescent="0.25">
      <c r="A7841">
        <v>80026893</v>
      </c>
      <c r="B7841" s="1">
        <v>40891</v>
      </c>
      <c r="C7841" t="s">
        <v>21</v>
      </c>
      <c r="D7841">
        <v>161.68</v>
      </c>
      <c r="E7841">
        <v>11110351</v>
      </c>
      <c r="F7841" t="s">
        <v>10</v>
      </c>
      <c r="G7841">
        <v>1</v>
      </c>
    </row>
    <row r="7842" spans="1:7" x14ac:dyDescent="0.25">
      <c r="A7842">
        <v>80026818</v>
      </c>
      <c r="B7842" s="1">
        <v>40885</v>
      </c>
      <c r="C7842" t="s">
        <v>54</v>
      </c>
      <c r="D7842">
        <v>29</v>
      </c>
      <c r="E7842">
        <v>11120149</v>
      </c>
      <c r="F7842" t="s">
        <v>55</v>
      </c>
      <c r="G7842">
        <v>100000</v>
      </c>
    </row>
    <row r="7843" spans="1:7" x14ac:dyDescent="0.25">
      <c r="A7843">
        <v>80026818</v>
      </c>
      <c r="B7843" s="1">
        <v>40885</v>
      </c>
      <c r="C7843" t="s">
        <v>59</v>
      </c>
      <c r="D7843">
        <v>25</v>
      </c>
      <c r="E7843">
        <v>11120149</v>
      </c>
      <c r="F7843" t="s">
        <v>60</v>
      </c>
      <c r="G7843">
        <v>100000</v>
      </c>
    </row>
    <row r="7844" spans="1:7" x14ac:dyDescent="0.25">
      <c r="A7844">
        <v>80026819</v>
      </c>
      <c r="B7844" s="1">
        <v>40885</v>
      </c>
      <c r="C7844" t="s">
        <v>25</v>
      </c>
      <c r="D7844">
        <v>30</v>
      </c>
      <c r="E7844">
        <v>11120150</v>
      </c>
      <c r="F7844" t="s">
        <v>26</v>
      </c>
      <c r="G7844">
        <v>200</v>
      </c>
    </row>
    <row r="7845" spans="1:7" x14ac:dyDescent="0.25">
      <c r="A7845">
        <v>80026819</v>
      </c>
      <c r="B7845" s="1">
        <v>40885</v>
      </c>
      <c r="C7845" t="s">
        <v>27</v>
      </c>
      <c r="D7845">
        <v>25</v>
      </c>
      <c r="E7845">
        <v>11120150</v>
      </c>
      <c r="F7845" t="s">
        <v>28</v>
      </c>
      <c r="G7845">
        <v>200</v>
      </c>
    </row>
    <row r="7846" spans="1:7" hidden="1" x14ac:dyDescent="0.25">
      <c r="A7846">
        <v>80026893</v>
      </c>
      <c r="B7846" s="1">
        <v>40891</v>
      </c>
      <c r="C7846" t="s">
        <v>18</v>
      </c>
      <c r="D7846">
        <v>59.93</v>
      </c>
      <c r="E7846">
        <v>11110353</v>
      </c>
      <c r="F7846" t="s">
        <v>10</v>
      </c>
      <c r="G7846">
        <v>1</v>
      </c>
    </row>
    <row r="7847" spans="1:7" hidden="1" x14ac:dyDescent="0.25">
      <c r="A7847">
        <v>80026893</v>
      </c>
      <c r="B7847" s="1">
        <v>40891</v>
      </c>
      <c r="C7847" t="s">
        <v>19</v>
      </c>
      <c r="D7847">
        <v>533.02</v>
      </c>
      <c r="E7847">
        <v>11110353</v>
      </c>
      <c r="F7847" t="s">
        <v>10</v>
      </c>
      <c r="G7847">
        <v>1</v>
      </c>
    </row>
    <row r="7848" spans="1:7" hidden="1" x14ac:dyDescent="0.25">
      <c r="A7848">
        <v>80026893</v>
      </c>
      <c r="B7848" s="1">
        <v>40891</v>
      </c>
      <c r="C7848" t="s">
        <v>20</v>
      </c>
      <c r="D7848">
        <v>1302.93</v>
      </c>
      <c r="E7848">
        <v>11110353</v>
      </c>
      <c r="F7848" t="s">
        <v>10</v>
      </c>
      <c r="G7848">
        <v>1</v>
      </c>
    </row>
    <row r="7849" spans="1:7" hidden="1" x14ac:dyDescent="0.25">
      <c r="A7849">
        <v>80026893</v>
      </c>
      <c r="B7849" s="1">
        <v>40891</v>
      </c>
      <c r="C7849" t="s">
        <v>21</v>
      </c>
      <c r="D7849">
        <v>161.68</v>
      </c>
      <c r="E7849">
        <v>11110353</v>
      </c>
      <c r="F7849" t="s">
        <v>10</v>
      </c>
      <c r="G7849">
        <v>1</v>
      </c>
    </row>
    <row r="7850" spans="1:7" x14ac:dyDescent="0.25">
      <c r="A7850">
        <v>80026819</v>
      </c>
      <c r="B7850" s="1">
        <v>40885</v>
      </c>
      <c r="C7850" t="s">
        <v>25</v>
      </c>
      <c r="D7850">
        <v>30</v>
      </c>
      <c r="E7850">
        <v>11120151</v>
      </c>
      <c r="F7850" t="s">
        <v>26</v>
      </c>
      <c r="G7850">
        <v>200</v>
      </c>
    </row>
    <row r="7851" spans="1:7" x14ac:dyDescent="0.25">
      <c r="A7851">
        <v>80026819</v>
      </c>
      <c r="B7851" s="1">
        <v>40885</v>
      </c>
      <c r="C7851" t="s">
        <v>27</v>
      </c>
      <c r="D7851">
        <v>25</v>
      </c>
      <c r="E7851">
        <v>11120151</v>
      </c>
      <c r="F7851" t="s">
        <v>28</v>
      </c>
      <c r="G7851">
        <v>200</v>
      </c>
    </row>
    <row r="7852" spans="1:7" x14ac:dyDescent="0.25">
      <c r="A7852">
        <v>80026819</v>
      </c>
      <c r="B7852" s="1">
        <v>40885</v>
      </c>
      <c r="C7852" t="s">
        <v>25</v>
      </c>
      <c r="D7852">
        <v>30</v>
      </c>
      <c r="E7852">
        <v>11120152</v>
      </c>
      <c r="F7852" t="s">
        <v>26</v>
      </c>
      <c r="G7852">
        <v>200</v>
      </c>
    </row>
    <row r="7853" spans="1:7" x14ac:dyDescent="0.25">
      <c r="A7853">
        <v>80026819</v>
      </c>
      <c r="B7853" s="1">
        <v>40885</v>
      </c>
      <c r="C7853" t="s">
        <v>27</v>
      </c>
      <c r="D7853">
        <v>25</v>
      </c>
      <c r="E7853">
        <v>11120152</v>
      </c>
      <c r="F7853" t="s">
        <v>28</v>
      </c>
      <c r="G7853">
        <v>200</v>
      </c>
    </row>
    <row r="7854" spans="1:7" x14ac:dyDescent="0.25">
      <c r="A7854">
        <v>80026819</v>
      </c>
      <c r="B7854" s="1">
        <v>40885</v>
      </c>
      <c r="C7854" t="s">
        <v>25</v>
      </c>
      <c r="D7854">
        <v>30</v>
      </c>
      <c r="E7854">
        <v>11120153</v>
      </c>
      <c r="F7854" t="s">
        <v>26</v>
      </c>
      <c r="G7854">
        <v>200</v>
      </c>
    </row>
    <row r="7855" spans="1:7" x14ac:dyDescent="0.25">
      <c r="A7855">
        <v>80026819</v>
      </c>
      <c r="B7855" s="1">
        <v>40885</v>
      </c>
      <c r="C7855" t="s">
        <v>27</v>
      </c>
      <c r="D7855">
        <v>25</v>
      </c>
      <c r="E7855">
        <v>11120153</v>
      </c>
      <c r="F7855" t="s">
        <v>28</v>
      </c>
      <c r="G7855">
        <v>200</v>
      </c>
    </row>
    <row r="7856" spans="1:7" hidden="1" x14ac:dyDescent="0.25">
      <c r="A7856">
        <v>80026893</v>
      </c>
      <c r="B7856" s="1">
        <v>40891</v>
      </c>
      <c r="C7856" t="s">
        <v>18</v>
      </c>
      <c r="D7856">
        <v>59.93</v>
      </c>
      <c r="E7856">
        <v>11110357</v>
      </c>
      <c r="F7856" t="s">
        <v>10</v>
      </c>
      <c r="G7856">
        <v>1</v>
      </c>
    </row>
    <row r="7857" spans="1:7" hidden="1" x14ac:dyDescent="0.25">
      <c r="A7857">
        <v>80026893</v>
      </c>
      <c r="B7857" s="1">
        <v>40891</v>
      </c>
      <c r="C7857" t="s">
        <v>19</v>
      </c>
      <c r="D7857">
        <v>533.02</v>
      </c>
      <c r="E7857">
        <v>11110357</v>
      </c>
      <c r="F7857" t="s">
        <v>10</v>
      </c>
      <c r="G7857">
        <v>1</v>
      </c>
    </row>
    <row r="7858" spans="1:7" hidden="1" x14ac:dyDescent="0.25">
      <c r="A7858">
        <v>80026893</v>
      </c>
      <c r="B7858" s="1">
        <v>40891</v>
      </c>
      <c r="C7858" t="s">
        <v>20</v>
      </c>
      <c r="D7858">
        <v>1302.93</v>
      </c>
      <c r="E7858">
        <v>11110357</v>
      </c>
      <c r="F7858" t="s">
        <v>10</v>
      </c>
      <c r="G7858">
        <v>1</v>
      </c>
    </row>
    <row r="7859" spans="1:7" hidden="1" x14ac:dyDescent="0.25">
      <c r="A7859">
        <v>80026893</v>
      </c>
      <c r="B7859" s="1">
        <v>40891</v>
      </c>
      <c r="C7859" t="s">
        <v>21</v>
      </c>
      <c r="D7859">
        <v>161.68</v>
      </c>
      <c r="E7859">
        <v>11110357</v>
      </c>
      <c r="F7859" t="s">
        <v>10</v>
      </c>
      <c r="G7859">
        <v>1</v>
      </c>
    </row>
    <row r="7860" spans="1:7" x14ac:dyDescent="0.25">
      <c r="A7860">
        <v>80026819</v>
      </c>
      <c r="B7860" s="1">
        <v>40885</v>
      </c>
      <c r="C7860" t="s">
        <v>25</v>
      </c>
      <c r="D7860">
        <v>30</v>
      </c>
      <c r="E7860">
        <v>11120154</v>
      </c>
      <c r="F7860" t="s">
        <v>26</v>
      </c>
      <c r="G7860">
        <v>200</v>
      </c>
    </row>
    <row r="7861" spans="1:7" x14ac:dyDescent="0.25">
      <c r="A7861">
        <v>80026819</v>
      </c>
      <c r="B7861" s="1">
        <v>40885</v>
      </c>
      <c r="C7861" t="s">
        <v>27</v>
      </c>
      <c r="D7861">
        <v>25</v>
      </c>
      <c r="E7861">
        <v>11120154</v>
      </c>
      <c r="F7861" t="s">
        <v>28</v>
      </c>
      <c r="G7861">
        <v>200</v>
      </c>
    </row>
    <row r="7862" spans="1:7" x14ac:dyDescent="0.25">
      <c r="A7862">
        <v>80026819</v>
      </c>
      <c r="B7862" s="1">
        <v>40885</v>
      </c>
      <c r="C7862" t="s">
        <v>25</v>
      </c>
      <c r="D7862">
        <v>30</v>
      </c>
      <c r="E7862">
        <v>11120155</v>
      </c>
      <c r="F7862" t="s">
        <v>26</v>
      </c>
      <c r="G7862">
        <v>200</v>
      </c>
    </row>
    <row r="7863" spans="1:7" x14ac:dyDescent="0.25">
      <c r="A7863">
        <v>80026819</v>
      </c>
      <c r="B7863" s="1">
        <v>40885</v>
      </c>
      <c r="C7863" t="s">
        <v>27</v>
      </c>
      <c r="D7863">
        <v>25</v>
      </c>
      <c r="E7863">
        <v>11120155</v>
      </c>
      <c r="F7863" t="s">
        <v>28</v>
      </c>
      <c r="G7863">
        <v>200</v>
      </c>
    </row>
    <row r="7864" spans="1:7" x14ac:dyDescent="0.25">
      <c r="A7864">
        <v>80026819</v>
      </c>
      <c r="B7864" s="1">
        <v>40885</v>
      </c>
      <c r="C7864" t="s">
        <v>25</v>
      </c>
      <c r="D7864">
        <v>30</v>
      </c>
      <c r="E7864">
        <v>11120156</v>
      </c>
      <c r="F7864" t="s">
        <v>26</v>
      </c>
      <c r="G7864">
        <v>200</v>
      </c>
    </row>
    <row r="7865" spans="1:7" x14ac:dyDescent="0.25">
      <c r="A7865">
        <v>80026819</v>
      </c>
      <c r="B7865" s="1">
        <v>40885</v>
      </c>
      <c r="C7865" t="s">
        <v>27</v>
      </c>
      <c r="D7865">
        <v>25</v>
      </c>
      <c r="E7865">
        <v>11120156</v>
      </c>
      <c r="F7865" t="s">
        <v>28</v>
      </c>
      <c r="G7865">
        <v>200</v>
      </c>
    </row>
    <row r="7866" spans="1:7" x14ac:dyDescent="0.25">
      <c r="A7866">
        <v>80026819</v>
      </c>
      <c r="B7866" s="1">
        <v>40885</v>
      </c>
      <c r="C7866" t="s">
        <v>66</v>
      </c>
      <c r="D7866">
        <v>25</v>
      </c>
      <c r="E7866">
        <v>11120157</v>
      </c>
      <c r="F7866" t="s">
        <v>67</v>
      </c>
      <c r="G7866">
        <v>2</v>
      </c>
    </row>
    <row r="7867" spans="1:7" x14ac:dyDescent="0.25">
      <c r="A7867">
        <v>80026820</v>
      </c>
      <c r="B7867" s="1">
        <v>40885</v>
      </c>
      <c r="C7867" t="s">
        <v>14</v>
      </c>
      <c r="D7867">
        <v>50</v>
      </c>
      <c r="E7867">
        <v>11090290</v>
      </c>
      <c r="F7867" t="s">
        <v>10</v>
      </c>
      <c r="G7867">
        <v>28000</v>
      </c>
    </row>
    <row r="7868" spans="1:7" x14ac:dyDescent="0.25">
      <c r="A7868">
        <v>80026821</v>
      </c>
      <c r="B7868" s="1">
        <v>40885</v>
      </c>
      <c r="C7868" t="s">
        <v>14</v>
      </c>
      <c r="D7868">
        <v>50</v>
      </c>
      <c r="E7868">
        <v>11090290</v>
      </c>
      <c r="F7868" t="s">
        <v>10</v>
      </c>
      <c r="G7868">
        <v>28000</v>
      </c>
    </row>
    <row r="7869" spans="1:7" x14ac:dyDescent="0.25">
      <c r="A7869">
        <v>80026822</v>
      </c>
      <c r="B7869" s="1">
        <v>40885</v>
      </c>
      <c r="C7869" t="s">
        <v>14</v>
      </c>
      <c r="D7869">
        <v>50</v>
      </c>
      <c r="E7869">
        <v>11090290</v>
      </c>
      <c r="F7869" t="s">
        <v>10</v>
      </c>
      <c r="G7869">
        <v>28000</v>
      </c>
    </row>
    <row r="7870" spans="1:7" x14ac:dyDescent="0.25">
      <c r="A7870">
        <v>80026823</v>
      </c>
      <c r="B7870" s="1">
        <v>40885</v>
      </c>
      <c r="C7870" t="s">
        <v>53</v>
      </c>
      <c r="D7870">
        <v>25</v>
      </c>
      <c r="E7870">
        <v>11120160</v>
      </c>
      <c r="F7870" t="s">
        <v>10</v>
      </c>
      <c r="G7870">
        <v>1</v>
      </c>
    </row>
    <row r="7871" spans="1:7" x14ac:dyDescent="0.25">
      <c r="A7871">
        <v>80026823</v>
      </c>
      <c r="B7871" s="1">
        <v>40885</v>
      </c>
      <c r="C7871" t="s">
        <v>53</v>
      </c>
      <c r="D7871">
        <v>25</v>
      </c>
      <c r="E7871">
        <v>11120161</v>
      </c>
      <c r="F7871" t="s">
        <v>10</v>
      </c>
      <c r="G7871">
        <v>1</v>
      </c>
    </row>
    <row r="7872" spans="1:7" x14ac:dyDescent="0.25">
      <c r="A7872">
        <v>80026823</v>
      </c>
      <c r="B7872" s="1">
        <v>40885</v>
      </c>
      <c r="C7872" t="s">
        <v>53</v>
      </c>
      <c r="D7872">
        <v>25</v>
      </c>
      <c r="E7872">
        <v>11120162</v>
      </c>
      <c r="F7872" t="s">
        <v>10</v>
      </c>
      <c r="G7872">
        <v>1</v>
      </c>
    </row>
    <row r="7873" spans="1:7" x14ac:dyDescent="0.25">
      <c r="A7873">
        <v>80026823</v>
      </c>
      <c r="B7873" s="1">
        <v>40885</v>
      </c>
      <c r="C7873" t="s">
        <v>53</v>
      </c>
      <c r="D7873">
        <v>50</v>
      </c>
      <c r="E7873">
        <v>11120163</v>
      </c>
      <c r="F7873" t="s">
        <v>10</v>
      </c>
      <c r="G7873">
        <v>2</v>
      </c>
    </row>
    <row r="7874" spans="1:7" x14ac:dyDescent="0.25">
      <c r="A7874">
        <v>80026823</v>
      </c>
      <c r="B7874" s="1">
        <v>40885</v>
      </c>
      <c r="C7874" t="s">
        <v>53</v>
      </c>
      <c r="D7874">
        <v>75</v>
      </c>
      <c r="E7874">
        <v>11120164</v>
      </c>
      <c r="F7874" t="s">
        <v>10</v>
      </c>
      <c r="G7874">
        <v>3</v>
      </c>
    </row>
    <row r="7875" spans="1:7" hidden="1" x14ac:dyDescent="0.25">
      <c r="A7875">
        <v>80026890</v>
      </c>
      <c r="B7875" s="1">
        <v>40891</v>
      </c>
      <c r="C7875" t="s">
        <v>111</v>
      </c>
      <c r="D7875">
        <v>50</v>
      </c>
      <c r="E7875">
        <v>11120249</v>
      </c>
      <c r="F7875" t="s">
        <v>112</v>
      </c>
      <c r="G7875">
        <v>2</v>
      </c>
    </row>
    <row r="7876" spans="1:7" hidden="1" x14ac:dyDescent="0.25">
      <c r="A7876">
        <v>80026892</v>
      </c>
      <c r="B7876" s="1">
        <v>40891</v>
      </c>
      <c r="C7876" t="s">
        <v>111</v>
      </c>
      <c r="D7876">
        <v>50</v>
      </c>
      <c r="E7876">
        <v>11120252</v>
      </c>
      <c r="F7876" t="s">
        <v>112</v>
      </c>
      <c r="G7876">
        <v>2</v>
      </c>
    </row>
    <row r="7877" spans="1:7" x14ac:dyDescent="0.25">
      <c r="A7877">
        <v>80026826</v>
      </c>
      <c r="B7877" s="1">
        <v>40885</v>
      </c>
      <c r="C7877" t="s">
        <v>140</v>
      </c>
      <c r="D7877">
        <v>30</v>
      </c>
      <c r="E7877">
        <v>11120169</v>
      </c>
      <c r="F7877" t="s">
        <v>26</v>
      </c>
      <c r="G7877">
        <v>200</v>
      </c>
    </row>
    <row r="7878" spans="1:7" x14ac:dyDescent="0.25">
      <c r="A7878">
        <v>80026826</v>
      </c>
      <c r="B7878" s="1">
        <v>40885</v>
      </c>
      <c r="C7878" t="s">
        <v>66</v>
      </c>
      <c r="D7878">
        <v>20</v>
      </c>
      <c r="E7878">
        <v>11120169</v>
      </c>
      <c r="F7878" t="s">
        <v>67</v>
      </c>
      <c r="G7878">
        <v>200</v>
      </c>
    </row>
    <row r="7879" spans="1:7" x14ac:dyDescent="0.25">
      <c r="A7879">
        <v>80026826</v>
      </c>
      <c r="B7879" s="1">
        <v>40885</v>
      </c>
      <c r="C7879" t="s">
        <v>27</v>
      </c>
      <c r="D7879">
        <v>25</v>
      </c>
      <c r="E7879">
        <v>11120169</v>
      </c>
      <c r="F7879" t="s">
        <v>28</v>
      </c>
      <c r="G7879">
        <v>200</v>
      </c>
    </row>
    <row r="7880" spans="1:7" hidden="1" x14ac:dyDescent="0.25">
      <c r="A7880">
        <v>80026894</v>
      </c>
      <c r="B7880" s="1">
        <v>40892</v>
      </c>
      <c r="C7880" t="s">
        <v>22</v>
      </c>
      <c r="D7880">
        <v>50</v>
      </c>
      <c r="E7880">
        <v>11120253</v>
      </c>
      <c r="F7880" t="s">
        <v>23</v>
      </c>
      <c r="G7880">
        <v>0.11</v>
      </c>
    </row>
    <row r="7881" spans="1:7" hidden="1" x14ac:dyDescent="0.25">
      <c r="A7881">
        <v>80026895</v>
      </c>
      <c r="B7881" s="1">
        <v>40892</v>
      </c>
      <c r="C7881" t="s">
        <v>111</v>
      </c>
      <c r="D7881">
        <v>25</v>
      </c>
      <c r="E7881">
        <v>11120254</v>
      </c>
      <c r="F7881" t="s">
        <v>112</v>
      </c>
      <c r="G7881">
        <v>1</v>
      </c>
    </row>
    <row r="7882" spans="1:7" hidden="1" x14ac:dyDescent="0.25">
      <c r="A7882">
        <v>80026899</v>
      </c>
      <c r="B7882" s="1">
        <v>40892</v>
      </c>
      <c r="C7882" t="s">
        <v>111</v>
      </c>
      <c r="D7882">
        <v>25</v>
      </c>
      <c r="E7882">
        <v>11120259</v>
      </c>
      <c r="F7882" t="s">
        <v>112</v>
      </c>
      <c r="G7882">
        <v>1</v>
      </c>
    </row>
    <row r="7883" spans="1:7" x14ac:dyDescent="0.25">
      <c r="A7883">
        <v>80026827</v>
      </c>
      <c r="B7883" s="1">
        <v>40885</v>
      </c>
      <c r="C7883" t="s">
        <v>7</v>
      </c>
      <c r="D7883">
        <v>115</v>
      </c>
      <c r="E7883">
        <v>11120001</v>
      </c>
      <c r="F7883" t="s">
        <v>8</v>
      </c>
      <c r="G7883">
        <v>19000</v>
      </c>
    </row>
    <row r="7884" spans="1:7" x14ac:dyDescent="0.25">
      <c r="A7884">
        <v>80026828</v>
      </c>
      <c r="B7884" s="1">
        <v>40885</v>
      </c>
      <c r="C7884" t="s">
        <v>9</v>
      </c>
      <c r="D7884">
        <v>20</v>
      </c>
      <c r="E7884">
        <v>11100377</v>
      </c>
      <c r="F7884" t="s">
        <v>10</v>
      </c>
      <c r="G7884">
        <v>1</v>
      </c>
    </row>
    <row r="7885" spans="1:7" x14ac:dyDescent="0.25">
      <c r="A7885">
        <v>80026828</v>
      </c>
      <c r="B7885" s="1">
        <v>40885</v>
      </c>
      <c r="C7885" t="s">
        <v>7</v>
      </c>
      <c r="D7885">
        <v>1099</v>
      </c>
      <c r="E7885">
        <v>11100377</v>
      </c>
      <c r="F7885" t="s">
        <v>8</v>
      </c>
      <c r="G7885">
        <v>1</v>
      </c>
    </row>
    <row r="7886" spans="1:7" x14ac:dyDescent="0.25">
      <c r="A7886">
        <v>80026829</v>
      </c>
      <c r="B7886" s="1">
        <v>40885</v>
      </c>
      <c r="C7886" t="s">
        <v>9</v>
      </c>
      <c r="D7886">
        <v>20</v>
      </c>
      <c r="E7886">
        <v>11100377</v>
      </c>
      <c r="F7886" t="s">
        <v>10</v>
      </c>
      <c r="G7886">
        <v>1</v>
      </c>
    </row>
    <row r="7887" spans="1:7" x14ac:dyDescent="0.25">
      <c r="A7887">
        <v>80026829</v>
      </c>
      <c r="B7887" s="1">
        <v>40885</v>
      </c>
      <c r="C7887" t="s">
        <v>7</v>
      </c>
      <c r="D7887">
        <v>1099</v>
      </c>
      <c r="E7887">
        <v>11100377</v>
      </c>
      <c r="F7887" t="s">
        <v>8</v>
      </c>
      <c r="G7887">
        <v>1</v>
      </c>
    </row>
    <row r="7888" spans="1:7" x14ac:dyDescent="0.25">
      <c r="A7888">
        <v>80026830</v>
      </c>
      <c r="B7888" s="1">
        <v>40886</v>
      </c>
      <c r="C7888" t="s">
        <v>66</v>
      </c>
      <c r="D7888">
        <v>25</v>
      </c>
      <c r="E7888">
        <v>11120173</v>
      </c>
      <c r="F7888" t="s">
        <v>67</v>
      </c>
      <c r="G7888">
        <v>12</v>
      </c>
    </row>
    <row r="7889" spans="1:7" x14ac:dyDescent="0.25">
      <c r="A7889">
        <v>80026831</v>
      </c>
      <c r="B7889" s="1">
        <v>40886</v>
      </c>
      <c r="C7889" t="s">
        <v>7</v>
      </c>
      <c r="D7889">
        <v>100</v>
      </c>
      <c r="E7889">
        <v>11110420</v>
      </c>
      <c r="F7889" t="s">
        <v>8</v>
      </c>
      <c r="G7889">
        <v>16000</v>
      </c>
    </row>
    <row r="7890" spans="1:7" x14ac:dyDescent="0.25">
      <c r="A7890">
        <v>80026831</v>
      </c>
      <c r="B7890" s="1">
        <v>40886</v>
      </c>
      <c r="C7890" t="s">
        <v>15</v>
      </c>
      <c r="D7890">
        <v>50</v>
      </c>
      <c r="E7890">
        <v>11110420</v>
      </c>
      <c r="F7890" t="s">
        <v>8</v>
      </c>
      <c r="G7890">
        <v>16000</v>
      </c>
    </row>
    <row r="7891" spans="1:7" x14ac:dyDescent="0.25">
      <c r="A7891">
        <v>80026832</v>
      </c>
      <c r="B7891" s="1">
        <v>40886</v>
      </c>
      <c r="C7891" t="s">
        <v>133</v>
      </c>
      <c r="D7891">
        <v>15</v>
      </c>
      <c r="E7891">
        <v>11120074</v>
      </c>
      <c r="F7891" t="s">
        <v>10</v>
      </c>
      <c r="G7891">
        <v>1</v>
      </c>
    </row>
    <row r="7892" spans="1:7" x14ac:dyDescent="0.25">
      <c r="A7892">
        <v>80026832</v>
      </c>
      <c r="B7892" s="1">
        <v>40886</v>
      </c>
      <c r="C7892" t="s">
        <v>133</v>
      </c>
      <c r="D7892">
        <v>15</v>
      </c>
      <c r="E7892">
        <v>11120076</v>
      </c>
      <c r="F7892" t="s">
        <v>10</v>
      </c>
      <c r="G7892">
        <v>1</v>
      </c>
    </row>
    <row r="7893" spans="1:7" x14ac:dyDescent="0.25">
      <c r="A7893">
        <v>80026835</v>
      </c>
      <c r="B7893" s="1">
        <v>40886</v>
      </c>
      <c r="C7893" t="s">
        <v>135</v>
      </c>
      <c r="D7893">
        <v>125</v>
      </c>
      <c r="E7893">
        <v>11110370</v>
      </c>
      <c r="F7893" t="s">
        <v>10</v>
      </c>
      <c r="G7893">
        <v>1</v>
      </c>
    </row>
    <row r="7894" spans="1:7" x14ac:dyDescent="0.25">
      <c r="A7894">
        <v>80026837</v>
      </c>
      <c r="B7894" s="1">
        <v>40886</v>
      </c>
      <c r="C7894" t="s">
        <v>54</v>
      </c>
      <c r="D7894">
        <v>25</v>
      </c>
      <c r="E7894">
        <v>11120180</v>
      </c>
      <c r="F7894" t="s">
        <v>55</v>
      </c>
      <c r="G7894">
        <v>60000</v>
      </c>
    </row>
    <row r="7895" spans="1:7" x14ac:dyDescent="0.25">
      <c r="A7895">
        <v>80026837</v>
      </c>
      <c r="B7895" s="1">
        <v>40886</v>
      </c>
      <c r="C7895" t="s">
        <v>59</v>
      </c>
      <c r="D7895">
        <v>25</v>
      </c>
      <c r="E7895">
        <v>11120180</v>
      </c>
      <c r="F7895" t="s">
        <v>60</v>
      </c>
      <c r="G7895">
        <v>60000</v>
      </c>
    </row>
    <row r="7896" spans="1:7" x14ac:dyDescent="0.25">
      <c r="A7896">
        <v>80026839</v>
      </c>
      <c r="B7896" s="1">
        <v>40886</v>
      </c>
      <c r="C7896" t="s">
        <v>7</v>
      </c>
      <c r="D7896">
        <v>70</v>
      </c>
      <c r="E7896">
        <v>11120047</v>
      </c>
      <c r="F7896" t="s">
        <v>8</v>
      </c>
      <c r="G7896">
        <v>10000</v>
      </c>
    </row>
    <row r="7897" spans="1:7" x14ac:dyDescent="0.25">
      <c r="A7897">
        <v>80026839</v>
      </c>
      <c r="B7897" s="1">
        <v>40886</v>
      </c>
      <c r="C7897" t="s">
        <v>15</v>
      </c>
      <c r="D7897">
        <v>35</v>
      </c>
      <c r="E7897">
        <v>11120047</v>
      </c>
      <c r="F7897" t="s">
        <v>8</v>
      </c>
      <c r="G7897">
        <v>10000</v>
      </c>
    </row>
    <row r="7898" spans="1:7" x14ac:dyDescent="0.25">
      <c r="A7898">
        <v>80026840</v>
      </c>
      <c r="B7898" s="1">
        <v>40886</v>
      </c>
      <c r="C7898" t="s">
        <v>7</v>
      </c>
      <c r="D7898">
        <v>520</v>
      </c>
      <c r="E7898">
        <v>11110044</v>
      </c>
      <c r="F7898" t="s">
        <v>8</v>
      </c>
      <c r="G7898">
        <v>120000</v>
      </c>
    </row>
    <row r="7899" spans="1:7" x14ac:dyDescent="0.25">
      <c r="A7899">
        <v>80026840</v>
      </c>
      <c r="B7899" s="1">
        <v>40886</v>
      </c>
      <c r="C7899" t="s">
        <v>15</v>
      </c>
      <c r="D7899">
        <v>260</v>
      </c>
      <c r="E7899">
        <v>11110044</v>
      </c>
      <c r="F7899" t="s">
        <v>8</v>
      </c>
      <c r="G7899">
        <v>120000</v>
      </c>
    </row>
    <row r="7900" spans="1:7" x14ac:dyDescent="0.25">
      <c r="A7900">
        <v>80026841</v>
      </c>
      <c r="B7900" s="1">
        <v>40886</v>
      </c>
      <c r="C7900" t="s">
        <v>54</v>
      </c>
      <c r="D7900">
        <v>27</v>
      </c>
      <c r="E7900">
        <v>11120183</v>
      </c>
      <c r="F7900" t="s">
        <v>55</v>
      </c>
      <c r="G7900">
        <v>75000</v>
      </c>
    </row>
    <row r="7901" spans="1:7" x14ac:dyDescent="0.25">
      <c r="A7901">
        <v>80026842</v>
      </c>
      <c r="B7901" s="1">
        <v>40886</v>
      </c>
      <c r="C7901" t="s">
        <v>54</v>
      </c>
      <c r="D7901">
        <v>27</v>
      </c>
      <c r="E7901">
        <v>11120184</v>
      </c>
      <c r="F7901" t="s">
        <v>55</v>
      </c>
      <c r="G7901">
        <v>75000</v>
      </c>
    </row>
    <row r="7902" spans="1:7" x14ac:dyDescent="0.25">
      <c r="A7902">
        <v>80026843</v>
      </c>
      <c r="B7902" s="1">
        <v>40886</v>
      </c>
      <c r="C7902" t="s">
        <v>54</v>
      </c>
      <c r="D7902">
        <v>27</v>
      </c>
      <c r="E7902">
        <v>11120182</v>
      </c>
      <c r="F7902" t="s">
        <v>55</v>
      </c>
      <c r="G7902">
        <v>75000</v>
      </c>
    </row>
    <row r="7903" spans="1:7" x14ac:dyDescent="0.25">
      <c r="A7903">
        <v>80026843</v>
      </c>
      <c r="B7903" s="1">
        <v>40886</v>
      </c>
      <c r="C7903" t="s">
        <v>59</v>
      </c>
      <c r="D7903">
        <v>25</v>
      </c>
      <c r="E7903">
        <v>11120182</v>
      </c>
      <c r="F7903" t="s">
        <v>60</v>
      </c>
      <c r="G7903">
        <v>75000</v>
      </c>
    </row>
    <row r="7904" spans="1:7" hidden="1" x14ac:dyDescent="0.25">
      <c r="A7904">
        <v>80026905</v>
      </c>
      <c r="B7904" s="1">
        <v>40892</v>
      </c>
      <c r="C7904" t="s">
        <v>111</v>
      </c>
      <c r="D7904">
        <v>25</v>
      </c>
      <c r="E7904">
        <v>11120273</v>
      </c>
      <c r="F7904" t="s">
        <v>112</v>
      </c>
      <c r="G7904">
        <v>1</v>
      </c>
    </row>
    <row r="7905" spans="1:7" x14ac:dyDescent="0.25">
      <c r="A7905">
        <v>80026844</v>
      </c>
      <c r="B7905" s="1">
        <v>40886</v>
      </c>
      <c r="C7905" t="s">
        <v>54</v>
      </c>
      <c r="D7905">
        <v>29</v>
      </c>
      <c r="E7905">
        <v>11120179</v>
      </c>
      <c r="F7905" t="s">
        <v>55</v>
      </c>
      <c r="G7905">
        <v>100000</v>
      </c>
    </row>
    <row r="7906" spans="1:7" x14ac:dyDescent="0.25">
      <c r="A7906">
        <v>80026844</v>
      </c>
      <c r="B7906" s="1">
        <v>40886</v>
      </c>
      <c r="C7906" t="s">
        <v>59</v>
      </c>
      <c r="D7906">
        <v>25</v>
      </c>
      <c r="E7906">
        <v>11120179</v>
      </c>
      <c r="F7906" t="s">
        <v>60</v>
      </c>
      <c r="G7906">
        <v>100000</v>
      </c>
    </row>
    <row r="7907" spans="1:7" hidden="1" x14ac:dyDescent="0.25">
      <c r="A7907">
        <v>80026908</v>
      </c>
      <c r="B7907" s="1">
        <v>40892</v>
      </c>
      <c r="C7907" t="s">
        <v>111</v>
      </c>
      <c r="D7907">
        <v>25</v>
      </c>
      <c r="E7907">
        <v>11120280</v>
      </c>
      <c r="F7907" t="s">
        <v>112</v>
      </c>
      <c r="G7907">
        <v>1</v>
      </c>
    </row>
    <row r="7908" spans="1:7" hidden="1" x14ac:dyDescent="0.25">
      <c r="A7908">
        <v>80026909</v>
      </c>
      <c r="B7908" s="1">
        <v>40892</v>
      </c>
      <c r="C7908" t="s">
        <v>22</v>
      </c>
      <c r="D7908">
        <v>120</v>
      </c>
      <c r="E7908">
        <v>11120281</v>
      </c>
      <c r="F7908" t="s">
        <v>23</v>
      </c>
      <c r="G7908">
        <v>0.48</v>
      </c>
    </row>
    <row r="7909" spans="1:7" hidden="1" x14ac:dyDescent="0.25">
      <c r="A7909">
        <v>80026910</v>
      </c>
      <c r="B7909" s="1">
        <v>40892</v>
      </c>
      <c r="C7909" t="s">
        <v>49</v>
      </c>
      <c r="D7909">
        <v>250</v>
      </c>
      <c r="E7909">
        <v>11120282</v>
      </c>
      <c r="F7909" t="s">
        <v>50</v>
      </c>
      <c r="G7909">
        <v>1</v>
      </c>
    </row>
    <row r="7910" spans="1:7" hidden="1" x14ac:dyDescent="0.25">
      <c r="A7910">
        <v>80026914</v>
      </c>
      <c r="B7910" s="1">
        <v>40892</v>
      </c>
      <c r="C7910" t="s">
        <v>22</v>
      </c>
      <c r="D7910">
        <v>50</v>
      </c>
      <c r="E7910">
        <v>11120283</v>
      </c>
      <c r="F7910" t="s">
        <v>23</v>
      </c>
      <c r="G7910">
        <v>0.2</v>
      </c>
    </row>
    <row r="7911" spans="1:7" x14ac:dyDescent="0.25">
      <c r="A7911">
        <v>80026845</v>
      </c>
      <c r="B7911" s="1">
        <v>40886</v>
      </c>
      <c r="C7911" t="s">
        <v>7</v>
      </c>
      <c r="D7911">
        <v>520</v>
      </c>
      <c r="E7911">
        <v>11110044</v>
      </c>
      <c r="F7911" t="s">
        <v>8</v>
      </c>
      <c r="G7911">
        <v>120000</v>
      </c>
    </row>
    <row r="7912" spans="1:7" x14ac:dyDescent="0.25">
      <c r="A7912">
        <v>80026845</v>
      </c>
      <c r="B7912" s="1">
        <v>40886</v>
      </c>
      <c r="C7912" t="s">
        <v>15</v>
      </c>
      <c r="D7912">
        <v>260</v>
      </c>
      <c r="E7912">
        <v>11110044</v>
      </c>
      <c r="F7912" t="s">
        <v>8</v>
      </c>
      <c r="G7912">
        <v>120000</v>
      </c>
    </row>
    <row r="7913" spans="1:7" x14ac:dyDescent="0.25">
      <c r="A7913">
        <v>80026848</v>
      </c>
      <c r="B7913" s="1">
        <v>40889</v>
      </c>
      <c r="C7913" t="s">
        <v>140</v>
      </c>
      <c r="D7913">
        <v>25</v>
      </c>
      <c r="E7913">
        <v>11120194</v>
      </c>
      <c r="F7913" t="s">
        <v>26</v>
      </c>
      <c r="G7913">
        <v>100</v>
      </c>
    </row>
    <row r="7914" spans="1:7" x14ac:dyDescent="0.25">
      <c r="A7914">
        <v>80026848</v>
      </c>
      <c r="B7914" s="1">
        <v>40889</v>
      </c>
      <c r="C7914" t="s">
        <v>66</v>
      </c>
      <c r="D7914">
        <v>14</v>
      </c>
      <c r="E7914">
        <v>11120194</v>
      </c>
      <c r="F7914" t="s">
        <v>67</v>
      </c>
      <c r="G7914">
        <v>100</v>
      </c>
    </row>
    <row r="7915" spans="1:7" x14ac:dyDescent="0.25">
      <c r="A7915">
        <v>80026848</v>
      </c>
      <c r="B7915" s="1">
        <v>40889</v>
      </c>
      <c r="C7915" t="s">
        <v>27</v>
      </c>
      <c r="D7915">
        <v>25</v>
      </c>
      <c r="E7915">
        <v>11120194</v>
      </c>
      <c r="F7915" t="s">
        <v>28</v>
      </c>
      <c r="G7915">
        <v>100</v>
      </c>
    </row>
    <row r="7916" spans="1:7" x14ac:dyDescent="0.25">
      <c r="A7916">
        <v>80026850</v>
      </c>
      <c r="B7916" s="1">
        <v>40889</v>
      </c>
      <c r="C7916" t="s">
        <v>9</v>
      </c>
      <c r="D7916">
        <v>20</v>
      </c>
      <c r="E7916">
        <v>11110195</v>
      </c>
      <c r="F7916" t="s">
        <v>10</v>
      </c>
      <c r="G7916">
        <v>1</v>
      </c>
    </row>
    <row r="7917" spans="1:7" x14ac:dyDescent="0.25">
      <c r="A7917">
        <v>80026850</v>
      </c>
      <c r="B7917" s="1">
        <v>40889</v>
      </c>
      <c r="C7917" t="s">
        <v>7</v>
      </c>
      <c r="D7917">
        <v>847</v>
      </c>
      <c r="E7917">
        <v>11110195</v>
      </c>
      <c r="F7917" t="s">
        <v>8</v>
      </c>
      <c r="G7917">
        <v>1</v>
      </c>
    </row>
    <row r="7918" spans="1:7" x14ac:dyDescent="0.25">
      <c r="A7918">
        <v>80026852</v>
      </c>
      <c r="B7918" s="1">
        <v>40889</v>
      </c>
      <c r="C7918" t="s">
        <v>7</v>
      </c>
      <c r="D7918">
        <v>120</v>
      </c>
      <c r="E7918">
        <v>11120045</v>
      </c>
      <c r="F7918" t="s">
        <v>8</v>
      </c>
      <c r="G7918">
        <v>20000</v>
      </c>
    </row>
    <row r="7919" spans="1:7" x14ac:dyDescent="0.25">
      <c r="A7919">
        <v>80026852</v>
      </c>
      <c r="B7919" s="1">
        <v>40889</v>
      </c>
      <c r="C7919" t="s">
        <v>15</v>
      </c>
      <c r="D7919">
        <v>60</v>
      </c>
      <c r="E7919">
        <v>11120045</v>
      </c>
      <c r="F7919" t="s">
        <v>8</v>
      </c>
      <c r="G7919">
        <v>20000</v>
      </c>
    </row>
    <row r="7920" spans="1:7" x14ac:dyDescent="0.25">
      <c r="A7920">
        <v>80026853</v>
      </c>
      <c r="B7920" s="1">
        <v>40889</v>
      </c>
      <c r="C7920" t="s">
        <v>64</v>
      </c>
      <c r="D7920">
        <v>36</v>
      </c>
      <c r="E7920">
        <v>11120195</v>
      </c>
      <c r="F7920" t="s">
        <v>65</v>
      </c>
      <c r="G7920">
        <v>9</v>
      </c>
    </row>
    <row r="7921" spans="1:7" x14ac:dyDescent="0.25">
      <c r="A7921">
        <v>80026855</v>
      </c>
      <c r="B7921" s="1">
        <v>40889</v>
      </c>
      <c r="C7921" t="s">
        <v>88</v>
      </c>
      <c r="D7921">
        <v>25</v>
      </c>
      <c r="E7921">
        <v>11120197</v>
      </c>
      <c r="F7921" t="s">
        <v>89</v>
      </c>
      <c r="G7921">
        <v>1</v>
      </c>
    </row>
    <row r="7922" spans="1:7" x14ac:dyDescent="0.25">
      <c r="A7922">
        <v>80026859</v>
      </c>
      <c r="B7922" s="1">
        <v>40889</v>
      </c>
      <c r="C7922" t="s">
        <v>54</v>
      </c>
      <c r="D7922">
        <v>25</v>
      </c>
      <c r="E7922">
        <v>11120204</v>
      </c>
      <c r="F7922" t="s">
        <v>55</v>
      </c>
      <c r="G7922">
        <v>16250</v>
      </c>
    </row>
    <row r="7923" spans="1:7" x14ac:dyDescent="0.25">
      <c r="A7923">
        <v>80026859</v>
      </c>
      <c r="B7923" s="1">
        <v>40889</v>
      </c>
      <c r="C7923" t="s">
        <v>59</v>
      </c>
      <c r="D7923">
        <v>25</v>
      </c>
      <c r="E7923">
        <v>11120204</v>
      </c>
      <c r="F7923" t="s">
        <v>60</v>
      </c>
      <c r="G7923">
        <v>16250</v>
      </c>
    </row>
    <row r="7924" spans="1:7" hidden="1" x14ac:dyDescent="0.25">
      <c r="A7924">
        <v>80026916</v>
      </c>
      <c r="B7924" s="1">
        <v>40893</v>
      </c>
      <c r="C7924" t="s">
        <v>111</v>
      </c>
      <c r="D7924">
        <v>25</v>
      </c>
      <c r="E7924">
        <v>11120286</v>
      </c>
      <c r="F7924" t="s">
        <v>112</v>
      </c>
      <c r="G7924">
        <v>1</v>
      </c>
    </row>
    <row r="7925" spans="1:7" hidden="1" x14ac:dyDescent="0.25">
      <c r="A7925">
        <v>80026917</v>
      </c>
      <c r="B7925" s="1">
        <v>40893</v>
      </c>
      <c r="C7925" t="s">
        <v>111</v>
      </c>
      <c r="D7925">
        <v>25</v>
      </c>
      <c r="E7925">
        <v>11120287</v>
      </c>
      <c r="F7925" t="s">
        <v>112</v>
      </c>
      <c r="G7925">
        <v>1</v>
      </c>
    </row>
    <row r="7926" spans="1:7" x14ac:dyDescent="0.25">
      <c r="A7926">
        <v>80026860</v>
      </c>
      <c r="B7926" s="1">
        <v>40889</v>
      </c>
      <c r="C7926" t="s">
        <v>25</v>
      </c>
      <c r="D7926">
        <v>30</v>
      </c>
      <c r="E7926">
        <v>11120200</v>
      </c>
      <c r="F7926" t="s">
        <v>26</v>
      </c>
      <c r="G7926">
        <v>200</v>
      </c>
    </row>
    <row r="7927" spans="1:7" x14ac:dyDescent="0.25">
      <c r="A7927">
        <v>80026860</v>
      </c>
      <c r="B7927" s="1">
        <v>40889</v>
      </c>
      <c r="C7927" t="s">
        <v>66</v>
      </c>
      <c r="D7927">
        <v>42</v>
      </c>
      <c r="E7927">
        <v>11120200</v>
      </c>
      <c r="F7927" t="s">
        <v>67</v>
      </c>
      <c r="G7927">
        <v>200</v>
      </c>
    </row>
    <row r="7928" spans="1:7" x14ac:dyDescent="0.25">
      <c r="A7928">
        <v>80026860</v>
      </c>
      <c r="B7928" s="1">
        <v>40889</v>
      </c>
      <c r="C7928" t="s">
        <v>68</v>
      </c>
      <c r="D7928">
        <v>25</v>
      </c>
      <c r="E7928">
        <v>11120200</v>
      </c>
      <c r="F7928" t="s">
        <v>69</v>
      </c>
      <c r="G7928">
        <v>200</v>
      </c>
    </row>
    <row r="7929" spans="1:7" x14ac:dyDescent="0.25">
      <c r="A7929">
        <v>80026860</v>
      </c>
      <c r="B7929" s="1">
        <v>40889</v>
      </c>
      <c r="C7929" t="s">
        <v>25</v>
      </c>
      <c r="D7929">
        <v>30</v>
      </c>
      <c r="E7929">
        <v>11120201</v>
      </c>
      <c r="F7929" t="s">
        <v>26</v>
      </c>
      <c r="G7929">
        <v>200</v>
      </c>
    </row>
    <row r="7930" spans="1:7" x14ac:dyDescent="0.25">
      <c r="A7930">
        <v>80026860</v>
      </c>
      <c r="B7930" s="1">
        <v>40889</v>
      </c>
      <c r="C7930" t="s">
        <v>66</v>
      </c>
      <c r="D7930">
        <v>42</v>
      </c>
      <c r="E7930">
        <v>11120201</v>
      </c>
      <c r="F7930" t="s">
        <v>67</v>
      </c>
      <c r="G7930">
        <v>200</v>
      </c>
    </row>
    <row r="7931" spans="1:7" x14ac:dyDescent="0.25">
      <c r="A7931">
        <v>80026860</v>
      </c>
      <c r="B7931" s="1">
        <v>40889</v>
      </c>
      <c r="C7931" t="s">
        <v>68</v>
      </c>
      <c r="D7931">
        <v>25</v>
      </c>
      <c r="E7931">
        <v>11120201</v>
      </c>
      <c r="F7931" t="s">
        <v>69</v>
      </c>
      <c r="G7931">
        <v>200</v>
      </c>
    </row>
    <row r="7932" spans="1:7" x14ac:dyDescent="0.25">
      <c r="A7932">
        <v>80026860</v>
      </c>
      <c r="B7932" s="1">
        <v>40889</v>
      </c>
      <c r="C7932" t="s">
        <v>25</v>
      </c>
      <c r="D7932">
        <v>30</v>
      </c>
      <c r="E7932">
        <v>11120202</v>
      </c>
      <c r="F7932" t="s">
        <v>26</v>
      </c>
      <c r="G7932">
        <v>200</v>
      </c>
    </row>
    <row r="7933" spans="1:7" x14ac:dyDescent="0.25">
      <c r="A7933">
        <v>80026860</v>
      </c>
      <c r="B7933" s="1">
        <v>40889</v>
      </c>
      <c r="C7933" t="s">
        <v>66</v>
      </c>
      <c r="D7933">
        <v>42</v>
      </c>
      <c r="E7933">
        <v>11120202</v>
      </c>
      <c r="F7933" t="s">
        <v>67</v>
      </c>
      <c r="G7933">
        <v>200</v>
      </c>
    </row>
    <row r="7934" spans="1:7" x14ac:dyDescent="0.25">
      <c r="A7934">
        <v>80026860</v>
      </c>
      <c r="B7934" s="1">
        <v>40889</v>
      </c>
      <c r="C7934" t="s">
        <v>68</v>
      </c>
      <c r="D7934">
        <v>25</v>
      </c>
      <c r="E7934">
        <v>11120202</v>
      </c>
      <c r="F7934" t="s">
        <v>69</v>
      </c>
      <c r="G7934">
        <v>200</v>
      </c>
    </row>
    <row r="7935" spans="1:7" x14ac:dyDescent="0.25">
      <c r="A7935">
        <v>80026860</v>
      </c>
      <c r="B7935" s="1">
        <v>40889</v>
      </c>
      <c r="C7935" t="s">
        <v>25</v>
      </c>
      <c r="D7935">
        <v>30</v>
      </c>
      <c r="E7935">
        <v>11120203</v>
      </c>
      <c r="F7935" t="s">
        <v>26</v>
      </c>
      <c r="G7935">
        <v>200</v>
      </c>
    </row>
    <row r="7936" spans="1:7" x14ac:dyDescent="0.25">
      <c r="A7936">
        <v>80026860</v>
      </c>
      <c r="B7936" s="1">
        <v>40889</v>
      </c>
      <c r="C7936" t="s">
        <v>66</v>
      </c>
      <c r="D7936">
        <v>42</v>
      </c>
      <c r="E7936">
        <v>11120203</v>
      </c>
      <c r="F7936" t="s">
        <v>67</v>
      </c>
      <c r="G7936">
        <v>200</v>
      </c>
    </row>
    <row r="7937" spans="1:7" x14ac:dyDescent="0.25">
      <c r="A7937">
        <v>80026860</v>
      </c>
      <c r="B7937" s="1">
        <v>40889</v>
      </c>
      <c r="C7937" t="s">
        <v>68</v>
      </c>
      <c r="D7937">
        <v>25</v>
      </c>
      <c r="E7937">
        <v>11120203</v>
      </c>
      <c r="F7937" t="s">
        <v>69</v>
      </c>
      <c r="G7937">
        <v>200</v>
      </c>
    </row>
    <row r="7938" spans="1:7" x14ac:dyDescent="0.25">
      <c r="A7938">
        <v>80026863</v>
      </c>
      <c r="B7938" s="1">
        <v>40890</v>
      </c>
      <c r="C7938" t="s">
        <v>134</v>
      </c>
      <c r="D7938">
        <v>75</v>
      </c>
      <c r="E7938">
        <v>11100357</v>
      </c>
      <c r="F7938" t="s">
        <v>10</v>
      </c>
      <c r="G7938">
        <v>1</v>
      </c>
    </row>
    <row r="7939" spans="1:7" x14ac:dyDescent="0.25">
      <c r="A7939">
        <v>80026864</v>
      </c>
      <c r="B7939" s="1">
        <v>40890</v>
      </c>
      <c r="C7939" t="s">
        <v>140</v>
      </c>
      <c r="D7939">
        <v>30</v>
      </c>
      <c r="E7939">
        <v>11120213</v>
      </c>
      <c r="F7939" t="s">
        <v>26</v>
      </c>
      <c r="G7939">
        <v>200</v>
      </c>
    </row>
    <row r="7940" spans="1:7" x14ac:dyDescent="0.25">
      <c r="A7940">
        <v>80026864</v>
      </c>
      <c r="B7940" s="1">
        <v>40890</v>
      </c>
      <c r="C7940" t="s">
        <v>66</v>
      </c>
      <c r="D7940">
        <v>12</v>
      </c>
      <c r="E7940">
        <v>11120213</v>
      </c>
      <c r="F7940" t="s">
        <v>67</v>
      </c>
      <c r="G7940">
        <v>200</v>
      </c>
    </row>
    <row r="7941" spans="1:7" x14ac:dyDescent="0.25">
      <c r="A7941">
        <v>80026865</v>
      </c>
      <c r="B7941" s="1">
        <v>40890</v>
      </c>
      <c r="C7941" t="s">
        <v>54</v>
      </c>
      <c r="D7941">
        <v>25</v>
      </c>
      <c r="E7941">
        <v>11120214</v>
      </c>
      <c r="F7941" t="s">
        <v>55</v>
      </c>
      <c r="G7941">
        <v>1</v>
      </c>
    </row>
    <row r="7942" spans="1:7" x14ac:dyDescent="0.25">
      <c r="A7942">
        <v>80026865</v>
      </c>
      <c r="B7942" s="1">
        <v>40890</v>
      </c>
      <c r="C7942" t="s">
        <v>53</v>
      </c>
      <c r="D7942">
        <v>25</v>
      </c>
      <c r="E7942">
        <v>11120214</v>
      </c>
      <c r="F7942" t="s">
        <v>10</v>
      </c>
      <c r="G7942">
        <v>1</v>
      </c>
    </row>
    <row r="7943" spans="1:7" x14ac:dyDescent="0.25">
      <c r="A7943">
        <v>80026867</v>
      </c>
      <c r="B7943" s="1">
        <v>40890</v>
      </c>
      <c r="C7943" t="s">
        <v>7</v>
      </c>
      <c r="D7943">
        <v>45</v>
      </c>
      <c r="E7943">
        <v>11120174</v>
      </c>
      <c r="F7943" t="s">
        <v>8</v>
      </c>
      <c r="G7943">
        <v>5000</v>
      </c>
    </row>
    <row r="7944" spans="1:7" x14ac:dyDescent="0.25">
      <c r="A7944">
        <v>80026867</v>
      </c>
      <c r="B7944" s="1">
        <v>40890</v>
      </c>
      <c r="C7944" t="s">
        <v>15</v>
      </c>
      <c r="D7944">
        <v>22.5</v>
      </c>
      <c r="E7944">
        <v>11120174</v>
      </c>
      <c r="F7944" t="s">
        <v>8</v>
      </c>
      <c r="G7944">
        <v>5000</v>
      </c>
    </row>
    <row r="7945" spans="1:7" x14ac:dyDescent="0.25">
      <c r="A7945">
        <v>80026869</v>
      </c>
      <c r="B7945" s="1">
        <v>40890</v>
      </c>
      <c r="C7945" t="s">
        <v>54</v>
      </c>
      <c r="D7945">
        <v>25</v>
      </c>
      <c r="E7945">
        <v>11120219</v>
      </c>
      <c r="F7945" t="s">
        <v>55</v>
      </c>
      <c r="G7945">
        <v>24000</v>
      </c>
    </row>
    <row r="7946" spans="1:7" x14ac:dyDescent="0.25">
      <c r="A7946">
        <v>80026869</v>
      </c>
      <c r="B7946" s="1">
        <v>40890</v>
      </c>
      <c r="C7946" t="s">
        <v>59</v>
      </c>
      <c r="D7946">
        <v>25</v>
      </c>
      <c r="E7946">
        <v>11120219</v>
      </c>
      <c r="F7946" t="s">
        <v>60</v>
      </c>
      <c r="G7946">
        <v>24000</v>
      </c>
    </row>
    <row r="7947" spans="1:7" x14ac:dyDescent="0.25">
      <c r="A7947">
        <v>80026870</v>
      </c>
      <c r="B7947" s="1">
        <v>40890</v>
      </c>
      <c r="C7947" t="s">
        <v>7</v>
      </c>
      <c r="D7947">
        <v>35</v>
      </c>
      <c r="E7947">
        <v>11120065</v>
      </c>
      <c r="F7947" t="s">
        <v>8</v>
      </c>
      <c r="G7947">
        <v>3000</v>
      </c>
    </row>
    <row r="7948" spans="1:7" x14ac:dyDescent="0.25">
      <c r="A7948">
        <v>80026871</v>
      </c>
      <c r="B7948" s="1">
        <v>40890</v>
      </c>
      <c r="C7948" t="s">
        <v>64</v>
      </c>
      <c r="D7948">
        <v>28</v>
      </c>
      <c r="E7948">
        <v>11120221</v>
      </c>
      <c r="F7948" t="s">
        <v>65</v>
      </c>
      <c r="G7948">
        <v>7</v>
      </c>
    </row>
    <row r="7949" spans="1:7" x14ac:dyDescent="0.25">
      <c r="A7949">
        <v>80026872</v>
      </c>
      <c r="B7949" s="1">
        <v>40890</v>
      </c>
      <c r="C7949" t="s">
        <v>7</v>
      </c>
      <c r="D7949">
        <v>50</v>
      </c>
      <c r="E7949">
        <v>11120158</v>
      </c>
      <c r="F7949" t="s">
        <v>8</v>
      </c>
      <c r="G7949">
        <v>6000</v>
      </c>
    </row>
    <row r="7950" spans="1:7" x14ac:dyDescent="0.25">
      <c r="A7950">
        <v>80026876</v>
      </c>
      <c r="B7950" s="1">
        <v>40890</v>
      </c>
      <c r="C7950" t="s">
        <v>64</v>
      </c>
      <c r="D7950">
        <v>25</v>
      </c>
      <c r="E7950">
        <v>11120226</v>
      </c>
      <c r="F7950" t="s">
        <v>65</v>
      </c>
      <c r="G7950">
        <v>3</v>
      </c>
    </row>
    <row r="7951" spans="1:7" x14ac:dyDescent="0.25">
      <c r="A7951">
        <v>80026877</v>
      </c>
      <c r="B7951" s="1">
        <v>40890</v>
      </c>
      <c r="C7951" t="s">
        <v>134</v>
      </c>
      <c r="D7951">
        <v>75</v>
      </c>
      <c r="E7951">
        <v>11120227</v>
      </c>
      <c r="F7951" t="s">
        <v>10</v>
      </c>
      <c r="G7951">
        <v>1</v>
      </c>
    </row>
    <row r="7952" spans="1:7" x14ac:dyDescent="0.25">
      <c r="A7952">
        <v>80026877</v>
      </c>
      <c r="B7952" s="1">
        <v>40890</v>
      </c>
      <c r="C7952" t="s">
        <v>134</v>
      </c>
      <c r="D7952">
        <v>75</v>
      </c>
      <c r="E7952">
        <v>11120228</v>
      </c>
      <c r="F7952" t="s">
        <v>10</v>
      </c>
      <c r="G7952">
        <v>1</v>
      </c>
    </row>
    <row r="7953" spans="1:7" x14ac:dyDescent="0.25">
      <c r="A7953">
        <v>80026878</v>
      </c>
      <c r="B7953" s="1">
        <v>40890</v>
      </c>
      <c r="C7953" t="s">
        <v>134</v>
      </c>
      <c r="D7953">
        <v>75</v>
      </c>
      <c r="E7953">
        <v>11120159</v>
      </c>
      <c r="F7953" t="s">
        <v>10</v>
      </c>
      <c r="G7953">
        <v>1</v>
      </c>
    </row>
    <row r="7954" spans="1:7" x14ac:dyDescent="0.25">
      <c r="A7954">
        <v>80026879</v>
      </c>
      <c r="B7954" s="1">
        <v>40890</v>
      </c>
      <c r="C7954" t="s">
        <v>59</v>
      </c>
      <c r="D7954">
        <v>25</v>
      </c>
      <c r="E7954">
        <v>11120229</v>
      </c>
      <c r="F7954" t="s">
        <v>60</v>
      </c>
      <c r="G7954">
        <v>2</v>
      </c>
    </row>
    <row r="7955" spans="1:7" x14ac:dyDescent="0.25">
      <c r="A7955">
        <v>80026880</v>
      </c>
      <c r="B7955" s="1">
        <v>40890</v>
      </c>
      <c r="C7955" t="s">
        <v>59</v>
      </c>
      <c r="D7955">
        <v>25</v>
      </c>
      <c r="E7955">
        <v>11120229</v>
      </c>
      <c r="F7955" t="s">
        <v>60</v>
      </c>
      <c r="G7955">
        <v>2</v>
      </c>
    </row>
    <row r="7956" spans="1:7" x14ac:dyDescent="0.25">
      <c r="A7956">
        <v>80026881</v>
      </c>
      <c r="B7956" s="1">
        <v>40890</v>
      </c>
      <c r="C7956" t="s">
        <v>7</v>
      </c>
      <c r="D7956">
        <v>95</v>
      </c>
      <c r="E7956">
        <v>11120165</v>
      </c>
      <c r="F7956" t="s">
        <v>8</v>
      </c>
      <c r="G7956">
        <v>15000</v>
      </c>
    </row>
    <row r="7957" spans="1:7" x14ac:dyDescent="0.25">
      <c r="A7957">
        <v>80026881</v>
      </c>
      <c r="B7957" s="1">
        <v>40890</v>
      </c>
      <c r="C7957" t="s">
        <v>15</v>
      </c>
      <c r="D7957">
        <v>47.5</v>
      </c>
      <c r="E7957">
        <v>11120165</v>
      </c>
      <c r="F7957" t="s">
        <v>8</v>
      </c>
      <c r="G7957">
        <v>15000</v>
      </c>
    </row>
    <row r="7958" spans="1:7" x14ac:dyDescent="0.25">
      <c r="A7958">
        <v>80026882</v>
      </c>
      <c r="B7958" s="1">
        <v>40890</v>
      </c>
      <c r="C7958" t="s">
        <v>134</v>
      </c>
      <c r="D7958">
        <v>75</v>
      </c>
      <c r="E7958">
        <v>11120234</v>
      </c>
      <c r="F7958" t="s">
        <v>10</v>
      </c>
      <c r="G7958">
        <v>1</v>
      </c>
    </row>
    <row r="7959" spans="1:7" x14ac:dyDescent="0.25">
      <c r="A7959">
        <v>80026882</v>
      </c>
      <c r="B7959" s="1">
        <v>40890</v>
      </c>
      <c r="C7959" t="s">
        <v>134</v>
      </c>
      <c r="D7959">
        <v>75</v>
      </c>
      <c r="E7959">
        <v>11120235</v>
      </c>
      <c r="F7959" t="s">
        <v>10</v>
      </c>
      <c r="G7959">
        <v>1</v>
      </c>
    </row>
    <row r="7960" spans="1:7" x14ac:dyDescent="0.25">
      <c r="A7960">
        <v>80026884</v>
      </c>
      <c r="B7960" s="1">
        <v>40890</v>
      </c>
      <c r="C7960" t="s">
        <v>134</v>
      </c>
      <c r="D7960">
        <v>75</v>
      </c>
      <c r="E7960">
        <v>11120021</v>
      </c>
      <c r="F7960" t="s">
        <v>10</v>
      </c>
      <c r="G7960">
        <v>1</v>
      </c>
    </row>
    <row r="7961" spans="1:7" x14ac:dyDescent="0.25">
      <c r="A7961">
        <v>80026885</v>
      </c>
      <c r="B7961" s="1">
        <v>40891</v>
      </c>
      <c r="C7961" t="s">
        <v>64</v>
      </c>
      <c r="D7961">
        <v>25</v>
      </c>
      <c r="E7961">
        <v>11120243</v>
      </c>
      <c r="F7961" t="s">
        <v>65</v>
      </c>
      <c r="G7961">
        <v>1</v>
      </c>
    </row>
    <row r="7962" spans="1:7" x14ac:dyDescent="0.25">
      <c r="A7962">
        <v>80026886</v>
      </c>
      <c r="B7962" s="1">
        <v>40891</v>
      </c>
      <c r="C7962" t="s">
        <v>39</v>
      </c>
      <c r="D7962">
        <v>50</v>
      </c>
      <c r="E7962">
        <v>11120244</v>
      </c>
      <c r="F7962" t="s">
        <v>10</v>
      </c>
      <c r="G7962">
        <v>1</v>
      </c>
    </row>
    <row r="7963" spans="1:7" x14ac:dyDescent="0.25">
      <c r="A7963">
        <v>80026887</v>
      </c>
      <c r="B7963" s="1">
        <v>40891</v>
      </c>
      <c r="C7963" t="s">
        <v>140</v>
      </c>
      <c r="D7963">
        <v>25</v>
      </c>
      <c r="E7963">
        <v>11120247</v>
      </c>
      <c r="F7963" t="s">
        <v>26</v>
      </c>
      <c r="G7963">
        <v>30</v>
      </c>
    </row>
    <row r="7964" spans="1:7" x14ac:dyDescent="0.25">
      <c r="A7964">
        <v>80026888</v>
      </c>
      <c r="B7964" s="1">
        <v>40891</v>
      </c>
      <c r="C7964" t="s">
        <v>9</v>
      </c>
      <c r="D7964">
        <v>20</v>
      </c>
      <c r="E7964">
        <v>11100301</v>
      </c>
      <c r="F7964" t="s">
        <v>10</v>
      </c>
      <c r="G7964">
        <v>1</v>
      </c>
    </row>
    <row r="7965" spans="1:7" x14ac:dyDescent="0.25">
      <c r="A7965">
        <v>80026888</v>
      </c>
      <c r="B7965" s="1">
        <v>40891</v>
      </c>
      <c r="C7965" t="s">
        <v>7</v>
      </c>
      <c r="D7965">
        <v>1135</v>
      </c>
      <c r="E7965">
        <v>11100301</v>
      </c>
      <c r="F7965" t="s">
        <v>8</v>
      </c>
      <c r="G7965">
        <v>1</v>
      </c>
    </row>
    <row r="7966" spans="1:7" x14ac:dyDescent="0.25">
      <c r="A7966">
        <v>80026889</v>
      </c>
      <c r="B7966" s="1">
        <v>40891</v>
      </c>
      <c r="C7966" t="s">
        <v>54</v>
      </c>
      <c r="D7966">
        <v>29</v>
      </c>
      <c r="E7966">
        <v>11120248</v>
      </c>
      <c r="F7966" t="s">
        <v>55</v>
      </c>
      <c r="G7966">
        <v>90000</v>
      </c>
    </row>
    <row r="7967" spans="1:7" x14ac:dyDescent="0.25">
      <c r="A7967">
        <v>80026889</v>
      </c>
      <c r="B7967" s="1">
        <v>40891</v>
      </c>
      <c r="C7967" t="s">
        <v>56</v>
      </c>
      <c r="D7967">
        <v>29</v>
      </c>
      <c r="E7967">
        <v>11120248</v>
      </c>
      <c r="F7967" t="s">
        <v>55</v>
      </c>
      <c r="G7967">
        <v>90000</v>
      </c>
    </row>
    <row r="7968" spans="1:7" hidden="1" x14ac:dyDescent="0.25">
      <c r="A7968">
        <v>80026925</v>
      </c>
      <c r="B7968" s="1">
        <v>40893</v>
      </c>
      <c r="C7968" t="s">
        <v>111</v>
      </c>
      <c r="D7968">
        <v>25</v>
      </c>
      <c r="E7968">
        <v>11120299</v>
      </c>
      <c r="F7968" t="s">
        <v>112</v>
      </c>
      <c r="G7968">
        <v>1</v>
      </c>
    </row>
    <row r="7969" spans="1:7" hidden="1" x14ac:dyDescent="0.25">
      <c r="A7969">
        <v>80026926</v>
      </c>
      <c r="B7969" s="1">
        <v>40893</v>
      </c>
      <c r="C7969" t="s">
        <v>111</v>
      </c>
      <c r="D7969">
        <v>25</v>
      </c>
      <c r="E7969">
        <v>11120300</v>
      </c>
      <c r="F7969" t="s">
        <v>112</v>
      </c>
      <c r="G7969">
        <v>1</v>
      </c>
    </row>
    <row r="7970" spans="1:7" x14ac:dyDescent="0.25">
      <c r="A7970">
        <v>80026889</v>
      </c>
      <c r="B7970" s="1">
        <v>40891</v>
      </c>
      <c r="C7970" t="s">
        <v>57</v>
      </c>
      <c r="D7970">
        <v>29</v>
      </c>
      <c r="E7970">
        <v>11120248</v>
      </c>
      <c r="F7970" t="s">
        <v>55</v>
      </c>
      <c r="G7970">
        <v>90000</v>
      </c>
    </row>
    <row r="7971" spans="1:7" x14ac:dyDescent="0.25">
      <c r="A7971">
        <v>80026889</v>
      </c>
      <c r="B7971" s="1">
        <v>40891</v>
      </c>
      <c r="C7971" t="s">
        <v>59</v>
      </c>
      <c r="D7971">
        <v>25</v>
      </c>
      <c r="E7971">
        <v>11120248</v>
      </c>
      <c r="F7971" t="s">
        <v>60</v>
      </c>
      <c r="G7971">
        <v>90000</v>
      </c>
    </row>
    <row r="7972" spans="1:7" x14ac:dyDescent="0.25">
      <c r="A7972">
        <v>80026889</v>
      </c>
      <c r="B7972" s="1">
        <v>40891</v>
      </c>
      <c r="C7972" t="s">
        <v>61</v>
      </c>
      <c r="D7972">
        <v>25</v>
      </c>
      <c r="E7972">
        <v>11120248</v>
      </c>
      <c r="F7972" t="s">
        <v>60</v>
      </c>
      <c r="G7972">
        <v>90000</v>
      </c>
    </row>
    <row r="7973" spans="1:7" x14ac:dyDescent="0.25">
      <c r="A7973">
        <v>80026889</v>
      </c>
      <c r="B7973" s="1">
        <v>40891</v>
      </c>
      <c r="C7973" t="s">
        <v>62</v>
      </c>
      <c r="D7973">
        <v>25</v>
      </c>
      <c r="E7973">
        <v>11120248</v>
      </c>
      <c r="F7973" t="s">
        <v>60</v>
      </c>
      <c r="G7973">
        <v>90000</v>
      </c>
    </row>
    <row r="7974" spans="1:7" hidden="1" x14ac:dyDescent="0.25">
      <c r="A7974">
        <v>80026932</v>
      </c>
      <c r="B7974" s="1">
        <v>40896</v>
      </c>
      <c r="C7974" t="s">
        <v>182</v>
      </c>
      <c r="D7974">
        <v>250</v>
      </c>
      <c r="E7974">
        <v>11120301</v>
      </c>
      <c r="F7974" t="s">
        <v>10</v>
      </c>
      <c r="G7974">
        <v>1</v>
      </c>
    </row>
    <row r="7975" spans="1:7" hidden="1" x14ac:dyDescent="0.25">
      <c r="A7975">
        <v>90001808</v>
      </c>
      <c r="B7975" s="1">
        <v>40896</v>
      </c>
      <c r="C7975" t="s">
        <v>115</v>
      </c>
      <c r="D7975">
        <v>50</v>
      </c>
      <c r="E7975">
        <v>11120308</v>
      </c>
      <c r="F7975" t="s">
        <v>10</v>
      </c>
      <c r="G7975">
        <v>1</v>
      </c>
    </row>
    <row r="7976" spans="1:7" hidden="1" x14ac:dyDescent="0.25">
      <c r="A7976">
        <v>80026934</v>
      </c>
      <c r="B7976" s="1">
        <v>40896</v>
      </c>
      <c r="C7976" t="s">
        <v>115</v>
      </c>
      <c r="D7976">
        <v>50</v>
      </c>
      <c r="E7976">
        <v>11120311</v>
      </c>
      <c r="F7976" t="s">
        <v>10</v>
      </c>
      <c r="G7976">
        <v>1</v>
      </c>
    </row>
    <row r="7977" spans="1:7" x14ac:dyDescent="0.25">
      <c r="A7977">
        <v>80026891</v>
      </c>
      <c r="B7977" s="1">
        <v>40891</v>
      </c>
      <c r="C7977" t="s">
        <v>9</v>
      </c>
      <c r="D7977">
        <v>20</v>
      </c>
      <c r="E7977">
        <v>11110327</v>
      </c>
      <c r="F7977" t="s">
        <v>10</v>
      </c>
      <c r="G7977">
        <v>1</v>
      </c>
    </row>
    <row r="7978" spans="1:7" x14ac:dyDescent="0.25">
      <c r="A7978">
        <v>80026891</v>
      </c>
      <c r="B7978" s="1">
        <v>40891</v>
      </c>
      <c r="C7978" t="s">
        <v>7</v>
      </c>
      <c r="D7978">
        <v>1315</v>
      </c>
      <c r="E7978">
        <v>11110327</v>
      </c>
      <c r="F7978" t="s">
        <v>8</v>
      </c>
      <c r="G7978">
        <v>1</v>
      </c>
    </row>
    <row r="7979" spans="1:7" x14ac:dyDescent="0.25">
      <c r="A7979">
        <v>80026893</v>
      </c>
      <c r="B7979" s="1">
        <v>40891</v>
      </c>
      <c r="C7979" t="s">
        <v>9</v>
      </c>
      <c r="D7979">
        <v>20</v>
      </c>
      <c r="E7979">
        <v>11110351</v>
      </c>
      <c r="F7979" t="s">
        <v>10</v>
      </c>
      <c r="G7979">
        <v>1</v>
      </c>
    </row>
    <row r="7980" spans="1:7" x14ac:dyDescent="0.25">
      <c r="A7980">
        <v>80026893</v>
      </c>
      <c r="B7980" s="1">
        <v>40891</v>
      </c>
      <c r="C7980" t="s">
        <v>7</v>
      </c>
      <c r="D7980">
        <v>1276</v>
      </c>
      <c r="E7980">
        <v>11110351</v>
      </c>
      <c r="F7980" t="s">
        <v>8</v>
      </c>
      <c r="G7980">
        <v>1</v>
      </c>
    </row>
    <row r="7981" spans="1:7" x14ac:dyDescent="0.25">
      <c r="A7981">
        <v>80026893</v>
      </c>
      <c r="B7981" s="1">
        <v>40891</v>
      </c>
      <c r="C7981" t="s">
        <v>9</v>
      </c>
      <c r="D7981">
        <v>20</v>
      </c>
      <c r="E7981">
        <v>11110353</v>
      </c>
      <c r="F7981" t="s">
        <v>10</v>
      </c>
      <c r="G7981">
        <v>1</v>
      </c>
    </row>
    <row r="7982" spans="1:7" x14ac:dyDescent="0.25">
      <c r="A7982">
        <v>80026893</v>
      </c>
      <c r="B7982" s="1">
        <v>40891</v>
      </c>
      <c r="C7982" t="s">
        <v>7</v>
      </c>
      <c r="D7982">
        <v>1312</v>
      </c>
      <c r="E7982">
        <v>11110353</v>
      </c>
      <c r="F7982" t="s">
        <v>8</v>
      </c>
      <c r="G7982">
        <v>1</v>
      </c>
    </row>
    <row r="7983" spans="1:7" x14ac:dyDescent="0.25">
      <c r="A7983">
        <v>80026893</v>
      </c>
      <c r="B7983" s="1">
        <v>40891</v>
      </c>
      <c r="C7983" t="s">
        <v>9</v>
      </c>
      <c r="D7983">
        <v>20</v>
      </c>
      <c r="E7983">
        <v>11110357</v>
      </c>
      <c r="F7983" t="s">
        <v>10</v>
      </c>
      <c r="G7983">
        <v>1</v>
      </c>
    </row>
    <row r="7984" spans="1:7" x14ac:dyDescent="0.25">
      <c r="A7984">
        <v>80026893</v>
      </c>
      <c r="B7984" s="1">
        <v>40891</v>
      </c>
      <c r="C7984" t="s">
        <v>7</v>
      </c>
      <c r="D7984">
        <v>943</v>
      </c>
      <c r="E7984">
        <v>11110357</v>
      </c>
      <c r="F7984" t="s">
        <v>8</v>
      </c>
      <c r="G7984">
        <v>1</v>
      </c>
    </row>
    <row r="7985" spans="1:7" x14ac:dyDescent="0.25">
      <c r="A7985">
        <v>80026895</v>
      </c>
      <c r="B7985" s="1">
        <v>40892</v>
      </c>
      <c r="C7985" t="s">
        <v>135</v>
      </c>
      <c r="D7985">
        <v>125</v>
      </c>
      <c r="E7985">
        <v>11120025</v>
      </c>
      <c r="F7985" t="s">
        <v>10</v>
      </c>
      <c r="G7985">
        <v>1</v>
      </c>
    </row>
    <row r="7986" spans="1:7" x14ac:dyDescent="0.25">
      <c r="A7986">
        <v>80026896</v>
      </c>
      <c r="B7986" s="1">
        <v>40892</v>
      </c>
      <c r="C7986" t="s">
        <v>24</v>
      </c>
      <c r="D7986">
        <v>25</v>
      </c>
      <c r="E7986">
        <v>11120257</v>
      </c>
      <c r="F7986" t="s">
        <v>10</v>
      </c>
      <c r="G7986">
        <v>1</v>
      </c>
    </row>
    <row r="7987" spans="1:7" x14ac:dyDescent="0.25">
      <c r="A7987">
        <v>80026897</v>
      </c>
      <c r="B7987" s="1">
        <v>40892</v>
      </c>
      <c r="C7987" t="s">
        <v>7</v>
      </c>
      <c r="D7987">
        <v>270</v>
      </c>
      <c r="E7987">
        <v>11120185</v>
      </c>
      <c r="F7987" t="s">
        <v>8</v>
      </c>
      <c r="G7987">
        <v>50000</v>
      </c>
    </row>
    <row r="7988" spans="1:7" hidden="1" x14ac:dyDescent="0.25">
      <c r="A7988">
        <v>80026956</v>
      </c>
      <c r="B7988" s="1">
        <v>40897</v>
      </c>
      <c r="C7988" t="s">
        <v>111</v>
      </c>
      <c r="D7988">
        <v>25</v>
      </c>
      <c r="E7988">
        <v>11120337</v>
      </c>
      <c r="F7988" t="s">
        <v>112</v>
      </c>
      <c r="G7988">
        <v>1</v>
      </c>
    </row>
    <row r="7989" spans="1:7" x14ac:dyDescent="0.25">
      <c r="A7989">
        <v>80026897</v>
      </c>
      <c r="B7989" s="1">
        <v>40892</v>
      </c>
      <c r="C7989" t="s">
        <v>15</v>
      </c>
      <c r="D7989">
        <v>135</v>
      </c>
      <c r="E7989">
        <v>11120185</v>
      </c>
      <c r="F7989" t="s">
        <v>8</v>
      </c>
      <c r="G7989">
        <v>50000</v>
      </c>
    </row>
    <row r="7990" spans="1:7" x14ac:dyDescent="0.25">
      <c r="A7990">
        <v>80026898</v>
      </c>
      <c r="B7990" s="1">
        <v>40892</v>
      </c>
      <c r="C7990" t="s">
        <v>64</v>
      </c>
      <c r="D7990">
        <v>80</v>
      </c>
      <c r="E7990">
        <v>11120260</v>
      </c>
      <c r="F7990" t="s">
        <v>65</v>
      </c>
      <c r="G7990">
        <v>20</v>
      </c>
    </row>
    <row r="7991" spans="1:7" x14ac:dyDescent="0.25">
      <c r="A7991">
        <v>80026898</v>
      </c>
      <c r="B7991" s="1">
        <v>40892</v>
      </c>
      <c r="C7991" t="s">
        <v>74</v>
      </c>
      <c r="D7991">
        <v>25</v>
      </c>
      <c r="E7991">
        <v>11120260</v>
      </c>
      <c r="F7991" t="s">
        <v>75</v>
      </c>
      <c r="G7991">
        <v>20</v>
      </c>
    </row>
    <row r="7992" spans="1:7" x14ac:dyDescent="0.25">
      <c r="A7992">
        <v>80026898</v>
      </c>
      <c r="B7992" s="1">
        <v>40892</v>
      </c>
      <c r="C7992" t="s">
        <v>70</v>
      </c>
      <c r="D7992">
        <v>25</v>
      </c>
      <c r="E7992">
        <v>11120260</v>
      </c>
      <c r="F7992" t="s">
        <v>71</v>
      </c>
      <c r="G7992">
        <v>20</v>
      </c>
    </row>
    <row r="7993" spans="1:7" x14ac:dyDescent="0.25">
      <c r="A7993">
        <v>80026898</v>
      </c>
      <c r="B7993" s="1">
        <v>40892</v>
      </c>
      <c r="C7993" t="s">
        <v>64</v>
      </c>
      <c r="D7993">
        <v>80</v>
      </c>
      <c r="E7993">
        <v>11120261</v>
      </c>
      <c r="F7993" t="s">
        <v>65</v>
      </c>
      <c r="G7993">
        <v>20</v>
      </c>
    </row>
    <row r="7994" spans="1:7" x14ac:dyDescent="0.25">
      <c r="A7994">
        <v>80026898</v>
      </c>
      <c r="B7994" s="1">
        <v>40892</v>
      </c>
      <c r="C7994" t="s">
        <v>74</v>
      </c>
      <c r="D7994">
        <v>25</v>
      </c>
      <c r="E7994">
        <v>11120261</v>
      </c>
      <c r="F7994" t="s">
        <v>75</v>
      </c>
      <c r="G7994">
        <v>20</v>
      </c>
    </row>
    <row r="7995" spans="1:7" hidden="1" x14ac:dyDescent="0.25">
      <c r="A7995">
        <v>80026959</v>
      </c>
      <c r="B7995" s="1">
        <v>40898</v>
      </c>
      <c r="C7995" t="s">
        <v>22</v>
      </c>
      <c r="D7995">
        <v>50</v>
      </c>
      <c r="E7995">
        <v>11120340</v>
      </c>
      <c r="F7995" t="s">
        <v>23</v>
      </c>
      <c r="G7995">
        <v>0.2</v>
      </c>
    </row>
    <row r="7996" spans="1:7" x14ac:dyDescent="0.25">
      <c r="A7996">
        <v>80026898</v>
      </c>
      <c r="B7996" s="1">
        <v>40892</v>
      </c>
      <c r="C7996" t="s">
        <v>70</v>
      </c>
      <c r="D7996">
        <v>25</v>
      </c>
      <c r="E7996">
        <v>11120261</v>
      </c>
      <c r="F7996" t="s">
        <v>71</v>
      </c>
      <c r="G7996">
        <v>20</v>
      </c>
    </row>
    <row r="7997" spans="1:7" x14ac:dyDescent="0.25">
      <c r="A7997">
        <v>80026900</v>
      </c>
      <c r="B7997" s="1">
        <v>40892</v>
      </c>
      <c r="C7997" t="s">
        <v>74</v>
      </c>
      <c r="D7997">
        <v>25</v>
      </c>
      <c r="E7997">
        <v>11120263</v>
      </c>
      <c r="F7997" t="s">
        <v>75</v>
      </c>
      <c r="G7997">
        <v>1</v>
      </c>
    </row>
    <row r="7998" spans="1:7" x14ac:dyDescent="0.25">
      <c r="A7998">
        <v>80026901</v>
      </c>
      <c r="B7998" s="1">
        <v>40892</v>
      </c>
      <c r="C7998" t="s">
        <v>25</v>
      </c>
      <c r="D7998">
        <v>20</v>
      </c>
      <c r="E7998">
        <v>11120264</v>
      </c>
      <c r="F7998" t="s">
        <v>26</v>
      </c>
      <c r="G7998">
        <v>1</v>
      </c>
    </row>
    <row r="7999" spans="1:7" x14ac:dyDescent="0.25">
      <c r="A7999">
        <v>80026901</v>
      </c>
      <c r="B7999" s="1">
        <v>40892</v>
      </c>
      <c r="C7999" t="s">
        <v>66</v>
      </c>
      <c r="D7999">
        <v>42</v>
      </c>
      <c r="E7999">
        <v>11120264</v>
      </c>
      <c r="F7999" t="s">
        <v>67</v>
      </c>
      <c r="G7999">
        <v>1</v>
      </c>
    </row>
    <row r="8000" spans="1:7" x14ac:dyDescent="0.25">
      <c r="A8000">
        <v>80026901</v>
      </c>
      <c r="B8000" s="1">
        <v>40892</v>
      </c>
      <c r="C8000" t="s">
        <v>68</v>
      </c>
      <c r="D8000">
        <v>25</v>
      </c>
      <c r="E8000">
        <v>11120264</v>
      </c>
      <c r="F8000" t="s">
        <v>69</v>
      </c>
      <c r="G8000">
        <v>1</v>
      </c>
    </row>
    <row r="8001" spans="1:7" x14ac:dyDescent="0.25">
      <c r="A8001">
        <v>80026901</v>
      </c>
      <c r="B8001" s="1">
        <v>40892</v>
      </c>
      <c r="C8001" t="s">
        <v>25</v>
      </c>
      <c r="D8001">
        <v>20</v>
      </c>
      <c r="E8001">
        <v>11120265</v>
      </c>
      <c r="F8001" t="s">
        <v>26</v>
      </c>
      <c r="G8001">
        <v>1</v>
      </c>
    </row>
    <row r="8002" spans="1:7" x14ac:dyDescent="0.25">
      <c r="A8002">
        <v>80026901</v>
      </c>
      <c r="B8002" s="1">
        <v>40892</v>
      </c>
      <c r="C8002" t="s">
        <v>66</v>
      </c>
      <c r="D8002">
        <v>42</v>
      </c>
      <c r="E8002">
        <v>11120265</v>
      </c>
      <c r="F8002" t="s">
        <v>67</v>
      </c>
      <c r="G8002">
        <v>1</v>
      </c>
    </row>
    <row r="8003" spans="1:7" hidden="1" x14ac:dyDescent="0.25">
      <c r="A8003">
        <v>80026964</v>
      </c>
      <c r="B8003" s="1">
        <v>40898</v>
      </c>
      <c r="C8003" t="s">
        <v>22</v>
      </c>
      <c r="D8003">
        <v>175</v>
      </c>
      <c r="E8003">
        <v>11120346</v>
      </c>
      <c r="F8003" t="s">
        <v>23</v>
      </c>
      <c r="G8003">
        <v>0.7</v>
      </c>
    </row>
    <row r="8004" spans="1:7" x14ac:dyDescent="0.25">
      <c r="A8004">
        <v>80026901</v>
      </c>
      <c r="B8004" s="1">
        <v>40892</v>
      </c>
      <c r="C8004" t="s">
        <v>68</v>
      </c>
      <c r="D8004">
        <v>25</v>
      </c>
      <c r="E8004">
        <v>11120265</v>
      </c>
      <c r="F8004" t="s">
        <v>69</v>
      </c>
      <c r="G8004">
        <v>1</v>
      </c>
    </row>
    <row r="8005" spans="1:7" hidden="1" x14ac:dyDescent="0.25">
      <c r="A8005">
        <v>80026968</v>
      </c>
      <c r="B8005" s="1">
        <v>40898</v>
      </c>
      <c r="C8005" t="s">
        <v>111</v>
      </c>
      <c r="D8005">
        <v>25</v>
      </c>
      <c r="E8005">
        <v>11120351</v>
      </c>
      <c r="F8005" t="s">
        <v>112</v>
      </c>
      <c r="G8005">
        <v>1</v>
      </c>
    </row>
    <row r="8006" spans="1:7" x14ac:dyDescent="0.25">
      <c r="A8006">
        <v>80026901</v>
      </c>
      <c r="B8006" s="1">
        <v>40892</v>
      </c>
      <c r="C8006" t="s">
        <v>25</v>
      </c>
      <c r="D8006">
        <v>20</v>
      </c>
      <c r="E8006">
        <v>11120266</v>
      </c>
      <c r="F8006" t="s">
        <v>26</v>
      </c>
      <c r="G8006">
        <v>1</v>
      </c>
    </row>
    <row r="8007" spans="1:7" x14ac:dyDescent="0.25">
      <c r="A8007">
        <v>80026901</v>
      </c>
      <c r="B8007" s="1">
        <v>40892</v>
      </c>
      <c r="C8007" t="s">
        <v>66</v>
      </c>
      <c r="D8007">
        <v>42</v>
      </c>
      <c r="E8007">
        <v>11120266</v>
      </c>
      <c r="F8007" t="s">
        <v>67</v>
      </c>
      <c r="G8007">
        <v>1</v>
      </c>
    </row>
    <row r="8008" spans="1:7" x14ac:dyDescent="0.25">
      <c r="A8008">
        <v>80026901</v>
      </c>
      <c r="B8008" s="1">
        <v>40892</v>
      </c>
      <c r="C8008" t="s">
        <v>68</v>
      </c>
      <c r="D8008">
        <v>25</v>
      </c>
      <c r="E8008">
        <v>11120266</v>
      </c>
      <c r="F8008" t="s">
        <v>69</v>
      </c>
      <c r="G8008">
        <v>1</v>
      </c>
    </row>
    <row r="8009" spans="1:7" x14ac:dyDescent="0.25">
      <c r="A8009">
        <v>80026902</v>
      </c>
      <c r="B8009" s="1">
        <v>40892</v>
      </c>
      <c r="C8009" t="s">
        <v>25</v>
      </c>
      <c r="D8009">
        <v>25</v>
      </c>
      <c r="E8009">
        <v>11120268</v>
      </c>
      <c r="F8009" t="s">
        <v>26</v>
      </c>
      <c r="G8009">
        <v>100</v>
      </c>
    </row>
    <row r="8010" spans="1:7" x14ac:dyDescent="0.25">
      <c r="A8010">
        <v>80026902</v>
      </c>
      <c r="B8010" s="1">
        <v>40892</v>
      </c>
      <c r="C8010" t="s">
        <v>66</v>
      </c>
      <c r="D8010">
        <v>5</v>
      </c>
      <c r="E8010">
        <v>11120268</v>
      </c>
      <c r="F8010" t="s">
        <v>67</v>
      </c>
      <c r="G8010">
        <v>100</v>
      </c>
    </row>
    <row r="8011" spans="1:7" x14ac:dyDescent="0.25">
      <c r="A8011">
        <v>80026903</v>
      </c>
      <c r="B8011" s="1">
        <v>40892</v>
      </c>
      <c r="C8011" t="s">
        <v>24</v>
      </c>
      <c r="D8011">
        <v>25</v>
      </c>
      <c r="E8011">
        <v>11120271</v>
      </c>
      <c r="F8011" t="s">
        <v>10</v>
      </c>
      <c r="G8011">
        <v>1</v>
      </c>
    </row>
    <row r="8012" spans="1:7" x14ac:dyDescent="0.25">
      <c r="A8012">
        <v>80026904</v>
      </c>
      <c r="B8012" s="1">
        <v>40892</v>
      </c>
      <c r="C8012" t="s">
        <v>64</v>
      </c>
      <c r="D8012">
        <v>64</v>
      </c>
      <c r="E8012">
        <v>11120272</v>
      </c>
      <c r="F8012" t="s">
        <v>65</v>
      </c>
      <c r="G8012">
        <v>16</v>
      </c>
    </row>
    <row r="8013" spans="1:7" x14ac:dyDescent="0.25">
      <c r="A8013">
        <v>80026904</v>
      </c>
      <c r="B8013" s="1">
        <v>40892</v>
      </c>
      <c r="C8013" t="s">
        <v>74</v>
      </c>
      <c r="D8013">
        <v>25</v>
      </c>
      <c r="E8013">
        <v>11120272</v>
      </c>
      <c r="F8013" t="s">
        <v>75</v>
      </c>
      <c r="G8013">
        <v>16</v>
      </c>
    </row>
    <row r="8014" spans="1:7" x14ac:dyDescent="0.25">
      <c r="A8014">
        <v>80026904</v>
      </c>
      <c r="B8014" s="1">
        <v>40892</v>
      </c>
      <c r="C8014" t="s">
        <v>70</v>
      </c>
      <c r="D8014">
        <v>25</v>
      </c>
      <c r="E8014">
        <v>11120272</v>
      </c>
      <c r="F8014" t="s">
        <v>71</v>
      </c>
      <c r="G8014">
        <v>16</v>
      </c>
    </row>
    <row r="8015" spans="1:7" hidden="1" x14ac:dyDescent="0.25">
      <c r="A8015">
        <v>80026970</v>
      </c>
      <c r="B8015" s="1">
        <v>40898</v>
      </c>
      <c r="C8015" t="s">
        <v>182</v>
      </c>
      <c r="D8015">
        <v>100</v>
      </c>
      <c r="E8015">
        <v>11120355</v>
      </c>
      <c r="F8015" t="s">
        <v>10</v>
      </c>
      <c r="G8015">
        <v>1</v>
      </c>
    </row>
    <row r="8016" spans="1:7" hidden="1" x14ac:dyDescent="0.25">
      <c r="A8016">
        <v>80026984</v>
      </c>
      <c r="B8016" s="1">
        <v>40899</v>
      </c>
      <c r="C8016" t="s">
        <v>22</v>
      </c>
      <c r="D8016">
        <v>237.5</v>
      </c>
      <c r="E8016">
        <v>8090113</v>
      </c>
      <c r="F8016" t="s">
        <v>23</v>
      </c>
      <c r="G8016">
        <v>0.95</v>
      </c>
    </row>
    <row r="8017" spans="1:7" x14ac:dyDescent="0.25">
      <c r="A8017">
        <v>80026906</v>
      </c>
      <c r="B8017" s="1">
        <v>40892</v>
      </c>
      <c r="C8017" t="s">
        <v>64</v>
      </c>
      <c r="D8017">
        <v>56</v>
      </c>
      <c r="E8017">
        <v>11120277</v>
      </c>
      <c r="F8017" t="s">
        <v>65</v>
      </c>
      <c r="G8017">
        <v>14</v>
      </c>
    </row>
    <row r="8018" spans="1:7" x14ac:dyDescent="0.25">
      <c r="A8018">
        <v>80026907</v>
      </c>
      <c r="B8018" s="1">
        <v>40892</v>
      </c>
      <c r="C8018" t="s">
        <v>7</v>
      </c>
      <c r="D8018">
        <v>60</v>
      </c>
      <c r="E8018">
        <v>11120224</v>
      </c>
      <c r="F8018" t="s">
        <v>8</v>
      </c>
      <c r="G8018">
        <v>8000</v>
      </c>
    </row>
    <row r="8019" spans="1:7" x14ac:dyDescent="0.25">
      <c r="A8019">
        <v>80026911</v>
      </c>
      <c r="B8019" s="1">
        <v>40892</v>
      </c>
      <c r="C8019" t="s">
        <v>7</v>
      </c>
      <c r="D8019">
        <v>270</v>
      </c>
      <c r="E8019">
        <v>11120246</v>
      </c>
      <c r="F8019" t="s">
        <v>8</v>
      </c>
      <c r="G8019">
        <v>50000</v>
      </c>
    </row>
    <row r="8020" spans="1:7" x14ac:dyDescent="0.25">
      <c r="A8020">
        <v>80026912</v>
      </c>
      <c r="B8020" s="1">
        <v>40892</v>
      </c>
      <c r="C8020" t="s">
        <v>64</v>
      </c>
      <c r="D8020">
        <v>25</v>
      </c>
      <c r="E8020">
        <v>11120274</v>
      </c>
      <c r="F8020" t="s">
        <v>65</v>
      </c>
      <c r="G8020">
        <v>1</v>
      </c>
    </row>
    <row r="8021" spans="1:7" x14ac:dyDescent="0.25">
      <c r="A8021">
        <v>80026912</v>
      </c>
      <c r="B8021" s="1">
        <v>40892</v>
      </c>
      <c r="C8021" t="s">
        <v>64</v>
      </c>
      <c r="D8021">
        <v>25</v>
      </c>
      <c r="E8021">
        <v>11120275</v>
      </c>
      <c r="F8021" t="s">
        <v>65</v>
      </c>
      <c r="G8021">
        <v>1</v>
      </c>
    </row>
    <row r="8022" spans="1:7" x14ac:dyDescent="0.25">
      <c r="A8022">
        <v>80026913</v>
      </c>
      <c r="B8022" s="1">
        <v>40892</v>
      </c>
      <c r="C8022" t="s">
        <v>64</v>
      </c>
      <c r="D8022">
        <v>25</v>
      </c>
      <c r="E8022">
        <v>11120276</v>
      </c>
      <c r="F8022" t="s">
        <v>65</v>
      </c>
      <c r="G8022">
        <v>1</v>
      </c>
    </row>
    <row r="8023" spans="1:7" x14ac:dyDescent="0.25">
      <c r="A8023">
        <v>80026915</v>
      </c>
      <c r="B8023" s="1">
        <v>40893</v>
      </c>
      <c r="C8023" t="s">
        <v>24</v>
      </c>
      <c r="D8023">
        <v>25</v>
      </c>
      <c r="E8023">
        <v>11120285</v>
      </c>
      <c r="F8023" t="s">
        <v>10</v>
      </c>
      <c r="G8023">
        <v>1</v>
      </c>
    </row>
    <row r="8024" spans="1:7" x14ac:dyDescent="0.25">
      <c r="A8024">
        <v>80026918</v>
      </c>
      <c r="B8024" s="1">
        <v>40893</v>
      </c>
      <c r="C8024" t="s">
        <v>54</v>
      </c>
      <c r="D8024">
        <v>27</v>
      </c>
      <c r="E8024">
        <v>11120289</v>
      </c>
      <c r="F8024" t="s">
        <v>55</v>
      </c>
      <c r="G8024">
        <v>70000</v>
      </c>
    </row>
    <row r="8025" spans="1:7" hidden="1" x14ac:dyDescent="0.25">
      <c r="A8025">
        <v>80026971</v>
      </c>
      <c r="B8025" s="1">
        <v>40899</v>
      </c>
      <c r="C8025" t="s">
        <v>124</v>
      </c>
      <c r="D8025">
        <v>776</v>
      </c>
      <c r="E8025">
        <v>11090394</v>
      </c>
      <c r="F8025" t="s">
        <v>10</v>
      </c>
      <c r="G8025">
        <v>1</v>
      </c>
    </row>
    <row r="8026" spans="1:7" hidden="1" x14ac:dyDescent="0.25">
      <c r="A8026">
        <v>80026971</v>
      </c>
      <c r="B8026" s="1">
        <v>40899</v>
      </c>
      <c r="C8026" t="s">
        <v>131</v>
      </c>
      <c r="D8026">
        <v>1065.52</v>
      </c>
      <c r="E8026">
        <v>11090394</v>
      </c>
      <c r="F8026" t="s">
        <v>10</v>
      </c>
      <c r="G8026">
        <v>1</v>
      </c>
    </row>
    <row r="8027" spans="1:7" hidden="1" x14ac:dyDescent="0.25">
      <c r="A8027">
        <v>80026973</v>
      </c>
      <c r="B8027" s="1">
        <v>40899</v>
      </c>
      <c r="C8027" t="s">
        <v>124</v>
      </c>
      <c r="D8027">
        <v>176</v>
      </c>
      <c r="E8027">
        <v>11100098</v>
      </c>
      <c r="F8027" t="s">
        <v>10</v>
      </c>
      <c r="G8027">
        <v>1</v>
      </c>
    </row>
    <row r="8028" spans="1:7" hidden="1" x14ac:dyDescent="0.25">
      <c r="A8028">
        <v>80026973</v>
      </c>
      <c r="B8028" s="1">
        <v>40899</v>
      </c>
      <c r="C8028" t="s">
        <v>131</v>
      </c>
      <c r="D8028">
        <v>120</v>
      </c>
      <c r="E8028">
        <v>11100098</v>
      </c>
      <c r="F8028" t="s">
        <v>10</v>
      </c>
      <c r="G8028">
        <v>1</v>
      </c>
    </row>
    <row r="8029" spans="1:7" x14ac:dyDescent="0.25">
      <c r="A8029">
        <v>80026918</v>
      </c>
      <c r="B8029" s="1">
        <v>40893</v>
      </c>
      <c r="C8029" t="s">
        <v>56</v>
      </c>
      <c r="D8029">
        <v>27</v>
      </c>
      <c r="E8029">
        <v>11120289</v>
      </c>
      <c r="F8029" t="s">
        <v>55</v>
      </c>
      <c r="G8029">
        <v>70000</v>
      </c>
    </row>
    <row r="8030" spans="1:7" x14ac:dyDescent="0.25">
      <c r="A8030">
        <v>80026918</v>
      </c>
      <c r="B8030" s="1">
        <v>40893</v>
      </c>
      <c r="C8030" t="s">
        <v>59</v>
      </c>
      <c r="D8030">
        <v>25</v>
      </c>
      <c r="E8030">
        <v>11120289</v>
      </c>
      <c r="F8030" t="s">
        <v>60</v>
      </c>
      <c r="G8030">
        <v>70000</v>
      </c>
    </row>
    <row r="8031" spans="1:7" hidden="1" x14ac:dyDescent="0.25">
      <c r="A8031">
        <v>80026974</v>
      </c>
      <c r="B8031" s="1">
        <v>40899</v>
      </c>
      <c r="C8031" t="s">
        <v>113</v>
      </c>
      <c r="D8031">
        <v>150</v>
      </c>
      <c r="E8031">
        <v>11120358</v>
      </c>
      <c r="F8031" t="s">
        <v>10</v>
      </c>
      <c r="G8031">
        <v>1</v>
      </c>
    </row>
    <row r="8032" spans="1:7" x14ac:dyDescent="0.25">
      <c r="A8032">
        <v>80026918</v>
      </c>
      <c r="B8032" s="1">
        <v>40893</v>
      </c>
      <c r="C8032" t="s">
        <v>61</v>
      </c>
      <c r="D8032">
        <v>25</v>
      </c>
      <c r="E8032">
        <v>11120289</v>
      </c>
      <c r="F8032" t="s">
        <v>60</v>
      </c>
      <c r="G8032">
        <v>70000</v>
      </c>
    </row>
    <row r="8033" spans="1:7" x14ac:dyDescent="0.25">
      <c r="A8033">
        <v>80026918</v>
      </c>
      <c r="B8033" s="1">
        <v>40893</v>
      </c>
      <c r="C8033" t="s">
        <v>54</v>
      </c>
      <c r="D8033">
        <v>27</v>
      </c>
      <c r="E8033">
        <v>11120290</v>
      </c>
      <c r="F8033" t="s">
        <v>55</v>
      </c>
      <c r="G8033">
        <v>70000</v>
      </c>
    </row>
    <row r="8034" spans="1:7" x14ac:dyDescent="0.25">
      <c r="A8034">
        <v>80026918</v>
      </c>
      <c r="B8034" s="1">
        <v>40893</v>
      </c>
      <c r="C8034" t="s">
        <v>56</v>
      </c>
      <c r="D8034">
        <v>27</v>
      </c>
      <c r="E8034">
        <v>11120290</v>
      </c>
      <c r="F8034" t="s">
        <v>55</v>
      </c>
      <c r="G8034">
        <v>70000</v>
      </c>
    </row>
    <row r="8035" spans="1:7" hidden="1" x14ac:dyDescent="0.25">
      <c r="A8035">
        <v>80026980</v>
      </c>
      <c r="B8035" s="1">
        <v>40899</v>
      </c>
      <c r="C8035" t="s">
        <v>111</v>
      </c>
      <c r="D8035">
        <v>25</v>
      </c>
      <c r="E8035">
        <v>11120362</v>
      </c>
      <c r="F8035" t="s">
        <v>112</v>
      </c>
      <c r="G8035">
        <v>1</v>
      </c>
    </row>
    <row r="8036" spans="1:7" hidden="1" x14ac:dyDescent="0.25">
      <c r="A8036">
        <v>90001809</v>
      </c>
      <c r="B8036" s="1">
        <v>40899</v>
      </c>
      <c r="C8036" t="s">
        <v>120</v>
      </c>
      <c r="D8036">
        <v>200</v>
      </c>
      <c r="E8036">
        <v>11120363</v>
      </c>
      <c r="F8036" t="s">
        <v>121</v>
      </c>
      <c r="G8036">
        <v>1</v>
      </c>
    </row>
    <row r="8037" spans="1:7" hidden="1" x14ac:dyDescent="0.25">
      <c r="A8037">
        <v>80026981</v>
      </c>
      <c r="B8037" s="1">
        <v>40899</v>
      </c>
      <c r="C8037" t="s">
        <v>104</v>
      </c>
      <c r="D8037">
        <v>250</v>
      </c>
      <c r="E8037">
        <v>11120365</v>
      </c>
      <c r="F8037" t="s">
        <v>50</v>
      </c>
      <c r="G8037">
        <v>1</v>
      </c>
    </row>
    <row r="8038" spans="1:7" hidden="1" x14ac:dyDescent="0.25">
      <c r="A8038">
        <v>80026985</v>
      </c>
      <c r="B8038" s="1">
        <v>40900</v>
      </c>
      <c r="C8038" t="s">
        <v>22</v>
      </c>
      <c r="D8038">
        <v>50</v>
      </c>
      <c r="E8038">
        <v>11120366</v>
      </c>
      <c r="F8038" t="s">
        <v>23</v>
      </c>
      <c r="G8038">
        <v>0.2</v>
      </c>
    </row>
    <row r="8039" spans="1:7" x14ac:dyDescent="0.25">
      <c r="A8039">
        <v>80026918</v>
      </c>
      <c r="B8039" s="1">
        <v>40893</v>
      </c>
      <c r="C8039" t="s">
        <v>59</v>
      </c>
      <c r="D8039">
        <v>25</v>
      </c>
      <c r="E8039">
        <v>11120290</v>
      </c>
      <c r="F8039" t="s">
        <v>60</v>
      </c>
      <c r="G8039">
        <v>70000</v>
      </c>
    </row>
    <row r="8040" spans="1:7" x14ac:dyDescent="0.25">
      <c r="A8040">
        <v>80026918</v>
      </c>
      <c r="B8040" s="1">
        <v>40893</v>
      </c>
      <c r="C8040" t="s">
        <v>61</v>
      </c>
      <c r="D8040">
        <v>25</v>
      </c>
      <c r="E8040">
        <v>11120290</v>
      </c>
      <c r="F8040" t="s">
        <v>60</v>
      </c>
      <c r="G8040">
        <v>70000</v>
      </c>
    </row>
    <row r="8041" spans="1:7" x14ac:dyDescent="0.25">
      <c r="A8041">
        <v>80026919</v>
      </c>
      <c r="B8041" s="1">
        <v>40893</v>
      </c>
      <c r="C8041" t="s">
        <v>64</v>
      </c>
      <c r="D8041">
        <v>80</v>
      </c>
      <c r="E8041">
        <v>11120291</v>
      </c>
      <c r="F8041" t="s">
        <v>65</v>
      </c>
      <c r="G8041">
        <v>20</v>
      </c>
    </row>
    <row r="8042" spans="1:7" x14ac:dyDescent="0.25">
      <c r="A8042">
        <v>80026919</v>
      </c>
      <c r="B8042" s="1">
        <v>40893</v>
      </c>
      <c r="C8042" t="s">
        <v>74</v>
      </c>
      <c r="D8042">
        <v>25</v>
      </c>
      <c r="E8042">
        <v>11120291</v>
      </c>
      <c r="F8042" t="s">
        <v>75</v>
      </c>
      <c r="G8042">
        <v>20</v>
      </c>
    </row>
    <row r="8043" spans="1:7" x14ac:dyDescent="0.25">
      <c r="A8043">
        <v>80026919</v>
      </c>
      <c r="B8043" s="1">
        <v>40893</v>
      </c>
      <c r="C8043" t="s">
        <v>70</v>
      </c>
      <c r="D8043">
        <v>25</v>
      </c>
      <c r="E8043">
        <v>11120291</v>
      </c>
      <c r="F8043" t="s">
        <v>71</v>
      </c>
      <c r="G8043">
        <v>20</v>
      </c>
    </row>
    <row r="8044" spans="1:7" x14ac:dyDescent="0.25">
      <c r="A8044">
        <v>80026920</v>
      </c>
      <c r="B8044" s="1">
        <v>40893</v>
      </c>
      <c r="C8044" t="s">
        <v>24</v>
      </c>
      <c r="D8044">
        <v>25</v>
      </c>
      <c r="E8044">
        <v>11120292</v>
      </c>
      <c r="F8044" t="s">
        <v>10</v>
      </c>
      <c r="G8044">
        <v>1</v>
      </c>
    </row>
    <row r="8045" spans="1:7" x14ac:dyDescent="0.25">
      <c r="A8045">
        <v>80026921</v>
      </c>
      <c r="B8045" s="1">
        <v>40893</v>
      </c>
      <c r="C8045" t="s">
        <v>54</v>
      </c>
      <c r="D8045">
        <v>27</v>
      </c>
      <c r="E8045">
        <v>11120293</v>
      </c>
      <c r="F8045" t="s">
        <v>55</v>
      </c>
      <c r="G8045">
        <v>70000</v>
      </c>
    </row>
    <row r="8046" spans="1:7" x14ac:dyDescent="0.25">
      <c r="A8046">
        <v>80026921</v>
      </c>
      <c r="B8046" s="1">
        <v>40893</v>
      </c>
      <c r="C8046" t="s">
        <v>56</v>
      </c>
      <c r="D8046">
        <v>27</v>
      </c>
      <c r="E8046">
        <v>11120293</v>
      </c>
      <c r="F8046" t="s">
        <v>55</v>
      </c>
      <c r="G8046">
        <v>70000</v>
      </c>
    </row>
    <row r="8047" spans="1:7" hidden="1" x14ac:dyDescent="0.25">
      <c r="A8047">
        <v>90001810</v>
      </c>
      <c r="B8047" s="1">
        <v>40900</v>
      </c>
      <c r="C8047" t="s">
        <v>115</v>
      </c>
      <c r="D8047">
        <v>50</v>
      </c>
      <c r="E8047">
        <v>11120376</v>
      </c>
      <c r="F8047" t="s">
        <v>10</v>
      </c>
      <c r="G8047">
        <v>1</v>
      </c>
    </row>
    <row r="8048" spans="1:7" hidden="1" x14ac:dyDescent="0.25">
      <c r="A8048">
        <v>80026995</v>
      </c>
      <c r="B8048" s="1">
        <v>40904</v>
      </c>
      <c r="C8048" t="s">
        <v>111</v>
      </c>
      <c r="D8048">
        <v>25</v>
      </c>
      <c r="E8048">
        <v>11120378</v>
      </c>
      <c r="F8048" t="s">
        <v>112</v>
      </c>
      <c r="G8048">
        <v>1</v>
      </c>
    </row>
    <row r="8049" spans="1:7" hidden="1" x14ac:dyDescent="0.25">
      <c r="A8049">
        <v>80026995</v>
      </c>
      <c r="B8049" s="1">
        <v>40904</v>
      </c>
      <c r="C8049" t="s">
        <v>111</v>
      </c>
      <c r="D8049">
        <v>100</v>
      </c>
      <c r="E8049">
        <v>11120379</v>
      </c>
      <c r="F8049" t="s">
        <v>112</v>
      </c>
      <c r="G8049">
        <v>4</v>
      </c>
    </row>
    <row r="8050" spans="1:7" hidden="1" x14ac:dyDescent="0.25">
      <c r="A8050">
        <v>80026997</v>
      </c>
      <c r="B8050" s="1">
        <v>40904</v>
      </c>
      <c r="C8050" t="s">
        <v>111</v>
      </c>
      <c r="D8050">
        <v>25</v>
      </c>
      <c r="E8050">
        <v>11120381</v>
      </c>
      <c r="F8050" t="s">
        <v>112</v>
      </c>
      <c r="G8050">
        <v>1</v>
      </c>
    </row>
    <row r="8051" spans="1:7" hidden="1" x14ac:dyDescent="0.25">
      <c r="A8051">
        <v>80026998</v>
      </c>
      <c r="B8051" s="1">
        <v>40904</v>
      </c>
      <c r="C8051" t="s">
        <v>111</v>
      </c>
      <c r="D8051">
        <v>50</v>
      </c>
      <c r="E8051">
        <v>11120385</v>
      </c>
      <c r="F8051" t="s">
        <v>112</v>
      </c>
      <c r="G8051">
        <v>2</v>
      </c>
    </row>
    <row r="8052" spans="1:7" hidden="1" x14ac:dyDescent="0.25">
      <c r="A8052">
        <v>80026999</v>
      </c>
      <c r="B8052" s="1">
        <v>40904</v>
      </c>
      <c r="C8052" t="s">
        <v>111</v>
      </c>
      <c r="D8052">
        <v>25</v>
      </c>
      <c r="E8052">
        <v>11120386</v>
      </c>
      <c r="F8052" t="s">
        <v>112</v>
      </c>
      <c r="G8052">
        <v>1</v>
      </c>
    </row>
    <row r="8053" spans="1:7" hidden="1" x14ac:dyDescent="0.25">
      <c r="A8053">
        <v>80027000</v>
      </c>
      <c r="B8053" s="1">
        <v>40904</v>
      </c>
      <c r="C8053" t="s">
        <v>111</v>
      </c>
      <c r="D8053">
        <v>25</v>
      </c>
      <c r="E8053">
        <v>11120387</v>
      </c>
      <c r="F8053" t="s">
        <v>112</v>
      </c>
      <c r="G8053">
        <v>1</v>
      </c>
    </row>
    <row r="8054" spans="1:7" x14ac:dyDescent="0.25">
      <c r="A8054">
        <v>80026921</v>
      </c>
      <c r="B8054" s="1">
        <v>40893</v>
      </c>
      <c r="C8054" t="s">
        <v>57</v>
      </c>
      <c r="D8054">
        <v>25</v>
      </c>
      <c r="E8054">
        <v>11120293</v>
      </c>
      <c r="F8054" t="s">
        <v>55</v>
      </c>
      <c r="G8054">
        <v>70000</v>
      </c>
    </row>
    <row r="8055" spans="1:7" x14ac:dyDescent="0.25">
      <c r="A8055">
        <v>80026921</v>
      </c>
      <c r="B8055" s="1">
        <v>40893</v>
      </c>
      <c r="C8055" t="s">
        <v>59</v>
      </c>
      <c r="D8055">
        <v>25</v>
      </c>
      <c r="E8055">
        <v>11120293</v>
      </c>
      <c r="F8055" t="s">
        <v>60</v>
      </c>
      <c r="G8055">
        <v>70000</v>
      </c>
    </row>
    <row r="8056" spans="1:7" x14ac:dyDescent="0.25">
      <c r="A8056">
        <v>80026921</v>
      </c>
      <c r="B8056" s="1">
        <v>40893</v>
      </c>
      <c r="C8056" t="s">
        <v>61</v>
      </c>
      <c r="D8056">
        <v>25</v>
      </c>
      <c r="E8056">
        <v>11120293</v>
      </c>
      <c r="F8056" t="s">
        <v>60</v>
      </c>
      <c r="G8056">
        <v>70000</v>
      </c>
    </row>
    <row r="8057" spans="1:7" x14ac:dyDescent="0.25">
      <c r="A8057">
        <v>80026921</v>
      </c>
      <c r="B8057" s="1">
        <v>40893</v>
      </c>
      <c r="C8057" t="s">
        <v>62</v>
      </c>
      <c r="D8057">
        <v>25</v>
      </c>
      <c r="E8057">
        <v>11120293</v>
      </c>
      <c r="F8057" t="s">
        <v>60</v>
      </c>
      <c r="G8057">
        <v>70000</v>
      </c>
    </row>
    <row r="8058" spans="1:7" x14ac:dyDescent="0.25">
      <c r="A8058">
        <v>80026922</v>
      </c>
      <c r="B8058" s="1">
        <v>40893</v>
      </c>
      <c r="C8058" t="s">
        <v>27</v>
      </c>
      <c r="D8058">
        <v>25</v>
      </c>
      <c r="E8058">
        <v>11120294</v>
      </c>
      <c r="F8058" t="s">
        <v>28</v>
      </c>
      <c r="G8058">
        <v>1</v>
      </c>
    </row>
    <row r="8059" spans="1:7" x14ac:dyDescent="0.25">
      <c r="A8059">
        <v>80026923</v>
      </c>
      <c r="B8059" s="1">
        <v>40893</v>
      </c>
      <c r="C8059" t="s">
        <v>140</v>
      </c>
      <c r="D8059">
        <v>15</v>
      </c>
      <c r="E8059">
        <v>11120296</v>
      </c>
      <c r="F8059" t="s">
        <v>26</v>
      </c>
      <c r="G8059">
        <v>100</v>
      </c>
    </row>
    <row r="8060" spans="1:7" x14ac:dyDescent="0.25">
      <c r="A8060">
        <v>80026923</v>
      </c>
      <c r="B8060" s="1">
        <v>40893</v>
      </c>
      <c r="C8060" t="s">
        <v>25</v>
      </c>
      <c r="D8060">
        <v>15</v>
      </c>
      <c r="E8060">
        <v>11120296</v>
      </c>
      <c r="F8060" t="s">
        <v>26</v>
      </c>
      <c r="G8060">
        <v>100</v>
      </c>
    </row>
    <row r="8061" spans="1:7" x14ac:dyDescent="0.25">
      <c r="A8061">
        <v>80026923</v>
      </c>
      <c r="B8061" s="1">
        <v>40893</v>
      </c>
      <c r="C8061" t="s">
        <v>66</v>
      </c>
      <c r="D8061">
        <v>15</v>
      </c>
      <c r="E8061">
        <v>11120296</v>
      </c>
      <c r="F8061" t="s">
        <v>67</v>
      </c>
      <c r="G8061">
        <v>100</v>
      </c>
    </row>
    <row r="8062" spans="1:7" hidden="1" x14ac:dyDescent="0.25">
      <c r="A8062">
        <v>80027009</v>
      </c>
      <c r="B8062" s="1">
        <v>40905</v>
      </c>
      <c r="C8062" t="s">
        <v>111</v>
      </c>
      <c r="D8062">
        <v>25</v>
      </c>
      <c r="E8062">
        <v>11120393</v>
      </c>
      <c r="F8062" t="s">
        <v>112</v>
      </c>
      <c r="G8062">
        <v>1</v>
      </c>
    </row>
    <row r="8063" spans="1:7" x14ac:dyDescent="0.25">
      <c r="A8063">
        <v>80026924</v>
      </c>
      <c r="B8063" s="1">
        <v>40893</v>
      </c>
      <c r="C8063" t="s">
        <v>54</v>
      </c>
      <c r="D8063">
        <v>27</v>
      </c>
      <c r="E8063">
        <v>11120297</v>
      </c>
      <c r="F8063" t="s">
        <v>55</v>
      </c>
      <c r="G8063">
        <v>75000</v>
      </c>
    </row>
    <row r="8064" spans="1:7" x14ac:dyDescent="0.25">
      <c r="A8064">
        <v>80026924</v>
      </c>
      <c r="B8064" s="1">
        <v>40893</v>
      </c>
      <c r="C8064" t="s">
        <v>59</v>
      </c>
      <c r="D8064">
        <v>25</v>
      </c>
      <c r="E8064">
        <v>11120297</v>
      </c>
      <c r="F8064" t="s">
        <v>60</v>
      </c>
      <c r="G8064">
        <v>75000</v>
      </c>
    </row>
    <row r="8065" spans="1:7" x14ac:dyDescent="0.25">
      <c r="A8065">
        <v>80026924</v>
      </c>
      <c r="B8065" s="1">
        <v>40893</v>
      </c>
      <c r="C8065" t="s">
        <v>64</v>
      </c>
      <c r="D8065">
        <v>32</v>
      </c>
      <c r="E8065">
        <v>11120298</v>
      </c>
      <c r="F8065" t="s">
        <v>65</v>
      </c>
      <c r="G8065">
        <v>8</v>
      </c>
    </row>
    <row r="8066" spans="1:7" x14ac:dyDescent="0.25">
      <c r="A8066">
        <v>80026927</v>
      </c>
      <c r="B8066" s="1">
        <v>40893</v>
      </c>
      <c r="C8066" t="s">
        <v>7</v>
      </c>
      <c r="D8066">
        <v>360</v>
      </c>
      <c r="E8066">
        <v>11120097</v>
      </c>
      <c r="F8066" t="s">
        <v>8</v>
      </c>
      <c r="G8066">
        <v>75000</v>
      </c>
    </row>
    <row r="8067" spans="1:7" x14ac:dyDescent="0.25">
      <c r="A8067">
        <v>80026927</v>
      </c>
      <c r="B8067" s="1">
        <v>40893</v>
      </c>
      <c r="C8067" t="s">
        <v>15</v>
      </c>
      <c r="D8067">
        <v>180</v>
      </c>
      <c r="E8067">
        <v>11120097</v>
      </c>
      <c r="F8067" t="s">
        <v>8</v>
      </c>
      <c r="G8067">
        <v>75000</v>
      </c>
    </row>
    <row r="8068" spans="1:7" hidden="1" x14ac:dyDescent="0.25">
      <c r="A8068">
        <v>80027016</v>
      </c>
      <c r="B8068" s="1">
        <v>40906</v>
      </c>
      <c r="C8068" t="s">
        <v>111</v>
      </c>
      <c r="D8068">
        <v>50</v>
      </c>
      <c r="E8068">
        <v>11120399</v>
      </c>
      <c r="F8068" t="s">
        <v>112</v>
      </c>
      <c r="G8068">
        <v>2</v>
      </c>
    </row>
    <row r="8069" spans="1:7" hidden="1" x14ac:dyDescent="0.25">
      <c r="A8069">
        <v>80027017</v>
      </c>
      <c r="B8069" s="1">
        <v>40906</v>
      </c>
      <c r="C8069" t="s">
        <v>111</v>
      </c>
      <c r="D8069">
        <v>25</v>
      </c>
      <c r="E8069">
        <v>11120401</v>
      </c>
      <c r="F8069" t="s">
        <v>112</v>
      </c>
      <c r="G8069">
        <v>1</v>
      </c>
    </row>
    <row r="8070" spans="1:7" hidden="1" x14ac:dyDescent="0.25">
      <c r="A8070">
        <v>80027017</v>
      </c>
      <c r="B8070" s="1">
        <v>40906</v>
      </c>
      <c r="C8070" t="s">
        <v>111</v>
      </c>
      <c r="D8070">
        <v>25</v>
      </c>
      <c r="E8070">
        <v>11120402</v>
      </c>
      <c r="F8070" t="s">
        <v>112</v>
      </c>
      <c r="G8070">
        <v>1</v>
      </c>
    </row>
    <row r="8071" spans="1:7" hidden="1" x14ac:dyDescent="0.25">
      <c r="A8071">
        <v>80027017</v>
      </c>
      <c r="B8071" s="1">
        <v>40906</v>
      </c>
      <c r="C8071" t="s">
        <v>111</v>
      </c>
      <c r="D8071">
        <v>25</v>
      </c>
      <c r="E8071">
        <v>11120403</v>
      </c>
      <c r="F8071" t="s">
        <v>112</v>
      </c>
      <c r="G8071">
        <v>1</v>
      </c>
    </row>
    <row r="8072" spans="1:7" hidden="1" x14ac:dyDescent="0.25">
      <c r="A8072">
        <v>80027017</v>
      </c>
      <c r="B8072" s="1">
        <v>40906</v>
      </c>
      <c r="C8072" t="s">
        <v>111</v>
      </c>
      <c r="D8072">
        <v>25</v>
      </c>
      <c r="E8072">
        <v>11120404</v>
      </c>
      <c r="F8072" t="s">
        <v>112</v>
      </c>
      <c r="G8072">
        <v>1</v>
      </c>
    </row>
    <row r="8073" spans="1:7" hidden="1" x14ac:dyDescent="0.25">
      <c r="A8073">
        <v>80027017</v>
      </c>
      <c r="B8073" s="1">
        <v>40906</v>
      </c>
      <c r="C8073" t="s">
        <v>111</v>
      </c>
      <c r="D8073">
        <v>25</v>
      </c>
      <c r="E8073">
        <v>11120405</v>
      </c>
      <c r="F8073" t="s">
        <v>112</v>
      </c>
      <c r="G8073">
        <v>1</v>
      </c>
    </row>
    <row r="8074" spans="1:7" x14ac:dyDescent="0.25">
      <c r="A8074">
        <v>80026928</v>
      </c>
      <c r="B8074" s="1">
        <v>40893</v>
      </c>
      <c r="C8074" t="s">
        <v>24</v>
      </c>
      <c r="D8074">
        <v>25</v>
      </c>
      <c r="E8074">
        <v>11120302</v>
      </c>
      <c r="F8074" t="s">
        <v>10</v>
      </c>
      <c r="G8074">
        <v>1</v>
      </c>
    </row>
    <row r="8075" spans="1:7" x14ac:dyDescent="0.25">
      <c r="A8075">
        <v>80026929</v>
      </c>
      <c r="B8075" s="1">
        <v>40893</v>
      </c>
      <c r="C8075" t="s">
        <v>16</v>
      </c>
      <c r="D8075">
        <v>60</v>
      </c>
      <c r="E8075">
        <v>11120107</v>
      </c>
      <c r="F8075" t="s">
        <v>17</v>
      </c>
      <c r="G8075">
        <v>6000</v>
      </c>
    </row>
    <row r="8076" spans="1:7" x14ac:dyDescent="0.25">
      <c r="A8076">
        <v>80026929</v>
      </c>
      <c r="B8076" s="1">
        <v>40893</v>
      </c>
      <c r="C8076" t="s">
        <v>7</v>
      </c>
      <c r="D8076">
        <v>270</v>
      </c>
      <c r="E8076">
        <v>11120107</v>
      </c>
      <c r="F8076" t="s">
        <v>8</v>
      </c>
      <c r="G8076">
        <v>6000</v>
      </c>
    </row>
    <row r="8077" spans="1:7" hidden="1" x14ac:dyDescent="0.25">
      <c r="A8077">
        <v>80027019</v>
      </c>
      <c r="B8077" s="1">
        <v>40906</v>
      </c>
      <c r="C8077" t="s">
        <v>111</v>
      </c>
      <c r="D8077">
        <v>50</v>
      </c>
      <c r="E8077">
        <v>11120410</v>
      </c>
      <c r="F8077" t="s">
        <v>112</v>
      </c>
      <c r="G8077">
        <v>2</v>
      </c>
    </row>
    <row r="8078" spans="1:7" hidden="1" x14ac:dyDescent="0.25">
      <c r="A8078">
        <v>80027020</v>
      </c>
      <c r="B8078" s="1">
        <v>40906</v>
      </c>
      <c r="C8078" t="s">
        <v>22</v>
      </c>
      <c r="D8078">
        <v>50</v>
      </c>
      <c r="E8078">
        <v>11120412</v>
      </c>
      <c r="F8078" t="s">
        <v>23</v>
      </c>
      <c r="G8078">
        <v>0.18</v>
      </c>
    </row>
    <row r="8079" spans="1:7" hidden="1" x14ac:dyDescent="0.25">
      <c r="A8079">
        <v>80027021</v>
      </c>
      <c r="B8079" s="1">
        <v>40906</v>
      </c>
      <c r="C8079" t="s">
        <v>111</v>
      </c>
      <c r="D8079">
        <v>75</v>
      </c>
      <c r="E8079">
        <v>11120413</v>
      </c>
      <c r="F8079" t="s">
        <v>112</v>
      </c>
      <c r="G8079">
        <v>1</v>
      </c>
    </row>
    <row r="8080" spans="1:7" hidden="1" x14ac:dyDescent="0.25">
      <c r="A8080">
        <v>80027026</v>
      </c>
      <c r="B8080" s="1">
        <v>40907</v>
      </c>
      <c r="C8080" t="s">
        <v>113</v>
      </c>
      <c r="D8080">
        <v>150</v>
      </c>
      <c r="E8080">
        <v>11120358</v>
      </c>
      <c r="F8080" t="s">
        <v>10</v>
      </c>
      <c r="G8080">
        <v>1</v>
      </c>
    </row>
    <row r="8081" spans="1:7" hidden="1" x14ac:dyDescent="0.25">
      <c r="A8081">
        <v>90001811</v>
      </c>
      <c r="B8081" s="1">
        <v>40907</v>
      </c>
      <c r="C8081" t="s">
        <v>126</v>
      </c>
      <c r="D8081">
        <v>350</v>
      </c>
      <c r="E8081">
        <v>11120414</v>
      </c>
      <c r="F8081" t="s">
        <v>10</v>
      </c>
      <c r="G8081">
        <v>1</v>
      </c>
    </row>
    <row r="8082" spans="1:7" hidden="1" x14ac:dyDescent="0.25">
      <c r="A8082">
        <v>90001812</v>
      </c>
      <c r="B8082" s="1">
        <v>40907</v>
      </c>
      <c r="C8082" t="s">
        <v>136</v>
      </c>
      <c r="D8082">
        <v>200</v>
      </c>
      <c r="E8082">
        <v>11120416</v>
      </c>
      <c r="F8082" t="s">
        <v>121</v>
      </c>
      <c r="G8082">
        <v>1</v>
      </c>
    </row>
    <row r="8083" spans="1:7" hidden="1" x14ac:dyDescent="0.25">
      <c r="A8083">
        <v>80027025</v>
      </c>
      <c r="B8083" s="1">
        <v>40907</v>
      </c>
      <c r="C8083" t="s">
        <v>49</v>
      </c>
      <c r="D8083">
        <v>50</v>
      </c>
      <c r="E8083">
        <v>11120419</v>
      </c>
      <c r="F8083" t="s">
        <v>50</v>
      </c>
      <c r="G8083">
        <v>0.2</v>
      </c>
    </row>
    <row r="8084" spans="1:7" x14ac:dyDescent="0.25">
      <c r="A8084">
        <v>80026929</v>
      </c>
      <c r="B8084" s="1">
        <v>40893</v>
      </c>
      <c r="C8084" t="s">
        <v>15</v>
      </c>
      <c r="D8084">
        <v>135</v>
      </c>
      <c r="E8084">
        <v>11120107</v>
      </c>
      <c r="F8084" t="s">
        <v>8</v>
      </c>
      <c r="G8084">
        <v>6000</v>
      </c>
    </row>
    <row r="8085" spans="1:7" x14ac:dyDescent="0.25">
      <c r="A8085">
        <v>80026930</v>
      </c>
      <c r="B8085" s="1">
        <v>40893</v>
      </c>
      <c r="C8085" t="s">
        <v>24</v>
      </c>
      <c r="D8085">
        <v>25</v>
      </c>
      <c r="E8085">
        <v>11120304</v>
      </c>
      <c r="F8085" t="s">
        <v>10</v>
      </c>
      <c r="G8085">
        <v>1</v>
      </c>
    </row>
    <row r="8086" spans="1:7" x14ac:dyDescent="0.25">
      <c r="A8086">
        <v>80026931</v>
      </c>
      <c r="B8086" s="1">
        <v>40896</v>
      </c>
      <c r="C8086" t="s">
        <v>9</v>
      </c>
      <c r="D8086">
        <v>20</v>
      </c>
      <c r="E8086">
        <v>11120217</v>
      </c>
      <c r="F8086" t="s">
        <v>10</v>
      </c>
      <c r="G8086">
        <v>1</v>
      </c>
    </row>
    <row r="8087" spans="1:7" x14ac:dyDescent="0.25">
      <c r="A8087">
        <v>80026931</v>
      </c>
      <c r="B8087" s="1">
        <v>40896</v>
      </c>
      <c r="C8087" t="s">
        <v>7</v>
      </c>
      <c r="D8087">
        <v>30</v>
      </c>
      <c r="E8087">
        <v>11120217</v>
      </c>
      <c r="F8087" t="s">
        <v>8</v>
      </c>
      <c r="G8087">
        <v>1</v>
      </c>
    </row>
    <row r="8088" spans="1:7" x14ac:dyDescent="0.25">
      <c r="A8088">
        <v>80026933</v>
      </c>
      <c r="B8088" s="1">
        <v>40896</v>
      </c>
      <c r="C8088" t="s">
        <v>7</v>
      </c>
      <c r="D8088">
        <v>85</v>
      </c>
      <c r="E8088">
        <v>11120258</v>
      </c>
      <c r="F8088" t="s">
        <v>8</v>
      </c>
      <c r="G8088">
        <v>13000</v>
      </c>
    </row>
    <row r="8089" spans="1:7" hidden="1" x14ac:dyDescent="0.25">
      <c r="A8089">
        <v>80027030</v>
      </c>
      <c r="B8089" s="1">
        <v>40907</v>
      </c>
      <c r="C8089" t="s">
        <v>111</v>
      </c>
      <c r="D8089">
        <v>25</v>
      </c>
      <c r="E8089">
        <v>11120429</v>
      </c>
      <c r="F8089" t="s">
        <v>112</v>
      </c>
      <c r="G8089">
        <v>1</v>
      </c>
    </row>
    <row r="8090" spans="1:7" x14ac:dyDescent="0.25">
      <c r="A8090">
        <v>80026935</v>
      </c>
      <c r="B8090" s="1">
        <v>40896</v>
      </c>
      <c r="C8090" t="s">
        <v>64</v>
      </c>
      <c r="D8090">
        <v>96</v>
      </c>
      <c r="E8090">
        <v>11120312</v>
      </c>
      <c r="F8090" t="s">
        <v>65</v>
      </c>
      <c r="G8090">
        <v>24</v>
      </c>
    </row>
    <row r="8091" spans="1:7" x14ac:dyDescent="0.25">
      <c r="A8091">
        <v>80026935</v>
      </c>
      <c r="B8091" s="1">
        <v>40896</v>
      </c>
      <c r="C8091" t="s">
        <v>88</v>
      </c>
      <c r="D8091">
        <v>25</v>
      </c>
      <c r="E8091">
        <v>11120312</v>
      </c>
      <c r="F8091" t="s">
        <v>89</v>
      </c>
      <c r="G8091">
        <v>24</v>
      </c>
    </row>
    <row r="8092" spans="1:7" x14ac:dyDescent="0.25">
      <c r="A8092">
        <v>80026936</v>
      </c>
      <c r="B8092" s="1">
        <v>40896</v>
      </c>
      <c r="C8092" t="s">
        <v>7</v>
      </c>
      <c r="D8092">
        <v>380</v>
      </c>
      <c r="E8092">
        <v>11120208</v>
      </c>
      <c r="F8092" t="s">
        <v>8</v>
      </c>
      <c r="G8092">
        <v>80000</v>
      </c>
    </row>
    <row r="8093" spans="1:7" x14ac:dyDescent="0.25">
      <c r="A8093">
        <v>80026936</v>
      </c>
      <c r="B8093" s="1">
        <v>40896</v>
      </c>
      <c r="C8093" t="s">
        <v>15</v>
      </c>
      <c r="D8093">
        <v>190</v>
      </c>
      <c r="E8093">
        <v>11120208</v>
      </c>
      <c r="F8093" t="s">
        <v>8</v>
      </c>
      <c r="G8093">
        <v>80000</v>
      </c>
    </row>
    <row r="8094" spans="1:7" hidden="1" x14ac:dyDescent="0.25">
      <c r="A8094">
        <v>80027033</v>
      </c>
      <c r="B8094" s="1">
        <v>40911</v>
      </c>
      <c r="C8094" t="s">
        <v>111</v>
      </c>
      <c r="D8094">
        <v>100</v>
      </c>
      <c r="E8094">
        <v>12010004</v>
      </c>
      <c r="F8094" t="s">
        <v>112</v>
      </c>
      <c r="G8094">
        <v>4</v>
      </c>
    </row>
    <row r="8095" spans="1:7" hidden="1" x14ac:dyDescent="0.25">
      <c r="A8095">
        <v>80027035</v>
      </c>
      <c r="B8095" s="1">
        <v>40911</v>
      </c>
      <c r="C8095" t="s">
        <v>111</v>
      </c>
      <c r="D8095">
        <v>75</v>
      </c>
      <c r="E8095">
        <v>12010005</v>
      </c>
      <c r="F8095" t="s">
        <v>112</v>
      </c>
      <c r="G8095">
        <v>3</v>
      </c>
    </row>
    <row r="8096" spans="1:7" hidden="1" x14ac:dyDescent="0.25">
      <c r="A8096">
        <v>80027036</v>
      </c>
      <c r="B8096" s="1">
        <v>40911</v>
      </c>
      <c r="C8096" t="s">
        <v>111</v>
      </c>
      <c r="D8096">
        <v>50</v>
      </c>
      <c r="E8096">
        <v>12010006</v>
      </c>
      <c r="F8096" t="s">
        <v>112</v>
      </c>
      <c r="G8096">
        <v>2</v>
      </c>
    </row>
    <row r="8097" spans="1:7" x14ac:dyDescent="0.25">
      <c r="A8097">
        <v>80026937</v>
      </c>
      <c r="B8097" s="1">
        <v>40896</v>
      </c>
      <c r="C8097" t="s">
        <v>7</v>
      </c>
      <c r="D8097">
        <v>220</v>
      </c>
      <c r="E8097">
        <v>11110282</v>
      </c>
      <c r="F8097" t="s">
        <v>8</v>
      </c>
      <c r="G8097">
        <v>40000</v>
      </c>
    </row>
    <row r="8098" spans="1:7" hidden="1" x14ac:dyDescent="0.25">
      <c r="A8098">
        <v>80027038</v>
      </c>
      <c r="B8098" s="1">
        <v>40911</v>
      </c>
      <c r="C8098" t="s">
        <v>111</v>
      </c>
      <c r="D8098">
        <v>25</v>
      </c>
      <c r="E8098">
        <v>12010009</v>
      </c>
      <c r="F8098" t="s">
        <v>112</v>
      </c>
      <c r="G8098">
        <v>1</v>
      </c>
    </row>
    <row r="8099" spans="1:7" hidden="1" x14ac:dyDescent="0.25">
      <c r="A8099">
        <v>80027040</v>
      </c>
      <c r="B8099" s="1">
        <v>40911</v>
      </c>
      <c r="C8099" t="s">
        <v>111</v>
      </c>
      <c r="D8099">
        <v>75</v>
      </c>
      <c r="E8099">
        <v>12010010</v>
      </c>
      <c r="F8099" t="s">
        <v>112</v>
      </c>
      <c r="G8099">
        <v>3</v>
      </c>
    </row>
    <row r="8100" spans="1:7" x14ac:dyDescent="0.25">
      <c r="A8100">
        <v>80026937</v>
      </c>
      <c r="B8100" s="1">
        <v>40896</v>
      </c>
      <c r="C8100" t="s">
        <v>15</v>
      </c>
      <c r="D8100">
        <v>110</v>
      </c>
      <c r="E8100">
        <v>11110282</v>
      </c>
      <c r="F8100" t="s">
        <v>8</v>
      </c>
      <c r="G8100">
        <v>40000</v>
      </c>
    </row>
    <row r="8101" spans="1:7" hidden="1" x14ac:dyDescent="0.25">
      <c r="A8101">
        <v>80027042</v>
      </c>
      <c r="B8101" s="1">
        <v>40911</v>
      </c>
      <c r="C8101" t="s">
        <v>111</v>
      </c>
      <c r="D8101">
        <v>75</v>
      </c>
      <c r="E8101">
        <v>12010015</v>
      </c>
      <c r="F8101" t="s">
        <v>112</v>
      </c>
      <c r="G8101">
        <v>1</v>
      </c>
    </row>
    <row r="8102" spans="1:7" hidden="1" x14ac:dyDescent="0.25">
      <c r="A8102">
        <v>16980</v>
      </c>
      <c r="B8102" s="1">
        <v>40911</v>
      </c>
      <c r="C8102" t="s">
        <v>111</v>
      </c>
      <c r="D8102">
        <v>75</v>
      </c>
      <c r="E8102">
        <v>12010015</v>
      </c>
      <c r="F8102" t="s">
        <v>112</v>
      </c>
      <c r="G8102">
        <v>1</v>
      </c>
    </row>
    <row r="8103" spans="1:7" hidden="1" x14ac:dyDescent="0.25">
      <c r="A8103">
        <v>80027043</v>
      </c>
      <c r="B8103" s="1">
        <v>40911</v>
      </c>
      <c r="C8103" t="s">
        <v>111</v>
      </c>
      <c r="D8103">
        <v>25</v>
      </c>
      <c r="E8103">
        <v>12010015</v>
      </c>
      <c r="F8103" t="s">
        <v>112</v>
      </c>
      <c r="G8103">
        <v>1</v>
      </c>
    </row>
    <row r="8104" spans="1:7" hidden="1" x14ac:dyDescent="0.25">
      <c r="A8104">
        <v>90001813</v>
      </c>
      <c r="B8104" s="1">
        <v>40911</v>
      </c>
      <c r="C8104" t="s">
        <v>120</v>
      </c>
      <c r="D8104">
        <v>350</v>
      </c>
      <c r="E8104">
        <v>12010016</v>
      </c>
      <c r="F8104" t="s">
        <v>121</v>
      </c>
      <c r="G8104">
        <v>1</v>
      </c>
    </row>
    <row r="8105" spans="1:7" hidden="1" x14ac:dyDescent="0.25">
      <c r="A8105">
        <v>80027044</v>
      </c>
      <c r="B8105" s="1">
        <v>40911</v>
      </c>
      <c r="C8105" t="s">
        <v>36</v>
      </c>
      <c r="D8105">
        <v>197</v>
      </c>
      <c r="E8105">
        <v>12010017</v>
      </c>
      <c r="F8105" t="s">
        <v>23</v>
      </c>
      <c r="G8105">
        <v>3.94</v>
      </c>
    </row>
    <row r="8106" spans="1:7" hidden="1" x14ac:dyDescent="0.25">
      <c r="A8106">
        <v>80027045</v>
      </c>
      <c r="B8106" s="1">
        <v>40911</v>
      </c>
      <c r="C8106" t="s">
        <v>111</v>
      </c>
      <c r="D8106">
        <v>50</v>
      </c>
      <c r="E8106">
        <v>12010018</v>
      </c>
      <c r="F8106" t="s">
        <v>112</v>
      </c>
      <c r="G8106">
        <v>2</v>
      </c>
    </row>
    <row r="8107" spans="1:7" hidden="1" x14ac:dyDescent="0.25">
      <c r="A8107">
        <v>80027047</v>
      </c>
      <c r="B8107" s="1">
        <v>40911</v>
      </c>
      <c r="C8107" t="s">
        <v>22</v>
      </c>
      <c r="D8107">
        <v>50</v>
      </c>
      <c r="E8107">
        <v>12010020</v>
      </c>
      <c r="F8107" t="s">
        <v>23</v>
      </c>
      <c r="G8107">
        <v>0.09</v>
      </c>
    </row>
    <row r="8108" spans="1:7" x14ac:dyDescent="0.25">
      <c r="A8108">
        <v>80026938</v>
      </c>
      <c r="B8108" s="1">
        <v>40896</v>
      </c>
      <c r="C8108" t="s">
        <v>64</v>
      </c>
      <c r="D8108">
        <v>36</v>
      </c>
      <c r="E8108">
        <v>11120314</v>
      </c>
      <c r="F8108" t="s">
        <v>65</v>
      </c>
      <c r="G8108">
        <v>9</v>
      </c>
    </row>
    <row r="8109" spans="1:7" x14ac:dyDescent="0.25">
      <c r="A8109">
        <v>80026938</v>
      </c>
      <c r="B8109" s="1">
        <v>40896</v>
      </c>
      <c r="C8109" t="s">
        <v>64</v>
      </c>
      <c r="D8109">
        <v>36</v>
      </c>
      <c r="E8109">
        <v>11120315</v>
      </c>
      <c r="F8109" t="s">
        <v>65</v>
      </c>
      <c r="G8109">
        <v>9</v>
      </c>
    </row>
    <row r="8110" spans="1:7" x14ac:dyDescent="0.25">
      <c r="A8110">
        <v>80026939</v>
      </c>
      <c r="B8110" s="1">
        <v>40896</v>
      </c>
      <c r="C8110" t="s">
        <v>9</v>
      </c>
      <c r="D8110">
        <v>20</v>
      </c>
      <c r="E8110">
        <v>11110328</v>
      </c>
      <c r="F8110" t="s">
        <v>10</v>
      </c>
      <c r="G8110">
        <v>1</v>
      </c>
    </row>
    <row r="8111" spans="1:7" x14ac:dyDescent="0.25">
      <c r="A8111">
        <v>80026939</v>
      </c>
      <c r="B8111" s="1">
        <v>40896</v>
      </c>
      <c r="C8111" t="s">
        <v>7</v>
      </c>
      <c r="D8111">
        <v>380</v>
      </c>
      <c r="E8111">
        <v>11110328</v>
      </c>
      <c r="F8111" t="s">
        <v>8</v>
      </c>
      <c r="G8111">
        <v>1</v>
      </c>
    </row>
    <row r="8112" spans="1:7" hidden="1" x14ac:dyDescent="0.25">
      <c r="A8112">
        <v>80027056</v>
      </c>
      <c r="B8112" s="1">
        <v>40912</v>
      </c>
      <c r="C8112" t="s">
        <v>100</v>
      </c>
      <c r="D8112">
        <v>332</v>
      </c>
      <c r="E8112">
        <v>11050117</v>
      </c>
      <c r="F8112" t="s">
        <v>50</v>
      </c>
      <c r="G8112">
        <v>8.3000000000000007</v>
      </c>
    </row>
    <row r="8113" spans="1:7" x14ac:dyDescent="0.25">
      <c r="A8113">
        <v>80026940</v>
      </c>
      <c r="B8113" s="1">
        <v>40896</v>
      </c>
      <c r="C8113" t="s">
        <v>25</v>
      </c>
      <c r="D8113">
        <v>60</v>
      </c>
      <c r="E8113">
        <v>11120316</v>
      </c>
      <c r="F8113" t="s">
        <v>26</v>
      </c>
      <c r="G8113">
        <v>400</v>
      </c>
    </row>
    <row r="8114" spans="1:7" x14ac:dyDescent="0.25">
      <c r="A8114">
        <v>80026941</v>
      </c>
      <c r="B8114" s="1">
        <v>40896</v>
      </c>
      <c r="C8114" t="s">
        <v>7</v>
      </c>
      <c r="D8114">
        <v>75</v>
      </c>
      <c r="E8114">
        <v>11120256</v>
      </c>
      <c r="F8114" t="s">
        <v>8</v>
      </c>
      <c r="G8114">
        <v>11000</v>
      </c>
    </row>
    <row r="8115" spans="1:7" x14ac:dyDescent="0.25">
      <c r="A8115">
        <v>80026942</v>
      </c>
      <c r="B8115" s="1">
        <v>40896</v>
      </c>
      <c r="C8115" t="s">
        <v>66</v>
      </c>
      <c r="D8115">
        <v>25</v>
      </c>
      <c r="E8115">
        <v>11120317</v>
      </c>
      <c r="F8115" t="s">
        <v>67</v>
      </c>
      <c r="G8115">
        <v>10</v>
      </c>
    </row>
    <row r="8116" spans="1:7" x14ac:dyDescent="0.25">
      <c r="A8116">
        <v>80026943</v>
      </c>
      <c r="B8116" s="1">
        <v>40896</v>
      </c>
      <c r="C8116" t="s">
        <v>53</v>
      </c>
      <c r="D8116">
        <v>25</v>
      </c>
      <c r="E8116">
        <v>11120319</v>
      </c>
      <c r="F8116" t="s">
        <v>10</v>
      </c>
      <c r="G8116">
        <v>1</v>
      </c>
    </row>
    <row r="8117" spans="1:7" x14ac:dyDescent="0.25">
      <c r="A8117">
        <v>80026943</v>
      </c>
      <c r="B8117" s="1">
        <v>40896</v>
      </c>
      <c r="C8117" t="s">
        <v>59</v>
      </c>
      <c r="D8117">
        <v>25</v>
      </c>
      <c r="E8117">
        <v>11120319</v>
      </c>
      <c r="F8117" t="s">
        <v>60</v>
      </c>
      <c r="G8117">
        <v>1</v>
      </c>
    </row>
    <row r="8118" spans="1:7" x14ac:dyDescent="0.25">
      <c r="A8118">
        <v>80026943</v>
      </c>
      <c r="B8118" s="1">
        <v>40896</v>
      </c>
      <c r="C8118" t="s">
        <v>61</v>
      </c>
      <c r="D8118">
        <v>25</v>
      </c>
      <c r="E8118">
        <v>11120319</v>
      </c>
      <c r="F8118" t="s">
        <v>60</v>
      </c>
      <c r="G8118">
        <v>1</v>
      </c>
    </row>
    <row r="8119" spans="1:7" hidden="1" x14ac:dyDescent="0.25">
      <c r="A8119">
        <v>80027066</v>
      </c>
      <c r="B8119" s="1">
        <v>40912</v>
      </c>
      <c r="C8119" t="s">
        <v>18</v>
      </c>
      <c r="D8119">
        <v>59.93</v>
      </c>
      <c r="E8119">
        <v>11110421</v>
      </c>
      <c r="F8119" t="s">
        <v>10</v>
      </c>
      <c r="G8119">
        <v>1</v>
      </c>
    </row>
    <row r="8120" spans="1:7" hidden="1" x14ac:dyDescent="0.25">
      <c r="A8120">
        <v>80027066</v>
      </c>
      <c r="B8120" s="1">
        <v>40912</v>
      </c>
      <c r="C8120" t="s">
        <v>19</v>
      </c>
      <c r="D8120">
        <v>533.02</v>
      </c>
      <c r="E8120">
        <v>11110421</v>
      </c>
      <c r="F8120" t="s">
        <v>10</v>
      </c>
      <c r="G8120">
        <v>1</v>
      </c>
    </row>
    <row r="8121" spans="1:7" hidden="1" x14ac:dyDescent="0.25">
      <c r="A8121">
        <v>80027066</v>
      </c>
      <c r="B8121" s="1">
        <v>40912</v>
      </c>
      <c r="C8121" t="s">
        <v>20</v>
      </c>
      <c r="D8121">
        <v>1302.93</v>
      </c>
      <c r="E8121">
        <v>11110421</v>
      </c>
      <c r="F8121" t="s">
        <v>10</v>
      </c>
      <c r="G8121">
        <v>1</v>
      </c>
    </row>
    <row r="8122" spans="1:7" hidden="1" x14ac:dyDescent="0.25">
      <c r="A8122">
        <v>80027066</v>
      </c>
      <c r="B8122" s="1">
        <v>40912</v>
      </c>
      <c r="C8122" t="s">
        <v>21</v>
      </c>
      <c r="D8122">
        <v>161.68</v>
      </c>
      <c r="E8122">
        <v>11110421</v>
      </c>
      <c r="F8122" t="s">
        <v>10</v>
      </c>
      <c r="G8122">
        <v>1</v>
      </c>
    </row>
    <row r="8123" spans="1:7" x14ac:dyDescent="0.25">
      <c r="A8123">
        <v>80026944</v>
      </c>
      <c r="B8123" s="1">
        <v>40897</v>
      </c>
      <c r="C8123" t="s">
        <v>133</v>
      </c>
      <c r="D8123">
        <v>30</v>
      </c>
      <c r="E8123">
        <v>11120255</v>
      </c>
      <c r="F8123" t="s">
        <v>10</v>
      </c>
      <c r="G8123">
        <v>2</v>
      </c>
    </row>
    <row r="8124" spans="1:7" x14ac:dyDescent="0.25">
      <c r="A8124">
        <v>80026944</v>
      </c>
      <c r="B8124" s="1">
        <v>40897</v>
      </c>
      <c r="C8124" t="s">
        <v>134</v>
      </c>
      <c r="D8124">
        <v>75</v>
      </c>
      <c r="E8124">
        <v>11120255</v>
      </c>
      <c r="F8124" t="s">
        <v>10</v>
      </c>
      <c r="G8124">
        <v>2</v>
      </c>
    </row>
    <row r="8125" spans="1:7" x14ac:dyDescent="0.25">
      <c r="A8125">
        <v>80026945</v>
      </c>
      <c r="B8125" s="1">
        <v>40897</v>
      </c>
      <c r="C8125" t="s">
        <v>7</v>
      </c>
      <c r="D8125">
        <v>220</v>
      </c>
      <c r="E8125">
        <v>11120125</v>
      </c>
      <c r="F8125" t="s">
        <v>8</v>
      </c>
      <c r="G8125">
        <v>40000</v>
      </c>
    </row>
    <row r="8126" spans="1:7" x14ac:dyDescent="0.25">
      <c r="A8126">
        <v>80026945</v>
      </c>
      <c r="B8126" s="1">
        <v>40897</v>
      </c>
      <c r="C8126" t="s">
        <v>15</v>
      </c>
      <c r="D8126">
        <v>110</v>
      </c>
      <c r="E8126">
        <v>11120125</v>
      </c>
      <c r="F8126" t="s">
        <v>8</v>
      </c>
      <c r="G8126">
        <v>40000</v>
      </c>
    </row>
    <row r="8127" spans="1:7" x14ac:dyDescent="0.25">
      <c r="A8127">
        <v>80026946</v>
      </c>
      <c r="B8127" s="1">
        <v>40897</v>
      </c>
      <c r="C8127" t="s">
        <v>7</v>
      </c>
      <c r="D8127">
        <v>25</v>
      </c>
      <c r="E8127">
        <v>11120269</v>
      </c>
      <c r="F8127" t="s">
        <v>8</v>
      </c>
      <c r="G8127">
        <v>350</v>
      </c>
    </row>
    <row r="8128" spans="1:7" x14ac:dyDescent="0.25">
      <c r="A8128">
        <v>80026947</v>
      </c>
      <c r="B8128" s="1">
        <v>40897</v>
      </c>
      <c r="C8128" t="s">
        <v>64</v>
      </c>
      <c r="D8128">
        <v>25</v>
      </c>
      <c r="E8128">
        <v>11120328</v>
      </c>
      <c r="F8128" t="s">
        <v>65</v>
      </c>
      <c r="G8128">
        <v>1</v>
      </c>
    </row>
    <row r="8129" spans="1:7" x14ac:dyDescent="0.25">
      <c r="A8129">
        <v>80026948</v>
      </c>
      <c r="B8129" s="1">
        <v>40897</v>
      </c>
      <c r="C8129" t="s">
        <v>64</v>
      </c>
      <c r="D8129">
        <v>25</v>
      </c>
      <c r="E8129">
        <v>11120329</v>
      </c>
      <c r="F8129" t="s">
        <v>65</v>
      </c>
      <c r="G8129">
        <v>1</v>
      </c>
    </row>
    <row r="8130" spans="1:7" x14ac:dyDescent="0.25">
      <c r="A8130">
        <v>80026949</v>
      </c>
      <c r="B8130" s="1">
        <v>40897</v>
      </c>
      <c r="C8130" t="s">
        <v>64</v>
      </c>
      <c r="D8130">
        <v>25</v>
      </c>
      <c r="E8130">
        <v>11120324</v>
      </c>
      <c r="F8130" t="s">
        <v>65</v>
      </c>
      <c r="G8130">
        <v>1</v>
      </c>
    </row>
    <row r="8131" spans="1:7" x14ac:dyDescent="0.25">
      <c r="A8131">
        <v>80026949</v>
      </c>
      <c r="B8131" s="1">
        <v>40897</v>
      </c>
      <c r="C8131" t="s">
        <v>64</v>
      </c>
      <c r="D8131">
        <v>25</v>
      </c>
      <c r="E8131">
        <v>11120325</v>
      </c>
      <c r="F8131" t="s">
        <v>65</v>
      </c>
      <c r="G8131">
        <v>1</v>
      </c>
    </row>
    <row r="8132" spans="1:7" x14ac:dyDescent="0.25">
      <c r="A8132">
        <v>80026949</v>
      </c>
      <c r="B8132" s="1">
        <v>40897</v>
      </c>
      <c r="C8132" t="s">
        <v>64</v>
      </c>
      <c r="D8132">
        <v>25</v>
      </c>
      <c r="E8132">
        <v>11120326</v>
      </c>
      <c r="F8132" t="s">
        <v>65</v>
      </c>
      <c r="G8132">
        <v>1</v>
      </c>
    </row>
    <row r="8133" spans="1:7" x14ac:dyDescent="0.25">
      <c r="A8133">
        <v>80026949</v>
      </c>
      <c r="B8133" s="1">
        <v>40897</v>
      </c>
      <c r="C8133" t="s">
        <v>64</v>
      </c>
      <c r="D8133">
        <v>25</v>
      </c>
      <c r="E8133">
        <v>11120327</v>
      </c>
      <c r="F8133" t="s">
        <v>65</v>
      </c>
      <c r="G8133">
        <v>1</v>
      </c>
    </row>
    <row r="8134" spans="1:7" hidden="1" x14ac:dyDescent="0.25">
      <c r="A8134">
        <v>80027053</v>
      </c>
      <c r="B8134" s="1">
        <v>40912</v>
      </c>
      <c r="C8134" t="s">
        <v>22</v>
      </c>
      <c r="D8134">
        <v>50</v>
      </c>
      <c r="E8134">
        <v>12010028</v>
      </c>
      <c r="F8134" t="s">
        <v>23</v>
      </c>
      <c r="G8134">
        <v>0.17</v>
      </c>
    </row>
    <row r="8135" spans="1:7" hidden="1" x14ac:dyDescent="0.25">
      <c r="A8135">
        <v>90001814</v>
      </c>
      <c r="B8135" s="1">
        <v>40912</v>
      </c>
      <c r="C8135" t="s">
        <v>115</v>
      </c>
      <c r="D8135">
        <v>50</v>
      </c>
      <c r="E8135">
        <v>12010029</v>
      </c>
      <c r="F8135" t="s">
        <v>10</v>
      </c>
      <c r="G8135">
        <v>1</v>
      </c>
    </row>
    <row r="8136" spans="1:7" hidden="1" x14ac:dyDescent="0.25">
      <c r="A8136">
        <v>80027054</v>
      </c>
      <c r="B8136" s="1">
        <v>40912</v>
      </c>
      <c r="C8136" t="s">
        <v>111</v>
      </c>
      <c r="D8136">
        <v>25</v>
      </c>
      <c r="E8136">
        <v>12010030</v>
      </c>
      <c r="F8136" t="s">
        <v>112</v>
      </c>
      <c r="G8136">
        <v>1</v>
      </c>
    </row>
    <row r="8137" spans="1:7" x14ac:dyDescent="0.25">
      <c r="A8137">
        <v>80026950</v>
      </c>
      <c r="B8137" s="1">
        <v>40897</v>
      </c>
      <c r="C8137" t="s">
        <v>54</v>
      </c>
      <c r="D8137">
        <v>25</v>
      </c>
      <c r="E8137">
        <v>11120323</v>
      </c>
      <c r="F8137" t="s">
        <v>55</v>
      </c>
      <c r="G8137">
        <v>70000</v>
      </c>
    </row>
    <row r="8138" spans="1:7" hidden="1" x14ac:dyDescent="0.25">
      <c r="A8138">
        <v>80027057</v>
      </c>
      <c r="B8138" s="1">
        <v>40912</v>
      </c>
      <c r="C8138" t="s">
        <v>111</v>
      </c>
      <c r="D8138">
        <v>50</v>
      </c>
      <c r="E8138">
        <v>12010032</v>
      </c>
      <c r="F8138" t="s">
        <v>112</v>
      </c>
      <c r="G8138">
        <v>2</v>
      </c>
    </row>
    <row r="8139" spans="1:7" hidden="1" x14ac:dyDescent="0.25">
      <c r="A8139">
        <v>80027058</v>
      </c>
      <c r="B8139" s="1">
        <v>40912</v>
      </c>
      <c r="C8139" t="s">
        <v>182</v>
      </c>
      <c r="D8139">
        <v>100</v>
      </c>
      <c r="E8139">
        <v>12010033</v>
      </c>
      <c r="F8139" t="s">
        <v>10</v>
      </c>
      <c r="G8139">
        <v>1</v>
      </c>
    </row>
    <row r="8140" spans="1:7" hidden="1" x14ac:dyDescent="0.25">
      <c r="A8140">
        <v>90001815</v>
      </c>
      <c r="B8140" s="1">
        <v>40912</v>
      </c>
      <c r="C8140" t="s">
        <v>115</v>
      </c>
      <c r="D8140">
        <v>50</v>
      </c>
      <c r="E8140">
        <v>12010036</v>
      </c>
      <c r="F8140" t="s">
        <v>10</v>
      </c>
      <c r="G8140">
        <v>1</v>
      </c>
    </row>
    <row r="8141" spans="1:7" hidden="1" x14ac:dyDescent="0.25">
      <c r="A8141">
        <v>70016590</v>
      </c>
      <c r="B8141" s="1">
        <v>40912</v>
      </c>
      <c r="C8141" t="s">
        <v>111</v>
      </c>
      <c r="D8141">
        <v>100</v>
      </c>
      <c r="E8141">
        <v>12010039</v>
      </c>
      <c r="F8141" t="s">
        <v>112</v>
      </c>
      <c r="G8141">
        <v>4</v>
      </c>
    </row>
    <row r="8142" spans="1:7" hidden="1" x14ac:dyDescent="0.25">
      <c r="A8142">
        <v>16982</v>
      </c>
      <c r="B8142" s="1">
        <v>40912</v>
      </c>
      <c r="C8142" t="s">
        <v>111</v>
      </c>
      <c r="D8142">
        <v>100</v>
      </c>
      <c r="E8142">
        <v>12010039</v>
      </c>
      <c r="F8142" t="s">
        <v>112</v>
      </c>
      <c r="G8142">
        <v>4</v>
      </c>
    </row>
    <row r="8143" spans="1:7" hidden="1" x14ac:dyDescent="0.25">
      <c r="A8143">
        <v>80027062</v>
      </c>
      <c r="B8143" s="1">
        <v>40912</v>
      </c>
      <c r="C8143" t="s">
        <v>111</v>
      </c>
      <c r="D8143">
        <v>100</v>
      </c>
      <c r="E8143">
        <v>12010039</v>
      </c>
      <c r="F8143" t="s">
        <v>112</v>
      </c>
      <c r="G8143">
        <v>4</v>
      </c>
    </row>
    <row r="8144" spans="1:7" hidden="1" x14ac:dyDescent="0.25">
      <c r="A8144">
        <v>80027063</v>
      </c>
      <c r="B8144" s="1">
        <v>40912</v>
      </c>
      <c r="C8144" t="s">
        <v>111</v>
      </c>
      <c r="D8144">
        <v>50</v>
      </c>
      <c r="E8144">
        <v>12010040</v>
      </c>
      <c r="F8144" t="s">
        <v>112</v>
      </c>
      <c r="G8144">
        <v>2</v>
      </c>
    </row>
    <row r="8145" spans="1:7" hidden="1" x14ac:dyDescent="0.25">
      <c r="A8145">
        <v>80027063</v>
      </c>
      <c r="B8145" s="1">
        <v>40912</v>
      </c>
      <c r="C8145" t="s">
        <v>111</v>
      </c>
      <c r="D8145">
        <v>25</v>
      </c>
      <c r="E8145">
        <v>12010041</v>
      </c>
      <c r="F8145" t="s">
        <v>112</v>
      </c>
      <c r="G8145">
        <v>1</v>
      </c>
    </row>
    <row r="8146" spans="1:7" hidden="1" x14ac:dyDescent="0.25">
      <c r="A8146">
        <v>80027063</v>
      </c>
      <c r="B8146" s="1">
        <v>40912</v>
      </c>
      <c r="C8146" t="s">
        <v>111</v>
      </c>
      <c r="D8146">
        <v>25</v>
      </c>
      <c r="E8146">
        <v>12010042</v>
      </c>
      <c r="F8146" t="s">
        <v>112</v>
      </c>
      <c r="G8146">
        <v>1</v>
      </c>
    </row>
    <row r="8147" spans="1:7" hidden="1" x14ac:dyDescent="0.25">
      <c r="A8147">
        <v>80027063</v>
      </c>
      <c r="B8147" s="1">
        <v>40912</v>
      </c>
      <c r="C8147" t="s">
        <v>111</v>
      </c>
      <c r="D8147">
        <v>25</v>
      </c>
      <c r="E8147">
        <v>12010043</v>
      </c>
      <c r="F8147" t="s">
        <v>112</v>
      </c>
      <c r="G8147">
        <v>1</v>
      </c>
    </row>
    <row r="8148" spans="1:7" hidden="1" x14ac:dyDescent="0.25">
      <c r="A8148">
        <v>80027064</v>
      </c>
      <c r="B8148" s="1">
        <v>40912</v>
      </c>
      <c r="C8148" t="s">
        <v>111</v>
      </c>
      <c r="D8148">
        <v>50</v>
      </c>
      <c r="E8148">
        <v>12010045</v>
      </c>
      <c r="F8148" t="s">
        <v>112</v>
      </c>
      <c r="G8148">
        <v>2</v>
      </c>
    </row>
    <row r="8149" spans="1:7" hidden="1" x14ac:dyDescent="0.25">
      <c r="A8149">
        <v>80027067</v>
      </c>
      <c r="B8149" s="1">
        <v>40912</v>
      </c>
      <c r="C8149" t="s">
        <v>111</v>
      </c>
      <c r="D8149">
        <v>25</v>
      </c>
      <c r="E8149">
        <v>12010046</v>
      </c>
      <c r="F8149" t="s">
        <v>112</v>
      </c>
      <c r="G8149">
        <v>1</v>
      </c>
    </row>
    <row r="8150" spans="1:7" hidden="1" x14ac:dyDescent="0.25">
      <c r="A8150">
        <v>80027068</v>
      </c>
      <c r="B8150" s="1">
        <v>40912</v>
      </c>
      <c r="C8150" t="s">
        <v>111</v>
      </c>
      <c r="D8150">
        <v>100</v>
      </c>
      <c r="E8150">
        <v>12010050</v>
      </c>
      <c r="F8150" t="s">
        <v>112</v>
      </c>
      <c r="G8150">
        <v>4</v>
      </c>
    </row>
    <row r="8151" spans="1:7" hidden="1" x14ac:dyDescent="0.25">
      <c r="A8151">
        <v>80027070</v>
      </c>
      <c r="B8151" s="1">
        <v>40912</v>
      </c>
      <c r="C8151" t="s">
        <v>111</v>
      </c>
      <c r="D8151">
        <v>75</v>
      </c>
      <c r="E8151">
        <v>12010052</v>
      </c>
      <c r="F8151" t="s">
        <v>112</v>
      </c>
      <c r="G8151">
        <v>3</v>
      </c>
    </row>
    <row r="8152" spans="1:7" hidden="1" x14ac:dyDescent="0.25">
      <c r="A8152">
        <v>80027071</v>
      </c>
      <c r="B8152" s="1">
        <v>40912</v>
      </c>
      <c r="C8152" t="s">
        <v>49</v>
      </c>
      <c r="D8152">
        <v>250</v>
      </c>
      <c r="E8152">
        <v>12010054</v>
      </c>
      <c r="F8152" t="s">
        <v>50</v>
      </c>
      <c r="G8152">
        <v>0.3</v>
      </c>
    </row>
    <row r="8153" spans="1:7" x14ac:dyDescent="0.25">
      <c r="A8153">
        <v>80026951</v>
      </c>
      <c r="B8153" s="1">
        <v>40897</v>
      </c>
      <c r="C8153" t="s">
        <v>54</v>
      </c>
      <c r="D8153">
        <v>29</v>
      </c>
      <c r="E8153">
        <v>11120321</v>
      </c>
      <c r="F8153" t="s">
        <v>55</v>
      </c>
      <c r="G8153">
        <v>100000</v>
      </c>
    </row>
    <row r="8154" spans="1:7" x14ac:dyDescent="0.25">
      <c r="A8154">
        <v>80026952</v>
      </c>
      <c r="B8154" s="1">
        <v>40897</v>
      </c>
      <c r="C8154" t="s">
        <v>54</v>
      </c>
      <c r="D8154">
        <v>27</v>
      </c>
      <c r="E8154">
        <v>11120322</v>
      </c>
      <c r="F8154" t="s">
        <v>55</v>
      </c>
      <c r="G8154">
        <v>75000</v>
      </c>
    </row>
    <row r="8155" spans="1:7" x14ac:dyDescent="0.25">
      <c r="A8155">
        <v>80026953</v>
      </c>
      <c r="B8155" s="1">
        <v>40897</v>
      </c>
      <c r="C8155" t="s">
        <v>7</v>
      </c>
      <c r="D8155">
        <v>40</v>
      </c>
      <c r="E8155">
        <v>11120313</v>
      </c>
      <c r="F8155" t="s">
        <v>8</v>
      </c>
      <c r="G8155">
        <v>4000</v>
      </c>
    </row>
    <row r="8156" spans="1:7" x14ac:dyDescent="0.25">
      <c r="A8156">
        <v>80026953</v>
      </c>
      <c r="B8156" s="1">
        <v>40897</v>
      </c>
      <c r="C8156" t="s">
        <v>24</v>
      </c>
      <c r="D8156">
        <v>25</v>
      </c>
      <c r="E8156">
        <v>11120335</v>
      </c>
      <c r="F8156" t="s">
        <v>10</v>
      </c>
      <c r="G8156">
        <v>1</v>
      </c>
    </row>
    <row r="8157" spans="1:7" x14ac:dyDescent="0.25">
      <c r="A8157">
        <v>80026954</v>
      </c>
      <c r="B8157" s="1">
        <v>40897</v>
      </c>
      <c r="C8157" t="s">
        <v>24</v>
      </c>
      <c r="D8157">
        <v>25</v>
      </c>
      <c r="E8157">
        <v>11120336</v>
      </c>
      <c r="F8157" t="s">
        <v>10</v>
      </c>
      <c r="G8157">
        <v>1</v>
      </c>
    </row>
    <row r="8158" spans="1:7" x14ac:dyDescent="0.25">
      <c r="A8158">
        <v>80026955</v>
      </c>
      <c r="B8158" s="1">
        <v>40897</v>
      </c>
      <c r="C8158" t="s">
        <v>27</v>
      </c>
      <c r="D8158">
        <v>25</v>
      </c>
      <c r="E8158">
        <v>11120310</v>
      </c>
      <c r="F8158" t="s">
        <v>28</v>
      </c>
      <c r="G8158">
        <v>1</v>
      </c>
    </row>
    <row r="8159" spans="1:7" x14ac:dyDescent="0.25">
      <c r="A8159">
        <v>80026957</v>
      </c>
      <c r="B8159" s="1">
        <v>40897</v>
      </c>
      <c r="C8159" t="s">
        <v>24</v>
      </c>
      <c r="D8159">
        <v>25</v>
      </c>
      <c r="E8159">
        <v>11120338</v>
      </c>
      <c r="F8159" t="s">
        <v>10</v>
      </c>
      <c r="G8159">
        <v>1</v>
      </c>
    </row>
    <row r="8160" spans="1:7" x14ac:dyDescent="0.25">
      <c r="A8160">
        <v>80026958</v>
      </c>
      <c r="B8160" s="1">
        <v>40898</v>
      </c>
      <c r="C8160" t="s">
        <v>134</v>
      </c>
      <c r="D8160">
        <v>75</v>
      </c>
      <c r="E8160">
        <v>11120236</v>
      </c>
      <c r="F8160" t="s">
        <v>10</v>
      </c>
      <c r="G8160">
        <v>1</v>
      </c>
    </row>
    <row r="8161" spans="1:7" x14ac:dyDescent="0.25">
      <c r="A8161">
        <v>80026958</v>
      </c>
      <c r="B8161" s="1">
        <v>40898</v>
      </c>
      <c r="C8161" t="s">
        <v>134</v>
      </c>
      <c r="D8161">
        <v>75</v>
      </c>
      <c r="E8161">
        <v>11120237</v>
      </c>
      <c r="F8161" t="s">
        <v>10</v>
      </c>
      <c r="G8161">
        <v>1</v>
      </c>
    </row>
    <row r="8162" spans="1:7" x14ac:dyDescent="0.25">
      <c r="A8162">
        <v>80026960</v>
      </c>
      <c r="B8162" s="1">
        <v>40898</v>
      </c>
      <c r="C8162" t="s">
        <v>7</v>
      </c>
      <c r="D8162">
        <v>55</v>
      </c>
      <c r="E8162">
        <v>11120288</v>
      </c>
      <c r="F8162" t="s">
        <v>8</v>
      </c>
      <c r="G8162">
        <v>7000</v>
      </c>
    </row>
    <row r="8163" spans="1:7" x14ac:dyDescent="0.25">
      <c r="A8163">
        <v>80026960</v>
      </c>
      <c r="B8163" s="1">
        <v>40898</v>
      </c>
      <c r="C8163" t="s">
        <v>15</v>
      </c>
      <c r="D8163">
        <v>27.5</v>
      </c>
      <c r="E8163">
        <v>11120288</v>
      </c>
      <c r="F8163" t="s">
        <v>8</v>
      </c>
      <c r="G8163">
        <v>7000</v>
      </c>
    </row>
    <row r="8164" spans="1:7" x14ac:dyDescent="0.25">
      <c r="A8164">
        <v>80026961</v>
      </c>
      <c r="B8164" s="1">
        <v>40898</v>
      </c>
      <c r="C8164" t="s">
        <v>7</v>
      </c>
      <c r="D8164">
        <v>110</v>
      </c>
      <c r="E8164">
        <v>11120129</v>
      </c>
      <c r="F8164" t="s">
        <v>8</v>
      </c>
      <c r="G8164">
        <v>18000</v>
      </c>
    </row>
    <row r="8165" spans="1:7" x14ac:dyDescent="0.25">
      <c r="A8165">
        <v>80026961</v>
      </c>
      <c r="B8165" s="1">
        <v>40898</v>
      </c>
      <c r="C8165" t="s">
        <v>15</v>
      </c>
      <c r="D8165">
        <v>55</v>
      </c>
      <c r="E8165">
        <v>11120129</v>
      </c>
      <c r="F8165" t="s">
        <v>8</v>
      </c>
      <c r="G8165">
        <v>18000</v>
      </c>
    </row>
    <row r="8166" spans="1:7" x14ac:dyDescent="0.25">
      <c r="A8166">
        <v>80026962</v>
      </c>
      <c r="B8166" s="1">
        <v>40898</v>
      </c>
      <c r="C8166" t="s">
        <v>29</v>
      </c>
      <c r="D8166">
        <v>25</v>
      </c>
      <c r="E8166">
        <v>11120245</v>
      </c>
      <c r="F8166" t="s">
        <v>10</v>
      </c>
      <c r="G8166">
        <v>1</v>
      </c>
    </row>
    <row r="8167" spans="1:7" x14ac:dyDescent="0.25">
      <c r="A8167">
        <v>80026963</v>
      </c>
      <c r="B8167" s="1">
        <v>40898</v>
      </c>
      <c r="C8167" t="s">
        <v>64</v>
      </c>
      <c r="D8167">
        <v>68</v>
      </c>
      <c r="E8167">
        <v>11120344</v>
      </c>
      <c r="F8167" t="s">
        <v>65</v>
      </c>
      <c r="G8167">
        <v>17</v>
      </c>
    </row>
    <row r="8168" spans="1:7" x14ac:dyDescent="0.25">
      <c r="A8168">
        <v>80026963</v>
      </c>
      <c r="B8168" s="1">
        <v>40898</v>
      </c>
      <c r="C8168" t="s">
        <v>74</v>
      </c>
      <c r="D8168">
        <v>25</v>
      </c>
      <c r="E8168">
        <v>11120344</v>
      </c>
      <c r="F8168" t="s">
        <v>75</v>
      </c>
      <c r="G8168">
        <v>17</v>
      </c>
    </row>
    <row r="8169" spans="1:7" hidden="1" x14ac:dyDescent="0.25">
      <c r="A8169">
        <v>80027073</v>
      </c>
      <c r="B8169" s="1">
        <v>40913</v>
      </c>
      <c r="C8169" t="s">
        <v>113</v>
      </c>
      <c r="D8169">
        <v>150</v>
      </c>
      <c r="E8169">
        <v>12010057</v>
      </c>
      <c r="F8169" t="s">
        <v>10</v>
      </c>
      <c r="G8169">
        <v>1</v>
      </c>
    </row>
    <row r="8170" spans="1:7" x14ac:dyDescent="0.25">
      <c r="A8170">
        <v>80026963</v>
      </c>
      <c r="B8170" s="1">
        <v>40898</v>
      </c>
      <c r="C8170" t="s">
        <v>70</v>
      </c>
      <c r="D8170">
        <v>25</v>
      </c>
      <c r="E8170">
        <v>11120344</v>
      </c>
      <c r="F8170" t="s">
        <v>71</v>
      </c>
      <c r="G8170">
        <v>17</v>
      </c>
    </row>
    <row r="8171" spans="1:7" x14ac:dyDescent="0.25">
      <c r="A8171">
        <v>80026963</v>
      </c>
      <c r="B8171" s="1">
        <v>40898</v>
      </c>
      <c r="C8171" t="s">
        <v>64</v>
      </c>
      <c r="D8171">
        <v>72</v>
      </c>
      <c r="E8171">
        <v>11120345</v>
      </c>
      <c r="F8171" t="s">
        <v>65</v>
      </c>
      <c r="G8171">
        <v>18</v>
      </c>
    </row>
    <row r="8172" spans="1:7" x14ac:dyDescent="0.25">
      <c r="A8172">
        <v>80026963</v>
      </c>
      <c r="B8172" s="1">
        <v>40898</v>
      </c>
      <c r="C8172" t="s">
        <v>74</v>
      </c>
      <c r="D8172">
        <v>25</v>
      </c>
      <c r="E8172">
        <v>11120345</v>
      </c>
      <c r="F8172" t="s">
        <v>75</v>
      </c>
      <c r="G8172">
        <v>18</v>
      </c>
    </row>
    <row r="8173" spans="1:7" x14ac:dyDescent="0.25">
      <c r="A8173">
        <v>80026963</v>
      </c>
      <c r="B8173" s="1">
        <v>40898</v>
      </c>
      <c r="C8173" t="s">
        <v>70</v>
      </c>
      <c r="D8173">
        <v>25</v>
      </c>
      <c r="E8173">
        <v>11120345</v>
      </c>
      <c r="F8173" t="s">
        <v>71</v>
      </c>
      <c r="G8173">
        <v>18</v>
      </c>
    </row>
    <row r="8174" spans="1:7" x14ac:dyDescent="0.25">
      <c r="A8174">
        <v>80026965</v>
      </c>
      <c r="B8174" s="1">
        <v>40898</v>
      </c>
      <c r="C8174" t="s">
        <v>64</v>
      </c>
      <c r="D8174">
        <v>25</v>
      </c>
      <c r="E8174">
        <v>11120348</v>
      </c>
      <c r="F8174" t="s">
        <v>65</v>
      </c>
      <c r="G8174">
        <v>5</v>
      </c>
    </row>
    <row r="8175" spans="1:7" x14ac:dyDescent="0.25">
      <c r="A8175">
        <v>80026966</v>
      </c>
      <c r="B8175" s="1">
        <v>40898</v>
      </c>
      <c r="C8175" t="s">
        <v>134</v>
      </c>
      <c r="D8175">
        <v>75</v>
      </c>
      <c r="E8175">
        <v>11120349</v>
      </c>
      <c r="F8175" t="s">
        <v>10</v>
      </c>
      <c r="G8175">
        <v>1</v>
      </c>
    </row>
    <row r="8176" spans="1:7" x14ac:dyDescent="0.25">
      <c r="A8176">
        <v>80026966</v>
      </c>
      <c r="B8176" s="1">
        <v>40898</v>
      </c>
      <c r="C8176" t="s">
        <v>134</v>
      </c>
      <c r="D8176">
        <v>75</v>
      </c>
      <c r="E8176">
        <v>11120350</v>
      </c>
      <c r="F8176" t="s">
        <v>10</v>
      </c>
      <c r="G8176">
        <v>1</v>
      </c>
    </row>
    <row r="8177" spans="1:7" x14ac:dyDescent="0.25">
      <c r="A8177">
        <v>80026967</v>
      </c>
      <c r="B8177" s="1">
        <v>40898</v>
      </c>
      <c r="C8177" t="s">
        <v>140</v>
      </c>
      <c r="D8177">
        <v>15</v>
      </c>
      <c r="E8177">
        <v>11120352</v>
      </c>
      <c r="F8177" t="s">
        <v>26</v>
      </c>
      <c r="G8177">
        <v>100</v>
      </c>
    </row>
    <row r="8178" spans="1:7" hidden="1" x14ac:dyDescent="0.25">
      <c r="A8178">
        <v>80027077</v>
      </c>
      <c r="B8178" s="1">
        <v>40913</v>
      </c>
      <c r="C8178" t="s">
        <v>111</v>
      </c>
      <c r="D8178">
        <v>50</v>
      </c>
      <c r="E8178">
        <v>12010061</v>
      </c>
      <c r="F8178" t="s">
        <v>112</v>
      </c>
      <c r="G8178">
        <v>2</v>
      </c>
    </row>
    <row r="8179" spans="1:7" x14ac:dyDescent="0.25">
      <c r="A8179">
        <v>80026967</v>
      </c>
      <c r="B8179" s="1">
        <v>40898</v>
      </c>
      <c r="C8179" t="s">
        <v>25</v>
      </c>
      <c r="D8179">
        <v>30</v>
      </c>
      <c r="E8179">
        <v>11120352</v>
      </c>
      <c r="F8179" t="s">
        <v>26</v>
      </c>
      <c r="G8179">
        <v>100</v>
      </c>
    </row>
    <row r="8180" spans="1:7" x14ac:dyDescent="0.25">
      <c r="A8180">
        <v>80026967</v>
      </c>
      <c r="B8180" s="1">
        <v>40898</v>
      </c>
      <c r="C8180" t="s">
        <v>66</v>
      </c>
      <c r="D8180">
        <v>22</v>
      </c>
      <c r="E8180">
        <v>11120352</v>
      </c>
      <c r="F8180" t="s">
        <v>67</v>
      </c>
      <c r="G8180">
        <v>100</v>
      </c>
    </row>
    <row r="8181" spans="1:7" x14ac:dyDescent="0.25">
      <c r="A8181">
        <v>80026967</v>
      </c>
      <c r="B8181" s="1">
        <v>40898</v>
      </c>
      <c r="C8181" t="s">
        <v>27</v>
      </c>
      <c r="D8181">
        <v>25</v>
      </c>
      <c r="E8181">
        <v>11120352</v>
      </c>
      <c r="F8181" t="s">
        <v>28</v>
      </c>
      <c r="G8181">
        <v>100</v>
      </c>
    </row>
    <row r="8182" spans="1:7" hidden="1" x14ac:dyDescent="0.25">
      <c r="A8182">
        <v>80027081</v>
      </c>
      <c r="B8182" s="1">
        <v>40913</v>
      </c>
      <c r="C8182" t="s">
        <v>22</v>
      </c>
      <c r="D8182">
        <v>65</v>
      </c>
      <c r="E8182">
        <v>12010065</v>
      </c>
      <c r="F8182" t="s">
        <v>23</v>
      </c>
      <c r="G8182">
        <v>0.26</v>
      </c>
    </row>
    <row r="8183" spans="1:7" hidden="1" x14ac:dyDescent="0.25">
      <c r="A8183">
        <v>80027082</v>
      </c>
      <c r="B8183" s="1">
        <v>40913</v>
      </c>
      <c r="C8183" t="s">
        <v>111</v>
      </c>
      <c r="D8183">
        <v>100</v>
      </c>
      <c r="E8183">
        <v>12010066</v>
      </c>
      <c r="F8183" t="s">
        <v>112</v>
      </c>
      <c r="G8183">
        <v>4</v>
      </c>
    </row>
    <row r="8184" spans="1:7" hidden="1" x14ac:dyDescent="0.25">
      <c r="A8184">
        <v>80027082</v>
      </c>
      <c r="B8184" s="1">
        <v>40913</v>
      </c>
      <c r="C8184" t="s">
        <v>111</v>
      </c>
      <c r="D8184">
        <v>25</v>
      </c>
      <c r="E8184">
        <v>12010067</v>
      </c>
      <c r="F8184" t="s">
        <v>112</v>
      </c>
      <c r="G8184">
        <v>1</v>
      </c>
    </row>
    <row r="8185" spans="1:7" hidden="1" x14ac:dyDescent="0.25">
      <c r="A8185">
        <v>90001816</v>
      </c>
      <c r="B8185" s="1">
        <v>40913</v>
      </c>
      <c r="C8185" t="s">
        <v>138</v>
      </c>
      <c r="D8185">
        <v>470</v>
      </c>
      <c r="E8185">
        <v>12010070</v>
      </c>
      <c r="F8185" t="s">
        <v>139</v>
      </c>
      <c r="G8185">
        <v>27</v>
      </c>
    </row>
    <row r="8186" spans="1:7" x14ac:dyDescent="0.25">
      <c r="A8186">
        <v>80026967</v>
      </c>
      <c r="B8186" s="1">
        <v>40898</v>
      </c>
      <c r="C8186" t="s">
        <v>142</v>
      </c>
      <c r="D8186">
        <v>16</v>
      </c>
      <c r="E8186">
        <v>11120352</v>
      </c>
      <c r="F8186" t="s">
        <v>67</v>
      </c>
      <c r="G8186">
        <v>100</v>
      </c>
    </row>
    <row r="8187" spans="1:7" x14ac:dyDescent="0.25">
      <c r="A8187">
        <v>80026969</v>
      </c>
      <c r="B8187" s="1">
        <v>40898</v>
      </c>
      <c r="C8187" t="s">
        <v>9</v>
      </c>
      <c r="D8187">
        <v>20</v>
      </c>
      <c r="E8187">
        <v>11120022</v>
      </c>
      <c r="F8187" t="s">
        <v>10</v>
      </c>
      <c r="G8187">
        <v>1</v>
      </c>
    </row>
    <row r="8188" spans="1:7" x14ac:dyDescent="0.25">
      <c r="A8188">
        <v>80026969</v>
      </c>
      <c r="B8188" s="1">
        <v>40898</v>
      </c>
      <c r="C8188" t="s">
        <v>7</v>
      </c>
      <c r="D8188">
        <v>170</v>
      </c>
      <c r="E8188">
        <v>11120022</v>
      </c>
      <c r="F8188" t="s">
        <v>8</v>
      </c>
      <c r="G8188">
        <v>1</v>
      </c>
    </row>
    <row r="8189" spans="1:7" x14ac:dyDescent="0.25">
      <c r="A8189">
        <v>80026971</v>
      </c>
      <c r="B8189" s="1">
        <v>40899</v>
      </c>
      <c r="C8189" t="s">
        <v>137</v>
      </c>
      <c r="D8189">
        <v>160</v>
      </c>
      <c r="E8189">
        <v>11090394</v>
      </c>
      <c r="F8189" t="s">
        <v>10</v>
      </c>
      <c r="G8189">
        <v>1</v>
      </c>
    </row>
    <row r="8190" spans="1:7" x14ac:dyDescent="0.25">
      <c r="A8190">
        <v>80026972</v>
      </c>
      <c r="B8190" s="1">
        <v>40899</v>
      </c>
      <c r="C8190" t="s">
        <v>134</v>
      </c>
      <c r="D8190">
        <v>150</v>
      </c>
      <c r="E8190">
        <v>11100071</v>
      </c>
      <c r="F8190" t="s">
        <v>10</v>
      </c>
      <c r="G8190">
        <v>2</v>
      </c>
    </row>
    <row r="8191" spans="1:7" x14ac:dyDescent="0.25">
      <c r="A8191">
        <v>80026972</v>
      </c>
      <c r="B8191" s="1">
        <v>40899</v>
      </c>
      <c r="C8191" t="s">
        <v>134</v>
      </c>
      <c r="D8191">
        <v>75</v>
      </c>
      <c r="E8191">
        <v>11120242</v>
      </c>
      <c r="F8191" t="s">
        <v>10</v>
      </c>
      <c r="G8191">
        <v>1</v>
      </c>
    </row>
    <row r="8192" spans="1:7" x14ac:dyDescent="0.25">
      <c r="A8192">
        <v>80026975</v>
      </c>
      <c r="B8192" s="1">
        <v>40899</v>
      </c>
      <c r="C8192" t="s">
        <v>64</v>
      </c>
      <c r="D8192">
        <v>32</v>
      </c>
      <c r="E8192">
        <v>11120359</v>
      </c>
      <c r="F8192" t="s">
        <v>65</v>
      </c>
      <c r="G8192">
        <v>8</v>
      </c>
    </row>
    <row r="8193" spans="1:7" x14ac:dyDescent="0.25">
      <c r="A8193">
        <v>80026976</v>
      </c>
      <c r="B8193" s="1">
        <v>40899</v>
      </c>
      <c r="C8193" t="s">
        <v>9</v>
      </c>
      <c r="D8193">
        <v>20</v>
      </c>
      <c r="E8193">
        <v>11120119</v>
      </c>
      <c r="F8193" t="s">
        <v>10</v>
      </c>
      <c r="G8193">
        <v>1</v>
      </c>
    </row>
    <row r="8194" spans="1:7" x14ac:dyDescent="0.25">
      <c r="A8194">
        <v>80026976</v>
      </c>
      <c r="B8194" s="1">
        <v>40899</v>
      </c>
      <c r="C8194" t="s">
        <v>7</v>
      </c>
      <c r="D8194">
        <v>65</v>
      </c>
      <c r="E8194">
        <v>11120119</v>
      </c>
      <c r="F8194" t="s">
        <v>8</v>
      </c>
      <c r="G8194">
        <v>1</v>
      </c>
    </row>
    <row r="8195" spans="1:7" hidden="1" x14ac:dyDescent="0.25">
      <c r="A8195">
        <v>80027099</v>
      </c>
      <c r="B8195" s="1">
        <v>40914</v>
      </c>
      <c r="C8195" t="s">
        <v>31</v>
      </c>
      <c r="D8195">
        <v>53.24</v>
      </c>
      <c r="E8195">
        <v>11120188</v>
      </c>
      <c r="F8195" t="s">
        <v>32</v>
      </c>
      <c r="G8195">
        <v>1</v>
      </c>
    </row>
    <row r="8196" spans="1:7" hidden="1" x14ac:dyDescent="0.25">
      <c r="A8196">
        <v>80027099</v>
      </c>
      <c r="B8196" s="1">
        <v>40914</v>
      </c>
      <c r="C8196" t="s">
        <v>33</v>
      </c>
      <c r="D8196">
        <v>362.15</v>
      </c>
      <c r="E8196">
        <v>11120188</v>
      </c>
      <c r="F8196" t="s">
        <v>32</v>
      </c>
      <c r="G8196">
        <v>1</v>
      </c>
    </row>
    <row r="8197" spans="1:7" hidden="1" x14ac:dyDescent="0.25">
      <c r="A8197">
        <v>80027099</v>
      </c>
      <c r="B8197" s="1">
        <v>40914</v>
      </c>
      <c r="C8197" t="s">
        <v>34</v>
      </c>
      <c r="D8197">
        <v>1302.93</v>
      </c>
      <c r="E8197">
        <v>11120188</v>
      </c>
      <c r="F8197" t="s">
        <v>32</v>
      </c>
      <c r="G8197">
        <v>1</v>
      </c>
    </row>
    <row r="8198" spans="1:7" hidden="1" x14ac:dyDescent="0.25">
      <c r="A8198">
        <v>80027099</v>
      </c>
      <c r="B8198" s="1">
        <v>40914</v>
      </c>
      <c r="C8198" t="s">
        <v>35</v>
      </c>
      <c r="D8198">
        <v>109.54</v>
      </c>
      <c r="E8198">
        <v>11120188</v>
      </c>
      <c r="F8198" t="s">
        <v>32</v>
      </c>
      <c r="G8198">
        <v>1</v>
      </c>
    </row>
    <row r="8199" spans="1:7" x14ac:dyDescent="0.25">
      <c r="A8199">
        <v>80026977</v>
      </c>
      <c r="B8199" s="1">
        <v>40899</v>
      </c>
      <c r="C8199" t="s">
        <v>7</v>
      </c>
      <c r="D8199">
        <v>80</v>
      </c>
      <c r="E8199">
        <v>11120147</v>
      </c>
      <c r="F8199" t="s">
        <v>8</v>
      </c>
      <c r="G8199">
        <v>12000</v>
      </c>
    </row>
    <row r="8200" spans="1:7" x14ac:dyDescent="0.25">
      <c r="A8200">
        <v>80026978</v>
      </c>
      <c r="B8200" s="1">
        <v>40899</v>
      </c>
      <c r="C8200" t="s">
        <v>54</v>
      </c>
      <c r="D8200">
        <v>27</v>
      </c>
      <c r="E8200">
        <v>11120361</v>
      </c>
      <c r="F8200" t="s">
        <v>55</v>
      </c>
      <c r="G8200">
        <v>80000</v>
      </c>
    </row>
    <row r="8201" spans="1:7" x14ac:dyDescent="0.25">
      <c r="A8201">
        <v>80026979</v>
      </c>
      <c r="B8201" s="1">
        <v>40899</v>
      </c>
      <c r="C8201" t="s">
        <v>25</v>
      </c>
      <c r="D8201">
        <v>30</v>
      </c>
      <c r="E8201">
        <v>11120360</v>
      </c>
      <c r="F8201" t="s">
        <v>26</v>
      </c>
      <c r="G8201">
        <v>200</v>
      </c>
    </row>
    <row r="8202" spans="1:7" x14ac:dyDescent="0.25">
      <c r="A8202">
        <v>80026979</v>
      </c>
      <c r="B8202" s="1">
        <v>40899</v>
      </c>
      <c r="C8202" t="s">
        <v>66</v>
      </c>
      <c r="D8202">
        <v>42</v>
      </c>
      <c r="E8202">
        <v>11120360</v>
      </c>
      <c r="F8202" t="s">
        <v>67</v>
      </c>
      <c r="G8202">
        <v>200</v>
      </c>
    </row>
    <row r="8203" spans="1:7" x14ac:dyDescent="0.25">
      <c r="A8203">
        <v>80026979</v>
      </c>
      <c r="B8203" s="1">
        <v>40899</v>
      </c>
      <c r="C8203" t="s">
        <v>68</v>
      </c>
      <c r="D8203">
        <v>25</v>
      </c>
      <c r="E8203">
        <v>11120360</v>
      </c>
      <c r="F8203" t="s">
        <v>69</v>
      </c>
      <c r="G8203">
        <v>200</v>
      </c>
    </row>
    <row r="8204" spans="1:7" x14ac:dyDescent="0.25">
      <c r="A8204">
        <v>80026983</v>
      </c>
      <c r="B8204" s="1">
        <v>40899</v>
      </c>
      <c r="C8204" t="s">
        <v>133</v>
      </c>
      <c r="D8204">
        <v>15</v>
      </c>
      <c r="E8204">
        <v>11120278</v>
      </c>
      <c r="F8204" t="s">
        <v>10</v>
      </c>
      <c r="G8204">
        <v>1</v>
      </c>
    </row>
    <row r="8205" spans="1:7" x14ac:dyDescent="0.25">
      <c r="A8205">
        <v>80026986</v>
      </c>
      <c r="B8205" s="1">
        <v>40900</v>
      </c>
      <c r="C8205" t="s">
        <v>64</v>
      </c>
      <c r="D8205">
        <v>25</v>
      </c>
      <c r="E8205">
        <v>11120367</v>
      </c>
      <c r="F8205" t="s">
        <v>65</v>
      </c>
      <c r="G8205">
        <v>2</v>
      </c>
    </row>
    <row r="8206" spans="1:7" x14ac:dyDescent="0.25">
      <c r="A8206">
        <v>80026987</v>
      </c>
      <c r="B8206" s="1">
        <v>40900</v>
      </c>
      <c r="C8206" t="s">
        <v>7</v>
      </c>
      <c r="D8206">
        <v>95</v>
      </c>
      <c r="E8206">
        <v>11120331</v>
      </c>
      <c r="F8206" t="s">
        <v>8</v>
      </c>
      <c r="G8206">
        <v>15000</v>
      </c>
    </row>
    <row r="8207" spans="1:7" x14ac:dyDescent="0.25">
      <c r="A8207">
        <v>80026988</v>
      </c>
      <c r="B8207" s="1">
        <v>40900</v>
      </c>
      <c r="C8207" t="s">
        <v>140</v>
      </c>
      <c r="D8207">
        <v>15</v>
      </c>
      <c r="E8207">
        <v>11120369</v>
      </c>
      <c r="F8207" t="s">
        <v>26</v>
      </c>
      <c r="G8207">
        <v>100</v>
      </c>
    </row>
    <row r="8208" spans="1:7" x14ac:dyDescent="0.25">
      <c r="A8208">
        <v>80026988</v>
      </c>
      <c r="B8208" s="1">
        <v>40900</v>
      </c>
      <c r="C8208" t="s">
        <v>66</v>
      </c>
      <c r="D8208">
        <v>20</v>
      </c>
      <c r="E8208">
        <v>11120369</v>
      </c>
      <c r="F8208" t="s">
        <v>67</v>
      </c>
      <c r="G8208">
        <v>100</v>
      </c>
    </row>
    <row r="8209" spans="1:7" x14ac:dyDescent="0.25">
      <c r="A8209">
        <v>80026989</v>
      </c>
      <c r="B8209" s="1">
        <v>40900</v>
      </c>
      <c r="C8209" t="s">
        <v>7</v>
      </c>
      <c r="D8209">
        <v>60</v>
      </c>
      <c r="E8209">
        <v>11120370</v>
      </c>
      <c r="F8209" t="s">
        <v>8</v>
      </c>
      <c r="G8209">
        <v>8000</v>
      </c>
    </row>
    <row r="8210" spans="1:7" hidden="1" x14ac:dyDescent="0.25">
      <c r="A8210">
        <v>80027099</v>
      </c>
      <c r="B8210" s="1">
        <v>40914</v>
      </c>
      <c r="C8210" t="s">
        <v>31</v>
      </c>
      <c r="D8210">
        <v>53.24</v>
      </c>
      <c r="E8210">
        <v>11120189</v>
      </c>
      <c r="F8210" t="s">
        <v>32</v>
      </c>
      <c r="G8210">
        <v>1</v>
      </c>
    </row>
    <row r="8211" spans="1:7" hidden="1" x14ac:dyDescent="0.25">
      <c r="A8211">
        <v>80027099</v>
      </c>
      <c r="B8211" s="1">
        <v>40914</v>
      </c>
      <c r="C8211" t="s">
        <v>33</v>
      </c>
      <c r="D8211">
        <v>362.15</v>
      </c>
      <c r="E8211">
        <v>11120189</v>
      </c>
      <c r="F8211" t="s">
        <v>32</v>
      </c>
      <c r="G8211">
        <v>1</v>
      </c>
    </row>
    <row r="8212" spans="1:7" hidden="1" x14ac:dyDescent="0.25">
      <c r="A8212">
        <v>80027099</v>
      </c>
      <c r="B8212" s="1">
        <v>40914</v>
      </c>
      <c r="C8212" t="s">
        <v>34</v>
      </c>
      <c r="D8212">
        <v>1302.93</v>
      </c>
      <c r="E8212">
        <v>11120189</v>
      </c>
      <c r="F8212" t="s">
        <v>32</v>
      </c>
      <c r="G8212">
        <v>1</v>
      </c>
    </row>
    <row r="8213" spans="1:7" hidden="1" x14ac:dyDescent="0.25">
      <c r="A8213">
        <v>80027099</v>
      </c>
      <c r="B8213" s="1">
        <v>40914</v>
      </c>
      <c r="C8213" t="s">
        <v>35</v>
      </c>
      <c r="D8213">
        <v>109.54</v>
      </c>
      <c r="E8213">
        <v>11120189</v>
      </c>
      <c r="F8213" t="s">
        <v>32</v>
      </c>
      <c r="G8213">
        <v>1</v>
      </c>
    </row>
    <row r="8214" spans="1:7" x14ac:dyDescent="0.25">
      <c r="A8214">
        <v>80026990</v>
      </c>
      <c r="B8214" s="1">
        <v>40900</v>
      </c>
      <c r="C8214" t="s">
        <v>64</v>
      </c>
      <c r="D8214">
        <v>25</v>
      </c>
      <c r="E8214">
        <v>11120373</v>
      </c>
      <c r="F8214" t="s">
        <v>65</v>
      </c>
      <c r="G8214">
        <v>1</v>
      </c>
    </row>
    <row r="8215" spans="1:7" x14ac:dyDescent="0.25">
      <c r="A8215">
        <v>80026991</v>
      </c>
      <c r="B8215" s="1">
        <v>40900</v>
      </c>
      <c r="C8215" t="s">
        <v>54</v>
      </c>
      <c r="D8215">
        <v>29</v>
      </c>
      <c r="E8215">
        <v>11120374</v>
      </c>
      <c r="F8215" t="s">
        <v>55</v>
      </c>
      <c r="G8215">
        <v>110000</v>
      </c>
    </row>
    <row r="8216" spans="1:7" x14ac:dyDescent="0.25">
      <c r="A8216">
        <v>80026991</v>
      </c>
      <c r="B8216" s="1">
        <v>40900</v>
      </c>
      <c r="C8216" t="s">
        <v>56</v>
      </c>
      <c r="D8216">
        <v>27</v>
      </c>
      <c r="E8216">
        <v>11120374</v>
      </c>
      <c r="F8216" t="s">
        <v>55</v>
      </c>
      <c r="G8216">
        <v>110000</v>
      </c>
    </row>
    <row r="8217" spans="1:7" x14ac:dyDescent="0.25">
      <c r="A8217">
        <v>80026991</v>
      </c>
      <c r="B8217" s="1">
        <v>40900</v>
      </c>
      <c r="C8217" t="s">
        <v>59</v>
      </c>
      <c r="D8217">
        <v>25</v>
      </c>
      <c r="E8217">
        <v>11120374</v>
      </c>
      <c r="F8217" t="s">
        <v>60</v>
      </c>
      <c r="G8217">
        <v>110000</v>
      </c>
    </row>
    <row r="8218" spans="1:7" x14ac:dyDescent="0.25">
      <c r="A8218">
        <v>80026991</v>
      </c>
      <c r="B8218" s="1">
        <v>40900</v>
      </c>
      <c r="C8218" t="s">
        <v>61</v>
      </c>
      <c r="D8218">
        <v>25</v>
      </c>
      <c r="E8218">
        <v>11120374</v>
      </c>
      <c r="F8218" t="s">
        <v>60</v>
      </c>
      <c r="G8218">
        <v>110000</v>
      </c>
    </row>
    <row r="8219" spans="1:7" x14ac:dyDescent="0.25">
      <c r="A8219">
        <v>80026992</v>
      </c>
      <c r="B8219" s="1">
        <v>40904</v>
      </c>
      <c r="C8219" t="s">
        <v>134</v>
      </c>
      <c r="D8219">
        <v>75</v>
      </c>
      <c r="E8219">
        <v>11120212</v>
      </c>
      <c r="F8219" t="s">
        <v>10</v>
      </c>
      <c r="G8219">
        <v>1</v>
      </c>
    </row>
    <row r="8220" spans="1:7" hidden="1" x14ac:dyDescent="0.25">
      <c r="A8220">
        <v>80027099</v>
      </c>
      <c r="B8220" s="1">
        <v>40914</v>
      </c>
      <c r="C8220" t="s">
        <v>31</v>
      </c>
      <c r="D8220">
        <v>53.24</v>
      </c>
      <c r="E8220">
        <v>11120190</v>
      </c>
      <c r="F8220" t="s">
        <v>32</v>
      </c>
      <c r="G8220">
        <v>1</v>
      </c>
    </row>
    <row r="8221" spans="1:7" hidden="1" x14ac:dyDescent="0.25">
      <c r="A8221">
        <v>80027099</v>
      </c>
      <c r="B8221" s="1">
        <v>40914</v>
      </c>
      <c r="C8221" t="s">
        <v>33</v>
      </c>
      <c r="D8221">
        <v>362.15</v>
      </c>
      <c r="E8221">
        <v>11120190</v>
      </c>
      <c r="F8221" t="s">
        <v>32</v>
      </c>
      <c r="G8221">
        <v>1</v>
      </c>
    </row>
    <row r="8222" spans="1:7" hidden="1" x14ac:dyDescent="0.25">
      <c r="A8222">
        <v>80027099</v>
      </c>
      <c r="B8222" s="1">
        <v>40914</v>
      </c>
      <c r="C8222" t="s">
        <v>34</v>
      </c>
      <c r="D8222">
        <v>1302.93</v>
      </c>
      <c r="E8222">
        <v>11120190</v>
      </c>
      <c r="F8222" t="s">
        <v>32</v>
      </c>
      <c r="G8222">
        <v>1</v>
      </c>
    </row>
    <row r="8223" spans="1:7" hidden="1" x14ac:dyDescent="0.25">
      <c r="A8223">
        <v>80027099</v>
      </c>
      <c r="B8223" s="1">
        <v>40914</v>
      </c>
      <c r="C8223" t="s">
        <v>35</v>
      </c>
      <c r="D8223">
        <v>109.54</v>
      </c>
      <c r="E8223">
        <v>11120190</v>
      </c>
      <c r="F8223" t="s">
        <v>32</v>
      </c>
      <c r="G8223">
        <v>1</v>
      </c>
    </row>
    <row r="8224" spans="1:7" x14ac:dyDescent="0.25">
      <c r="A8224">
        <v>80026993</v>
      </c>
      <c r="B8224" s="1">
        <v>40904</v>
      </c>
      <c r="C8224" t="s">
        <v>134</v>
      </c>
      <c r="D8224">
        <v>75</v>
      </c>
      <c r="E8224">
        <v>11120262</v>
      </c>
      <c r="F8224" t="s">
        <v>10</v>
      </c>
      <c r="G8224">
        <v>1</v>
      </c>
    </row>
    <row r="8225" spans="1:7" x14ac:dyDescent="0.25">
      <c r="A8225">
        <v>80026994</v>
      </c>
      <c r="B8225" s="1">
        <v>40904</v>
      </c>
      <c r="C8225" t="s">
        <v>134</v>
      </c>
      <c r="D8225">
        <v>75</v>
      </c>
      <c r="E8225">
        <v>11120066</v>
      </c>
      <c r="F8225" t="s">
        <v>10</v>
      </c>
      <c r="G8225">
        <v>1</v>
      </c>
    </row>
    <row r="8226" spans="1:7" x14ac:dyDescent="0.25">
      <c r="A8226">
        <v>80026996</v>
      </c>
      <c r="B8226" s="1">
        <v>40904</v>
      </c>
      <c r="C8226" t="s">
        <v>40</v>
      </c>
      <c r="D8226">
        <v>50</v>
      </c>
      <c r="E8226">
        <v>11120251</v>
      </c>
      <c r="F8226" t="s">
        <v>10</v>
      </c>
      <c r="G8226">
        <v>1</v>
      </c>
    </row>
    <row r="8227" spans="1:7" x14ac:dyDescent="0.25">
      <c r="A8227">
        <v>80027001</v>
      </c>
      <c r="B8227" s="1">
        <v>40904</v>
      </c>
      <c r="C8227" t="s">
        <v>54</v>
      </c>
      <c r="D8227">
        <v>31</v>
      </c>
      <c r="E8227">
        <v>11120388</v>
      </c>
      <c r="F8227" t="s">
        <v>55</v>
      </c>
      <c r="G8227">
        <v>120000</v>
      </c>
    </row>
    <row r="8228" spans="1:7" x14ac:dyDescent="0.25">
      <c r="A8228">
        <v>80027002</v>
      </c>
      <c r="B8228" s="1">
        <v>40904</v>
      </c>
      <c r="C8228" t="s">
        <v>39</v>
      </c>
      <c r="D8228">
        <v>50</v>
      </c>
      <c r="E8228">
        <v>11120389</v>
      </c>
      <c r="F8228" t="s">
        <v>10</v>
      </c>
      <c r="G8228">
        <v>1</v>
      </c>
    </row>
    <row r="8229" spans="1:7" x14ac:dyDescent="0.25">
      <c r="A8229">
        <v>80027003</v>
      </c>
      <c r="B8229" s="1">
        <v>40905</v>
      </c>
      <c r="C8229" t="s">
        <v>24</v>
      </c>
      <c r="D8229">
        <v>25</v>
      </c>
      <c r="E8229">
        <v>11120390</v>
      </c>
      <c r="F8229" t="s">
        <v>10</v>
      </c>
      <c r="G8229">
        <v>1</v>
      </c>
    </row>
    <row r="8230" spans="1:7" x14ac:dyDescent="0.25">
      <c r="A8230">
        <v>80027003</v>
      </c>
      <c r="B8230" s="1">
        <v>40905</v>
      </c>
      <c r="C8230" t="s">
        <v>27</v>
      </c>
      <c r="D8230">
        <v>25</v>
      </c>
      <c r="E8230">
        <v>11120390</v>
      </c>
      <c r="F8230" t="s">
        <v>28</v>
      </c>
      <c r="G8230">
        <v>1</v>
      </c>
    </row>
    <row r="8231" spans="1:7" x14ac:dyDescent="0.25">
      <c r="A8231">
        <v>80027004</v>
      </c>
      <c r="B8231" s="1">
        <v>40905</v>
      </c>
      <c r="C8231" t="s">
        <v>16</v>
      </c>
      <c r="D8231">
        <v>10</v>
      </c>
      <c r="E8231">
        <v>11120368</v>
      </c>
      <c r="F8231" t="s">
        <v>17</v>
      </c>
      <c r="G8231">
        <v>0</v>
      </c>
    </row>
    <row r="8232" spans="1:7" x14ac:dyDescent="0.25">
      <c r="A8232">
        <v>80027004</v>
      </c>
      <c r="B8232" s="1">
        <v>40905</v>
      </c>
      <c r="C8232" t="s">
        <v>7</v>
      </c>
      <c r="D8232">
        <v>55</v>
      </c>
      <c r="E8232">
        <v>11120368</v>
      </c>
      <c r="F8232" t="s">
        <v>8</v>
      </c>
      <c r="G8232">
        <v>0</v>
      </c>
    </row>
    <row r="8233" spans="1:7" hidden="1" x14ac:dyDescent="0.25">
      <c r="A8233">
        <v>80027099</v>
      </c>
      <c r="B8233" s="1">
        <v>40914</v>
      </c>
      <c r="C8233" t="s">
        <v>31</v>
      </c>
      <c r="D8233">
        <v>53.24</v>
      </c>
      <c r="E8233">
        <v>11120191</v>
      </c>
      <c r="F8233" t="s">
        <v>32</v>
      </c>
      <c r="G8233">
        <v>1</v>
      </c>
    </row>
    <row r="8234" spans="1:7" hidden="1" x14ac:dyDescent="0.25">
      <c r="A8234">
        <v>80027099</v>
      </c>
      <c r="B8234" s="1">
        <v>40914</v>
      </c>
      <c r="C8234" t="s">
        <v>33</v>
      </c>
      <c r="D8234">
        <v>362.15</v>
      </c>
      <c r="E8234">
        <v>11120191</v>
      </c>
      <c r="F8234" t="s">
        <v>32</v>
      </c>
      <c r="G8234">
        <v>1</v>
      </c>
    </row>
    <row r="8235" spans="1:7" hidden="1" x14ac:dyDescent="0.25">
      <c r="A8235">
        <v>80027099</v>
      </c>
      <c r="B8235" s="1">
        <v>40914</v>
      </c>
      <c r="C8235" t="s">
        <v>34</v>
      </c>
      <c r="D8235">
        <v>1302.93</v>
      </c>
      <c r="E8235">
        <v>11120191</v>
      </c>
      <c r="F8235" t="s">
        <v>32</v>
      </c>
      <c r="G8235">
        <v>1</v>
      </c>
    </row>
    <row r="8236" spans="1:7" hidden="1" x14ac:dyDescent="0.25">
      <c r="A8236">
        <v>80027099</v>
      </c>
      <c r="B8236" s="1">
        <v>40914</v>
      </c>
      <c r="C8236" t="s">
        <v>35</v>
      </c>
      <c r="D8236">
        <v>109.54</v>
      </c>
      <c r="E8236">
        <v>11120191</v>
      </c>
      <c r="F8236" t="s">
        <v>32</v>
      </c>
      <c r="G8236">
        <v>1</v>
      </c>
    </row>
    <row r="8237" spans="1:7" x14ac:dyDescent="0.25">
      <c r="A8237">
        <v>80027004</v>
      </c>
      <c r="B8237" s="1">
        <v>40905</v>
      </c>
      <c r="C8237" t="s">
        <v>15</v>
      </c>
      <c r="D8237">
        <v>28</v>
      </c>
      <c r="E8237">
        <v>11120368</v>
      </c>
      <c r="F8237" t="s">
        <v>8</v>
      </c>
      <c r="G8237">
        <v>0</v>
      </c>
    </row>
    <row r="8238" spans="1:7" x14ac:dyDescent="0.25">
      <c r="A8238">
        <v>80027005</v>
      </c>
      <c r="B8238" s="1">
        <v>40905</v>
      </c>
      <c r="C8238" t="s">
        <v>54</v>
      </c>
      <c r="D8238">
        <v>25</v>
      </c>
      <c r="E8238">
        <v>11120391</v>
      </c>
      <c r="F8238" t="s">
        <v>55</v>
      </c>
      <c r="G8238">
        <v>20000</v>
      </c>
    </row>
    <row r="8239" spans="1:7" x14ac:dyDescent="0.25">
      <c r="A8239">
        <v>80027005</v>
      </c>
      <c r="B8239" s="1">
        <v>40905</v>
      </c>
      <c r="C8239" t="s">
        <v>59</v>
      </c>
      <c r="D8239">
        <v>25</v>
      </c>
      <c r="E8239">
        <v>11120391</v>
      </c>
      <c r="F8239" t="s">
        <v>60</v>
      </c>
      <c r="G8239">
        <v>20000</v>
      </c>
    </row>
    <row r="8240" spans="1:7" x14ac:dyDescent="0.25">
      <c r="A8240">
        <v>80027006</v>
      </c>
      <c r="B8240" s="1">
        <v>40905</v>
      </c>
      <c r="C8240" t="s">
        <v>134</v>
      </c>
      <c r="D8240">
        <v>75</v>
      </c>
      <c r="E8240">
        <v>11120320</v>
      </c>
      <c r="F8240" t="s">
        <v>10</v>
      </c>
      <c r="G8240">
        <v>1</v>
      </c>
    </row>
    <row r="8241" spans="1:7" x14ac:dyDescent="0.25">
      <c r="A8241">
        <v>80027007</v>
      </c>
      <c r="B8241" s="1">
        <v>40905</v>
      </c>
      <c r="C8241" t="s">
        <v>74</v>
      </c>
      <c r="D8241">
        <v>25</v>
      </c>
      <c r="E8241">
        <v>11120392</v>
      </c>
      <c r="F8241" t="s">
        <v>75</v>
      </c>
      <c r="G8241">
        <v>1</v>
      </c>
    </row>
    <row r="8242" spans="1:7" x14ac:dyDescent="0.25">
      <c r="A8242">
        <v>80027008</v>
      </c>
      <c r="B8242" s="1">
        <v>40905</v>
      </c>
      <c r="C8242" t="s">
        <v>133</v>
      </c>
      <c r="D8242">
        <v>15</v>
      </c>
      <c r="E8242">
        <v>11120058</v>
      </c>
      <c r="F8242" t="s">
        <v>10</v>
      </c>
      <c r="G8242">
        <v>1</v>
      </c>
    </row>
    <row r="8243" spans="1:7" x14ac:dyDescent="0.25">
      <c r="A8243">
        <v>80027010</v>
      </c>
      <c r="B8243" s="1">
        <v>40905</v>
      </c>
      <c r="C8243" t="s">
        <v>140</v>
      </c>
      <c r="D8243">
        <v>15</v>
      </c>
      <c r="E8243">
        <v>11120394</v>
      </c>
      <c r="F8243" t="s">
        <v>26</v>
      </c>
      <c r="G8243">
        <v>100</v>
      </c>
    </row>
    <row r="8244" spans="1:7" x14ac:dyDescent="0.25">
      <c r="A8244">
        <v>80027010</v>
      </c>
      <c r="B8244" s="1">
        <v>40905</v>
      </c>
      <c r="C8244" t="s">
        <v>66</v>
      </c>
      <c r="D8244">
        <v>11</v>
      </c>
      <c r="E8244">
        <v>11120394</v>
      </c>
      <c r="F8244" t="s">
        <v>67</v>
      </c>
      <c r="G8244">
        <v>100</v>
      </c>
    </row>
    <row r="8245" spans="1:7" hidden="1" x14ac:dyDescent="0.25">
      <c r="A8245">
        <v>80027099</v>
      </c>
      <c r="B8245" s="1">
        <v>40914</v>
      </c>
      <c r="C8245" t="s">
        <v>31</v>
      </c>
      <c r="D8245">
        <v>53.24</v>
      </c>
      <c r="E8245">
        <v>11120192</v>
      </c>
      <c r="F8245" t="s">
        <v>32</v>
      </c>
      <c r="G8245">
        <v>1</v>
      </c>
    </row>
    <row r="8246" spans="1:7" hidden="1" x14ac:dyDescent="0.25">
      <c r="A8246">
        <v>80027099</v>
      </c>
      <c r="B8246" s="1">
        <v>40914</v>
      </c>
      <c r="C8246" t="s">
        <v>33</v>
      </c>
      <c r="D8246">
        <v>362.15</v>
      </c>
      <c r="E8246">
        <v>11120192</v>
      </c>
      <c r="F8246" t="s">
        <v>32</v>
      </c>
      <c r="G8246">
        <v>1</v>
      </c>
    </row>
    <row r="8247" spans="1:7" hidden="1" x14ac:dyDescent="0.25">
      <c r="A8247">
        <v>80027099</v>
      </c>
      <c r="B8247" s="1">
        <v>40914</v>
      </c>
      <c r="C8247" t="s">
        <v>34</v>
      </c>
      <c r="D8247">
        <v>1302.93</v>
      </c>
      <c r="E8247">
        <v>11120192</v>
      </c>
      <c r="F8247" t="s">
        <v>32</v>
      </c>
      <c r="G8247">
        <v>1</v>
      </c>
    </row>
    <row r="8248" spans="1:7" hidden="1" x14ac:dyDescent="0.25">
      <c r="A8248">
        <v>80027099</v>
      </c>
      <c r="B8248" s="1">
        <v>40914</v>
      </c>
      <c r="C8248" t="s">
        <v>35</v>
      </c>
      <c r="D8248">
        <v>109.54</v>
      </c>
      <c r="E8248">
        <v>11120192</v>
      </c>
      <c r="F8248" t="s">
        <v>32</v>
      </c>
      <c r="G8248">
        <v>1</v>
      </c>
    </row>
    <row r="8249" spans="1:7" x14ac:dyDescent="0.25">
      <c r="A8249">
        <v>80027011</v>
      </c>
      <c r="B8249" s="1">
        <v>40905</v>
      </c>
      <c r="C8249" t="s">
        <v>66</v>
      </c>
      <c r="D8249">
        <v>25</v>
      </c>
      <c r="E8249">
        <v>11120395</v>
      </c>
      <c r="F8249" t="s">
        <v>67</v>
      </c>
      <c r="G8249">
        <v>6</v>
      </c>
    </row>
    <row r="8250" spans="1:7" x14ac:dyDescent="0.25">
      <c r="A8250">
        <v>80027012</v>
      </c>
      <c r="B8250" s="1">
        <v>40906</v>
      </c>
      <c r="C8250" t="s">
        <v>140</v>
      </c>
      <c r="D8250">
        <v>33.75</v>
      </c>
      <c r="E8250">
        <v>11120397</v>
      </c>
      <c r="F8250" t="s">
        <v>26</v>
      </c>
      <c r="G8250">
        <v>225</v>
      </c>
    </row>
    <row r="8251" spans="1:7" x14ac:dyDescent="0.25">
      <c r="A8251">
        <v>80027012</v>
      </c>
      <c r="B8251" s="1">
        <v>40906</v>
      </c>
      <c r="C8251" t="s">
        <v>66</v>
      </c>
      <c r="D8251">
        <v>35</v>
      </c>
      <c r="E8251">
        <v>11120397</v>
      </c>
      <c r="F8251" t="s">
        <v>67</v>
      </c>
      <c r="G8251">
        <v>225</v>
      </c>
    </row>
    <row r="8252" spans="1:7" x14ac:dyDescent="0.25">
      <c r="A8252">
        <v>80027013</v>
      </c>
      <c r="B8252" s="1">
        <v>40906</v>
      </c>
      <c r="C8252" t="s">
        <v>134</v>
      </c>
      <c r="D8252">
        <v>75</v>
      </c>
      <c r="E8252">
        <v>11120144</v>
      </c>
      <c r="F8252" t="s">
        <v>10</v>
      </c>
      <c r="G8252">
        <v>1</v>
      </c>
    </row>
    <row r="8253" spans="1:7" x14ac:dyDescent="0.25">
      <c r="A8253">
        <v>80027014</v>
      </c>
      <c r="B8253" s="1">
        <v>40906</v>
      </c>
      <c r="C8253" t="s">
        <v>27</v>
      </c>
      <c r="D8253">
        <v>25</v>
      </c>
      <c r="E8253">
        <v>11120398</v>
      </c>
      <c r="F8253" t="s">
        <v>28</v>
      </c>
      <c r="G8253">
        <v>1</v>
      </c>
    </row>
    <row r="8254" spans="1:7" x14ac:dyDescent="0.25">
      <c r="A8254">
        <v>80027015</v>
      </c>
      <c r="B8254" s="1">
        <v>40906</v>
      </c>
      <c r="C8254" t="s">
        <v>7</v>
      </c>
      <c r="D8254">
        <v>276</v>
      </c>
      <c r="E8254">
        <v>11120383</v>
      </c>
      <c r="F8254" t="s">
        <v>8</v>
      </c>
      <c r="G8254">
        <v>54000</v>
      </c>
    </row>
    <row r="8255" spans="1:7" x14ac:dyDescent="0.25">
      <c r="A8255">
        <v>80027018</v>
      </c>
      <c r="B8255" s="1">
        <v>40906</v>
      </c>
      <c r="C8255" t="s">
        <v>25</v>
      </c>
      <c r="D8255">
        <v>30</v>
      </c>
      <c r="E8255">
        <v>11120409</v>
      </c>
      <c r="F8255" t="s">
        <v>26</v>
      </c>
      <c r="G8255">
        <v>200</v>
      </c>
    </row>
    <row r="8256" spans="1:7" x14ac:dyDescent="0.25">
      <c r="A8256">
        <v>80027018</v>
      </c>
      <c r="B8256" s="1">
        <v>40906</v>
      </c>
      <c r="C8256" t="s">
        <v>66</v>
      </c>
      <c r="D8256">
        <v>30</v>
      </c>
      <c r="E8256">
        <v>11120409</v>
      </c>
      <c r="F8256" t="s">
        <v>67</v>
      </c>
      <c r="G8256">
        <v>200</v>
      </c>
    </row>
    <row r="8257" spans="1:7" x14ac:dyDescent="0.25">
      <c r="A8257">
        <v>80027018</v>
      </c>
      <c r="B8257" s="1">
        <v>40906</v>
      </c>
      <c r="C8257" t="s">
        <v>68</v>
      </c>
      <c r="D8257">
        <v>25</v>
      </c>
      <c r="E8257">
        <v>11120409</v>
      </c>
      <c r="F8257" t="s">
        <v>69</v>
      </c>
      <c r="G8257">
        <v>200</v>
      </c>
    </row>
    <row r="8258" spans="1:7" x14ac:dyDescent="0.25">
      <c r="A8258">
        <v>80027018</v>
      </c>
      <c r="B8258" s="1">
        <v>40906</v>
      </c>
      <c r="C8258" t="s">
        <v>27</v>
      </c>
      <c r="D8258">
        <v>25</v>
      </c>
      <c r="E8258">
        <v>11120409</v>
      </c>
      <c r="F8258" t="s">
        <v>28</v>
      </c>
      <c r="G8258">
        <v>200</v>
      </c>
    </row>
    <row r="8259" spans="1:7" x14ac:dyDescent="0.25">
      <c r="A8259">
        <v>80027022</v>
      </c>
      <c r="B8259" s="1">
        <v>40907</v>
      </c>
      <c r="C8259" t="s">
        <v>29</v>
      </c>
      <c r="D8259">
        <v>25</v>
      </c>
      <c r="E8259">
        <v>11120415</v>
      </c>
      <c r="F8259" t="s">
        <v>10</v>
      </c>
      <c r="G8259">
        <v>1</v>
      </c>
    </row>
    <row r="8260" spans="1:7" x14ac:dyDescent="0.25">
      <c r="A8260">
        <v>80027023</v>
      </c>
      <c r="B8260" s="1">
        <v>40907</v>
      </c>
      <c r="C8260" t="s">
        <v>66</v>
      </c>
      <c r="D8260">
        <v>25</v>
      </c>
      <c r="E8260">
        <v>11120417</v>
      </c>
      <c r="F8260" t="s">
        <v>67</v>
      </c>
      <c r="G8260">
        <v>2</v>
      </c>
    </row>
    <row r="8261" spans="1:7" x14ac:dyDescent="0.25">
      <c r="A8261">
        <v>80027024</v>
      </c>
      <c r="B8261" s="1">
        <v>40907</v>
      </c>
      <c r="C8261" t="s">
        <v>64</v>
      </c>
      <c r="D8261">
        <v>25</v>
      </c>
      <c r="E8261">
        <v>11120418</v>
      </c>
      <c r="F8261" t="s">
        <v>65</v>
      </c>
      <c r="G8261">
        <v>1</v>
      </c>
    </row>
    <row r="8262" spans="1:7" x14ac:dyDescent="0.25">
      <c r="A8262">
        <v>80027027</v>
      </c>
      <c r="B8262" s="1">
        <v>40907</v>
      </c>
      <c r="C8262" t="s">
        <v>140</v>
      </c>
      <c r="D8262">
        <v>30</v>
      </c>
      <c r="E8262">
        <v>11120422</v>
      </c>
      <c r="F8262" t="s">
        <v>26</v>
      </c>
      <c r="G8262">
        <v>200</v>
      </c>
    </row>
    <row r="8263" spans="1:7" hidden="1" x14ac:dyDescent="0.25">
      <c r="A8263">
        <v>80027089</v>
      </c>
      <c r="B8263" s="1">
        <v>40914</v>
      </c>
      <c r="C8263" t="s">
        <v>111</v>
      </c>
      <c r="D8263">
        <v>25</v>
      </c>
      <c r="E8263">
        <v>12010074</v>
      </c>
      <c r="F8263" t="s">
        <v>112</v>
      </c>
      <c r="G8263">
        <v>1</v>
      </c>
    </row>
    <row r="8264" spans="1:7" hidden="1" x14ac:dyDescent="0.25">
      <c r="A8264">
        <v>80027091</v>
      </c>
      <c r="B8264" s="1">
        <v>40914</v>
      </c>
      <c r="C8264" t="s">
        <v>111</v>
      </c>
      <c r="D8264">
        <v>100</v>
      </c>
      <c r="E8264">
        <v>12010075</v>
      </c>
      <c r="F8264" t="s">
        <v>112</v>
      </c>
      <c r="G8264">
        <v>4</v>
      </c>
    </row>
    <row r="8265" spans="1:7" x14ac:dyDescent="0.25">
      <c r="A8265">
        <v>80027027</v>
      </c>
      <c r="B8265" s="1">
        <v>40907</v>
      </c>
      <c r="C8265" t="s">
        <v>66</v>
      </c>
      <c r="D8265">
        <v>42</v>
      </c>
      <c r="E8265">
        <v>11120422</v>
      </c>
      <c r="F8265" t="s">
        <v>67</v>
      </c>
      <c r="G8265">
        <v>200</v>
      </c>
    </row>
    <row r="8266" spans="1:7" x14ac:dyDescent="0.25">
      <c r="A8266">
        <v>80027027</v>
      </c>
      <c r="B8266" s="1">
        <v>40907</v>
      </c>
      <c r="C8266" t="s">
        <v>68</v>
      </c>
      <c r="D8266">
        <v>25</v>
      </c>
      <c r="E8266">
        <v>11120422</v>
      </c>
      <c r="F8266" t="s">
        <v>69</v>
      </c>
      <c r="G8266">
        <v>200</v>
      </c>
    </row>
    <row r="8267" spans="1:7" hidden="1" x14ac:dyDescent="0.25">
      <c r="A8267">
        <v>80027100</v>
      </c>
      <c r="B8267" s="1">
        <v>40914</v>
      </c>
      <c r="C8267" t="s">
        <v>49</v>
      </c>
      <c r="D8267">
        <v>250</v>
      </c>
      <c r="E8267">
        <v>12010084</v>
      </c>
      <c r="F8267" t="s">
        <v>50</v>
      </c>
      <c r="G8267">
        <v>0.08</v>
      </c>
    </row>
    <row r="8268" spans="1:7" x14ac:dyDescent="0.25">
      <c r="A8268">
        <v>80027028</v>
      </c>
      <c r="B8268" s="1">
        <v>40907</v>
      </c>
      <c r="C8268" t="s">
        <v>25</v>
      </c>
      <c r="D8268">
        <v>30</v>
      </c>
      <c r="E8268">
        <v>11120424</v>
      </c>
      <c r="F8268" t="s">
        <v>26</v>
      </c>
      <c r="G8268">
        <v>300</v>
      </c>
    </row>
    <row r="8269" spans="1:7" x14ac:dyDescent="0.25">
      <c r="A8269">
        <v>80027028</v>
      </c>
      <c r="B8269" s="1">
        <v>40907</v>
      </c>
      <c r="C8269" t="s">
        <v>66</v>
      </c>
      <c r="D8269">
        <v>42</v>
      </c>
      <c r="E8269">
        <v>11120424</v>
      </c>
      <c r="F8269" t="s">
        <v>67</v>
      </c>
      <c r="G8269">
        <v>300</v>
      </c>
    </row>
    <row r="8270" spans="1:7" hidden="1" x14ac:dyDescent="0.25">
      <c r="A8270">
        <v>80027106</v>
      </c>
      <c r="B8270" s="1">
        <v>40914</v>
      </c>
      <c r="C8270" t="s">
        <v>22</v>
      </c>
      <c r="D8270">
        <v>125</v>
      </c>
      <c r="E8270">
        <v>12010088</v>
      </c>
      <c r="F8270" t="s">
        <v>23</v>
      </c>
      <c r="G8270">
        <v>0.62</v>
      </c>
    </row>
    <row r="8271" spans="1:7" hidden="1" x14ac:dyDescent="0.25">
      <c r="A8271">
        <v>80027105</v>
      </c>
      <c r="B8271" s="1">
        <v>40914</v>
      </c>
      <c r="C8271" t="s">
        <v>111</v>
      </c>
      <c r="D8271">
        <v>25</v>
      </c>
      <c r="E8271">
        <v>12010089</v>
      </c>
      <c r="F8271" t="s">
        <v>112</v>
      </c>
      <c r="G8271">
        <v>1</v>
      </c>
    </row>
    <row r="8272" spans="1:7" hidden="1" x14ac:dyDescent="0.25">
      <c r="A8272">
        <v>80027107</v>
      </c>
      <c r="B8272" s="1">
        <v>40914</v>
      </c>
      <c r="C8272" t="s">
        <v>111</v>
      </c>
      <c r="D8272">
        <v>25</v>
      </c>
      <c r="E8272">
        <v>12010093</v>
      </c>
      <c r="F8272" t="s">
        <v>112</v>
      </c>
      <c r="G8272">
        <v>1</v>
      </c>
    </row>
    <row r="8273" spans="1:7" hidden="1" x14ac:dyDescent="0.25">
      <c r="A8273">
        <v>80027120</v>
      </c>
      <c r="B8273" s="1">
        <v>40917</v>
      </c>
      <c r="C8273" t="s">
        <v>41</v>
      </c>
      <c r="D8273">
        <v>5.2</v>
      </c>
      <c r="E8273">
        <v>11110248</v>
      </c>
      <c r="F8273" t="s">
        <v>30</v>
      </c>
      <c r="G8273">
        <v>40</v>
      </c>
    </row>
    <row r="8274" spans="1:7" hidden="1" x14ac:dyDescent="0.25">
      <c r="A8274">
        <v>80027120</v>
      </c>
      <c r="B8274" s="1">
        <v>40917</v>
      </c>
      <c r="C8274" t="s">
        <v>42</v>
      </c>
      <c r="D8274">
        <v>20</v>
      </c>
      <c r="E8274">
        <v>11110248</v>
      </c>
      <c r="F8274" t="s">
        <v>38</v>
      </c>
      <c r="G8274">
        <v>40</v>
      </c>
    </row>
    <row r="8275" spans="1:7" hidden="1" x14ac:dyDescent="0.25">
      <c r="A8275">
        <v>80027120</v>
      </c>
      <c r="B8275" s="1">
        <v>40917</v>
      </c>
      <c r="C8275" t="s">
        <v>104</v>
      </c>
      <c r="D8275">
        <v>250</v>
      </c>
      <c r="E8275">
        <v>11110248</v>
      </c>
      <c r="F8275" t="s">
        <v>50</v>
      </c>
      <c r="G8275">
        <v>40</v>
      </c>
    </row>
    <row r="8276" spans="1:7" hidden="1" x14ac:dyDescent="0.25">
      <c r="A8276">
        <v>80027120</v>
      </c>
      <c r="B8276" s="1">
        <v>40917</v>
      </c>
      <c r="C8276" t="s">
        <v>106</v>
      </c>
      <c r="D8276">
        <v>18</v>
      </c>
      <c r="E8276">
        <v>11110248</v>
      </c>
      <c r="F8276" t="s">
        <v>107</v>
      </c>
      <c r="G8276">
        <v>40</v>
      </c>
    </row>
    <row r="8277" spans="1:7" hidden="1" x14ac:dyDescent="0.25">
      <c r="A8277">
        <v>80027108</v>
      </c>
      <c r="B8277" s="1">
        <v>40917</v>
      </c>
      <c r="C8277" t="s">
        <v>22</v>
      </c>
      <c r="D8277">
        <v>50</v>
      </c>
      <c r="E8277">
        <v>12010098</v>
      </c>
      <c r="F8277" t="s">
        <v>23</v>
      </c>
      <c r="G8277">
        <v>0.05</v>
      </c>
    </row>
    <row r="8278" spans="1:7" x14ac:dyDescent="0.25">
      <c r="A8278">
        <v>80027029</v>
      </c>
      <c r="B8278" s="1">
        <v>40907</v>
      </c>
      <c r="C8278" t="s">
        <v>74</v>
      </c>
      <c r="D8278">
        <v>25</v>
      </c>
      <c r="E8278">
        <v>11120425</v>
      </c>
      <c r="F8278" t="s">
        <v>75</v>
      </c>
      <c r="G8278">
        <v>1</v>
      </c>
    </row>
    <row r="8279" spans="1:7" x14ac:dyDescent="0.25">
      <c r="A8279">
        <v>80027031</v>
      </c>
      <c r="B8279" s="1">
        <v>40911</v>
      </c>
      <c r="C8279" t="s">
        <v>64</v>
      </c>
      <c r="D8279">
        <v>44</v>
      </c>
      <c r="E8279">
        <v>11110056</v>
      </c>
      <c r="F8279" t="s">
        <v>65</v>
      </c>
      <c r="G8279">
        <v>11</v>
      </c>
    </row>
    <row r="8280" spans="1:7" x14ac:dyDescent="0.25">
      <c r="A8280">
        <v>80027032</v>
      </c>
      <c r="B8280" s="1">
        <v>40911</v>
      </c>
      <c r="C8280" t="s">
        <v>64</v>
      </c>
      <c r="D8280">
        <v>50</v>
      </c>
      <c r="E8280">
        <v>12010001</v>
      </c>
      <c r="F8280" t="s">
        <v>65</v>
      </c>
      <c r="G8280">
        <v>2</v>
      </c>
    </row>
    <row r="8281" spans="1:7" x14ac:dyDescent="0.25">
      <c r="A8281">
        <v>80027034</v>
      </c>
      <c r="B8281" s="1">
        <v>40911</v>
      </c>
      <c r="C8281" t="s">
        <v>7</v>
      </c>
      <c r="D8281">
        <v>50</v>
      </c>
      <c r="E8281">
        <v>12010002</v>
      </c>
      <c r="F8281" t="s">
        <v>8</v>
      </c>
      <c r="G8281">
        <v>6000</v>
      </c>
    </row>
    <row r="8282" spans="1:7" x14ac:dyDescent="0.25">
      <c r="A8282">
        <v>80027037</v>
      </c>
      <c r="B8282" s="1">
        <v>40911</v>
      </c>
      <c r="C8282" t="s">
        <v>54</v>
      </c>
      <c r="D8282">
        <v>27</v>
      </c>
      <c r="E8282">
        <v>12010007</v>
      </c>
      <c r="F8282" t="s">
        <v>55</v>
      </c>
      <c r="G8282">
        <v>70000</v>
      </c>
    </row>
    <row r="8283" spans="1:7" x14ac:dyDescent="0.25">
      <c r="A8283">
        <v>80027037</v>
      </c>
      <c r="B8283" s="1">
        <v>40911</v>
      </c>
      <c r="C8283" t="s">
        <v>54</v>
      </c>
      <c r="D8283">
        <v>27</v>
      </c>
      <c r="E8283">
        <v>12010008</v>
      </c>
      <c r="F8283" t="s">
        <v>55</v>
      </c>
      <c r="G8283">
        <v>80000</v>
      </c>
    </row>
    <row r="8284" spans="1:7" x14ac:dyDescent="0.25">
      <c r="A8284">
        <v>80027039</v>
      </c>
      <c r="B8284" s="1">
        <v>40911</v>
      </c>
      <c r="C8284" t="s">
        <v>24</v>
      </c>
      <c r="D8284">
        <v>25</v>
      </c>
      <c r="E8284">
        <v>12010011</v>
      </c>
      <c r="F8284" t="s">
        <v>10</v>
      </c>
      <c r="G8284">
        <v>1</v>
      </c>
    </row>
    <row r="8285" spans="1:7" x14ac:dyDescent="0.25">
      <c r="A8285">
        <v>80027041</v>
      </c>
      <c r="B8285" s="1">
        <v>40911</v>
      </c>
      <c r="C8285" t="s">
        <v>7</v>
      </c>
      <c r="D8285">
        <v>270</v>
      </c>
      <c r="E8285">
        <v>12010012</v>
      </c>
      <c r="F8285" t="s">
        <v>8</v>
      </c>
      <c r="G8285">
        <v>50000</v>
      </c>
    </row>
    <row r="8286" spans="1:7" x14ac:dyDescent="0.25">
      <c r="A8286">
        <v>80027046</v>
      </c>
      <c r="B8286" s="1">
        <v>40911</v>
      </c>
      <c r="C8286" t="s">
        <v>7</v>
      </c>
      <c r="D8286">
        <v>30</v>
      </c>
      <c r="E8286">
        <v>11120364</v>
      </c>
      <c r="F8286" t="s">
        <v>8</v>
      </c>
      <c r="G8286">
        <v>2000</v>
      </c>
    </row>
    <row r="8287" spans="1:7" hidden="1" x14ac:dyDescent="0.25">
      <c r="A8287">
        <v>80027111</v>
      </c>
      <c r="B8287" s="1">
        <v>40917</v>
      </c>
      <c r="C8287" t="s">
        <v>111</v>
      </c>
      <c r="D8287">
        <v>50</v>
      </c>
      <c r="E8287">
        <v>12010101</v>
      </c>
      <c r="F8287" t="s">
        <v>112</v>
      </c>
      <c r="G8287">
        <v>2</v>
      </c>
    </row>
    <row r="8288" spans="1:7" x14ac:dyDescent="0.25">
      <c r="A8288">
        <v>80027046</v>
      </c>
      <c r="B8288" s="1">
        <v>40911</v>
      </c>
      <c r="C8288" t="s">
        <v>15</v>
      </c>
      <c r="D8288">
        <v>15</v>
      </c>
      <c r="E8288">
        <v>11120364</v>
      </c>
      <c r="F8288" t="s">
        <v>8</v>
      </c>
      <c r="G8288">
        <v>2000</v>
      </c>
    </row>
    <row r="8289" spans="1:7" x14ac:dyDescent="0.25">
      <c r="A8289">
        <v>80027048</v>
      </c>
      <c r="B8289" s="1">
        <v>40911</v>
      </c>
      <c r="C8289" t="s">
        <v>39</v>
      </c>
      <c r="D8289">
        <v>50</v>
      </c>
      <c r="E8289">
        <v>12010022</v>
      </c>
      <c r="F8289" t="s">
        <v>10</v>
      </c>
      <c r="G8289">
        <v>1</v>
      </c>
    </row>
    <row r="8290" spans="1:7" x14ac:dyDescent="0.25">
      <c r="A8290">
        <v>80027049</v>
      </c>
      <c r="B8290" s="1">
        <v>40911</v>
      </c>
      <c r="C8290" t="s">
        <v>74</v>
      </c>
      <c r="D8290">
        <v>25</v>
      </c>
      <c r="E8290">
        <v>12010024</v>
      </c>
      <c r="F8290" t="s">
        <v>75</v>
      </c>
      <c r="G8290">
        <v>1</v>
      </c>
    </row>
    <row r="8291" spans="1:7" x14ac:dyDescent="0.25">
      <c r="A8291">
        <v>80027050</v>
      </c>
      <c r="B8291" s="1">
        <v>40911</v>
      </c>
      <c r="C8291" t="s">
        <v>54</v>
      </c>
      <c r="D8291">
        <v>27</v>
      </c>
      <c r="E8291">
        <v>12010025</v>
      </c>
      <c r="F8291" t="s">
        <v>55</v>
      </c>
      <c r="G8291">
        <v>75000</v>
      </c>
    </row>
    <row r="8292" spans="1:7" x14ac:dyDescent="0.25">
      <c r="A8292">
        <v>80027050</v>
      </c>
      <c r="B8292" s="1">
        <v>40911</v>
      </c>
      <c r="C8292" t="s">
        <v>59</v>
      </c>
      <c r="D8292">
        <v>25</v>
      </c>
      <c r="E8292">
        <v>12010025</v>
      </c>
      <c r="F8292" t="s">
        <v>60</v>
      </c>
      <c r="G8292">
        <v>75000</v>
      </c>
    </row>
    <row r="8293" spans="1:7" hidden="1" x14ac:dyDescent="0.25">
      <c r="A8293">
        <v>80027118</v>
      </c>
      <c r="B8293" s="1">
        <v>40917</v>
      </c>
      <c r="C8293" t="s">
        <v>111</v>
      </c>
      <c r="D8293">
        <v>100</v>
      </c>
      <c r="E8293">
        <v>12010113</v>
      </c>
      <c r="F8293" t="s">
        <v>112</v>
      </c>
      <c r="G8293">
        <v>4</v>
      </c>
    </row>
    <row r="8294" spans="1:7" hidden="1" x14ac:dyDescent="0.25">
      <c r="A8294">
        <v>80027119</v>
      </c>
      <c r="B8294" s="1">
        <v>40917</v>
      </c>
      <c r="C8294" t="s">
        <v>113</v>
      </c>
      <c r="D8294">
        <v>50</v>
      </c>
      <c r="E8294">
        <v>12010114</v>
      </c>
      <c r="F8294" t="s">
        <v>10</v>
      </c>
      <c r="G8294">
        <v>1</v>
      </c>
    </row>
    <row r="8295" spans="1:7" x14ac:dyDescent="0.25">
      <c r="A8295">
        <v>80027051</v>
      </c>
      <c r="B8295" s="1">
        <v>40911</v>
      </c>
      <c r="C8295" t="s">
        <v>134</v>
      </c>
      <c r="D8295">
        <v>75</v>
      </c>
      <c r="E8295">
        <v>11120318</v>
      </c>
      <c r="F8295" t="s">
        <v>10</v>
      </c>
      <c r="G8295">
        <v>1</v>
      </c>
    </row>
    <row r="8296" spans="1:7" x14ac:dyDescent="0.25">
      <c r="A8296">
        <v>80027052</v>
      </c>
      <c r="B8296" s="1">
        <v>40912</v>
      </c>
      <c r="C8296" t="s">
        <v>135</v>
      </c>
      <c r="D8296">
        <v>125</v>
      </c>
      <c r="E8296">
        <v>11120230</v>
      </c>
      <c r="F8296" t="s">
        <v>10</v>
      </c>
      <c r="G8296">
        <v>1</v>
      </c>
    </row>
    <row r="8297" spans="1:7" x14ac:dyDescent="0.25">
      <c r="A8297">
        <v>80027052</v>
      </c>
      <c r="B8297" s="1">
        <v>40912</v>
      </c>
      <c r="C8297" t="s">
        <v>135</v>
      </c>
      <c r="D8297">
        <v>125</v>
      </c>
      <c r="E8297">
        <v>11120233</v>
      </c>
      <c r="F8297" t="s">
        <v>10</v>
      </c>
      <c r="G8297">
        <v>1</v>
      </c>
    </row>
    <row r="8298" spans="1:7" x14ac:dyDescent="0.25">
      <c r="A8298">
        <v>80027055</v>
      </c>
      <c r="B8298" s="1">
        <v>40912</v>
      </c>
      <c r="C8298" t="s">
        <v>39</v>
      </c>
      <c r="D8298">
        <v>50</v>
      </c>
      <c r="E8298">
        <v>12010031</v>
      </c>
      <c r="F8298" t="s">
        <v>10</v>
      </c>
      <c r="G8298">
        <v>1</v>
      </c>
    </row>
    <row r="8299" spans="1:7" x14ac:dyDescent="0.25">
      <c r="A8299">
        <v>80027059</v>
      </c>
      <c r="B8299" s="1">
        <v>40912</v>
      </c>
      <c r="C8299" t="s">
        <v>7</v>
      </c>
      <c r="D8299">
        <v>70</v>
      </c>
      <c r="E8299">
        <v>11120353</v>
      </c>
      <c r="F8299" t="s">
        <v>8</v>
      </c>
      <c r="G8299">
        <v>10000</v>
      </c>
    </row>
    <row r="8300" spans="1:7" x14ac:dyDescent="0.25">
      <c r="A8300">
        <v>80027059</v>
      </c>
      <c r="B8300" s="1">
        <v>40912</v>
      </c>
      <c r="C8300" t="s">
        <v>15</v>
      </c>
      <c r="D8300">
        <v>35</v>
      </c>
      <c r="E8300">
        <v>11120353</v>
      </c>
      <c r="F8300" t="s">
        <v>8</v>
      </c>
      <c r="G8300">
        <v>10000</v>
      </c>
    </row>
    <row r="8301" spans="1:7" x14ac:dyDescent="0.25">
      <c r="A8301">
        <v>80027060</v>
      </c>
      <c r="B8301" s="1">
        <v>40912</v>
      </c>
      <c r="C8301" t="s">
        <v>9</v>
      </c>
      <c r="D8301">
        <v>20</v>
      </c>
      <c r="E8301">
        <v>11120341</v>
      </c>
      <c r="F8301" t="s">
        <v>10</v>
      </c>
      <c r="G8301">
        <v>1</v>
      </c>
    </row>
    <row r="8302" spans="1:7" x14ac:dyDescent="0.25">
      <c r="A8302">
        <v>80027060</v>
      </c>
      <c r="B8302" s="1">
        <v>40912</v>
      </c>
      <c r="C8302" t="s">
        <v>7</v>
      </c>
      <c r="D8302">
        <v>270</v>
      </c>
      <c r="E8302">
        <v>11120341</v>
      </c>
      <c r="F8302" t="s">
        <v>8</v>
      </c>
      <c r="G8302">
        <v>1</v>
      </c>
    </row>
    <row r="8303" spans="1:7" x14ac:dyDescent="0.25">
      <c r="A8303">
        <v>80027061</v>
      </c>
      <c r="B8303" s="1">
        <v>40912</v>
      </c>
      <c r="C8303" t="s">
        <v>7</v>
      </c>
      <c r="D8303">
        <v>210</v>
      </c>
      <c r="E8303">
        <v>12010013</v>
      </c>
      <c r="F8303" t="s">
        <v>8</v>
      </c>
      <c r="G8303">
        <v>38000</v>
      </c>
    </row>
    <row r="8304" spans="1:7" x14ac:dyDescent="0.25">
      <c r="A8304">
        <v>80027065</v>
      </c>
      <c r="B8304" s="1">
        <v>40912</v>
      </c>
      <c r="C8304" t="s">
        <v>133</v>
      </c>
      <c r="D8304">
        <v>15</v>
      </c>
      <c r="E8304">
        <v>11120007</v>
      </c>
      <c r="F8304" t="s">
        <v>10</v>
      </c>
      <c r="G8304">
        <v>1</v>
      </c>
    </row>
    <row r="8305" spans="1:7" x14ac:dyDescent="0.25">
      <c r="A8305">
        <v>80027065</v>
      </c>
      <c r="B8305" s="1">
        <v>40912</v>
      </c>
      <c r="C8305" t="s">
        <v>134</v>
      </c>
      <c r="D8305">
        <v>75</v>
      </c>
      <c r="E8305">
        <v>11120007</v>
      </c>
      <c r="F8305" t="s">
        <v>10</v>
      </c>
      <c r="G8305">
        <v>1</v>
      </c>
    </row>
    <row r="8306" spans="1:7" x14ac:dyDescent="0.25">
      <c r="A8306">
        <v>80027066</v>
      </c>
      <c r="B8306" s="1">
        <v>40912</v>
      </c>
      <c r="C8306" t="s">
        <v>9</v>
      </c>
      <c r="D8306">
        <v>20</v>
      </c>
      <c r="E8306">
        <v>11110421</v>
      </c>
      <c r="F8306" t="s">
        <v>10</v>
      </c>
      <c r="G8306">
        <v>1</v>
      </c>
    </row>
    <row r="8307" spans="1:7" x14ac:dyDescent="0.25">
      <c r="A8307">
        <v>80027066</v>
      </c>
      <c r="B8307" s="1">
        <v>40912</v>
      </c>
      <c r="C8307" t="s">
        <v>7</v>
      </c>
      <c r="D8307">
        <v>1276</v>
      </c>
      <c r="E8307">
        <v>11110421</v>
      </c>
      <c r="F8307" t="s">
        <v>8</v>
      </c>
      <c r="G8307">
        <v>1</v>
      </c>
    </row>
    <row r="8308" spans="1:7" x14ac:dyDescent="0.25">
      <c r="A8308">
        <v>80027072</v>
      </c>
      <c r="B8308" s="1">
        <v>40913</v>
      </c>
      <c r="C8308" t="s">
        <v>25</v>
      </c>
      <c r="D8308">
        <v>45</v>
      </c>
      <c r="E8308">
        <v>12010056</v>
      </c>
      <c r="F8308" t="s">
        <v>26</v>
      </c>
      <c r="G8308">
        <v>300</v>
      </c>
    </row>
    <row r="8309" spans="1:7" x14ac:dyDescent="0.25">
      <c r="A8309">
        <v>80027072</v>
      </c>
      <c r="B8309" s="1">
        <v>40913</v>
      </c>
      <c r="C8309" t="s">
        <v>66</v>
      </c>
      <c r="D8309">
        <v>42</v>
      </c>
      <c r="E8309">
        <v>12010056</v>
      </c>
      <c r="F8309" t="s">
        <v>67</v>
      </c>
      <c r="G8309">
        <v>300</v>
      </c>
    </row>
    <row r="8310" spans="1:7" x14ac:dyDescent="0.25">
      <c r="A8310">
        <v>80027072</v>
      </c>
      <c r="B8310" s="1">
        <v>40913</v>
      </c>
      <c r="C8310" t="s">
        <v>27</v>
      </c>
      <c r="D8310">
        <v>25</v>
      </c>
      <c r="E8310">
        <v>12010056</v>
      </c>
      <c r="F8310" t="s">
        <v>28</v>
      </c>
      <c r="G8310">
        <v>300</v>
      </c>
    </row>
    <row r="8311" spans="1:7" x14ac:dyDescent="0.25">
      <c r="A8311">
        <v>80027074</v>
      </c>
      <c r="B8311" s="1">
        <v>40913</v>
      </c>
      <c r="C8311" t="s">
        <v>54</v>
      </c>
      <c r="D8311">
        <v>27</v>
      </c>
      <c r="E8311">
        <v>12010058</v>
      </c>
      <c r="F8311" t="s">
        <v>55</v>
      </c>
      <c r="G8311">
        <v>70000</v>
      </c>
    </row>
    <row r="8312" spans="1:7" x14ac:dyDescent="0.25">
      <c r="A8312">
        <v>80027074</v>
      </c>
      <c r="B8312" s="1">
        <v>40913</v>
      </c>
      <c r="C8312" t="s">
        <v>56</v>
      </c>
      <c r="D8312">
        <v>29</v>
      </c>
      <c r="E8312">
        <v>12010058</v>
      </c>
      <c r="F8312" t="s">
        <v>55</v>
      </c>
      <c r="G8312">
        <v>70000</v>
      </c>
    </row>
    <row r="8313" spans="1:7" hidden="1" x14ac:dyDescent="0.25">
      <c r="A8313">
        <v>80027130</v>
      </c>
      <c r="B8313" s="1">
        <v>40918</v>
      </c>
      <c r="C8313" t="s">
        <v>111</v>
      </c>
      <c r="D8313">
        <v>50</v>
      </c>
      <c r="E8313">
        <v>12010123</v>
      </c>
      <c r="F8313" t="s">
        <v>112</v>
      </c>
      <c r="G8313">
        <v>2</v>
      </c>
    </row>
    <row r="8314" spans="1:7" hidden="1" x14ac:dyDescent="0.25">
      <c r="A8314">
        <v>80027132</v>
      </c>
      <c r="B8314" s="1">
        <v>40918</v>
      </c>
      <c r="C8314" t="s">
        <v>111</v>
      </c>
      <c r="D8314">
        <v>25</v>
      </c>
      <c r="E8314">
        <v>12010125</v>
      </c>
      <c r="F8314" t="s">
        <v>112</v>
      </c>
      <c r="G8314">
        <v>1</v>
      </c>
    </row>
    <row r="8315" spans="1:7" hidden="1" x14ac:dyDescent="0.25">
      <c r="A8315">
        <v>80027134</v>
      </c>
      <c r="B8315" s="1">
        <v>40918</v>
      </c>
      <c r="C8315" t="s">
        <v>111</v>
      </c>
      <c r="D8315">
        <v>25</v>
      </c>
      <c r="E8315">
        <v>12010129</v>
      </c>
      <c r="F8315" t="s">
        <v>112</v>
      </c>
      <c r="G8315">
        <v>1</v>
      </c>
    </row>
    <row r="8316" spans="1:7" x14ac:dyDescent="0.25">
      <c r="A8316">
        <v>80027074</v>
      </c>
      <c r="B8316" s="1">
        <v>40913</v>
      </c>
      <c r="C8316" t="s">
        <v>59</v>
      </c>
      <c r="D8316">
        <v>25</v>
      </c>
      <c r="E8316">
        <v>12010058</v>
      </c>
      <c r="F8316" t="s">
        <v>60</v>
      </c>
      <c r="G8316">
        <v>70000</v>
      </c>
    </row>
    <row r="8317" spans="1:7" x14ac:dyDescent="0.25">
      <c r="A8317">
        <v>80027074</v>
      </c>
      <c r="B8317" s="1">
        <v>40913</v>
      </c>
      <c r="C8317" t="s">
        <v>61</v>
      </c>
      <c r="D8317">
        <v>25</v>
      </c>
      <c r="E8317">
        <v>12010058</v>
      </c>
      <c r="F8317" t="s">
        <v>60</v>
      </c>
      <c r="G8317">
        <v>70000</v>
      </c>
    </row>
    <row r="8318" spans="1:7" x14ac:dyDescent="0.25">
      <c r="A8318">
        <v>80027075</v>
      </c>
      <c r="B8318" s="1">
        <v>40913</v>
      </c>
      <c r="C8318" t="s">
        <v>88</v>
      </c>
      <c r="D8318">
        <v>25</v>
      </c>
      <c r="E8318">
        <v>12010059</v>
      </c>
      <c r="F8318" t="s">
        <v>89</v>
      </c>
      <c r="G8318">
        <v>1</v>
      </c>
    </row>
    <row r="8319" spans="1:7" x14ac:dyDescent="0.25">
      <c r="A8319">
        <v>80027076</v>
      </c>
      <c r="B8319" s="1">
        <v>40913</v>
      </c>
      <c r="C8319" t="s">
        <v>140</v>
      </c>
      <c r="D8319">
        <v>22.5</v>
      </c>
      <c r="E8319">
        <v>12010060</v>
      </c>
      <c r="F8319" t="s">
        <v>26</v>
      </c>
      <c r="G8319">
        <v>150</v>
      </c>
    </row>
    <row r="8320" spans="1:7" x14ac:dyDescent="0.25">
      <c r="A8320">
        <v>80027076</v>
      </c>
      <c r="B8320" s="1">
        <v>40913</v>
      </c>
      <c r="C8320" t="s">
        <v>66</v>
      </c>
      <c r="D8320">
        <v>15</v>
      </c>
      <c r="E8320">
        <v>12010060</v>
      </c>
      <c r="F8320" t="s">
        <v>67</v>
      </c>
      <c r="G8320">
        <v>150</v>
      </c>
    </row>
    <row r="8321" spans="1:7" x14ac:dyDescent="0.25">
      <c r="A8321">
        <v>80027078</v>
      </c>
      <c r="B8321" s="1">
        <v>40913</v>
      </c>
      <c r="C8321" t="s">
        <v>7</v>
      </c>
      <c r="D8321">
        <v>420</v>
      </c>
      <c r="E8321">
        <v>12010034</v>
      </c>
      <c r="F8321" t="s">
        <v>8</v>
      </c>
      <c r="G8321">
        <v>90000</v>
      </c>
    </row>
    <row r="8322" spans="1:7" x14ac:dyDescent="0.25">
      <c r="A8322">
        <v>80027079</v>
      </c>
      <c r="B8322" s="1">
        <v>40913</v>
      </c>
      <c r="C8322" t="s">
        <v>54</v>
      </c>
      <c r="D8322">
        <v>25</v>
      </c>
      <c r="E8322">
        <v>12010062</v>
      </c>
      <c r="F8322" t="s">
        <v>55</v>
      </c>
      <c r="G8322">
        <v>22000</v>
      </c>
    </row>
    <row r="8323" spans="1:7" x14ac:dyDescent="0.25">
      <c r="A8323">
        <v>80027079</v>
      </c>
      <c r="B8323" s="1">
        <v>40913</v>
      </c>
      <c r="C8323" t="s">
        <v>59</v>
      </c>
      <c r="D8323">
        <v>25</v>
      </c>
      <c r="E8323">
        <v>12010062</v>
      </c>
      <c r="F8323" t="s">
        <v>60</v>
      </c>
      <c r="G8323">
        <v>22000</v>
      </c>
    </row>
    <row r="8324" spans="1:7" x14ac:dyDescent="0.25">
      <c r="A8324">
        <v>80027079</v>
      </c>
      <c r="B8324" s="1">
        <v>40913</v>
      </c>
      <c r="C8324" t="s">
        <v>54</v>
      </c>
      <c r="D8324">
        <v>25</v>
      </c>
      <c r="E8324">
        <v>12010063</v>
      </c>
      <c r="F8324" t="s">
        <v>55</v>
      </c>
      <c r="G8324">
        <v>22000</v>
      </c>
    </row>
    <row r="8325" spans="1:7" x14ac:dyDescent="0.25">
      <c r="A8325">
        <v>80027079</v>
      </c>
      <c r="B8325" s="1">
        <v>40913</v>
      </c>
      <c r="C8325" t="s">
        <v>59</v>
      </c>
      <c r="D8325">
        <v>25</v>
      </c>
      <c r="E8325">
        <v>12010063</v>
      </c>
      <c r="F8325" t="s">
        <v>60</v>
      </c>
      <c r="G8325">
        <v>22000</v>
      </c>
    </row>
    <row r="8326" spans="1:7" x14ac:dyDescent="0.25">
      <c r="A8326">
        <v>80027080</v>
      </c>
      <c r="B8326" s="1">
        <v>40913</v>
      </c>
      <c r="C8326" t="s">
        <v>54</v>
      </c>
      <c r="D8326">
        <v>27</v>
      </c>
      <c r="E8326">
        <v>12010064</v>
      </c>
      <c r="F8326" t="s">
        <v>55</v>
      </c>
      <c r="G8326">
        <v>80000</v>
      </c>
    </row>
    <row r="8327" spans="1:7" x14ac:dyDescent="0.25">
      <c r="A8327">
        <v>80027080</v>
      </c>
      <c r="B8327" s="1">
        <v>40913</v>
      </c>
      <c r="C8327" t="s">
        <v>56</v>
      </c>
      <c r="D8327">
        <v>27</v>
      </c>
      <c r="E8327">
        <v>12010064</v>
      </c>
      <c r="F8327" t="s">
        <v>55</v>
      </c>
      <c r="G8327">
        <v>80000</v>
      </c>
    </row>
    <row r="8328" spans="1:7" x14ac:dyDescent="0.25">
      <c r="A8328">
        <v>80027083</v>
      </c>
      <c r="B8328" s="1">
        <v>40913</v>
      </c>
      <c r="C8328" t="s">
        <v>183</v>
      </c>
      <c r="D8328">
        <v>25</v>
      </c>
      <c r="E8328">
        <v>12010068</v>
      </c>
      <c r="F8328" t="s">
        <v>10</v>
      </c>
      <c r="G8328">
        <v>1</v>
      </c>
    </row>
    <row r="8329" spans="1:7" x14ac:dyDescent="0.25">
      <c r="A8329">
        <v>80027084</v>
      </c>
      <c r="B8329" s="1">
        <v>40913</v>
      </c>
      <c r="C8329" t="s">
        <v>7</v>
      </c>
      <c r="D8329">
        <v>270</v>
      </c>
      <c r="E8329">
        <v>11120220</v>
      </c>
      <c r="F8329" t="s">
        <v>8</v>
      </c>
      <c r="G8329">
        <v>50000</v>
      </c>
    </row>
    <row r="8330" spans="1:7" x14ac:dyDescent="0.25">
      <c r="A8330">
        <v>80027084</v>
      </c>
      <c r="B8330" s="1">
        <v>40913</v>
      </c>
      <c r="C8330" t="s">
        <v>15</v>
      </c>
      <c r="D8330">
        <v>135</v>
      </c>
      <c r="E8330">
        <v>11120220</v>
      </c>
      <c r="F8330" t="s">
        <v>8</v>
      </c>
      <c r="G8330">
        <v>50000</v>
      </c>
    </row>
    <row r="8331" spans="1:7" x14ac:dyDescent="0.25">
      <c r="A8331">
        <v>80027085</v>
      </c>
      <c r="B8331" s="1">
        <v>40913</v>
      </c>
      <c r="C8331" t="s">
        <v>27</v>
      </c>
      <c r="D8331">
        <v>25</v>
      </c>
      <c r="E8331">
        <v>12010069</v>
      </c>
      <c r="F8331" t="s">
        <v>28</v>
      </c>
      <c r="G8331">
        <v>1</v>
      </c>
    </row>
    <row r="8332" spans="1:7" x14ac:dyDescent="0.25">
      <c r="A8332">
        <v>80027086</v>
      </c>
      <c r="B8332" s="1">
        <v>40913</v>
      </c>
      <c r="C8332" t="s">
        <v>7</v>
      </c>
      <c r="D8332">
        <v>70</v>
      </c>
      <c r="E8332">
        <v>12010053</v>
      </c>
      <c r="F8332" t="s">
        <v>8</v>
      </c>
      <c r="G8332">
        <v>10000</v>
      </c>
    </row>
    <row r="8333" spans="1:7" x14ac:dyDescent="0.25">
      <c r="A8333">
        <v>80027087</v>
      </c>
      <c r="B8333" s="1">
        <v>40914</v>
      </c>
      <c r="C8333" t="s">
        <v>140</v>
      </c>
      <c r="D8333">
        <v>25</v>
      </c>
      <c r="E8333">
        <v>12010073</v>
      </c>
      <c r="F8333" t="s">
        <v>26</v>
      </c>
      <c r="G8333">
        <v>100</v>
      </c>
    </row>
    <row r="8334" spans="1:7" x14ac:dyDescent="0.25">
      <c r="A8334">
        <v>80027088</v>
      </c>
      <c r="B8334" s="1">
        <v>40914</v>
      </c>
      <c r="C8334" t="s">
        <v>7</v>
      </c>
      <c r="D8334">
        <v>80</v>
      </c>
      <c r="E8334">
        <v>11110116</v>
      </c>
      <c r="F8334" t="s">
        <v>8</v>
      </c>
      <c r="G8334">
        <v>12000</v>
      </c>
    </row>
    <row r="8335" spans="1:7" x14ac:dyDescent="0.25">
      <c r="A8335">
        <v>80027088</v>
      </c>
      <c r="B8335" s="1">
        <v>40914</v>
      </c>
      <c r="C8335" t="s">
        <v>15</v>
      </c>
      <c r="D8335">
        <v>40</v>
      </c>
      <c r="E8335">
        <v>11110116</v>
      </c>
      <c r="F8335" t="s">
        <v>8</v>
      </c>
      <c r="G8335">
        <v>12000</v>
      </c>
    </row>
    <row r="8336" spans="1:7" x14ac:dyDescent="0.25">
      <c r="A8336">
        <v>80027090</v>
      </c>
      <c r="B8336" s="1">
        <v>40914</v>
      </c>
      <c r="C8336" t="s">
        <v>7</v>
      </c>
      <c r="D8336">
        <v>170</v>
      </c>
      <c r="E8336">
        <v>11120295</v>
      </c>
      <c r="F8336" t="s">
        <v>8</v>
      </c>
      <c r="G8336">
        <v>30000</v>
      </c>
    </row>
    <row r="8337" spans="1:7" hidden="1" x14ac:dyDescent="0.25">
      <c r="A8337">
        <v>80027143</v>
      </c>
      <c r="B8337" s="1">
        <v>40918</v>
      </c>
      <c r="C8337" t="s">
        <v>111</v>
      </c>
      <c r="D8337">
        <v>25</v>
      </c>
      <c r="E8337">
        <v>12010138</v>
      </c>
      <c r="F8337" t="s">
        <v>112</v>
      </c>
      <c r="G8337">
        <v>1</v>
      </c>
    </row>
    <row r="8338" spans="1:7" hidden="1" x14ac:dyDescent="0.25">
      <c r="A8338">
        <v>80027144</v>
      </c>
      <c r="B8338" s="1">
        <v>40918</v>
      </c>
      <c r="C8338" t="s">
        <v>22</v>
      </c>
      <c r="D8338">
        <v>50</v>
      </c>
      <c r="E8338">
        <v>12010139</v>
      </c>
      <c r="F8338" t="s">
        <v>23</v>
      </c>
      <c r="G8338">
        <v>0.2</v>
      </c>
    </row>
    <row r="8339" spans="1:7" x14ac:dyDescent="0.25">
      <c r="A8339">
        <v>80027090</v>
      </c>
      <c r="B8339" s="1">
        <v>40914</v>
      </c>
      <c r="C8339" t="s">
        <v>15</v>
      </c>
      <c r="D8339">
        <v>85</v>
      </c>
      <c r="E8339">
        <v>11120295</v>
      </c>
      <c r="F8339" t="s">
        <v>8</v>
      </c>
      <c r="G8339">
        <v>30000</v>
      </c>
    </row>
    <row r="8340" spans="1:7" x14ac:dyDescent="0.25">
      <c r="A8340">
        <v>80027092</v>
      </c>
      <c r="B8340" s="1">
        <v>40914</v>
      </c>
      <c r="C8340" t="s">
        <v>9</v>
      </c>
      <c r="D8340">
        <v>20</v>
      </c>
      <c r="E8340">
        <v>12010051</v>
      </c>
      <c r="F8340" t="s">
        <v>10</v>
      </c>
      <c r="G8340">
        <v>1</v>
      </c>
    </row>
    <row r="8341" spans="1:7" x14ac:dyDescent="0.25">
      <c r="A8341">
        <v>80027092</v>
      </c>
      <c r="B8341" s="1">
        <v>40914</v>
      </c>
      <c r="C8341" t="s">
        <v>7</v>
      </c>
      <c r="D8341">
        <v>80</v>
      </c>
      <c r="E8341">
        <v>12010051</v>
      </c>
      <c r="F8341" t="s">
        <v>8</v>
      </c>
      <c r="G8341">
        <v>1</v>
      </c>
    </row>
    <row r="8342" spans="1:7" x14ac:dyDescent="0.25">
      <c r="A8342">
        <v>80027093</v>
      </c>
      <c r="B8342" s="1">
        <v>40914</v>
      </c>
      <c r="C8342" t="s">
        <v>53</v>
      </c>
      <c r="D8342">
        <v>25</v>
      </c>
      <c r="E8342">
        <v>12010076</v>
      </c>
      <c r="F8342" t="s">
        <v>10</v>
      </c>
      <c r="G8342">
        <v>1</v>
      </c>
    </row>
    <row r="8343" spans="1:7" x14ac:dyDescent="0.25">
      <c r="A8343">
        <v>80027094</v>
      </c>
      <c r="B8343" s="1">
        <v>40914</v>
      </c>
      <c r="C8343" t="s">
        <v>7</v>
      </c>
      <c r="D8343">
        <v>60</v>
      </c>
      <c r="E8343">
        <v>11120396</v>
      </c>
      <c r="F8343" t="s">
        <v>8</v>
      </c>
      <c r="G8343">
        <v>8000</v>
      </c>
    </row>
    <row r="8344" spans="1:7" x14ac:dyDescent="0.25">
      <c r="A8344">
        <v>80027094</v>
      </c>
      <c r="B8344" s="1">
        <v>40914</v>
      </c>
      <c r="C8344" t="s">
        <v>15</v>
      </c>
      <c r="D8344">
        <v>30</v>
      </c>
      <c r="E8344">
        <v>11120396</v>
      </c>
      <c r="F8344" t="s">
        <v>8</v>
      </c>
      <c r="G8344">
        <v>8000</v>
      </c>
    </row>
    <row r="8345" spans="1:7" x14ac:dyDescent="0.25">
      <c r="A8345">
        <v>80027095</v>
      </c>
      <c r="B8345" s="1">
        <v>40914</v>
      </c>
      <c r="C8345" t="s">
        <v>64</v>
      </c>
      <c r="D8345">
        <v>25</v>
      </c>
      <c r="E8345">
        <v>12010077</v>
      </c>
      <c r="F8345" t="s">
        <v>65</v>
      </c>
      <c r="G8345">
        <v>2</v>
      </c>
    </row>
    <row r="8346" spans="1:7" x14ac:dyDescent="0.25">
      <c r="A8346">
        <v>80027096</v>
      </c>
      <c r="B8346" s="1">
        <v>40914</v>
      </c>
      <c r="C8346" t="s">
        <v>134</v>
      </c>
      <c r="D8346">
        <v>75</v>
      </c>
      <c r="E8346">
        <v>12010079</v>
      </c>
      <c r="F8346" t="s">
        <v>10</v>
      </c>
      <c r="G8346">
        <v>1</v>
      </c>
    </row>
    <row r="8347" spans="1:7" x14ac:dyDescent="0.25">
      <c r="A8347">
        <v>80027097</v>
      </c>
      <c r="B8347" s="1">
        <v>40914</v>
      </c>
      <c r="C8347" t="s">
        <v>66</v>
      </c>
      <c r="D8347">
        <v>25</v>
      </c>
      <c r="E8347">
        <v>12010081</v>
      </c>
      <c r="F8347" t="s">
        <v>67</v>
      </c>
      <c r="G8347">
        <v>2</v>
      </c>
    </row>
    <row r="8348" spans="1:7" x14ac:dyDescent="0.25">
      <c r="A8348">
        <v>80027097</v>
      </c>
      <c r="B8348" s="1">
        <v>40914</v>
      </c>
      <c r="C8348" t="s">
        <v>66</v>
      </c>
      <c r="D8348">
        <v>25</v>
      </c>
      <c r="E8348">
        <v>12010082</v>
      </c>
      <c r="F8348" t="s">
        <v>67</v>
      </c>
      <c r="G8348">
        <v>4</v>
      </c>
    </row>
    <row r="8349" spans="1:7" x14ac:dyDescent="0.25">
      <c r="A8349">
        <v>80027098</v>
      </c>
      <c r="B8349" s="1">
        <v>40914</v>
      </c>
      <c r="C8349" t="s">
        <v>59</v>
      </c>
      <c r="D8349">
        <v>25</v>
      </c>
      <c r="E8349">
        <v>12010083</v>
      </c>
      <c r="F8349" t="s">
        <v>60</v>
      </c>
      <c r="G8349">
        <v>3.5</v>
      </c>
    </row>
    <row r="8350" spans="1:7" x14ac:dyDescent="0.25">
      <c r="A8350">
        <v>80027099</v>
      </c>
      <c r="B8350" s="1">
        <v>40914</v>
      </c>
      <c r="C8350" t="s">
        <v>9</v>
      </c>
      <c r="D8350">
        <v>20</v>
      </c>
      <c r="E8350">
        <v>11120188</v>
      </c>
      <c r="F8350" t="s">
        <v>10</v>
      </c>
      <c r="G8350">
        <v>1</v>
      </c>
    </row>
    <row r="8351" spans="1:7" x14ac:dyDescent="0.25">
      <c r="A8351">
        <v>80027099</v>
      </c>
      <c r="B8351" s="1">
        <v>40914</v>
      </c>
      <c r="C8351" t="s">
        <v>7</v>
      </c>
      <c r="D8351">
        <v>718</v>
      </c>
      <c r="E8351">
        <v>11120188</v>
      </c>
      <c r="F8351" t="s">
        <v>8</v>
      </c>
      <c r="G8351">
        <v>1</v>
      </c>
    </row>
    <row r="8352" spans="1:7" x14ac:dyDescent="0.25">
      <c r="A8352">
        <v>80027099</v>
      </c>
      <c r="B8352" s="1">
        <v>40914</v>
      </c>
      <c r="C8352" t="s">
        <v>15</v>
      </c>
      <c r="D8352">
        <v>359</v>
      </c>
      <c r="E8352">
        <v>11120188</v>
      </c>
      <c r="F8352" t="s">
        <v>8</v>
      </c>
      <c r="G8352">
        <v>1</v>
      </c>
    </row>
    <row r="8353" spans="1:7" x14ac:dyDescent="0.25">
      <c r="A8353">
        <v>80027099</v>
      </c>
      <c r="B8353" s="1">
        <v>40914</v>
      </c>
      <c r="C8353" t="s">
        <v>9</v>
      </c>
      <c r="D8353">
        <v>20</v>
      </c>
      <c r="E8353">
        <v>11120189</v>
      </c>
      <c r="F8353" t="s">
        <v>10</v>
      </c>
      <c r="G8353">
        <v>1</v>
      </c>
    </row>
    <row r="8354" spans="1:7" hidden="1" x14ac:dyDescent="0.25">
      <c r="A8354">
        <v>80027150</v>
      </c>
      <c r="B8354" s="1">
        <v>40919</v>
      </c>
      <c r="C8354" t="s">
        <v>22</v>
      </c>
      <c r="D8354">
        <v>50</v>
      </c>
      <c r="E8354">
        <v>12010153</v>
      </c>
      <c r="F8354" t="s">
        <v>23</v>
      </c>
      <c r="G8354">
        <v>0.19</v>
      </c>
    </row>
    <row r="8355" spans="1:7" hidden="1" x14ac:dyDescent="0.25">
      <c r="A8355">
        <v>80027151</v>
      </c>
      <c r="B8355" s="1">
        <v>40919</v>
      </c>
      <c r="C8355" t="s">
        <v>111</v>
      </c>
      <c r="D8355">
        <v>25</v>
      </c>
      <c r="E8355">
        <v>12010156</v>
      </c>
      <c r="F8355" t="s">
        <v>112</v>
      </c>
      <c r="G8355">
        <v>1</v>
      </c>
    </row>
    <row r="8356" spans="1:7" x14ac:dyDescent="0.25">
      <c r="A8356">
        <v>80027099</v>
      </c>
      <c r="B8356" s="1">
        <v>40914</v>
      </c>
      <c r="C8356" t="s">
        <v>7</v>
      </c>
      <c r="D8356">
        <v>718</v>
      </c>
      <c r="E8356">
        <v>11120189</v>
      </c>
      <c r="F8356" t="s">
        <v>8</v>
      </c>
      <c r="G8356">
        <v>1</v>
      </c>
    </row>
    <row r="8357" spans="1:7" x14ac:dyDescent="0.25">
      <c r="A8357">
        <v>80027099</v>
      </c>
      <c r="B8357" s="1">
        <v>40914</v>
      </c>
      <c r="C8357" t="s">
        <v>15</v>
      </c>
      <c r="D8357">
        <v>359</v>
      </c>
      <c r="E8357">
        <v>11120189</v>
      </c>
      <c r="F8357" t="s">
        <v>8</v>
      </c>
      <c r="G8357">
        <v>1</v>
      </c>
    </row>
    <row r="8358" spans="1:7" x14ac:dyDescent="0.25">
      <c r="A8358">
        <v>80027099</v>
      </c>
      <c r="B8358" s="1">
        <v>40914</v>
      </c>
      <c r="C8358" t="s">
        <v>9</v>
      </c>
      <c r="D8358">
        <v>20</v>
      </c>
      <c r="E8358">
        <v>11120190</v>
      </c>
      <c r="F8358" t="s">
        <v>10</v>
      </c>
      <c r="G8358">
        <v>1</v>
      </c>
    </row>
    <row r="8359" spans="1:7" x14ac:dyDescent="0.25">
      <c r="A8359">
        <v>80027099</v>
      </c>
      <c r="B8359" s="1">
        <v>40914</v>
      </c>
      <c r="C8359" t="s">
        <v>7</v>
      </c>
      <c r="D8359">
        <v>718</v>
      </c>
      <c r="E8359">
        <v>11120190</v>
      </c>
      <c r="F8359" t="s">
        <v>8</v>
      </c>
      <c r="G8359">
        <v>1</v>
      </c>
    </row>
    <row r="8360" spans="1:7" x14ac:dyDescent="0.25">
      <c r="A8360">
        <v>80027099</v>
      </c>
      <c r="B8360" s="1">
        <v>40914</v>
      </c>
      <c r="C8360" t="s">
        <v>15</v>
      </c>
      <c r="D8360">
        <v>359</v>
      </c>
      <c r="E8360">
        <v>11120190</v>
      </c>
      <c r="F8360" t="s">
        <v>8</v>
      </c>
      <c r="G8360">
        <v>1</v>
      </c>
    </row>
    <row r="8361" spans="1:7" x14ac:dyDescent="0.25">
      <c r="A8361">
        <v>80027099</v>
      </c>
      <c r="B8361" s="1">
        <v>40914</v>
      </c>
      <c r="C8361" t="s">
        <v>9</v>
      </c>
      <c r="D8361">
        <v>20</v>
      </c>
      <c r="E8361">
        <v>11120191</v>
      </c>
      <c r="F8361" t="s">
        <v>10</v>
      </c>
      <c r="G8361">
        <v>1</v>
      </c>
    </row>
    <row r="8362" spans="1:7" x14ac:dyDescent="0.25">
      <c r="A8362">
        <v>80027099</v>
      </c>
      <c r="B8362" s="1">
        <v>40914</v>
      </c>
      <c r="C8362" t="s">
        <v>7</v>
      </c>
      <c r="D8362">
        <v>838</v>
      </c>
      <c r="E8362">
        <v>11120191</v>
      </c>
      <c r="F8362" t="s">
        <v>8</v>
      </c>
      <c r="G8362">
        <v>1</v>
      </c>
    </row>
    <row r="8363" spans="1:7" hidden="1" x14ac:dyDescent="0.25">
      <c r="A8363">
        <v>80027159</v>
      </c>
      <c r="B8363" s="1">
        <v>40920</v>
      </c>
      <c r="C8363" t="s">
        <v>104</v>
      </c>
      <c r="D8363">
        <v>500</v>
      </c>
      <c r="E8363">
        <v>11060252</v>
      </c>
      <c r="F8363" t="s">
        <v>50</v>
      </c>
      <c r="G8363">
        <v>1</v>
      </c>
    </row>
    <row r="8364" spans="1:7" x14ac:dyDescent="0.25">
      <c r="A8364">
        <v>80027099</v>
      </c>
      <c r="B8364" s="1">
        <v>40914</v>
      </c>
      <c r="C8364" t="s">
        <v>15</v>
      </c>
      <c r="D8364">
        <v>419</v>
      </c>
      <c r="E8364">
        <v>11120191</v>
      </c>
      <c r="F8364" t="s">
        <v>8</v>
      </c>
      <c r="G8364">
        <v>1</v>
      </c>
    </row>
    <row r="8365" spans="1:7" hidden="1" x14ac:dyDescent="0.25">
      <c r="A8365">
        <v>80027157</v>
      </c>
      <c r="B8365" s="1">
        <v>40920</v>
      </c>
      <c r="C8365" t="s">
        <v>22</v>
      </c>
      <c r="D8365">
        <v>50</v>
      </c>
      <c r="E8365">
        <v>12010178</v>
      </c>
      <c r="F8365" t="s">
        <v>23</v>
      </c>
      <c r="G8365">
        <v>0</v>
      </c>
    </row>
    <row r="8366" spans="1:7" hidden="1" x14ac:dyDescent="0.25">
      <c r="A8366">
        <v>80027172</v>
      </c>
      <c r="B8366" s="1">
        <v>40920</v>
      </c>
      <c r="C8366" t="s">
        <v>113</v>
      </c>
      <c r="D8366">
        <v>50</v>
      </c>
      <c r="E8366">
        <v>12010181</v>
      </c>
      <c r="F8366" t="s">
        <v>10</v>
      </c>
      <c r="G8366">
        <v>1</v>
      </c>
    </row>
    <row r="8367" spans="1:7" x14ac:dyDescent="0.25">
      <c r="A8367">
        <v>80027099</v>
      </c>
      <c r="B8367" s="1">
        <v>40914</v>
      </c>
      <c r="C8367" t="s">
        <v>9</v>
      </c>
      <c r="D8367">
        <v>20</v>
      </c>
      <c r="E8367">
        <v>11120192</v>
      </c>
      <c r="F8367" t="s">
        <v>10</v>
      </c>
      <c r="G8367">
        <v>1</v>
      </c>
    </row>
    <row r="8368" spans="1:7" x14ac:dyDescent="0.25">
      <c r="A8368">
        <v>80027099</v>
      </c>
      <c r="B8368" s="1">
        <v>40914</v>
      </c>
      <c r="C8368" t="s">
        <v>7</v>
      </c>
      <c r="D8368">
        <v>778</v>
      </c>
      <c r="E8368">
        <v>11120192</v>
      </c>
      <c r="F8368" t="s">
        <v>8</v>
      </c>
      <c r="G8368">
        <v>1</v>
      </c>
    </row>
    <row r="8369" spans="1:7" x14ac:dyDescent="0.25">
      <c r="A8369">
        <v>80027099</v>
      </c>
      <c r="B8369" s="1">
        <v>40914</v>
      </c>
      <c r="C8369" t="s">
        <v>15</v>
      </c>
      <c r="D8369">
        <v>389</v>
      </c>
      <c r="E8369">
        <v>11120192</v>
      </c>
      <c r="F8369" t="s">
        <v>8</v>
      </c>
      <c r="G8369">
        <v>1</v>
      </c>
    </row>
    <row r="8370" spans="1:7" x14ac:dyDescent="0.25">
      <c r="A8370">
        <v>80027101</v>
      </c>
      <c r="B8370" s="1">
        <v>40914</v>
      </c>
      <c r="C8370" t="s">
        <v>7</v>
      </c>
      <c r="D8370">
        <v>270</v>
      </c>
      <c r="E8370">
        <v>11120406</v>
      </c>
      <c r="F8370" t="s">
        <v>8</v>
      </c>
      <c r="G8370">
        <v>50000</v>
      </c>
    </row>
    <row r="8371" spans="1:7" x14ac:dyDescent="0.25">
      <c r="A8371">
        <v>80027101</v>
      </c>
      <c r="B8371" s="1">
        <v>40914</v>
      </c>
      <c r="C8371" t="s">
        <v>15</v>
      </c>
      <c r="D8371">
        <v>135</v>
      </c>
      <c r="E8371">
        <v>11120406</v>
      </c>
      <c r="F8371" t="s">
        <v>8</v>
      </c>
      <c r="G8371">
        <v>50000</v>
      </c>
    </row>
    <row r="8372" spans="1:7" x14ac:dyDescent="0.25">
      <c r="A8372">
        <v>80027102</v>
      </c>
      <c r="B8372" s="1">
        <v>40914</v>
      </c>
      <c r="C8372" t="s">
        <v>7</v>
      </c>
      <c r="D8372">
        <v>610</v>
      </c>
      <c r="E8372">
        <v>11120421</v>
      </c>
      <c r="F8372" t="s">
        <v>8</v>
      </c>
      <c r="G8372">
        <v>150000</v>
      </c>
    </row>
    <row r="8373" spans="1:7" x14ac:dyDescent="0.25">
      <c r="A8373">
        <v>80027102</v>
      </c>
      <c r="B8373" s="1">
        <v>40914</v>
      </c>
      <c r="C8373" t="s">
        <v>15</v>
      </c>
      <c r="D8373">
        <v>305</v>
      </c>
      <c r="E8373">
        <v>11120421</v>
      </c>
      <c r="F8373" t="s">
        <v>8</v>
      </c>
      <c r="G8373">
        <v>150000</v>
      </c>
    </row>
    <row r="8374" spans="1:7" x14ac:dyDescent="0.25">
      <c r="A8374">
        <v>80027103</v>
      </c>
      <c r="B8374" s="1">
        <v>40914</v>
      </c>
      <c r="C8374" t="s">
        <v>183</v>
      </c>
      <c r="D8374">
        <v>25</v>
      </c>
      <c r="E8374">
        <v>12010085</v>
      </c>
      <c r="F8374" t="s">
        <v>10</v>
      </c>
      <c r="G8374">
        <v>1</v>
      </c>
    </row>
    <row r="8375" spans="1:7" x14ac:dyDescent="0.25">
      <c r="A8375">
        <v>80027104</v>
      </c>
      <c r="B8375" s="1">
        <v>40914</v>
      </c>
      <c r="C8375" t="s">
        <v>140</v>
      </c>
      <c r="D8375">
        <v>22.5</v>
      </c>
      <c r="E8375">
        <v>12010087</v>
      </c>
      <c r="F8375" t="s">
        <v>26</v>
      </c>
      <c r="G8375">
        <v>150</v>
      </c>
    </row>
    <row r="8376" spans="1:7" x14ac:dyDescent="0.25">
      <c r="A8376">
        <v>80027104</v>
      </c>
      <c r="B8376" s="1">
        <v>40914</v>
      </c>
      <c r="C8376" t="s">
        <v>66</v>
      </c>
      <c r="D8376">
        <v>3</v>
      </c>
      <c r="E8376">
        <v>12010087</v>
      </c>
      <c r="F8376" t="s">
        <v>67</v>
      </c>
      <c r="G8376">
        <v>150</v>
      </c>
    </row>
    <row r="8377" spans="1:7" x14ac:dyDescent="0.25">
      <c r="A8377">
        <v>80027109</v>
      </c>
      <c r="B8377" s="1">
        <v>40917</v>
      </c>
      <c r="C8377" t="s">
        <v>66</v>
      </c>
      <c r="D8377">
        <v>32</v>
      </c>
      <c r="E8377">
        <v>12010099</v>
      </c>
      <c r="F8377" t="s">
        <v>67</v>
      </c>
      <c r="G8377">
        <v>32</v>
      </c>
    </row>
    <row r="8378" spans="1:7" x14ac:dyDescent="0.25">
      <c r="A8378">
        <v>80027110</v>
      </c>
      <c r="B8378" s="1">
        <v>40917</v>
      </c>
      <c r="C8378" t="s">
        <v>64</v>
      </c>
      <c r="D8378">
        <v>80</v>
      </c>
      <c r="E8378">
        <v>12010100</v>
      </c>
      <c r="F8378" t="s">
        <v>65</v>
      </c>
      <c r="G8378">
        <v>20</v>
      </c>
    </row>
    <row r="8379" spans="1:7" x14ac:dyDescent="0.25">
      <c r="A8379">
        <v>80027110</v>
      </c>
      <c r="B8379" s="1">
        <v>40917</v>
      </c>
      <c r="C8379" t="s">
        <v>74</v>
      </c>
      <c r="D8379">
        <v>25</v>
      </c>
      <c r="E8379">
        <v>12010100</v>
      </c>
      <c r="F8379" t="s">
        <v>75</v>
      </c>
      <c r="G8379">
        <v>20</v>
      </c>
    </row>
    <row r="8380" spans="1:7" hidden="1" x14ac:dyDescent="0.25">
      <c r="A8380">
        <v>80027165</v>
      </c>
      <c r="B8380" s="1">
        <v>40920</v>
      </c>
      <c r="C8380" t="s">
        <v>22</v>
      </c>
      <c r="D8380">
        <v>50</v>
      </c>
      <c r="E8380">
        <v>12010187</v>
      </c>
      <c r="F8380" t="s">
        <v>23</v>
      </c>
      <c r="G8380">
        <v>0.25</v>
      </c>
    </row>
    <row r="8381" spans="1:7" hidden="1" x14ac:dyDescent="0.25">
      <c r="A8381">
        <v>80027164</v>
      </c>
      <c r="B8381" s="1">
        <v>40920</v>
      </c>
      <c r="C8381" t="s">
        <v>111</v>
      </c>
      <c r="D8381">
        <v>25</v>
      </c>
      <c r="E8381">
        <v>12010188</v>
      </c>
      <c r="F8381" t="s">
        <v>112</v>
      </c>
      <c r="G8381">
        <v>1</v>
      </c>
    </row>
    <row r="8382" spans="1:7" hidden="1" x14ac:dyDescent="0.25">
      <c r="A8382">
        <v>80027166</v>
      </c>
      <c r="B8382" s="1">
        <v>40920</v>
      </c>
      <c r="C8382" t="s">
        <v>182</v>
      </c>
      <c r="D8382">
        <v>100</v>
      </c>
      <c r="E8382">
        <v>12010189</v>
      </c>
      <c r="F8382" t="s">
        <v>10</v>
      </c>
      <c r="G8382">
        <v>1</v>
      </c>
    </row>
    <row r="8383" spans="1:7" x14ac:dyDescent="0.25">
      <c r="A8383">
        <v>80027110</v>
      </c>
      <c r="B8383" s="1">
        <v>40917</v>
      </c>
      <c r="C8383" t="s">
        <v>70</v>
      </c>
      <c r="D8383">
        <v>25</v>
      </c>
      <c r="E8383">
        <v>12010100</v>
      </c>
      <c r="F8383" t="s">
        <v>71</v>
      </c>
      <c r="G8383">
        <v>20</v>
      </c>
    </row>
    <row r="8384" spans="1:7" x14ac:dyDescent="0.25">
      <c r="A8384">
        <v>80027112</v>
      </c>
      <c r="B8384" s="1">
        <v>40917</v>
      </c>
      <c r="C8384" t="s">
        <v>24</v>
      </c>
      <c r="D8384">
        <v>25</v>
      </c>
      <c r="E8384">
        <v>12010103</v>
      </c>
      <c r="F8384" t="s">
        <v>10</v>
      </c>
      <c r="G8384">
        <v>1</v>
      </c>
    </row>
    <row r="8385" spans="1:7" x14ac:dyDescent="0.25">
      <c r="A8385">
        <v>80027113</v>
      </c>
      <c r="B8385" s="1">
        <v>40917</v>
      </c>
      <c r="C8385" t="s">
        <v>64</v>
      </c>
      <c r="D8385">
        <v>25</v>
      </c>
      <c r="E8385">
        <v>12010107</v>
      </c>
      <c r="F8385" t="s">
        <v>65</v>
      </c>
      <c r="G8385">
        <v>1</v>
      </c>
    </row>
    <row r="8386" spans="1:7" x14ac:dyDescent="0.25">
      <c r="A8386">
        <v>80027114</v>
      </c>
      <c r="B8386" s="1">
        <v>40917</v>
      </c>
      <c r="C8386" t="s">
        <v>54</v>
      </c>
      <c r="D8386">
        <v>27</v>
      </c>
      <c r="E8386">
        <v>12010105</v>
      </c>
      <c r="F8386" t="s">
        <v>55</v>
      </c>
      <c r="G8386">
        <v>80000</v>
      </c>
    </row>
    <row r="8387" spans="1:7" x14ac:dyDescent="0.25">
      <c r="A8387">
        <v>80027115</v>
      </c>
      <c r="B8387" s="1">
        <v>40917</v>
      </c>
      <c r="C8387" t="s">
        <v>54</v>
      </c>
      <c r="D8387">
        <v>25</v>
      </c>
      <c r="E8387">
        <v>12010108</v>
      </c>
      <c r="F8387" t="s">
        <v>55</v>
      </c>
      <c r="G8387">
        <v>70000</v>
      </c>
    </row>
    <row r="8388" spans="1:7" x14ac:dyDescent="0.25">
      <c r="A8388">
        <v>80027115</v>
      </c>
      <c r="B8388" s="1">
        <v>40917</v>
      </c>
      <c r="C8388" t="s">
        <v>59</v>
      </c>
      <c r="D8388">
        <v>25</v>
      </c>
      <c r="E8388">
        <v>12010108</v>
      </c>
      <c r="F8388" t="s">
        <v>60</v>
      </c>
      <c r="G8388">
        <v>70000</v>
      </c>
    </row>
    <row r="8389" spans="1:7" x14ac:dyDescent="0.25">
      <c r="A8389">
        <v>80027116</v>
      </c>
      <c r="B8389" s="1">
        <v>40917</v>
      </c>
      <c r="C8389" t="s">
        <v>140</v>
      </c>
      <c r="D8389">
        <v>33.75</v>
      </c>
      <c r="E8389">
        <v>12010109</v>
      </c>
      <c r="F8389" t="s">
        <v>26</v>
      </c>
      <c r="G8389">
        <v>225</v>
      </c>
    </row>
    <row r="8390" spans="1:7" x14ac:dyDescent="0.25">
      <c r="A8390">
        <v>80027116</v>
      </c>
      <c r="B8390" s="1">
        <v>40917</v>
      </c>
      <c r="C8390" t="s">
        <v>66</v>
      </c>
      <c r="D8390">
        <v>30</v>
      </c>
      <c r="E8390">
        <v>12010109</v>
      </c>
      <c r="F8390" t="s">
        <v>67</v>
      </c>
      <c r="G8390">
        <v>225</v>
      </c>
    </row>
    <row r="8391" spans="1:7" x14ac:dyDescent="0.25">
      <c r="A8391">
        <v>80027117</v>
      </c>
      <c r="B8391" s="1">
        <v>40917</v>
      </c>
      <c r="C8391" t="s">
        <v>64</v>
      </c>
      <c r="D8391">
        <v>25</v>
      </c>
      <c r="E8391">
        <v>12010110</v>
      </c>
      <c r="F8391" t="s">
        <v>65</v>
      </c>
      <c r="G8391">
        <v>4</v>
      </c>
    </row>
    <row r="8392" spans="1:7" x14ac:dyDescent="0.25">
      <c r="A8392">
        <v>80027121</v>
      </c>
      <c r="B8392" s="1">
        <v>40917</v>
      </c>
      <c r="C8392" t="s">
        <v>27</v>
      </c>
      <c r="D8392">
        <v>25</v>
      </c>
      <c r="E8392">
        <v>12010104</v>
      </c>
      <c r="F8392" t="s">
        <v>28</v>
      </c>
      <c r="G8392">
        <v>1</v>
      </c>
    </row>
    <row r="8393" spans="1:7" x14ac:dyDescent="0.25">
      <c r="A8393">
        <v>80027122</v>
      </c>
      <c r="B8393" s="1">
        <v>40918</v>
      </c>
      <c r="C8393" t="s">
        <v>7</v>
      </c>
      <c r="D8393">
        <v>170</v>
      </c>
      <c r="E8393">
        <v>11120270</v>
      </c>
      <c r="F8393" t="s">
        <v>8</v>
      </c>
      <c r="G8393">
        <v>30000</v>
      </c>
    </row>
    <row r="8394" spans="1:7" x14ac:dyDescent="0.25">
      <c r="A8394">
        <v>80027122</v>
      </c>
      <c r="B8394" s="1">
        <v>40918</v>
      </c>
      <c r="C8394" t="s">
        <v>15</v>
      </c>
      <c r="D8394">
        <v>85</v>
      </c>
      <c r="E8394">
        <v>11120270</v>
      </c>
      <c r="F8394" t="s">
        <v>8</v>
      </c>
      <c r="G8394">
        <v>30000</v>
      </c>
    </row>
    <row r="8395" spans="1:7" x14ac:dyDescent="0.25">
      <c r="A8395">
        <v>80027123</v>
      </c>
      <c r="B8395" s="1">
        <v>40918</v>
      </c>
      <c r="C8395" t="s">
        <v>64</v>
      </c>
      <c r="D8395">
        <v>25</v>
      </c>
      <c r="E8395">
        <v>12010116</v>
      </c>
      <c r="F8395" t="s">
        <v>65</v>
      </c>
      <c r="G8395">
        <v>6</v>
      </c>
    </row>
    <row r="8396" spans="1:7" x14ac:dyDescent="0.25">
      <c r="A8396">
        <v>80027124</v>
      </c>
      <c r="B8396" s="1">
        <v>40918</v>
      </c>
      <c r="C8396" t="s">
        <v>7</v>
      </c>
      <c r="D8396">
        <v>272</v>
      </c>
      <c r="E8396">
        <v>12010014</v>
      </c>
      <c r="F8396" t="s">
        <v>8</v>
      </c>
      <c r="G8396">
        <v>53000</v>
      </c>
    </row>
    <row r="8397" spans="1:7" x14ac:dyDescent="0.25">
      <c r="A8397">
        <v>80027124</v>
      </c>
      <c r="B8397" s="1">
        <v>40918</v>
      </c>
      <c r="C8397" t="s">
        <v>15</v>
      </c>
      <c r="D8397">
        <v>136</v>
      </c>
      <c r="E8397">
        <v>12010014</v>
      </c>
      <c r="F8397" t="s">
        <v>8</v>
      </c>
      <c r="G8397">
        <v>53000</v>
      </c>
    </row>
    <row r="8398" spans="1:7" x14ac:dyDescent="0.25">
      <c r="A8398">
        <v>80027125</v>
      </c>
      <c r="B8398" s="1">
        <v>40918</v>
      </c>
      <c r="C8398" t="s">
        <v>86</v>
      </c>
      <c r="D8398">
        <v>25</v>
      </c>
      <c r="E8398">
        <v>11120407</v>
      </c>
      <c r="F8398" t="s">
        <v>87</v>
      </c>
      <c r="G8398">
        <v>1</v>
      </c>
    </row>
    <row r="8399" spans="1:7" x14ac:dyDescent="0.25">
      <c r="A8399">
        <v>80027126</v>
      </c>
      <c r="B8399" s="1">
        <v>40918</v>
      </c>
      <c r="C8399" t="s">
        <v>7</v>
      </c>
      <c r="D8399">
        <v>215</v>
      </c>
      <c r="E8399">
        <v>12010078</v>
      </c>
      <c r="F8399" t="s">
        <v>8</v>
      </c>
      <c r="G8399">
        <v>39000</v>
      </c>
    </row>
    <row r="8400" spans="1:7" hidden="1" x14ac:dyDescent="0.25">
      <c r="A8400">
        <v>80027168</v>
      </c>
      <c r="B8400" s="1">
        <v>40920</v>
      </c>
      <c r="C8400" t="s">
        <v>111</v>
      </c>
      <c r="D8400">
        <v>25</v>
      </c>
      <c r="E8400">
        <v>12010200</v>
      </c>
      <c r="F8400" t="s">
        <v>112</v>
      </c>
      <c r="G8400">
        <v>1</v>
      </c>
    </row>
    <row r="8401" spans="1:7" x14ac:dyDescent="0.25">
      <c r="A8401">
        <v>80027127</v>
      </c>
      <c r="B8401" s="1">
        <v>40918</v>
      </c>
      <c r="C8401" t="s">
        <v>7</v>
      </c>
      <c r="D8401">
        <v>40</v>
      </c>
      <c r="E8401">
        <v>11120354</v>
      </c>
      <c r="F8401" t="s">
        <v>8</v>
      </c>
      <c r="G8401">
        <v>4000</v>
      </c>
    </row>
    <row r="8402" spans="1:7" x14ac:dyDescent="0.25">
      <c r="A8402">
        <v>80027128</v>
      </c>
      <c r="B8402" s="1">
        <v>40918</v>
      </c>
      <c r="C8402" t="s">
        <v>64</v>
      </c>
      <c r="D8402">
        <v>80</v>
      </c>
      <c r="E8402">
        <v>12010119</v>
      </c>
      <c r="F8402" t="s">
        <v>65</v>
      </c>
      <c r="G8402">
        <v>20</v>
      </c>
    </row>
    <row r="8403" spans="1:7" x14ac:dyDescent="0.25">
      <c r="A8403">
        <v>80027128</v>
      </c>
      <c r="B8403" s="1">
        <v>40918</v>
      </c>
      <c r="C8403" t="s">
        <v>74</v>
      </c>
      <c r="D8403">
        <v>25</v>
      </c>
      <c r="E8403">
        <v>12010119</v>
      </c>
      <c r="F8403" t="s">
        <v>75</v>
      </c>
      <c r="G8403">
        <v>20</v>
      </c>
    </row>
    <row r="8404" spans="1:7" x14ac:dyDescent="0.25">
      <c r="A8404">
        <v>80027128</v>
      </c>
      <c r="B8404" s="1">
        <v>40918</v>
      </c>
      <c r="C8404" t="s">
        <v>70</v>
      </c>
      <c r="D8404">
        <v>25</v>
      </c>
      <c r="E8404">
        <v>12010119</v>
      </c>
      <c r="F8404" t="s">
        <v>71</v>
      </c>
      <c r="G8404">
        <v>20</v>
      </c>
    </row>
    <row r="8405" spans="1:7" x14ac:dyDescent="0.25">
      <c r="A8405">
        <v>80027128</v>
      </c>
      <c r="B8405" s="1">
        <v>40918</v>
      </c>
      <c r="C8405" t="s">
        <v>64</v>
      </c>
      <c r="D8405">
        <v>80</v>
      </c>
      <c r="E8405">
        <v>12010120</v>
      </c>
      <c r="F8405" t="s">
        <v>65</v>
      </c>
      <c r="G8405">
        <v>20</v>
      </c>
    </row>
    <row r="8406" spans="1:7" x14ac:dyDescent="0.25">
      <c r="A8406">
        <v>80027128</v>
      </c>
      <c r="B8406" s="1">
        <v>40918</v>
      </c>
      <c r="C8406" t="s">
        <v>74</v>
      </c>
      <c r="D8406">
        <v>25</v>
      </c>
      <c r="E8406">
        <v>12010120</v>
      </c>
      <c r="F8406" t="s">
        <v>75</v>
      </c>
      <c r="G8406">
        <v>20</v>
      </c>
    </row>
    <row r="8407" spans="1:7" x14ac:dyDescent="0.25">
      <c r="A8407">
        <v>80027128</v>
      </c>
      <c r="B8407" s="1">
        <v>40918</v>
      </c>
      <c r="C8407" t="s">
        <v>70</v>
      </c>
      <c r="D8407">
        <v>25</v>
      </c>
      <c r="E8407">
        <v>12010120</v>
      </c>
      <c r="F8407" t="s">
        <v>71</v>
      </c>
      <c r="G8407">
        <v>20</v>
      </c>
    </row>
    <row r="8408" spans="1:7" x14ac:dyDescent="0.25">
      <c r="A8408">
        <v>80027128</v>
      </c>
      <c r="B8408" s="1">
        <v>40918</v>
      </c>
      <c r="C8408" t="s">
        <v>96</v>
      </c>
      <c r="D8408">
        <v>25</v>
      </c>
      <c r="E8408">
        <v>12010121</v>
      </c>
      <c r="F8408" t="s">
        <v>97</v>
      </c>
      <c r="G8408">
        <v>1</v>
      </c>
    </row>
    <row r="8409" spans="1:7" x14ac:dyDescent="0.25">
      <c r="A8409">
        <v>80027129</v>
      </c>
      <c r="B8409" s="1">
        <v>40918</v>
      </c>
      <c r="C8409" t="s">
        <v>74</v>
      </c>
      <c r="D8409">
        <v>25</v>
      </c>
      <c r="E8409">
        <v>12010122</v>
      </c>
      <c r="F8409" t="s">
        <v>75</v>
      </c>
      <c r="G8409">
        <v>1</v>
      </c>
    </row>
    <row r="8410" spans="1:7" x14ac:dyDescent="0.25">
      <c r="A8410">
        <v>80027131</v>
      </c>
      <c r="B8410" s="1">
        <v>40918</v>
      </c>
      <c r="C8410" t="s">
        <v>29</v>
      </c>
      <c r="D8410">
        <v>25</v>
      </c>
      <c r="E8410">
        <v>12010124</v>
      </c>
      <c r="F8410" t="s">
        <v>10</v>
      </c>
      <c r="G8410">
        <v>1</v>
      </c>
    </row>
    <row r="8411" spans="1:7" x14ac:dyDescent="0.25">
      <c r="A8411">
        <v>80027133</v>
      </c>
      <c r="B8411" s="1">
        <v>40918</v>
      </c>
      <c r="C8411" t="s">
        <v>7</v>
      </c>
      <c r="D8411">
        <v>220</v>
      </c>
      <c r="E8411">
        <v>12010035</v>
      </c>
      <c r="F8411" t="s">
        <v>8</v>
      </c>
      <c r="G8411">
        <v>40000</v>
      </c>
    </row>
    <row r="8412" spans="1:7" hidden="1" x14ac:dyDescent="0.25">
      <c r="A8412">
        <v>80027177</v>
      </c>
      <c r="B8412" s="1">
        <v>40921</v>
      </c>
      <c r="C8412" t="s">
        <v>111</v>
      </c>
      <c r="D8412">
        <v>25</v>
      </c>
      <c r="E8412">
        <v>12010206</v>
      </c>
      <c r="F8412" t="s">
        <v>112</v>
      </c>
      <c r="G8412">
        <v>1</v>
      </c>
    </row>
    <row r="8413" spans="1:7" x14ac:dyDescent="0.25">
      <c r="A8413">
        <v>80027133</v>
      </c>
      <c r="B8413" s="1">
        <v>40918</v>
      </c>
      <c r="C8413" t="s">
        <v>15</v>
      </c>
      <c r="D8413">
        <v>110</v>
      </c>
      <c r="E8413">
        <v>12010035</v>
      </c>
      <c r="F8413" t="s">
        <v>8</v>
      </c>
      <c r="G8413">
        <v>40000</v>
      </c>
    </row>
    <row r="8414" spans="1:7" x14ac:dyDescent="0.25">
      <c r="A8414">
        <v>80027135</v>
      </c>
      <c r="B8414" s="1">
        <v>40918</v>
      </c>
      <c r="C8414" t="s">
        <v>54</v>
      </c>
      <c r="D8414">
        <v>27</v>
      </c>
      <c r="E8414">
        <v>12010130</v>
      </c>
      <c r="F8414" t="s">
        <v>55</v>
      </c>
      <c r="G8414">
        <v>70000</v>
      </c>
    </row>
    <row r="8415" spans="1:7" x14ac:dyDescent="0.25">
      <c r="A8415">
        <v>80027135</v>
      </c>
      <c r="B8415" s="1">
        <v>40918</v>
      </c>
      <c r="C8415" t="s">
        <v>56</v>
      </c>
      <c r="D8415">
        <v>27</v>
      </c>
      <c r="E8415">
        <v>12010130</v>
      </c>
      <c r="F8415" t="s">
        <v>55</v>
      </c>
      <c r="G8415">
        <v>70000</v>
      </c>
    </row>
    <row r="8416" spans="1:7" x14ac:dyDescent="0.25">
      <c r="A8416">
        <v>80027135</v>
      </c>
      <c r="B8416" s="1">
        <v>40918</v>
      </c>
      <c r="C8416" t="s">
        <v>59</v>
      </c>
      <c r="D8416">
        <v>25</v>
      </c>
      <c r="E8416">
        <v>12010130</v>
      </c>
      <c r="F8416" t="s">
        <v>60</v>
      </c>
      <c r="G8416">
        <v>70000</v>
      </c>
    </row>
    <row r="8417" spans="1:7" x14ac:dyDescent="0.25">
      <c r="A8417">
        <v>80027135</v>
      </c>
      <c r="B8417" s="1">
        <v>40918</v>
      </c>
      <c r="C8417" t="s">
        <v>61</v>
      </c>
      <c r="D8417">
        <v>25</v>
      </c>
      <c r="E8417">
        <v>12010130</v>
      </c>
      <c r="F8417" t="s">
        <v>60</v>
      </c>
      <c r="G8417">
        <v>70000</v>
      </c>
    </row>
    <row r="8418" spans="1:7" x14ac:dyDescent="0.25">
      <c r="A8418">
        <v>80027136</v>
      </c>
      <c r="B8418" s="1">
        <v>40918</v>
      </c>
      <c r="C8418" t="s">
        <v>64</v>
      </c>
      <c r="D8418">
        <v>68</v>
      </c>
      <c r="E8418">
        <v>12010133</v>
      </c>
      <c r="F8418" t="s">
        <v>65</v>
      </c>
      <c r="G8418">
        <v>17</v>
      </c>
    </row>
    <row r="8419" spans="1:7" x14ac:dyDescent="0.25">
      <c r="A8419">
        <v>80027136</v>
      </c>
      <c r="B8419" s="1">
        <v>40918</v>
      </c>
      <c r="C8419" t="s">
        <v>74</v>
      </c>
      <c r="D8419">
        <v>25</v>
      </c>
      <c r="E8419">
        <v>12010133</v>
      </c>
      <c r="F8419" t="s">
        <v>75</v>
      </c>
      <c r="G8419">
        <v>17</v>
      </c>
    </row>
    <row r="8420" spans="1:7" x14ac:dyDescent="0.25">
      <c r="A8420">
        <v>80027136</v>
      </c>
      <c r="B8420" s="1">
        <v>40918</v>
      </c>
      <c r="C8420" t="s">
        <v>70</v>
      </c>
      <c r="D8420">
        <v>25</v>
      </c>
      <c r="E8420">
        <v>12010133</v>
      </c>
      <c r="F8420" t="s">
        <v>71</v>
      </c>
      <c r="G8420">
        <v>17</v>
      </c>
    </row>
    <row r="8421" spans="1:7" x14ac:dyDescent="0.25">
      <c r="A8421">
        <v>80027137</v>
      </c>
      <c r="B8421" s="1">
        <v>40918</v>
      </c>
      <c r="C8421" t="s">
        <v>140</v>
      </c>
      <c r="D8421">
        <v>15</v>
      </c>
      <c r="E8421">
        <v>12010134</v>
      </c>
      <c r="F8421" t="s">
        <v>26</v>
      </c>
      <c r="G8421">
        <v>100</v>
      </c>
    </row>
    <row r="8422" spans="1:7" x14ac:dyDescent="0.25">
      <c r="A8422">
        <v>80027137</v>
      </c>
      <c r="B8422" s="1">
        <v>40918</v>
      </c>
      <c r="C8422" t="s">
        <v>66</v>
      </c>
      <c r="D8422">
        <v>30</v>
      </c>
      <c r="E8422">
        <v>12010134</v>
      </c>
      <c r="F8422" t="s">
        <v>67</v>
      </c>
      <c r="G8422">
        <v>100</v>
      </c>
    </row>
    <row r="8423" spans="1:7" x14ac:dyDescent="0.25">
      <c r="A8423">
        <v>80027138</v>
      </c>
      <c r="B8423" s="1">
        <v>40918</v>
      </c>
      <c r="C8423" t="s">
        <v>59</v>
      </c>
      <c r="D8423">
        <v>25</v>
      </c>
      <c r="E8423">
        <v>12010131</v>
      </c>
      <c r="F8423" t="s">
        <v>60</v>
      </c>
      <c r="G8423">
        <v>1.5</v>
      </c>
    </row>
    <row r="8424" spans="1:7" x14ac:dyDescent="0.25">
      <c r="A8424">
        <v>80027139</v>
      </c>
      <c r="B8424" s="1">
        <v>40918</v>
      </c>
      <c r="C8424" t="s">
        <v>59</v>
      </c>
      <c r="D8424">
        <v>25</v>
      </c>
      <c r="E8424">
        <v>12010132</v>
      </c>
      <c r="F8424" t="s">
        <v>60</v>
      </c>
      <c r="G8424">
        <v>1</v>
      </c>
    </row>
    <row r="8425" spans="1:7" x14ac:dyDescent="0.25">
      <c r="A8425">
        <v>80027140</v>
      </c>
      <c r="B8425" s="1">
        <v>40918</v>
      </c>
      <c r="C8425" t="s">
        <v>24</v>
      </c>
      <c r="D8425">
        <v>25</v>
      </c>
      <c r="E8425">
        <v>12010135</v>
      </c>
      <c r="F8425" t="s">
        <v>10</v>
      </c>
      <c r="G8425">
        <v>1</v>
      </c>
    </row>
    <row r="8426" spans="1:7" x14ac:dyDescent="0.25">
      <c r="A8426">
        <v>80027141</v>
      </c>
      <c r="B8426" s="1">
        <v>40918</v>
      </c>
      <c r="C8426" t="s">
        <v>54</v>
      </c>
      <c r="D8426">
        <v>29</v>
      </c>
      <c r="E8426">
        <v>12010136</v>
      </c>
      <c r="F8426" t="s">
        <v>55</v>
      </c>
      <c r="G8426">
        <v>90000</v>
      </c>
    </row>
    <row r="8427" spans="1:7" hidden="1" x14ac:dyDescent="0.25">
      <c r="A8427">
        <v>80027186</v>
      </c>
      <c r="B8427" s="1">
        <v>40921</v>
      </c>
      <c r="C8427" t="s">
        <v>111</v>
      </c>
      <c r="D8427">
        <v>25</v>
      </c>
      <c r="E8427">
        <v>12010217</v>
      </c>
      <c r="F8427" t="s">
        <v>112</v>
      </c>
      <c r="G8427">
        <v>1</v>
      </c>
    </row>
    <row r="8428" spans="1:7" hidden="1" x14ac:dyDescent="0.25">
      <c r="A8428">
        <v>80027185</v>
      </c>
      <c r="B8428" s="1">
        <v>40921</v>
      </c>
      <c r="C8428" t="s">
        <v>111</v>
      </c>
      <c r="D8428">
        <v>50</v>
      </c>
      <c r="E8428">
        <v>12010218</v>
      </c>
      <c r="F8428" t="s">
        <v>112</v>
      </c>
      <c r="G8428">
        <v>2</v>
      </c>
    </row>
    <row r="8429" spans="1:7" hidden="1" x14ac:dyDescent="0.25">
      <c r="A8429">
        <v>80027185</v>
      </c>
      <c r="B8429" s="1">
        <v>40921</v>
      </c>
      <c r="C8429" t="s">
        <v>111</v>
      </c>
      <c r="D8429">
        <v>50</v>
      </c>
      <c r="E8429">
        <v>12010219</v>
      </c>
      <c r="F8429" t="s">
        <v>112</v>
      </c>
      <c r="G8429">
        <v>2</v>
      </c>
    </row>
    <row r="8430" spans="1:7" hidden="1" x14ac:dyDescent="0.25">
      <c r="A8430">
        <v>80027185</v>
      </c>
      <c r="B8430" s="1">
        <v>40921</v>
      </c>
      <c r="C8430" t="s">
        <v>111</v>
      </c>
      <c r="D8430">
        <v>50</v>
      </c>
      <c r="E8430">
        <v>12010220</v>
      </c>
      <c r="F8430" t="s">
        <v>112</v>
      </c>
      <c r="G8430">
        <v>2</v>
      </c>
    </row>
    <row r="8431" spans="1:7" x14ac:dyDescent="0.25">
      <c r="A8431">
        <v>80027141</v>
      </c>
      <c r="B8431" s="1">
        <v>40918</v>
      </c>
      <c r="C8431" t="s">
        <v>56</v>
      </c>
      <c r="D8431">
        <v>25</v>
      </c>
      <c r="E8431">
        <v>12010136</v>
      </c>
      <c r="F8431" t="s">
        <v>55</v>
      </c>
      <c r="G8431">
        <v>90000</v>
      </c>
    </row>
    <row r="8432" spans="1:7" hidden="1" x14ac:dyDescent="0.25">
      <c r="A8432">
        <v>80027190</v>
      </c>
      <c r="B8432" s="1">
        <v>40921</v>
      </c>
      <c r="C8432" t="s">
        <v>22</v>
      </c>
      <c r="D8432">
        <v>290</v>
      </c>
      <c r="E8432">
        <v>12010227</v>
      </c>
      <c r="F8432" t="s">
        <v>23</v>
      </c>
      <c r="G8432">
        <v>1.1599999999999999</v>
      </c>
    </row>
    <row r="8433" spans="1:7" x14ac:dyDescent="0.25">
      <c r="A8433">
        <v>80027141</v>
      </c>
      <c r="B8433" s="1">
        <v>40918</v>
      </c>
      <c r="C8433" t="s">
        <v>59</v>
      </c>
      <c r="D8433">
        <v>25</v>
      </c>
      <c r="E8433">
        <v>12010136</v>
      </c>
      <c r="F8433" t="s">
        <v>60</v>
      </c>
      <c r="G8433">
        <v>90000</v>
      </c>
    </row>
    <row r="8434" spans="1:7" x14ac:dyDescent="0.25">
      <c r="A8434">
        <v>80027141</v>
      </c>
      <c r="B8434" s="1">
        <v>40918</v>
      </c>
      <c r="C8434" t="s">
        <v>61</v>
      </c>
      <c r="D8434">
        <v>25</v>
      </c>
      <c r="E8434">
        <v>12010136</v>
      </c>
      <c r="F8434" t="s">
        <v>60</v>
      </c>
      <c r="G8434">
        <v>90000</v>
      </c>
    </row>
    <row r="8435" spans="1:7" hidden="1" x14ac:dyDescent="0.25">
      <c r="A8435">
        <v>80027192</v>
      </c>
      <c r="B8435" s="1">
        <v>40925</v>
      </c>
      <c r="C8435" t="s">
        <v>111</v>
      </c>
      <c r="D8435">
        <v>25</v>
      </c>
      <c r="E8435">
        <v>12010231</v>
      </c>
      <c r="F8435" t="s">
        <v>112</v>
      </c>
      <c r="G8435">
        <v>1</v>
      </c>
    </row>
    <row r="8436" spans="1:7" x14ac:dyDescent="0.25">
      <c r="A8436">
        <v>80027142</v>
      </c>
      <c r="B8436" s="1">
        <v>40918</v>
      </c>
      <c r="C8436" t="s">
        <v>64</v>
      </c>
      <c r="D8436">
        <v>25</v>
      </c>
      <c r="E8436">
        <v>12010137</v>
      </c>
      <c r="F8436" t="s">
        <v>65</v>
      </c>
      <c r="G8436">
        <v>1</v>
      </c>
    </row>
    <row r="8437" spans="1:7" x14ac:dyDescent="0.25">
      <c r="A8437">
        <v>80027145</v>
      </c>
      <c r="B8437" s="1">
        <v>40919</v>
      </c>
      <c r="C8437" t="s">
        <v>64</v>
      </c>
      <c r="D8437">
        <v>12</v>
      </c>
      <c r="E8437">
        <v>12010142</v>
      </c>
      <c r="F8437" t="s">
        <v>65</v>
      </c>
      <c r="G8437">
        <v>3</v>
      </c>
    </row>
    <row r="8438" spans="1:7" x14ac:dyDescent="0.25">
      <c r="A8438">
        <v>80027145</v>
      </c>
      <c r="B8438" s="1">
        <v>40919</v>
      </c>
      <c r="C8438" t="s">
        <v>88</v>
      </c>
      <c r="D8438">
        <v>25</v>
      </c>
      <c r="E8438">
        <v>12010142</v>
      </c>
      <c r="F8438" t="s">
        <v>89</v>
      </c>
      <c r="G8438">
        <v>3</v>
      </c>
    </row>
    <row r="8439" spans="1:7" x14ac:dyDescent="0.25">
      <c r="A8439">
        <v>80027146</v>
      </c>
      <c r="B8439" s="1">
        <v>40919</v>
      </c>
      <c r="C8439" t="s">
        <v>16</v>
      </c>
      <c r="D8439">
        <v>560</v>
      </c>
      <c r="E8439">
        <v>11120205</v>
      </c>
      <c r="F8439" t="s">
        <v>17</v>
      </c>
      <c r="G8439">
        <v>56000</v>
      </c>
    </row>
    <row r="8440" spans="1:7" x14ac:dyDescent="0.25">
      <c r="A8440">
        <v>80027146</v>
      </c>
      <c r="B8440" s="1">
        <v>40919</v>
      </c>
      <c r="C8440" t="s">
        <v>7</v>
      </c>
      <c r="D8440">
        <v>12154</v>
      </c>
      <c r="E8440">
        <v>11120205</v>
      </c>
      <c r="F8440" t="s">
        <v>8</v>
      </c>
      <c r="G8440">
        <v>56000</v>
      </c>
    </row>
    <row r="8441" spans="1:7" x14ac:dyDescent="0.25">
      <c r="A8441">
        <v>80027146</v>
      </c>
      <c r="B8441" s="1">
        <v>40919</v>
      </c>
      <c r="C8441" t="s">
        <v>15</v>
      </c>
      <c r="D8441">
        <v>6077</v>
      </c>
      <c r="E8441">
        <v>11120205</v>
      </c>
      <c r="F8441" t="s">
        <v>8</v>
      </c>
      <c r="G8441">
        <v>56000</v>
      </c>
    </row>
    <row r="8442" spans="1:7" x14ac:dyDescent="0.25">
      <c r="A8442">
        <v>80027147</v>
      </c>
      <c r="B8442" s="1">
        <v>40919</v>
      </c>
      <c r="C8442" t="s">
        <v>25</v>
      </c>
      <c r="D8442">
        <v>30</v>
      </c>
      <c r="E8442">
        <v>12010146</v>
      </c>
      <c r="F8442" t="s">
        <v>26</v>
      </c>
      <c r="G8442">
        <v>200</v>
      </c>
    </row>
    <row r="8443" spans="1:7" x14ac:dyDescent="0.25">
      <c r="A8443">
        <v>80027147</v>
      </c>
      <c r="B8443" s="1">
        <v>40919</v>
      </c>
      <c r="C8443" t="s">
        <v>66</v>
      </c>
      <c r="D8443">
        <v>28</v>
      </c>
      <c r="E8443">
        <v>12010146</v>
      </c>
      <c r="F8443" t="s">
        <v>67</v>
      </c>
      <c r="G8443">
        <v>200</v>
      </c>
    </row>
    <row r="8444" spans="1:7" x14ac:dyDescent="0.25">
      <c r="A8444">
        <v>80027147</v>
      </c>
      <c r="B8444" s="1">
        <v>40919</v>
      </c>
      <c r="C8444" t="s">
        <v>25</v>
      </c>
      <c r="D8444">
        <v>30</v>
      </c>
      <c r="E8444">
        <v>12010147</v>
      </c>
      <c r="F8444" t="s">
        <v>26</v>
      </c>
      <c r="G8444">
        <v>200</v>
      </c>
    </row>
    <row r="8445" spans="1:7" x14ac:dyDescent="0.25">
      <c r="A8445">
        <v>80027147</v>
      </c>
      <c r="B8445" s="1">
        <v>40919</v>
      </c>
      <c r="C8445" t="s">
        <v>66</v>
      </c>
      <c r="D8445">
        <v>28</v>
      </c>
      <c r="E8445">
        <v>12010147</v>
      </c>
      <c r="F8445" t="s">
        <v>67</v>
      </c>
      <c r="G8445">
        <v>200</v>
      </c>
    </row>
    <row r="8446" spans="1:7" x14ac:dyDescent="0.25">
      <c r="A8446">
        <v>80027148</v>
      </c>
      <c r="B8446" s="1">
        <v>40919</v>
      </c>
      <c r="C8446" t="s">
        <v>59</v>
      </c>
      <c r="D8446">
        <v>25</v>
      </c>
      <c r="E8446">
        <v>12010144</v>
      </c>
      <c r="F8446" t="s">
        <v>60</v>
      </c>
      <c r="G8446">
        <v>2</v>
      </c>
    </row>
    <row r="8447" spans="1:7" x14ac:dyDescent="0.25">
      <c r="A8447">
        <v>80027148</v>
      </c>
      <c r="B8447" s="1">
        <v>40919</v>
      </c>
      <c r="C8447" t="s">
        <v>61</v>
      </c>
      <c r="D8447">
        <v>25</v>
      </c>
      <c r="E8447">
        <v>12010144</v>
      </c>
      <c r="F8447" t="s">
        <v>60</v>
      </c>
      <c r="G8447">
        <v>2</v>
      </c>
    </row>
    <row r="8448" spans="1:7" x14ac:dyDescent="0.25">
      <c r="A8448">
        <v>80027148</v>
      </c>
      <c r="B8448" s="1">
        <v>40919</v>
      </c>
      <c r="C8448" t="s">
        <v>62</v>
      </c>
      <c r="D8448">
        <v>25</v>
      </c>
      <c r="E8448">
        <v>12010144</v>
      </c>
      <c r="F8448" t="s">
        <v>60</v>
      </c>
      <c r="G8448">
        <v>2</v>
      </c>
    </row>
    <row r="8449" spans="1:7" x14ac:dyDescent="0.25">
      <c r="A8449">
        <v>80027148</v>
      </c>
      <c r="B8449" s="1">
        <v>40919</v>
      </c>
      <c r="C8449" t="s">
        <v>63</v>
      </c>
      <c r="D8449">
        <v>25</v>
      </c>
      <c r="E8449">
        <v>12010144</v>
      </c>
      <c r="F8449" t="s">
        <v>60</v>
      </c>
      <c r="G8449">
        <v>2</v>
      </c>
    </row>
    <row r="8450" spans="1:7" x14ac:dyDescent="0.25">
      <c r="A8450">
        <v>80027149</v>
      </c>
      <c r="B8450" s="1">
        <v>40919</v>
      </c>
      <c r="C8450" t="s">
        <v>66</v>
      </c>
      <c r="D8450">
        <v>25</v>
      </c>
      <c r="E8450">
        <v>12010152</v>
      </c>
      <c r="F8450" t="s">
        <v>67</v>
      </c>
      <c r="G8450">
        <v>5</v>
      </c>
    </row>
    <row r="8451" spans="1:7" x14ac:dyDescent="0.25">
      <c r="A8451">
        <v>80027152</v>
      </c>
      <c r="B8451" s="1">
        <v>40919</v>
      </c>
      <c r="C8451" t="s">
        <v>7</v>
      </c>
      <c r="D8451">
        <v>65</v>
      </c>
      <c r="E8451">
        <v>12010162</v>
      </c>
      <c r="F8451" t="s">
        <v>8</v>
      </c>
      <c r="G8451">
        <v>9000</v>
      </c>
    </row>
    <row r="8452" spans="1:7" x14ac:dyDescent="0.25">
      <c r="A8452">
        <v>80027153</v>
      </c>
      <c r="B8452" s="1">
        <v>40919</v>
      </c>
      <c r="C8452" t="s">
        <v>64</v>
      </c>
      <c r="D8452">
        <v>25</v>
      </c>
      <c r="E8452">
        <v>12010163</v>
      </c>
      <c r="F8452" t="s">
        <v>65</v>
      </c>
      <c r="G8452">
        <v>1</v>
      </c>
    </row>
    <row r="8453" spans="1:7" x14ac:dyDescent="0.25">
      <c r="A8453">
        <v>80027153</v>
      </c>
      <c r="B8453" s="1">
        <v>40919</v>
      </c>
      <c r="C8453" t="s">
        <v>64</v>
      </c>
      <c r="D8453">
        <v>25</v>
      </c>
      <c r="E8453">
        <v>12010164</v>
      </c>
      <c r="F8453" t="s">
        <v>65</v>
      </c>
      <c r="G8453">
        <v>1</v>
      </c>
    </row>
    <row r="8454" spans="1:7" x14ac:dyDescent="0.25">
      <c r="A8454">
        <v>80027153</v>
      </c>
      <c r="B8454" s="1">
        <v>40919</v>
      </c>
      <c r="C8454" t="s">
        <v>64</v>
      </c>
      <c r="D8454">
        <v>25</v>
      </c>
      <c r="E8454">
        <v>12010165</v>
      </c>
      <c r="F8454" t="s">
        <v>65</v>
      </c>
      <c r="G8454">
        <v>1</v>
      </c>
    </row>
    <row r="8455" spans="1:7" x14ac:dyDescent="0.25">
      <c r="A8455">
        <v>80027153</v>
      </c>
      <c r="B8455" s="1">
        <v>40919</v>
      </c>
      <c r="C8455" t="s">
        <v>64</v>
      </c>
      <c r="D8455">
        <v>25</v>
      </c>
      <c r="E8455">
        <v>12010166</v>
      </c>
      <c r="F8455" t="s">
        <v>65</v>
      </c>
      <c r="G8455">
        <v>1</v>
      </c>
    </row>
    <row r="8456" spans="1:7" x14ac:dyDescent="0.25">
      <c r="A8456">
        <v>80027153</v>
      </c>
      <c r="B8456" s="1">
        <v>40919</v>
      </c>
      <c r="C8456" t="s">
        <v>64</v>
      </c>
      <c r="D8456">
        <v>25</v>
      </c>
      <c r="E8456">
        <v>12010167</v>
      </c>
      <c r="F8456" t="s">
        <v>65</v>
      </c>
      <c r="G8456">
        <v>1</v>
      </c>
    </row>
    <row r="8457" spans="1:7" x14ac:dyDescent="0.25">
      <c r="A8457">
        <v>80027154</v>
      </c>
      <c r="B8457" s="1">
        <v>40919</v>
      </c>
      <c r="C8457" t="s">
        <v>54</v>
      </c>
      <c r="D8457">
        <v>58</v>
      </c>
      <c r="E8457">
        <v>12010157</v>
      </c>
      <c r="F8457" t="s">
        <v>55</v>
      </c>
      <c r="G8457">
        <v>90000</v>
      </c>
    </row>
    <row r="8458" spans="1:7" x14ac:dyDescent="0.25">
      <c r="A8458">
        <v>80027154</v>
      </c>
      <c r="B8458" s="1">
        <v>40919</v>
      </c>
      <c r="C8458" t="s">
        <v>59</v>
      </c>
      <c r="D8458">
        <v>50</v>
      </c>
      <c r="E8458">
        <v>12010157</v>
      </c>
      <c r="F8458" t="s">
        <v>60</v>
      </c>
      <c r="G8458">
        <v>90000</v>
      </c>
    </row>
    <row r="8459" spans="1:7" x14ac:dyDescent="0.25">
      <c r="A8459">
        <v>80027154</v>
      </c>
      <c r="B8459" s="1">
        <v>40919</v>
      </c>
      <c r="C8459" t="s">
        <v>54</v>
      </c>
      <c r="D8459">
        <v>50</v>
      </c>
      <c r="E8459">
        <v>12010158</v>
      </c>
      <c r="F8459" t="s">
        <v>55</v>
      </c>
      <c r="G8459">
        <v>45000</v>
      </c>
    </row>
    <row r="8460" spans="1:7" x14ac:dyDescent="0.25">
      <c r="A8460">
        <v>80027154</v>
      </c>
      <c r="B8460" s="1">
        <v>40919</v>
      </c>
      <c r="C8460" t="s">
        <v>56</v>
      </c>
      <c r="D8460">
        <v>50</v>
      </c>
      <c r="E8460">
        <v>12010158</v>
      </c>
      <c r="F8460" t="s">
        <v>55</v>
      </c>
      <c r="G8460">
        <v>45000</v>
      </c>
    </row>
    <row r="8461" spans="1:7" x14ac:dyDescent="0.25">
      <c r="A8461">
        <v>80027154</v>
      </c>
      <c r="B8461" s="1">
        <v>40919</v>
      </c>
      <c r="C8461" t="s">
        <v>59</v>
      </c>
      <c r="D8461">
        <v>50</v>
      </c>
      <c r="E8461">
        <v>12010158</v>
      </c>
      <c r="F8461" t="s">
        <v>60</v>
      </c>
      <c r="G8461">
        <v>45000</v>
      </c>
    </row>
    <row r="8462" spans="1:7" x14ac:dyDescent="0.25">
      <c r="A8462">
        <v>80027154</v>
      </c>
      <c r="B8462" s="1">
        <v>40919</v>
      </c>
      <c r="C8462" t="s">
        <v>61</v>
      </c>
      <c r="D8462">
        <v>50</v>
      </c>
      <c r="E8462">
        <v>12010158</v>
      </c>
      <c r="F8462" t="s">
        <v>60</v>
      </c>
      <c r="G8462">
        <v>45000</v>
      </c>
    </row>
    <row r="8463" spans="1:7" x14ac:dyDescent="0.25">
      <c r="A8463">
        <v>80027154</v>
      </c>
      <c r="B8463" s="1">
        <v>40919</v>
      </c>
      <c r="C8463" t="s">
        <v>54</v>
      </c>
      <c r="D8463">
        <v>50</v>
      </c>
      <c r="E8463">
        <v>12010159</v>
      </c>
      <c r="F8463" t="s">
        <v>55</v>
      </c>
      <c r="G8463">
        <v>45000</v>
      </c>
    </row>
    <row r="8464" spans="1:7" x14ac:dyDescent="0.25">
      <c r="A8464">
        <v>80027154</v>
      </c>
      <c r="B8464" s="1">
        <v>40919</v>
      </c>
      <c r="C8464" t="s">
        <v>56</v>
      </c>
      <c r="D8464">
        <v>50</v>
      </c>
      <c r="E8464">
        <v>12010159</v>
      </c>
      <c r="F8464" t="s">
        <v>55</v>
      </c>
      <c r="G8464">
        <v>45000</v>
      </c>
    </row>
    <row r="8465" spans="1:7" x14ac:dyDescent="0.25">
      <c r="A8465">
        <v>80027154</v>
      </c>
      <c r="B8465" s="1">
        <v>40919</v>
      </c>
      <c r="C8465" t="s">
        <v>59</v>
      </c>
      <c r="D8465">
        <v>50</v>
      </c>
      <c r="E8465">
        <v>12010159</v>
      </c>
      <c r="F8465" t="s">
        <v>60</v>
      </c>
      <c r="G8465">
        <v>45000</v>
      </c>
    </row>
    <row r="8466" spans="1:7" x14ac:dyDescent="0.25">
      <c r="A8466">
        <v>80027154</v>
      </c>
      <c r="B8466" s="1">
        <v>40919</v>
      </c>
      <c r="C8466" t="s">
        <v>61</v>
      </c>
      <c r="D8466">
        <v>50</v>
      </c>
      <c r="E8466">
        <v>12010159</v>
      </c>
      <c r="F8466" t="s">
        <v>60</v>
      </c>
      <c r="G8466">
        <v>45000</v>
      </c>
    </row>
    <row r="8467" spans="1:7" x14ac:dyDescent="0.25">
      <c r="A8467">
        <v>80027154</v>
      </c>
      <c r="B8467" s="1">
        <v>40919</v>
      </c>
      <c r="C8467" t="s">
        <v>54</v>
      </c>
      <c r="D8467">
        <v>58</v>
      </c>
      <c r="E8467">
        <v>12010160</v>
      </c>
      <c r="F8467" t="s">
        <v>55</v>
      </c>
      <c r="G8467">
        <v>110000</v>
      </c>
    </row>
    <row r="8468" spans="1:7" x14ac:dyDescent="0.25">
      <c r="A8468">
        <v>80027154</v>
      </c>
      <c r="B8468" s="1">
        <v>40919</v>
      </c>
      <c r="C8468" t="s">
        <v>59</v>
      </c>
      <c r="D8468">
        <v>50</v>
      </c>
      <c r="E8468">
        <v>12010160</v>
      </c>
      <c r="F8468" t="s">
        <v>60</v>
      </c>
      <c r="G8468">
        <v>110000</v>
      </c>
    </row>
    <row r="8469" spans="1:7" x14ac:dyDescent="0.25">
      <c r="A8469">
        <v>80027154</v>
      </c>
      <c r="B8469" s="1">
        <v>40919</v>
      </c>
      <c r="C8469" t="s">
        <v>54</v>
      </c>
      <c r="D8469">
        <v>58</v>
      </c>
      <c r="E8469">
        <v>12010161</v>
      </c>
      <c r="F8469" t="s">
        <v>55</v>
      </c>
      <c r="G8469">
        <v>90000</v>
      </c>
    </row>
    <row r="8470" spans="1:7" x14ac:dyDescent="0.25">
      <c r="A8470">
        <v>80027154</v>
      </c>
      <c r="B8470" s="1">
        <v>40919</v>
      </c>
      <c r="C8470" t="s">
        <v>59</v>
      </c>
      <c r="D8470">
        <v>50</v>
      </c>
      <c r="E8470">
        <v>12010161</v>
      </c>
      <c r="F8470" t="s">
        <v>60</v>
      </c>
      <c r="G8470">
        <v>90000</v>
      </c>
    </row>
    <row r="8471" spans="1:7" x14ac:dyDescent="0.25">
      <c r="A8471">
        <v>80027155</v>
      </c>
      <c r="B8471" s="1">
        <v>40919</v>
      </c>
      <c r="C8471" t="s">
        <v>7</v>
      </c>
      <c r="D8471">
        <v>45</v>
      </c>
      <c r="E8471">
        <v>11110143</v>
      </c>
      <c r="F8471" t="s">
        <v>8</v>
      </c>
      <c r="G8471">
        <v>5000</v>
      </c>
    </row>
    <row r="8472" spans="1:7" x14ac:dyDescent="0.25">
      <c r="A8472">
        <v>80027156</v>
      </c>
      <c r="B8472" s="1">
        <v>40920</v>
      </c>
      <c r="C8472" t="s">
        <v>39</v>
      </c>
      <c r="D8472">
        <v>50</v>
      </c>
      <c r="E8472">
        <v>12010176</v>
      </c>
      <c r="F8472" t="s">
        <v>10</v>
      </c>
      <c r="G8472">
        <v>1</v>
      </c>
    </row>
    <row r="8473" spans="1:7" x14ac:dyDescent="0.25">
      <c r="A8473">
        <v>80027158</v>
      </c>
      <c r="B8473" s="1">
        <v>40920</v>
      </c>
      <c r="C8473" t="s">
        <v>25</v>
      </c>
      <c r="D8473">
        <v>30</v>
      </c>
      <c r="E8473">
        <v>12010179</v>
      </c>
      <c r="F8473" t="s">
        <v>26</v>
      </c>
      <c r="G8473">
        <v>200</v>
      </c>
    </row>
    <row r="8474" spans="1:7" x14ac:dyDescent="0.25">
      <c r="A8474">
        <v>80027158</v>
      </c>
      <c r="B8474" s="1">
        <v>40920</v>
      </c>
      <c r="C8474" t="s">
        <v>66</v>
      </c>
      <c r="D8474">
        <v>30</v>
      </c>
      <c r="E8474">
        <v>12010179</v>
      </c>
      <c r="F8474" t="s">
        <v>67</v>
      </c>
      <c r="G8474">
        <v>200</v>
      </c>
    </row>
    <row r="8475" spans="1:7" x14ac:dyDescent="0.25">
      <c r="A8475">
        <v>80027160</v>
      </c>
      <c r="B8475" s="1">
        <v>40920</v>
      </c>
      <c r="C8475" t="s">
        <v>140</v>
      </c>
      <c r="D8475">
        <v>15</v>
      </c>
      <c r="E8475">
        <v>12010182</v>
      </c>
      <c r="F8475" t="s">
        <v>26</v>
      </c>
      <c r="G8475">
        <v>100</v>
      </c>
    </row>
    <row r="8476" spans="1:7" x14ac:dyDescent="0.25">
      <c r="A8476">
        <v>80027160</v>
      </c>
      <c r="B8476" s="1">
        <v>40920</v>
      </c>
      <c r="C8476" t="s">
        <v>66</v>
      </c>
      <c r="D8476">
        <v>12</v>
      </c>
      <c r="E8476">
        <v>12010182</v>
      </c>
      <c r="F8476" t="s">
        <v>67</v>
      </c>
      <c r="G8476">
        <v>100</v>
      </c>
    </row>
    <row r="8477" spans="1:7" x14ac:dyDescent="0.25">
      <c r="A8477">
        <v>80027161</v>
      </c>
      <c r="B8477" s="1">
        <v>40920</v>
      </c>
      <c r="C8477" t="s">
        <v>54</v>
      </c>
      <c r="D8477">
        <v>25</v>
      </c>
      <c r="E8477">
        <v>12010183</v>
      </c>
      <c r="F8477" t="s">
        <v>55</v>
      </c>
      <c r="G8477">
        <v>24000</v>
      </c>
    </row>
    <row r="8478" spans="1:7" x14ac:dyDescent="0.25">
      <c r="A8478">
        <v>80027161</v>
      </c>
      <c r="B8478" s="1">
        <v>40920</v>
      </c>
      <c r="C8478" t="s">
        <v>59</v>
      </c>
      <c r="D8478">
        <v>25</v>
      </c>
      <c r="E8478">
        <v>12010183</v>
      </c>
      <c r="F8478" t="s">
        <v>60</v>
      </c>
      <c r="G8478">
        <v>24000</v>
      </c>
    </row>
    <row r="8479" spans="1:7" x14ac:dyDescent="0.25">
      <c r="A8479">
        <v>80027162</v>
      </c>
      <c r="B8479" s="1">
        <v>40920</v>
      </c>
      <c r="C8479" t="s">
        <v>54</v>
      </c>
      <c r="D8479">
        <v>25</v>
      </c>
      <c r="E8479">
        <v>12010185</v>
      </c>
      <c r="F8479" t="s">
        <v>55</v>
      </c>
      <c r="G8479">
        <v>45000</v>
      </c>
    </row>
    <row r="8480" spans="1:7" x14ac:dyDescent="0.25">
      <c r="A8480">
        <v>80027162</v>
      </c>
      <c r="B8480" s="1">
        <v>40920</v>
      </c>
      <c r="C8480" t="s">
        <v>56</v>
      </c>
      <c r="D8480">
        <v>25</v>
      </c>
      <c r="E8480">
        <v>12010185</v>
      </c>
      <c r="F8480" t="s">
        <v>55</v>
      </c>
      <c r="G8480">
        <v>45000</v>
      </c>
    </row>
    <row r="8481" spans="1:7" x14ac:dyDescent="0.25">
      <c r="A8481">
        <v>80027162</v>
      </c>
      <c r="B8481" s="1">
        <v>40920</v>
      </c>
      <c r="C8481" t="s">
        <v>59</v>
      </c>
      <c r="D8481">
        <v>25</v>
      </c>
      <c r="E8481">
        <v>12010185</v>
      </c>
      <c r="F8481" t="s">
        <v>60</v>
      </c>
      <c r="G8481">
        <v>45000</v>
      </c>
    </row>
    <row r="8482" spans="1:7" x14ac:dyDescent="0.25">
      <c r="A8482">
        <v>80027162</v>
      </c>
      <c r="B8482" s="1">
        <v>40920</v>
      </c>
      <c r="C8482" t="s">
        <v>61</v>
      </c>
      <c r="D8482">
        <v>25</v>
      </c>
      <c r="E8482">
        <v>12010185</v>
      </c>
      <c r="F8482" t="s">
        <v>60</v>
      </c>
      <c r="G8482">
        <v>45000</v>
      </c>
    </row>
    <row r="8483" spans="1:7" x14ac:dyDescent="0.25">
      <c r="A8483">
        <v>80027162</v>
      </c>
      <c r="B8483" s="1">
        <v>40920</v>
      </c>
      <c r="C8483" t="s">
        <v>54</v>
      </c>
      <c r="D8483">
        <v>25</v>
      </c>
      <c r="E8483">
        <v>12010186</v>
      </c>
      <c r="F8483" t="s">
        <v>55</v>
      </c>
      <c r="G8483">
        <v>45000</v>
      </c>
    </row>
    <row r="8484" spans="1:7" x14ac:dyDescent="0.25">
      <c r="A8484">
        <v>80027162</v>
      </c>
      <c r="B8484" s="1">
        <v>40920</v>
      </c>
      <c r="C8484" t="s">
        <v>56</v>
      </c>
      <c r="D8484">
        <v>25</v>
      </c>
      <c r="E8484">
        <v>12010186</v>
      </c>
      <c r="F8484" t="s">
        <v>55</v>
      </c>
      <c r="G8484">
        <v>45000</v>
      </c>
    </row>
    <row r="8485" spans="1:7" x14ac:dyDescent="0.25">
      <c r="A8485">
        <v>80027162</v>
      </c>
      <c r="B8485" s="1">
        <v>40920</v>
      </c>
      <c r="C8485" t="s">
        <v>59</v>
      </c>
      <c r="D8485">
        <v>25</v>
      </c>
      <c r="E8485">
        <v>12010186</v>
      </c>
      <c r="F8485" t="s">
        <v>60</v>
      </c>
      <c r="G8485">
        <v>45000</v>
      </c>
    </row>
    <row r="8486" spans="1:7" x14ac:dyDescent="0.25">
      <c r="A8486">
        <v>80027162</v>
      </c>
      <c r="B8486" s="1">
        <v>40920</v>
      </c>
      <c r="C8486" t="s">
        <v>61</v>
      </c>
      <c r="D8486">
        <v>25</v>
      </c>
      <c r="E8486">
        <v>12010186</v>
      </c>
      <c r="F8486" t="s">
        <v>60</v>
      </c>
      <c r="G8486">
        <v>45000</v>
      </c>
    </row>
    <row r="8487" spans="1:7" x14ac:dyDescent="0.25">
      <c r="A8487">
        <v>80027163</v>
      </c>
      <c r="B8487" s="1">
        <v>40920</v>
      </c>
      <c r="C8487" t="s">
        <v>135</v>
      </c>
      <c r="D8487">
        <v>125</v>
      </c>
      <c r="E8487">
        <v>11120400</v>
      </c>
      <c r="F8487" t="s">
        <v>10</v>
      </c>
      <c r="G8487">
        <v>1</v>
      </c>
    </row>
    <row r="8488" spans="1:7" x14ac:dyDescent="0.25">
      <c r="A8488">
        <v>80027167</v>
      </c>
      <c r="B8488" s="1">
        <v>40920</v>
      </c>
      <c r="C8488" t="s">
        <v>54</v>
      </c>
      <c r="D8488">
        <v>29</v>
      </c>
      <c r="E8488">
        <v>12010190</v>
      </c>
      <c r="F8488" t="s">
        <v>55</v>
      </c>
      <c r="G8488">
        <v>90000</v>
      </c>
    </row>
    <row r="8489" spans="1:7" x14ac:dyDescent="0.25">
      <c r="A8489">
        <v>80027167</v>
      </c>
      <c r="B8489" s="1">
        <v>40920</v>
      </c>
      <c r="C8489" t="s">
        <v>59</v>
      </c>
      <c r="D8489">
        <v>25</v>
      </c>
      <c r="E8489">
        <v>12010190</v>
      </c>
      <c r="F8489" t="s">
        <v>60</v>
      </c>
      <c r="G8489">
        <v>90000</v>
      </c>
    </row>
    <row r="8490" spans="1:7" x14ac:dyDescent="0.25">
      <c r="A8490">
        <v>80027167</v>
      </c>
      <c r="B8490" s="1">
        <v>40920</v>
      </c>
      <c r="C8490" t="s">
        <v>54</v>
      </c>
      <c r="D8490">
        <v>29</v>
      </c>
      <c r="E8490">
        <v>12010191</v>
      </c>
      <c r="F8490" t="s">
        <v>55</v>
      </c>
      <c r="G8490">
        <v>90000</v>
      </c>
    </row>
    <row r="8491" spans="1:7" x14ac:dyDescent="0.25">
      <c r="A8491">
        <v>80027167</v>
      </c>
      <c r="B8491" s="1">
        <v>40920</v>
      </c>
      <c r="C8491" t="s">
        <v>59</v>
      </c>
      <c r="D8491">
        <v>25</v>
      </c>
      <c r="E8491">
        <v>12010191</v>
      </c>
      <c r="F8491" t="s">
        <v>60</v>
      </c>
      <c r="G8491">
        <v>90000</v>
      </c>
    </row>
    <row r="8492" spans="1:7" x14ac:dyDescent="0.25">
      <c r="A8492">
        <v>80027167</v>
      </c>
      <c r="B8492" s="1">
        <v>40920</v>
      </c>
      <c r="C8492" t="s">
        <v>54</v>
      </c>
      <c r="D8492">
        <v>29</v>
      </c>
      <c r="E8492">
        <v>12010192</v>
      </c>
      <c r="F8492" t="s">
        <v>55</v>
      </c>
      <c r="G8492">
        <v>90000</v>
      </c>
    </row>
    <row r="8493" spans="1:7" x14ac:dyDescent="0.25">
      <c r="A8493">
        <v>80027167</v>
      </c>
      <c r="B8493" s="1">
        <v>40920</v>
      </c>
      <c r="C8493" t="s">
        <v>59</v>
      </c>
      <c r="D8493">
        <v>25</v>
      </c>
      <c r="E8493">
        <v>12010192</v>
      </c>
      <c r="F8493" t="s">
        <v>60</v>
      </c>
      <c r="G8493">
        <v>90000</v>
      </c>
    </row>
    <row r="8494" spans="1:7" x14ac:dyDescent="0.25">
      <c r="A8494">
        <v>80027167</v>
      </c>
      <c r="B8494" s="1">
        <v>40920</v>
      </c>
      <c r="C8494" t="s">
        <v>54</v>
      </c>
      <c r="D8494">
        <v>29</v>
      </c>
      <c r="E8494">
        <v>12010193</v>
      </c>
      <c r="F8494" t="s">
        <v>55</v>
      </c>
      <c r="G8494">
        <v>90000</v>
      </c>
    </row>
    <row r="8495" spans="1:7" x14ac:dyDescent="0.25">
      <c r="A8495">
        <v>80027167</v>
      </c>
      <c r="B8495" s="1">
        <v>40920</v>
      </c>
      <c r="C8495" t="s">
        <v>59</v>
      </c>
      <c r="D8495">
        <v>25</v>
      </c>
      <c r="E8495">
        <v>12010193</v>
      </c>
      <c r="F8495" t="s">
        <v>60</v>
      </c>
      <c r="G8495">
        <v>90000</v>
      </c>
    </row>
    <row r="8496" spans="1:7" x14ac:dyDescent="0.25">
      <c r="A8496">
        <v>80027167</v>
      </c>
      <c r="B8496" s="1">
        <v>40920</v>
      </c>
      <c r="C8496" t="s">
        <v>54</v>
      </c>
      <c r="D8496">
        <v>29</v>
      </c>
      <c r="E8496">
        <v>12010194</v>
      </c>
      <c r="F8496" t="s">
        <v>55</v>
      </c>
      <c r="G8496">
        <v>90000</v>
      </c>
    </row>
    <row r="8497" spans="1:7" x14ac:dyDescent="0.25">
      <c r="A8497">
        <v>80027167</v>
      </c>
      <c r="B8497" s="1">
        <v>40920</v>
      </c>
      <c r="C8497" t="s">
        <v>59</v>
      </c>
      <c r="D8497">
        <v>25</v>
      </c>
      <c r="E8497">
        <v>12010194</v>
      </c>
      <c r="F8497" t="s">
        <v>60</v>
      </c>
      <c r="G8497">
        <v>90000</v>
      </c>
    </row>
    <row r="8498" spans="1:7" x14ac:dyDescent="0.25">
      <c r="A8498">
        <v>80027167</v>
      </c>
      <c r="B8498" s="1">
        <v>40920</v>
      </c>
      <c r="C8498" t="s">
        <v>54</v>
      </c>
      <c r="D8498">
        <v>29</v>
      </c>
      <c r="E8498">
        <v>12010195</v>
      </c>
      <c r="F8498" t="s">
        <v>55</v>
      </c>
      <c r="G8498">
        <v>90000</v>
      </c>
    </row>
    <row r="8499" spans="1:7" x14ac:dyDescent="0.25">
      <c r="A8499">
        <v>80027167</v>
      </c>
      <c r="B8499" s="1">
        <v>40920</v>
      </c>
      <c r="C8499" t="s">
        <v>59</v>
      </c>
      <c r="D8499">
        <v>25</v>
      </c>
      <c r="E8499">
        <v>12010195</v>
      </c>
      <c r="F8499" t="s">
        <v>60</v>
      </c>
      <c r="G8499">
        <v>90000</v>
      </c>
    </row>
    <row r="8500" spans="1:7" x14ac:dyDescent="0.25">
      <c r="A8500">
        <v>80027167</v>
      </c>
      <c r="B8500" s="1">
        <v>40920</v>
      </c>
      <c r="C8500" t="s">
        <v>54</v>
      </c>
      <c r="D8500">
        <v>29</v>
      </c>
      <c r="E8500">
        <v>12010196</v>
      </c>
      <c r="F8500" t="s">
        <v>55</v>
      </c>
      <c r="G8500">
        <v>90000</v>
      </c>
    </row>
    <row r="8501" spans="1:7" x14ac:dyDescent="0.25">
      <c r="A8501">
        <v>80027167</v>
      </c>
      <c r="B8501" s="1">
        <v>40920</v>
      </c>
      <c r="C8501" t="s">
        <v>59</v>
      </c>
      <c r="D8501">
        <v>25</v>
      </c>
      <c r="E8501">
        <v>12010196</v>
      </c>
      <c r="F8501" t="s">
        <v>60</v>
      </c>
      <c r="G8501">
        <v>90000</v>
      </c>
    </row>
    <row r="8502" spans="1:7" x14ac:dyDescent="0.25">
      <c r="A8502">
        <v>80027169</v>
      </c>
      <c r="B8502" s="1">
        <v>40920</v>
      </c>
      <c r="C8502" t="s">
        <v>7</v>
      </c>
      <c r="D8502">
        <v>145</v>
      </c>
      <c r="E8502">
        <v>12010197</v>
      </c>
      <c r="F8502" t="s">
        <v>8</v>
      </c>
      <c r="G8502">
        <v>25000</v>
      </c>
    </row>
    <row r="8503" spans="1:7" x14ac:dyDescent="0.25">
      <c r="A8503">
        <v>80027169</v>
      </c>
      <c r="B8503" s="1">
        <v>40920</v>
      </c>
      <c r="C8503" t="s">
        <v>140</v>
      </c>
      <c r="D8503">
        <v>25</v>
      </c>
      <c r="E8503">
        <v>12010198</v>
      </c>
      <c r="F8503" t="s">
        <v>26</v>
      </c>
      <c r="G8503">
        <v>100</v>
      </c>
    </row>
    <row r="8504" spans="1:7" x14ac:dyDescent="0.25">
      <c r="A8504">
        <v>80027169</v>
      </c>
      <c r="B8504" s="1">
        <v>40920</v>
      </c>
      <c r="C8504" t="s">
        <v>66</v>
      </c>
      <c r="D8504">
        <v>3</v>
      </c>
      <c r="E8504">
        <v>12010198</v>
      </c>
      <c r="F8504" t="s">
        <v>67</v>
      </c>
      <c r="G8504">
        <v>100</v>
      </c>
    </row>
    <row r="8505" spans="1:7" x14ac:dyDescent="0.25">
      <c r="A8505">
        <v>80027169</v>
      </c>
      <c r="B8505" s="1">
        <v>40920</v>
      </c>
      <c r="C8505" t="s">
        <v>64</v>
      </c>
      <c r="D8505">
        <v>36</v>
      </c>
      <c r="E8505">
        <v>12010199</v>
      </c>
      <c r="F8505" t="s">
        <v>65</v>
      </c>
      <c r="G8505">
        <v>9</v>
      </c>
    </row>
    <row r="8506" spans="1:7" x14ac:dyDescent="0.25">
      <c r="A8506">
        <v>80027169</v>
      </c>
      <c r="B8506" s="1">
        <v>40920</v>
      </c>
      <c r="C8506" t="s">
        <v>88</v>
      </c>
      <c r="D8506">
        <v>25</v>
      </c>
      <c r="E8506">
        <v>12010199</v>
      </c>
      <c r="F8506" t="s">
        <v>89</v>
      </c>
      <c r="G8506">
        <v>9</v>
      </c>
    </row>
    <row r="8507" spans="1:7" x14ac:dyDescent="0.25">
      <c r="A8507">
        <v>80027170</v>
      </c>
      <c r="B8507" s="1">
        <v>40920</v>
      </c>
      <c r="C8507" t="s">
        <v>64</v>
      </c>
      <c r="D8507">
        <v>40</v>
      </c>
      <c r="E8507">
        <v>12010201</v>
      </c>
      <c r="F8507" t="s">
        <v>65</v>
      </c>
      <c r="G8507">
        <v>10</v>
      </c>
    </row>
    <row r="8508" spans="1:7" x14ac:dyDescent="0.25">
      <c r="A8508">
        <v>80027171</v>
      </c>
      <c r="B8508" s="1">
        <v>40920</v>
      </c>
      <c r="C8508" t="s">
        <v>7</v>
      </c>
      <c r="D8508">
        <v>40</v>
      </c>
      <c r="E8508">
        <v>12010148</v>
      </c>
      <c r="F8508" t="s">
        <v>8</v>
      </c>
      <c r="G8508">
        <v>4000</v>
      </c>
    </row>
    <row r="8509" spans="1:7" x14ac:dyDescent="0.25">
      <c r="A8509">
        <v>80027173</v>
      </c>
      <c r="B8509" s="1">
        <v>40921</v>
      </c>
      <c r="C8509" t="s">
        <v>7</v>
      </c>
      <c r="D8509">
        <v>45</v>
      </c>
      <c r="E8509">
        <v>12010112</v>
      </c>
      <c r="F8509" t="s">
        <v>8</v>
      </c>
      <c r="G8509">
        <v>5000</v>
      </c>
    </row>
    <row r="8510" spans="1:7" x14ac:dyDescent="0.25">
      <c r="A8510">
        <v>80027174</v>
      </c>
      <c r="B8510" s="1">
        <v>40921</v>
      </c>
      <c r="C8510" t="s">
        <v>66</v>
      </c>
      <c r="D8510">
        <v>25</v>
      </c>
      <c r="E8510">
        <v>12010203</v>
      </c>
      <c r="F8510" t="s">
        <v>67</v>
      </c>
      <c r="G8510">
        <v>2</v>
      </c>
    </row>
    <row r="8511" spans="1:7" x14ac:dyDescent="0.25">
      <c r="A8511">
        <v>80027175</v>
      </c>
      <c r="B8511" s="1">
        <v>40921</v>
      </c>
      <c r="C8511" t="s">
        <v>140</v>
      </c>
      <c r="D8511">
        <v>12</v>
      </c>
      <c r="E8511">
        <v>12010204</v>
      </c>
      <c r="F8511" t="s">
        <v>26</v>
      </c>
      <c r="G8511">
        <v>80</v>
      </c>
    </row>
    <row r="8512" spans="1:7" x14ac:dyDescent="0.25">
      <c r="A8512">
        <v>80027175</v>
      </c>
      <c r="B8512" s="1">
        <v>40921</v>
      </c>
      <c r="C8512" t="s">
        <v>66</v>
      </c>
      <c r="D8512">
        <v>7</v>
      </c>
      <c r="E8512">
        <v>12010204</v>
      </c>
      <c r="F8512" t="s">
        <v>67</v>
      </c>
      <c r="G8512">
        <v>80</v>
      </c>
    </row>
    <row r="8513" spans="1:7" x14ac:dyDescent="0.25">
      <c r="A8513">
        <v>80027175</v>
      </c>
      <c r="B8513" s="1">
        <v>40921</v>
      </c>
      <c r="C8513" t="s">
        <v>27</v>
      </c>
      <c r="D8513">
        <v>25</v>
      </c>
      <c r="E8513">
        <v>12010204</v>
      </c>
      <c r="F8513" t="s">
        <v>28</v>
      </c>
      <c r="G8513">
        <v>80</v>
      </c>
    </row>
    <row r="8514" spans="1:7" x14ac:dyDescent="0.25">
      <c r="A8514">
        <v>80027176</v>
      </c>
      <c r="B8514" s="1">
        <v>40921</v>
      </c>
      <c r="C8514" t="s">
        <v>64</v>
      </c>
      <c r="D8514">
        <v>25</v>
      </c>
      <c r="E8514">
        <v>12010205</v>
      </c>
      <c r="F8514" t="s">
        <v>65</v>
      </c>
      <c r="G8514">
        <v>5</v>
      </c>
    </row>
    <row r="8515" spans="1:7" x14ac:dyDescent="0.25">
      <c r="A8515">
        <v>80027178</v>
      </c>
      <c r="B8515" s="1">
        <v>40921</v>
      </c>
      <c r="C8515" t="s">
        <v>7</v>
      </c>
      <c r="D8515">
        <v>95</v>
      </c>
      <c r="E8515">
        <v>12010071</v>
      </c>
      <c r="F8515" t="s">
        <v>8</v>
      </c>
      <c r="G8515">
        <v>15000</v>
      </c>
    </row>
    <row r="8516" spans="1:7" x14ac:dyDescent="0.25">
      <c r="A8516">
        <v>80027179</v>
      </c>
      <c r="B8516" s="1">
        <v>40921</v>
      </c>
      <c r="C8516" t="s">
        <v>64</v>
      </c>
      <c r="D8516">
        <v>25</v>
      </c>
      <c r="E8516">
        <v>12010212</v>
      </c>
      <c r="F8516" t="s">
        <v>65</v>
      </c>
      <c r="G8516">
        <v>1</v>
      </c>
    </row>
    <row r="8517" spans="1:7" x14ac:dyDescent="0.25">
      <c r="A8517">
        <v>80027179</v>
      </c>
      <c r="B8517" s="1">
        <v>40921</v>
      </c>
      <c r="C8517" t="s">
        <v>64</v>
      </c>
      <c r="D8517">
        <v>25</v>
      </c>
      <c r="E8517">
        <v>12010213</v>
      </c>
      <c r="F8517" t="s">
        <v>65</v>
      </c>
      <c r="G8517">
        <v>1</v>
      </c>
    </row>
    <row r="8518" spans="1:7" x14ac:dyDescent="0.25">
      <c r="A8518">
        <v>80027179</v>
      </c>
      <c r="B8518" s="1">
        <v>40921</v>
      </c>
      <c r="C8518" t="s">
        <v>64</v>
      </c>
      <c r="D8518">
        <v>25</v>
      </c>
      <c r="E8518">
        <v>12010214</v>
      </c>
      <c r="F8518" t="s">
        <v>65</v>
      </c>
      <c r="G8518">
        <v>1</v>
      </c>
    </row>
    <row r="8519" spans="1:7" x14ac:dyDescent="0.25">
      <c r="A8519">
        <v>80027180</v>
      </c>
      <c r="B8519" s="1">
        <v>40921</v>
      </c>
      <c r="C8519" t="s">
        <v>54</v>
      </c>
      <c r="D8519">
        <v>25</v>
      </c>
      <c r="E8519">
        <v>12010207</v>
      </c>
      <c r="F8519" t="s">
        <v>55</v>
      </c>
      <c r="G8519">
        <v>70000</v>
      </c>
    </row>
    <row r="8520" spans="1:7" x14ac:dyDescent="0.25">
      <c r="A8520">
        <v>80027180</v>
      </c>
      <c r="B8520" s="1">
        <v>40921</v>
      </c>
      <c r="C8520" t="s">
        <v>59</v>
      </c>
      <c r="D8520">
        <v>25</v>
      </c>
      <c r="E8520">
        <v>12010207</v>
      </c>
      <c r="F8520" t="s">
        <v>60</v>
      </c>
      <c r="G8520">
        <v>70000</v>
      </c>
    </row>
    <row r="8521" spans="1:7" x14ac:dyDescent="0.25">
      <c r="A8521">
        <v>80027181</v>
      </c>
      <c r="B8521" s="1">
        <v>40921</v>
      </c>
      <c r="C8521" t="s">
        <v>54</v>
      </c>
      <c r="D8521">
        <v>27</v>
      </c>
      <c r="E8521">
        <v>12010209</v>
      </c>
      <c r="F8521" t="s">
        <v>55</v>
      </c>
      <c r="G8521">
        <v>80000</v>
      </c>
    </row>
    <row r="8522" spans="1:7" x14ac:dyDescent="0.25">
      <c r="A8522">
        <v>80027182</v>
      </c>
      <c r="B8522" s="1">
        <v>40921</v>
      </c>
      <c r="C8522" t="s">
        <v>54</v>
      </c>
      <c r="D8522">
        <v>27</v>
      </c>
      <c r="E8522">
        <v>12010210</v>
      </c>
      <c r="F8522" t="s">
        <v>55</v>
      </c>
      <c r="G8522">
        <v>70000</v>
      </c>
    </row>
    <row r="8523" spans="1:7" x14ac:dyDescent="0.25">
      <c r="A8523">
        <v>80027182</v>
      </c>
      <c r="B8523" s="1">
        <v>40921</v>
      </c>
      <c r="C8523" t="s">
        <v>59</v>
      </c>
      <c r="D8523">
        <v>25</v>
      </c>
      <c r="E8523">
        <v>12010210</v>
      </c>
      <c r="F8523" t="s">
        <v>60</v>
      </c>
      <c r="G8523">
        <v>70000</v>
      </c>
    </row>
    <row r="8524" spans="1:7" x14ac:dyDescent="0.25">
      <c r="A8524">
        <v>80027183</v>
      </c>
      <c r="B8524" s="1">
        <v>40921</v>
      </c>
      <c r="C8524" t="s">
        <v>54</v>
      </c>
      <c r="D8524">
        <v>25</v>
      </c>
      <c r="E8524">
        <v>12010211</v>
      </c>
      <c r="F8524" t="s">
        <v>55</v>
      </c>
      <c r="G8524">
        <v>24000</v>
      </c>
    </row>
    <row r="8525" spans="1:7" x14ac:dyDescent="0.25">
      <c r="A8525">
        <v>80027183</v>
      </c>
      <c r="B8525" s="1">
        <v>40921</v>
      </c>
      <c r="C8525" t="s">
        <v>59</v>
      </c>
      <c r="D8525">
        <v>25</v>
      </c>
      <c r="E8525">
        <v>12010211</v>
      </c>
      <c r="F8525" t="s">
        <v>60</v>
      </c>
      <c r="G8525">
        <v>24000</v>
      </c>
    </row>
    <row r="8526" spans="1:7" x14ac:dyDescent="0.25">
      <c r="A8526">
        <v>80027184</v>
      </c>
      <c r="B8526" s="1">
        <v>40921</v>
      </c>
      <c r="C8526" t="s">
        <v>54</v>
      </c>
      <c r="D8526">
        <v>27</v>
      </c>
      <c r="E8526">
        <v>12010216</v>
      </c>
      <c r="F8526" t="s">
        <v>55</v>
      </c>
      <c r="G8526">
        <v>70000</v>
      </c>
    </row>
    <row r="8527" spans="1:7" x14ac:dyDescent="0.25">
      <c r="A8527">
        <v>80027184</v>
      </c>
      <c r="B8527" s="1">
        <v>40921</v>
      </c>
      <c r="C8527" t="s">
        <v>56</v>
      </c>
      <c r="D8527">
        <v>25</v>
      </c>
      <c r="E8527">
        <v>12010216</v>
      </c>
      <c r="F8527" t="s">
        <v>55</v>
      </c>
      <c r="G8527">
        <v>70000</v>
      </c>
    </row>
    <row r="8528" spans="1:7" x14ac:dyDescent="0.25">
      <c r="A8528">
        <v>80027184</v>
      </c>
      <c r="B8528" s="1">
        <v>40921</v>
      </c>
      <c r="C8528" t="s">
        <v>59</v>
      </c>
      <c r="D8528">
        <v>25</v>
      </c>
      <c r="E8528">
        <v>12010216</v>
      </c>
      <c r="F8528" t="s">
        <v>60</v>
      </c>
      <c r="G8528">
        <v>70000</v>
      </c>
    </row>
    <row r="8529" spans="1:7" x14ac:dyDescent="0.25">
      <c r="A8529">
        <v>80027187</v>
      </c>
      <c r="B8529" s="1">
        <v>40921</v>
      </c>
      <c r="C8529" t="s">
        <v>24</v>
      </c>
      <c r="D8529">
        <v>25</v>
      </c>
      <c r="E8529">
        <v>12010226</v>
      </c>
      <c r="F8529" t="s">
        <v>10</v>
      </c>
      <c r="G8529">
        <v>1</v>
      </c>
    </row>
    <row r="8530" spans="1:7" x14ac:dyDescent="0.25">
      <c r="A8530">
        <v>80027188</v>
      </c>
      <c r="B8530" s="1">
        <v>40921</v>
      </c>
      <c r="C8530" t="s">
        <v>27</v>
      </c>
      <c r="D8530">
        <v>25</v>
      </c>
      <c r="E8530">
        <v>12010228</v>
      </c>
      <c r="F8530" t="s">
        <v>28</v>
      </c>
      <c r="G8530">
        <v>1</v>
      </c>
    </row>
    <row r="8531" spans="1:7" x14ac:dyDescent="0.25">
      <c r="A8531">
        <v>80027189</v>
      </c>
      <c r="B8531" s="1">
        <v>40921</v>
      </c>
      <c r="C8531" t="s">
        <v>86</v>
      </c>
      <c r="D8531">
        <v>25</v>
      </c>
      <c r="E8531">
        <v>12010094</v>
      </c>
      <c r="F8531" t="s">
        <v>87</v>
      </c>
      <c r="G8531">
        <v>1</v>
      </c>
    </row>
    <row r="8532" spans="1:7" x14ac:dyDescent="0.25">
      <c r="A8532">
        <v>80027191</v>
      </c>
      <c r="B8532" s="1">
        <v>40921</v>
      </c>
      <c r="C8532" t="s">
        <v>7</v>
      </c>
      <c r="D8532">
        <v>60</v>
      </c>
      <c r="E8532">
        <v>11120382</v>
      </c>
      <c r="F8532" t="s">
        <v>8</v>
      </c>
      <c r="G8532">
        <v>8000</v>
      </c>
    </row>
    <row r="8533" spans="1:7" x14ac:dyDescent="0.25">
      <c r="A8533">
        <v>80027191</v>
      </c>
      <c r="B8533" s="1">
        <v>40921</v>
      </c>
      <c r="C8533" t="s">
        <v>15</v>
      </c>
      <c r="D8533">
        <v>30</v>
      </c>
      <c r="E8533">
        <v>11120382</v>
      </c>
      <c r="F8533" t="s">
        <v>8</v>
      </c>
      <c r="G8533">
        <v>8000</v>
      </c>
    </row>
    <row r="8534" spans="1:7" x14ac:dyDescent="0.25">
      <c r="A8534">
        <v>80027193</v>
      </c>
      <c r="B8534" s="1">
        <v>40925</v>
      </c>
      <c r="C8534" t="s">
        <v>64</v>
      </c>
      <c r="D8534">
        <v>25</v>
      </c>
      <c r="E8534">
        <v>12010232</v>
      </c>
      <c r="F8534" t="s">
        <v>65</v>
      </c>
      <c r="G8534">
        <v>6</v>
      </c>
    </row>
    <row r="8535" spans="1:7" x14ac:dyDescent="0.25">
      <c r="A8535">
        <v>80027194</v>
      </c>
      <c r="B8535" s="1">
        <v>40925</v>
      </c>
      <c r="C8535" t="s">
        <v>54</v>
      </c>
      <c r="D8535">
        <v>25</v>
      </c>
      <c r="E8535">
        <v>12010239</v>
      </c>
      <c r="F8535" t="s">
        <v>55</v>
      </c>
      <c r="G8535">
        <v>50000</v>
      </c>
    </row>
    <row r="8536" spans="1:7" x14ac:dyDescent="0.25">
      <c r="A8536">
        <v>80027194</v>
      </c>
      <c r="B8536" s="1">
        <v>40925</v>
      </c>
      <c r="C8536" t="s">
        <v>56</v>
      </c>
      <c r="D8536">
        <v>27</v>
      </c>
      <c r="E8536">
        <v>12010239</v>
      </c>
      <c r="F8536" t="s">
        <v>55</v>
      </c>
      <c r="G8536">
        <v>50000</v>
      </c>
    </row>
    <row r="8537" spans="1:7" x14ac:dyDescent="0.25">
      <c r="A8537">
        <v>80027194</v>
      </c>
      <c r="B8537" s="1">
        <v>40925</v>
      </c>
      <c r="C8537" t="s">
        <v>59</v>
      </c>
      <c r="D8537">
        <v>25</v>
      </c>
      <c r="E8537">
        <v>12010239</v>
      </c>
      <c r="F8537" t="s">
        <v>60</v>
      </c>
      <c r="G8537">
        <v>50000</v>
      </c>
    </row>
    <row r="8538" spans="1:7" x14ac:dyDescent="0.25">
      <c r="A8538">
        <v>80027194</v>
      </c>
      <c r="B8538" s="1">
        <v>40925</v>
      </c>
      <c r="C8538" t="s">
        <v>61</v>
      </c>
      <c r="D8538">
        <v>25</v>
      </c>
      <c r="E8538">
        <v>12010239</v>
      </c>
      <c r="F8538" t="s">
        <v>60</v>
      </c>
      <c r="G8538">
        <v>50000</v>
      </c>
    </row>
    <row r="8539" spans="1:7" x14ac:dyDescent="0.25">
      <c r="A8539">
        <v>80027195</v>
      </c>
      <c r="B8539" s="1">
        <v>40925</v>
      </c>
      <c r="C8539" t="s">
        <v>54</v>
      </c>
      <c r="D8539">
        <v>27</v>
      </c>
      <c r="E8539">
        <v>12010234</v>
      </c>
      <c r="F8539" t="s">
        <v>55</v>
      </c>
      <c r="G8539">
        <v>75000</v>
      </c>
    </row>
    <row r="8540" spans="1:7" x14ac:dyDescent="0.25">
      <c r="A8540">
        <v>80027195</v>
      </c>
      <c r="B8540" s="1">
        <v>40925</v>
      </c>
      <c r="C8540" t="s">
        <v>56</v>
      </c>
      <c r="D8540">
        <v>27</v>
      </c>
      <c r="E8540">
        <v>12010234</v>
      </c>
      <c r="F8540" t="s">
        <v>55</v>
      </c>
      <c r="G8540">
        <v>75000</v>
      </c>
    </row>
    <row r="8541" spans="1:7" x14ac:dyDescent="0.25">
      <c r="A8541">
        <v>80027195</v>
      </c>
      <c r="B8541" s="1">
        <v>40925</v>
      </c>
      <c r="C8541" t="s">
        <v>59</v>
      </c>
      <c r="D8541">
        <v>25</v>
      </c>
      <c r="E8541">
        <v>12010234</v>
      </c>
      <c r="F8541" t="s">
        <v>60</v>
      </c>
      <c r="G8541">
        <v>75000</v>
      </c>
    </row>
    <row r="8542" spans="1:7" x14ac:dyDescent="0.25">
      <c r="A8542">
        <v>80027195</v>
      </c>
      <c r="B8542" s="1">
        <v>40925</v>
      </c>
      <c r="C8542" t="s">
        <v>61</v>
      </c>
      <c r="D8542">
        <v>25</v>
      </c>
      <c r="E8542">
        <v>12010234</v>
      </c>
      <c r="F8542" t="s">
        <v>60</v>
      </c>
      <c r="G8542">
        <v>75000</v>
      </c>
    </row>
    <row r="8543" spans="1:7" x14ac:dyDescent="0.25">
      <c r="A8543">
        <v>80027196</v>
      </c>
      <c r="B8543" s="1">
        <v>40925</v>
      </c>
      <c r="C8543" t="s">
        <v>54</v>
      </c>
      <c r="D8543">
        <v>27</v>
      </c>
      <c r="E8543">
        <v>12010235</v>
      </c>
      <c r="F8543" t="s">
        <v>55</v>
      </c>
      <c r="G8543">
        <v>70000</v>
      </c>
    </row>
    <row r="8544" spans="1:7" x14ac:dyDescent="0.25">
      <c r="A8544">
        <v>80027197</v>
      </c>
      <c r="B8544" s="1">
        <v>40925</v>
      </c>
      <c r="C8544" t="s">
        <v>54</v>
      </c>
      <c r="D8544">
        <v>27</v>
      </c>
      <c r="E8544">
        <v>12010237</v>
      </c>
      <c r="F8544" t="s">
        <v>55</v>
      </c>
      <c r="G8544">
        <v>75000</v>
      </c>
    </row>
    <row r="8545" spans="1:7" x14ac:dyDescent="0.25">
      <c r="A8545">
        <v>80027197</v>
      </c>
      <c r="B8545" s="1">
        <v>40925</v>
      </c>
      <c r="C8545" t="s">
        <v>56</v>
      </c>
      <c r="D8545">
        <v>27</v>
      </c>
      <c r="E8545">
        <v>12010237</v>
      </c>
      <c r="F8545" t="s">
        <v>55</v>
      </c>
      <c r="G8545">
        <v>75000</v>
      </c>
    </row>
    <row r="8546" spans="1:7" x14ac:dyDescent="0.25">
      <c r="A8546">
        <v>80027197</v>
      </c>
      <c r="B8546" s="1">
        <v>40925</v>
      </c>
      <c r="C8546" t="s">
        <v>59</v>
      </c>
      <c r="D8546">
        <v>25</v>
      </c>
      <c r="E8546">
        <v>12010237</v>
      </c>
      <c r="F8546" t="s">
        <v>60</v>
      </c>
      <c r="G8546">
        <v>75000</v>
      </c>
    </row>
    <row r="8547" spans="1:7" x14ac:dyDescent="0.25">
      <c r="A8547">
        <v>80027197</v>
      </c>
      <c r="B8547" s="1">
        <v>40925</v>
      </c>
      <c r="C8547" t="s">
        <v>61</v>
      </c>
      <c r="D8547">
        <v>25</v>
      </c>
      <c r="E8547">
        <v>12010237</v>
      </c>
      <c r="F8547" t="s">
        <v>60</v>
      </c>
      <c r="G8547">
        <v>75000</v>
      </c>
    </row>
    <row r="8548" spans="1:7" x14ac:dyDescent="0.25">
      <c r="A8548">
        <v>80027197</v>
      </c>
      <c r="B8548" s="1">
        <v>40925</v>
      </c>
      <c r="C8548" t="s">
        <v>62</v>
      </c>
      <c r="D8548">
        <v>25</v>
      </c>
      <c r="E8548">
        <v>12010237</v>
      </c>
      <c r="F8548" t="s">
        <v>60</v>
      </c>
      <c r="G8548">
        <v>75000</v>
      </c>
    </row>
    <row r="8549" spans="1:7" x14ac:dyDescent="0.25">
      <c r="A8549">
        <v>80027198</v>
      </c>
      <c r="B8549" s="1">
        <v>40925</v>
      </c>
      <c r="C8549" t="s">
        <v>135</v>
      </c>
      <c r="D8549">
        <v>125</v>
      </c>
      <c r="E8549">
        <v>11120343</v>
      </c>
      <c r="F8549" t="s">
        <v>10</v>
      </c>
      <c r="G8549">
        <v>1</v>
      </c>
    </row>
    <row r="8550" spans="1:7" x14ac:dyDescent="0.25">
      <c r="A8550">
        <v>80027199</v>
      </c>
      <c r="B8550" s="1">
        <v>40925</v>
      </c>
      <c r="C8550" t="s">
        <v>54</v>
      </c>
      <c r="D8550">
        <v>27</v>
      </c>
      <c r="E8550">
        <v>12010233</v>
      </c>
      <c r="F8550" t="s">
        <v>55</v>
      </c>
      <c r="G8550">
        <v>70000</v>
      </c>
    </row>
    <row r="8551" spans="1:7" x14ac:dyDescent="0.25">
      <c r="A8551">
        <v>80027199</v>
      </c>
      <c r="B8551" s="1">
        <v>40925</v>
      </c>
      <c r="C8551" t="s">
        <v>56</v>
      </c>
      <c r="D8551">
        <v>27</v>
      </c>
      <c r="E8551">
        <v>12010233</v>
      </c>
      <c r="F8551" t="s">
        <v>55</v>
      </c>
      <c r="G8551">
        <v>70000</v>
      </c>
    </row>
    <row r="8552" spans="1:7" x14ac:dyDescent="0.25">
      <c r="A8552">
        <v>80027199</v>
      </c>
      <c r="B8552" s="1">
        <v>40925</v>
      </c>
      <c r="C8552" t="s">
        <v>57</v>
      </c>
      <c r="D8552">
        <v>27</v>
      </c>
      <c r="E8552">
        <v>12010233</v>
      </c>
      <c r="F8552" t="s">
        <v>55</v>
      </c>
      <c r="G8552">
        <v>70000</v>
      </c>
    </row>
    <row r="8553" spans="1:7" x14ac:dyDescent="0.25">
      <c r="A8553">
        <v>80027199</v>
      </c>
      <c r="B8553" s="1">
        <v>40925</v>
      </c>
      <c r="C8553" t="s">
        <v>58</v>
      </c>
      <c r="D8553">
        <v>27</v>
      </c>
      <c r="E8553">
        <v>12010233</v>
      </c>
      <c r="F8553" t="s">
        <v>55</v>
      </c>
      <c r="G8553">
        <v>70000</v>
      </c>
    </row>
    <row r="8554" spans="1:7" x14ac:dyDescent="0.25">
      <c r="A8554">
        <v>80027199</v>
      </c>
      <c r="B8554" s="1">
        <v>40925</v>
      </c>
      <c r="C8554" t="s">
        <v>76</v>
      </c>
      <c r="D8554">
        <v>27</v>
      </c>
      <c r="E8554">
        <v>12010233</v>
      </c>
      <c r="F8554" t="s">
        <v>55</v>
      </c>
      <c r="G8554">
        <v>70000</v>
      </c>
    </row>
    <row r="8555" spans="1:7" x14ac:dyDescent="0.25">
      <c r="A8555">
        <v>80027199</v>
      </c>
      <c r="B8555" s="1">
        <v>40925</v>
      </c>
      <c r="C8555" t="s">
        <v>80</v>
      </c>
      <c r="D8555">
        <v>27</v>
      </c>
      <c r="E8555">
        <v>12010233</v>
      </c>
      <c r="F8555" t="s">
        <v>55</v>
      </c>
      <c r="G8555">
        <v>70000</v>
      </c>
    </row>
    <row r="8556" spans="1:7" hidden="1" x14ac:dyDescent="0.25">
      <c r="A8556">
        <v>90001817</v>
      </c>
      <c r="B8556" s="1">
        <v>40925</v>
      </c>
      <c r="C8556" t="s">
        <v>128</v>
      </c>
      <c r="D8556">
        <v>500</v>
      </c>
      <c r="E8556">
        <v>12010250</v>
      </c>
      <c r="F8556" t="s">
        <v>10</v>
      </c>
      <c r="G8556">
        <v>1</v>
      </c>
    </row>
    <row r="8557" spans="1:7" x14ac:dyDescent="0.25">
      <c r="A8557">
        <v>80027199</v>
      </c>
      <c r="B8557" s="1">
        <v>40925</v>
      </c>
      <c r="C8557" t="s">
        <v>82</v>
      </c>
      <c r="D8557">
        <v>29</v>
      </c>
      <c r="E8557">
        <v>12010233</v>
      </c>
      <c r="F8557" t="s">
        <v>55</v>
      </c>
      <c r="G8557">
        <v>70000</v>
      </c>
    </row>
    <row r="8558" spans="1:7" hidden="1" x14ac:dyDescent="0.25">
      <c r="A8558">
        <v>80027221</v>
      </c>
      <c r="B8558" s="1">
        <v>40926</v>
      </c>
      <c r="C8558" t="s">
        <v>18</v>
      </c>
      <c r="D8558">
        <v>59.93</v>
      </c>
      <c r="E8558">
        <v>11120411</v>
      </c>
      <c r="F8558" t="s">
        <v>10</v>
      </c>
      <c r="G8558">
        <v>1</v>
      </c>
    </row>
    <row r="8559" spans="1:7" hidden="1" x14ac:dyDescent="0.25">
      <c r="A8559">
        <v>80027221</v>
      </c>
      <c r="B8559" s="1">
        <v>40926</v>
      </c>
      <c r="C8559" t="s">
        <v>19</v>
      </c>
      <c r="D8559">
        <v>533.02</v>
      </c>
      <c r="E8559">
        <v>11120411</v>
      </c>
      <c r="F8559" t="s">
        <v>10</v>
      </c>
      <c r="G8559">
        <v>1</v>
      </c>
    </row>
    <row r="8560" spans="1:7" hidden="1" x14ac:dyDescent="0.25">
      <c r="A8560">
        <v>80027221</v>
      </c>
      <c r="B8560" s="1">
        <v>40926</v>
      </c>
      <c r="C8560" t="s">
        <v>20</v>
      </c>
      <c r="D8560">
        <v>1302.93</v>
      </c>
      <c r="E8560">
        <v>11120411</v>
      </c>
      <c r="F8560" t="s">
        <v>10</v>
      </c>
      <c r="G8560">
        <v>1</v>
      </c>
    </row>
    <row r="8561" spans="1:7" hidden="1" x14ac:dyDescent="0.25">
      <c r="A8561">
        <v>80027221</v>
      </c>
      <c r="B8561" s="1">
        <v>40926</v>
      </c>
      <c r="C8561" t="s">
        <v>21</v>
      </c>
      <c r="D8561">
        <v>161.68</v>
      </c>
      <c r="E8561">
        <v>11120411</v>
      </c>
      <c r="F8561" t="s">
        <v>10</v>
      </c>
      <c r="G8561">
        <v>1</v>
      </c>
    </row>
    <row r="8562" spans="1:7" x14ac:dyDescent="0.25">
      <c r="A8562">
        <v>80027199</v>
      </c>
      <c r="B8562" s="1">
        <v>40925</v>
      </c>
      <c r="C8562" t="s">
        <v>83</v>
      </c>
      <c r="D8562">
        <v>29</v>
      </c>
      <c r="E8562">
        <v>12010233</v>
      </c>
      <c r="F8562" t="s">
        <v>55</v>
      </c>
      <c r="G8562">
        <v>70000</v>
      </c>
    </row>
    <row r="8563" spans="1:7" x14ac:dyDescent="0.25">
      <c r="A8563">
        <v>80027199</v>
      </c>
      <c r="B8563" s="1">
        <v>40925</v>
      </c>
      <c r="C8563" t="s">
        <v>179</v>
      </c>
      <c r="D8563">
        <v>25</v>
      </c>
      <c r="E8563">
        <v>12010233</v>
      </c>
      <c r="F8563" t="s">
        <v>55</v>
      </c>
      <c r="G8563">
        <v>70000</v>
      </c>
    </row>
    <row r="8564" spans="1:7" x14ac:dyDescent="0.25">
      <c r="A8564">
        <v>80027199</v>
      </c>
      <c r="B8564" s="1">
        <v>40925</v>
      </c>
      <c r="C8564" t="s">
        <v>59</v>
      </c>
      <c r="D8564">
        <v>25</v>
      </c>
      <c r="E8564">
        <v>12010233</v>
      </c>
      <c r="F8564" t="s">
        <v>60</v>
      </c>
      <c r="G8564">
        <v>70000</v>
      </c>
    </row>
    <row r="8565" spans="1:7" x14ac:dyDescent="0.25">
      <c r="A8565">
        <v>80027199</v>
      </c>
      <c r="B8565" s="1">
        <v>40925</v>
      </c>
      <c r="C8565" t="s">
        <v>61</v>
      </c>
      <c r="D8565">
        <v>25</v>
      </c>
      <c r="E8565">
        <v>12010233</v>
      </c>
      <c r="F8565" t="s">
        <v>60</v>
      </c>
      <c r="G8565">
        <v>70000</v>
      </c>
    </row>
    <row r="8566" spans="1:7" x14ac:dyDescent="0.25">
      <c r="A8566">
        <v>80027199</v>
      </c>
      <c r="B8566" s="1">
        <v>40925</v>
      </c>
      <c r="C8566" t="s">
        <v>62</v>
      </c>
      <c r="D8566">
        <v>25</v>
      </c>
      <c r="E8566">
        <v>12010233</v>
      </c>
      <c r="F8566" t="s">
        <v>60</v>
      </c>
      <c r="G8566">
        <v>70000</v>
      </c>
    </row>
    <row r="8567" spans="1:7" x14ac:dyDescent="0.25">
      <c r="A8567">
        <v>80027199</v>
      </c>
      <c r="B8567" s="1">
        <v>40925</v>
      </c>
      <c r="C8567" t="s">
        <v>63</v>
      </c>
      <c r="D8567">
        <v>25</v>
      </c>
      <c r="E8567">
        <v>12010233</v>
      </c>
      <c r="F8567" t="s">
        <v>60</v>
      </c>
      <c r="G8567">
        <v>70000</v>
      </c>
    </row>
    <row r="8568" spans="1:7" x14ac:dyDescent="0.25">
      <c r="A8568">
        <v>80027199</v>
      </c>
      <c r="B8568" s="1">
        <v>40925</v>
      </c>
      <c r="C8568" t="s">
        <v>77</v>
      </c>
      <c r="D8568">
        <v>25</v>
      </c>
      <c r="E8568">
        <v>12010233</v>
      </c>
      <c r="F8568" t="s">
        <v>60</v>
      </c>
      <c r="G8568">
        <v>70000</v>
      </c>
    </row>
    <row r="8569" spans="1:7" x14ac:dyDescent="0.25">
      <c r="A8569">
        <v>80027199</v>
      </c>
      <c r="B8569" s="1">
        <v>40925</v>
      </c>
      <c r="C8569" t="s">
        <v>81</v>
      </c>
      <c r="D8569">
        <v>25</v>
      </c>
      <c r="E8569">
        <v>12010233</v>
      </c>
      <c r="F8569" t="s">
        <v>60</v>
      </c>
      <c r="G8569">
        <v>70000</v>
      </c>
    </row>
    <row r="8570" spans="1:7" x14ac:dyDescent="0.25">
      <c r="A8570">
        <v>80027199</v>
      </c>
      <c r="B8570" s="1">
        <v>40925</v>
      </c>
      <c r="C8570" t="s">
        <v>84</v>
      </c>
      <c r="D8570">
        <v>25</v>
      </c>
      <c r="E8570">
        <v>12010233</v>
      </c>
      <c r="F8570" t="s">
        <v>60</v>
      </c>
      <c r="G8570">
        <v>70000</v>
      </c>
    </row>
    <row r="8571" spans="1:7" x14ac:dyDescent="0.25">
      <c r="A8571">
        <v>80027199</v>
      </c>
      <c r="B8571" s="1">
        <v>40925</v>
      </c>
      <c r="C8571" t="s">
        <v>85</v>
      </c>
      <c r="D8571">
        <v>25</v>
      </c>
      <c r="E8571">
        <v>12010233</v>
      </c>
      <c r="F8571" t="s">
        <v>60</v>
      </c>
      <c r="G8571">
        <v>70000</v>
      </c>
    </row>
    <row r="8572" spans="1:7" x14ac:dyDescent="0.25">
      <c r="A8572">
        <v>80027199</v>
      </c>
      <c r="B8572" s="1">
        <v>40925</v>
      </c>
      <c r="C8572" t="s">
        <v>178</v>
      </c>
      <c r="D8572">
        <v>25</v>
      </c>
      <c r="E8572">
        <v>12010233</v>
      </c>
      <c r="F8572" t="s">
        <v>60</v>
      </c>
      <c r="G8572">
        <v>70000</v>
      </c>
    </row>
    <row r="8573" spans="1:7" x14ac:dyDescent="0.25">
      <c r="A8573">
        <v>80027200</v>
      </c>
      <c r="B8573" s="1">
        <v>40925</v>
      </c>
      <c r="C8573" t="s">
        <v>54</v>
      </c>
      <c r="D8573">
        <v>27</v>
      </c>
      <c r="E8573">
        <v>12010236</v>
      </c>
      <c r="F8573" t="s">
        <v>55</v>
      </c>
      <c r="G8573">
        <v>70000</v>
      </c>
    </row>
    <row r="8574" spans="1:7" x14ac:dyDescent="0.25">
      <c r="A8574">
        <v>80027200</v>
      </c>
      <c r="B8574" s="1">
        <v>40925</v>
      </c>
      <c r="C8574" t="s">
        <v>56</v>
      </c>
      <c r="D8574">
        <v>27</v>
      </c>
      <c r="E8574">
        <v>12010236</v>
      </c>
      <c r="F8574" t="s">
        <v>55</v>
      </c>
      <c r="G8574">
        <v>70000</v>
      </c>
    </row>
    <row r="8575" spans="1:7" x14ac:dyDescent="0.25">
      <c r="A8575">
        <v>80027201</v>
      </c>
      <c r="B8575" s="1">
        <v>40925</v>
      </c>
      <c r="C8575" t="s">
        <v>64</v>
      </c>
      <c r="D8575">
        <v>25</v>
      </c>
      <c r="E8575">
        <v>12010241</v>
      </c>
      <c r="F8575" t="s">
        <v>65</v>
      </c>
      <c r="G8575">
        <v>5</v>
      </c>
    </row>
    <row r="8576" spans="1:7" x14ac:dyDescent="0.25">
      <c r="A8576">
        <v>80027202</v>
      </c>
      <c r="B8576" s="1">
        <v>40925</v>
      </c>
      <c r="C8576" t="s">
        <v>54</v>
      </c>
      <c r="D8576">
        <v>29</v>
      </c>
      <c r="E8576">
        <v>12010243</v>
      </c>
      <c r="F8576" t="s">
        <v>55</v>
      </c>
      <c r="G8576">
        <v>110000</v>
      </c>
    </row>
    <row r="8577" spans="1:7" x14ac:dyDescent="0.25">
      <c r="A8577">
        <v>80027202</v>
      </c>
      <c r="B8577" s="1">
        <v>40925</v>
      </c>
      <c r="C8577" t="s">
        <v>59</v>
      </c>
      <c r="D8577">
        <v>25</v>
      </c>
      <c r="E8577">
        <v>12010243</v>
      </c>
      <c r="F8577" t="s">
        <v>60</v>
      </c>
      <c r="G8577">
        <v>110000</v>
      </c>
    </row>
    <row r="8578" spans="1:7" x14ac:dyDescent="0.25">
      <c r="A8578">
        <v>80027203</v>
      </c>
      <c r="B8578" s="1">
        <v>40925</v>
      </c>
      <c r="C8578" t="s">
        <v>64</v>
      </c>
      <c r="D8578">
        <v>25</v>
      </c>
      <c r="E8578">
        <v>12010244</v>
      </c>
      <c r="F8578" t="s">
        <v>65</v>
      </c>
      <c r="G8578">
        <v>4</v>
      </c>
    </row>
    <row r="8579" spans="1:7" x14ac:dyDescent="0.25">
      <c r="A8579">
        <v>80027204</v>
      </c>
      <c r="B8579" s="1">
        <v>40925</v>
      </c>
      <c r="C8579" t="s">
        <v>7</v>
      </c>
      <c r="D8579">
        <v>35</v>
      </c>
      <c r="E8579">
        <v>12010245</v>
      </c>
      <c r="F8579" t="s">
        <v>8</v>
      </c>
      <c r="G8579">
        <v>3000</v>
      </c>
    </row>
    <row r="8580" spans="1:7" x14ac:dyDescent="0.25">
      <c r="A8580">
        <v>80027205</v>
      </c>
      <c r="B8580" s="1">
        <v>40925</v>
      </c>
      <c r="C8580" t="s">
        <v>29</v>
      </c>
      <c r="D8580">
        <v>25</v>
      </c>
      <c r="E8580">
        <v>12010246</v>
      </c>
      <c r="F8580" t="s">
        <v>10</v>
      </c>
      <c r="G8580">
        <v>1</v>
      </c>
    </row>
    <row r="8581" spans="1:7" x14ac:dyDescent="0.25">
      <c r="A8581">
        <v>80027205</v>
      </c>
      <c r="B8581" s="1">
        <v>40925</v>
      </c>
      <c r="C8581" t="s">
        <v>56</v>
      </c>
      <c r="D8581">
        <v>25</v>
      </c>
      <c r="E8581">
        <v>12010247</v>
      </c>
      <c r="F8581" t="s">
        <v>55</v>
      </c>
      <c r="G8581">
        <v>9000</v>
      </c>
    </row>
    <row r="8582" spans="1:7" x14ac:dyDescent="0.25">
      <c r="A8582">
        <v>80027206</v>
      </c>
      <c r="B8582" s="1">
        <v>40925</v>
      </c>
      <c r="C8582" t="s">
        <v>7</v>
      </c>
      <c r="D8582">
        <v>260</v>
      </c>
      <c r="E8582">
        <v>12010202</v>
      </c>
      <c r="F8582" t="s">
        <v>8</v>
      </c>
      <c r="G8582">
        <v>48000</v>
      </c>
    </row>
    <row r="8583" spans="1:7" x14ac:dyDescent="0.25">
      <c r="A8583">
        <v>80027207</v>
      </c>
      <c r="B8583" s="1">
        <v>40925</v>
      </c>
      <c r="C8583" t="s">
        <v>66</v>
      </c>
      <c r="D8583">
        <v>25</v>
      </c>
      <c r="E8583">
        <v>12010248</v>
      </c>
      <c r="F8583" t="s">
        <v>67</v>
      </c>
      <c r="G8583">
        <v>7</v>
      </c>
    </row>
    <row r="8584" spans="1:7" x14ac:dyDescent="0.25">
      <c r="A8584">
        <v>80027208</v>
      </c>
      <c r="B8584" s="1">
        <v>40925</v>
      </c>
      <c r="C8584" t="s">
        <v>66</v>
      </c>
      <c r="D8584">
        <v>35</v>
      </c>
      <c r="E8584">
        <v>12010249</v>
      </c>
      <c r="F8584" t="s">
        <v>67</v>
      </c>
      <c r="G8584">
        <v>35</v>
      </c>
    </row>
    <row r="8585" spans="1:7" x14ac:dyDescent="0.25">
      <c r="A8585">
        <v>80027209</v>
      </c>
      <c r="B8585" s="1">
        <v>40925</v>
      </c>
      <c r="C8585" t="s">
        <v>64</v>
      </c>
      <c r="D8585">
        <v>40</v>
      </c>
      <c r="E8585">
        <v>12010254</v>
      </c>
      <c r="F8585" t="s">
        <v>65</v>
      </c>
      <c r="G8585">
        <v>10</v>
      </c>
    </row>
    <row r="8586" spans="1:7" x14ac:dyDescent="0.25">
      <c r="A8586">
        <v>80027210</v>
      </c>
      <c r="B8586" s="1">
        <v>40925</v>
      </c>
      <c r="C8586" t="s">
        <v>140</v>
      </c>
      <c r="D8586">
        <v>25</v>
      </c>
      <c r="E8586">
        <v>12010256</v>
      </c>
      <c r="F8586" t="s">
        <v>26</v>
      </c>
      <c r="G8586">
        <v>100</v>
      </c>
    </row>
    <row r="8587" spans="1:7" x14ac:dyDescent="0.25">
      <c r="A8587">
        <v>80027210</v>
      </c>
      <c r="B8587" s="1">
        <v>40925</v>
      </c>
      <c r="C8587" t="s">
        <v>66</v>
      </c>
      <c r="D8587">
        <v>12</v>
      </c>
      <c r="E8587">
        <v>12010256</v>
      </c>
      <c r="F8587" t="s">
        <v>67</v>
      </c>
      <c r="G8587">
        <v>100</v>
      </c>
    </row>
    <row r="8588" spans="1:7" x14ac:dyDescent="0.25">
      <c r="A8588">
        <v>80027211</v>
      </c>
      <c r="B8588" s="1">
        <v>40925</v>
      </c>
      <c r="C8588" t="s">
        <v>7</v>
      </c>
      <c r="D8588">
        <v>80</v>
      </c>
      <c r="E8588">
        <v>11120408</v>
      </c>
      <c r="F8588" t="s">
        <v>8</v>
      </c>
      <c r="G8588">
        <v>12000</v>
      </c>
    </row>
    <row r="8589" spans="1:7" x14ac:dyDescent="0.25">
      <c r="A8589">
        <v>80027211</v>
      </c>
      <c r="B8589" s="1">
        <v>40925</v>
      </c>
      <c r="C8589" t="s">
        <v>15</v>
      </c>
      <c r="D8589">
        <v>40</v>
      </c>
      <c r="E8589">
        <v>11120408</v>
      </c>
      <c r="F8589" t="s">
        <v>8</v>
      </c>
      <c r="G8589">
        <v>12000</v>
      </c>
    </row>
    <row r="8590" spans="1:7" x14ac:dyDescent="0.25">
      <c r="A8590">
        <v>80027211</v>
      </c>
      <c r="B8590" s="1">
        <v>40925</v>
      </c>
      <c r="C8590" t="s">
        <v>66</v>
      </c>
      <c r="D8590">
        <v>8</v>
      </c>
      <c r="E8590">
        <v>12010087</v>
      </c>
      <c r="F8590" t="s">
        <v>67</v>
      </c>
      <c r="G8590">
        <v>150</v>
      </c>
    </row>
    <row r="8591" spans="1:7" x14ac:dyDescent="0.25">
      <c r="A8591">
        <v>80027212</v>
      </c>
      <c r="B8591" s="1">
        <v>40925</v>
      </c>
      <c r="C8591" t="s">
        <v>64</v>
      </c>
      <c r="D8591">
        <v>25</v>
      </c>
      <c r="E8591">
        <v>12010259</v>
      </c>
      <c r="F8591" t="s">
        <v>65</v>
      </c>
      <c r="G8591">
        <v>1</v>
      </c>
    </row>
    <row r="8592" spans="1:7" x14ac:dyDescent="0.25">
      <c r="A8592">
        <v>80027213</v>
      </c>
      <c r="B8592" s="1">
        <v>40925</v>
      </c>
      <c r="C8592" t="s">
        <v>64</v>
      </c>
      <c r="D8592">
        <v>25</v>
      </c>
      <c r="E8592">
        <v>12010257</v>
      </c>
      <c r="F8592" t="s">
        <v>65</v>
      </c>
      <c r="G8592">
        <v>1</v>
      </c>
    </row>
    <row r="8593" spans="1:7" x14ac:dyDescent="0.25">
      <c r="A8593">
        <v>80027214</v>
      </c>
      <c r="B8593" s="1">
        <v>40925</v>
      </c>
      <c r="C8593" t="s">
        <v>64</v>
      </c>
      <c r="D8593">
        <v>25</v>
      </c>
      <c r="E8593">
        <v>12010258</v>
      </c>
      <c r="F8593" t="s">
        <v>65</v>
      </c>
      <c r="G8593">
        <v>1</v>
      </c>
    </row>
    <row r="8594" spans="1:7" x14ac:dyDescent="0.25">
      <c r="A8594">
        <v>80027215</v>
      </c>
      <c r="B8594" s="1">
        <v>40925</v>
      </c>
      <c r="C8594" t="s">
        <v>29</v>
      </c>
      <c r="D8594">
        <v>25</v>
      </c>
      <c r="E8594">
        <v>12010246</v>
      </c>
      <c r="F8594" t="s">
        <v>10</v>
      </c>
      <c r="G8594">
        <v>1</v>
      </c>
    </row>
    <row r="8595" spans="1:7" x14ac:dyDescent="0.25">
      <c r="A8595">
        <v>80027216</v>
      </c>
      <c r="B8595" s="1">
        <v>40926</v>
      </c>
      <c r="C8595" t="s">
        <v>134</v>
      </c>
      <c r="D8595">
        <v>75</v>
      </c>
      <c r="E8595">
        <v>12010172</v>
      </c>
      <c r="F8595" t="s">
        <v>10</v>
      </c>
      <c r="G8595">
        <v>1</v>
      </c>
    </row>
    <row r="8596" spans="1:7" x14ac:dyDescent="0.25">
      <c r="A8596">
        <v>80027216</v>
      </c>
      <c r="B8596" s="1">
        <v>40926</v>
      </c>
      <c r="C8596" t="s">
        <v>134</v>
      </c>
      <c r="D8596">
        <v>75</v>
      </c>
      <c r="E8596">
        <v>12010173</v>
      </c>
      <c r="F8596" t="s">
        <v>10</v>
      </c>
      <c r="G8596">
        <v>1</v>
      </c>
    </row>
    <row r="8597" spans="1:7" x14ac:dyDescent="0.25">
      <c r="A8597">
        <v>80027216</v>
      </c>
      <c r="B8597" s="1">
        <v>40926</v>
      </c>
      <c r="C8597" t="s">
        <v>133</v>
      </c>
      <c r="D8597">
        <v>15</v>
      </c>
      <c r="E8597">
        <v>12010174</v>
      </c>
      <c r="F8597" t="s">
        <v>10</v>
      </c>
      <c r="G8597">
        <v>1</v>
      </c>
    </row>
    <row r="8598" spans="1:7" x14ac:dyDescent="0.25">
      <c r="A8598">
        <v>80027217</v>
      </c>
      <c r="B8598" s="1">
        <v>40926</v>
      </c>
      <c r="C8598" t="s">
        <v>56</v>
      </c>
      <c r="D8598">
        <v>25</v>
      </c>
      <c r="E8598">
        <v>12010247</v>
      </c>
      <c r="F8598" t="s">
        <v>55</v>
      </c>
      <c r="G8598">
        <v>9000</v>
      </c>
    </row>
    <row r="8599" spans="1:7" x14ac:dyDescent="0.25">
      <c r="A8599">
        <v>80027218</v>
      </c>
      <c r="B8599" s="1">
        <v>40926</v>
      </c>
      <c r="C8599" t="s">
        <v>54</v>
      </c>
      <c r="D8599">
        <v>25</v>
      </c>
      <c r="E8599">
        <v>12010264</v>
      </c>
      <c r="F8599" t="s">
        <v>55</v>
      </c>
      <c r="G8599">
        <v>50000</v>
      </c>
    </row>
    <row r="8600" spans="1:7" x14ac:dyDescent="0.25">
      <c r="A8600">
        <v>80027219</v>
      </c>
      <c r="B8600" s="1">
        <v>40926</v>
      </c>
      <c r="C8600" t="s">
        <v>54</v>
      </c>
      <c r="D8600">
        <v>25</v>
      </c>
      <c r="E8600">
        <v>12010264</v>
      </c>
      <c r="F8600" t="s">
        <v>55</v>
      </c>
      <c r="G8600">
        <v>50000</v>
      </c>
    </row>
    <row r="8601" spans="1:7" x14ac:dyDescent="0.25">
      <c r="A8601">
        <v>80027220</v>
      </c>
      <c r="B8601" s="1">
        <v>40926</v>
      </c>
      <c r="C8601" t="s">
        <v>24</v>
      </c>
      <c r="D8601">
        <v>25</v>
      </c>
      <c r="E8601">
        <v>11110177</v>
      </c>
      <c r="F8601" t="s">
        <v>10</v>
      </c>
      <c r="G8601">
        <v>1</v>
      </c>
    </row>
    <row r="8602" spans="1:7" x14ac:dyDescent="0.25">
      <c r="A8602">
        <v>80027221</v>
      </c>
      <c r="B8602" s="1">
        <v>40926</v>
      </c>
      <c r="C8602" t="s">
        <v>9</v>
      </c>
      <c r="D8602">
        <v>20</v>
      </c>
      <c r="E8602">
        <v>11120411</v>
      </c>
      <c r="F8602" t="s">
        <v>10</v>
      </c>
      <c r="G8602">
        <v>1</v>
      </c>
    </row>
    <row r="8603" spans="1:7" x14ac:dyDescent="0.25">
      <c r="A8603">
        <v>80027221</v>
      </c>
      <c r="B8603" s="1">
        <v>40926</v>
      </c>
      <c r="C8603" t="s">
        <v>7</v>
      </c>
      <c r="D8603">
        <v>1243</v>
      </c>
      <c r="E8603">
        <v>11120411</v>
      </c>
      <c r="F8603" t="s">
        <v>8</v>
      </c>
      <c r="G8603">
        <v>1</v>
      </c>
    </row>
    <row r="8604" spans="1:7" x14ac:dyDescent="0.25">
      <c r="A8604">
        <v>80027222</v>
      </c>
      <c r="B8604" s="1">
        <v>40926</v>
      </c>
      <c r="C8604" t="s">
        <v>64</v>
      </c>
      <c r="D8604">
        <v>64</v>
      </c>
      <c r="E8604">
        <v>12010266</v>
      </c>
      <c r="F8604" t="s">
        <v>65</v>
      </c>
      <c r="G8604">
        <v>16</v>
      </c>
    </row>
    <row r="8605" spans="1:7" x14ac:dyDescent="0.25">
      <c r="A8605">
        <v>80027222</v>
      </c>
      <c r="B8605" s="1">
        <v>40926</v>
      </c>
      <c r="C8605" t="s">
        <v>70</v>
      </c>
      <c r="D8605">
        <v>25</v>
      </c>
      <c r="E8605">
        <v>12010266</v>
      </c>
      <c r="F8605" t="s">
        <v>71</v>
      </c>
      <c r="G8605">
        <v>16</v>
      </c>
    </row>
    <row r="8606" spans="1:7" x14ac:dyDescent="0.25">
      <c r="A8606">
        <v>80027223</v>
      </c>
      <c r="B8606" s="1">
        <v>40926</v>
      </c>
      <c r="C8606" t="s">
        <v>54</v>
      </c>
      <c r="D8606">
        <v>27</v>
      </c>
      <c r="E8606">
        <v>12010271</v>
      </c>
      <c r="F8606" t="s">
        <v>55</v>
      </c>
      <c r="G8606">
        <v>80000</v>
      </c>
    </row>
    <row r="8607" spans="1:7" x14ac:dyDescent="0.25">
      <c r="A8607">
        <v>80027223</v>
      </c>
      <c r="B8607" s="1">
        <v>40926</v>
      </c>
      <c r="C8607" t="s">
        <v>56</v>
      </c>
      <c r="D8607">
        <v>27</v>
      </c>
      <c r="E8607">
        <v>12010271</v>
      </c>
      <c r="F8607" t="s">
        <v>55</v>
      </c>
      <c r="G8607">
        <v>80000</v>
      </c>
    </row>
    <row r="8608" spans="1:7" x14ac:dyDescent="0.25">
      <c r="A8608">
        <v>80027224</v>
      </c>
      <c r="B8608" s="1">
        <v>40926</v>
      </c>
      <c r="C8608" t="s">
        <v>66</v>
      </c>
      <c r="D8608">
        <v>5</v>
      </c>
      <c r="E8608">
        <v>12010272</v>
      </c>
      <c r="F8608" t="s">
        <v>67</v>
      </c>
      <c r="G8608">
        <v>5</v>
      </c>
    </row>
    <row r="8609" spans="1:7" x14ac:dyDescent="0.25">
      <c r="A8609">
        <v>80027224</v>
      </c>
      <c r="B8609" s="1">
        <v>40926</v>
      </c>
      <c r="C8609" t="s">
        <v>27</v>
      </c>
      <c r="D8609">
        <v>25</v>
      </c>
      <c r="E8609">
        <v>12010272</v>
      </c>
      <c r="F8609" t="s">
        <v>28</v>
      </c>
      <c r="G8609">
        <v>5</v>
      </c>
    </row>
    <row r="8610" spans="1:7" x14ac:dyDescent="0.25">
      <c r="A8610">
        <v>80027225</v>
      </c>
      <c r="B8610" s="1">
        <v>40926</v>
      </c>
      <c r="C8610" t="s">
        <v>64</v>
      </c>
      <c r="D8610">
        <v>25</v>
      </c>
      <c r="E8610">
        <v>12010273</v>
      </c>
      <c r="F8610" t="s">
        <v>65</v>
      </c>
      <c r="G8610">
        <v>3</v>
      </c>
    </row>
    <row r="8611" spans="1:7" x14ac:dyDescent="0.25">
      <c r="A8611">
        <v>80027225</v>
      </c>
      <c r="B8611" s="1">
        <v>40926</v>
      </c>
      <c r="C8611" t="s">
        <v>70</v>
      </c>
      <c r="D8611">
        <v>25</v>
      </c>
      <c r="E8611">
        <v>12010274</v>
      </c>
      <c r="F8611" t="s">
        <v>71</v>
      </c>
      <c r="G8611">
        <v>1</v>
      </c>
    </row>
    <row r="8612" spans="1:7" x14ac:dyDescent="0.25">
      <c r="A8612">
        <v>80027226</v>
      </c>
      <c r="B8612" s="1">
        <v>40926</v>
      </c>
      <c r="C8612" t="s">
        <v>152</v>
      </c>
      <c r="D8612">
        <v>375</v>
      </c>
      <c r="E8612">
        <v>12010275</v>
      </c>
      <c r="F8612" t="s">
        <v>26</v>
      </c>
      <c r="G8612">
        <v>2500</v>
      </c>
    </row>
    <row r="8613" spans="1:7" x14ac:dyDescent="0.25">
      <c r="A8613">
        <v>80027226</v>
      </c>
      <c r="B8613" s="1">
        <v>40926</v>
      </c>
      <c r="C8613" t="s">
        <v>140</v>
      </c>
      <c r="D8613">
        <v>90</v>
      </c>
      <c r="E8613">
        <v>12010275</v>
      </c>
      <c r="F8613" t="s">
        <v>26</v>
      </c>
      <c r="G8613">
        <v>2500</v>
      </c>
    </row>
    <row r="8614" spans="1:7" x14ac:dyDescent="0.25">
      <c r="A8614">
        <v>80027226</v>
      </c>
      <c r="B8614" s="1">
        <v>40926</v>
      </c>
      <c r="C8614" t="s">
        <v>141</v>
      </c>
      <c r="D8614">
        <v>240</v>
      </c>
      <c r="E8614">
        <v>12010275</v>
      </c>
      <c r="F8614" t="s">
        <v>26</v>
      </c>
      <c r="G8614">
        <v>2500</v>
      </c>
    </row>
    <row r="8615" spans="1:7" x14ac:dyDescent="0.25">
      <c r="A8615">
        <v>80027226</v>
      </c>
      <c r="B8615" s="1">
        <v>40926</v>
      </c>
      <c r="C8615" t="s">
        <v>144</v>
      </c>
      <c r="D8615">
        <v>60</v>
      </c>
      <c r="E8615">
        <v>12010275</v>
      </c>
      <c r="F8615" t="s">
        <v>26</v>
      </c>
      <c r="G8615">
        <v>2500</v>
      </c>
    </row>
    <row r="8616" spans="1:7" x14ac:dyDescent="0.25">
      <c r="A8616">
        <v>80027226</v>
      </c>
      <c r="B8616" s="1">
        <v>40926</v>
      </c>
      <c r="C8616" t="s">
        <v>146</v>
      </c>
      <c r="D8616">
        <v>60</v>
      </c>
      <c r="E8616">
        <v>12010275</v>
      </c>
      <c r="F8616" t="s">
        <v>26</v>
      </c>
      <c r="G8616">
        <v>2500</v>
      </c>
    </row>
    <row r="8617" spans="1:7" x14ac:dyDescent="0.25">
      <c r="A8617">
        <v>80027226</v>
      </c>
      <c r="B8617" s="1">
        <v>40926</v>
      </c>
      <c r="C8617" t="s">
        <v>149</v>
      </c>
      <c r="D8617">
        <v>25</v>
      </c>
      <c r="E8617">
        <v>12010275</v>
      </c>
      <c r="F8617" t="s">
        <v>26</v>
      </c>
      <c r="G8617">
        <v>2500</v>
      </c>
    </row>
    <row r="8618" spans="1:7" x14ac:dyDescent="0.25">
      <c r="A8618">
        <v>80027226</v>
      </c>
      <c r="B8618" s="1">
        <v>40926</v>
      </c>
      <c r="C8618" t="s">
        <v>153</v>
      </c>
      <c r="D8618">
        <v>25</v>
      </c>
      <c r="E8618">
        <v>12010275</v>
      </c>
      <c r="F8618" t="s">
        <v>26</v>
      </c>
      <c r="G8618">
        <v>2500</v>
      </c>
    </row>
    <row r="8619" spans="1:7" x14ac:dyDescent="0.25">
      <c r="A8619">
        <v>80027226</v>
      </c>
      <c r="B8619" s="1">
        <v>40926</v>
      </c>
      <c r="C8619" t="s">
        <v>154</v>
      </c>
      <c r="D8619">
        <v>90</v>
      </c>
      <c r="E8619">
        <v>12010275</v>
      </c>
      <c r="F8619" t="s">
        <v>26</v>
      </c>
      <c r="G8619">
        <v>2500</v>
      </c>
    </row>
    <row r="8620" spans="1:7" x14ac:dyDescent="0.25">
      <c r="A8620">
        <v>80027226</v>
      </c>
      <c r="B8620" s="1">
        <v>40926</v>
      </c>
      <c r="C8620" t="s">
        <v>155</v>
      </c>
      <c r="D8620">
        <v>25</v>
      </c>
      <c r="E8620">
        <v>12010275</v>
      </c>
      <c r="F8620" t="s">
        <v>26</v>
      </c>
      <c r="G8620">
        <v>2500</v>
      </c>
    </row>
    <row r="8621" spans="1:7" x14ac:dyDescent="0.25">
      <c r="A8621">
        <v>80027226</v>
      </c>
      <c r="B8621" s="1">
        <v>40926</v>
      </c>
      <c r="C8621" t="s">
        <v>25</v>
      </c>
      <c r="D8621">
        <v>60</v>
      </c>
      <c r="E8621">
        <v>12010275</v>
      </c>
      <c r="F8621" t="s">
        <v>26</v>
      </c>
      <c r="G8621">
        <v>2500</v>
      </c>
    </row>
    <row r="8622" spans="1:7" hidden="1" x14ac:dyDescent="0.25">
      <c r="A8622">
        <v>80027229</v>
      </c>
      <c r="B8622" s="1">
        <v>40926</v>
      </c>
      <c r="C8622" t="s">
        <v>111</v>
      </c>
      <c r="D8622">
        <v>25</v>
      </c>
      <c r="E8622">
        <v>12010278</v>
      </c>
      <c r="F8622" t="s">
        <v>112</v>
      </c>
      <c r="G8622">
        <v>1</v>
      </c>
    </row>
    <row r="8623" spans="1:7" hidden="1" x14ac:dyDescent="0.25">
      <c r="A8623">
        <v>80027233</v>
      </c>
      <c r="B8623" s="1">
        <v>40926</v>
      </c>
      <c r="C8623" t="s">
        <v>111</v>
      </c>
      <c r="D8623">
        <v>25</v>
      </c>
      <c r="E8623">
        <v>12010283</v>
      </c>
      <c r="F8623" t="s">
        <v>112</v>
      </c>
      <c r="G8623">
        <v>1</v>
      </c>
    </row>
    <row r="8624" spans="1:7" x14ac:dyDescent="0.25">
      <c r="A8624">
        <v>80027226</v>
      </c>
      <c r="B8624" s="1">
        <v>40926</v>
      </c>
      <c r="C8624" t="s">
        <v>66</v>
      </c>
      <c r="D8624">
        <v>25</v>
      </c>
      <c r="E8624">
        <v>12010275</v>
      </c>
      <c r="F8624" t="s">
        <v>67</v>
      </c>
      <c r="G8624">
        <v>2500</v>
      </c>
    </row>
    <row r="8625" spans="1:7" hidden="1" x14ac:dyDescent="0.25">
      <c r="A8625">
        <v>80027250</v>
      </c>
      <c r="B8625" s="1">
        <v>40927</v>
      </c>
      <c r="C8625" t="s">
        <v>18</v>
      </c>
      <c r="D8625">
        <v>59.93</v>
      </c>
      <c r="E8625">
        <v>11120347</v>
      </c>
      <c r="F8625" t="s">
        <v>10</v>
      </c>
      <c r="G8625">
        <v>1</v>
      </c>
    </row>
    <row r="8626" spans="1:7" hidden="1" x14ac:dyDescent="0.25">
      <c r="A8626">
        <v>80027250</v>
      </c>
      <c r="B8626" s="1">
        <v>40927</v>
      </c>
      <c r="C8626" t="s">
        <v>19</v>
      </c>
      <c r="D8626">
        <v>533.02</v>
      </c>
      <c r="E8626">
        <v>11120347</v>
      </c>
      <c r="F8626" t="s">
        <v>10</v>
      </c>
      <c r="G8626">
        <v>1</v>
      </c>
    </row>
    <row r="8627" spans="1:7" hidden="1" x14ac:dyDescent="0.25">
      <c r="A8627">
        <v>80027250</v>
      </c>
      <c r="B8627" s="1">
        <v>40927</v>
      </c>
      <c r="C8627" t="s">
        <v>20</v>
      </c>
      <c r="D8627">
        <v>1302.93</v>
      </c>
      <c r="E8627">
        <v>11120347</v>
      </c>
      <c r="F8627" t="s">
        <v>10</v>
      </c>
      <c r="G8627">
        <v>1</v>
      </c>
    </row>
    <row r="8628" spans="1:7" hidden="1" x14ac:dyDescent="0.25">
      <c r="A8628">
        <v>80027250</v>
      </c>
      <c r="B8628" s="1">
        <v>40927</v>
      </c>
      <c r="C8628" t="s">
        <v>21</v>
      </c>
      <c r="D8628">
        <v>161.68</v>
      </c>
      <c r="E8628">
        <v>11120347</v>
      </c>
      <c r="F8628" t="s">
        <v>10</v>
      </c>
      <c r="G8628">
        <v>1</v>
      </c>
    </row>
    <row r="8629" spans="1:7" hidden="1" x14ac:dyDescent="0.25">
      <c r="A8629">
        <v>80027236</v>
      </c>
      <c r="B8629" s="1">
        <v>40927</v>
      </c>
      <c r="C8629" t="s">
        <v>36</v>
      </c>
      <c r="D8629">
        <v>157.5</v>
      </c>
      <c r="E8629">
        <v>12010288</v>
      </c>
      <c r="F8629" t="s">
        <v>23</v>
      </c>
      <c r="G8629">
        <v>3.15</v>
      </c>
    </row>
    <row r="8630" spans="1:7" hidden="1" x14ac:dyDescent="0.25">
      <c r="A8630">
        <v>80027237</v>
      </c>
      <c r="B8630" s="1">
        <v>40927</v>
      </c>
      <c r="C8630" t="s">
        <v>36</v>
      </c>
      <c r="D8630">
        <v>134.5</v>
      </c>
      <c r="E8630">
        <v>12010289</v>
      </c>
      <c r="F8630" t="s">
        <v>23</v>
      </c>
      <c r="G8630">
        <v>2.69</v>
      </c>
    </row>
    <row r="8631" spans="1:7" hidden="1" x14ac:dyDescent="0.25">
      <c r="A8631">
        <v>80027240</v>
      </c>
      <c r="B8631" s="1">
        <v>40927</v>
      </c>
      <c r="C8631" t="s">
        <v>111</v>
      </c>
      <c r="D8631">
        <v>25</v>
      </c>
      <c r="E8631">
        <v>12010291</v>
      </c>
      <c r="F8631" t="s">
        <v>112</v>
      </c>
      <c r="G8631">
        <v>1</v>
      </c>
    </row>
    <row r="8632" spans="1:7" x14ac:dyDescent="0.25">
      <c r="A8632">
        <v>80027226</v>
      </c>
      <c r="B8632" s="1">
        <v>40926</v>
      </c>
      <c r="C8632" t="s">
        <v>27</v>
      </c>
      <c r="D8632">
        <v>25</v>
      </c>
      <c r="E8632">
        <v>12010275</v>
      </c>
      <c r="F8632" t="s">
        <v>28</v>
      </c>
      <c r="G8632">
        <v>2500</v>
      </c>
    </row>
    <row r="8633" spans="1:7" hidden="1" x14ac:dyDescent="0.25">
      <c r="A8633">
        <v>80027247</v>
      </c>
      <c r="B8633" s="1">
        <v>40927</v>
      </c>
      <c r="C8633" t="s">
        <v>111</v>
      </c>
      <c r="D8633">
        <v>25</v>
      </c>
      <c r="E8633">
        <v>12010299</v>
      </c>
      <c r="F8633" t="s">
        <v>112</v>
      </c>
      <c r="G8633">
        <v>1</v>
      </c>
    </row>
    <row r="8634" spans="1:7" x14ac:dyDescent="0.25">
      <c r="A8634">
        <v>80027226</v>
      </c>
      <c r="B8634" s="1">
        <v>40926</v>
      </c>
      <c r="C8634" t="s">
        <v>151</v>
      </c>
      <c r="D8634">
        <v>25</v>
      </c>
      <c r="E8634">
        <v>12010275</v>
      </c>
      <c r="F8634" t="s">
        <v>67</v>
      </c>
      <c r="G8634">
        <v>2500</v>
      </c>
    </row>
    <row r="8635" spans="1:7" hidden="1" x14ac:dyDescent="0.25">
      <c r="A8635">
        <v>80027252</v>
      </c>
      <c r="B8635" s="1">
        <v>40927</v>
      </c>
      <c r="C8635" t="s">
        <v>22</v>
      </c>
      <c r="D8635">
        <v>67.5</v>
      </c>
      <c r="E8635">
        <v>12010303</v>
      </c>
      <c r="F8635" t="s">
        <v>23</v>
      </c>
      <c r="G8635">
        <v>0.27</v>
      </c>
    </row>
    <row r="8636" spans="1:7" hidden="1" x14ac:dyDescent="0.25">
      <c r="A8636">
        <v>70017807</v>
      </c>
      <c r="B8636" s="1">
        <v>40928</v>
      </c>
      <c r="C8636" t="s">
        <v>111</v>
      </c>
      <c r="D8636">
        <v>25</v>
      </c>
      <c r="E8636">
        <v>12010311</v>
      </c>
      <c r="F8636" t="s">
        <v>112</v>
      </c>
      <c r="G8636">
        <v>1</v>
      </c>
    </row>
    <row r="8637" spans="1:7" hidden="1" x14ac:dyDescent="0.25">
      <c r="A8637">
        <v>16999</v>
      </c>
      <c r="B8637" s="1">
        <v>40928</v>
      </c>
      <c r="C8637" t="s">
        <v>111</v>
      </c>
      <c r="D8637">
        <v>25</v>
      </c>
      <c r="E8637">
        <v>12010311</v>
      </c>
      <c r="F8637" t="s">
        <v>112</v>
      </c>
      <c r="G8637">
        <v>1</v>
      </c>
    </row>
    <row r="8638" spans="1:7" hidden="1" x14ac:dyDescent="0.25">
      <c r="A8638">
        <v>80027259</v>
      </c>
      <c r="B8638" s="1">
        <v>40928</v>
      </c>
      <c r="C8638" t="s">
        <v>111</v>
      </c>
      <c r="D8638">
        <v>25</v>
      </c>
      <c r="E8638">
        <v>12010311</v>
      </c>
      <c r="F8638" t="s">
        <v>112</v>
      </c>
      <c r="G8638">
        <v>1</v>
      </c>
    </row>
    <row r="8639" spans="1:7" hidden="1" x14ac:dyDescent="0.25">
      <c r="A8639">
        <v>80027260</v>
      </c>
      <c r="B8639" s="1">
        <v>40928</v>
      </c>
      <c r="C8639" t="s">
        <v>111</v>
      </c>
      <c r="D8639">
        <v>50</v>
      </c>
      <c r="E8639">
        <v>12010312</v>
      </c>
      <c r="F8639" t="s">
        <v>112</v>
      </c>
      <c r="G8639">
        <v>2</v>
      </c>
    </row>
    <row r="8640" spans="1:7" hidden="1" x14ac:dyDescent="0.25">
      <c r="A8640">
        <v>80027265</v>
      </c>
      <c r="B8640" s="1">
        <v>40931</v>
      </c>
      <c r="C8640" t="s">
        <v>41</v>
      </c>
      <c r="D8640">
        <v>0.13</v>
      </c>
      <c r="E8640">
        <v>10110298</v>
      </c>
      <c r="F8640" t="s">
        <v>30</v>
      </c>
      <c r="G8640">
        <v>1</v>
      </c>
    </row>
    <row r="8641" spans="1:7" hidden="1" x14ac:dyDescent="0.25">
      <c r="A8641">
        <v>80027265</v>
      </c>
      <c r="B8641" s="1">
        <v>40931</v>
      </c>
      <c r="C8641" t="s">
        <v>42</v>
      </c>
      <c r="D8641">
        <v>20</v>
      </c>
      <c r="E8641">
        <v>10110298</v>
      </c>
      <c r="F8641" t="s">
        <v>38</v>
      </c>
      <c r="G8641">
        <v>1</v>
      </c>
    </row>
    <row r="8642" spans="1:7" hidden="1" x14ac:dyDescent="0.25">
      <c r="A8642">
        <v>80027265</v>
      </c>
      <c r="B8642" s="1">
        <v>40931</v>
      </c>
      <c r="C8642" t="s">
        <v>43</v>
      </c>
      <c r="D8642">
        <v>75</v>
      </c>
      <c r="E8642">
        <v>10110298</v>
      </c>
      <c r="F8642" t="s">
        <v>44</v>
      </c>
      <c r="G8642">
        <v>1</v>
      </c>
    </row>
    <row r="8643" spans="1:7" hidden="1" x14ac:dyDescent="0.25">
      <c r="A8643">
        <v>80027265</v>
      </c>
      <c r="B8643" s="1">
        <v>40931</v>
      </c>
      <c r="C8643" t="s">
        <v>49</v>
      </c>
      <c r="D8643">
        <v>465</v>
      </c>
      <c r="E8643">
        <v>10110298</v>
      </c>
      <c r="F8643" t="s">
        <v>50</v>
      </c>
      <c r="G8643">
        <v>1</v>
      </c>
    </row>
    <row r="8644" spans="1:7" hidden="1" x14ac:dyDescent="0.25">
      <c r="A8644">
        <v>80027265</v>
      </c>
      <c r="B8644" s="1">
        <v>40931</v>
      </c>
      <c r="C8644" t="s">
        <v>51</v>
      </c>
      <c r="D8644">
        <v>0.01</v>
      </c>
      <c r="E8644">
        <v>10110298</v>
      </c>
      <c r="F8644" t="s">
        <v>52</v>
      </c>
      <c r="G8644">
        <v>1</v>
      </c>
    </row>
    <row r="8645" spans="1:7" hidden="1" x14ac:dyDescent="0.25">
      <c r="A8645">
        <v>80027265</v>
      </c>
      <c r="B8645" s="1">
        <v>40931</v>
      </c>
      <c r="C8645" t="s">
        <v>45</v>
      </c>
      <c r="D8645">
        <v>0.15</v>
      </c>
      <c r="E8645">
        <v>10110298</v>
      </c>
      <c r="F8645" t="s">
        <v>46</v>
      </c>
      <c r="G8645">
        <v>1</v>
      </c>
    </row>
    <row r="8646" spans="1:7" hidden="1" x14ac:dyDescent="0.25">
      <c r="A8646">
        <v>80027265</v>
      </c>
      <c r="B8646" s="1">
        <v>40931</v>
      </c>
      <c r="C8646" t="s">
        <v>110</v>
      </c>
      <c r="D8646">
        <v>0.4</v>
      </c>
      <c r="E8646">
        <v>10110298</v>
      </c>
      <c r="F8646" t="s">
        <v>30</v>
      </c>
      <c r="G8646">
        <v>1</v>
      </c>
    </row>
    <row r="8647" spans="1:7" hidden="1" x14ac:dyDescent="0.25">
      <c r="A8647">
        <v>80027265</v>
      </c>
      <c r="B8647" s="1">
        <v>40931</v>
      </c>
      <c r="C8647" t="s">
        <v>93</v>
      </c>
      <c r="D8647">
        <v>120</v>
      </c>
      <c r="E8647">
        <v>10110298</v>
      </c>
      <c r="F8647" t="s">
        <v>38</v>
      </c>
      <c r="G8647">
        <v>1</v>
      </c>
    </row>
    <row r="8648" spans="1:7" hidden="1" x14ac:dyDescent="0.25">
      <c r="A8648">
        <v>80027265</v>
      </c>
      <c r="B8648" s="1">
        <v>40931</v>
      </c>
      <c r="C8648" t="s">
        <v>47</v>
      </c>
      <c r="D8648">
        <v>0.4</v>
      </c>
      <c r="E8648">
        <v>10110298</v>
      </c>
      <c r="F8648" t="s">
        <v>30</v>
      </c>
      <c r="G8648">
        <v>1</v>
      </c>
    </row>
    <row r="8649" spans="1:7" hidden="1" x14ac:dyDescent="0.25">
      <c r="A8649">
        <v>80027265</v>
      </c>
      <c r="B8649" s="1">
        <v>40931</v>
      </c>
      <c r="C8649" t="s">
        <v>90</v>
      </c>
      <c r="D8649">
        <v>120</v>
      </c>
      <c r="E8649">
        <v>10110298</v>
      </c>
      <c r="F8649" t="s">
        <v>91</v>
      </c>
      <c r="G8649">
        <v>1</v>
      </c>
    </row>
    <row r="8650" spans="1:7" hidden="1" x14ac:dyDescent="0.25">
      <c r="A8650">
        <v>80027265</v>
      </c>
      <c r="B8650" s="1">
        <v>40931</v>
      </c>
      <c r="C8650" t="s">
        <v>48</v>
      </c>
      <c r="D8650">
        <v>0.5</v>
      </c>
      <c r="E8650">
        <v>10110298</v>
      </c>
      <c r="F8650" t="s">
        <v>30</v>
      </c>
      <c r="G8650">
        <v>1</v>
      </c>
    </row>
    <row r="8651" spans="1:7" hidden="1" x14ac:dyDescent="0.25">
      <c r="A8651">
        <v>80027265</v>
      </c>
      <c r="B8651" s="1">
        <v>40931</v>
      </c>
      <c r="C8651" t="s">
        <v>78</v>
      </c>
      <c r="D8651">
        <v>250</v>
      </c>
      <c r="E8651">
        <v>10110298</v>
      </c>
      <c r="F8651" t="s">
        <v>79</v>
      </c>
      <c r="G8651">
        <v>1</v>
      </c>
    </row>
    <row r="8652" spans="1:7" hidden="1" x14ac:dyDescent="0.25">
      <c r="A8652">
        <v>80027265</v>
      </c>
      <c r="B8652" s="1">
        <v>40931</v>
      </c>
      <c r="C8652" t="s">
        <v>92</v>
      </c>
      <c r="D8652">
        <v>0.5</v>
      </c>
      <c r="E8652">
        <v>10110298</v>
      </c>
      <c r="F8652" t="s">
        <v>30</v>
      </c>
      <c r="G8652">
        <v>1</v>
      </c>
    </row>
    <row r="8653" spans="1:7" hidden="1" x14ac:dyDescent="0.25">
      <c r="A8653">
        <v>80027265</v>
      </c>
      <c r="B8653" s="1">
        <v>40931</v>
      </c>
      <c r="C8653" t="s">
        <v>100</v>
      </c>
      <c r="D8653">
        <v>40</v>
      </c>
      <c r="E8653">
        <v>10110298</v>
      </c>
      <c r="F8653" t="s">
        <v>50</v>
      </c>
      <c r="G8653">
        <v>1</v>
      </c>
    </row>
    <row r="8654" spans="1:7" x14ac:dyDescent="0.25">
      <c r="A8654">
        <v>80027226</v>
      </c>
      <c r="B8654" s="1">
        <v>40926</v>
      </c>
      <c r="C8654" t="s">
        <v>142</v>
      </c>
      <c r="D8654">
        <v>27</v>
      </c>
      <c r="E8654">
        <v>12010275</v>
      </c>
      <c r="F8654" t="s">
        <v>67</v>
      </c>
      <c r="G8654">
        <v>2500</v>
      </c>
    </row>
    <row r="8655" spans="1:7" x14ac:dyDescent="0.25">
      <c r="A8655">
        <v>80027226</v>
      </c>
      <c r="B8655" s="1">
        <v>40926</v>
      </c>
      <c r="C8655" t="s">
        <v>143</v>
      </c>
      <c r="D8655">
        <v>35</v>
      </c>
      <c r="E8655">
        <v>12010275</v>
      </c>
      <c r="F8655" t="s">
        <v>67</v>
      </c>
      <c r="G8655">
        <v>2500</v>
      </c>
    </row>
    <row r="8656" spans="1:7" hidden="1" x14ac:dyDescent="0.25">
      <c r="A8656">
        <v>80027267</v>
      </c>
      <c r="B8656" s="1">
        <v>40931</v>
      </c>
      <c r="C8656" t="s">
        <v>111</v>
      </c>
      <c r="D8656">
        <v>50</v>
      </c>
      <c r="E8656">
        <v>12010330</v>
      </c>
      <c r="F8656" t="s">
        <v>112</v>
      </c>
      <c r="G8656">
        <v>2</v>
      </c>
    </row>
    <row r="8657" spans="1:7" hidden="1" x14ac:dyDescent="0.25">
      <c r="A8657">
        <v>80027271</v>
      </c>
      <c r="B8657" s="1">
        <v>40931</v>
      </c>
      <c r="C8657" t="s">
        <v>111</v>
      </c>
      <c r="D8657">
        <v>50</v>
      </c>
      <c r="E8657">
        <v>12010332</v>
      </c>
      <c r="F8657" t="s">
        <v>112</v>
      </c>
      <c r="G8657">
        <v>2</v>
      </c>
    </row>
    <row r="8658" spans="1:7" hidden="1" x14ac:dyDescent="0.25">
      <c r="A8658">
        <v>80027276</v>
      </c>
      <c r="B8658" s="1">
        <v>40931</v>
      </c>
      <c r="C8658" t="s">
        <v>111</v>
      </c>
      <c r="D8658">
        <v>50</v>
      </c>
      <c r="E8658">
        <v>12010338</v>
      </c>
      <c r="F8658" t="s">
        <v>112</v>
      </c>
      <c r="G8658">
        <v>2</v>
      </c>
    </row>
    <row r="8659" spans="1:7" x14ac:dyDescent="0.25">
      <c r="A8659">
        <v>80027226</v>
      </c>
      <c r="B8659" s="1">
        <v>40926</v>
      </c>
      <c r="C8659" t="s">
        <v>145</v>
      </c>
      <c r="D8659">
        <v>25</v>
      </c>
      <c r="E8659">
        <v>12010275</v>
      </c>
      <c r="F8659" t="s">
        <v>67</v>
      </c>
      <c r="G8659">
        <v>2500</v>
      </c>
    </row>
    <row r="8660" spans="1:7" x14ac:dyDescent="0.25">
      <c r="A8660">
        <v>80027226</v>
      </c>
      <c r="B8660" s="1">
        <v>40926</v>
      </c>
      <c r="C8660" t="s">
        <v>147</v>
      </c>
      <c r="D8660">
        <v>25</v>
      </c>
      <c r="E8660">
        <v>12010275</v>
      </c>
      <c r="F8660" t="s">
        <v>67</v>
      </c>
      <c r="G8660">
        <v>2500</v>
      </c>
    </row>
    <row r="8661" spans="1:7" hidden="1" x14ac:dyDescent="0.25">
      <c r="A8661">
        <v>80027279</v>
      </c>
      <c r="B8661" s="1">
        <v>40932</v>
      </c>
      <c r="C8661" t="s">
        <v>22</v>
      </c>
      <c r="D8661">
        <v>177.5</v>
      </c>
      <c r="E8661">
        <v>12010339</v>
      </c>
      <c r="F8661" t="s">
        <v>23</v>
      </c>
      <c r="G8661">
        <v>0.71</v>
      </c>
    </row>
    <row r="8662" spans="1:7" hidden="1" x14ac:dyDescent="0.25">
      <c r="A8662">
        <v>80027281</v>
      </c>
      <c r="B8662" s="1">
        <v>40932</v>
      </c>
      <c r="C8662" t="s">
        <v>182</v>
      </c>
      <c r="D8662">
        <v>100</v>
      </c>
      <c r="E8662">
        <v>12010342</v>
      </c>
      <c r="F8662" t="s">
        <v>10</v>
      </c>
      <c r="G8662">
        <v>1</v>
      </c>
    </row>
    <row r="8663" spans="1:7" hidden="1" x14ac:dyDescent="0.25">
      <c r="A8663">
        <v>80027284</v>
      </c>
      <c r="B8663" s="1">
        <v>40932</v>
      </c>
      <c r="C8663" t="s">
        <v>111</v>
      </c>
      <c r="D8663">
        <v>25</v>
      </c>
      <c r="E8663">
        <v>12010348</v>
      </c>
      <c r="F8663" t="s">
        <v>112</v>
      </c>
      <c r="G8663">
        <v>1</v>
      </c>
    </row>
    <row r="8664" spans="1:7" hidden="1" x14ac:dyDescent="0.25">
      <c r="A8664">
        <v>80027288</v>
      </c>
      <c r="B8664" s="1">
        <v>40932</v>
      </c>
      <c r="C8664" t="s">
        <v>111</v>
      </c>
      <c r="D8664">
        <v>25</v>
      </c>
      <c r="E8664">
        <v>12010352</v>
      </c>
      <c r="F8664" t="s">
        <v>112</v>
      </c>
      <c r="G8664">
        <v>1</v>
      </c>
    </row>
    <row r="8665" spans="1:7" hidden="1" x14ac:dyDescent="0.25">
      <c r="A8665">
        <v>80027291</v>
      </c>
      <c r="B8665" s="1">
        <v>40932</v>
      </c>
      <c r="C8665" t="s">
        <v>22</v>
      </c>
      <c r="D8665">
        <v>50</v>
      </c>
      <c r="E8665">
        <v>12010353</v>
      </c>
      <c r="F8665" t="s">
        <v>23</v>
      </c>
      <c r="G8665">
        <v>0.2</v>
      </c>
    </row>
    <row r="8666" spans="1:7" hidden="1" x14ac:dyDescent="0.25">
      <c r="A8666">
        <v>80027293</v>
      </c>
      <c r="B8666" s="1">
        <v>40932</v>
      </c>
      <c r="C8666" t="s">
        <v>111</v>
      </c>
      <c r="D8666">
        <v>50</v>
      </c>
      <c r="E8666">
        <v>12010357</v>
      </c>
      <c r="F8666" t="s">
        <v>112</v>
      </c>
      <c r="G8666">
        <v>1</v>
      </c>
    </row>
    <row r="8667" spans="1:7" x14ac:dyDescent="0.25">
      <c r="A8667">
        <v>80027226</v>
      </c>
      <c r="B8667" s="1">
        <v>40926</v>
      </c>
      <c r="C8667" t="s">
        <v>150</v>
      </c>
      <c r="D8667">
        <v>25</v>
      </c>
      <c r="E8667">
        <v>12010275</v>
      </c>
      <c r="F8667" t="s">
        <v>67</v>
      </c>
      <c r="G8667">
        <v>2500</v>
      </c>
    </row>
    <row r="8668" spans="1:7" x14ac:dyDescent="0.25">
      <c r="A8668">
        <v>80027226</v>
      </c>
      <c r="B8668" s="1">
        <v>40926</v>
      </c>
      <c r="C8668" t="s">
        <v>157</v>
      </c>
      <c r="D8668">
        <v>25</v>
      </c>
      <c r="E8668">
        <v>12010275</v>
      </c>
      <c r="F8668" t="s">
        <v>67</v>
      </c>
      <c r="G8668">
        <v>2500</v>
      </c>
    </row>
    <row r="8669" spans="1:7" hidden="1" x14ac:dyDescent="0.25">
      <c r="A8669">
        <v>80027301</v>
      </c>
      <c r="B8669" s="1">
        <v>40933</v>
      </c>
      <c r="C8669" t="s">
        <v>111</v>
      </c>
      <c r="D8669">
        <v>100</v>
      </c>
      <c r="E8669">
        <v>12010364</v>
      </c>
      <c r="F8669" t="s">
        <v>112</v>
      </c>
      <c r="G8669">
        <v>4</v>
      </c>
    </row>
    <row r="8670" spans="1:7" hidden="1" x14ac:dyDescent="0.25">
      <c r="A8670">
        <v>80027306</v>
      </c>
      <c r="B8670" s="1">
        <v>40933</v>
      </c>
      <c r="C8670" t="s">
        <v>22</v>
      </c>
      <c r="D8670">
        <v>50</v>
      </c>
      <c r="E8670">
        <v>12010369</v>
      </c>
      <c r="F8670" t="s">
        <v>23</v>
      </c>
      <c r="G8670">
        <v>1</v>
      </c>
    </row>
    <row r="8671" spans="1:7" hidden="1" x14ac:dyDescent="0.25">
      <c r="A8671">
        <v>80027308</v>
      </c>
      <c r="B8671" s="1">
        <v>40933</v>
      </c>
      <c r="C8671" t="s">
        <v>111</v>
      </c>
      <c r="D8671">
        <v>25</v>
      </c>
      <c r="E8671">
        <v>12010373</v>
      </c>
      <c r="F8671" t="s">
        <v>112</v>
      </c>
      <c r="G8671">
        <v>1</v>
      </c>
    </row>
    <row r="8672" spans="1:7" hidden="1" x14ac:dyDescent="0.25">
      <c r="A8672">
        <v>80027311</v>
      </c>
      <c r="B8672" s="1">
        <v>40933</v>
      </c>
      <c r="C8672" t="s">
        <v>111</v>
      </c>
      <c r="D8672">
        <v>25</v>
      </c>
      <c r="E8672">
        <v>12010374</v>
      </c>
      <c r="F8672" t="s">
        <v>112</v>
      </c>
      <c r="G8672">
        <v>1</v>
      </c>
    </row>
    <row r="8673" spans="1:7" hidden="1" x14ac:dyDescent="0.25">
      <c r="A8673">
        <v>80027309</v>
      </c>
      <c r="B8673" s="1">
        <v>40933</v>
      </c>
      <c r="C8673" t="s">
        <v>36</v>
      </c>
      <c r="D8673">
        <v>76.5</v>
      </c>
      <c r="E8673">
        <v>12010375</v>
      </c>
      <c r="F8673" t="s">
        <v>23</v>
      </c>
      <c r="G8673">
        <v>1.53</v>
      </c>
    </row>
    <row r="8674" spans="1:7" hidden="1" x14ac:dyDescent="0.25">
      <c r="A8674">
        <v>90001818</v>
      </c>
      <c r="B8674" s="1">
        <v>40933</v>
      </c>
      <c r="C8674" t="s">
        <v>126</v>
      </c>
      <c r="D8674">
        <v>350</v>
      </c>
      <c r="E8674">
        <v>12010377</v>
      </c>
      <c r="F8674" t="s">
        <v>10</v>
      </c>
      <c r="G8674">
        <v>1</v>
      </c>
    </row>
    <row r="8675" spans="1:7" hidden="1" x14ac:dyDescent="0.25">
      <c r="A8675">
        <v>80027312</v>
      </c>
      <c r="B8675" s="1">
        <v>40933</v>
      </c>
      <c r="C8675" t="s">
        <v>22</v>
      </c>
      <c r="D8675">
        <v>50</v>
      </c>
      <c r="E8675">
        <v>12010378</v>
      </c>
      <c r="F8675" t="s">
        <v>23</v>
      </c>
      <c r="G8675">
        <v>7.0000000000000007E-2</v>
      </c>
    </row>
    <row r="8676" spans="1:7" x14ac:dyDescent="0.25">
      <c r="A8676">
        <v>80027226</v>
      </c>
      <c r="B8676" s="1">
        <v>40926</v>
      </c>
      <c r="C8676" t="s">
        <v>158</v>
      </c>
      <c r="D8676">
        <v>36</v>
      </c>
      <c r="E8676">
        <v>12010275</v>
      </c>
      <c r="F8676" t="s">
        <v>67</v>
      </c>
      <c r="G8676">
        <v>2500</v>
      </c>
    </row>
    <row r="8677" spans="1:7" hidden="1" x14ac:dyDescent="0.25">
      <c r="A8677">
        <v>80027321</v>
      </c>
      <c r="B8677" s="1">
        <v>40934</v>
      </c>
      <c r="C8677" t="s">
        <v>18</v>
      </c>
      <c r="D8677">
        <v>59.93</v>
      </c>
      <c r="E8677">
        <v>11110348</v>
      </c>
      <c r="F8677" t="s">
        <v>10</v>
      </c>
      <c r="G8677">
        <v>1</v>
      </c>
    </row>
    <row r="8678" spans="1:7" hidden="1" x14ac:dyDescent="0.25">
      <c r="A8678">
        <v>80027321</v>
      </c>
      <c r="B8678" s="1">
        <v>40934</v>
      </c>
      <c r="C8678" t="s">
        <v>19</v>
      </c>
      <c r="D8678">
        <v>533.02</v>
      </c>
      <c r="E8678">
        <v>11110348</v>
      </c>
      <c r="F8678" t="s">
        <v>10</v>
      </c>
      <c r="G8678">
        <v>1</v>
      </c>
    </row>
    <row r="8679" spans="1:7" hidden="1" x14ac:dyDescent="0.25">
      <c r="A8679">
        <v>80027321</v>
      </c>
      <c r="B8679" s="1">
        <v>40934</v>
      </c>
      <c r="C8679" t="s">
        <v>20</v>
      </c>
      <c r="D8679">
        <v>1302.93</v>
      </c>
      <c r="E8679">
        <v>11110348</v>
      </c>
      <c r="F8679" t="s">
        <v>10</v>
      </c>
      <c r="G8679">
        <v>1</v>
      </c>
    </row>
    <row r="8680" spans="1:7" hidden="1" x14ac:dyDescent="0.25">
      <c r="A8680">
        <v>80027321</v>
      </c>
      <c r="B8680" s="1">
        <v>40934</v>
      </c>
      <c r="C8680" t="s">
        <v>21</v>
      </c>
      <c r="D8680">
        <v>161.68</v>
      </c>
      <c r="E8680">
        <v>11110348</v>
      </c>
      <c r="F8680" t="s">
        <v>10</v>
      </c>
      <c r="G8680">
        <v>1</v>
      </c>
    </row>
    <row r="8681" spans="1:7" hidden="1" x14ac:dyDescent="0.25">
      <c r="A8681">
        <v>80027333</v>
      </c>
      <c r="B8681" s="1">
        <v>40934</v>
      </c>
      <c r="C8681" t="s">
        <v>42</v>
      </c>
      <c r="D8681">
        <v>20</v>
      </c>
      <c r="E8681">
        <v>11120282</v>
      </c>
      <c r="F8681" t="s">
        <v>38</v>
      </c>
      <c r="G8681">
        <v>1</v>
      </c>
    </row>
    <row r="8682" spans="1:7" hidden="1" x14ac:dyDescent="0.25">
      <c r="A8682">
        <v>80027333</v>
      </c>
      <c r="B8682" s="1">
        <v>40934</v>
      </c>
      <c r="C8682" t="s">
        <v>43</v>
      </c>
      <c r="D8682">
        <v>75</v>
      </c>
      <c r="E8682">
        <v>11120282</v>
      </c>
      <c r="F8682" t="s">
        <v>44</v>
      </c>
      <c r="G8682">
        <v>1</v>
      </c>
    </row>
    <row r="8683" spans="1:7" hidden="1" x14ac:dyDescent="0.25">
      <c r="A8683">
        <v>80027333</v>
      </c>
      <c r="B8683" s="1">
        <v>40934</v>
      </c>
      <c r="C8683" t="s">
        <v>49</v>
      </c>
      <c r="D8683">
        <v>962.5</v>
      </c>
      <c r="E8683">
        <v>11120282</v>
      </c>
      <c r="F8683" t="s">
        <v>50</v>
      </c>
      <c r="G8683">
        <v>1</v>
      </c>
    </row>
    <row r="8684" spans="1:7" hidden="1" x14ac:dyDescent="0.25">
      <c r="A8684">
        <v>80027333</v>
      </c>
      <c r="B8684" s="1">
        <v>40934</v>
      </c>
      <c r="C8684" t="s">
        <v>104</v>
      </c>
      <c r="D8684">
        <v>250</v>
      </c>
      <c r="E8684">
        <v>11120282</v>
      </c>
      <c r="F8684" t="s">
        <v>50</v>
      </c>
      <c r="G8684">
        <v>1</v>
      </c>
    </row>
    <row r="8685" spans="1:7" hidden="1" x14ac:dyDescent="0.25">
      <c r="A8685">
        <v>80027333</v>
      </c>
      <c r="B8685" s="1">
        <v>40934</v>
      </c>
      <c r="C8685" t="s">
        <v>48</v>
      </c>
      <c r="D8685">
        <v>110</v>
      </c>
      <c r="E8685">
        <v>11120282</v>
      </c>
      <c r="F8685" t="s">
        <v>30</v>
      </c>
      <c r="G8685">
        <v>1</v>
      </c>
    </row>
    <row r="8686" spans="1:7" hidden="1" x14ac:dyDescent="0.25">
      <c r="A8686">
        <v>80027333</v>
      </c>
      <c r="B8686" s="1">
        <v>40934</v>
      </c>
      <c r="C8686" t="s">
        <v>100</v>
      </c>
      <c r="D8686">
        <v>154</v>
      </c>
      <c r="E8686">
        <v>11120282</v>
      </c>
      <c r="F8686" t="s">
        <v>50</v>
      </c>
      <c r="G8686">
        <v>1</v>
      </c>
    </row>
    <row r="8687" spans="1:7" hidden="1" x14ac:dyDescent="0.25">
      <c r="A8687">
        <v>80027315</v>
      </c>
      <c r="B8687" s="1">
        <v>40934</v>
      </c>
      <c r="C8687" t="s">
        <v>111</v>
      </c>
      <c r="D8687">
        <v>25</v>
      </c>
      <c r="E8687">
        <v>12010382</v>
      </c>
      <c r="F8687" t="s">
        <v>112</v>
      </c>
      <c r="G8687">
        <v>1</v>
      </c>
    </row>
    <row r="8688" spans="1:7" x14ac:dyDescent="0.25">
      <c r="A8688">
        <v>80027226</v>
      </c>
      <c r="B8688" s="1">
        <v>40926</v>
      </c>
      <c r="C8688" t="s">
        <v>188</v>
      </c>
      <c r="D8688">
        <v>37</v>
      </c>
      <c r="E8688">
        <v>12010275</v>
      </c>
      <c r="F8688" t="s">
        <v>67</v>
      </c>
      <c r="G8688">
        <v>2500</v>
      </c>
    </row>
    <row r="8689" spans="1:7" hidden="1" x14ac:dyDescent="0.25">
      <c r="A8689">
        <v>80027318</v>
      </c>
      <c r="B8689" s="1">
        <v>40934</v>
      </c>
      <c r="C8689" t="s">
        <v>111</v>
      </c>
      <c r="D8689">
        <v>100</v>
      </c>
      <c r="E8689">
        <v>12010392</v>
      </c>
      <c r="F8689" t="s">
        <v>112</v>
      </c>
      <c r="G8689">
        <v>4</v>
      </c>
    </row>
    <row r="8690" spans="1:7" hidden="1" x14ac:dyDescent="0.25">
      <c r="A8690">
        <v>80027319</v>
      </c>
      <c r="B8690" s="1">
        <v>40934</v>
      </c>
      <c r="C8690" t="s">
        <v>111</v>
      </c>
      <c r="D8690">
        <v>50</v>
      </c>
      <c r="E8690">
        <v>12010393</v>
      </c>
      <c r="F8690" t="s">
        <v>112</v>
      </c>
      <c r="G8690">
        <v>2</v>
      </c>
    </row>
    <row r="8691" spans="1:7" hidden="1" x14ac:dyDescent="0.25">
      <c r="A8691">
        <v>80027323</v>
      </c>
      <c r="B8691" s="1">
        <v>40934</v>
      </c>
      <c r="C8691" t="s">
        <v>111</v>
      </c>
      <c r="D8691">
        <v>50</v>
      </c>
      <c r="E8691">
        <v>12010401</v>
      </c>
      <c r="F8691" t="s">
        <v>112</v>
      </c>
      <c r="G8691">
        <v>2</v>
      </c>
    </row>
    <row r="8692" spans="1:7" hidden="1" x14ac:dyDescent="0.25">
      <c r="A8692">
        <v>80027329</v>
      </c>
      <c r="B8692" s="1">
        <v>40934</v>
      </c>
      <c r="C8692" t="s">
        <v>22</v>
      </c>
      <c r="D8692">
        <v>50</v>
      </c>
      <c r="E8692">
        <v>12010402</v>
      </c>
      <c r="F8692" t="s">
        <v>23</v>
      </c>
      <c r="G8692">
        <v>0.06</v>
      </c>
    </row>
    <row r="8693" spans="1:7" hidden="1" x14ac:dyDescent="0.25">
      <c r="A8693">
        <v>80027324</v>
      </c>
      <c r="B8693" s="1">
        <v>40934</v>
      </c>
      <c r="C8693" t="s">
        <v>36</v>
      </c>
      <c r="D8693">
        <v>50</v>
      </c>
      <c r="E8693">
        <v>12010404</v>
      </c>
      <c r="F8693" t="s">
        <v>23</v>
      </c>
      <c r="G8693">
        <v>1</v>
      </c>
    </row>
    <row r="8694" spans="1:7" x14ac:dyDescent="0.25">
      <c r="A8694">
        <v>80027227</v>
      </c>
      <c r="B8694" s="1">
        <v>40926</v>
      </c>
      <c r="C8694" t="s">
        <v>64</v>
      </c>
      <c r="D8694">
        <v>100</v>
      </c>
      <c r="E8694">
        <v>12010277</v>
      </c>
      <c r="F8694" t="s">
        <v>65</v>
      </c>
      <c r="G8694">
        <v>25</v>
      </c>
    </row>
    <row r="8695" spans="1:7" x14ac:dyDescent="0.25">
      <c r="A8695">
        <v>80027228</v>
      </c>
      <c r="B8695" s="1">
        <v>40926</v>
      </c>
      <c r="C8695" t="s">
        <v>54</v>
      </c>
      <c r="D8695">
        <v>25</v>
      </c>
      <c r="E8695">
        <v>12010276</v>
      </c>
      <c r="F8695" t="s">
        <v>55</v>
      </c>
      <c r="G8695">
        <v>60000</v>
      </c>
    </row>
    <row r="8696" spans="1:7" x14ac:dyDescent="0.25">
      <c r="A8696">
        <v>80027228</v>
      </c>
      <c r="B8696" s="1">
        <v>40926</v>
      </c>
      <c r="C8696" t="s">
        <v>53</v>
      </c>
      <c r="D8696">
        <v>25</v>
      </c>
      <c r="E8696">
        <v>12010276</v>
      </c>
      <c r="F8696" t="s">
        <v>10</v>
      </c>
      <c r="G8696">
        <v>60000</v>
      </c>
    </row>
    <row r="8697" spans="1:7" x14ac:dyDescent="0.25">
      <c r="A8697">
        <v>80027228</v>
      </c>
      <c r="B8697" s="1">
        <v>40926</v>
      </c>
      <c r="C8697" t="s">
        <v>59</v>
      </c>
      <c r="D8697">
        <v>25</v>
      </c>
      <c r="E8697">
        <v>12010276</v>
      </c>
      <c r="F8697" t="s">
        <v>60</v>
      </c>
      <c r="G8697">
        <v>60000</v>
      </c>
    </row>
    <row r="8698" spans="1:7" x14ac:dyDescent="0.25">
      <c r="A8698">
        <v>80027230</v>
      </c>
      <c r="B8698" s="1">
        <v>40926</v>
      </c>
      <c r="C8698" t="s">
        <v>66</v>
      </c>
      <c r="D8698">
        <v>25</v>
      </c>
      <c r="E8698">
        <v>12010279</v>
      </c>
      <c r="F8698" t="s">
        <v>67</v>
      </c>
      <c r="G8698">
        <v>7</v>
      </c>
    </row>
    <row r="8699" spans="1:7" x14ac:dyDescent="0.25">
      <c r="A8699">
        <v>80027231</v>
      </c>
      <c r="B8699" s="1">
        <v>40926</v>
      </c>
      <c r="C8699" t="s">
        <v>86</v>
      </c>
      <c r="D8699">
        <v>25</v>
      </c>
      <c r="E8699">
        <v>12010280</v>
      </c>
      <c r="F8699" t="s">
        <v>87</v>
      </c>
      <c r="G8699">
        <v>1</v>
      </c>
    </row>
    <row r="8700" spans="1:7" x14ac:dyDescent="0.25">
      <c r="A8700">
        <v>80027232</v>
      </c>
      <c r="B8700" s="1">
        <v>40926</v>
      </c>
      <c r="C8700" t="s">
        <v>64</v>
      </c>
      <c r="D8700">
        <v>25</v>
      </c>
      <c r="E8700">
        <v>12010281</v>
      </c>
      <c r="F8700" t="s">
        <v>65</v>
      </c>
      <c r="G8700">
        <v>5</v>
      </c>
    </row>
    <row r="8701" spans="1:7" x14ac:dyDescent="0.25">
      <c r="A8701">
        <v>80027234</v>
      </c>
      <c r="B8701" s="1">
        <v>40926</v>
      </c>
      <c r="C8701" t="s">
        <v>133</v>
      </c>
      <c r="D8701">
        <v>15</v>
      </c>
      <c r="E8701">
        <v>11120377</v>
      </c>
      <c r="F8701" t="s">
        <v>10</v>
      </c>
      <c r="G8701">
        <v>1</v>
      </c>
    </row>
    <row r="8702" spans="1:7" x14ac:dyDescent="0.25">
      <c r="A8702">
        <v>80027235</v>
      </c>
      <c r="B8702" s="1">
        <v>40927</v>
      </c>
      <c r="C8702" t="s">
        <v>24</v>
      </c>
      <c r="D8702">
        <v>25</v>
      </c>
      <c r="E8702">
        <v>12010287</v>
      </c>
      <c r="F8702" t="s">
        <v>10</v>
      </c>
      <c r="G8702">
        <v>1</v>
      </c>
    </row>
    <row r="8703" spans="1:7" x14ac:dyDescent="0.25">
      <c r="A8703">
        <v>80027238</v>
      </c>
      <c r="B8703" s="1">
        <v>40927</v>
      </c>
      <c r="C8703" t="s">
        <v>66</v>
      </c>
      <c r="D8703">
        <v>25</v>
      </c>
      <c r="E8703">
        <v>12010290</v>
      </c>
      <c r="F8703" t="s">
        <v>67</v>
      </c>
      <c r="G8703">
        <v>1</v>
      </c>
    </row>
    <row r="8704" spans="1:7" x14ac:dyDescent="0.25">
      <c r="A8704">
        <v>80027241</v>
      </c>
      <c r="B8704" s="1">
        <v>40927</v>
      </c>
      <c r="C8704" t="s">
        <v>24</v>
      </c>
      <c r="D8704">
        <v>25</v>
      </c>
      <c r="E8704">
        <v>12010292</v>
      </c>
      <c r="F8704" t="s">
        <v>10</v>
      </c>
      <c r="G8704">
        <v>1</v>
      </c>
    </row>
    <row r="8705" spans="1:7" x14ac:dyDescent="0.25">
      <c r="A8705">
        <v>80027242</v>
      </c>
      <c r="B8705" s="1">
        <v>40927</v>
      </c>
      <c r="C8705" t="s">
        <v>7</v>
      </c>
      <c r="D8705">
        <v>70</v>
      </c>
      <c r="E8705">
        <v>12010102</v>
      </c>
      <c r="F8705" t="s">
        <v>8</v>
      </c>
      <c r="G8705">
        <v>10000</v>
      </c>
    </row>
    <row r="8706" spans="1:7" x14ac:dyDescent="0.25">
      <c r="A8706">
        <v>80027243</v>
      </c>
      <c r="B8706" s="1">
        <v>40927</v>
      </c>
      <c r="C8706" t="s">
        <v>88</v>
      </c>
      <c r="D8706">
        <v>25</v>
      </c>
      <c r="E8706">
        <v>12010296</v>
      </c>
      <c r="F8706" t="s">
        <v>89</v>
      </c>
      <c r="G8706">
        <v>1</v>
      </c>
    </row>
    <row r="8707" spans="1:7" x14ac:dyDescent="0.25">
      <c r="A8707">
        <v>80027244</v>
      </c>
      <c r="B8707" s="1">
        <v>40927</v>
      </c>
      <c r="C8707" t="s">
        <v>64</v>
      </c>
      <c r="D8707">
        <v>25</v>
      </c>
      <c r="E8707">
        <v>12010297</v>
      </c>
      <c r="F8707" t="s">
        <v>65</v>
      </c>
      <c r="G8707">
        <v>1</v>
      </c>
    </row>
    <row r="8708" spans="1:7" x14ac:dyDescent="0.25">
      <c r="A8708">
        <v>80027245</v>
      </c>
      <c r="B8708" s="1">
        <v>40927</v>
      </c>
      <c r="C8708" t="s">
        <v>134</v>
      </c>
      <c r="D8708">
        <v>75</v>
      </c>
      <c r="E8708">
        <v>11120371</v>
      </c>
      <c r="F8708" t="s">
        <v>10</v>
      </c>
      <c r="G8708">
        <v>1</v>
      </c>
    </row>
    <row r="8709" spans="1:7" x14ac:dyDescent="0.25">
      <c r="A8709">
        <v>80027246</v>
      </c>
      <c r="B8709" s="1">
        <v>40927</v>
      </c>
      <c r="C8709" t="s">
        <v>54</v>
      </c>
      <c r="D8709">
        <v>25</v>
      </c>
      <c r="E8709">
        <v>12010298</v>
      </c>
      <c r="F8709" t="s">
        <v>55</v>
      </c>
      <c r="G8709">
        <v>34130</v>
      </c>
    </row>
    <row r="8710" spans="1:7" hidden="1" x14ac:dyDescent="0.25">
      <c r="A8710">
        <v>80027333</v>
      </c>
      <c r="B8710" s="1">
        <v>40934</v>
      </c>
      <c r="C8710" t="s">
        <v>36</v>
      </c>
      <c r="D8710">
        <v>192.5</v>
      </c>
      <c r="E8710">
        <v>12010412</v>
      </c>
      <c r="F8710" t="s">
        <v>23</v>
      </c>
      <c r="G8710">
        <v>3.85</v>
      </c>
    </row>
    <row r="8711" spans="1:7" hidden="1" x14ac:dyDescent="0.25">
      <c r="A8711">
        <v>80027334</v>
      </c>
      <c r="B8711" s="1">
        <v>40934</v>
      </c>
      <c r="C8711" t="s">
        <v>111</v>
      </c>
      <c r="D8711">
        <v>25</v>
      </c>
      <c r="E8711">
        <v>12010415</v>
      </c>
      <c r="F8711" t="s">
        <v>112</v>
      </c>
      <c r="G8711">
        <v>1</v>
      </c>
    </row>
    <row r="8712" spans="1:7" hidden="1" x14ac:dyDescent="0.25">
      <c r="A8712">
        <v>17000</v>
      </c>
      <c r="B8712" s="1">
        <v>40934</v>
      </c>
      <c r="C8712" t="s">
        <v>111</v>
      </c>
      <c r="D8712">
        <v>25</v>
      </c>
      <c r="E8712">
        <v>12010415</v>
      </c>
      <c r="F8712" t="s">
        <v>112</v>
      </c>
      <c r="G8712">
        <v>1</v>
      </c>
    </row>
    <row r="8713" spans="1:7" hidden="1" x14ac:dyDescent="0.25">
      <c r="A8713">
        <v>80027335</v>
      </c>
      <c r="B8713" s="1">
        <v>40935</v>
      </c>
      <c r="C8713" t="s">
        <v>111</v>
      </c>
      <c r="D8713">
        <v>25</v>
      </c>
      <c r="E8713">
        <v>12010415</v>
      </c>
      <c r="F8713" t="s">
        <v>112</v>
      </c>
      <c r="G8713">
        <v>1</v>
      </c>
    </row>
    <row r="8714" spans="1:7" hidden="1" x14ac:dyDescent="0.25">
      <c r="A8714">
        <v>90001819</v>
      </c>
      <c r="B8714" s="1">
        <v>40935</v>
      </c>
      <c r="C8714" t="s">
        <v>122</v>
      </c>
      <c r="D8714">
        <v>100</v>
      </c>
      <c r="E8714">
        <v>12010418</v>
      </c>
      <c r="F8714" t="s">
        <v>123</v>
      </c>
      <c r="G8714">
        <v>1</v>
      </c>
    </row>
    <row r="8715" spans="1:7" x14ac:dyDescent="0.25">
      <c r="A8715">
        <v>80027246</v>
      </c>
      <c r="B8715" s="1">
        <v>40927</v>
      </c>
      <c r="C8715" t="s">
        <v>56</v>
      </c>
      <c r="D8715">
        <v>25</v>
      </c>
      <c r="E8715">
        <v>12010298</v>
      </c>
      <c r="F8715" t="s">
        <v>55</v>
      </c>
      <c r="G8715">
        <v>34130</v>
      </c>
    </row>
    <row r="8716" spans="1:7" x14ac:dyDescent="0.25">
      <c r="A8716">
        <v>80027246</v>
      </c>
      <c r="B8716" s="1">
        <v>40927</v>
      </c>
      <c r="C8716" t="s">
        <v>59</v>
      </c>
      <c r="D8716">
        <v>25</v>
      </c>
      <c r="E8716">
        <v>12010298</v>
      </c>
      <c r="F8716" t="s">
        <v>60</v>
      </c>
      <c r="G8716">
        <v>34130</v>
      </c>
    </row>
    <row r="8717" spans="1:7" x14ac:dyDescent="0.25">
      <c r="A8717">
        <v>80027246</v>
      </c>
      <c r="B8717" s="1">
        <v>40927</v>
      </c>
      <c r="C8717" t="s">
        <v>61</v>
      </c>
      <c r="D8717">
        <v>25</v>
      </c>
      <c r="E8717">
        <v>12010298</v>
      </c>
      <c r="F8717" t="s">
        <v>60</v>
      </c>
      <c r="G8717">
        <v>34130</v>
      </c>
    </row>
    <row r="8718" spans="1:7" x14ac:dyDescent="0.25">
      <c r="A8718">
        <v>80027248</v>
      </c>
      <c r="B8718" s="1">
        <v>40927</v>
      </c>
      <c r="C8718" t="s">
        <v>24</v>
      </c>
      <c r="D8718">
        <v>25</v>
      </c>
      <c r="E8718">
        <v>12010301</v>
      </c>
      <c r="F8718" t="s">
        <v>10</v>
      </c>
      <c r="G8718">
        <v>1</v>
      </c>
    </row>
    <row r="8719" spans="1:7" x14ac:dyDescent="0.25">
      <c r="A8719">
        <v>80027249</v>
      </c>
      <c r="B8719" s="1">
        <v>40927</v>
      </c>
      <c r="C8719" t="s">
        <v>54</v>
      </c>
      <c r="D8719">
        <v>29</v>
      </c>
      <c r="E8719">
        <v>12010302</v>
      </c>
      <c r="F8719" t="s">
        <v>55</v>
      </c>
      <c r="G8719">
        <v>100000</v>
      </c>
    </row>
    <row r="8720" spans="1:7" hidden="1" x14ac:dyDescent="0.25">
      <c r="A8720">
        <v>80027341</v>
      </c>
      <c r="B8720" s="1">
        <v>40935</v>
      </c>
      <c r="C8720" t="s">
        <v>111</v>
      </c>
      <c r="D8720">
        <v>25</v>
      </c>
      <c r="E8720">
        <v>12010427</v>
      </c>
      <c r="F8720" t="s">
        <v>112</v>
      </c>
      <c r="G8720">
        <v>1</v>
      </c>
    </row>
    <row r="8721" spans="1:7" hidden="1" x14ac:dyDescent="0.25">
      <c r="A8721">
        <v>80027342</v>
      </c>
      <c r="B8721" s="1">
        <v>40935</v>
      </c>
      <c r="C8721" t="s">
        <v>22</v>
      </c>
      <c r="D8721">
        <v>50</v>
      </c>
      <c r="E8721">
        <v>12010428</v>
      </c>
      <c r="F8721" t="s">
        <v>23</v>
      </c>
      <c r="G8721">
        <v>0.1</v>
      </c>
    </row>
    <row r="8722" spans="1:7" x14ac:dyDescent="0.25">
      <c r="A8722">
        <v>80027250</v>
      </c>
      <c r="B8722" s="1">
        <v>40927</v>
      </c>
      <c r="C8722" t="s">
        <v>9</v>
      </c>
      <c r="D8722">
        <v>20</v>
      </c>
      <c r="E8722">
        <v>11120347</v>
      </c>
      <c r="F8722" t="s">
        <v>10</v>
      </c>
      <c r="G8722">
        <v>1</v>
      </c>
    </row>
    <row r="8723" spans="1:7" hidden="1" x14ac:dyDescent="0.25">
      <c r="A8723">
        <v>80027344</v>
      </c>
      <c r="B8723" s="1">
        <v>40935</v>
      </c>
      <c r="C8723" t="s">
        <v>111</v>
      </c>
      <c r="D8723">
        <v>25</v>
      </c>
      <c r="E8723">
        <v>12010432</v>
      </c>
      <c r="F8723" t="s">
        <v>112</v>
      </c>
      <c r="G8723">
        <v>1</v>
      </c>
    </row>
    <row r="8724" spans="1:7" hidden="1" x14ac:dyDescent="0.25">
      <c r="A8724">
        <v>80027344</v>
      </c>
      <c r="B8724" s="1">
        <v>40935</v>
      </c>
      <c r="C8724" t="s">
        <v>111</v>
      </c>
      <c r="D8724">
        <v>25</v>
      </c>
      <c r="E8724">
        <v>12010433</v>
      </c>
      <c r="F8724" t="s">
        <v>112</v>
      </c>
      <c r="G8724">
        <v>1</v>
      </c>
    </row>
    <row r="8725" spans="1:7" x14ac:dyDescent="0.25">
      <c r="A8725">
        <v>80027250</v>
      </c>
      <c r="B8725" s="1">
        <v>40927</v>
      </c>
      <c r="C8725" t="s">
        <v>7</v>
      </c>
      <c r="D8725">
        <v>1564</v>
      </c>
      <c r="E8725">
        <v>11120347</v>
      </c>
      <c r="F8725" t="s">
        <v>8</v>
      </c>
      <c r="G8725">
        <v>1</v>
      </c>
    </row>
    <row r="8726" spans="1:7" x14ac:dyDescent="0.25">
      <c r="A8726">
        <v>80027251</v>
      </c>
      <c r="B8726" s="1">
        <v>40927</v>
      </c>
      <c r="C8726" t="s">
        <v>9</v>
      </c>
      <c r="D8726">
        <v>20</v>
      </c>
      <c r="E8726">
        <v>12010230</v>
      </c>
      <c r="F8726" t="s">
        <v>10</v>
      </c>
      <c r="G8726">
        <v>1</v>
      </c>
    </row>
    <row r="8727" spans="1:7" x14ac:dyDescent="0.25">
      <c r="A8727">
        <v>80027251</v>
      </c>
      <c r="B8727" s="1">
        <v>40927</v>
      </c>
      <c r="C8727" t="s">
        <v>7</v>
      </c>
      <c r="D8727">
        <v>1426</v>
      </c>
      <c r="E8727">
        <v>12010230</v>
      </c>
      <c r="F8727" t="s">
        <v>8</v>
      </c>
      <c r="G8727">
        <v>1</v>
      </c>
    </row>
    <row r="8728" spans="1:7" x14ac:dyDescent="0.25">
      <c r="A8728">
        <v>80027253</v>
      </c>
      <c r="B8728" s="1">
        <v>40927</v>
      </c>
      <c r="C8728" t="s">
        <v>27</v>
      </c>
      <c r="D8728">
        <v>25</v>
      </c>
      <c r="E8728">
        <v>12010300</v>
      </c>
      <c r="F8728" t="s">
        <v>28</v>
      </c>
      <c r="G8728">
        <v>1</v>
      </c>
    </row>
    <row r="8729" spans="1:7" x14ac:dyDescent="0.25">
      <c r="A8729">
        <v>80027256</v>
      </c>
      <c r="B8729" s="1">
        <v>40928</v>
      </c>
      <c r="C8729" t="s">
        <v>64</v>
      </c>
      <c r="D8729">
        <v>36</v>
      </c>
      <c r="E8729">
        <v>12010307</v>
      </c>
      <c r="F8729" t="s">
        <v>65</v>
      </c>
      <c r="G8729">
        <v>9</v>
      </c>
    </row>
    <row r="8730" spans="1:7" x14ac:dyDescent="0.25">
      <c r="A8730">
        <v>80027257</v>
      </c>
      <c r="B8730" s="1">
        <v>40928</v>
      </c>
      <c r="C8730" t="s">
        <v>54</v>
      </c>
      <c r="D8730">
        <v>25</v>
      </c>
      <c r="E8730">
        <v>12010308</v>
      </c>
      <c r="F8730" t="s">
        <v>55</v>
      </c>
      <c r="G8730">
        <v>24000</v>
      </c>
    </row>
    <row r="8731" spans="1:7" x14ac:dyDescent="0.25">
      <c r="A8731">
        <v>80027257</v>
      </c>
      <c r="B8731" s="1">
        <v>40928</v>
      </c>
      <c r="C8731" t="s">
        <v>59</v>
      </c>
      <c r="D8731">
        <v>25</v>
      </c>
      <c r="E8731">
        <v>12010308</v>
      </c>
      <c r="F8731" t="s">
        <v>60</v>
      </c>
      <c r="G8731">
        <v>24000</v>
      </c>
    </row>
    <row r="8732" spans="1:7" x14ac:dyDescent="0.25">
      <c r="A8732">
        <v>80027258</v>
      </c>
      <c r="B8732" s="1">
        <v>40928</v>
      </c>
      <c r="C8732" t="s">
        <v>86</v>
      </c>
      <c r="D8732">
        <v>25</v>
      </c>
      <c r="E8732">
        <v>11120099</v>
      </c>
      <c r="F8732" t="s">
        <v>87</v>
      </c>
      <c r="G8732">
        <v>1</v>
      </c>
    </row>
    <row r="8733" spans="1:7" x14ac:dyDescent="0.25">
      <c r="A8733">
        <v>80027261</v>
      </c>
      <c r="B8733" s="1">
        <v>40931</v>
      </c>
      <c r="C8733" t="s">
        <v>39</v>
      </c>
      <c r="D8733">
        <v>50</v>
      </c>
      <c r="E8733">
        <v>12010306</v>
      </c>
      <c r="F8733" t="s">
        <v>10</v>
      </c>
      <c r="G8733">
        <v>1</v>
      </c>
    </row>
    <row r="8734" spans="1:7" x14ac:dyDescent="0.25">
      <c r="A8734">
        <v>80027262</v>
      </c>
      <c r="B8734" s="1">
        <v>40931</v>
      </c>
      <c r="C8734" t="s">
        <v>7</v>
      </c>
      <c r="D8734">
        <v>316</v>
      </c>
      <c r="E8734">
        <v>12010180</v>
      </c>
      <c r="F8734" t="s">
        <v>8</v>
      </c>
      <c r="G8734">
        <v>64000</v>
      </c>
    </row>
    <row r="8735" spans="1:7" x14ac:dyDescent="0.25">
      <c r="A8735">
        <v>80027263</v>
      </c>
      <c r="B8735" s="1">
        <v>40931</v>
      </c>
      <c r="C8735" t="s">
        <v>39</v>
      </c>
      <c r="D8735">
        <v>50</v>
      </c>
      <c r="E8735">
        <v>12010282</v>
      </c>
      <c r="F8735" t="s">
        <v>10</v>
      </c>
      <c r="G8735">
        <v>1</v>
      </c>
    </row>
    <row r="8736" spans="1:7" x14ac:dyDescent="0.25">
      <c r="A8736">
        <v>80027264</v>
      </c>
      <c r="B8736" s="1">
        <v>40931</v>
      </c>
      <c r="C8736" t="s">
        <v>7</v>
      </c>
      <c r="D8736">
        <v>155</v>
      </c>
      <c r="E8736">
        <v>12010072</v>
      </c>
      <c r="F8736" t="s">
        <v>8</v>
      </c>
      <c r="G8736">
        <v>27000</v>
      </c>
    </row>
    <row r="8737" spans="1:7" x14ac:dyDescent="0.25">
      <c r="A8737">
        <v>80027264</v>
      </c>
      <c r="B8737" s="1">
        <v>40931</v>
      </c>
      <c r="C8737" t="s">
        <v>15</v>
      </c>
      <c r="D8737">
        <v>77.5</v>
      </c>
      <c r="E8737">
        <v>12010072</v>
      </c>
      <c r="F8737" t="s">
        <v>8</v>
      </c>
      <c r="G8737">
        <v>27000</v>
      </c>
    </row>
    <row r="8738" spans="1:7" hidden="1" x14ac:dyDescent="0.25">
      <c r="A8738">
        <v>90001820</v>
      </c>
      <c r="B8738" s="1">
        <v>40938</v>
      </c>
      <c r="C8738" t="s">
        <v>115</v>
      </c>
      <c r="D8738">
        <v>50</v>
      </c>
      <c r="E8738">
        <v>12010435</v>
      </c>
      <c r="F8738" t="s">
        <v>10</v>
      </c>
      <c r="G8738">
        <v>1</v>
      </c>
    </row>
    <row r="8739" spans="1:7" x14ac:dyDescent="0.25">
      <c r="A8739">
        <v>80027266</v>
      </c>
      <c r="B8739" s="1">
        <v>40931</v>
      </c>
      <c r="C8739" t="s">
        <v>7</v>
      </c>
      <c r="D8739">
        <v>70</v>
      </c>
      <c r="E8739">
        <v>12010253</v>
      </c>
      <c r="F8739" t="s">
        <v>8</v>
      </c>
      <c r="G8739">
        <v>10000</v>
      </c>
    </row>
    <row r="8740" spans="1:7" x14ac:dyDescent="0.25">
      <c r="A8740">
        <v>80027268</v>
      </c>
      <c r="B8740" s="1">
        <v>40931</v>
      </c>
      <c r="C8740" t="s">
        <v>140</v>
      </c>
      <c r="D8740">
        <v>30</v>
      </c>
      <c r="E8740">
        <v>12010325</v>
      </c>
      <c r="F8740" t="s">
        <v>26</v>
      </c>
      <c r="G8740">
        <v>200</v>
      </c>
    </row>
    <row r="8741" spans="1:7" x14ac:dyDescent="0.25">
      <c r="A8741">
        <v>80027268</v>
      </c>
      <c r="B8741" s="1">
        <v>40931</v>
      </c>
      <c r="C8741" t="s">
        <v>66</v>
      </c>
      <c r="D8741">
        <v>42</v>
      </c>
      <c r="E8741">
        <v>12010325</v>
      </c>
      <c r="F8741" t="s">
        <v>67</v>
      </c>
      <c r="G8741">
        <v>200</v>
      </c>
    </row>
    <row r="8742" spans="1:7" x14ac:dyDescent="0.25">
      <c r="A8742">
        <v>80027268</v>
      </c>
      <c r="B8742" s="1">
        <v>40931</v>
      </c>
      <c r="C8742" t="s">
        <v>68</v>
      </c>
      <c r="D8742">
        <v>25</v>
      </c>
      <c r="E8742">
        <v>12010325</v>
      </c>
      <c r="F8742" t="s">
        <v>69</v>
      </c>
      <c r="G8742">
        <v>200</v>
      </c>
    </row>
    <row r="8743" spans="1:7" x14ac:dyDescent="0.25">
      <c r="A8743">
        <v>80027269</v>
      </c>
      <c r="B8743" s="1">
        <v>40931</v>
      </c>
      <c r="C8743" t="s">
        <v>64</v>
      </c>
      <c r="D8743">
        <v>25</v>
      </c>
      <c r="E8743">
        <v>12010326</v>
      </c>
      <c r="F8743" t="s">
        <v>65</v>
      </c>
      <c r="G8743">
        <v>1</v>
      </c>
    </row>
    <row r="8744" spans="1:7" x14ac:dyDescent="0.25">
      <c r="A8744">
        <v>80027269</v>
      </c>
      <c r="B8744" s="1">
        <v>40931</v>
      </c>
      <c r="C8744" t="s">
        <v>64</v>
      </c>
      <c r="D8744">
        <v>25</v>
      </c>
      <c r="E8744">
        <v>12010327</v>
      </c>
      <c r="F8744" t="s">
        <v>65</v>
      </c>
      <c r="G8744">
        <v>1</v>
      </c>
    </row>
    <row r="8745" spans="1:7" x14ac:dyDescent="0.25">
      <c r="A8745">
        <v>80027269</v>
      </c>
      <c r="B8745" s="1">
        <v>40931</v>
      </c>
      <c r="C8745" t="s">
        <v>64</v>
      </c>
      <c r="D8745">
        <v>25</v>
      </c>
      <c r="E8745">
        <v>12010328</v>
      </c>
      <c r="F8745" t="s">
        <v>65</v>
      </c>
      <c r="G8745">
        <v>1</v>
      </c>
    </row>
    <row r="8746" spans="1:7" hidden="1" x14ac:dyDescent="0.25">
      <c r="A8746">
        <v>80027353</v>
      </c>
      <c r="B8746" s="1">
        <v>40938</v>
      </c>
      <c r="C8746" t="s">
        <v>111</v>
      </c>
      <c r="D8746">
        <v>25</v>
      </c>
      <c r="E8746">
        <v>12010440</v>
      </c>
      <c r="F8746" t="s">
        <v>112</v>
      </c>
      <c r="G8746">
        <v>1</v>
      </c>
    </row>
    <row r="8747" spans="1:7" hidden="1" x14ac:dyDescent="0.25">
      <c r="A8747">
        <v>80027357</v>
      </c>
      <c r="B8747" s="1">
        <v>40938</v>
      </c>
      <c r="C8747" t="s">
        <v>22</v>
      </c>
      <c r="D8747">
        <v>50</v>
      </c>
      <c r="E8747">
        <v>12010444</v>
      </c>
      <c r="F8747" t="s">
        <v>23</v>
      </c>
      <c r="G8747">
        <v>0.2</v>
      </c>
    </row>
    <row r="8748" spans="1:7" x14ac:dyDescent="0.25">
      <c r="A8748">
        <v>80027269</v>
      </c>
      <c r="B8748" s="1">
        <v>40931</v>
      </c>
      <c r="C8748" t="s">
        <v>64</v>
      </c>
      <c r="D8748">
        <v>25</v>
      </c>
      <c r="E8748">
        <v>12010329</v>
      </c>
      <c r="F8748" t="s">
        <v>65</v>
      </c>
      <c r="G8748">
        <v>1</v>
      </c>
    </row>
    <row r="8749" spans="1:7" x14ac:dyDescent="0.25">
      <c r="A8749">
        <v>80027270</v>
      </c>
      <c r="B8749" s="1">
        <v>40931</v>
      </c>
      <c r="C8749" t="s">
        <v>64</v>
      </c>
      <c r="D8749">
        <v>68</v>
      </c>
      <c r="E8749">
        <v>12010324</v>
      </c>
      <c r="F8749" t="s">
        <v>65</v>
      </c>
      <c r="G8749">
        <v>17</v>
      </c>
    </row>
    <row r="8750" spans="1:7" x14ac:dyDescent="0.25">
      <c r="A8750">
        <v>80027270</v>
      </c>
      <c r="B8750" s="1">
        <v>40931</v>
      </c>
      <c r="C8750" t="s">
        <v>74</v>
      </c>
      <c r="D8750">
        <v>25</v>
      </c>
      <c r="E8750">
        <v>12010324</v>
      </c>
      <c r="F8750" t="s">
        <v>75</v>
      </c>
      <c r="G8750">
        <v>17</v>
      </c>
    </row>
    <row r="8751" spans="1:7" x14ac:dyDescent="0.25">
      <c r="A8751">
        <v>80027270</v>
      </c>
      <c r="B8751" s="1">
        <v>40931</v>
      </c>
      <c r="C8751" t="s">
        <v>70</v>
      </c>
      <c r="D8751">
        <v>25</v>
      </c>
      <c r="E8751">
        <v>12010324</v>
      </c>
      <c r="F8751" t="s">
        <v>71</v>
      </c>
      <c r="G8751">
        <v>17</v>
      </c>
    </row>
    <row r="8752" spans="1:7" x14ac:dyDescent="0.25">
      <c r="A8752">
        <v>80027272</v>
      </c>
      <c r="B8752" s="1">
        <v>40931</v>
      </c>
      <c r="C8752" t="s">
        <v>24</v>
      </c>
      <c r="D8752">
        <v>25</v>
      </c>
      <c r="E8752">
        <v>12010316</v>
      </c>
      <c r="F8752" t="s">
        <v>10</v>
      </c>
      <c r="G8752">
        <v>1</v>
      </c>
    </row>
    <row r="8753" spans="1:7" x14ac:dyDescent="0.25">
      <c r="A8753">
        <v>80027272</v>
      </c>
      <c r="B8753" s="1">
        <v>40931</v>
      </c>
      <c r="C8753" t="s">
        <v>24</v>
      </c>
      <c r="D8753">
        <v>25</v>
      </c>
      <c r="E8753">
        <v>12010317</v>
      </c>
      <c r="F8753" t="s">
        <v>10</v>
      </c>
      <c r="G8753">
        <v>1</v>
      </c>
    </row>
    <row r="8754" spans="1:7" x14ac:dyDescent="0.25">
      <c r="A8754">
        <v>80027272</v>
      </c>
      <c r="B8754" s="1">
        <v>40931</v>
      </c>
      <c r="C8754" t="s">
        <v>24</v>
      </c>
      <c r="D8754">
        <v>25</v>
      </c>
      <c r="E8754">
        <v>12010318</v>
      </c>
      <c r="F8754" t="s">
        <v>10</v>
      </c>
      <c r="G8754">
        <v>1</v>
      </c>
    </row>
    <row r="8755" spans="1:7" x14ac:dyDescent="0.25">
      <c r="A8755">
        <v>80027272</v>
      </c>
      <c r="B8755" s="1">
        <v>40931</v>
      </c>
      <c r="C8755" t="s">
        <v>24</v>
      </c>
      <c r="D8755">
        <v>25</v>
      </c>
      <c r="E8755">
        <v>12010319</v>
      </c>
      <c r="F8755" t="s">
        <v>10</v>
      </c>
      <c r="G8755">
        <v>1</v>
      </c>
    </row>
    <row r="8756" spans="1:7" x14ac:dyDescent="0.25">
      <c r="A8756">
        <v>80027272</v>
      </c>
      <c r="B8756" s="1">
        <v>40931</v>
      </c>
      <c r="C8756" t="s">
        <v>24</v>
      </c>
      <c r="D8756">
        <v>25</v>
      </c>
      <c r="E8756">
        <v>12010320</v>
      </c>
      <c r="F8756" t="s">
        <v>10</v>
      </c>
      <c r="G8756">
        <v>1</v>
      </c>
    </row>
    <row r="8757" spans="1:7" x14ac:dyDescent="0.25">
      <c r="A8757">
        <v>80027272</v>
      </c>
      <c r="B8757" s="1">
        <v>40931</v>
      </c>
      <c r="C8757" t="s">
        <v>24</v>
      </c>
      <c r="D8757">
        <v>25</v>
      </c>
      <c r="E8757">
        <v>12010321</v>
      </c>
      <c r="F8757" t="s">
        <v>10</v>
      </c>
      <c r="G8757">
        <v>1</v>
      </c>
    </row>
    <row r="8758" spans="1:7" x14ac:dyDescent="0.25">
      <c r="A8758">
        <v>80027272</v>
      </c>
      <c r="B8758" s="1">
        <v>40931</v>
      </c>
      <c r="C8758" t="s">
        <v>24</v>
      </c>
      <c r="D8758">
        <v>25</v>
      </c>
      <c r="E8758">
        <v>12010322</v>
      </c>
      <c r="F8758" t="s">
        <v>10</v>
      </c>
      <c r="G8758">
        <v>1</v>
      </c>
    </row>
    <row r="8759" spans="1:7" x14ac:dyDescent="0.25">
      <c r="A8759">
        <v>80027272</v>
      </c>
      <c r="B8759" s="1">
        <v>40931</v>
      </c>
      <c r="C8759" t="s">
        <v>24</v>
      </c>
      <c r="D8759">
        <v>25</v>
      </c>
      <c r="E8759">
        <v>12010323</v>
      </c>
      <c r="F8759" t="s">
        <v>10</v>
      </c>
      <c r="G8759">
        <v>1</v>
      </c>
    </row>
    <row r="8760" spans="1:7" x14ac:dyDescent="0.25">
      <c r="A8760">
        <v>80027273</v>
      </c>
      <c r="B8760" s="1">
        <v>40931</v>
      </c>
      <c r="C8760" t="s">
        <v>27</v>
      </c>
      <c r="D8760">
        <v>25</v>
      </c>
      <c r="E8760">
        <v>12010333</v>
      </c>
      <c r="F8760" t="s">
        <v>28</v>
      </c>
      <c r="G8760">
        <v>1</v>
      </c>
    </row>
    <row r="8761" spans="1:7" x14ac:dyDescent="0.25">
      <c r="A8761">
        <v>80027274</v>
      </c>
      <c r="B8761" s="1">
        <v>40931</v>
      </c>
      <c r="C8761" t="s">
        <v>7</v>
      </c>
      <c r="D8761">
        <v>200</v>
      </c>
      <c r="E8761">
        <v>12010335</v>
      </c>
      <c r="F8761" t="s">
        <v>8</v>
      </c>
      <c r="G8761">
        <v>36000</v>
      </c>
    </row>
    <row r="8762" spans="1:7" x14ac:dyDescent="0.25">
      <c r="A8762">
        <v>80027275</v>
      </c>
      <c r="B8762" s="1">
        <v>40931</v>
      </c>
      <c r="C8762" t="s">
        <v>64</v>
      </c>
      <c r="D8762">
        <v>25</v>
      </c>
      <c r="E8762">
        <v>12010337</v>
      </c>
      <c r="F8762" t="s">
        <v>65</v>
      </c>
      <c r="G8762">
        <v>1</v>
      </c>
    </row>
    <row r="8763" spans="1:7" x14ac:dyDescent="0.25">
      <c r="A8763">
        <v>80027277</v>
      </c>
      <c r="B8763" s="1">
        <v>40932</v>
      </c>
      <c r="C8763" t="s">
        <v>7</v>
      </c>
      <c r="D8763">
        <v>145</v>
      </c>
      <c r="E8763">
        <v>12010265</v>
      </c>
      <c r="F8763" t="s">
        <v>8</v>
      </c>
      <c r="G8763">
        <v>25000</v>
      </c>
    </row>
    <row r="8764" spans="1:7" x14ac:dyDescent="0.25">
      <c r="A8764">
        <v>80027278</v>
      </c>
      <c r="B8764" s="1">
        <v>40932</v>
      </c>
      <c r="C8764" t="s">
        <v>134</v>
      </c>
      <c r="D8764">
        <v>75</v>
      </c>
      <c r="E8764">
        <v>12010255</v>
      </c>
      <c r="F8764" t="s">
        <v>10</v>
      </c>
      <c r="G8764">
        <v>1</v>
      </c>
    </row>
    <row r="8765" spans="1:7" x14ac:dyDescent="0.25">
      <c r="A8765">
        <v>80027280</v>
      </c>
      <c r="B8765" s="1">
        <v>40932</v>
      </c>
      <c r="C8765" t="s">
        <v>64</v>
      </c>
      <c r="D8765">
        <v>25</v>
      </c>
      <c r="E8765">
        <v>12010343</v>
      </c>
      <c r="F8765" t="s">
        <v>65</v>
      </c>
      <c r="G8765">
        <v>1</v>
      </c>
    </row>
    <row r="8766" spans="1:7" x14ac:dyDescent="0.25">
      <c r="A8766">
        <v>80027282</v>
      </c>
      <c r="B8766" s="1">
        <v>40932</v>
      </c>
      <c r="C8766" t="s">
        <v>16</v>
      </c>
      <c r="D8766">
        <v>30</v>
      </c>
      <c r="E8766">
        <v>11120330</v>
      </c>
      <c r="F8766" t="s">
        <v>17</v>
      </c>
      <c r="G8766">
        <v>3000</v>
      </c>
    </row>
    <row r="8767" spans="1:7" x14ac:dyDescent="0.25">
      <c r="A8767">
        <v>80027282</v>
      </c>
      <c r="B8767" s="1">
        <v>40932</v>
      </c>
      <c r="C8767" t="s">
        <v>7</v>
      </c>
      <c r="D8767">
        <v>195</v>
      </c>
      <c r="E8767">
        <v>11120330</v>
      </c>
      <c r="F8767" t="s">
        <v>8</v>
      </c>
      <c r="G8767">
        <v>3000</v>
      </c>
    </row>
    <row r="8768" spans="1:7" x14ac:dyDescent="0.25">
      <c r="A8768">
        <v>80027282</v>
      </c>
      <c r="B8768" s="1">
        <v>40932</v>
      </c>
      <c r="C8768" t="s">
        <v>15</v>
      </c>
      <c r="D8768">
        <v>97.5</v>
      </c>
      <c r="E8768">
        <v>11120330</v>
      </c>
      <c r="F8768" t="s">
        <v>8</v>
      </c>
      <c r="G8768">
        <v>3000</v>
      </c>
    </row>
    <row r="8769" spans="1:7" hidden="1" x14ac:dyDescent="0.25">
      <c r="A8769">
        <v>80027358</v>
      </c>
      <c r="B8769" s="1">
        <v>40938</v>
      </c>
      <c r="C8769" t="s">
        <v>111</v>
      </c>
      <c r="D8769">
        <v>75</v>
      </c>
      <c r="E8769">
        <v>12010453</v>
      </c>
      <c r="F8769" t="s">
        <v>112</v>
      </c>
      <c r="G8769">
        <v>3</v>
      </c>
    </row>
    <row r="8770" spans="1:7" hidden="1" x14ac:dyDescent="0.25">
      <c r="A8770">
        <v>80027360</v>
      </c>
      <c r="B8770" s="1">
        <v>40938</v>
      </c>
      <c r="C8770" t="s">
        <v>22</v>
      </c>
      <c r="D8770">
        <v>65</v>
      </c>
      <c r="E8770">
        <v>12010454</v>
      </c>
      <c r="F8770" t="s">
        <v>23</v>
      </c>
      <c r="G8770">
        <v>0.26</v>
      </c>
    </row>
    <row r="8771" spans="1:7" hidden="1" x14ac:dyDescent="0.25">
      <c r="A8771">
        <v>80027361</v>
      </c>
      <c r="B8771" s="1">
        <v>40938</v>
      </c>
      <c r="C8771" t="s">
        <v>111</v>
      </c>
      <c r="D8771">
        <v>25</v>
      </c>
      <c r="E8771">
        <v>12010455</v>
      </c>
      <c r="F8771" t="s">
        <v>112</v>
      </c>
      <c r="G8771">
        <v>1</v>
      </c>
    </row>
    <row r="8772" spans="1:7" x14ac:dyDescent="0.25">
      <c r="A8772">
        <v>80027283</v>
      </c>
      <c r="B8772" s="1">
        <v>40932</v>
      </c>
      <c r="C8772" t="s">
        <v>7</v>
      </c>
      <c r="D8772">
        <v>25</v>
      </c>
      <c r="E8772">
        <v>12010240</v>
      </c>
      <c r="F8772" t="s">
        <v>8</v>
      </c>
      <c r="G8772">
        <v>0</v>
      </c>
    </row>
    <row r="8773" spans="1:7" x14ac:dyDescent="0.25">
      <c r="A8773">
        <v>80027285</v>
      </c>
      <c r="B8773" s="1">
        <v>40932</v>
      </c>
      <c r="C8773" t="s">
        <v>39</v>
      </c>
      <c r="D8773">
        <v>50</v>
      </c>
      <c r="E8773">
        <v>12010310</v>
      </c>
      <c r="F8773" t="s">
        <v>10</v>
      </c>
      <c r="G8773">
        <v>1</v>
      </c>
    </row>
    <row r="8774" spans="1:7" x14ac:dyDescent="0.25">
      <c r="A8774">
        <v>80027286</v>
      </c>
      <c r="B8774" s="1">
        <v>40932</v>
      </c>
      <c r="C8774" t="s">
        <v>7</v>
      </c>
      <c r="D8774">
        <v>120</v>
      </c>
      <c r="E8774">
        <v>12010269</v>
      </c>
      <c r="F8774" t="s">
        <v>8</v>
      </c>
      <c r="G8774">
        <v>20000</v>
      </c>
    </row>
    <row r="8775" spans="1:7" x14ac:dyDescent="0.25">
      <c r="A8775">
        <v>80027286</v>
      </c>
      <c r="B8775" s="1">
        <v>40932</v>
      </c>
      <c r="C8775" t="s">
        <v>15</v>
      </c>
      <c r="D8775">
        <v>60</v>
      </c>
      <c r="E8775">
        <v>12010269</v>
      </c>
      <c r="F8775" t="s">
        <v>8</v>
      </c>
      <c r="G8775">
        <v>20000</v>
      </c>
    </row>
    <row r="8776" spans="1:7" hidden="1" x14ac:dyDescent="0.25">
      <c r="A8776">
        <v>80027368</v>
      </c>
      <c r="B8776" s="1">
        <v>40939</v>
      </c>
      <c r="C8776" t="s">
        <v>111</v>
      </c>
      <c r="D8776">
        <v>25</v>
      </c>
      <c r="E8776">
        <v>12010462</v>
      </c>
      <c r="F8776" t="s">
        <v>112</v>
      </c>
      <c r="G8776">
        <v>1</v>
      </c>
    </row>
    <row r="8777" spans="1:7" hidden="1" x14ac:dyDescent="0.25">
      <c r="A8777">
        <v>70017924</v>
      </c>
      <c r="B8777" s="1">
        <v>40939</v>
      </c>
      <c r="C8777" t="s">
        <v>111</v>
      </c>
      <c r="D8777">
        <v>25</v>
      </c>
      <c r="E8777">
        <v>12010463</v>
      </c>
      <c r="F8777" t="s">
        <v>112</v>
      </c>
      <c r="G8777">
        <v>1</v>
      </c>
    </row>
    <row r="8778" spans="1:7" hidden="1" x14ac:dyDescent="0.25">
      <c r="A8778">
        <v>17002</v>
      </c>
      <c r="B8778" s="1">
        <v>40939</v>
      </c>
      <c r="C8778" t="s">
        <v>111</v>
      </c>
      <c r="D8778">
        <v>25</v>
      </c>
      <c r="E8778">
        <v>12010463</v>
      </c>
      <c r="F8778" t="s">
        <v>112</v>
      </c>
      <c r="G8778">
        <v>1</v>
      </c>
    </row>
    <row r="8779" spans="1:7" hidden="1" x14ac:dyDescent="0.25">
      <c r="A8779">
        <v>80027373</v>
      </c>
      <c r="B8779" s="1">
        <v>40939</v>
      </c>
      <c r="C8779" t="s">
        <v>111</v>
      </c>
      <c r="D8779">
        <v>25</v>
      </c>
      <c r="E8779">
        <v>12010463</v>
      </c>
      <c r="F8779" t="s">
        <v>112</v>
      </c>
      <c r="G8779">
        <v>1</v>
      </c>
    </row>
    <row r="8780" spans="1:7" x14ac:dyDescent="0.25">
      <c r="A8780">
        <v>80027287</v>
      </c>
      <c r="B8780" s="1">
        <v>40932</v>
      </c>
      <c r="C8780" t="s">
        <v>7</v>
      </c>
      <c r="D8780">
        <v>120</v>
      </c>
      <c r="E8780">
        <v>12010270</v>
      </c>
      <c r="F8780" t="s">
        <v>8</v>
      </c>
      <c r="G8780">
        <v>20000</v>
      </c>
    </row>
    <row r="8781" spans="1:7" x14ac:dyDescent="0.25">
      <c r="A8781">
        <v>80027287</v>
      </c>
      <c r="B8781" s="1">
        <v>40932</v>
      </c>
      <c r="C8781" t="s">
        <v>15</v>
      </c>
      <c r="D8781">
        <v>60</v>
      </c>
      <c r="E8781">
        <v>12010270</v>
      </c>
      <c r="F8781" t="s">
        <v>8</v>
      </c>
      <c r="G8781">
        <v>20000</v>
      </c>
    </row>
    <row r="8782" spans="1:7" x14ac:dyDescent="0.25">
      <c r="A8782">
        <v>80027289</v>
      </c>
      <c r="B8782" s="1">
        <v>40932</v>
      </c>
      <c r="C8782" t="s">
        <v>7</v>
      </c>
      <c r="D8782">
        <v>95</v>
      </c>
      <c r="E8782">
        <v>12010238</v>
      </c>
      <c r="F8782" t="s">
        <v>8</v>
      </c>
      <c r="G8782">
        <v>15000</v>
      </c>
    </row>
    <row r="8783" spans="1:7" x14ac:dyDescent="0.25">
      <c r="A8783">
        <v>80027290</v>
      </c>
      <c r="B8783" s="1">
        <v>40932</v>
      </c>
      <c r="C8783" t="s">
        <v>7</v>
      </c>
      <c r="D8783">
        <v>135</v>
      </c>
      <c r="E8783">
        <v>12010354</v>
      </c>
      <c r="F8783" t="s">
        <v>8</v>
      </c>
      <c r="G8783">
        <v>23000</v>
      </c>
    </row>
    <row r="8784" spans="1:7" x14ac:dyDescent="0.25">
      <c r="A8784">
        <v>80027292</v>
      </c>
      <c r="B8784" s="1">
        <v>40932</v>
      </c>
      <c r="C8784" t="s">
        <v>7</v>
      </c>
      <c r="D8784">
        <v>35</v>
      </c>
      <c r="E8784">
        <v>12010268</v>
      </c>
      <c r="F8784" t="s">
        <v>8</v>
      </c>
      <c r="G8784">
        <v>3000</v>
      </c>
    </row>
    <row r="8785" spans="1:7" x14ac:dyDescent="0.25">
      <c r="A8785">
        <v>80027292</v>
      </c>
      <c r="B8785" s="1">
        <v>40932</v>
      </c>
      <c r="C8785" t="s">
        <v>15</v>
      </c>
      <c r="D8785">
        <v>17.5</v>
      </c>
      <c r="E8785">
        <v>12010268</v>
      </c>
      <c r="F8785" t="s">
        <v>8</v>
      </c>
      <c r="G8785">
        <v>3000</v>
      </c>
    </row>
    <row r="8786" spans="1:7" x14ac:dyDescent="0.25">
      <c r="A8786">
        <v>80027294</v>
      </c>
      <c r="B8786" s="1">
        <v>40932</v>
      </c>
      <c r="C8786" t="s">
        <v>54</v>
      </c>
      <c r="D8786">
        <v>27</v>
      </c>
      <c r="E8786">
        <v>12010361</v>
      </c>
      <c r="F8786" t="s">
        <v>55</v>
      </c>
      <c r="G8786">
        <v>80000</v>
      </c>
    </row>
    <row r="8787" spans="1:7" x14ac:dyDescent="0.25">
      <c r="A8787">
        <v>80027294</v>
      </c>
      <c r="B8787" s="1">
        <v>40932</v>
      </c>
      <c r="C8787" t="s">
        <v>59</v>
      </c>
      <c r="D8787">
        <v>25</v>
      </c>
      <c r="E8787">
        <v>12010361</v>
      </c>
      <c r="F8787" t="s">
        <v>60</v>
      </c>
      <c r="G8787">
        <v>80000</v>
      </c>
    </row>
    <row r="8788" spans="1:7" x14ac:dyDescent="0.25">
      <c r="A8788">
        <v>80027295</v>
      </c>
      <c r="B8788" s="1">
        <v>40932</v>
      </c>
      <c r="C8788" t="s">
        <v>64</v>
      </c>
      <c r="D8788">
        <v>25</v>
      </c>
      <c r="E8788">
        <v>12010360</v>
      </c>
      <c r="F8788" t="s">
        <v>65</v>
      </c>
      <c r="G8788">
        <v>1</v>
      </c>
    </row>
    <row r="8789" spans="1:7" x14ac:dyDescent="0.25">
      <c r="A8789">
        <v>80027296</v>
      </c>
      <c r="B8789" s="1">
        <v>40932</v>
      </c>
      <c r="C8789" t="s">
        <v>54</v>
      </c>
      <c r="D8789">
        <v>27</v>
      </c>
      <c r="E8789">
        <v>12010358</v>
      </c>
      <c r="F8789" t="s">
        <v>55</v>
      </c>
      <c r="G8789">
        <v>80000</v>
      </c>
    </row>
    <row r="8790" spans="1:7" x14ac:dyDescent="0.25">
      <c r="A8790">
        <v>80027296</v>
      </c>
      <c r="B8790" s="1">
        <v>40932</v>
      </c>
      <c r="C8790" t="s">
        <v>59</v>
      </c>
      <c r="D8790">
        <v>25</v>
      </c>
      <c r="E8790">
        <v>12010358</v>
      </c>
      <c r="F8790" t="s">
        <v>60</v>
      </c>
      <c r="G8790">
        <v>80000</v>
      </c>
    </row>
    <row r="8791" spans="1:7" x14ac:dyDescent="0.25">
      <c r="A8791">
        <v>80027297</v>
      </c>
      <c r="B8791" s="1">
        <v>40932</v>
      </c>
      <c r="C8791" t="s">
        <v>9</v>
      </c>
      <c r="D8791">
        <v>20</v>
      </c>
      <c r="E8791">
        <v>12010184</v>
      </c>
      <c r="F8791" t="s">
        <v>10</v>
      </c>
      <c r="G8791">
        <v>1</v>
      </c>
    </row>
    <row r="8792" spans="1:7" x14ac:dyDescent="0.25">
      <c r="A8792">
        <v>80027297</v>
      </c>
      <c r="B8792" s="1">
        <v>40932</v>
      </c>
      <c r="C8792" t="s">
        <v>7</v>
      </c>
      <c r="D8792">
        <v>80</v>
      </c>
      <c r="E8792">
        <v>12010184</v>
      </c>
      <c r="F8792" t="s">
        <v>8</v>
      </c>
      <c r="G8792">
        <v>1</v>
      </c>
    </row>
    <row r="8793" spans="1:7" x14ac:dyDescent="0.25">
      <c r="A8793">
        <v>80027298</v>
      </c>
      <c r="B8793" s="1">
        <v>40932</v>
      </c>
      <c r="C8793" t="s">
        <v>7</v>
      </c>
      <c r="D8793">
        <v>25</v>
      </c>
      <c r="E8793">
        <v>12010331</v>
      </c>
      <c r="F8793" t="s">
        <v>8</v>
      </c>
      <c r="G8793">
        <v>1000</v>
      </c>
    </row>
    <row r="8794" spans="1:7" x14ac:dyDescent="0.25">
      <c r="A8794">
        <v>80027298</v>
      </c>
      <c r="B8794" s="1">
        <v>40932</v>
      </c>
      <c r="C8794" t="s">
        <v>15</v>
      </c>
      <c r="D8794">
        <v>12.5</v>
      </c>
      <c r="E8794">
        <v>12010331</v>
      </c>
      <c r="F8794" t="s">
        <v>8</v>
      </c>
      <c r="G8794">
        <v>1000</v>
      </c>
    </row>
    <row r="8795" spans="1:7" x14ac:dyDescent="0.25">
      <c r="A8795">
        <v>80027299</v>
      </c>
      <c r="B8795" s="1">
        <v>40933</v>
      </c>
      <c r="C8795" t="s">
        <v>140</v>
      </c>
      <c r="D8795">
        <v>25</v>
      </c>
      <c r="E8795">
        <v>12010362</v>
      </c>
      <c r="F8795" t="s">
        <v>26</v>
      </c>
      <c r="G8795">
        <v>100</v>
      </c>
    </row>
    <row r="8796" spans="1:7" x14ac:dyDescent="0.25">
      <c r="A8796">
        <v>80027299</v>
      </c>
      <c r="B8796" s="1">
        <v>40933</v>
      </c>
      <c r="C8796" t="s">
        <v>66</v>
      </c>
      <c r="D8796">
        <v>17</v>
      </c>
      <c r="E8796">
        <v>12010362</v>
      </c>
      <c r="F8796" t="s">
        <v>67</v>
      </c>
      <c r="G8796">
        <v>100</v>
      </c>
    </row>
    <row r="8797" spans="1:7" x14ac:dyDescent="0.25">
      <c r="A8797">
        <v>80027300</v>
      </c>
      <c r="B8797" s="1">
        <v>40933</v>
      </c>
      <c r="C8797" t="s">
        <v>54</v>
      </c>
      <c r="D8797">
        <v>29</v>
      </c>
      <c r="E8797">
        <v>12010363</v>
      </c>
      <c r="F8797" t="s">
        <v>55</v>
      </c>
      <c r="G8797">
        <v>100000</v>
      </c>
    </row>
    <row r="8798" spans="1:7" x14ac:dyDescent="0.25">
      <c r="A8798">
        <v>80027301</v>
      </c>
      <c r="B8798" s="1">
        <v>40933</v>
      </c>
      <c r="C8798" t="s">
        <v>7</v>
      </c>
      <c r="D8798">
        <v>95</v>
      </c>
      <c r="E8798">
        <v>11080483</v>
      </c>
      <c r="F8798" t="s">
        <v>8</v>
      </c>
      <c r="G8798">
        <v>15000</v>
      </c>
    </row>
    <row r="8799" spans="1:7" hidden="1" x14ac:dyDescent="0.25">
      <c r="A8799">
        <v>80027376</v>
      </c>
      <c r="B8799" s="1">
        <v>40940</v>
      </c>
      <c r="C8799" t="s">
        <v>18</v>
      </c>
      <c r="D8799">
        <v>59.93</v>
      </c>
      <c r="E8799">
        <v>12010097</v>
      </c>
      <c r="F8799" t="s">
        <v>10</v>
      </c>
      <c r="G8799">
        <v>1</v>
      </c>
    </row>
    <row r="8800" spans="1:7" hidden="1" x14ac:dyDescent="0.25">
      <c r="A8800">
        <v>80027376</v>
      </c>
      <c r="B8800" s="1">
        <v>40940</v>
      </c>
      <c r="C8800" t="s">
        <v>19</v>
      </c>
      <c r="D8800">
        <v>533.02</v>
      </c>
      <c r="E8800">
        <v>12010097</v>
      </c>
      <c r="F8800" t="s">
        <v>10</v>
      </c>
      <c r="G8800">
        <v>1</v>
      </c>
    </row>
    <row r="8801" spans="1:7" hidden="1" x14ac:dyDescent="0.25">
      <c r="A8801">
        <v>80027376</v>
      </c>
      <c r="B8801" s="1">
        <v>40940</v>
      </c>
      <c r="C8801" t="s">
        <v>20</v>
      </c>
      <c r="D8801">
        <v>1302.93</v>
      </c>
      <c r="E8801">
        <v>12010097</v>
      </c>
      <c r="F8801" t="s">
        <v>10</v>
      </c>
      <c r="G8801">
        <v>1</v>
      </c>
    </row>
    <row r="8802" spans="1:7" hidden="1" x14ac:dyDescent="0.25">
      <c r="A8802">
        <v>80027376</v>
      </c>
      <c r="B8802" s="1">
        <v>40940</v>
      </c>
      <c r="C8802" t="s">
        <v>21</v>
      </c>
      <c r="D8802">
        <v>161.68</v>
      </c>
      <c r="E8802">
        <v>12010097</v>
      </c>
      <c r="F8802" t="s">
        <v>10</v>
      </c>
      <c r="G8802">
        <v>1</v>
      </c>
    </row>
    <row r="8803" spans="1:7" x14ac:dyDescent="0.25">
      <c r="A8803">
        <v>80027301</v>
      </c>
      <c r="B8803" s="1">
        <v>40933</v>
      </c>
      <c r="C8803" t="s">
        <v>15</v>
      </c>
      <c r="D8803">
        <v>47.5</v>
      </c>
      <c r="E8803">
        <v>11080483</v>
      </c>
      <c r="F8803" t="s">
        <v>8</v>
      </c>
      <c r="G8803">
        <v>15000</v>
      </c>
    </row>
    <row r="8804" spans="1:7" hidden="1" x14ac:dyDescent="0.25">
      <c r="A8804">
        <v>80027378</v>
      </c>
      <c r="B8804" s="1">
        <v>40940</v>
      </c>
      <c r="C8804" t="s">
        <v>22</v>
      </c>
      <c r="D8804">
        <v>50</v>
      </c>
      <c r="E8804">
        <v>12010456</v>
      </c>
      <c r="F8804" t="s">
        <v>23</v>
      </c>
      <c r="G8804">
        <v>0.2</v>
      </c>
    </row>
    <row r="8805" spans="1:7" hidden="1" x14ac:dyDescent="0.25">
      <c r="A8805">
        <v>80027388</v>
      </c>
      <c r="B8805" s="1">
        <v>40940</v>
      </c>
      <c r="C8805" t="s">
        <v>113</v>
      </c>
      <c r="D8805">
        <v>150</v>
      </c>
      <c r="E8805">
        <v>12010470</v>
      </c>
      <c r="F8805" t="s">
        <v>10</v>
      </c>
      <c r="G8805">
        <v>1</v>
      </c>
    </row>
    <row r="8806" spans="1:7" hidden="1" x14ac:dyDescent="0.25">
      <c r="A8806">
        <v>80027379</v>
      </c>
      <c r="B8806" s="1">
        <v>40940</v>
      </c>
      <c r="C8806" t="s">
        <v>22</v>
      </c>
      <c r="D8806">
        <v>50</v>
      </c>
      <c r="E8806">
        <v>12020004</v>
      </c>
      <c r="F8806" t="s">
        <v>23</v>
      </c>
      <c r="G8806">
        <v>0.2</v>
      </c>
    </row>
    <row r="8807" spans="1:7" hidden="1" x14ac:dyDescent="0.25">
      <c r="A8807">
        <v>80027382</v>
      </c>
      <c r="B8807" s="1">
        <v>40940</v>
      </c>
      <c r="C8807" t="s">
        <v>182</v>
      </c>
      <c r="D8807">
        <v>100</v>
      </c>
      <c r="E8807">
        <v>12020007</v>
      </c>
      <c r="F8807" t="s">
        <v>10</v>
      </c>
      <c r="G8807">
        <v>1</v>
      </c>
    </row>
    <row r="8808" spans="1:7" hidden="1" x14ac:dyDescent="0.25">
      <c r="A8808">
        <v>70017940</v>
      </c>
      <c r="B8808" s="1">
        <v>40940</v>
      </c>
      <c r="C8808" t="s">
        <v>111</v>
      </c>
      <c r="D8808">
        <v>25</v>
      </c>
      <c r="E8808">
        <v>12020009</v>
      </c>
      <c r="F8808" t="s">
        <v>112</v>
      </c>
      <c r="G8808">
        <v>1</v>
      </c>
    </row>
    <row r="8809" spans="1:7" hidden="1" x14ac:dyDescent="0.25">
      <c r="A8809">
        <v>17003</v>
      </c>
      <c r="B8809" s="1">
        <v>40940</v>
      </c>
      <c r="C8809" t="s">
        <v>111</v>
      </c>
      <c r="D8809">
        <v>25</v>
      </c>
      <c r="E8809">
        <v>12020009</v>
      </c>
      <c r="F8809" t="s">
        <v>112</v>
      </c>
      <c r="G8809">
        <v>1</v>
      </c>
    </row>
    <row r="8810" spans="1:7" hidden="1" x14ac:dyDescent="0.25">
      <c r="A8810">
        <v>80027384</v>
      </c>
      <c r="B8810" s="1">
        <v>40940</v>
      </c>
      <c r="C8810" t="s">
        <v>111</v>
      </c>
      <c r="D8810">
        <v>25</v>
      </c>
      <c r="E8810">
        <v>12020009</v>
      </c>
      <c r="F8810" t="s">
        <v>112</v>
      </c>
      <c r="G8810">
        <v>1</v>
      </c>
    </row>
    <row r="8811" spans="1:7" hidden="1" x14ac:dyDescent="0.25">
      <c r="A8811">
        <v>80027385</v>
      </c>
      <c r="B8811" s="1">
        <v>40940</v>
      </c>
      <c r="C8811" t="s">
        <v>22</v>
      </c>
      <c r="D8811">
        <v>50</v>
      </c>
      <c r="E8811">
        <v>12020011</v>
      </c>
      <c r="F8811" t="s">
        <v>23</v>
      </c>
      <c r="G8811">
        <v>0.08</v>
      </c>
    </row>
    <row r="8812" spans="1:7" hidden="1" x14ac:dyDescent="0.25">
      <c r="A8812">
        <v>80027386</v>
      </c>
      <c r="B8812" s="1">
        <v>40940</v>
      </c>
      <c r="C8812" t="s">
        <v>111</v>
      </c>
      <c r="D8812">
        <v>25</v>
      </c>
      <c r="E8812">
        <v>12020013</v>
      </c>
      <c r="F8812" t="s">
        <v>112</v>
      </c>
      <c r="G8812">
        <v>1</v>
      </c>
    </row>
    <row r="8813" spans="1:7" x14ac:dyDescent="0.25">
      <c r="A8813">
        <v>80027302</v>
      </c>
      <c r="B8813" s="1">
        <v>40933</v>
      </c>
      <c r="C8813" t="s">
        <v>66</v>
      </c>
      <c r="D8813">
        <v>25</v>
      </c>
      <c r="E8813">
        <v>12010366</v>
      </c>
      <c r="F8813" t="s">
        <v>67</v>
      </c>
      <c r="G8813">
        <v>1</v>
      </c>
    </row>
    <row r="8814" spans="1:7" x14ac:dyDescent="0.25">
      <c r="A8814">
        <v>80027303</v>
      </c>
      <c r="B8814" s="1">
        <v>40933</v>
      </c>
      <c r="C8814" t="s">
        <v>39</v>
      </c>
      <c r="D8814">
        <v>50</v>
      </c>
      <c r="E8814">
        <v>12010365</v>
      </c>
      <c r="F8814" t="s">
        <v>10</v>
      </c>
      <c r="G8814">
        <v>1</v>
      </c>
    </row>
    <row r="8815" spans="1:7" x14ac:dyDescent="0.25">
      <c r="A8815">
        <v>80027304</v>
      </c>
      <c r="B8815" s="1">
        <v>40933</v>
      </c>
      <c r="C8815" t="s">
        <v>24</v>
      </c>
      <c r="D8815">
        <v>25</v>
      </c>
      <c r="E8815">
        <v>12010367</v>
      </c>
      <c r="F8815" t="s">
        <v>10</v>
      </c>
      <c r="G8815">
        <v>1</v>
      </c>
    </row>
    <row r="8816" spans="1:7" x14ac:dyDescent="0.25">
      <c r="A8816">
        <v>80027305</v>
      </c>
      <c r="B8816" s="1">
        <v>40933</v>
      </c>
      <c r="C8816" t="s">
        <v>64</v>
      </c>
      <c r="D8816">
        <v>68</v>
      </c>
      <c r="E8816">
        <v>12010368</v>
      </c>
      <c r="F8816" t="s">
        <v>65</v>
      </c>
      <c r="G8816">
        <v>17</v>
      </c>
    </row>
    <row r="8817" spans="1:7" x14ac:dyDescent="0.25">
      <c r="A8817">
        <v>80027305</v>
      </c>
      <c r="B8817" s="1">
        <v>40933</v>
      </c>
      <c r="C8817" t="s">
        <v>74</v>
      </c>
      <c r="D8817">
        <v>25</v>
      </c>
      <c r="E8817">
        <v>12010368</v>
      </c>
      <c r="F8817" t="s">
        <v>75</v>
      </c>
      <c r="G8817">
        <v>17</v>
      </c>
    </row>
    <row r="8818" spans="1:7" x14ac:dyDescent="0.25">
      <c r="A8818">
        <v>80027305</v>
      </c>
      <c r="B8818" s="1">
        <v>40933</v>
      </c>
      <c r="C8818" t="s">
        <v>70</v>
      </c>
      <c r="D8818">
        <v>25</v>
      </c>
      <c r="E8818">
        <v>12010368</v>
      </c>
      <c r="F8818" t="s">
        <v>71</v>
      </c>
      <c r="G8818">
        <v>17</v>
      </c>
    </row>
    <row r="8819" spans="1:7" x14ac:dyDescent="0.25">
      <c r="A8819">
        <v>80027307</v>
      </c>
      <c r="B8819" s="1">
        <v>40933</v>
      </c>
      <c r="C8819" t="s">
        <v>68</v>
      </c>
      <c r="D8819">
        <v>25</v>
      </c>
      <c r="E8819">
        <v>12010371</v>
      </c>
      <c r="F8819" t="s">
        <v>69</v>
      </c>
      <c r="G8819">
        <v>1</v>
      </c>
    </row>
    <row r="8820" spans="1:7" x14ac:dyDescent="0.25">
      <c r="A8820">
        <v>80027310</v>
      </c>
      <c r="B8820" s="1">
        <v>40933</v>
      </c>
      <c r="C8820" t="s">
        <v>66</v>
      </c>
      <c r="D8820">
        <v>25</v>
      </c>
      <c r="E8820">
        <v>12010376</v>
      </c>
      <c r="F8820" t="s">
        <v>67</v>
      </c>
      <c r="G8820">
        <v>23</v>
      </c>
    </row>
    <row r="8821" spans="1:7" x14ac:dyDescent="0.25">
      <c r="A8821">
        <v>80027313</v>
      </c>
      <c r="B8821" s="1">
        <v>40933</v>
      </c>
      <c r="C8821" t="s">
        <v>9</v>
      </c>
      <c r="D8821">
        <v>20</v>
      </c>
      <c r="E8821">
        <v>12010027</v>
      </c>
      <c r="F8821" t="s">
        <v>10</v>
      </c>
      <c r="G8821">
        <v>1</v>
      </c>
    </row>
    <row r="8822" spans="1:7" hidden="1" x14ac:dyDescent="0.25">
      <c r="A8822">
        <v>70017946</v>
      </c>
      <c r="B8822" s="1">
        <v>40940</v>
      </c>
      <c r="C8822" t="s">
        <v>111</v>
      </c>
      <c r="D8822">
        <v>25</v>
      </c>
      <c r="E8822">
        <v>12020018</v>
      </c>
      <c r="F8822" t="s">
        <v>112</v>
      </c>
      <c r="G8822">
        <v>1</v>
      </c>
    </row>
    <row r="8823" spans="1:7" hidden="1" x14ac:dyDescent="0.25">
      <c r="A8823">
        <v>17004</v>
      </c>
      <c r="B8823" s="1">
        <v>40940</v>
      </c>
      <c r="C8823" t="s">
        <v>111</v>
      </c>
      <c r="D8823">
        <v>25</v>
      </c>
      <c r="E8823">
        <v>12020018</v>
      </c>
      <c r="F8823" t="s">
        <v>112</v>
      </c>
      <c r="G8823">
        <v>1</v>
      </c>
    </row>
    <row r="8824" spans="1:7" hidden="1" x14ac:dyDescent="0.25">
      <c r="A8824">
        <v>80027390</v>
      </c>
      <c r="B8824" s="1">
        <v>40940</v>
      </c>
      <c r="C8824" t="s">
        <v>111</v>
      </c>
      <c r="D8824">
        <v>25</v>
      </c>
      <c r="E8824">
        <v>12020018</v>
      </c>
      <c r="F8824" t="s">
        <v>112</v>
      </c>
      <c r="G8824">
        <v>1</v>
      </c>
    </row>
    <row r="8825" spans="1:7" x14ac:dyDescent="0.25">
      <c r="A8825">
        <v>80027313</v>
      </c>
      <c r="B8825" s="1">
        <v>40933</v>
      </c>
      <c r="C8825" t="s">
        <v>7</v>
      </c>
      <c r="D8825">
        <v>95</v>
      </c>
      <c r="E8825">
        <v>12010027</v>
      </c>
      <c r="F8825" t="s">
        <v>8</v>
      </c>
      <c r="G8825">
        <v>1</v>
      </c>
    </row>
    <row r="8826" spans="1:7" x14ac:dyDescent="0.25">
      <c r="A8826">
        <v>80027314</v>
      </c>
      <c r="B8826" s="1">
        <v>40933</v>
      </c>
      <c r="C8826" t="s">
        <v>54</v>
      </c>
      <c r="D8826">
        <v>29</v>
      </c>
      <c r="E8826">
        <v>12010380</v>
      </c>
      <c r="F8826" t="s">
        <v>55</v>
      </c>
      <c r="G8826">
        <v>90000</v>
      </c>
    </row>
    <row r="8827" spans="1:7" x14ac:dyDescent="0.25">
      <c r="A8827">
        <v>80027316</v>
      </c>
      <c r="B8827" s="1">
        <v>40934</v>
      </c>
      <c r="C8827" t="s">
        <v>54</v>
      </c>
      <c r="D8827">
        <v>27</v>
      </c>
      <c r="E8827">
        <v>12010383</v>
      </c>
      <c r="F8827" t="s">
        <v>55</v>
      </c>
      <c r="G8827">
        <v>70000</v>
      </c>
    </row>
    <row r="8828" spans="1:7" x14ac:dyDescent="0.25">
      <c r="A8828">
        <v>80027316</v>
      </c>
      <c r="B8828" s="1">
        <v>40934</v>
      </c>
      <c r="C8828" t="s">
        <v>56</v>
      </c>
      <c r="D8828">
        <v>27</v>
      </c>
      <c r="E8828">
        <v>12010383</v>
      </c>
      <c r="F8828" t="s">
        <v>55</v>
      </c>
      <c r="G8828">
        <v>70000</v>
      </c>
    </row>
    <row r="8829" spans="1:7" x14ac:dyDescent="0.25">
      <c r="A8829">
        <v>80027316</v>
      </c>
      <c r="B8829" s="1">
        <v>40934</v>
      </c>
      <c r="C8829" t="s">
        <v>59</v>
      </c>
      <c r="D8829">
        <v>25</v>
      </c>
      <c r="E8829">
        <v>12010383</v>
      </c>
      <c r="F8829" t="s">
        <v>60</v>
      </c>
      <c r="G8829">
        <v>70000</v>
      </c>
    </row>
    <row r="8830" spans="1:7" x14ac:dyDescent="0.25">
      <c r="A8830">
        <v>80027316</v>
      </c>
      <c r="B8830" s="1">
        <v>40934</v>
      </c>
      <c r="C8830" t="s">
        <v>61</v>
      </c>
      <c r="D8830">
        <v>25</v>
      </c>
      <c r="E8830">
        <v>12010383</v>
      </c>
      <c r="F8830" t="s">
        <v>60</v>
      </c>
      <c r="G8830">
        <v>70000</v>
      </c>
    </row>
    <row r="8831" spans="1:7" x14ac:dyDescent="0.25">
      <c r="A8831">
        <v>80027317</v>
      </c>
      <c r="B8831" s="1">
        <v>40934</v>
      </c>
      <c r="C8831" t="s">
        <v>64</v>
      </c>
      <c r="D8831">
        <v>25</v>
      </c>
      <c r="E8831">
        <v>12010381</v>
      </c>
      <c r="F8831" t="s">
        <v>65</v>
      </c>
      <c r="G8831">
        <v>1</v>
      </c>
    </row>
    <row r="8832" spans="1:7" x14ac:dyDescent="0.25">
      <c r="A8832">
        <v>80027320</v>
      </c>
      <c r="B8832" s="1">
        <v>40934</v>
      </c>
      <c r="C8832" t="s">
        <v>7</v>
      </c>
      <c r="D8832">
        <v>30</v>
      </c>
      <c r="E8832">
        <v>12010294</v>
      </c>
      <c r="F8832" t="s">
        <v>8</v>
      </c>
      <c r="G8832">
        <v>2000</v>
      </c>
    </row>
    <row r="8833" spans="1:7" x14ac:dyDescent="0.25">
      <c r="A8833">
        <v>80027320</v>
      </c>
      <c r="B8833" s="1">
        <v>40934</v>
      </c>
      <c r="C8833" t="s">
        <v>7</v>
      </c>
      <c r="D8833">
        <v>45</v>
      </c>
      <c r="E8833">
        <v>12010295</v>
      </c>
      <c r="F8833" t="s">
        <v>8</v>
      </c>
      <c r="G8833">
        <v>5000</v>
      </c>
    </row>
    <row r="8834" spans="1:7" x14ac:dyDescent="0.25">
      <c r="A8834">
        <v>80027321</v>
      </c>
      <c r="B8834" s="1">
        <v>40934</v>
      </c>
      <c r="C8834" t="s">
        <v>9</v>
      </c>
      <c r="D8834">
        <v>20</v>
      </c>
      <c r="E8834">
        <v>11110348</v>
      </c>
      <c r="F8834" t="s">
        <v>10</v>
      </c>
      <c r="G8834">
        <v>1</v>
      </c>
    </row>
    <row r="8835" spans="1:7" hidden="1" x14ac:dyDescent="0.25">
      <c r="A8835">
        <v>80027393</v>
      </c>
      <c r="B8835" s="1">
        <v>40941</v>
      </c>
      <c r="C8835" t="s">
        <v>111</v>
      </c>
      <c r="D8835">
        <v>25</v>
      </c>
      <c r="E8835">
        <v>12020021</v>
      </c>
      <c r="F8835" t="s">
        <v>112</v>
      </c>
      <c r="G8835">
        <v>1</v>
      </c>
    </row>
    <row r="8836" spans="1:7" hidden="1" x14ac:dyDescent="0.25">
      <c r="A8836">
        <v>80027395</v>
      </c>
      <c r="B8836" s="1">
        <v>40941</v>
      </c>
      <c r="C8836" t="s">
        <v>111</v>
      </c>
      <c r="D8836">
        <v>25</v>
      </c>
      <c r="E8836">
        <v>12020024</v>
      </c>
      <c r="F8836" t="s">
        <v>112</v>
      </c>
      <c r="G8836">
        <v>1</v>
      </c>
    </row>
    <row r="8837" spans="1:7" hidden="1" x14ac:dyDescent="0.25">
      <c r="A8837">
        <v>80027396</v>
      </c>
      <c r="B8837" s="1">
        <v>40941</v>
      </c>
      <c r="C8837" t="s">
        <v>111</v>
      </c>
      <c r="D8837">
        <v>25</v>
      </c>
      <c r="E8837">
        <v>12020025</v>
      </c>
      <c r="F8837" t="s">
        <v>112</v>
      </c>
      <c r="G8837">
        <v>1</v>
      </c>
    </row>
    <row r="8838" spans="1:7" hidden="1" x14ac:dyDescent="0.25">
      <c r="A8838">
        <v>80027398</v>
      </c>
      <c r="B8838" s="1">
        <v>40941</v>
      </c>
      <c r="C8838" t="s">
        <v>111</v>
      </c>
      <c r="D8838">
        <v>100</v>
      </c>
      <c r="E8838">
        <v>12020026</v>
      </c>
      <c r="F8838" t="s">
        <v>112</v>
      </c>
      <c r="G8838">
        <v>4</v>
      </c>
    </row>
    <row r="8839" spans="1:7" x14ac:dyDescent="0.25">
      <c r="A8839">
        <v>80027321</v>
      </c>
      <c r="B8839" s="1">
        <v>40934</v>
      </c>
      <c r="C8839" t="s">
        <v>7</v>
      </c>
      <c r="D8839">
        <v>1450</v>
      </c>
      <c r="E8839">
        <v>11110348</v>
      </c>
      <c r="F8839" t="s">
        <v>8</v>
      </c>
      <c r="G8839">
        <v>1</v>
      </c>
    </row>
    <row r="8840" spans="1:7" hidden="1" x14ac:dyDescent="0.25">
      <c r="A8840">
        <v>80027401</v>
      </c>
      <c r="B8840" s="1">
        <v>40941</v>
      </c>
      <c r="C8840" t="s">
        <v>111</v>
      </c>
      <c r="D8840">
        <v>25</v>
      </c>
      <c r="E8840">
        <v>12020030</v>
      </c>
      <c r="F8840" t="s">
        <v>112</v>
      </c>
      <c r="G8840">
        <v>1</v>
      </c>
    </row>
    <row r="8841" spans="1:7" hidden="1" x14ac:dyDescent="0.25">
      <c r="A8841">
        <v>80027403</v>
      </c>
      <c r="B8841" s="1">
        <v>40941</v>
      </c>
      <c r="C8841" t="s">
        <v>111</v>
      </c>
      <c r="D8841">
        <v>25</v>
      </c>
      <c r="E8841">
        <v>12020032</v>
      </c>
      <c r="F8841" t="s">
        <v>112</v>
      </c>
      <c r="G8841">
        <v>1</v>
      </c>
    </row>
    <row r="8842" spans="1:7" hidden="1" x14ac:dyDescent="0.25">
      <c r="A8842">
        <v>70017955</v>
      </c>
      <c r="B8842" s="1">
        <v>40941</v>
      </c>
      <c r="C8842" t="s">
        <v>111</v>
      </c>
      <c r="D8842">
        <v>25</v>
      </c>
      <c r="E8842">
        <v>12020036</v>
      </c>
      <c r="F8842" t="s">
        <v>112</v>
      </c>
      <c r="G8842">
        <v>1</v>
      </c>
    </row>
    <row r="8843" spans="1:7" hidden="1" x14ac:dyDescent="0.25">
      <c r="A8843">
        <v>17007</v>
      </c>
      <c r="B8843" s="1">
        <v>40941</v>
      </c>
      <c r="C8843" t="s">
        <v>111</v>
      </c>
      <c r="D8843">
        <v>25</v>
      </c>
      <c r="E8843">
        <v>12020036</v>
      </c>
      <c r="F8843" t="s">
        <v>112</v>
      </c>
      <c r="G8843">
        <v>1</v>
      </c>
    </row>
    <row r="8844" spans="1:7" hidden="1" x14ac:dyDescent="0.25">
      <c r="A8844">
        <v>80027405</v>
      </c>
      <c r="B8844" s="1">
        <v>40941</v>
      </c>
      <c r="C8844" t="s">
        <v>111</v>
      </c>
      <c r="D8844">
        <v>25</v>
      </c>
      <c r="E8844">
        <v>12020036</v>
      </c>
      <c r="F8844" t="s">
        <v>112</v>
      </c>
      <c r="G8844">
        <v>1</v>
      </c>
    </row>
    <row r="8845" spans="1:7" x14ac:dyDescent="0.25">
      <c r="A8845">
        <v>80027322</v>
      </c>
      <c r="B8845" s="1">
        <v>40934</v>
      </c>
      <c r="C8845" t="s">
        <v>88</v>
      </c>
      <c r="D8845">
        <v>25</v>
      </c>
      <c r="E8845">
        <v>12010400</v>
      </c>
      <c r="F8845" t="s">
        <v>89</v>
      </c>
      <c r="G8845">
        <v>1</v>
      </c>
    </row>
    <row r="8846" spans="1:7" hidden="1" x14ac:dyDescent="0.25">
      <c r="A8846">
        <v>80027415</v>
      </c>
      <c r="B8846" s="1">
        <v>40942</v>
      </c>
      <c r="C8846" t="s">
        <v>113</v>
      </c>
      <c r="D8846">
        <v>50</v>
      </c>
      <c r="E8846">
        <v>12010469</v>
      </c>
      <c r="F8846" t="s">
        <v>10</v>
      </c>
      <c r="G8846">
        <v>1</v>
      </c>
    </row>
    <row r="8847" spans="1:7" x14ac:dyDescent="0.25">
      <c r="A8847">
        <v>80027325</v>
      </c>
      <c r="B8847" s="1">
        <v>40934</v>
      </c>
      <c r="C8847" t="s">
        <v>54</v>
      </c>
      <c r="D8847">
        <v>50</v>
      </c>
      <c r="E8847">
        <v>12010403</v>
      </c>
      <c r="F8847" t="s">
        <v>55</v>
      </c>
      <c r="G8847">
        <v>38000</v>
      </c>
    </row>
    <row r="8848" spans="1:7" hidden="1" x14ac:dyDescent="0.25">
      <c r="A8848">
        <v>80027406</v>
      </c>
      <c r="B8848" s="1">
        <v>40942</v>
      </c>
      <c r="C8848" t="s">
        <v>182</v>
      </c>
      <c r="D8848">
        <v>100</v>
      </c>
      <c r="E8848">
        <v>12020041</v>
      </c>
      <c r="F8848" t="s">
        <v>10</v>
      </c>
      <c r="G8848">
        <v>1</v>
      </c>
    </row>
    <row r="8849" spans="1:7" x14ac:dyDescent="0.25">
      <c r="A8849">
        <v>80027325</v>
      </c>
      <c r="B8849" s="1">
        <v>40934</v>
      </c>
      <c r="C8849" t="s">
        <v>59</v>
      </c>
      <c r="D8849">
        <v>50</v>
      </c>
      <c r="E8849">
        <v>12010403</v>
      </c>
      <c r="F8849" t="s">
        <v>60</v>
      </c>
      <c r="G8849">
        <v>38000</v>
      </c>
    </row>
    <row r="8850" spans="1:7" hidden="1" x14ac:dyDescent="0.25">
      <c r="A8850">
        <v>80027411</v>
      </c>
      <c r="B8850" s="1">
        <v>40942</v>
      </c>
      <c r="C8850" t="s">
        <v>22</v>
      </c>
      <c r="D8850">
        <v>50</v>
      </c>
      <c r="E8850">
        <v>12020045</v>
      </c>
      <c r="F8850" t="s">
        <v>23</v>
      </c>
      <c r="G8850">
        <v>0.19</v>
      </c>
    </row>
    <row r="8851" spans="1:7" hidden="1" x14ac:dyDescent="0.25">
      <c r="A8851">
        <v>80027412</v>
      </c>
      <c r="B8851" s="1">
        <v>40942</v>
      </c>
      <c r="C8851" t="s">
        <v>22</v>
      </c>
      <c r="D8851">
        <v>50</v>
      </c>
      <c r="E8851">
        <v>12020047</v>
      </c>
      <c r="F8851" t="s">
        <v>23</v>
      </c>
      <c r="G8851">
        <v>0.19</v>
      </c>
    </row>
    <row r="8852" spans="1:7" x14ac:dyDescent="0.25">
      <c r="A8852">
        <v>80027326</v>
      </c>
      <c r="B8852" s="1">
        <v>40934</v>
      </c>
      <c r="C8852" t="s">
        <v>7</v>
      </c>
      <c r="D8852">
        <v>910</v>
      </c>
      <c r="E8852">
        <v>12010405</v>
      </c>
      <c r="F8852" t="s">
        <v>8</v>
      </c>
      <c r="G8852">
        <v>250000</v>
      </c>
    </row>
    <row r="8853" spans="1:7" hidden="1" x14ac:dyDescent="0.25">
      <c r="A8853">
        <v>90001822</v>
      </c>
      <c r="B8853" s="1">
        <v>40942</v>
      </c>
      <c r="C8853" t="s">
        <v>115</v>
      </c>
      <c r="D8853">
        <v>50</v>
      </c>
      <c r="E8853">
        <v>12020051</v>
      </c>
      <c r="F8853" t="s">
        <v>10</v>
      </c>
      <c r="G8853">
        <v>1</v>
      </c>
    </row>
    <row r="8854" spans="1:7" hidden="1" x14ac:dyDescent="0.25">
      <c r="A8854">
        <v>80027414</v>
      </c>
      <c r="B8854" s="1">
        <v>40942</v>
      </c>
      <c r="C8854" t="s">
        <v>111</v>
      </c>
      <c r="D8854">
        <v>200</v>
      </c>
      <c r="E8854">
        <v>12020052</v>
      </c>
      <c r="F8854" t="s">
        <v>112</v>
      </c>
      <c r="G8854">
        <v>8</v>
      </c>
    </row>
    <row r="8855" spans="1:7" x14ac:dyDescent="0.25">
      <c r="A8855">
        <v>80027327</v>
      </c>
      <c r="B8855" s="1">
        <v>40934</v>
      </c>
      <c r="C8855" t="s">
        <v>9</v>
      </c>
      <c r="D8855">
        <v>20</v>
      </c>
      <c r="E8855">
        <v>12010019</v>
      </c>
      <c r="F8855" t="s">
        <v>10</v>
      </c>
      <c r="G8855">
        <v>1</v>
      </c>
    </row>
    <row r="8856" spans="1:7" x14ac:dyDescent="0.25">
      <c r="A8856">
        <v>80027327</v>
      </c>
      <c r="B8856" s="1">
        <v>40934</v>
      </c>
      <c r="C8856" t="s">
        <v>7</v>
      </c>
      <c r="D8856">
        <v>120</v>
      </c>
      <c r="E8856">
        <v>12010019</v>
      </c>
      <c r="F8856" t="s">
        <v>8</v>
      </c>
      <c r="G8856">
        <v>1</v>
      </c>
    </row>
    <row r="8857" spans="1:7" x14ac:dyDescent="0.25">
      <c r="A8857">
        <v>80027328</v>
      </c>
      <c r="B8857" s="1">
        <v>40934</v>
      </c>
      <c r="C8857" t="s">
        <v>134</v>
      </c>
      <c r="D8857">
        <v>150</v>
      </c>
      <c r="E8857">
        <v>12010223</v>
      </c>
      <c r="F8857" t="s">
        <v>10</v>
      </c>
      <c r="G8857">
        <v>2</v>
      </c>
    </row>
    <row r="8858" spans="1:7" x14ac:dyDescent="0.25">
      <c r="A8858">
        <v>80027329</v>
      </c>
      <c r="B8858" s="1">
        <v>40934</v>
      </c>
      <c r="C8858" t="s">
        <v>134</v>
      </c>
      <c r="D8858">
        <v>50</v>
      </c>
      <c r="E8858">
        <v>12010399</v>
      </c>
      <c r="F8858" t="s">
        <v>10</v>
      </c>
      <c r="G8858">
        <v>0.06</v>
      </c>
    </row>
    <row r="8859" spans="1:7" hidden="1" x14ac:dyDescent="0.25">
      <c r="A8859">
        <v>80027417</v>
      </c>
      <c r="B8859" s="1">
        <v>40945</v>
      </c>
      <c r="C8859" t="s">
        <v>113</v>
      </c>
      <c r="D8859">
        <v>50</v>
      </c>
      <c r="E8859">
        <v>12020056</v>
      </c>
      <c r="F8859" t="s">
        <v>10</v>
      </c>
      <c r="G8859">
        <v>1</v>
      </c>
    </row>
    <row r="8860" spans="1:7" hidden="1" x14ac:dyDescent="0.25">
      <c r="A8860">
        <v>80027418</v>
      </c>
      <c r="B8860" s="1">
        <v>40945</v>
      </c>
      <c r="C8860" t="s">
        <v>22</v>
      </c>
      <c r="D8860">
        <v>65</v>
      </c>
      <c r="E8860">
        <v>12020058</v>
      </c>
      <c r="F8860" t="s">
        <v>23</v>
      </c>
      <c r="G8860">
        <v>0.4</v>
      </c>
    </row>
    <row r="8861" spans="1:7" hidden="1" x14ac:dyDescent="0.25">
      <c r="A8861">
        <v>80027420</v>
      </c>
      <c r="B8861" s="1">
        <v>40945</v>
      </c>
      <c r="C8861" t="s">
        <v>182</v>
      </c>
      <c r="D8861">
        <v>100</v>
      </c>
      <c r="E8861">
        <v>12020059</v>
      </c>
      <c r="F8861" t="s">
        <v>10</v>
      </c>
      <c r="G8861">
        <v>1</v>
      </c>
    </row>
    <row r="8862" spans="1:7" x14ac:dyDescent="0.25">
      <c r="A8862">
        <v>80027330</v>
      </c>
      <c r="B8862" s="1">
        <v>40934</v>
      </c>
      <c r="C8862" t="s">
        <v>25</v>
      </c>
      <c r="D8862">
        <v>30</v>
      </c>
      <c r="E8862">
        <v>12010407</v>
      </c>
      <c r="F8862" t="s">
        <v>26</v>
      </c>
      <c r="G8862">
        <v>200</v>
      </c>
    </row>
    <row r="8863" spans="1:7" hidden="1" x14ac:dyDescent="0.25">
      <c r="A8863">
        <v>80027422</v>
      </c>
      <c r="B8863" s="1">
        <v>40945</v>
      </c>
      <c r="C8863" t="s">
        <v>111</v>
      </c>
      <c r="D8863">
        <v>25</v>
      </c>
      <c r="E8863">
        <v>12020064</v>
      </c>
      <c r="F8863" t="s">
        <v>112</v>
      </c>
      <c r="G8863">
        <v>1</v>
      </c>
    </row>
    <row r="8864" spans="1:7" hidden="1" x14ac:dyDescent="0.25">
      <c r="A8864">
        <v>80027424</v>
      </c>
      <c r="B8864" s="1">
        <v>40945</v>
      </c>
      <c r="C8864" t="s">
        <v>111</v>
      </c>
      <c r="D8864">
        <v>25</v>
      </c>
      <c r="E8864">
        <v>12020066</v>
      </c>
      <c r="F8864" t="s">
        <v>112</v>
      </c>
      <c r="G8864">
        <v>1</v>
      </c>
    </row>
    <row r="8865" spans="1:7" hidden="1" x14ac:dyDescent="0.25">
      <c r="A8865">
        <v>80027425</v>
      </c>
      <c r="B8865" s="1">
        <v>40945</v>
      </c>
      <c r="C8865" t="s">
        <v>111</v>
      </c>
      <c r="D8865">
        <v>25</v>
      </c>
      <c r="E8865">
        <v>12020069</v>
      </c>
      <c r="F8865" t="s">
        <v>112</v>
      </c>
      <c r="G8865">
        <v>1</v>
      </c>
    </row>
    <row r="8866" spans="1:7" x14ac:dyDescent="0.25">
      <c r="A8866">
        <v>80027330</v>
      </c>
      <c r="B8866" s="1">
        <v>40934</v>
      </c>
      <c r="C8866" t="s">
        <v>66</v>
      </c>
      <c r="D8866">
        <v>42</v>
      </c>
      <c r="E8866">
        <v>12010407</v>
      </c>
      <c r="F8866" t="s">
        <v>67</v>
      </c>
      <c r="G8866">
        <v>200</v>
      </c>
    </row>
    <row r="8867" spans="1:7" x14ac:dyDescent="0.25">
      <c r="A8867">
        <v>80027330</v>
      </c>
      <c r="B8867" s="1">
        <v>40934</v>
      </c>
      <c r="C8867" t="s">
        <v>68</v>
      </c>
      <c r="D8867">
        <v>25</v>
      </c>
      <c r="E8867">
        <v>12010407</v>
      </c>
      <c r="F8867" t="s">
        <v>69</v>
      </c>
      <c r="G8867">
        <v>200</v>
      </c>
    </row>
    <row r="8868" spans="1:7" x14ac:dyDescent="0.25">
      <c r="A8868">
        <v>80027330</v>
      </c>
      <c r="B8868" s="1">
        <v>40934</v>
      </c>
      <c r="C8868" t="s">
        <v>25</v>
      </c>
      <c r="D8868">
        <v>30</v>
      </c>
      <c r="E8868">
        <v>12010408</v>
      </c>
      <c r="F8868" t="s">
        <v>26</v>
      </c>
      <c r="G8868">
        <v>200</v>
      </c>
    </row>
    <row r="8869" spans="1:7" x14ac:dyDescent="0.25">
      <c r="A8869">
        <v>80027330</v>
      </c>
      <c r="B8869" s="1">
        <v>40934</v>
      </c>
      <c r="C8869" t="s">
        <v>66</v>
      </c>
      <c r="D8869">
        <v>42</v>
      </c>
      <c r="E8869">
        <v>12010408</v>
      </c>
      <c r="F8869" t="s">
        <v>67</v>
      </c>
      <c r="G8869">
        <v>200</v>
      </c>
    </row>
    <row r="8870" spans="1:7" hidden="1" x14ac:dyDescent="0.25">
      <c r="A8870">
        <v>80027427</v>
      </c>
      <c r="B8870" s="1">
        <v>40946</v>
      </c>
      <c r="C8870" t="s">
        <v>111</v>
      </c>
      <c r="D8870">
        <v>25</v>
      </c>
      <c r="E8870">
        <v>12020070</v>
      </c>
      <c r="F8870" t="s">
        <v>112</v>
      </c>
      <c r="G8870">
        <v>1</v>
      </c>
    </row>
    <row r="8871" spans="1:7" x14ac:dyDescent="0.25">
      <c r="A8871">
        <v>80027330</v>
      </c>
      <c r="B8871" s="1">
        <v>40934</v>
      </c>
      <c r="C8871" t="s">
        <v>68</v>
      </c>
      <c r="D8871">
        <v>25</v>
      </c>
      <c r="E8871">
        <v>12010408</v>
      </c>
      <c r="F8871" t="s">
        <v>69</v>
      </c>
      <c r="G8871">
        <v>200</v>
      </c>
    </row>
    <row r="8872" spans="1:7" hidden="1" x14ac:dyDescent="0.25">
      <c r="A8872">
        <v>80027428</v>
      </c>
      <c r="B8872" s="1">
        <v>40946</v>
      </c>
      <c r="C8872" t="s">
        <v>111</v>
      </c>
      <c r="D8872">
        <v>50</v>
      </c>
      <c r="E8872">
        <v>12020074</v>
      </c>
      <c r="F8872" t="s">
        <v>112</v>
      </c>
      <c r="G8872">
        <v>2</v>
      </c>
    </row>
    <row r="8873" spans="1:7" x14ac:dyDescent="0.25">
      <c r="A8873">
        <v>80027331</v>
      </c>
      <c r="B8873" s="1">
        <v>40934</v>
      </c>
      <c r="C8873" t="s">
        <v>54</v>
      </c>
      <c r="D8873">
        <v>27</v>
      </c>
      <c r="E8873">
        <v>12010409</v>
      </c>
      <c r="F8873" t="s">
        <v>55</v>
      </c>
      <c r="G8873">
        <v>75000</v>
      </c>
    </row>
    <row r="8874" spans="1:7" x14ac:dyDescent="0.25">
      <c r="A8874">
        <v>80027331</v>
      </c>
      <c r="B8874" s="1">
        <v>40934</v>
      </c>
      <c r="C8874" t="s">
        <v>59</v>
      </c>
      <c r="D8874">
        <v>25</v>
      </c>
      <c r="E8874">
        <v>12010409</v>
      </c>
      <c r="F8874" t="s">
        <v>60</v>
      </c>
      <c r="G8874">
        <v>75000</v>
      </c>
    </row>
    <row r="8875" spans="1:7" x14ac:dyDescent="0.25">
      <c r="A8875">
        <v>80027332</v>
      </c>
      <c r="B8875" s="1">
        <v>40934</v>
      </c>
      <c r="C8875" t="s">
        <v>54</v>
      </c>
      <c r="D8875">
        <v>29</v>
      </c>
      <c r="E8875">
        <v>12010411</v>
      </c>
      <c r="F8875" t="s">
        <v>55</v>
      </c>
      <c r="G8875">
        <v>110000</v>
      </c>
    </row>
    <row r="8876" spans="1:7" x14ac:dyDescent="0.25">
      <c r="A8876">
        <v>80027332</v>
      </c>
      <c r="B8876" s="1">
        <v>40934</v>
      </c>
      <c r="C8876" t="s">
        <v>59</v>
      </c>
      <c r="D8876">
        <v>25</v>
      </c>
      <c r="E8876">
        <v>12010411</v>
      </c>
      <c r="F8876" t="s">
        <v>60</v>
      </c>
      <c r="G8876">
        <v>110000</v>
      </c>
    </row>
    <row r="8877" spans="1:7" x14ac:dyDescent="0.25">
      <c r="A8877">
        <v>80027336</v>
      </c>
      <c r="B8877" s="1">
        <v>40935</v>
      </c>
      <c r="C8877" t="s">
        <v>140</v>
      </c>
      <c r="D8877">
        <v>30</v>
      </c>
      <c r="E8877">
        <v>12010419</v>
      </c>
      <c r="F8877" t="s">
        <v>26</v>
      </c>
      <c r="G8877">
        <v>200</v>
      </c>
    </row>
    <row r="8878" spans="1:7" x14ac:dyDescent="0.25">
      <c r="A8878">
        <v>80027336</v>
      </c>
      <c r="B8878" s="1">
        <v>40935</v>
      </c>
      <c r="C8878" t="s">
        <v>66</v>
      </c>
      <c r="D8878">
        <v>20</v>
      </c>
      <c r="E8878">
        <v>12010419</v>
      </c>
      <c r="F8878" t="s">
        <v>67</v>
      </c>
      <c r="G8878">
        <v>200</v>
      </c>
    </row>
    <row r="8879" spans="1:7" x14ac:dyDescent="0.25">
      <c r="A8879">
        <v>80027336</v>
      </c>
      <c r="B8879" s="1">
        <v>40935</v>
      </c>
      <c r="C8879" t="s">
        <v>68</v>
      </c>
      <c r="D8879">
        <v>25</v>
      </c>
      <c r="E8879">
        <v>12010419</v>
      </c>
      <c r="F8879" t="s">
        <v>69</v>
      </c>
      <c r="G8879">
        <v>200</v>
      </c>
    </row>
    <row r="8880" spans="1:7" x14ac:dyDescent="0.25">
      <c r="A8880">
        <v>80027337</v>
      </c>
      <c r="B8880" s="1">
        <v>40935</v>
      </c>
      <c r="C8880" t="s">
        <v>7</v>
      </c>
      <c r="D8880">
        <v>70</v>
      </c>
      <c r="E8880">
        <v>12010420</v>
      </c>
      <c r="F8880" t="s">
        <v>8</v>
      </c>
      <c r="G8880">
        <v>10000</v>
      </c>
    </row>
    <row r="8881" spans="1:7" x14ac:dyDescent="0.25">
      <c r="A8881">
        <v>80027338</v>
      </c>
      <c r="B8881" s="1">
        <v>40935</v>
      </c>
      <c r="C8881" t="s">
        <v>66</v>
      </c>
      <c r="D8881">
        <v>25</v>
      </c>
      <c r="E8881">
        <v>12010421</v>
      </c>
      <c r="F8881" t="s">
        <v>67</v>
      </c>
      <c r="G8881">
        <v>25</v>
      </c>
    </row>
    <row r="8882" spans="1:7" x14ac:dyDescent="0.25">
      <c r="A8882">
        <v>80027339</v>
      </c>
      <c r="B8882" s="1">
        <v>40935</v>
      </c>
      <c r="C8882" t="s">
        <v>134</v>
      </c>
      <c r="D8882">
        <v>75</v>
      </c>
      <c r="E8882">
        <v>12010106</v>
      </c>
      <c r="F8882" t="s">
        <v>10</v>
      </c>
      <c r="G8882">
        <v>1</v>
      </c>
    </row>
    <row r="8883" spans="1:7" x14ac:dyDescent="0.25">
      <c r="A8883">
        <v>80027340</v>
      </c>
      <c r="B8883" s="1">
        <v>40935</v>
      </c>
      <c r="C8883" t="s">
        <v>140</v>
      </c>
      <c r="D8883">
        <v>4.5</v>
      </c>
      <c r="E8883">
        <v>12010424</v>
      </c>
      <c r="F8883" t="s">
        <v>26</v>
      </c>
      <c r="G8883">
        <v>30</v>
      </c>
    </row>
    <row r="8884" spans="1:7" x14ac:dyDescent="0.25">
      <c r="A8884">
        <v>80027340</v>
      </c>
      <c r="B8884" s="1">
        <v>40935</v>
      </c>
      <c r="C8884" t="s">
        <v>66</v>
      </c>
      <c r="D8884">
        <v>25</v>
      </c>
      <c r="E8884">
        <v>12010424</v>
      </c>
      <c r="F8884" t="s">
        <v>67</v>
      </c>
      <c r="G8884">
        <v>30</v>
      </c>
    </row>
    <row r="8885" spans="1:7" x14ac:dyDescent="0.25">
      <c r="A8885">
        <v>80027343</v>
      </c>
      <c r="B8885" s="1">
        <v>40935</v>
      </c>
      <c r="C8885" t="s">
        <v>66</v>
      </c>
      <c r="D8885">
        <v>25</v>
      </c>
      <c r="E8885">
        <v>12010429</v>
      </c>
      <c r="F8885" t="s">
        <v>67</v>
      </c>
      <c r="G8885">
        <v>5</v>
      </c>
    </row>
    <row r="8886" spans="1:7" x14ac:dyDescent="0.25">
      <c r="A8886">
        <v>80027345</v>
      </c>
      <c r="B8886" s="1">
        <v>40935</v>
      </c>
      <c r="C8886" t="s">
        <v>133</v>
      </c>
      <c r="D8886">
        <v>15</v>
      </c>
      <c r="E8886">
        <v>12010425</v>
      </c>
      <c r="F8886" t="s">
        <v>10</v>
      </c>
      <c r="G8886">
        <v>1</v>
      </c>
    </row>
    <row r="8887" spans="1:7" x14ac:dyDescent="0.25">
      <c r="A8887">
        <v>80027345</v>
      </c>
      <c r="B8887" s="1">
        <v>40935</v>
      </c>
      <c r="C8887" t="s">
        <v>133</v>
      </c>
      <c r="D8887">
        <v>15</v>
      </c>
      <c r="E8887">
        <v>12010430</v>
      </c>
      <c r="F8887" t="s">
        <v>10</v>
      </c>
      <c r="G8887">
        <v>1</v>
      </c>
    </row>
    <row r="8888" spans="1:7" x14ac:dyDescent="0.25">
      <c r="A8888">
        <v>80027346</v>
      </c>
      <c r="B8888" s="1">
        <v>40935</v>
      </c>
      <c r="C8888" t="s">
        <v>64</v>
      </c>
      <c r="D8888">
        <v>25</v>
      </c>
      <c r="E8888">
        <v>12010434</v>
      </c>
      <c r="F8888" t="s">
        <v>65</v>
      </c>
      <c r="G8888">
        <v>1</v>
      </c>
    </row>
    <row r="8889" spans="1:7" x14ac:dyDescent="0.25">
      <c r="A8889">
        <v>80027347</v>
      </c>
      <c r="B8889" s="1">
        <v>40935</v>
      </c>
      <c r="C8889" t="s">
        <v>134</v>
      </c>
      <c r="D8889">
        <v>75</v>
      </c>
      <c r="E8889">
        <v>12010431</v>
      </c>
      <c r="F8889" t="s">
        <v>10</v>
      </c>
      <c r="G8889">
        <v>1</v>
      </c>
    </row>
    <row r="8890" spans="1:7" x14ac:dyDescent="0.25">
      <c r="A8890">
        <v>80027348</v>
      </c>
      <c r="B8890" s="1">
        <v>40938</v>
      </c>
      <c r="C8890" t="s">
        <v>7</v>
      </c>
      <c r="D8890">
        <v>607</v>
      </c>
      <c r="E8890">
        <v>12010126</v>
      </c>
      <c r="F8890" t="s">
        <v>8</v>
      </c>
      <c r="G8890">
        <v>149000</v>
      </c>
    </row>
    <row r="8891" spans="1:7" x14ac:dyDescent="0.25">
      <c r="A8891">
        <v>80027348</v>
      </c>
      <c r="B8891" s="1">
        <v>40938</v>
      </c>
      <c r="C8891" t="s">
        <v>15</v>
      </c>
      <c r="D8891">
        <v>303.5</v>
      </c>
      <c r="E8891">
        <v>12010126</v>
      </c>
      <c r="F8891" t="s">
        <v>8</v>
      </c>
      <c r="G8891">
        <v>149000</v>
      </c>
    </row>
    <row r="8892" spans="1:7" x14ac:dyDescent="0.25">
      <c r="A8892">
        <v>80027349</v>
      </c>
      <c r="B8892" s="1">
        <v>40938</v>
      </c>
      <c r="C8892" t="s">
        <v>64</v>
      </c>
      <c r="D8892">
        <v>56</v>
      </c>
      <c r="E8892">
        <v>12010437</v>
      </c>
      <c r="F8892" t="s">
        <v>65</v>
      </c>
      <c r="G8892">
        <v>14</v>
      </c>
    </row>
    <row r="8893" spans="1:7" x14ac:dyDescent="0.25">
      <c r="A8893">
        <v>80027350</v>
      </c>
      <c r="B8893" s="1">
        <v>40938</v>
      </c>
      <c r="C8893" t="s">
        <v>7</v>
      </c>
      <c r="D8893">
        <v>490</v>
      </c>
      <c r="E8893">
        <v>12010175</v>
      </c>
      <c r="F8893" t="s">
        <v>8</v>
      </c>
      <c r="G8893">
        <v>110000</v>
      </c>
    </row>
    <row r="8894" spans="1:7" x14ac:dyDescent="0.25">
      <c r="A8894">
        <v>80027350</v>
      </c>
      <c r="B8894" s="1">
        <v>40938</v>
      </c>
      <c r="C8894" t="s">
        <v>15</v>
      </c>
      <c r="D8894">
        <v>245</v>
      </c>
      <c r="E8894">
        <v>12010175</v>
      </c>
      <c r="F8894" t="s">
        <v>8</v>
      </c>
      <c r="G8894">
        <v>110000</v>
      </c>
    </row>
    <row r="8895" spans="1:7" hidden="1" x14ac:dyDescent="0.25">
      <c r="A8895">
        <v>80027435</v>
      </c>
      <c r="B8895" s="1">
        <v>40946</v>
      </c>
      <c r="C8895" t="s">
        <v>22</v>
      </c>
      <c r="D8895">
        <v>50</v>
      </c>
      <c r="E8895">
        <v>12020082</v>
      </c>
      <c r="F8895" t="s">
        <v>23</v>
      </c>
      <c r="G8895">
        <v>0.2</v>
      </c>
    </row>
    <row r="8896" spans="1:7" hidden="1" x14ac:dyDescent="0.25">
      <c r="A8896">
        <v>80027437</v>
      </c>
      <c r="B8896" s="1">
        <v>40946</v>
      </c>
      <c r="C8896" t="s">
        <v>111</v>
      </c>
      <c r="D8896">
        <v>50</v>
      </c>
      <c r="E8896">
        <v>12020084</v>
      </c>
      <c r="F8896" t="s">
        <v>112</v>
      </c>
      <c r="G8896">
        <v>2</v>
      </c>
    </row>
    <row r="8897" spans="1:7" hidden="1" x14ac:dyDescent="0.25">
      <c r="A8897">
        <v>80027438</v>
      </c>
      <c r="B8897" s="1">
        <v>40946</v>
      </c>
      <c r="C8897" t="s">
        <v>113</v>
      </c>
      <c r="D8897">
        <v>150</v>
      </c>
      <c r="E8897">
        <v>12020086</v>
      </c>
      <c r="F8897" t="s">
        <v>10</v>
      </c>
      <c r="G8897">
        <v>1</v>
      </c>
    </row>
    <row r="8898" spans="1:7" x14ac:dyDescent="0.25">
      <c r="A8898">
        <v>80027351</v>
      </c>
      <c r="B8898" s="1">
        <v>40938</v>
      </c>
      <c r="C8898" t="s">
        <v>24</v>
      </c>
      <c r="D8898">
        <v>25</v>
      </c>
      <c r="E8898">
        <v>12010438</v>
      </c>
      <c r="F8898" t="s">
        <v>10</v>
      </c>
      <c r="G8898">
        <v>1</v>
      </c>
    </row>
    <row r="8899" spans="1:7" x14ac:dyDescent="0.25">
      <c r="A8899">
        <v>80027352</v>
      </c>
      <c r="B8899" s="1">
        <v>40938</v>
      </c>
      <c r="C8899" t="s">
        <v>7</v>
      </c>
      <c r="D8899">
        <v>120</v>
      </c>
      <c r="E8899">
        <v>12010439</v>
      </c>
      <c r="F8899" t="s">
        <v>8</v>
      </c>
      <c r="G8899">
        <v>20000</v>
      </c>
    </row>
    <row r="8900" spans="1:7" hidden="1" x14ac:dyDescent="0.25">
      <c r="A8900">
        <v>90001823</v>
      </c>
      <c r="B8900" s="1">
        <v>40946</v>
      </c>
      <c r="C8900" t="s">
        <v>120</v>
      </c>
      <c r="D8900">
        <v>350</v>
      </c>
      <c r="E8900">
        <v>12020088</v>
      </c>
      <c r="F8900" t="s">
        <v>121</v>
      </c>
      <c r="G8900">
        <v>1</v>
      </c>
    </row>
    <row r="8901" spans="1:7" hidden="1" x14ac:dyDescent="0.25">
      <c r="A8901">
        <v>90001823</v>
      </c>
      <c r="B8901" s="1">
        <v>40946</v>
      </c>
      <c r="C8901" t="s">
        <v>120</v>
      </c>
      <c r="D8901">
        <v>350</v>
      </c>
      <c r="E8901">
        <v>12020089</v>
      </c>
      <c r="F8901" t="s">
        <v>121</v>
      </c>
      <c r="G8901">
        <v>1</v>
      </c>
    </row>
    <row r="8902" spans="1:7" hidden="1" x14ac:dyDescent="0.25">
      <c r="A8902">
        <v>90001823</v>
      </c>
      <c r="B8902" s="1">
        <v>40946</v>
      </c>
      <c r="C8902" t="s">
        <v>120</v>
      </c>
      <c r="D8902">
        <v>350</v>
      </c>
      <c r="E8902">
        <v>12020090</v>
      </c>
      <c r="F8902" t="s">
        <v>121</v>
      </c>
      <c r="G8902">
        <v>1</v>
      </c>
    </row>
    <row r="8903" spans="1:7" x14ac:dyDescent="0.25">
      <c r="A8903">
        <v>80027352</v>
      </c>
      <c r="B8903" s="1">
        <v>40938</v>
      </c>
      <c r="C8903" t="s">
        <v>15</v>
      </c>
      <c r="D8903">
        <v>60</v>
      </c>
      <c r="E8903">
        <v>12010439</v>
      </c>
      <c r="F8903" t="s">
        <v>8</v>
      </c>
      <c r="G8903">
        <v>20000</v>
      </c>
    </row>
    <row r="8904" spans="1:7" x14ac:dyDescent="0.25">
      <c r="A8904">
        <v>80027354</v>
      </c>
      <c r="B8904" s="1">
        <v>40938</v>
      </c>
      <c r="C8904" t="s">
        <v>9</v>
      </c>
      <c r="D8904">
        <v>20</v>
      </c>
      <c r="E8904">
        <v>12010177</v>
      </c>
      <c r="F8904" t="s">
        <v>10</v>
      </c>
      <c r="G8904">
        <v>1</v>
      </c>
    </row>
    <row r="8905" spans="1:7" x14ac:dyDescent="0.25">
      <c r="A8905">
        <v>80027354</v>
      </c>
      <c r="B8905" s="1">
        <v>40938</v>
      </c>
      <c r="C8905" t="s">
        <v>7</v>
      </c>
      <c r="D8905">
        <v>160</v>
      </c>
      <c r="E8905">
        <v>12010177</v>
      </c>
      <c r="F8905" t="s">
        <v>8</v>
      </c>
      <c r="G8905">
        <v>1</v>
      </c>
    </row>
    <row r="8906" spans="1:7" x14ac:dyDescent="0.25">
      <c r="A8906">
        <v>80027355</v>
      </c>
      <c r="B8906" s="1">
        <v>40938</v>
      </c>
      <c r="C8906" t="s">
        <v>9</v>
      </c>
      <c r="D8906">
        <v>20</v>
      </c>
      <c r="E8906">
        <v>12010141</v>
      </c>
      <c r="F8906" t="s">
        <v>10</v>
      </c>
      <c r="G8906">
        <v>1</v>
      </c>
    </row>
    <row r="8907" spans="1:7" x14ac:dyDescent="0.25">
      <c r="A8907">
        <v>80027355</v>
      </c>
      <c r="B8907" s="1">
        <v>40938</v>
      </c>
      <c r="C8907" t="s">
        <v>7</v>
      </c>
      <c r="D8907">
        <v>165</v>
      </c>
      <c r="E8907">
        <v>12010141</v>
      </c>
      <c r="F8907" t="s">
        <v>8</v>
      </c>
      <c r="G8907">
        <v>1</v>
      </c>
    </row>
    <row r="8908" spans="1:7" x14ac:dyDescent="0.25">
      <c r="A8908">
        <v>80027356</v>
      </c>
      <c r="B8908" s="1">
        <v>40938</v>
      </c>
      <c r="C8908" t="s">
        <v>64</v>
      </c>
      <c r="D8908">
        <v>25</v>
      </c>
      <c r="E8908">
        <v>12010445</v>
      </c>
      <c r="F8908" t="s">
        <v>65</v>
      </c>
      <c r="G8908">
        <v>3</v>
      </c>
    </row>
    <row r="8909" spans="1:7" x14ac:dyDescent="0.25">
      <c r="A8909">
        <v>80027359</v>
      </c>
      <c r="B8909" s="1">
        <v>40938</v>
      </c>
      <c r="C8909" t="s">
        <v>7</v>
      </c>
      <c r="D8909">
        <v>60</v>
      </c>
      <c r="E8909">
        <v>12010359</v>
      </c>
      <c r="F8909" t="s">
        <v>8</v>
      </c>
      <c r="G8909">
        <v>8000</v>
      </c>
    </row>
    <row r="8910" spans="1:7" x14ac:dyDescent="0.25">
      <c r="A8910">
        <v>80027362</v>
      </c>
      <c r="B8910" s="1">
        <v>40938</v>
      </c>
      <c r="C8910" t="s">
        <v>64</v>
      </c>
      <c r="D8910">
        <v>25</v>
      </c>
      <c r="E8910">
        <v>12010452</v>
      </c>
      <c r="F8910" t="s">
        <v>65</v>
      </c>
      <c r="G8910">
        <v>1</v>
      </c>
    </row>
    <row r="8911" spans="1:7" x14ac:dyDescent="0.25">
      <c r="A8911">
        <v>80027363</v>
      </c>
      <c r="B8911" s="1">
        <v>40938</v>
      </c>
      <c r="C8911" t="s">
        <v>54</v>
      </c>
      <c r="D8911">
        <v>25</v>
      </c>
      <c r="E8911">
        <v>12010449</v>
      </c>
      <c r="F8911" t="s">
        <v>55</v>
      </c>
      <c r="G8911">
        <v>30000</v>
      </c>
    </row>
    <row r="8912" spans="1:7" x14ac:dyDescent="0.25">
      <c r="A8912">
        <v>80027364</v>
      </c>
      <c r="B8912" s="1">
        <v>40938</v>
      </c>
      <c r="C8912" t="s">
        <v>54</v>
      </c>
      <c r="D8912">
        <v>27</v>
      </c>
      <c r="E8912">
        <v>12010448</v>
      </c>
      <c r="F8912" t="s">
        <v>55</v>
      </c>
      <c r="G8912">
        <v>75000</v>
      </c>
    </row>
    <row r="8913" spans="1:7" hidden="1" x14ac:dyDescent="0.25">
      <c r="A8913">
        <v>80027441</v>
      </c>
      <c r="B8913" s="1">
        <v>40946</v>
      </c>
      <c r="C8913" t="s">
        <v>109</v>
      </c>
      <c r="D8913">
        <v>2</v>
      </c>
      <c r="E8913">
        <v>12020093</v>
      </c>
      <c r="F8913" t="s">
        <v>10</v>
      </c>
      <c r="G8913">
        <v>90000</v>
      </c>
    </row>
    <row r="8914" spans="1:7" x14ac:dyDescent="0.25">
      <c r="A8914">
        <v>80027364</v>
      </c>
      <c r="B8914" s="1">
        <v>40938</v>
      </c>
      <c r="C8914" t="s">
        <v>56</v>
      </c>
      <c r="D8914">
        <v>27</v>
      </c>
      <c r="E8914">
        <v>12010448</v>
      </c>
      <c r="F8914" t="s">
        <v>55</v>
      </c>
      <c r="G8914">
        <v>75000</v>
      </c>
    </row>
    <row r="8915" spans="1:7" hidden="1" x14ac:dyDescent="0.25">
      <c r="A8915">
        <v>80027454</v>
      </c>
      <c r="B8915" s="1">
        <v>40947</v>
      </c>
      <c r="C8915" t="s">
        <v>104</v>
      </c>
      <c r="D8915">
        <v>500</v>
      </c>
      <c r="E8915">
        <v>5050399</v>
      </c>
      <c r="F8915" t="s">
        <v>50</v>
      </c>
      <c r="G8915">
        <v>240</v>
      </c>
    </row>
    <row r="8916" spans="1:7" x14ac:dyDescent="0.25">
      <c r="A8916">
        <v>80027364</v>
      </c>
      <c r="B8916" s="1">
        <v>40938</v>
      </c>
      <c r="C8916" t="s">
        <v>59</v>
      </c>
      <c r="D8916">
        <v>25</v>
      </c>
      <c r="E8916">
        <v>12010448</v>
      </c>
      <c r="F8916" t="s">
        <v>60</v>
      </c>
      <c r="G8916">
        <v>75000</v>
      </c>
    </row>
    <row r="8917" spans="1:7" x14ac:dyDescent="0.25">
      <c r="A8917">
        <v>80027364</v>
      </c>
      <c r="B8917" s="1">
        <v>40938</v>
      </c>
      <c r="C8917" t="s">
        <v>61</v>
      </c>
      <c r="D8917">
        <v>25</v>
      </c>
      <c r="E8917">
        <v>12010448</v>
      </c>
      <c r="F8917" t="s">
        <v>60</v>
      </c>
      <c r="G8917">
        <v>75000</v>
      </c>
    </row>
    <row r="8918" spans="1:7" x14ac:dyDescent="0.25">
      <c r="A8918">
        <v>80027365</v>
      </c>
      <c r="B8918" s="1">
        <v>40938</v>
      </c>
      <c r="C8918" t="s">
        <v>54</v>
      </c>
      <c r="D8918">
        <v>27</v>
      </c>
      <c r="E8918">
        <v>12010447</v>
      </c>
      <c r="F8918" t="s">
        <v>55</v>
      </c>
      <c r="G8918">
        <v>70000</v>
      </c>
    </row>
    <row r="8919" spans="1:7" x14ac:dyDescent="0.25">
      <c r="A8919">
        <v>80027366</v>
      </c>
      <c r="B8919" s="1">
        <v>40938</v>
      </c>
      <c r="C8919" t="s">
        <v>54</v>
      </c>
      <c r="D8919">
        <v>29</v>
      </c>
      <c r="E8919">
        <v>12010450</v>
      </c>
      <c r="F8919" t="s">
        <v>55</v>
      </c>
      <c r="G8919">
        <v>90000</v>
      </c>
    </row>
    <row r="8920" spans="1:7" x14ac:dyDescent="0.25">
      <c r="A8920">
        <v>80027366</v>
      </c>
      <c r="B8920" s="1">
        <v>40938</v>
      </c>
      <c r="C8920" t="s">
        <v>56</v>
      </c>
      <c r="D8920">
        <v>29</v>
      </c>
      <c r="E8920">
        <v>12010450</v>
      </c>
      <c r="F8920" t="s">
        <v>55</v>
      </c>
      <c r="G8920">
        <v>90000</v>
      </c>
    </row>
    <row r="8921" spans="1:7" hidden="1" x14ac:dyDescent="0.25">
      <c r="A8921">
        <v>80027447</v>
      </c>
      <c r="B8921" s="1">
        <v>40947</v>
      </c>
      <c r="C8921" t="s">
        <v>18</v>
      </c>
      <c r="D8921">
        <v>59.93</v>
      </c>
      <c r="E8921">
        <v>12010154</v>
      </c>
      <c r="F8921" t="s">
        <v>10</v>
      </c>
      <c r="G8921">
        <v>1</v>
      </c>
    </row>
    <row r="8922" spans="1:7" hidden="1" x14ac:dyDescent="0.25">
      <c r="A8922">
        <v>80027447</v>
      </c>
      <c r="B8922" s="1">
        <v>40947</v>
      </c>
      <c r="C8922" t="s">
        <v>19</v>
      </c>
      <c r="D8922">
        <v>533.02</v>
      </c>
      <c r="E8922">
        <v>12010154</v>
      </c>
      <c r="F8922" t="s">
        <v>10</v>
      </c>
      <c r="G8922">
        <v>1</v>
      </c>
    </row>
    <row r="8923" spans="1:7" hidden="1" x14ac:dyDescent="0.25">
      <c r="A8923">
        <v>80027447</v>
      </c>
      <c r="B8923" s="1">
        <v>40947</v>
      </c>
      <c r="C8923" t="s">
        <v>20</v>
      </c>
      <c r="D8923">
        <v>1302.93</v>
      </c>
      <c r="E8923">
        <v>12010154</v>
      </c>
      <c r="F8923" t="s">
        <v>10</v>
      </c>
      <c r="G8923">
        <v>1</v>
      </c>
    </row>
    <row r="8924" spans="1:7" hidden="1" x14ac:dyDescent="0.25">
      <c r="A8924">
        <v>80027447</v>
      </c>
      <c r="B8924" s="1">
        <v>40947</v>
      </c>
      <c r="C8924" t="s">
        <v>21</v>
      </c>
      <c r="D8924">
        <v>161.68</v>
      </c>
      <c r="E8924">
        <v>12010154</v>
      </c>
      <c r="F8924" t="s">
        <v>10</v>
      </c>
      <c r="G8924">
        <v>1</v>
      </c>
    </row>
    <row r="8925" spans="1:7" hidden="1" x14ac:dyDescent="0.25">
      <c r="A8925">
        <v>80027445</v>
      </c>
      <c r="B8925" s="1">
        <v>40947</v>
      </c>
      <c r="C8925" t="s">
        <v>113</v>
      </c>
      <c r="D8925">
        <v>150</v>
      </c>
      <c r="E8925">
        <v>12020054</v>
      </c>
      <c r="F8925" t="s">
        <v>10</v>
      </c>
      <c r="G8925">
        <v>1</v>
      </c>
    </row>
    <row r="8926" spans="1:7" hidden="1" x14ac:dyDescent="0.25">
      <c r="A8926">
        <v>80027444</v>
      </c>
      <c r="B8926" s="1">
        <v>40947</v>
      </c>
      <c r="C8926" t="s">
        <v>113</v>
      </c>
      <c r="D8926">
        <v>150</v>
      </c>
      <c r="E8926">
        <v>12020055</v>
      </c>
      <c r="F8926" t="s">
        <v>10</v>
      </c>
      <c r="G8926">
        <v>1</v>
      </c>
    </row>
    <row r="8927" spans="1:7" hidden="1" x14ac:dyDescent="0.25">
      <c r="A8927">
        <v>90001824</v>
      </c>
      <c r="B8927" s="1">
        <v>40947</v>
      </c>
      <c r="C8927" t="s">
        <v>118</v>
      </c>
      <c r="D8927">
        <v>1000</v>
      </c>
      <c r="E8927">
        <v>12020091</v>
      </c>
      <c r="F8927" t="s">
        <v>50</v>
      </c>
      <c r="G8927">
        <v>1</v>
      </c>
    </row>
    <row r="8928" spans="1:7" hidden="1" x14ac:dyDescent="0.25">
      <c r="A8928">
        <v>90001825</v>
      </c>
      <c r="B8928" s="1">
        <v>40947</v>
      </c>
      <c r="C8928" t="s">
        <v>127</v>
      </c>
      <c r="D8928">
        <v>400</v>
      </c>
      <c r="E8928">
        <v>12020100</v>
      </c>
      <c r="F8928" t="s">
        <v>117</v>
      </c>
      <c r="G8928">
        <v>4</v>
      </c>
    </row>
    <row r="8929" spans="1:7" hidden="1" x14ac:dyDescent="0.25">
      <c r="A8929">
        <v>70018025</v>
      </c>
      <c r="B8929" s="1">
        <v>40947</v>
      </c>
      <c r="C8929" t="s">
        <v>111</v>
      </c>
      <c r="D8929">
        <v>25</v>
      </c>
      <c r="E8929">
        <v>12020107</v>
      </c>
      <c r="F8929" t="s">
        <v>112</v>
      </c>
      <c r="G8929">
        <v>1</v>
      </c>
    </row>
    <row r="8930" spans="1:7" hidden="1" x14ac:dyDescent="0.25">
      <c r="A8930">
        <v>17009</v>
      </c>
      <c r="B8930" s="1">
        <v>40947</v>
      </c>
      <c r="C8930" t="s">
        <v>111</v>
      </c>
      <c r="D8930">
        <v>25</v>
      </c>
      <c r="E8930">
        <v>12020107</v>
      </c>
      <c r="F8930" t="s">
        <v>112</v>
      </c>
      <c r="G8930">
        <v>1</v>
      </c>
    </row>
    <row r="8931" spans="1:7" hidden="1" x14ac:dyDescent="0.25">
      <c r="A8931">
        <v>80027450</v>
      </c>
      <c r="B8931" s="1">
        <v>40947</v>
      </c>
      <c r="C8931" t="s">
        <v>111</v>
      </c>
      <c r="D8931">
        <v>25</v>
      </c>
      <c r="E8931">
        <v>12020107</v>
      </c>
      <c r="F8931" t="s">
        <v>112</v>
      </c>
      <c r="G8931">
        <v>1</v>
      </c>
    </row>
    <row r="8932" spans="1:7" hidden="1" x14ac:dyDescent="0.25">
      <c r="A8932">
        <v>70018025</v>
      </c>
      <c r="B8932" s="1">
        <v>40947</v>
      </c>
      <c r="C8932" t="s">
        <v>111</v>
      </c>
      <c r="D8932">
        <v>25</v>
      </c>
      <c r="E8932">
        <v>12020108</v>
      </c>
      <c r="F8932" t="s">
        <v>112</v>
      </c>
      <c r="G8932">
        <v>1</v>
      </c>
    </row>
    <row r="8933" spans="1:7" hidden="1" x14ac:dyDescent="0.25">
      <c r="A8933">
        <v>17009</v>
      </c>
      <c r="B8933" s="1">
        <v>40947</v>
      </c>
      <c r="C8933" t="s">
        <v>111</v>
      </c>
      <c r="D8933">
        <v>25</v>
      </c>
      <c r="E8933">
        <v>12020108</v>
      </c>
      <c r="F8933" t="s">
        <v>112</v>
      </c>
      <c r="G8933">
        <v>1</v>
      </c>
    </row>
    <row r="8934" spans="1:7" hidden="1" x14ac:dyDescent="0.25">
      <c r="A8934">
        <v>80027450</v>
      </c>
      <c r="B8934" s="1">
        <v>40947</v>
      </c>
      <c r="C8934" t="s">
        <v>111</v>
      </c>
      <c r="D8934">
        <v>25</v>
      </c>
      <c r="E8934">
        <v>12020108</v>
      </c>
      <c r="F8934" t="s">
        <v>112</v>
      </c>
      <c r="G8934">
        <v>1</v>
      </c>
    </row>
    <row r="8935" spans="1:7" x14ac:dyDescent="0.25">
      <c r="A8935">
        <v>80027366</v>
      </c>
      <c r="B8935" s="1">
        <v>40938</v>
      </c>
      <c r="C8935" t="s">
        <v>59</v>
      </c>
      <c r="D8935">
        <v>25</v>
      </c>
      <c r="E8935">
        <v>12010450</v>
      </c>
      <c r="F8935" t="s">
        <v>60</v>
      </c>
      <c r="G8935">
        <v>90000</v>
      </c>
    </row>
    <row r="8936" spans="1:7" hidden="1" x14ac:dyDescent="0.25">
      <c r="A8936">
        <v>90001826</v>
      </c>
      <c r="B8936" s="1">
        <v>40947</v>
      </c>
      <c r="C8936" t="s">
        <v>136</v>
      </c>
      <c r="D8936">
        <v>250</v>
      </c>
      <c r="E8936">
        <v>12020113</v>
      </c>
      <c r="F8936" t="s">
        <v>121</v>
      </c>
      <c r="G8936">
        <v>1</v>
      </c>
    </row>
    <row r="8937" spans="1:7" x14ac:dyDescent="0.25">
      <c r="A8937">
        <v>80027366</v>
      </c>
      <c r="B8937" s="1">
        <v>40938</v>
      </c>
      <c r="C8937" t="s">
        <v>61</v>
      </c>
      <c r="D8937">
        <v>25</v>
      </c>
      <c r="E8937">
        <v>12010450</v>
      </c>
      <c r="F8937" t="s">
        <v>60</v>
      </c>
      <c r="G8937">
        <v>90000</v>
      </c>
    </row>
    <row r="8938" spans="1:7" x14ac:dyDescent="0.25">
      <c r="A8938">
        <v>80027366</v>
      </c>
      <c r="B8938" s="1">
        <v>40938</v>
      </c>
      <c r="C8938" t="s">
        <v>62</v>
      </c>
      <c r="D8938">
        <v>25</v>
      </c>
      <c r="E8938">
        <v>12010450</v>
      </c>
      <c r="F8938" t="s">
        <v>60</v>
      </c>
      <c r="G8938">
        <v>90000</v>
      </c>
    </row>
    <row r="8939" spans="1:7" x14ac:dyDescent="0.25">
      <c r="A8939">
        <v>80027367</v>
      </c>
      <c r="B8939" s="1">
        <v>40939</v>
      </c>
      <c r="C8939" t="s">
        <v>24</v>
      </c>
      <c r="D8939">
        <v>25</v>
      </c>
      <c r="E8939">
        <v>12010457</v>
      </c>
      <c r="F8939" t="s">
        <v>10</v>
      </c>
      <c r="G8939">
        <v>1</v>
      </c>
    </row>
    <row r="8940" spans="1:7" x14ac:dyDescent="0.25">
      <c r="A8940">
        <v>80027369</v>
      </c>
      <c r="B8940" s="1">
        <v>40939</v>
      </c>
      <c r="C8940" t="s">
        <v>94</v>
      </c>
      <c r="D8940">
        <v>25</v>
      </c>
      <c r="E8940">
        <v>12010349</v>
      </c>
      <c r="F8940" t="s">
        <v>95</v>
      </c>
      <c r="G8940">
        <v>1</v>
      </c>
    </row>
    <row r="8941" spans="1:7" x14ac:dyDescent="0.25">
      <c r="A8941">
        <v>80027370</v>
      </c>
      <c r="B8941" s="1">
        <v>40939</v>
      </c>
      <c r="C8941" t="s">
        <v>54</v>
      </c>
      <c r="D8941">
        <v>25</v>
      </c>
      <c r="E8941">
        <v>12010466</v>
      </c>
      <c r="F8941" t="s">
        <v>55</v>
      </c>
      <c r="G8941">
        <v>110000</v>
      </c>
    </row>
    <row r="8942" spans="1:7" x14ac:dyDescent="0.25">
      <c r="A8942">
        <v>80027370</v>
      </c>
      <c r="B8942" s="1">
        <v>40939</v>
      </c>
      <c r="C8942" t="s">
        <v>59</v>
      </c>
      <c r="D8942">
        <v>25</v>
      </c>
      <c r="E8942">
        <v>12010466</v>
      </c>
      <c r="F8942" t="s">
        <v>60</v>
      </c>
      <c r="G8942">
        <v>110000</v>
      </c>
    </row>
    <row r="8943" spans="1:7" x14ac:dyDescent="0.25">
      <c r="A8943">
        <v>80027371</v>
      </c>
      <c r="B8943" s="1">
        <v>40939</v>
      </c>
      <c r="C8943" t="s">
        <v>64</v>
      </c>
      <c r="D8943">
        <v>68</v>
      </c>
      <c r="E8943">
        <v>12010464</v>
      </c>
      <c r="F8943" t="s">
        <v>65</v>
      </c>
      <c r="G8943">
        <v>17</v>
      </c>
    </row>
    <row r="8944" spans="1:7" x14ac:dyDescent="0.25">
      <c r="A8944">
        <v>80027371</v>
      </c>
      <c r="B8944" s="1">
        <v>40939</v>
      </c>
      <c r="C8944" t="s">
        <v>74</v>
      </c>
      <c r="D8944">
        <v>25</v>
      </c>
      <c r="E8944">
        <v>12010464</v>
      </c>
      <c r="F8944" t="s">
        <v>75</v>
      </c>
      <c r="G8944">
        <v>17</v>
      </c>
    </row>
    <row r="8945" spans="1:7" x14ac:dyDescent="0.25">
      <c r="A8945">
        <v>80027371</v>
      </c>
      <c r="B8945" s="1">
        <v>40939</v>
      </c>
      <c r="C8945" t="s">
        <v>70</v>
      </c>
      <c r="D8945">
        <v>25</v>
      </c>
      <c r="E8945">
        <v>12010464</v>
      </c>
      <c r="F8945" t="s">
        <v>71</v>
      </c>
      <c r="G8945">
        <v>17</v>
      </c>
    </row>
    <row r="8946" spans="1:7" x14ac:dyDescent="0.25">
      <c r="A8946">
        <v>80027371</v>
      </c>
      <c r="B8946" s="1">
        <v>40939</v>
      </c>
      <c r="C8946" t="s">
        <v>64</v>
      </c>
      <c r="D8946">
        <v>68</v>
      </c>
      <c r="E8946">
        <v>12010465</v>
      </c>
      <c r="F8946" t="s">
        <v>65</v>
      </c>
      <c r="G8946">
        <v>17</v>
      </c>
    </row>
    <row r="8947" spans="1:7" x14ac:dyDescent="0.25">
      <c r="A8947">
        <v>80027371</v>
      </c>
      <c r="B8947" s="1">
        <v>40939</v>
      </c>
      <c r="C8947" t="s">
        <v>74</v>
      </c>
      <c r="D8947">
        <v>25</v>
      </c>
      <c r="E8947">
        <v>12010465</v>
      </c>
      <c r="F8947" t="s">
        <v>75</v>
      </c>
      <c r="G8947">
        <v>17</v>
      </c>
    </row>
    <row r="8948" spans="1:7" x14ac:dyDescent="0.25">
      <c r="A8948">
        <v>80027371</v>
      </c>
      <c r="B8948" s="1">
        <v>40939</v>
      </c>
      <c r="C8948" t="s">
        <v>70</v>
      </c>
      <c r="D8948">
        <v>25</v>
      </c>
      <c r="E8948">
        <v>12010465</v>
      </c>
      <c r="F8948" t="s">
        <v>71</v>
      </c>
      <c r="G8948">
        <v>17</v>
      </c>
    </row>
    <row r="8949" spans="1:7" x14ac:dyDescent="0.25">
      <c r="A8949">
        <v>80027372</v>
      </c>
      <c r="B8949" s="1">
        <v>40939</v>
      </c>
      <c r="C8949" t="s">
        <v>7</v>
      </c>
      <c r="D8949">
        <v>60</v>
      </c>
      <c r="E8949">
        <v>12010222</v>
      </c>
      <c r="F8949" t="s">
        <v>8</v>
      </c>
      <c r="G8949">
        <v>8000</v>
      </c>
    </row>
    <row r="8950" spans="1:7" x14ac:dyDescent="0.25">
      <c r="A8950">
        <v>80027375</v>
      </c>
      <c r="B8950" s="1">
        <v>40940</v>
      </c>
      <c r="C8950" t="s">
        <v>7</v>
      </c>
      <c r="D8950">
        <v>255</v>
      </c>
      <c r="E8950">
        <v>12010315</v>
      </c>
      <c r="F8950" t="s">
        <v>8</v>
      </c>
      <c r="G8950">
        <v>47000</v>
      </c>
    </row>
    <row r="8951" spans="1:7" x14ac:dyDescent="0.25">
      <c r="A8951">
        <v>80027375</v>
      </c>
      <c r="B8951" s="1">
        <v>40940</v>
      </c>
      <c r="C8951" t="s">
        <v>15</v>
      </c>
      <c r="D8951">
        <v>127.5</v>
      </c>
      <c r="E8951">
        <v>12010315</v>
      </c>
      <c r="F8951" t="s">
        <v>8</v>
      </c>
      <c r="G8951">
        <v>47000</v>
      </c>
    </row>
    <row r="8952" spans="1:7" x14ac:dyDescent="0.25">
      <c r="A8952">
        <v>80027376</v>
      </c>
      <c r="B8952" s="1">
        <v>40940</v>
      </c>
      <c r="C8952" t="s">
        <v>9</v>
      </c>
      <c r="D8952">
        <v>20</v>
      </c>
      <c r="E8952">
        <v>12010097</v>
      </c>
      <c r="F8952" t="s">
        <v>10</v>
      </c>
      <c r="G8952">
        <v>1</v>
      </c>
    </row>
    <row r="8953" spans="1:7" hidden="1" x14ac:dyDescent="0.25">
      <c r="A8953">
        <v>80027455</v>
      </c>
      <c r="B8953" s="1">
        <v>40948</v>
      </c>
      <c r="C8953" t="s">
        <v>111</v>
      </c>
      <c r="D8953">
        <v>25</v>
      </c>
      <c r="E8953">
        <v>12020117</v>
      </c>
      <c r="F8953" t="s">
        <v>112</v>
      </c>
      <c r="G8953">
        <v>1</v>
      </c>
    </row>
    <row r="8954" spans="1:7" x14ac:dyDescent="0.25">
      <c r="A8954">
        <v>80027376</v>
      </c>
      <c r="B8954" s="1">
        <v>40940</v>
      </c>
      <c r="C8954" t="s">
        <v>7</v>
      </c>
      <c r="D8954">
        <v>1090</v>
      </c>
      <c r="E8954">
        <v>12010097</v>
      </c>
      <c r="F8954" t="s">
        <v>8</v>
      </c>
      <c r="G8954">
        <v>1</v>
      </c>
    </row>
    <row r="8955" spans="1:7" hidden="1" x14ac:dyDescent="0.25">
      <c r="A8955">
        <v>80027461</v>
      </c>
      <c r="B8955" s="1">
        <v>40948</v>
      </c>
      <c r="C8955" t="s">
        <v>111</v>
      </c>
      <c r="D8955">
        <v>25</v>
      </c>
      <c r="E8955">
        <v>12020124</v>
      </c>
      <c r="F8955" t="s">
        <v>112</v>
      </c>
      <c r="G8955">
        <v>1</v>
      </c>
    </row>
    <row r="8956" spans="1:7" hidden="1" x14ac:dyDescent="0.25">
      <c r="A8956">
        <v>90001827</v>
      </c>
      <c r="B8956" s="1">
        <v>40948</v>
      </c>
      <c r="C8956" t="s">
        <v>160</v>
      </c>
      <c r="D8956">
        <v>100</v>
      </c>
      <c r="E8956">
        <v>12020125</v>
      </c>
      <c r="F8956" t="s">
        <v>10</v>
      </c>
      <c r="G8956">
        <v>1</v>
      </c>
    </row>
    <row r="8957" spans="1:7" x14ac:dyDescent="0.25">
      <c r="A8957">
        <v>80027377</v>
      </c>
      <c r="B8957" s="1">
        <v>40940</v>
      </c>
      <c r="C8957" t="s">
        <v>7</v>
      </c>
      <c r="D8957">
        <v>220</v>
      </c>
      <c r="E8957">
        <v>12010171</v>
      </c>
      <c r="F8957" t="s">
        <v>8</v>
      </c>
      <c r="G8957">
        <v>40000</v>
      </c>
    </row>
    <row r="8958" spans="1:7" x14ac:dyDescent="0.25">
      <c r="A8958">
        <v>80027380</v>
      </c>
      <c r="B8958" s="1">
        <v>40940</v>
      </c>
      <c r="C8958" t="s">
        <v>135</v>
      </c>
      <c r="D8958">
        <v>125</v>
      </c>
      <c r="E8958">
        <v>12020006</v>
      </c>
      <c r="F8958" t="s">
        <v>10</v>
      </c>
      <c r="G8958">
        <v>1</v>
      </c>
    </row>
    <row r="8959" spans="1:7" x14ac:dyDescent="0.25">
      <c r="A8959">
        <v>80027381</v>
      </c>
      <c r="B8959" s="1">
        <v>40940</v>
      </c>
      <c r="C8959" t="s">
        <v>66</v>
      </c>
      <c r="D8959">
        <v>25</v>
      </c>
      <c r="E8959">
        <v>12020005</v>
      </c>
      <c r="F8959" t="s">
        <v>67</v>
      </c>
      <c r="G8959">
        <v>800</v>
      </c>
    </row>
    <row r="8960" spans="1:7" hidden="1" x14ac:dyDescent="0.25">
      <c r="A8960">
        <v>80027462</v>
      </c>
      <c r="B8960" s="1">
        <v>40948</v>
      </c>
      <c r="C8960" t="s">
        <v>111</v>
      </c>
      <c r="D8960">
        <v>25</v>
      </c>
      <c r="E8960">
        <v>12020127</v>
      </c>
      <c r="F8960" t="s">
        <v>112</v>
      </c>
      <c r="G8960">
        <v>1</v>
      </c>
    </row>
    <row r="8961" spans="1:7" hidden="1" x14ac:dyDescent="0.25">
      <c r="A8961">
        <v>80027464</v>
      </c>
      <c r="B8961" s="1">
        <v>40948</v>
      </c>
      <c r="C8961" t="s">
        <v>111</v>
      </c>
      <c r="D8961">
        <v>100</v>
      </c>
      <c r="E8961">
        <v>12020128</v>
      </c>
      <c r="F8961" t="s">
        <v>112</v>
      </c>
      <c r="G8961">
        <v>4</v>
      </c>
    </row>
    <row r="8962" spans="1:7" x14ac:dyDescent="0.25">
      <c r="A8962">
        <v>80027383</v>
      </c>
      <c r="B8962" s="1">
        <v>40940</v>
      </c>
      <c r="C8962" t="s">
        <v>64</v>
      </c>
      <c r="D8962">
        <v>25</v>
      </c>
      <c r="E8962">
        <v>12020008</v>
      </c>
      <c r="F8962" t="s">
        <v>65</v>
      </c>
      <c r="G8962">
        <v>3</v>
      </c>
    </row>
    <row r="8963" spans="1:7" x14ac:dyDescent="0.25">
      <c r="A8963">
        <v>80027387</v>
      </c>
      <c r="B8963" s="1">
        <v>40940</v>
      </c>
      <c r="C8963" t="s">
        <v>54</v>
      </c>
      <c r="D8963">
        <v>43</v>
      </c>
      <c r="E8963">
        <v>12020015</v>
      </c>
      <c r="F8963" t="s">
        <v>55</v>
      </c>
      <c r="G8963">
        <v>270000</v>
      </c>
    </row>
    <row r="8964" spans="1:7" x14ac:dyDescent="0.25">
      <c r="A8964">
        <v>80027387</v>
      </c>
      <c r="B8964" s="1">
        <v>40940</v>
      </c>
      <c r="C8964" t="s">
        <v>56</v>
      </c>
      <c r="D8964">
        <v>27</v>
      </c>
      <c r="E8964">
        <v>12020015</v>
      </c>
      <c r="F8964" t="s">
        <v>55</v>
      </c>
      <c r="G8964">
        <v>270000</v>
      </c>
    </row>
    <row r="8965" spans="1:7" x14ac:dyDescent="0.25">
      <c r="A8965">
        <v>80027387</v>
      </c>
      <c r="B8965" s="1">
        <v>40940</v>
      </c>
      <c r="C8965" t="s">
        <v>59</v>
      </c>
      <c r="D8965">
        <v>55</v>
      </c>
      <c r="E8965">
        <v>12020015</v>
      </c>
      <c r="F8965" t="s">
        <v>60</v>
      </c>
      <c r="G8965">
        <v>270000</v>
      </c>
    </row>
    <row r="8966" spans="1:7" x14ac:dyDescent="0.25">
      <c r="A8966">
        <v>80027387</v>
      </c>
      <c r="B8966" s="1">
        <v>40940</v>
      </c>
      <c r="C8966" t="s">
        <v>61</v>
      </c>
      <c r="D8966">
        <v>25</v>
      </c>
      <c r="E8966">
        <v>12020015</v>
      </c>
      <c r="F8966" t="s">
        <v>60</v>
      </c>
      <c r="G8966">
        <v>270000</v>
      </c>
    </row>
    <row r="8967" spans="1:7" x14ac:dyDescent="0.25">
      <c r="A8967">
        <v>80027389</v>
      </c>
      <c r="B8967" s="1">
        <v>40940</v>
      </c>
      <c r="C8967" t="s">
        <v>134</v>
      </c>
      <c r="D8967">
        <v>75</v>
      </c>
      <c r="E8967">
        <v>12010410</v>
      </c>
      <c r="F8967" t="s">
        <v>10</v>
      </c>
      <c r="G8967">
        <v>1</v>
      </c>
    </row>
    <row r="8968" spans="1:7" hidden="1" x14ac:dyDescent="0.25">
      <c r="A8968">
        <v>80027468</v>
      </c>
      <c r="B8968" s="1">
        <v>40949</v>
      </c>
      <c r="C8968" t="s">
        <v>18</v>
      </c>
      <c r="D8968">
        <v>59.93</v>
      </c>
      <c r="E8968">
        <v>12010229</v>
      </c>
      <c r="F8968" t="s">
        <v>10</v>
      </c>
      <c r="G8968">
        <v>1</v>
      </c>
    </row>
    <row r="8969" spans="1:7" hidden="1" x14ac:dyDescent="0.25">
      <c r="A8969">
        <v>80027468</v>
      </c>
      <c r="B8969" s="1">
        <v>40949</v>
      </c>
      <c r="C8969" t="s">
        <v>19</v>
      </c>
      <c r="D8969">
        <v>533.02</v>
      </c>
      <c r="E8969">
        <v>12010229</v>
      </c>
      <c r="F8969" t="s">
        <v>10</v>
      </c>
      <c r="G8969">
        <v>1</v>
      </c>
    </row>
    <row r="8970" spans="1:7" hidden="1" x14ac:dyDescent="0.25">
      <c r="A8970">
        <v>80027468</v>
      </c>
      <c r="B8970" s="1">
        <v>40949</v>
      </c>
      <c r="C8970" t="s">
        <v>20</v>
      </c>
      <c r="D8970">
        <v>1302.93</v>
      </c>
      <c r="E8970">
        <v>12010229</v>
      </c>
      <c r="F8970" t="s">
        <v>10</v>
      </c>
      <c r="G8970">
        <v>1</v>
      </c>
    </row>
    <row r="8971" spans="1:7" hidden="1" x14ac:dyDescent="0.25">
      <c r="A8971">
        <v>80027468</v>
      </c>
      <c r="B8971" s="1">
        <v>40949</v>
      </c>
      <c r="C8971" t="s">
        <v>21</v>
      </c>
      <c r="D8971">
        <v>161.68</v>
      </c>
      <c r="E8971">
        <v>12010229</v>
      </c>
      <c r="F8971" t="s">
        <v>10</v>
      </c>
      <c r="G8971">
        <v>1</v>
      </c>
    </row>
    <row r="8972" spans="1:7" x14ac:dyDescent="0.25">
      <c r="A8972">
        <v>80027391</v>
      </c>
      <c r="B8972" s="1">
        <v>40941</v>
      </c>
      <c r="C8972" t="s">
        <v>94</v>
      </c>
      <c r="D8972">
        <v>25</v>
      </c>
      <c r="E8972">
        <v>12010242</v>
      </c>
      <c r="F8972" t="s">
        <v>95</v>
      </c>
      <c r="G8972">
        <v>1</v>
      </c>
    </row>
    <row r="8973" spans="1:7" x14ac:dyDescent="0.25">
      <c r="A8973">
        <v>80027392</v>
      </c>
      <c r="B8973" s="1">
        <v>40941</v>
      </c>
      <c r="C8973" t="s">
        <v>134</v>
      </c>
      <c r="D8973">
        <v>75</v>
      </c>
      <c r="E8973">
        <v>12020020</v>
      </c>
      <c r="F8973" t="s">
        <v>10</v>
      </c>
      <c r="G8973">
        <v>1</v>
      </c>
    </row>
    <row r="8974" spans="1:7" x14ac:dyDescent="0.25">
      <c r="A8974">
        <v>80027394</v>
      </c>
      <c r="B8974" s="1">
        <v>40941</v>
      </c>
      <c r="C8974" t="s">
        <v>54</v>
      </c>
      <c r="D8974">
        <v>27</v>
      </c>
      <c r="E8974">
        <v>12020023</v>
      </c>
      <c r="F8974" t="s">
        <v>55</v>
      </c>
      <c r="G8974">
        <v>80000</v>
      </c>
    </row>
    <row r="8975" spans="1:7" x14ac:dyDescent="0.25">
      <c r="A8975">
        <v>80027394</v>
      </c>
      <c r="B8975" s="1">
        <v>40941</v>
      </c>
      <c r="C8975" t="s">
        <v>59</v>
      </c>
      <c r="D8975">
        <v>25</v>
      </c>
      <c r="E8975">
        <v>12020023</v>
      </c>
      <c r="F8975" t="s">
        <v>60</v>
      </c>
      <c r="G8975">
        <v>80000</v>
      </c>
    </row>
    <row r="8976" spans="1:7" x14ac:dyDescent="0.25">
      <c r="A8976">
        <v>80027397</v>
      </c>
      <c r="B8976" s="1">
        <v>40941</v>
      </c>
      <c r="C8976" t="s">
        <v>16</v>
      </c>
      <c r="D8976">
        <v>10</v>
      </c>
      <c r="E8976">
        <v>12010111</v>
      </c>
      <c r="F8976" t="s">
        <v>17</v>
      </c>
      <c r="G8976">
        <v>0</v>
      </c>
    </row>
    <row r="8977" spans="1:7" x14ac:dyDescent="0.25">
      <c r="A8977">
        <v>80027397</v>
      </c>
      <c r="B8977" s="1">
        <v>40941</v>
      </c>
      <c r="C8977" t="s">
        <v>7</v>
      </c>
      <c r="D8977">
        <v>2220</v>
      </c>
      <c r="E8977">
        <v>12010111</v>
      </c>
      <c r="F8977" t="s">
        <v>8</v>
      </c>
      <c r="G8977">
        <v>0</v>
      </c>
    </row>
    <row r="8978" spans="1:7" hidden="1" x14ac:dyDescent="0.25">
      <c r="A8978">
        <v>80027469</v>
      </c>
      <c r="B8978" s="1">
        <v>40949</v>
      </c>
      <c r="C8978" t="s">
        <v>49</v>
      </c>
      <c r="D8978">
        <v>250</v>
      </c>
      <c r="E8978">
        <v>12020138</v>
      </c>
      <c r="F8978" t="s">
        <v>50</v>
      </c>
      <c r="G8978">
        <v>0.31</v>
      </c>
    </row>
    <row r="8979" spans="1:7" hidden="1" x14ac:dyDescent="0.25">
      <c r="A8979">
        <v>80027472</v>
      </c>
      <c r="B8979" s="1">
        <v>40949</v>
      </c>
      <c r="C8979" t="s">
        <v>111</v>
      </c>
      <c r="D8979">
        <v>50</v>
      </c>
      <c r="E8979">
        <v>12020142</v>
      </c>
      <c r="F8979" t="s">
        <v>112</v>
      </c>
      <c r="G8979">
        <v>2</v>
      </c>
    </row>
    <row r="8980" spans="1:7" x14ac:dyDescent="0.25">
      <c r="A8980">
        <v>80027397</v>
      </c>
      <c r="B8980" s="1">
        <v>40941</v>
      </c>
      <c r="C8980" t="s">
        <v>15</v>
      </c>
      <c r="D8980">
        <v>1110</v>
      </c>
      <c r="E8980">
        <v>12010111</v>
      </c>
      <c r="F8980" t="s">
        <v>8</v>
      </c>
      <c r="G8980">
        <v>0</v>
      </c>
    </row>
    <row r="8981" spans="1:7" x14ac:dyDescent="0.25">
      <c r="A8981">
        <v>80027399</v>
      </c>
      <c r="B8981" s="1">
        <v>40941</v>
      </c>
      <c r="C8981" t="s">
        <v>135</v>
      </c>
      <c r="D8981">
        <v>125</v>
      </c>
      <c r="E8981">
        <v>12010350</v>
      </c>
      <c r="F8981" t="s">
        <v>10</v>
      </c>
      <c r="G8981">
        <v>1</v>
      </c>
    </row>
    <row r="8982" spans="1:7" x14ac:dyDescent="0.25">
      <c r="A8982">
        <v>80027400</v>
      </c>
      <c r="B8982" s="1">
        <v>40941</v>
      </c>
      <c r="C8982" t="s">
        <v>133</v>
      </c>
      <c r="D8982">
        <v>90</v>
      </c>
      <c r="E8982">
        <v>12010334</v>
      </c>
      <c r="F8982" t="s">
        <v>10</v>
      </c>
      <c r="G8982">
        <v>6</v>
      </c>
    </row>
    <row r="8983" spans="1:7" x14ac:dyDescent="0.25">
      <c r="A8983">
        <v>80027402</v>
      </c>
      <c r="B8983" s="1">
        <v>40941</v>
      </c>
      <c r="C8983" t="s">
        <v>7</v>
      </c>
      <c r="D8983">
        <v>30</v>
      </c>
      <c r="E8983">
        <v>12020028</v>
      </c>
      <c r="F8983" t="s">
        <v>8</v>
      </c>
      <c r="G8983">
        <v>2000</v>
      </c>
    </row>
    <row r="8984" spans="1:7" x14ac:dyDescent="0.25">
      <c r="A8984">
        <v>80027402</v>
      </c>
      <c r="B8984" s="1">
        <v>40941</v>
      </c>
      <c r="C8984" t="s">
        <v>64</v>
      </c>
      <c r="D8984">
        <v>25</v>
      </c>
      <c r="E8984">
        <v>12020029</v>
      </c>
      <c r="F8984" t="s">
        <v>65</v>
      </c>
      <c r="G8984">
        <v>1</v>
      </c>
    </row>
    <row r="8985" spans="1:7" x14ac:dyDescent="0.25">
      <c r="A8985">
        <v>80027402</v>
      </c>
      <c r="B8985" s="1">
        <v>40941</v>
      </c>
      <c r="C8985" t="s">
        <v>7</v>
      </c>
      <c r="D8985">
        <v>40</v>
      </c>
      <c r="E8985">
        <v>12020031</v>
      </c>
      <c r="F8985" t="s">
        <v>8</v>
      </c>
      <c r="G8985">
        <v>4000</v>
      </c>
    </row>
    <row r="8986" spans="1:7" x14ac:dyDescent="0.25">
      <c r="A8986">
        <v>80027404</v>
      </c>
      <c r="B8986" s="1">
        <v>40941</v>
      </c>
      <c r="C8986" t="s">
        <v>66</v>
      </c>
      <c r="D8986">
        <v>25</v>
      </c>
      <c r="E8986">
        <v>12020027</v>
      </c>
      <c r="F8986" t="s">
        <v>67</v>
      </c>
      <c r="G8986">
        <v>1</v>
      </c>
    </row>
    <row r="8987" spans="1:7" x14ac:dyDescent="0.25">
      <c r="A8987">
        <v>80027407</v>
      </c>
      <c r="B8987" s="1">
        <v>40942</v>
      </c>
      <c r="C8987" t="s">
        <v>7</v>
      </c>
      <c r="D8987">
        <v>30</v>
      </c>
      <c r="E8987">
        <v>12010467</v>
      </c>
      <c r="F8987" t="s">
        <v>8</v>
      </c>
      <c r="G8987">
        <v>2000</v>
      </c>
    </row>
    <row r="8988" spans="1:7" x14ac:dyDescent="0.25">
      <c r="A8988">
        <v>80027408</v>
      </c>
      <c r="B8988" s="1">
        <v>40942</v>
      </c>
      <c r="C8988" t="s">
        <v>64</v>
      </c>
      <c r="D8988">
        <v>25</v>
      </c>
      <c r="E8988">
        <v>12020042</v>
      </c>
      <c r="F8988" t="s">
        <v>65</v>
      </c>
      <c r="G8988">
        <v>3</v>
      </c>
    </row>
    <row r="8989" spans="1:7" x14ac:dyDescent="0.25">
      <c r="A8989">
        <v>80027408</v>
      </c>
      <c r="B8989" s="1">
        <v>40942</v>
      </c>
      <c r="C8989" t="s">
        <v>59</v>
      </c>
      <c r="D8989">
        <v>25</v>
      </c>
      <c r="E8989">
        <v>12020043</v>
      </c>
      <c r="F8989" t="s">
        <v>60</v>
      </c>
      <c r="G8989">
        <v>3</v>
      </c>
    </row>
    <row r="8990" spans="1:7" x14ac:dyDescent="0.25">
      <c r="A8990">
        <v>80027409</v>
      </c>
      <c r="B8990" s="1">
        <v>40942</v>
      </c>
      <c r="C8990" t="s">
        <v>7</v>
      </c>
      <c r="D8990">
        <v>25</v>
      </c>
      <c r="E8990">
        <v>12020044</v>
      </c>
      <c r="F8990" t="s">
        <v>8</v>
      </c>
      <c r="G8990">
        <v>400</v>
      </c>
    </row>
    <row r="8991" spans="1:7" x14ac:dyDescent="0.25">
      <c r="A8991">
        <v>80027410</v>
      </c>
      <c r="B8991" s="1">
        <v>40942</v>
      </c>
      <c r="C8991" t="s">
        <v>7</v>
      </c>
      <c r="D8991">
        <v>25</v>
      </c>
      <c r="E8991">
        <v>12020003</v>
      </c>
      <c r="F8991" t="s">
        <v>8</v>
      </c>
      <c r="G8991">
        <v>600</v>
      </c>
    </row>
    <row r="8992" spans="1:7" x14ac:dyDescent="0.25">
      <c r="A8992">
        <v>80027413</v>
      </c>
      <c r="B8992" s="1">
        <v>40942</v>
      </c>
      <c r="C8992" t="s">
        <v>27</v>
      </c>
      <c r="D8992">
        <v>25</v>
      </c>
      <c r="E8992">
        <v>12020049</v>
      </c>
      <c r="F8992" t="s">
        <v>28</v>
      </c>
      <c r="G8992">
        <v>1</v>
      </c>
    </row>
    <row r="8993" spans="1:7" x14ac:dyDescent="0.25">
      <c r="A8993">
        <v>80027416</v>
      </c>
      <c r="B8993" s="1">
        <v>40945</v>
      </c>
      <c r="C8993" t="s">
        <v>7</v>
      </c>
      <c r="D8993">
        <v>35</v>
      </c>
      <c r="E8993">
        <v>12020017</v>
      </c>
      <c r="F8993" t="s">
        <v>8</v>
      </c>
      <c r="G8993">
        <v>3000</v>
      </c>
    </row>
    <row r="8994" spans="1:7" x14ac:dyDescent="0.25">
      <c r="A8994">
        <v>80027419</v>
      </c>
      <c r="B8994" s="1">
        <v>40945</v>
      </c>
      <c r="C8994" t="s">
        <v>64</v>
      </c>
      <c r="D8994">
        <v>25</v>
      </c>
      <c r="E8994">
        <v>12020060</v>
      </c>
      <c r="F8994" t="s">
        <v>65</v>
      </c>
      <c r="G8994">
        <v>1</v>
      </c>
    </row>
    <row r="8995" spans="1:7" x14ac:dyDescent="0.25">
      <c r="A8995">
        <v>80027421</v>
      </c>
      <c r="B8995" s="1">
        <v>40945</v>
      </c>
      <c r="C8995" t="s">
        <v>9</v>
      </c>
      <c r="D8995">
        <v>20</v>
      </c>
      <c r="E8995">
        <v>12010426</v>
      </c>
      <c r="F8995" t="s">
        <v>10</v>
      </c>
      <c r="G8995">
        <v>1</v>
      </c>
    </row>
    <row r="8996" spans="1:7" x14ac:dyDescent="0.25">
      <c r="A8996">
        <v>80027421</v>
      </c>
      <c r="B8996" s="1">
        <v>40945</v>
      </c>
      <c r="C8996" t="s">
        <v>7</v>
      </c>
      <c r="D8996">
        <v>790</v>
      </c>
      <c r="E8996">
        <v>12010426</v>
      </c>
      <c r="F8996" t="s">
        <v>8</v>
      </c>
      <c r="G8996">
        <v>1</v>
      </c>
    </row>
    <row r="8997" spans="1:7" x14ac:dyDescent="0.25">
      <c r="A8997">
        <v>80027423</v>
      </c>
      <c r="B8997" s="1">
        <v>40945</v>
      </c>
      <c r="C8997" t="s">
        <v>88</v>
      </c>
      <c r="D8997">
        <v>25</v>
      </c>
      <c r="E8997">
        <v>12020065</v>
      </c>
      <c r="F8997" t="s">
        <v>89</v>
      </c>
      <c r="G8997">
        <v>1</v>
      </c>
    </row>
    <row r="8998" spans="1:7" x14ac:dyDescent="0.25">
      <c r="A8998">
        <v>80027426</v>
      </c>
      <c r="B8998" s="1">
        <v>40945</v>
      </c>
      <c r="C8998" t="s">
        <v>134</v>
      </c>
      <c r="D8998">
        <v>75</v>
      </c>
      <c r="E8998">
        <v>12010037</v>
      </c>
      <c r="F8998" t="s">
        <v>10</v>
      </c>
      <c r="G8998">
        <v>1</v>
      </c>
    </row>
    <row r="8999" spans="1:7" x14ac:dyDescent="0.25">
      <c r="A8999">
        <v>80027429</v>
      </c>
      <c r="B8999" s="1">
        <v>40946</v>
      </c>
      <c r="C8999" t="s">
        <v>27</v>
      </c>
      <c r="D8999">
        <v>25</v>
      </c>
      <c r="E8999">
        <v>12020076</v>
      </c>
      <c r="F8999" t="s">
        <v>28</v>
      </c>
      <c r="G8999">
        <v>1</v>
      </c>
    </row>
    <row r="9000" spans="1:7" x14ac:dyDescent="0.25">
      <c r="A9000">
        <v>80027430</v>
      </c>
      <c r="B9000" s="1">
        <v>40946</v>
      </c>
      <c r="C9000" t="s">
        <v>27</v>
      </c>
      <c r="D9000">
        <v>25</v>
      </c>
      <c r="E9000">
        <v>12020072</v>
      </c>
      <c r="F9000" t="s">
        <v>28</v>
      </c>
      <c r="G9000">
        <v>1</v>
      </c>
    </row>
    <row r="9001" spans="1:7" x14ac:dyDescent="0.25">
      <c r="A9001">
        <v>80027430</v>
      </c>
      <c r="B9001" s="1">
        <v>40946</v>
      </c>
      <c r="C9001" t="s">
        <v>27</v>
      </c>
      <c r="D9001">
        <v>50</v>
      </c>
      <c r="E9001">
        <v>12020075</v>
      </c>
      <c r="F9001" t="s">
        <v>28</v>
      </c>
      <c r="G9001">
        <v>2</v>
      </c>
    </row>
    <row r="9002" spans="1:7" x14ac:dyDescent="0.25">
      <c r="A9002">
        <v>80027431</v>
      </c>
      <c r="B9002" s="1">
        <v>40946</v>
      </c>
      <c r="C9002" t="s">
        <v>140</v>
      </c>
      <c r="D9002">
        <v>30</v>
      </c>
      <c r="E9002">
        <v>12020077</v>
      </c>
      <c r="F9002" t="s">
        <v>26</v>
      </c>
      <c r="G9002">
        <v>200</v>
      </c>
    </row>
    <row r="9003" spans="1:7" hidden="1" x14ac:dyDescent="0.25">
      <c r="A9003">
        <v>80027476</v>
      </c>
      <c r="B9003" s="1">
        <v>40949</v>
      </c>
      <c r="C9003" t="s">
        <v>111</v>
      </c>
      <c r="D9003">
        <v>25</v>
      </c>
      <c r="E9003">
        <v>12020147</v>
      </c>
      <c r="F9003" t="s">
        <v>112</v>
      </c>
      <c r="G9003">
        <v>1</v>
      </c>
    </row>
    <row r="9004" spans="1:7" hidden="1" x14ac:dyDescent="0.25">
      <c r="A9004">
        <v>90001828</v>
      </c>
      <c r="B9004" s="1">
        <v>40949</v>
      </c>
      <c r="C9004" t="s">
        <v>115</v>
      </c>
      <c r="D9004">
        <v>50</v>
      </c>
      <c r="E9004">
        <v>12020148</v>
      </c>
      <c r="F9004" t="s">
        <v>10</v>
      </c>
      <c r="G9004">
        <v>1</v>
      </c>
    </row>
    <row r="9005" spans="1:7" hidden="1" x14ac:dyDescent="0.25">
      <c r="A9005">
        <v>80027477</v>
      </c>
      <c r="B9005" s="1">
        <v>40949</v>
      </c>
      <c r="C9005" t="s">
        <v>111</v>
      </c>
      <c r="D9005">
        <v>75</v>
      </c>
      <c r="E9005">
        <v>12020150</v>
      </c>
      <c r="F9005" t="s">
        <v>112</v>
      </c>
      <c r="G9005">
        <v>3</v>
      </c>
    </row>
    <row r="9006" spans="1:7" hidden="1" x14ac:dyDescent="0.25">
      <c r="A9006">
        <v>80027478</v>
      </c>
      <c r="B9006" s="1">
        <v>40949</v>
      </c>
      <c r="C9006" t="s">
        <v>111</v>
      </c>
      <c r="D9006">
        <v>25</v>
      </c>
      <c r="E9006">
        <v>12020154</v>
      </c>
      <c r="F9006" t="s">
        <v>112</v>
      </c>
      <c r="G9006">
        <v>1</v>
      </c>
    </row>
    <row r="9007" spans="1:7" x14ac:dyDescent="0.25">
      <c r="A9007">
        <v>80027431</v>
      </c>
      <c r="B9007" s="1">
        <v>40946</v>
      </c>
      <c r="C9007" t="s">
        <v>141</v>
      </c>
      <c r="D9007">
        <v>30</v>
      </c>
      <c r="E9007">
        <v>12020077</v>
      </c>
      <c r="F9007" t="s">
        <v>26</v>
      </c>
      <c r="G9007">
        <v>200</v>
      </c>
    </row>
    <row r="9008" spans="1:7" hidden="1" x14ac:dyDescent="0.25">
      <c r="A9008">
        <v>80027492</v>
      </c>
      <c r="B9008" s="1">
        <v>40952</v>
      </c>
      <c r="C9008" t="s">
        <v>110</v>
      </c>
      <c r="D9008">
        <v>104</v>
      </c>
      <c r="E9008">
        <v>11100086</v>
      </c>
      <c r="F9008" t="s">
        <v>30</v>
      </c>
      <c r="G9008">
        <v>0.18</v>
      </c>
    </row>
    <row r="9009" spans="1:7" x14ac:dyDescent="0.25">
      <c r="A9009">
        <v>80027431</v>
      </c>
      <c r="B9009" s="1">
        <v>40946</v>
      </c>
      <c r="C9009" t="s">
        <v>25</v>
      </c>
      <c r="D9009">
        <v>30</v>
      </c>
      <c r="E9009">
        <v>12020077</v>
      </c>
      <c r="F9009" t="s">
        <v>26</v>
      </c>
      <c r="G9009">
        <v>200</v>
      </c>
    </row>
    <row r="9010" spans="1:7" x14ac:dyDescent="0.25">
      <c r="A9010">
        <v>80027431</v>
      </c>
      <c r="B9010" s="1">
        <v>40946</v>
      </c>
      <c r="C9010" t="s">
        <v>66</v>
      </c>
      <c r="D9010">
        <v>24</v>
      </c>
      <c r="E9010">
        <v>12020077</v>
      </c>
      <c r="F9010" t="s">
        <v>67</v>
      </c>
      <c r="G9010">
        <v>200</v>
      </c>
    </row>
    <row r="9011" spans="1:7" x14ac:dyDescent="0.25">
      <c r="A9011">
        <v>80027431</v>
      </c>
      <c r="B9011" s="1">
        <v>40946</v>
      </c>
      <c r="C9011" t="s">
        <v>142</v>
      </c>
      <c r="D9011">
        <v>42</v>
      </c>
      <c r="E9011">
        <v>12020077</v>
      </c>
      <c r="F9011" t="s">
        <v>67</v>
      </c>
      <c r="G9011">
        <v>200</v>
      </c>
    </row>
    <row r="9012" spans="1:7" x14ac:dyDescent="0.25">
      <c r="A9012">
        <v>80027431</v>
      </c>
      <c r="B9012" s="1">
        <v>40946</v>
      </c>
      <c r="C9012" t="s">
        <v>143</v>
      </c>
      <c r="D9012">
        <v>42</v>
      </c>
      <c r="E9012">
        <v>12020077</v>
      </c>
      <c r="F9012" t="s">
        <v>67</v>
      </c>
      <c r="G9012">
        <v>200</v>
      </c>
    </row>
    <row r="9013" spans="1:7" hidden="1" x14ac:dyDescent="0.25">
      <c r="A9013">
        <v>80027489</v>
      </c>
      <c r="B9013" s="1">
        <v>40952</v>
      </c>
      <c r="C9013" t="s">
        <v>22</v>
      </c>
      <c r="D9013">
        <v>50</v>
      </c>
      <c r="E9013">
        <v>12020161</v>
      </c>
      <c r="F9013" t="s">
        <v>23</v>
      </c>
      <c r="G9013">
        <v>0.15</v>
      </c>
    </row>
    <row r="9014" spans="1:7" x14ac:dyDescent="0.25">
      <c r="A9014">
        <v>80027432</v>
      </c>
      <c r="B9014" s="1">
        <v>40946</v>
      </c>
      <c r="C9014" t="s">
        <v>25</v>
      </c>
      <c r="D9014">
        <v>30</v>
      </c>
      <c r="E9014">
        <v>12020078</v>
      </c>
      <c r="F9014" t="s">
        <v>26</v>
      </c>
      <c r="G9014">
        <v>200</v>
      </c>
    </row>
    <row r="9015" spans="1:7" x14ac:dyDescent="0.25">
      <c r="A9015">
        <v>80027432</v>
      </c>
      <c r="B9015" s="1">
        <v>40946</v>
      </c>
      <c r="C9015" t="s">
        <v>66</v>
      </c>
      <c r="D9015">
        <v>20</v>
      </c>
      <c r="E9015">
        <v>12020078</v>
      </c>
      <c r="F9015" t="s">
        <v>67</v>
      </c>
      <c r="G9015">
        <v>200</v>
      </c>
    </row>
    <row r="9016" spans="1:7" x14ac:dyDescent="0.25">
      <c r="A9016">
        <v>80027432</v>
      </c>
      <c r="B9016" s="1">
        <v>40946</v>
      </c>
      <c r="C9016" t="s">
        <v>68</v>
      </c>
      <c r="D9016">
        <v>25</v>
      </c>
      <c r="E9016">
        <v>12020078</v>
      </c>
      <c r="F9016" t="s">
        <v>69</v>
      </c>
      <c r="G9016">
        <v>200</v>
      </c>
    </row>
    <row r="9017" spans="1:7" x14ac:dyDescent="0.25">
      <c r="A9017">
        <v>80027433</v>
      </c>
      <c r="B9017" s="1">
        <v>40946</v>
      </c>
      <c r="C9017" t="s">
        <v>7</v>
      </c>
      <c r="D9017">
        <v>40</v>
      </c>
      <c r="E9017">
        <v>12020067</v>
      </c>
      <c r="F9017" t="s">
        <v>8</v>
      </c>
      <c r="G9017">
        <v>4000</v>
      </c>
    </row>
    <row r="9018" spans="1:7" x14ac:dyDescent="0.25">
      <c r="A9018">
        <v>80027434</v>
      </c>
      <c r="B9018" s="1">
        <v>40946</v>
      </c>
      <c r="C9018" t="s">
        <v>64</v>
      </c>
      <c r="D9018">
        <v>25</v>
      </c>
      <c r="E9018">
        <v>12020079</v>
      </c>
      <c r="F9018" t="s">
        <v>65</v>
      </c>
      <c r="G9018">
        <v>1</v>
      </c>
    </row>
    <row r="9019" spans="1:7" x14ac:dyDescent="0.25">
      <c r="A9019">
        <v>80027436</v>
      </c>
      <c r="B9019" s="1">
        <v>40946</v>
      </c>
      <c r="C9019" t="s">
        <v>7</v>
      </c>
      <c r="D9019">
        <v>35</v>
      </c>
      <c r="E9019">
        <v>12010406</v>
      </c>
      <c r="F9019" t="s">
        <v>8</v>
      </c>
      <c r="G9019">
        <v>3000</v>
      </c>
    </row>
    <row r="9020" spans="1:7" x14ac:dyDescent="0.25">
      <c r="A9020">
        <v>80027436</v>
      </c>
      <c r="B9020" s="1">
        <v>40946</v>
      </c>
      <c r="C9020" t="s">
        <v>15</v>
      </c>
      <c r="D9020">
        <v>17.5</v>
      </c>
      <c r="E9020">
        <v>12010406</v>
      </c>
      <c r="F9020" t="s">
        <v>8</v>
      </c>
      <c r="G9020">
        <v>3000</v>
      </c>
    </row>
    <row r="9021" spans="1:7" hidden="1" x14ac:dyDescent="0.25">
      <c r="A9021">
        <v>80027499</v>
      </c>
      <c r="B9021" s="1">
        <v>40953</v>
      </c>
      <c r="C9021" t="s">
        <v>18</v>
      </c>
      <c r="D9021">
        <v>59.93</v>
      </c>
      <c r="E9021">
        <v>12020048</v>
      </c>
      <c r="F9021" t="s">
        <v>10</v>
      </c>
      <c r="G9021">
        <v>1</v>
      </c>
    </row>
    <row r="9022" spans="1:7" hidden="1" x14ac:dyDescent="0.25">
      <c r="A9022">
        <v>80027499</v>
      </c>
      <c r="B9022" s="1">
        <v>40953</v>
      </c>
      <c r="C9022" t="s">
        <v>19</v>
      </c>
      <c r="D9022">
        <v>533.02</v>
      </c>
      <c r="E9022">
        <v>12020048</v>
      </c>
      <c r="F9022" t="s">
        <v>10</v>
      </c>
      <c r="G9022">
        <v>1</v>
      </c>
    </row>
    <row r="9023" spans="1:7" hidden="1" x14ac:dyDescent="0.25">
      <c r="A9023">
        <v>80027499</v>
      </c>
      <c r="B9023" s="1">
        <v>40953</v>
      </c>
      <c r="C9023" t="s">
        <v>20</v>
      </c>
      <c r="D9023">
        <v>1302.93</v>
      </c>
      <c r="E9023">
        <v>12020048</v>
      </c>
      <c r="F9023" t="s">
        <v>10</v>
      </c>
      <c r="G9023">
        <v>1</v>
      </c>
    </row>
    <row r="9024" spans="1:7" hidden="1" x14ac:dyDescent="0.25">
      <c r="A9024">
        <v>80027499</v>
      </c>
      <c r="B9024" s="1">
        <v>40953</v>
      </c>
      <c r="C9024" t="s">
        <v>21</v>
      </c>
      <c r="D9024">
        <v>161.68</v>
      </c>
      <c r="E9024">
        <v>12020048</v>
      </c>
      <c r="F9024" t="s">
        <v>10</v>
      </c>
      <c r="G9024">
        <v>1</v>
      </c>
    </row>
    <row r="9025" spans="1:7" x14ac:dyDescent="0.25">
      <c r="A9025">
        <v>80027439</v>
      </c>
      <c r="B9025" s="1">
        <v>40946</v>
      </c>
      <c r="C9025" t="s">
        <v>140</v>
      </c>
      <c r="D9025">
        <v>25</v>
      </c>
      <c r="E9025">
        <v>12020087</v>
      </c>
      <c r="F9025" t="s">
        <v>26</v>
      </c>
      <c r="G9025">
        <v>100</v>
      </c>
    </row>
    <row r="9026" spans="1:7" x14ac:dyDescent="0.25">
      <c r="A9026">
        <v>80027439</v>
      </c>
      <c r="B9026" s="1">
        <v>40946</v>
      </c>
      <c r="C9026" t="s">
        <v>66</v>
      </c>
      <c r="D9026">
        <v>6</v>
      </c>
      <c r="E9026">
        <v>12020087</v>
      </c>
      <c r="F9026" t="s">
        <v>67</v>
      </c>
      <c r="G9026">
        <v>100</v>
      </c>
    </row>
    <row r="9027" spans="1:7" x14ac:dyDescent="0.25">
      <c r="A9027">
        <v>80027440</v>
      </c>
      <c r="B9027" s="1">
        <v>40946</v>
      </c>
      <c r="C9027" t="s">
        <v>54</v>
      </c>
      <c r="D9027">
        <v>29</v>
      </c>
      <c r="E9027">
        <v>12020092</v>
      </c>
      <c r="F9027" t="s">
        <v>55</v>
      </c>
      <c r="G9027">
        <v>90000</v>
      </c>
    </row>
    <row r="9028" spans="1:7" x14ac:dyDescent="0.25">
      <c r="A9028">
        <v>80027440</v>
      </c>
      <c r="B9028" s="1">
        <v>40946</v>
      </c>
      <c r="C9028" t="s">
        <v>59</v>
      </c>
      <c r="D9028">
        <v>25</v>
      </c>
      <c r="E9028">
        <v>12020092</v>
      </c>
      <c r="F9028" t="s">
        <v>60</v>
      </c>
      <c r="G9028">
        <v>90000</v>
      </c>
    </row>
    <row r="9029" spans="1:7" x14ac:dyDescent="0.25">
      <c r="A9029">
        <v>80027441</v>
      </c>
      <c r="B9029" s="1">
        <v>40946</v>
      </c>
      <c r="C9029" t="s">
        <v>54</v>
      </c>
      <c r="D9029">
        <v>29</v>
      </c>
      <c r="E9029">
        <v>12020093</v>
      </c>
      <c r="F9029" t="s">
        <v>55</v>
      </c>
      <c r="G9029">
        <v>90000</v>
      </c>
    </row>
    <row r="9030" spans="1:7" hidden="1" x14ac:dyDescent="0.25">
      <c r="A9030">
        <v>17011</v>
      </c>
      <c r="B9030" s="1">
        <v>40953</v>
      </c>
      <c r="C9030" t="s">
        <v>18</v>
      </c>
      <c r="D9030">
        <v>59.93</v>
      </c>
      <c r="E9030">
        <v>12020048</v>
      </c>
      <c r="F9030" t="s">
        <v>10</v>
      </c>
      <c r="G9030">
        <v>1</v>
      </c>
    </row>
    <row r="9031" spans="1:7" hidden="1" x14ac:dyDescent="0.25">
      <c r="A9031">
        <v>17011</v>
      </c>
      <c r="B9031" s="1">
        <v>40953</v>
      </c>
      <c r="C9031" t="s">
        <v>19</v>
      </c>
      <c r="D9031">
        <v>533.02</v>
      </c>
      <c r="E9031">
        <v>12020048</v>
      </c>
      <c r="F9031" t="s">
        <v>10</v>
      </c>
      <c r="G9031">
        <v>1</v>
      </c>
    </row>
    <row r="9032" spans="1:7" hidden="1" x14ac:dyDescent="0.25">
      <c r="A9032">
        <v>17011</v>
      </c>
      <c r="B9032" s="1">
        <v>40953</v>
      </c>
      <c r="C9032" t="s">
        <v>20</v>
      </c>
      <c r="D9032">
        <v>1302.93</v>
      </c>
      <c r="E9032">
        <v>12020048</v>
      </c>
      <c r="F9032" t="s">
        <v>10</v>
      </c>
      <c r="G9032">
        <v>1</v>
      </c>
    </row>
    <row r="9033" spans="1:7" hidden="1" x14ac:dyDescent="0.25">
      <c r="A9033">
        <v>17011</v>
      </c>
      <c r="B9033" s="1">
        <v>40953</v>
      </c>
      <c r="C9033" t="s">
        <v>21</v>
      </c>
      <c r="D9033">
        <v>161.68</v>
      </c>
      <c r="E9033">
        <v>12020048</v>
      </c>
      <c r="F9033" t="s">
        <v>10</v>
      </c>
      <c r="G9033">
        <v>1</v>
      </c>
    </row>
    <row r="9034" spans="1:7" x14ac:dyDescent="0.25">
      <c r="A9034">
        <v>80027441</v>
      </c>
      <c r="B9034" s="1">
        <v>40946</v>
      </c>
      <c r="C9034" t="s">
        <v>56</v>
      </c>
      <c r="D9034">
        <v>29</v>
      </c>
      <c r="E9034">
        <v>12020093</v>
      </c>
      <c r="F9034" t="s">
        <v>55</v>
      </c>
      <c r="G9034">
        <v>90000</v>
      </c>
    </row>
    <row r="9035" spans="1:7" x14ac:dyDescent="0.25">
      <c r="A9035">
        <v>80027441</v>
      </c>
      <c r="B9035" s="1">
        <v>40946</v>
      </c>
      <c r="C9035" t="s">
        <v>59</v>
      </c>
      <c r="D9035">
        <v>25</v>
      </c>
      <c r="E9035">
        <v>12020093</v>
      </c>
      <c r="F9035" t="s">
        <v>60</v>
      </c>
      <c r="G9035">
        <v>90000</v>
      </c>
    </row>
    <row r="9036" spans="1:7" x14ac:dyDescent="0.25">
      <c r="A9036">
        <v>80027441</v>
      </c>
      <c r="B9036" s="1">
        <v>40946</v>
      </c>
      <c r="C9036" t="s">
        <v>61</v>
      </c>
      <c r="D9036">
        <v>25</v>
      </c>
      <c r="E9036">
        <v>12020093</v>
      </c>
      <c r="F9036" t="s">
        <v>60</v>
      </c>
      <c r="G9036">
        <v>90000</v>
      </c>
    </row>
    <row r="9037" spans="1:7" x14ac:dyDescent="0.25">
      <c r="A9037">
        <v>80027442</v>
      </c>
      <c r="B9037" s="1">
        <v>40946</v>
      </c>
      <c r="C9037" t="s">
        <v>54</v>
      </c>
      <c r="D9037">
        <v>25</v>
      </c>
      <c r="E9037">
        <v>12020094</v>
      </c>
      <c r="F9037" t="s">
        <v>55</v>
      </c>
      <c r="G9037">
        <v>45000</v>
      </c>
    </row>
    <row r="9038" spans="1:7" x14ac:dyDescent="0.25">
      <c r="A9038">
        <v>80027442</v>
      </c>
      <c r="B9038" s="1">
        <v>40946</v>
      </c>
      <c r="C9038" t="s">
        <v>59</v>
      </c>
      <c r="D9038">
        <v>25</v>
      </c>
      <c r="E9038">
        <v>12020094</v>
      </c>
      <c r="F9038" t="s">
        <v>60</v>
      </c>
      <c r="G9038">
        <v>45000</v>
      </c>
    </row>
    <row r="9039" spans="1:7" x14ac:dyDescent="0.25">
      <c r="A9039">
        <v>80027443</v>
      </c>
      <c r="B9039" s="1">
        <v>40946</v>
      </c>
      <c r="C9039" t="s">
        <v>64</v>
      </c>
      <c r="D9039">
        <v>25</v>
      </c>
      <c r="E9039">
        <v>12020095</v>
      </c>
      <c r="F9039" t="s">
        <v>65</v>
      </c>
      <c r="G9039">
        <v>1</v>
      </c>
    </row>
    <row r="9040" spans="1:7" x14ac:dyDescent="0.25">
      <c r="A9040">
        <v>80027446</v>
      </c>
      <c r="B9040" s="1">
        <v>40947</v>
      </c>
      <c r="C9040" t="s">
        <v>24</v>
      </c>
      <c r="D9040">
        <v>25</v>
      </c>
      <c r="E9040">
        <v>12020102</v>
      </c>
      <c r="F9040" t="s">
        <v>10</v>
      </c>
      <c r="G9040">
        <v>1</v>
      </c>
    </row>
    <row r="9041" spans="1:7" x14ac:dyDescent="0.25">
      <c r="A9041">
        <v>80027447</v>
      </c>
      <c r="B9041" s="1">
        <v>40947</v>
      </c>
      <c r="C9041" t="s">
        <v>9</v>
      </c>
      <c r="D9041">
        <v>20</v>
      </c>
      <c r="E9041">
        <v>12010154</v>
      </c>
      <c r="F9041" t="s">
        <v>10</v>
      </c>
      <c r="G9041">
        <v>1</v>
      </c>
    </row>
    <row r="9042" spans="1:7" x14ac:dyDescent="0.25">
      <c r="A9042">
        <v>80027447</v>
      </c>
      <c r="B9042" s="1">
        <v>40947</v>
      </c>
      <c r="C9042" t="s">
        <v>7</v>
      </c>
      <c r="D9042">
        <v>1174</v>
      </c>
      <c r="E9042">
        <v>12010154</v>
      </c>
      <c r="F9042" t="s">
        <v>8</v>
      </c>
      <c r="G9042">
        <v>1</v>
      </c>
    </row>
    <row r="9043" spans="1:7" x14ac:dyDescent="0.25">
      <c r="A9043">
        <v>80027448</v>
      </c>
      <c r="B9043" s="1">
        <v>40947</v>
      </c>
      <c r="C9043" t="s">
        <v>24</v>
      </c>
      <c r="D9043">
        <v>25</v>
      </c>
      <c r="E9043">
        <v>12020104</v>
      </c>
      <c r="F9043" t="s">
        <v>10</v>
      </c>
      <c r="G9043">
        <v>1</v>
      </c>
    </row>
    <row r="9044" spans="1:7" x14ac:dyDescent="0.25">
      <c r="A9044">
        <v>80027449</v>
      </c>
      <c r="B9044" s="1">
        <v>40947</v>
      </c>
      <c r="C9044" t="s">
        <v>133</v>
      </c>
      <c r="D9044">
        <v>15</v>
      </c>
      <c r="E9044">
        <v>12020105</v>
      </c>
      <c r="F9044" t="s">
        <v>10</v>
      </c>
      <c r="G9044">
        <v>1</v>
      </c>
    </row>
    <row r="9045" spans="1:7" x14ac:dyDescent="0.25">
      <c r="A9045">
        <v>80027451</v>
      </c>
      <c r="B9045" s="1">
        <v>40947</v>
      </c>
      <c r="C9045" t="s">
        <v>7</v>
      </c>
      <c r="D9045">
        <v>460</v>
      </c>
      <c r="E9045">
        <v>11120100</v>
      </c>
      <c r="F9045" t="s">
        <v>8</v>
      </c>
      <c r="G9045">
        <v>100000</v>
      </c>
    </row>
    <row r="9046" spans="1:7" x14ac:dyDescent="0.25">
      <c r="A9046">
        <v>80027451</v>
      </c>
      <c r="B9046" s="1">
        <v>40947</v>
      </c>
      <c r="C9046" t="s">
        <v>15</v>
      </c>
      <c r="D9046">
        <v>230</v>
      </c>
      <c r="E9046">
        <v>11120100</v>
      </c>
      <c r="F9046" t="s">
        <v>8</v>
      </c>
      <c r="G9046">
        <v>100000</v>
      </c>
    </row>
    <row r="9047" spans="1:7" x14ac:dyDescent="0.25">
      <c r="A9047">
        <v>80027452</v>
      </c>
      <c r="B9047" s="1">
        <v>40947</v>
      </c>
      <c r="C9047" t="s">
        <v>7</v>
      </c>
      <c r="D9047">
        <v>135</v>
      </c>
      <c r="E9047">
        <v>12020112</v>
      </c>
      <c r="F9047" t="s">
        <v>8</v>
      </c>
      <c r="G9047">
        <v>23000</v>
      </c>
    </row>
    <row r="9048" spans="1:7" x14ac:dyDescent="0.25">
      <c r="A9048">
        <v>80027453</v>
      </c>
      <c r="B9048" s="1">
        <v>40947</v>
      </c>
      <c r="C9048" t="s">
        <v>54</v>
      </c>
      <c r="D9048">
        <v>27</v>
      </c>
      <c r="E9048">
        <v>12020115</v>
      </c>
      <c r="F9048" t="s">
        <v>55</v>
      </c>
      <c r="G9048">
        <v>70000</v>
      </c>
    </row>
    <row r="9049" spans="1:7" x14ac:dyDescent="0.25">
      <c r="A9049">
        <v>80027453</v>
      </c>
      <c r="B9049" s="1">
        <v>40947</v>
      </c>
      <c r="C9049" t="s">
        <v>56</v>
      </c>
      <c r="D9049">
        <v>27</v>
      </c>
      <c r="E9049">
        <v>12020115</v>
      </c>
      <c r="F9049" t="s">
        <v>55</v>
      </c>
      <c r="G9049">
        <v>70000</v>
      </c>
    </row>
    <row r="9050" spans="1:7" x14ac:dyDescent="0.25">
      <c r="A9050">
        <v>80027453</v>
      </c>
      <c r="B9050" s="1">
        <v>40947</v>
      </c>
      <c r="C9050" t="s">
        <v>59</v>
      </c>
      <c r="D9050">
        <v>25</v>
      </c>
      <c r="E9050">
        <v>12020115</v>
      </c>
      <c r="F9050" t="s">
        <v>60</v>
      </c>
      <c r="G9050">
        <v>70000</v>
      </c>
    </row>
    <row r="9051" spans="1:7" x14ac:dyDescent="0.25">
      <c r="A9051">
        <v>80027453</v>
      </c>
      <c r="B9051" s="1">
        <v>40947</v>
      </c>
      <c r="C9051" t="s">
        <v>61</v>
      </c>
      <c r="D9051">
        <v>25</v>
      </c>
      <c r="E9051">
        <v>12020115</v>
      </c>
      <c r="F9051" t="s">
        <v>60</v>
      </c>
      <c r="G9051">
        <v>70000</v>
      </c>
    </row>
    <row r="9052" spans="1:7" x14ac:dyDescent="0.25">
      <c r="A9052">
        <v>80027453</v>
      </c>
      <c r="B9052" s="1">
        <v>40947</v>
      </c>
      <c r="C9052" t="s">
        <v>54</v>
      </c>
      <c r="D9052">
        <v>27</v>
      </c>
      <c r="E9052">
        <v>12020116</v>
      </c>
      <c r="F9052" t="s">
        <v>55</v>
      </c>
      <c r="G9052">
        <v>70000</v>
      </c>
    </row>
    <row r="9053" spans="1:7" x14ac:dyDescent="0.25">
      <c r="A9053">
        <v>80027453</v>
      </c>
      <c r="B9053" s="1">
        <v>40947</v>
      </c>
      <c r="C9053" t="s">
        <v>56</v>
      </c>
      <c r="D9053">
        <v>27</v>
      </c>
      <c r="E9053">
        <v>12020116</v>
      </c>
      <c r="F9053" t="s">
        <v>55</v>
      </c>
      <c r="G9053">
        <v>70000</v>
      </c>
    </row>
    <row r="9054" spans="1:7" x14ac:dyDescent="0.25">
      <c r="A9054">
        <v>80027453</v>
      </c>
      <c r="B9054" s="1">
        <v>40947</v>
      </c>
      <c r="C9054" t="s">
        <v>59</v>
      </c>
      <c r="D9054">
        <v>25</v>
      </c>
      <c r="E9054">
        <v>12020116</v>
      </c>
      <c r="F9054" t="s">
        <v>60</v>
      </c>
      <c r="G9054">
        <v>70000</v>
      </c>
    </row>
    <row r="9055" spans="1:7" x14ac:dyDescent="0.25">
      <c r="A9055">
        <v>80027453</v>
      </c>
      <c r="B9055" s="1">
        <v>40947</v>
      </c>
      <c r="C9055" t="s">
        <v>61</v>
      </c>
      <c r="D9055">
        <v>25</v>
      </c>
      <c r="E9055">
        <v>12020116</v>
      </c>
      <c r="F9055" t="s">
        <v>60</v>
      </c>
      <c r="G9055">
        <v>70000</v>
      </c>
    </row>
    <row r="9056" spans="1:7" hidden="1" x14ac:dyDescent="0.25">
      <c r="A9056">
        <v>80027501</v>
      </c>
      <c r="B9056" s="1">
        <v>40953</v>
      </c>
      <c r="C9056" t="s">
        <v>111</v>
      </c>
      <c r="D9056">
        <v>25</v>
      </c>
      <c r="E9056">
        <v>12020180</v>
      </c>
      <c r="F9056" t="s">
        <v>112</v>
      </c>
      <c r="G9056">
        <v>1</v>
      </c>
    </row>
    <row r="9057" spans="1:7" x14ac:dyDescent="0.25">
      <c r="A9057">
        <v>80027456</v>
      </c>
      <c r="B9057" s="1">
        <v>40948</v>
      </c>
      <c r="C9057" t="s">
        <v>7</v>
      </c>
      <c r="D9057">
        <v>85</v>
      </c>
      <c r="E9057">
        <v>12020033</v>
      </c>
      <c r="F9057" t="s">
        <v>8</v>
      </c>
      <c r="G9057">
        <v>13000</v>
      </c>
    </row>
    <row r="9058" spans="1:7" hidden="1" x14ac:dyDescent="0.25">
      <c r="A9058">
        <v>80027506</v>
      </c>
      <c r="B9058" s="1">
        <v>40953</v>
      </c>
      <c r="C9058" t="s">
        <v>111</v>
      </c>
      <c r="D9058">
        <v>25</v>
      </c>
      <c r="E9058">
        <v>12020185</v>
      </c>
      <c r="F9058" t="s">
        <v>112</v>
      </c>
      <c r="G9058">
        <v>1</v>
      </c>
    </row>
    <row r="9059" spans="1:7" hidden="1" x14ac:dyDescent="0.25">
      <c r="A9059">
        <v>80027506</v>
      </c>
      <c r="B9059" s="1">
        <v>40953</v>
      </c>
      <c r="C9059" t="s">
        <v>111</v>
      </c>
      <c r="D9059">
        <v>25</v>
      </c>
      <c r="E9059">
        <v>12020186</v>
      </c>
      <c r="F9059" t="s">
        <v>112</v>
      </c>
      <c r="G9059">
        <v>1</v>
      </c>
    </row>
    <row r="9060" spans="1:7" hidden="1" x14ac:dyDescent="0.25">
      <c r="A9060">
        <v>80027508</v>
      </c>
      <c r="B9060" s="1">
        <v>40953</v>
      </c>
      <c r="C9060" t="s">
        <v>111</v>
      </c>
      <c r="D9060">
        <v>50</v>
      </c>
      <c r="E9060">
        <v>12020187</v>
      </c>
      <c r="F9060" t="s">
        <v>112</v>
      </c>
      <c r="G9060">
        <v>2</v>
      </c>
    </row>
    <row r="9061" spans="1:7" x14ac:dyDescent="0.25">
      <c r="A9061">
        <v>80027456</v>
      </c>
      <c r="B9061" s="1">
        <v>40948</v>
      </c>
      <c r="C9061" t="s">
        <v>15</v>
      </c>
      <c r="D9061">
        <v>42.5</v>
      </c>
      <c r="E9061">
        <v>12020033</v>
      </c>
      <c r="F9061" t="s">
        <v>8</v>
      </c>
      <c r="G9061">
        <v>13000</v>
      </c>
    </row>
    <row r="9062" spans="1:7" x14ac:dyDescent="0.25">
      <c r="A9062">
        <v>80027457</v>
      </c>
      <c r="B9062" s="1">
        <v>40948</v>
      </c>
      <c r="C9062" t="s">
        <v>9</v>
      </c>
      <c r="D9062">
        <v>20</v>
      </c>
      <c r="E9062">
        <v>12010446</v>
      </c>
      <c r="F9062" t="s">
        <v>10</v>
      </c>
      <c r="G9062">
        <v>1</v>
      </c>
    </row>
    <row r="9063" spans="1:7" x14ac:dyDescent="0.25">
      <c r="A9063">
        <v>80027457</v>
      </c>
      <c r="B9063" s="1">
        <v>40948</v>
      </c>
      <c r="C9063" t="s">
        <v>7</v>
      </c>
      <c r="D9063">
        <v>145</v>
      </c>
      <c r="E9063">
        <v>12010446</v>
      </c>
      <c r="F9063" t="s">
        <v>8</v>
      </c>
      <c r="G9063">
        <v>1</v>
      </c>
    </row>
    <row r="9064" spans="1:7" x14ac:dyDescent="0.25">
      <c r="A9064">
        <v>80027458</v>
      </c>
      <c r="B9064" s="1">
        <v>40948</v>
      </c>
      <c r="C9064" t="s">
        <v>25</v>
      </c>
      <c r="D9064">
        <v>30</v>
      </c>
      <c r="E9064">
        <v>12020121</v>
      </c>
      <c r="F9064" t="s">
        <v>26</v>
      </c>
      <c r="G9064">
        <v>200</v>
      </c>
    </row>
    <row r="9065" spans="1:7" x14ac:dyDescent="0.25">
      <c r="A9065">
        <v>80027458</v>
      </c>
      <c r="B9065" s="1">
        <v>40948</v>
      </c>
      <c r="C9065" t="s">
        <v>66</v>
      </c>
      <c r="D9065">
        <v>42</v>
      </c>
      <c r="E9065">
        <v>12020121</v>
      </c>
      <c r="F9065" t="s">
        <v>67</v>
      </c>
      <c r="G9065">
        <v>200</v>
      </c>
    </row>
    <row r="9066" spans="1:7" hidden="1" x14ac:dyDescent="0.25">
      <c r="A9066">
        <v>80027520</v>
      </c>
      <c r="B9066" s="1">
        <v>40954</v>
      </c>
      <c r="C9066" t="s">
        <v>18</v>
      </c>
      <c r="D9066">
        <v>59.93</v>
      </c>
      <c r="E9066">
        <v>11100346</v>
      </c>
      <c r="F9066" t="s">
        <v>10</v>
      </c>
      <c r="G9066">
        <v>1</v>
      </c>
    </row>
    <row r="9067" spans="1:7" hidden="1" x14ac:dyDescent="0.25">
      <c r="A9067">
        <v>80027520</v>
      </c>
      <c r="B9067" s="1">
        <v>40954</v>
      </c>
      <c r="C9067" t="s">
        <v>19</v>
      </c>
      <c r="D9067">
        <v>533.02</v>
      </c>
      <c r="E9067">
        <v>11100346</v>
      </c>
      <c r="F9067" t="s">
        <v>10</v>
      </c>
      <c r="G9067">
        <v>1</v>
      </c>
    </row>
    <row r="9068" spans="1:7" hidden="1" x14ac:dyDescent="0.25">
      <c r="A9068">
        <v>80027520</v>
      </c>
      <c r="B9068" s="1">
        <v>40954</v>
      </c>
      <c r="C9068" t="s">
        <v>20</v>
      </c>
      <c r="D9068">
        <v>1302.93</v>
      </c>
      <c r="E9068">
        <v>11100346</v>
      </c>
      <c r="F9068" t="s">
        <v>10</v>
      </c>
      <c r="G9068">
        <v>1</v>
      </c>
    </row>
    <row r="9069" spans="1:7" hidden="1" x14ac:dyDescent="0.25">
      <c r="A9069">
        <v>80027520</v>
      </c>
      <c r="B9069" s="1">
        <v>40954</v>
      </c>
      <c r="C9069" t="s">
        <v>21</v>
      </c>
      <c r="D9069">
        <v>161.68</v>
      </c>
      <c r="E9069">
        <v>11100346</v>
      </c>
      <c r="F9069" t="s">
        <v>10</v>
      </c>
      <c r="G9069">
        <v>1</v>
      </c>
    </row>
    <row r="9070" spans="1:7" x14ac:dyDescent="0.25">
      <c r="A9070">
        <v>80027458</v>
      </c>
      <c r="B9070" s="1">
        <v>40948</v>
      </c>
      <c r="C9070" t="s">
        <v>68</v>
      </c>
      <c r="D9070">
        <v>25</v>
      </c>
      <c r="E9070">
        <v>12020121</v>
      </c>
      <c r="F9070" t="s">
        <v>69</v>
      </c>
      <c r="G9070">
        <v>200</v>
      </c>
    </row>
    <row r="9071" spans="1:7" x14ac:dyDescent="0.25">
      <c r="A9071">
        <v>80027459</v>
      </c>
      <c r="B9071" s="1">
        <v>40948</v>
      </c>
      <c r="C9071" t="s">
        <v>134</v>
      </c>
      <c r="D9071">
        <v>75</v>
      </c>
      <c r="E9071">
        <v>12010394</v>
      </c>
      <c r="F9071" t="s">
        <v>10</v>
      </c>
      <c r="G9071">
        <v>1</v>
      </c>
    </row>
    <row r="9072" spans="1:7" x14ac:dyDescent="0.25">
      <c r="A9072">
        <v>80027459</v>
      </c>
      <c r="B9072" s="1">
        <v>40948</v>
      </c>
      <c r="C9072" t="s">
        <v>134</v>
      </c>
      <c r="D9072">
        <v>75</v>
      </c>
      <c r="E9072">
        <v>12010395</v>
      </c>
      <c r="F9072" t="s">
        <v>10</v>
      </c>
      <c r="G9072">
        <v>1</v>
      </c>
    </row>
    <row r="9073" spans="1:7" x14ac:dyDescent="0.25">
      <c r="A9073">
        <v>80027459</v>
      </c>
      <c r="B9073" s="1">
        <v>40948</v>
      </c>
      <c r="C9073" t="s">
        <v>134</v>
      </c>
      <c r="D9073">
        <v>75</v>
      </c>
      <c r="E9073">
        <v>12010396</v>
      </c>
      <c r="F9073" t="s">
        <v>10</v>
      </c>
      <c r="G9073">
        <v>1</v>
      </c>
    </row>
    <row r="9074" spans="1:7" x14ac:dyDescent="0.25">
      <c r="A9074">
        <v>80027459</v>
      </c>
      <c r="B9074" s="1">
        <v>40948</v>
      </c>
      <c r="C9074" t="s">
        <v>135</v>
      </c>
      <c r="D9074">
        <v>125</v>
      </c>
      <c r="E9074">
        <v>12010398</v>
      </c>
      <c r="F9074" t="s">
        <v>10</v>
      </c>
      <c r="G9074">
        <v>1</v>
      </c>
    </row>
    <row r="9075" spans="1:7" x14ac:dyDescent="0.25">
      <c r="A9075">
        <v>80027460</v>
      </c>
      <c r="B9075" s="1">
        <v>40948</v>
      </c>
      <c r="C9075" t="s">
        <v>27</v>
      </c>
      <c r="D9075">
        <v>25</v>
      </c>
      <c r="E9075">
        <v>12020123</v>
      </c>
      <c r="F9075" t="s">
        <v>28</v>
      </c>
      <c r="G9075">
        <v>1</v>
      </c>
    </row>
    <row r="9076" spans="1:7" x14ac:dyDescent="0.25">
      <c r="A9076">
        <v>80027463</v>
      </c>
      <c r="B9076" s="1">
        <v>40948</v>
      </c>
      <c r="C9076" t="s">
        <v>140</v>
      </c>
      <c r="D9076">
        <v>19</v>
      </c>
      <c r="E9076">
        <v>12020126</v>
      </c>
      <c r="F9076" t="s">
        <v>26</v>
      </c>
      <c r="G9076">
        <v>40</v>
      </c>
    </row>
    <row r="9077" spans="1:7" x14ac:dyDescent="0.25">
      <c r="A9077">
        <v>80027463</v>
      </c>
      <c r="B9077" s="1">
        <v>40948</v>
      </c>
      <c r="C9077" t="s">
        <v>66</v>
      </c>
      <c r="D9077">
        <v>6</v>
      </c>
      <c r="E9077">
        <v>12020126</v>
      </c>
      <c r="F9077" t="s">
        <v>67</v>
      </c>
      <c r="G9077">
        <v>40</v>
      </c>
    </row>
    <row r="9078" spans="1:7" x14ac:dyDescent="0.25">
      <c r="A9078">
        <v>80027465</v>
      </c>
      <c r="B9078" s="1">
        <v>40949</v>
      </c>
      <c r="C9078" t="s">
        <v>140</v>
      </c>
      <c r="D9078">
        <v>19</v>
      </c>
      <c r="E9078">
        <v>12020131</v>
      </c>
      <c r="F9078" t="s">
        <v>26</v>
      </c>
      <c r="G9078">
        <v>60</v>
      </c>
    </row>
    <row r="9079" spans="1:7" hidden="1" x14ac:dyDescent="0.25">
      <c r="A9079">
        <v>80027517</v>
      </c>
      <c r="B9079" s="1">
        <v>40954</v>
      </c>
      <c r="C9079" t="s">
        <v>18</v>
      </c>
      <c r="D9079">
        <v>59.93</v>
      </c>
      <c r="E9079">
        <v>12020046</v>
      </c>
      <c r="F9079" t="s">
        <v>10</v>
      </c>
      <c r="G9079">
        <v>1</v>
      </c>
    </row>
    <row r="9080" spans="1:7" hidden="1" x14ac:dyDescent="0.25">
      <c r="A9080">
        <v>80027517</v>
      </c>
      <c r="B9080" s="1">
        <v>40954</v>
      </c>
      <c r="C9080" t="s">
        <v>19</v>
      </c>
      <c r="D9080">
        <v>533.02</v>
      </c>
      <c r="E9080">
        <v>12020046</v>
      </c>
      <c r="F9080" t="s">
        <v>10</v>
      </c>
      <c r="G9080">
        <v>1</v>
      </c>
    </row>
    <row r="9081" spans="1:7" hidden="1" x14ac:dyDescent="0.25">
      <c r="A9081">
        <v>80027517</v>
      </c>
      <c r="B9081" s="1">
        <v>40954</v>
      </c>
      <c r="C9081" t="s">
        <v>20</v>
      </c>
      <c r="D9081">
        <v>1302.93</v>
      </c>
      <c r="E9081">
        <v>12020046</v>
      </c>
      <c r="F9081" t="s">
        <v>10</v>
      </c>
      <c r="G9081">
        <v>1</v>
      </c>
    </row>
    <row r="9082" spans="1:7" hidden="1" x14ac:dyDescent="0.25">
      <c r="A9082">
        <v>80027517</v>
      </c>
      <c r="B9082" s="1">
        <v>40954</v>
      </c>
      <c r="C9082" t="s">
        <v>21</v>
      </c>
      <c r="D9082">
        <v>161.68</v>
      </c>
      <c r="E9082">
        <v>12020046</v>
      </c>
      <c r="F9082" t="s">
        <v>10</v>
      </c>
      <c r="G9082">
        <v>1</v>
      </c>
    </row>
    <row r="9083" spans="1:7" x14ac:dyDescent="0.25">
      <c r="A9083">
        <v>80027465</v>
      </c>
      <c r="B9083" s="1">
        <v>40949</v>
      </c>
      <c r="C9083" t="s">
        <v>66</v>
      </c>
      <c r="D9083">
        <v>6</v>
      </c>
      <c r="E9083">
        <v>12020131</v>
      </c>
      <c r="F9083" t="s">
        <v>67</v>
      </c>
      <c r="G9083">
        <v>60</v>
      </c>
    </row>
    <row r="9084" spans="1:7" x14ac:dyDescent="0.25">
      <c r="A9084">
        <v>80027466</v>
      </c>
      <c r="B9084" s="1">
        <v>40949</v>
      </c>
      <c r="C9084" t="s">
        <v>7</v>
      </c>
      <c r="D9084">
        <v>95</v>
      </c>
      <c r="E9084">
        <v>12020120</v>
      </c>
      <c r="F9084" t="s">
        <v>8</v>
      </c>
      <c r="G9084">
        <v>15000</v>
      </c>
    </row>
    <row r="9085" spans="1:7" x14ac:dyDescent="0.25">
      <c r="A9085">
        <v>80027467</v>
      </c>
      <c r="B9085" s="1">
        <v>40949</v>
      </c>
      <c r="C9085" t="s">
        <v>135</v>
      </c>
      <c r="D9085">
        <v>125</v>
      </c>
      <c r="E9085">
        <v>12020040</v>
      </c>
      <c r="F9085" t="s">
        <v>10</v>
      </c>
      <c r="G9085">
        <v>1</v>
      </c>
    </row>
    <row r="9086" spans="1:7" x14ac:dyDescent="0.25">
      <c r="A9086">
        <v>80027468</v>
      </c>
      <c r="B9086" s="1">
        <v>40949</v>
      </c>
      <c r="C9086" t="s">
        <v>9</v>
      </c>
      <c r="D9086">
        <v>20</v>
      </c>
      <c r="E9086">
        <v>12010229</v>
      </c>
      <c r="F9086" t="s">
        <v>10</v>
      </c>
      <c r="G9086">
        <v>1</v>
      </c>
    </row>
    <row r="9087" spans="1:7" x14ac:dyDescent="0.25">
      <c r="A9087">
        <v>80027468</v>
      </c>
      <c r="B9087" s="1">
        <v>40949</v>
      </c>
      <c r="C9087" t="s">
        <v>7</v>
      </c>
      <c r="D9087">
        <v>1486</v>
      </c>
      <c r="E9087">
        <v>12010229</v>
      </c>
      <c r="F9087" t="s">
        <v>8</v>
      </c>
      <c r="G9087">
        <v>1</v>
      </c>
    </row>
    <row r="9088" spans="1:7" x14ac:dyDescent="0.25">
      <c r="A9088">
        <v>80027470</v>
      </c>
      <c r="B9088" s="1">
        <v>40949</v>
      </c>
      <c r="C9088" t="s">
        <v>140</v>
      </c>
      <c r="D9088">
        <v>60</v>
      </c>
      <c r="E9088">
        <v>12020139</v>
      </c>
      <c r="F9088" t="s">
        <v>26</v>
      </c>
      <c r="G9088">
        <v>400</v>
      </c>
    </row>
    <row r="9089" spans="1:7" x14ac:dyDescent="0.25">
      <c r="A9089">
        <v>80027470</v>
      </c>
      <c r="B9089" s="1">
        <v>40949</v>
      </c>
      <c r="C9089" t="s">
        <v>66</v>
      </c>
      <c r="D9089">
        <v>5</v>
      </c>
      <c r="E9089">
        <v>12020139</v>
      </c>
      <c r="F9089" t="s">
        <v>67</v>
      </c>
      <c r="G9089">
        <v>400</v>
      </c>
    </row>
    <row r="9090" spans="1:7" hidden="1" x14ac:dyDescent="0.25">
      <c r="A9090">
        <v>80027509</v>
      </c>
      <c r="B9090" s="1">
        <v>40954</v>
      </c>
      <c r="C9090" t="s">
        <v>111</v>
      </c>
      <c r="D9090">
        <v>50</v>
      </c>
      <c r="E9090">
        <v>12020188</v>
      </c>
      <c r="F9090" t="s">
        <v>112</v>
      </c>
      <c r="G9090">
        <v>2</v>
      </c>
    </row>
    <row r="9091" spans="1:7" x14ac:dyDescent="0.25">
      <c r="A9091">
        <v>80027471</v>
      </c>
      <c r="B9091" s="1">
        <v>40949</v>
      </c>
      <c r="C9091" t="s">
        <v>70</v>
      </c>
      <c r="D9091">
        <v>25</v>
      </c>
      <c r="E9091">
        <v>12020141</v>
      </c>
      <c r="F9091" t="s">
        <v>71</v>
      </c>
      <c r="G9091">
        <v>1</v>
      </c>
    </row>
    <row r="9092" spans="1:7" hidden="1" x14ac:dyDescent="0.25">
      <c r="A9092">
        <v>80027511</v>
      </c>
      <c r="B9092" s="1">
        <v>40954</v>
      </c>
      <c r="C9092" t="s">
        <v>111</v>
      </c>
      <c r="D9092">
        <v>25</v>
      </c>
      <c r="E9092">
        <v>12020191</v>
      </c>
      <c r="F9092" t="s">
        <v>112</v>
      </c>
      <c r="G9092">
        <v>1</v>
      </c>
    </row>
    <row r="9093" spans="1:7" x14ac:dyDescent="0.25">
      <c r="A9093">
        <v>80027473</v>
      </c>
      <c r="B9093" s="1">
        <v>40949</v>
      </c>
      <c r="C9093" t="s">
        <v>140</v>
      </c>
      <c r="D9093">
        <v>30</v>
      </c>
      <c r="E9093">
        <v>12020143</v>
      </c>
      <c r="F9093" t="s">
        <v>26</v>
      </c>
      <c r="G9093">
        <v>200</v>
      </c>
    </row>
    <row r="9094" spans="1:7" hidden="1" x14ac:dyDescent="0.25">
      <c r="A9094">
        <v>80027514</v>
      </c>
      <c r="B9094" s="1">
        <v>40954</v>
      </c>
      <c r="C9094" t="s">
        <v>182</v>
      </c>
      <c r="D9094">
        <v>100</v>
      </c>
      <c r="E9094">
        <v>12020195</v>
      </c>
      <c r="F9094" t="s">
        <v>10</v>
      </c>
      <c r="G9094">
        <v>1</v>
      </c>
    </row>
    <row r="9095" spans="1:7" x14ac:dyDescent="0.25">
      <c r="A9095">
        <v>80027473</v>
      </c>
      <c r="B9095" s="1">
        <v>40949</v>
      </c>
      <c r="C9095" t="s">
        <v>66</v>
      </c>
      <c r="D9095">
        <v>35</v>
      </c>
      <c r="E9095">
        <v>12020143</v>
      </c>
      <c r="F9095" t="s">
        <v>67</v>
      </c>
      <c r="G9095">
        <v>200</v>
      </c>
    </row>
    <row r="9096" spans="1:7" x14ac:dyDescent="0.25">
      <c r="A9096">
        <v>80027473</v>
      </c>
      <c r="B9096" s="1">
        <v>40949</v>
      </c>
      <c r="C9096" t="s">
        <v>68</v>
      </c>
      <c r="D9096">
        <v>25</v>
      </c>
      <c r="E9096">
        <v>12020143</v>
      </c>
      <c r="F9096" t="s">
        <v>69</v>
      </c>
      <c r="G9096">
        <v>200</v>
      </c>
    </row>
    <row r="9097" spans="1:7" x14ac:dyDescent="0.25">
      <c r="A9097">
        <v>80027473</v>
      </c>
      <c r="B9097" s="1">
        <v>40949</v>
      </c>
      <c r="C9097" t="s">
        <v>140</v>
      </c>
      <c r="D9097">
        <v>30</v>
      </c>
      <c r="E9097">
        <v>12020144</v>
      </c>
      <c r="F9097" t="s">
        <v>26</v>
      </c>
      <c r="G9097">
        <v>200</v>
      </c>
    </row>
    <row r="9098" spans="1:7" x14ac:dyDescent="0.25">
      <c r="A9098">
        <v>80027473</v>
      </c>
      <c r="B9098" s="1">
        <v>40949</v>
      </c>
      <c r="C9098" t="s">
        <v>66</v>
      </c>
      <c r="D9098">
        <v>35</v>
      </c>
      <c r="E9098">
        <v>12020144</v>
      </c>
      <c r="F9098" t="s">
        <v>67</v>
      </c>
      <c r="G9098">
        <v>200</v>
      </c>
    </row>
    <row r="9099" spans="1:7" x14ac:dyDescent="0.25">
      <c r="A9099">
        <v>80027473</v>
      </c>
      <c r="B9099" s="1">
        <v>40949</v>
      </c>
      <c r="C9099" t="s">
        <v>68</v>
      </c>
      <c r="D9099">
        <v>25</v>
      </c>
      <c r="E9099">
        <v>12020144</v>
      </c>
      <c r="F9099" t="s">
        <v>69</v>
      </c>
      <c r="G9099">
        <v>200</v>
      </c>
    </row>
    <row r="9100" spans="1:7" x14ac:dyDescent="0.25">
      <c r="A9100">
        <v>80027473</v>
      </c>
      <c r="B9100" s="1">
        <v>40949</v>
      </c>
      <c r="C9100" t="s">
        <v>140</v>
      </c>
      <c r="D9100">
        <v>30</v>
      </c>
      <c r="E9100">
        <v>12020145</v>
      </c>
      <c r="F9100" t="s">
        <v>26</v>
      </c>
      <c r="G9100">
        <v>200</v>
      </c>
    </row>
    <row r="9101" spans="1:7" x14ac:dyDescent="0.25">
      <c r="A9101">
        <v>80027473</v>
      </c>
      <c r="B9101" s="1">
        <v>40949</v>
      </c>
      <c r="C9101" t="s">
        <v>66</v>
      </c>
      <c r="D9101">
        <v>35</v>
      </c>
      <c r="E9101">
        <v>12020145</v>
      </c>
      <c r="F9101" t="s">
        <v>67</v>
      </c>
      <c r="G9101">
        <v>200</v>
      </c>
    </row>
    <row r="9102" spans="1:7" x14ac:dyDescent="0.25">
      <c r="A9102">
        <v>80027473</v>
      </c>
      <c r="B9102" s="1">
        <v>40949</v>
      </c>
      <c r="C9102" t="s">
        <v>68</v>
      </c>
      <c r="D9102">
        <v>25</v>
      </c>
      <c r="E9102">
        <v>12020145</v>
      </c>
      <c r="F9102" t="s">
        <v>69</v>
      </c>
      <c r="G9102">
        <v>200</v>
      </c>
    </row>
    <row r="9103" spans="1:7" x14ac:dyDescent="0.25">
      <c r="A9103">
        <v>80027473</v>
      </c>
      <c r="B9103" s="1">
        <v>40949</v>
      </c>
      <c r="C9103" t="s">
        <v>27</v>
      </c>
      <c r="D9103">
        <v>25</v>
      </c>
      <c r="E9103">
        <v>12020145</v>
      </c>
      <c r="F9103" t="s">
        <v>28</v>
      </c>
      <c r="G9103">
        <v>200</v>
      </c>
    </row>
    <row r="9104" spans="1:7" x14ac:dyDescent="0.25">
      <c r="A9104">
        <v>80027474</v>
      </c>
      <c r="B9104" s="1">
        <v>40949</v>
      </c>
      <c r="C9104" t="s">
        <v>7</v>
      </c>
      <c r="D9104">
        <v>120</v>
      </c>
      <c r="E9104">
        <v>12020053</v>
      </c>
      <c r="F9104" t="s">
        <v>8</v>
      </c>
      <c r="G9104">
        <v>20000</v>
      </c>
    </row>
    <row r="9105" spans="1:7" x14ac:dyDescent="0.25">
      <c r="A9105">
        <v>80027474</v>
      </c>
      <c r="B9105" s="1">
        <v>40949</v>
      </c>
      <c r="C9105" t="s">
        <v>15</v>
      </c>
      <c r="D9105">
        <v>60</v>
      </c>
      <c r="E9105">
        <v>12020053</v>
      </c>
      <c r="F9105" t="s">
        <v>8</v>
      </c>
      <c r="G9105">
        <v>20000</v>
      </c>
    </row>
    <row r="9106" spans="1:7" x14ac:dyDescent="0.25">
      <c r="A9106">
        <v>80027475</v>
      </c>
      <c r="B9106" s="1">
        <v>40949</v>
      </c>
      <c r="C9106" t="s">
        <v>7</v>
      </c>
      <c r="D9106">
        <v>215</v>
      </c>
      <c r="E9106">
        <v>12020146</v>
      </c>
      <c r="F9106" t="s">
        <v>8</v>
      </c>
      <c r="G9106">
        <v>39000</v>
      </c>
    </row>
    <row r="9107" spans="1:7" x14ac:dyDescent="0.25">
      <c r="A9107">
        <v>80027479</v>
      </c>
      <c r="B9107" s="1">
        <v>40949</v>
      </c>
      <c r="C9107" t="s">
        <v>14</v>
      </c>
      <c r="D9107">
        <v>50</v>
      </c>
      <c r="E9107">
        <v>11110351</v>
      </c>
      <c r="F9107" t="s">
        <v>10</v>
      </c>
      <c r="G9107">
        <v>1</v>
      </c>
    </row>
    <row r="9108" spans="1:7" hidden="1" x14ac:dyDescent="0.25">
      <c r="A9108">
        <v>80027531</v>
      </c>
      <c r="B9108" s="1">
        <v>40955</v>
      </c>
      <c r="C9108" t="s">
        <v>18</v>
      </c>
      <c r="D9108">
        <v>59.93</v>
      </c>
      <c r="E9108">
        <v>12020048</v>
      </c>
      <c r="F9108" t="s">
        <v>10</v>
      </c>
      <c r="G9108">
        <v>1</v>
      </c>
    </row>
    <row r="9109" spans="1:7" hidden="1" x14ac:dyDescent="0.25">
      <c r="A9109">
        <v>80027531</v>
      </c>
      <c r="B9109" s="1">
        <v>40955</v>
      </c>
      <c r="C9109" t="s">
        <v>19</v>
      </c>
      <c r="D9109">
        <v>533.02</v>
      </c>
      <c r="E9109">
        <v>12020048</v>
      </c>
      <c r="F9109" t="s">
        <v>10</v>
      </c>
      <c r="G9109">
        <v>1</v>
      </c>
    </row>
    <row r="9110" spans="1:7" hidden="1" x14ac:dyDescent="0.25">
      <c r="A9110">
        <v>80027531</v>
      </c>
      <c r="B9110" s="1">
        <v>40955</v>
      </c>
      <c r="C9110" t="s">
        <v>20</v>
      </c>
      <c r="D9110">
        <v>1302.93</v>
      </c>
      <c r="E9110">
        <v>12020048</v>
      </c>
      <c r="F9110" t="s">
        <v>10</v>
      </c>
      <c r="G9110">
        <v>1</v>
      </c>
    </row>
    <row r="9111" spans="1:7" hidden="1" x14ac:dyDescent="0.25">
      <c r="A9111">
        <v>80027531</v>
      </c>
      <c r="B9111" s="1">
        <v>40955</v>
      </c>
      <c r="C9111" t="s">
        <v>21</v>
      </c>
      <c r="D9111">
        <v>161.68</v>
      </c>
      <c r="E9111">
        <v>12020048</v>
      </c>
      <c r="F9111" t="s">
        <v>10</v>
      </c>
      <c r="G9111">
        <v>1</v>
      </c>
    </row>
    <row r="9112" spans="1:7" x14ac:dyDescent="0.25">
      <c r="A9112">
        <v>80027480</v>
      </c>
      <c r="B9112" s="1">
        <v>40949</v>
      </c>
      <c r="C9112" t="s">
        <v>135</v>
      </c>
      <c r="D9112">
        <v>125</v>
      </c>
      <c r="E9112">
        <v>12010442</v>
      </c>
      <c r="F9112" t="s">
        <v>10</v>
      </c>
      <c r="G9112">
        <v>1</v>
      </c>
    </row>
    <row r="9113" spans="1:7" x14ac:dyDescent="0.25">
      <c r="A9113">
        <v>80027481</v>
      </c>
      <c r="B9113" s="1">
        <v>40949</v>
      </c>
      <c r="C9113" t="s">
        <v>66</v>
      </c>
      <c r="D9113">
        <v>25</v>
      </c>
      <c r="E9113">
        <v>12020151</v>
      </c>
      <c r="F9113" t="s">
        <v>67</v>
      </c>
      <c r="G9113">
        <v>2</v>
      </c>
    </row>
    <row r="9114" spans="1:7" x14ac:dyDescent="0.25">
      <c r="A9114">
        <v>80027482</v>
      </c>
      <c r="B9114" s="1">
        <v>40949</v>
      </c>
      <c r="C9114" t="s">
        <v>64</v>
      </c>
      <c r="D9114">
        <v>25</v>
      </c>
      <c r="E9114">
        <v>12020152</v>
      </c>
      <c r="F9114" t="s">
        <v>65</v>
      </c>
      <c r="G9114">
        <v>1</v>
      </c>
    </row>
    <row r="9115" spans="1:7" x14ac:dyDescent="0.25">
      <c r="A9115">
        <v>80027483</v>
      </c>
      <c r="B9115" s="1">
        <v>40949</v>
      </c>
      <c r="C9115" t="s">
        <v>7</v>
      </c>
      <c r="D9115">
        <v>85</v>
      </c>
      <c r="E9115">
        <v>12020111</v>
      </c>
      <c r="F9115" t="s">
        <v>8</v>
      </c>
      <c r="G9115">
        <v>13000</v>
      </c>
    </row>
    <row r="9116" spans="1:7" x14ac:dyDescent="0.25">
      <c r="A9116">
        <v>80027484</v>
      </c>
      <c r="B9116" s="1">
        <v>40952</v>
      </c>
      <c r="C9116" t="s">
        <v>7</v>
      </c>
      <c r="D9116">
        <v>95</v>
      </c>
      <c r="E9116">
        <v>12020068</v>
      </c>
      <c r="F9116" t="s">
        <v>8</v>
      </c>
      <c r="G9116">
        <v>15000</v>
      </c>
    </row>
    <row r="9117" spans="1:7" x14ac:dyDescent="0.25">
      <c r="A9117">
        <v>80027485</v>
      </c>
      <c r="B9117" s="1">
        <v>40952</v>
      </c>
      <c r="C9117" t="s">
        <v>135</v>
      </c>
      <c r="D9117">
        <v>125</v>
      </c>
      <c r="E9117">
        <v>12020155</v>
      </c>
      <c r="F9117" t="s">
        <v>10</v>
      </c>
      <c r="G9117">
        <v>1</v>
      </c>
    </row>
    <row r="9118" spans="1:7" hidden="1" x14ac:dyDescent="0.25">
      <c r="A9118">
        <v>80027522</v>
      </c>
      <c r="B9118" s="1">
        <v>40955</v>
      </c>
      <c r="C9118" t="s">
        <v>111</v>
      </c>
      <c r="D9118">
        <v>25</v>
      </c>
      <c r="E9118">
        <v>12020203</v>
      </c>
      <c r="F9118" t="s">
        <v>112</v>
      </c>
      <c r="G9118">
        <v>1</v>
      </c>
    </row>
    <row r="9119" spans="1:7" x14ac:dyDescent="0.25">
      <c r="A9119">
        <v>80027486</v>
      </c>
      <c r="B9119" s="1">
        <v>40952</v>
      </c>
      <c r="C9119" t="s">
        <v>7</v>
      </c>
      <c r="D9119">
        <v>1258</v>
      </c>
      <c r="E9119">
        <v>11070040</v>
      </c>
      <c r="F9119" t="s">
        <v>8</v>
      </c>
      <c r="G9119">
        <v>1</v>
      </c>
    </row>
    <row r="9120" spans="1:7" hidden="1" x14ac:dyDescent="0.25">
      <c r="A9120">
        <v>80027527</v>
      </c>
      <c r="B9120" s="1">
        <v>40955</v>
      </c>
      <c r="C9120" t="s">
        <v>111</v>
      </c>
      <c r="D9120">
        <v>25</v>
      </c>
      <c r="E9120">
        <v>12020206</v>
      </c>
      <c r="F9120" t="s">
        <v>112</v>
      </c>
      <c r="G9120">
        <v>1</v>
      </c>
    </row>
    <row r="9121" spans="1:7" x14ac:dyDescent="0.25">
      <c r="A9121">
        <v>80027487</v>
      </c>
      <c r="B9121" s="1">
        <v>40952</v>
      </c>
      <c r="C9121" t="s">
        <v>54</v>
      </c>
      <c r="D9121">
        <v>27</v>
      </c>
      <c r="E9121">
        <v>12020156</v>
      </c>
      <c r="F9121" t="s">
        <v>55</v>
      </c>
      <c r="G9121">
        <v>75000</v>
      </c>
    </row>
    <row r="9122" spans="1:7" x14ac:dyDescent="0.25">
      <c r="A9122">
        <v>80027488</v>
      </c>
      <c r="B9122" s="1">
        <v>40952</v>
      </c>
      <c r="C9122" t="s">
        <v>54</v>
      </c>
      <c r="D9122">
        <v>27</v>
      </c>
      <c r="E9122">
        <v>12020160</v>
      </c>
      <c r="F9122" t="s">
        <v>55</v>
      </c>
      <c r="G9122">
        <v>70000</v>
      </c>
    </row>
    <row r="9123" spans="1:7" x14ac:dyDescent="0.25">
      <c r="A9123">
        <v>80027488</v>
      </c>
      <c r="B9123" s="1">
        <v>40952</v>
      </c>
      <c r="C9123" t="s">
        <v>56</v>
      </c>
      <c r="D9123">
        <v>29</v>
      </c>
      <c r="E9123">
        <v>12020160</v>
      </c>
      <c r="F9123" t="s">
        <v>55</v>
      </c>
      <c r="G9123">
        <v>70000</v>
      </c>
    </row>
    <row r="9124" spans="1:7" x14ac:dyDescent="0.25">
      <c r="A9124">
        <v>80027488</v>
      </c>
      <c r="B9124" s="1">
        <v>40952</v>
      </c>
      <c r="C9124" t="s">
        <v>59</v>
      </c>
      <c r="D9124">
        <v>25</v>
      </c>
      <c r="E9124">
        <v>12020160</v>
      </c>
      <c r="F9124" t="s">
        <v>60</v>
      </c>
      <c r="G9124">
        <v>70000</v>
      </c>
    </row>
    <row r="9125" spans="1:7" x14ac:dyDescent="0.25">
      <c r="A9125">
        <v>80027488</v>
      </c>
      <c r="B9125" s="1">
        <v>40952</v>
      </c>
      <c r="C9125" t="s">
        <v>61</v>
      </c>
      <c r="D9125">
        <v>25</v>
      </c>
      <c r="E9125">
        <v>12020160</v>
      </c>
      <c r="F9125" t="s">
        <v>60</v>
      </c>
      <c r="G9125">
        <v>70000</v>
      </c>
    </row>
    <row r="9126" spans="1:7" x14ac:dyDescent="0.25">
      <c r="A9126">
        <v>80027490</v>
      </c>
      <c r="B9126" s="1">
        <v>40952</v>
      </c>
      <c r="C9126" t="s">
        <v>140</v>
      </c>
      <c r="D9126">
        <v>15</v>
      </c>
      <c r="E9126">
        <v>12020165</v>
      </c>
      <c r="F9126" t="s">
        <v>26</v>
      </c>
      <c r="G9126">
        <v>60</v>
      </c>
    </row>
    <row r="9127" spans="1:7" x14ac:dyDescent="0.25">
      <c r="A9127">
        <v>80027490</v>
      </c>
      <c r="B9127" s="1">
        <v>40952</v>
      </c>
      <c r="C9127" t="s">
        <v>66</v>
      </c>
      <c r="D9127">
        <v>10</v>
      </c>
      <c r="E9127">
        <v>12020165</v>
      </c>
      <c r="F9127" t="s">
        <v>67</v>
      </c>
      <c r="G9127">
        <v>60</v>
      </c>
    </row>
    <row r="9128" spans="1:7" x14ac:dyDescent="0.25">
      <c r="A9128">
        <v>80027491</v>
      </c>
      <c r="B9128" s="1">
        <v>40952</v>
      </c>
      <c r="C9128" t="s">
        <v>53</v>
      </c>
      <c r="D9128">
        <v>25</v>
      </c>
      <c r="E9128">
        <v>12020166</v>
      </c>
      <c r="F9128" t="s">
        <v>10</v>
      </c>
      <c r="G9128">
        <v>1</v>
      </c>
    </row>
    <row r="9129" spans="1:7" x14ac:dyDescent="0.25">
      <c r="A9129">
        <v>80027493</v>
      </c>
      <c r="B9129" s="1">
        <v>40952</v>
      </c>
      <c r="C9129" t="s">
        <v>7</v>
      </c>
      <c r="D9129">
        <v>180</v>
      </c>
      <c r="E9129">
        <v>12020010</v>
      </c>
      <c r="F9129" t="s">
        <v>8</v>
      </c>
      <c r="G9129">
        <v>32000</v>
      </c>
    </row>
    <row r="9130" spans="1:7" x14ac:dyDescent="0.25">
      <c r="A9130">
        <v>80027493</v>
      </c>
      <c r="B9130" s="1">
        <v>40952</v>
      </c>
      <c r="C9130" t="s">
        <v>15</v>
      </c>
      <c r="D9130">
        <v>90</v>
      </c>
      <c r="E9130">
        <v>12020010</v>
      </c>
      <c r="F9130" t="s">
        <v>8</v>
      </c>
      <c r="G9130">
        <v>32000</v>
      </c>
    </row>
    <row r="9131" spans="1:7" x14ac:dyDescent="0.25">
      <c r="A9131">
        <v>80027494</v>
      </c>
      <c r="B9131" s="1">
        <v>40953</v>
      </c>
      <c r="C9131" t="s">
        <v>7</v>
      </c>
      <c r="D9131">
        <v>65</v>
      </c>
      <c r="E9131">
        <v>12020022</v>
      </c>
      <c r="F9131" t="s">
        <v>8</v>
      </c>
      <c r="G9131">
        <v>9000</v>
      </c>
    </row>
    <row r="9132" spans="1:7" x14ac:dyDescent="0.25">
      <c r="A9132">
        <v>80027494</v>
      </c>
      <c r="B9132" s="1">
        <v>40953</v>
      </c>
      <c r="C9132" t="s">
        <v>15</v>
      </c>
      <c r="D9132">
        <v>32.5</v>
      </c>
      <c r="E9132">
        <v>12020022</v>
      </c>
      <c r="F9132" t="s">
        <v>8</v>
      </c>
      <c r="G9132">
        <v>9000</v>
      </c>
    </row>
    <row r="9133" spans="1:7" x14ac:dyDescent="0.25">
      <c r="A9133">
        <v>80027495</v>
      </c>
      <c r="B9133" s="1">
        <v>40953</v>
      </c>
      <c r="C9133" t="s">
        <v>183</v>
      </c>
      <c r="D9133">
        <v>25</v>
      </c>
      <c r="E9133">
        <v>12020168</v>
      </c>
      <c r="F9133" t="s">
        <v>10</v>
      </c>
      <c r="G9133">
        <v>1</v>
      </c>
    </row>
    <row r="9134" spans="1:7" x14ac:dyDescent="0.25">
      <c r="A9134">
        <v>80027496</v>
      </c>
      <c r="B9134" s="1">
        <v>40953</v>
      </c>
      <c r="C9134" t="s">
        <v>54</v>
      </c>
      <c r="D9134">
        <v>25</v>
      </c>
      <c r="E9134">
        <v>12020169</v>
      </c>
      <c r="F9134" t="s">
        <v>55</v>
      </c>
      <c r="G9134">
        <v>30000</v>
      </c>
    </row>
    <row r="9135" spans="1:7" x14ac:dyDescent="0.25">
      <c r="A9135">
        <v>80027496</v>
      </c>
      <c r="B9135" s="1">
        <v>40953</v>
      </c>
      <c r="C9135" t="s">
        <v>59</v>
      </c>
      <c r="D9135">
        <v>25</v>
      </c>
      <c r="E9135">
        <v>12020169</v>
      </c>
      <c r="F9135" t="s">
        <v>60</v>
      </c>
      <c r="G9135">
        <v>30000</v>
      </c>
    </row>
    <row r="9136" spans="1:7" x14ac:dyDescent="0.25">
      <c r="A9136">
        <v>80027497</v>
      </c>
      <c r="B9136" s="1">
        <v>40953</v>
      </c>
      <c r="C9136" t="s">
        <v>64</v>
      </c>
      <c r="D9136">
        <v>80</v>
      </c>
      <c r="E9136">
        <v>12020170</v>
      </c>
      <c r="F9136" t="s">
        <v>65</v>
      </c>
      <c r="G9136">
        <v>20</v>
      </c>
    </row>
    <row r="9137" spans="1:7" x14ac:dyDescent="0.25">
      <c r="A9137">
        <v>80027497</v>
      </c>
      <c r="B9137" s="1">
        <v>40953</v>
      </c>
      <c r="C9137" t="s">
        <v>74</v>
      </c>
      <c r="D9137">
        <v>25</v>
      </c>
      <c r="E9137">
        <v>12020170</v>
      </c>
      <c r="F9137" t="s">
        <v>75</v>
      </c>
      <c r="G9137">
        <v>20</v>
      </c>
    </row>
    <row r="9138" spans="1:7" hidden="1" x14ac:dyDescent="0.25">
      <c r="A9138">
        <v>80027530</v>
      </c>
      <c r="B9138" s="1">
        <v>40955</v>
      </c>
      <c r="C9138" t="s">
        <v>111</v>
      </c>
      <c r="D9138">
        <v>50</v>
      </c>
      <c r="E9138">
        <v>12020220</v>
      </c>
      <c r="F9138" t="s">
        <v>112</v>
      </c>
      <c r="G9138">
        <v>2</v>
      </c>
    </row>
    <row r="9139" spans="1:7" x14ac:dyDescent="0.25">
      <c r="A9139">
        <v>80027497</v>
      </c>
      <c r="B9139" s="1">
        <v>40953</v>
      </c>
      <c r="C9139" t="s">
        <v>70</v>
      </c>
      <c r="D9139">
        <v>25</v>
      </c>
      <c r="E9139">
        <v>12020170</v>
      </c>
      <c r="F9139" t="s">
        <v>71</v>
      </c>
      <c r="G9139">
        <v>20</v>
      </c>
    </row>
    <row r="9140" spans="1:7" x14ac:dyDescent="0.25">
      <c r="A9140">
        <v>80027497</v>
      </c>
      <c r="B9140" s="1">
        <v>40953</v>
      </c>
      <c r="C9140" t="s">
        <v>64</v>
      </c>
      <c r="D9140">
        <v>80</v>
      </c>
      <c r="E9140">
        <v>12020171</v>
      </c>
      <c r="F9140" t="s">
        <v>65</v>
      </c>
      <c r="G9140">
        <v>20</v>
      </c>
    </row>
    <row r="9141" spans="1:7" x14ac:dyDescent="0.25">
      <c r="A9141">
        <v>80027497</v>
      </c>
      <c r="B9141" s="1">
        <v>40953</v>
      </c>
      <c r="C9141" t="s">
        <v>74</v>
      </c>
      <c r="D9141">
        <v>25</v>
      </c>
      <c r="E9141">
        <v>12020171</v>
      </c>
      <c r="F9141" t="s">
        <v>75</v>
      </c>
      <c r="G9141">
        <v>20</v>
      </c>
    </row>
    <row r="9142" spans="1:7" x14ac:dyDescent="0.25">
      <c r="A9142">
        <v>80027497</v>
      </c>
      <c r="B9142" s="1">
        <v>40953</v>
      </c>
      <c r="C9142" t="s">
        <v>70</v>
      </c>
      <c r="D9142">
        <v>25</v>
      </c>
      <c r="E9142">
        <v>12020171</v>
      </c>
      <c r="F9142" t="s">
        <v>71</v>
      </c>
      <c r="G9142">
        <v>20</v>
      </c>
    </row>
    <row r="9143" spans="1:7" x14ac:dyDescent="0.25">
      <c r="A9143">
        <v>80027497</v>
      </c>
      <c r="B9143" s="1">
        <v>40953</v>
      </c>
      <c r="C9143" t="s">
        <v>64</v>
      </c>
      <c r="D9143">
        <v>72</v>
      </c>
      <c r="E9143">
        <v>12020172</v>
      </c>
      <c r="F9143" t="s">
        <v>65</v>
      </c>
      <c r="G9143">
        <v>18</v>
      </c>
    </row>
    <row r="9144" spans="1:7" hidden="1" x14ac:dyDescent="0.25">
      <c r="A9144">
        <v>80027550</v>
      </c>
      <c r="B9144" s="1">
        <v>40956</v>
      </c>
      <c r="C9144" t="s">
        <v>18</v>
      </c>
      <c r="D9144">
        <v>59.93</v>
      </c>
      <c r="E9144">
        <v>11100084</v>
      </c>
      <c r="F9144" t="s">
        <v>10</v>
      </c>
      <c r="G9144">
        <v>1</v>
      </c>
    </row>
    <row r="9145" spans="1:7" hidden="1" x14ac:dyDescent="0.25">
      <c r="A9145">
        <v>80027550</v>
      </c>
      <c r="B9145" s="1">
        <v>40956</v>
      </c>
      <c r="C9145" t="s">
        <v>19</v>
      </c>
      <c r="D9145">
        <v>533.02</v>
      </c>
      <c r="E9145">
        <v>11100084</v>
      </c>
      <c r="F9145" t="s">
        <v>10</v>
      </c>
      <c r="G9145">
        <v>1</v>
      </c>
    </row>
    <row r="9146" spans="1:7" hidden="1" x14ac:dyDescent="0.25">
      <c r="A9146">
        <v>80027550</v>
      </c>
      <c r="B9146" s="1">
        <v>40956</v>
      </c>
      <c r="C9146" t="s">
        <v>20</v>
      </c>
      <c r="D9146">
        <v>1302.93</v>
      </c>
      <c r="E9146">
        <v>11100084</v>
      </c>
      <c r="F9146" t="s">
        <v>10</v>
      </c>
      <c r="G9146">
        <v>1</v>
      </c>
    </row>
    <row r="9147" spans="1:7" hidden="1" x14ac:dyDescent="0.25">
      <c r="A9147">
        <v>80027550</v>
      </c>
      <c r="B9147" s="1">
        <v>40956</v>
      </c>
      <c r="C9147" t="s">
        <v>21</v>
      </c>
      <c r="D9147">
        <v>161.68</v>
      </c>
      <c r="E9147">
        <v>11100084</v>
      </c>
      <c r="F9147" t="s">
        <v>10</v>
      </c>
      <c r="G9147">
        <v>1</v>
      </c>
    </row>
    <row r="9148" spans="1:7" x14ac:dyDescent="0.25">
      <c r="A9148">
        <v>80027497</v>
      </c>
      <c r="B9148" s="1">
        <v>40953</v>
      </c>
      <c r="C9148" t="s">
        <v>74</v>
      </c>
      <c r="D9148">
        <v>25</v>
      </c>
      <c r="E9148">
        <v>12020172</v>
      </c>
      <c r="F9148" t="s">
        <v>75</v>
      </c>
      <c r="G9148">
        <v>18</v>
      </c>
    </row>
    <row r="9149" spans="1:7" x14ac:dyDescent="0.25">
      <c r="A9149">
        <v>80027497</v>
      </c>
      <c r="B9149" s="1">
        <v>40953</v>
      </c>
      <c r="C9149" t="s">
        <v>70</v>
      </c>
      <c r="D9149">
        <v>25</v>
      </c>
      <c r="E9149">
        <v>12020172</v>
      </c>
      <c r="F9149" t="s">
        <v>71</v>
      </c>
      <c r="G9149">
        <v>18</v>
      </c>
    </row>
    <row r="9150" spans="1:7" x14ac:dyDescent="0.25">
      <c r="A9150">
        <v>80027497</v>
      </c>
      <c r="B9150" s="1">
        <v>40953</v>
      </c>
      <c r="C9150" t="s">
        <v>64</v>
      </c>
      <c r="D9150">
        <v>72</v>
      </c>
      <c r="E9150">
        <v>12020173</v>
      </c>
      <c r="F9150" t="s">
        <v>65</v>
      </c>
      <c r="G9150">
        <v>18</v>
      </c>
    </row>
    <row r="9151" spans="1:7" x14ac:dyDescent="0.25">
      <c r="A9151">
        <v>80027497</v>
      </c>
      <c r="B9151" s="1">
        <v>40953</v>
      </c>
      <c r="C9151" t="s">
        <v>74</v>
      </c>
      <c r="D9151">
        <v>25</v>
      </c>
      <c r="E9151">
        <v>12020173</v>
      </c>
      <c r="F9151" t="s">
        <v>75</v>
      </c>
      <c r="G9151">
        <v>18</v>
      </c>
    </row>
    <row r="9152" spans="1:7" hidden="1" x14ac:dyDescent="0.25">
      <c r="A9152">
        <v>80027551</v>
      </c>
      <c r="B9152" s="1">
        <v>40956</v>
      </c>
      <c r="C9152" t="s">
        <v>18</v>
      </c>
      <c r="D9152">
        <v>59.93</v>
      </c>
      <c r="E9152">
        <v>11100087</v>
      </c>
      <c r="F9152" t="s">
        <v>10</v>
      </c>
      <c r="G9152">
        <v>1</v>
      </c>
    </row>
    <row r="9153" spans="1:7" hidden="1" x14ac:dyDescent="0.25">
      <c r="A9153">
        <v>80027551</v>
      </c>
      <c r="B9153" s="1">
        <v>40956</v>
      </c>
      <c r="C9153" t="s">
        <v>19</v>
      </c>
      <c r="D9153">
        <v>533.02</v>
      </c>
      <c r="E9153">
        <v>11100087</v>
      </c>
      <c r="F9153" t="s">
        <v>10</v>
      </c>
      <c r="G9153">
        <v>1</v>
      </c>
    </row>
    <row r="9154" spans="1:7" hidden="1" x14ac:dyDescent="0.25">
      <c r="A9154">
        <v>80027551</v>
      </c>
      <c r="B9154" s="1">
        <v>40956</v>
      </c>
      <c r="C9154" t="s">
        <v>20</v>
      </c>
      <c r="D9154">
        <v>1302.93</v>
      </c>
      <c r="E9154">
        <v>11100087</v>
      </c>
      <c r="F9154" t="s">
        <v>10</v>
      </c>
      <c r="G9154">
        <v>1</v>
      </c>
    </row>
    <row r="9155" spans="1:7" hidden="1" x14ac:dyDescent="0.25">
      <c r="A9155">
        <v>80027551</v>
      </c>
      <c r="B9155" s="1">
        <v>40956</v>
      </c>
      <c r="C9155" t="s">
        <v>21</v>
      </c>
      <c r="D9155">
        <v>161.68</v>
      </c>
      <c r="E9155">
        <v>11100087</v>
      </c>
      <c r="F9155" t="s">
        <v>10</v>
      </c>
      <c r="G9155">
        <v>1</v>
      </c>
    </row>
    <row r="9156" spans="1:7" x14ac:dyDescent="0.25">
      <c r="A9156">
        <v>80027497</v>
      </c>
      <c r="B9156" s="1">
        <v>40953</v>
      </c>
      <c r="C9156" t="s">
        <v>70</v>
      </c>
      <c r="D9156">
        <v>25</v>
      </c>
      <c r="E9156">
        <v>12020173</v>
      </c>
      <c r="F9156" t="s">
        <v>71</v>
      </c>
      <c r="G9156">
        <v>18</v>
      </c>
    </row>
    <row r="9157" spans="1:7" x14ac:dyDescent="0.25">
      <c r="A9157">
        <v>80027497</v>
      </c>
      <c r="B9157" s="1">
        <v>40953</v>
      </c>
      <c r="C9157" t="s">
        <v>64</v>
      </c>
      <c r="D9157">
        <v>72</v>
      </c>
      <c r="E9157">
        <v>12020174</v>
      </c>
      <c r="F9157" t="s">
        <v>65</v>
      </c>
      <c r="G9157">
        <v>18</v>
      </c>
    </row>
    <row r="9158" spans="1:7" x14ac:dyDescent="0.25">
      <c r="A9158">
        <v>80027497</v>
      </c>
      <c r="B9158" s="1">
        <v>40953</v>
      </c>
      <c r="C9158" t="s">
        <v>74</v>
      </c>
      <c r="D9158">
        <v>25</v>
      </c>
      <c r="E9158">
        <v>12020174</v>
      </c>
      <c r="F9158" t="s">
        <v>75</v>
      </c>
      <c r="G9158">
        <v>18</v>
      </c>
    </row>
    <row r="9159" spans="1:7" x14ac:dyDescent="0.25">
      <c r="A9159">
        <v>80027497</v>
      </c>
      <c r="B9159" s="1">
        <v>40953</v>
      </c>
      <c r="C9159" t="s">
        <v>70</v>
      </c>
      <c r="D9159">
        <v>25</v>
      </c>
      <c r="E9159">
        <v>12020174</v>
      </c>
      <c r="F9159" t="s">
        <v>71</v>
      </c>
      <c r="G9159">
        <v>18</v>
      </c>
    </row>
    <row r="9160" spans="1:7" x14ac:dyDescent="0.25">
      <c r="A9160">
        <v>80027497</v>
      </c>
      <c r="B9160" s="1">
        <v>40953</v>
      </c>
      <c r="C9160" t="s">
        <v>64</v>
      </c>
      <c r="D9160">
        <v>72</v>
      </c>
      <c r="E9160">
        <v>12020175</v>
      </c>
      <c r="F9160" t="s">
        <v>65</v>
      </c>
      <c r="G9160">
        <v>18</v>
      </c>
    </row>
    <row r="9161" spans="1:7" hidden="1" x14ac:dyDescent="0.25">
      <c r="A9161">
        <v>80027543</v>
      </c>
      <c r="B9161" s="1">
        <v>40956</v>
      </c>
      <c r="C9161" t="s">
        <v>22</v>
      </c>
      <c r="D9161">
        <v>50</v>
      </c>
      <c r="E9161">
        <v>12020231</v>
      </c>
      <c r="F9161" t="s">
        <v>23</v>
      </c>
      <c r="G9161">
        <v>0.2</v>
      </c>
    </row>
    <row r="9162" spans="1:7" x14ac:dyDescent="0.25">
      <c r="A9162">
        <v>80027497</v>
      </c>
      <c r="B9162" s="1">
        <v>40953</v>
      </c>
      <c r="C9162" t="s">
        <v>74</v>
      </c>
      <c r="D9162">
        <v>25</v>
      </c>
      <c r="E9162">
        <v>12020175</v>
      </c>
      <c r="F9162" t="s">
        <v>75</v>
      </c>
      <c r="G9162">
        <v>18</v>
      </c>
    </row>
    <row r="9163" spans="1:7" hidden="1" x14ac:dyDescent="0.25">
      <c r="A9163">
        <v>80027546</v>
      </c>
      <c r="B9163" s="1">
        <v>40956</v>
      </c>
      <c r="C9163" t="s">
        <v>111</v>
      </c>
      <c r="D9163">
        <v>25</v>
      </c>
      <c r="E9163">
        <v>12020234</v>
      </c>
      <c r="F9163" t="s">
        <v>112</v>
      </c>
      <c r="G9163">
        <v>1</v>
      </c>
    </row>
    <row r="9164" spans="1:7" hidden="1" x14ac:dyDescent="0.25">
      <c r="A9164">
        <v>80027548</v>
      </c>
      <c r="B9164" s="1">
        <v>40956</v>
      </c>
      <c r="C9164" t="s">
        <v>111</v>
      </c>
      <c r="D9164">
        <v>25</v>
      </c>
      <c r="E9164">
        <v>12020237</v>
      </c>
      <c r="F9164" t="s">
        <v>112</v>
      </c>
      <c r="G9164">
        <v>1</v>
      </c>
    </row>
    <row r="9165" spans="1:7" hidden="1" x14ac:dyDescent="0.25">
      <c r="A9165">
        <v>80027549</v>
      </c>
      <c r="B9165" s="1">
        <v>40956</v>
      </c>
      <c r="C9165" t="s">
        <v>111</v>
      </c>
      <c r="D9165">
        <v>50</v>
      </c>
      <c r="E9165">
        <v>12020239</v>
      </c>
      <c r="F9165" t="s">
        <v>112</v>
      </c>
      <c r="G9165">
        <v>2</v>
      </c>
    </row>
    <row r="9166" spans="1:7" hidden="1" x14ac:dyDescent="0.25">
      <c r="A9166">
        <v>80027553</v>
      </c>
      <c r="B9166" s="1">
        <v>40960</v>
      </c>
      <c r="C9166" t="s">
        <v>41</v>
      </c>
      <c r="D9166">
        <v>325.64999999999998</v>
      </c>
      <c r="E9166">
        <v>11080458</v>
      </c>
      <c r="F9166" t="s">
        <v>30</v>
      </c>
      <c r="G9166">
        <v>2505</v>
      </c>
    </row>
    <row r="9167" spans="1:7" hidden="1" x14ac:dyDescent="0.25">
      <c r="A9167">
        <v>80027553</v>
      </c>
      <c r="B9167" s="1">
        <v>40960</v>
      </c>
      <c r="C9167" t="s">
        <v>98</v>
      </c>
      <c r="D9167">
        <v>43.32</v>
      </c>
      <c r="E9167">
        <v>11080458</v>
      </c>
      <c r="F9167" t="s">
        <v>99</v>
      </c>
      <c r="G9167">
        <v>2505</v>
      </c>
    </row>
    <row r="9168" spans="1:7" hidden="1" x14ac:dyDescent="0.25">
      <c r="A9168">
        <v>80027553</v>
      </c>
      <c r="B9168" s="1">
        <v>40960</v>
      </c>
      <c r="C9168" t="s">
        <v>42</v>
      </c>
      <c r="D9168">
        <v>20</v>
      </c>
      <c r="E9168">
        <v>11080458</v>
      </c>
      <c r="F9168" t="s">
        <v>38</v>
      </c>
      <c r="G9168">
        <v>2505</v>
      </c>
    </row>
    <row r="9169" spans="1:7" hidden="1" x14ac:dyDescent="0.25">
      <c r="A9169">
        <v>80027553</v>
      </c>
      <c r="B9169" s="1">
        <v>40960</v>
      </c>
      <c r="C9169" t="s">
        <v>43</v>
      </c>
      <c r="D9169">
        <v>150</v>
      </c>
      <c r="E9169">
        <v>11080458</v>
      </c>
      <c r="F9169" t="s">
        <v>44</v>
      </c>
      <c r="G9169">
        <v>2505</v>
      </c>
    </row>
    <row r="9170" spans="1:7" hidden="1" x14ac:dyDescent="0.25">
      <c r="A9170">
        <v>80027553</v>
      </c>
      <c r="B9170" s="1">
        <v>40960</v>
      </c>
      <c r="C9170" t="s">
        <v>49</v>
      </c>
      <c r="D9170">
        <v>875</v>
      </c>
      <c r="E9170">
        <v>11080458</v>
      </c>
      <c r="F9170" t="s">
        <v>50</v>
      </c>
      <c r="G9170">
        <v>2505</v>
      </c>
    </row>
    <row r="9171" spans="1:7" hidden="1" x14ac:dyDescent="0.25">
      <c r="A9171">
        <v>80027553</v>
      </c>
      <c r="B9171" s="1">
        <v>40960</v>
      </c>
      <c r="C9171" t="s">
        <v>51</v>
      </c>
      <c r="D9171">
        <v>142.47999999999999</v>
      </c>
      <c r="E9171">
        <v>11080458</v>
      </c>
      <c r="F9171" t="s">
        <v>52</v>
      </c>
      <c r="G9171">
        <v>2505</v>
      </c>
    </row>
    <row r="9172" spans="1:7" hidden="1" x14ac:dyDescent="0.25">
      <c r="A9172">
        <v>80027553</v>
      </c>
      <c r="B9172" s="1">
        <v>40960</v>
      </c>
      <c r="C9172" t="s">
        <v>45</v>
      </c>
      <c r="D9172">
        <v>1150.6500000000001</v>
      </c>
      <c r="E9172">
        <v>11080458</v>
      </c>
      <c r="F9172" t="s">
        <v>46</v>
      </c>
      <c r="G9172">
        <v>2505</v>
      </c>
    </row>
    <row r="9173" spans="1:7" hidden="1" x14ac:dyDescent="0.25">
      <c r="A9173">
        <v>80027553</v>
      </c>
      <c r="B9173" s="1">
        <v>40960</v>
      </c>
      <c r="C9173" t="s">
        <v>110</v>
      </c>
      <c r="D9173">
        <v>0.4</v>
      </c>
      <c r="E9173">
        <v>11080458</v>
      </c>
      <c r="F9173" t="s">
        <v>30</v>
      </c>
      <c r="G9173">
        <v>2505</v>
      </c>
    </row>
    <row r="9174" spans="1:7" hidden="1" x14ac:dyDescent="0.25">
      <c r="A9174">
        <v>80027553</v>
      </c>
      <c r="B9174" s="1">
        <v>40960</v>
      </c>
      <c r="C9174" t="s">
        <v>185</v>
      </c>
      <c r="D9174">
        <v>243.2</v>
      </c>
      <c r="E9174">
        <v>11080458</v>
      </c>
      <c r="F9174" t="s">
        <v>186</v>
      </c>
      <c r="G9174">
        <v>2505</v>
      </c>
    </row>
    <row r="9175" spans="1:7" hidden="1" x14ac:dyDescent="0.25">
      <c r="A9175">
        <v>80027553</v>
      </c>
      <c r="B9175" s="1">
        <v>40960</v>
      </c>
      <c r="C9175" t="s">
        <v>90</v>
      </c>
      <c r="D9175">
        <v>120</v>
      </c>
      <c r="E9175">
        <v>11080458</v>
      </c>
      <c r="F9175" t="s">
        <v>91</v>
      </c>
      <c r="G9175">
        <v>2505</v>
      </c>
    </row>
    <row r="9176" spans="1:7" hidden="1" x14ac:dyDescent="0.25">
      <c r="A9176">
        <v>80027553</v>
      </c>
      <c r="B9176" s="1">
        <v>40960</v>
      </c>
      <c r="C9176" t="s">
        <v>48</v>
      </c>
      <c r="D9176">
        <v>657.5</v>
      </c>
      <c r="E9176">
        <v>11080458</v>
      </c>
      <c r="F9176" t="s">
        <v>30</v>
      </c>
      <c r="G9176">
        <v>2505</v>
      </c>
    </row>
    <row r="9177" spans="1:7" hidden="1" x14ac:dyDescent="0.25">
      <c r="A9177">
        <v>80027553</v>
      </c>
      <c r="B9177" s="1">
        <v>40960</v>
      </c>
      <c r="C9177" t="s">
        <v>92</v>
      </c>
      <c r="D9177">
        <v>430</v>
      </c>
      <c r="E9177">
        <v>11080458</v>
      </c>
      <c r="F9177" t="s">
        <v>30</v>
      </c>
      <c r="G9177">
        <v>2505</v>
      </c>
    </row>
    <row r="9178" spans="1:7" hidden="1" x14ac:dyDescent="0.25">
      <c r="A9178">
        <v>80027553</v>
      </c>
      <c r="B9178" s="1">
        <v>40960</v>
      </c>
      <c r="C9178" t="s">
        <v>100</v>
      </c>
      <c r="D9178">
        <v>140</v>
      </c>
      <c r="E9178">
        <v>11080458</v>
      </c>
      <c r="F9178" t="s">
        <v>50</v>
      </c>
      <c r="G9178">
        <v>2505</v>
      </c>
    </row>
    <row r="9179" spans="1:7" hidden="1" x14ac:dyDescent="0.25">
      <c r="A9179">
        <v>80027553</v>
      </c>
      <c r="B9179" s="1">
        <v>40960</v>
      </c>
      <c r="C9179" t="s">
        <v>36</v>
      </c>
      <c r="D9179">
        <v>485.5</v>
      </c>
      <c r="E9179">
        <v>11080458</v>
      </c>
      <c r="F9179" t="s">
        <v>23</v>
      </c>
      <c r="G9179">
        <v>2505</v>
      </c>
    </row>
    <row r="9180" spans="1:7" x14ac:dyDescent="0.25">
      <c r="A9180">
        <v>80027497</v>
      </c>
      <c r="B9180" s="1">
        <v>40953</v>
      </c>
      <c r="C9180" t="s">
        <v>70</v>
      </c>
      <c r="D9180">
        <v>25</v>
      </c>
      <c r="E9180">
        <v>12020175</v>
      </c>
      <c r="F9180" t="s">
        <v>71</v>
      </c>
      <c r="G9180">
        <v>18</v>
      </c>
    </row>
    <row r="9181" spans="1:7" x14ac:dyDescent="0.25">
      <c r="A9181">
        <v>80027497</v>
      </c>
      <c r="B9181" s="1">
        <v>40953</v>
      </c>
      <c r="C9181" t="s">
        <v>64</v>
      </c>
      <c r="D9181">
        <v>72</v>
      </c>
      <c r="E9181">
        <v>12020176</v>
      </c>
      <c r="F9181" t="s">
        <v>65</v>
      </c>
      <c r="G9181">
        <v>18</v>
      </c>
    </row>
    <row r="9182" spans="1:7" x14ac:dyDescent="0.25">
      <c r="A9182">
        <v>80027497</v>
      </c>
      <c r="B9182" s="1">
        <v>40953</v>
      </c>
      <c r="C9182" t="s">
        <v>74</v>
      </c>
      <c r="D9182">
        <v>25</v>
      </c>
      <c r="E9182">
        <v>12020176</v>
      </c>
      <c r="F9182" t="s">
        <v>75</v>
      </c>
      <c r="G9182">
        <v>18</v>
      </c>
    </row>
    <row r="9183" spans="1:7" x14ac:dyDescent="0.25">
      <c r="A9183">
        <v>80027497</v>
      </c>
      <c r="B9183" s="1">
        <v>40953</v>
      </c>
      <c r="C9183" t="s">
        <v>70</v>
      </c>
      <c r="D9183">
        <v>25</v>
      </c>
      <c r="E9183">
        <v>12020176</v>
      </c>
      <c r="F9183" t="s">
        <v>71</v>
      </c>
      <c r="G9183">
        <v>18</v>
      </c>
    </row>
    <row r="9184" spans="1:7" x14ac:dyDescent="0.25">
      <c r="A9184">
        <v>80027498</v>
      </c>
      <c r="B9184" s="1">
        <v>40953</v>
      </c>
      <c r="C9184" t="s">
        <v>66</v>
      </c>
      <c r="D9184">
        <v>25</v>
      </c>
      <c r="E9184">
        <v>12020178</v>
      </c>
      <c r="F9184" t="s">
        <v>67</v>
      </c>
      <c r="G9184">
        <v>9</v>
      </c>
    </row>
    <row r="9185" spans="1:7" x14ac:dyDescent="0.25">
      <c r="A9185">
        <v>80027499</v>
      </c>
      <c r="B9185" s="1">
        <v>40953</v>
      </c>
      <c r="C9185" t="s">
        <v>9</v>
      </c>
      <c r="D9185">
        <v>20</v>
      </c>
      <c r="E9185">
        <v>12020048</v>
      </c>
      <c r="F9185" t="s">
        <v>10</v>
      </c>
      <c r="G9185">
        <v>1</v>
      </c>
    </row>
    <row r="9186" spans="1:7" x14ac:dyDescent="0.25">
      <c r="A9186">
        <v>80027499</v>
      </c>
      <c r="B9186" s="1">
        <v>40953</v>
      </c>
      <c r="C9186" t="s">
        <v>7</v>
      </c>
      <c r="D9186">
        <v>928</v>
      </c>
      <c r="E9186">
        <v>12020048</v>
      </c>
      <c r="F9186" t="s">
        <v>8</v>
      </c>
      <c r="G9186">
        <v>1</v>
      </c>
    </row>
    <row r="9187" spans="1:7" x14ac:dyDescent="0.25">
      <c r="A9187">
        <v>80027500</v>
      </c>
      <c r="B9187" s="1">
        <v>40953</v>
      </c>
      <c r="C9187" t="s">
        <v>64</v>
      </c>
      <c r="D9187">
        <v>25</v>
      </c>
      <c r="E9187">
        <v>12020179</v>
      </c>
      <c r="F9187" t="s">
        <v>65</v>
      </c>
      <c r="G9187">
        <v>1</v>
      </c>
    </row>
    <row r="9188" spans="1:7" x14ac:dyDescent="0.25">
      <c r="A9188">
        <v>80027502</v>
      </c>
      <c r="B9188" s="1">
        <v>40953</v>
      </c>
      <c r="C9188" t="s">
        <v>27</v>
      </c>
      <c r="D9188">
        <v>25</v>
      </c>
      <c r="E9188">
        <v>12020109</v>
      </c>
      <c r="F9188" t="s">
        <v>28</v>
      </c>
      <c r="G9188">
        <v>1</v>
      </c>
    </row>
    <row r="9189" spans="1:7" x14ac:dyDescent="0.25">
      <c r="A9189">
        <v>80027503</v>
      </c>
      <c r="B9189" s="1">
        <v>40953</v>
      </c>
      <c r="C9189" t="s">
        <v>70</v>
      </c>
      <c r="D9189">
        <v>25</v>
      </c>
      <c r="E9189">
        <v>12020181</v>
      </c>
      <c r="F9189" t="s">
        <v>71</v>
      </c>
      <c r="G9189">
        <v>1</v>
      </c>
    </row>
    <row r="9190" spans="1:7" x14ac:dyDescent="0.25">
      <c r="A9190">
        <v>80027504</v>
      </c>
      <c r="B9190" s="1">
        <v>40953</v>
      </c>
      <c r="C9190" t="s">
        <v>70</v>
      </c>
      <c r="D9190">
        <v>25</v>
      </c>
      <c r="E9190">
        <v>12020183</v>
      </c>
      <c r="F9190" t="s">
        <v>71</v>
      </c>
      <c r="G9190">
        <v>1</v>
      </c>
    </row>
    <row r="9191" spans="1:7" x14ac:dyDescent="0.25">
      <c r="A9191">
        <v>80027505</v>
      </c>
      <c r="B9191" s="1">
        <v>40953</v>
      </c>
      <c r="C9191" t="s">
        <v>66</v>
      </c>
      <c r="D9191">
        <v>25</v>
      </c>
      <c r="E9191">
        <v>12020184</v>
      </c>
      <c r="F9191" t="s">
        <v>67</v>
      </c>
      <c r="G9191">
        <v>4</v>
      </c>
    </row>
    <row r="9192" spans="1:7" x14ac:dyDescent="0.25">
      <c r="A9192">
        <v>80027507</v>
      </c>
      <c r="B9192" s="1">
        <v>40953</v>
      </c>
      <c r="C9192" t="s">
        <v>9</v>
      </c>
      <c r="D9192">
        <v>20</v>
      </c>
      <c r="E9192">
        <v>12020163</v>
      </c>
      <c r="F9192" t="s">
        <v>10</v>
      </c>
      <c r="G9192">
        <v>1</v>
      </c>
    </row>
    <row r="9193" spans="1:7" x14ac:dyDescent="0.25">
      <c r="A9193">
        <v>80027507</v>
      </c>
      <c r="B9193" s="1">
        <v>40953</v>
      </c>
      <c r="C9193" t="s">
        <v>7</v>
      </c>
      <c r="D9193">
        <v>95</v>
      </c>
      <c r="E9193">
        <v>12020163</v>
      </c>
      <c r="F9193" t="s">
        <v>8</v>
      </c>
      <c r="G9193">
        <v>1</v>
      </c>
    </row>
    <row r="9194" spans="1:7" x14ac:dyDescent="0.25">
      <c r="A9194">
        <v>80027510</v>
      </c>
      <c r="B9194" s="1">
        <v>40954</v>
      </c>
      <c r="C9194" t="s">
        <v>86</v>
      </c>
      <c r="D9194">
        <v>25</v>
      </c>
      <c r="E9194">
        <v>12020189</v>
      </c>
      <c r="F9194" t="s">
        <v>87</v>
      </c>
      <c r="G9194">
        <v>1</v>
      </c>
    </row>
    <row r="9195" spans="1:7" x14ac:dyDescent="0.25">
      <c r="A9195">
        <v>80027512</v>
      </c>
      <c r="B9195" s="1">
        <v>40954</v>
      </c>
      <c r="C9195" t="s">
        <v>64</v>
      </c>
      <c r="D9195">
        <v>25</v>
      </c>
      <c r="E9195">
        <v>12020192</v>
      </c>
      <c r="F9195" t="s">
        <v>65</v>
      </c>
      <c r="G9195">
        <v>1</v>
      </c>
    </row>
    <row r="9196" spans="1:7" hidden="1" x14ac:dyDescent="0.25">
      <c r="A9196">
        <v>80027555</v>
      </c>
      <c r="B9196" s="1">
        <v>40960</v>
      </c>
      <c r="C9196" t="s">
        <v>111</v>
      </c>
      <c r="D9196">
        <v>25</v>
      </c>
      <c r="E9196">
        <v>12020243</v>
      </c>
      <c r="F9196" t="s">
        <v>112</v>
      </c>
      <c r="G9196">
        <v>1</v>
      </c>
    </row>
    <row r="9197" spans="1:7" x14ac:dyDescent="0.25">
      <c r="A9197">
        <v>80027513</v>
      </c>
      <c r="B9197" s="1">
        <v>40954</v>
      </c>
      <c r="C9197" t="s">
        <v>27</v>
      </c>
      <c r="D9197">
        <v>25</v>
      </c>
      <c r="E9197">
        <v>12020193</v>
      </c>
      <c r="F9197" t="s">
        <v>28</v>
      </c>
      <c r="G9197">
        <v>1</v>
      </c>
    </row>
    <row r="9198" spans="1:7" x14ac:dyDescent="0.25">
      <c r="A9198">
        <v>80027515</v>
      </c>
      <c r="B9198" s="1">
        <v>40954</v>
      </c>
      <c r="C9198" t="s">
        <v>134</v>
      </c>
      <c r="D9198">
        <v>75</v>
      </c>
      <c r="E9198">
        <v>12010309</v>
      </c>
      <c r="F9198" t="s">
        <v>10</v>
      </c>
      <c r="G9198">
        <v>1</v>
      </c>
    </row>
    <row r="9199" spans="1:7" x14ac:dyDescent="0.25">
      <c r="A9199">
        <v>80027516</v>
      </c>
      <c r="B9199" s="1">
        <v>40954</v>
      </c>
      <c r="C9199" t="s">
        <v>70</v>
      </c>
      <c r="D9199">
        <v>25</v>
      </c>
      <c r="E9199">
        <v>12020197</v>
      </c>
      <c r="F9199" t="s">
        <v>71</v>
      </c>
      <c r="G9199">
        <v>1</v>
      </c>
    </row>
    <row r="9200" spans="1:7" x14ac:dyDescent="0.25">
      <c r="A9200">
        <v>80027517</v>
      </c>
      <c r="B9200" s="1">
        <v>40954</v>
      </c>
      <c r="C9200" t="s">
        <v>9</v>
      </c>
      <c r="D9200">
        <v>20</v>
      </c>
      <c r="E9200">
        <v>12020046</v>
      </c>
      <c r="F9200" t="s">
        <v>10</v>
      </c>
      <c r="G9200">
        <v>1</v>
      </c>
    </row>
    <row r="9201" spans="1:7" x14ac:dyDescent="0.25">
      <c r="A9201">
        <v>80027517</v>
      </c>
      <c r="B9201" s="1">
        <v>40954</v>
      </c>
      <c r="C9201" t="s">
        <v>7</v>
      </c>
      <c r="D9201">
        <v>1108</v>
      </c>
      <c r="E9201">
        <v>12020046</v>
      </c>
      <c r="F9201" t="s">
        <v>8</v>
      </c>
      <c r="G9201">
        <v>1</v>
      </c>
    </row>
    <row r="9202" spans="1:7" x14ac:dyDescent="0.25">
      <c r="A9202">
        <v>80027518</v>
      </c>
      <c r="B9202" s="1">
        <v>40954</v>
      </c>
      <c r="C9202" t="s">
        <v>25</v>
      </c>
      <c r="D9202">
        <v>30</v>
      </c>
      <c r="E9202">
        <v>12020200</v>
      </c>
      <c r="F9202" t="s">
        <v>26</v>
      </c>
      <c r="G9202">
        <v>200</v>
      </c>
    </row>
    <row r="9203" spans="1:7" x14ac:dyDescent="0.25">
      <c r="A9203">
        <v>80027518</v>
      </c>
      <c r="B9203" s="1">
        <v>40954</v>
      </c>
      <c r="C9203" t="s">
        <v>66</v>
      </c>
      <c r="D9203">
        <v>30</v>
      </c>
      <c r="E9203">
        <v>12020200</v>
      </c>
      <c r="F9203" t="s">
        <v>67</v>
      </c>
      <c r="G9203">
        <v>200</v>
      </c>
    </row>
    <row r="9204" spans="1:7" x14ac:dyDescent="0.25">
      <c r="A9204">
        <v>80027518</v>
      </c>
      <c r="B9204" s="1">
        <v>40954</v>
      </c>
      <c r="C9204" t="s">
        <v>68</v>
      </c>
      <c r="D9204">
        <v>25</v>
      </c>
      <c r="E9204">
        <v>12020200</v>
      </c>
      <c r="F9204" t="s">
        <v>69</v>
      </c>
      <c r="G9204">
        <v>200</v>
      </c>
    </row>
    <row r="9205" spans="1:7" x14ac:dyDescent="0.25">
      <c r="A9205">
        <v>80027519</v>
      </c>
      <c r="B9205" s="1">
        <v>40954</v>
      </c>
      <c r="C9205" t="s">
        <v>16</v>
      </c>
      <c r="D9205">
        <v>10</v>
      </c>
      <c r="E9205">
        <v>12020080</v>
      </c>
      <c r="F9205" t="s">
        <v>17</v>
      </c>
      <c r="G9205">
        <v>1000</v>
      </c>
    </row>
    <row r="9206" spans="1:7" x14ac:dyDescent="0.25">
      <c r="A9206">
        <v>80027519</v>
      </c>
      <c r="B9206" s="1">
        <v>40954</v>
      </c>
      <c r="C9206" t="s">
        <v>7</v>
      </c>
      <c r="D9206">
        <v>135</v>
      </c>
      <c r="E9206">
        <v>12020080</v>
      </c>
      <c r="F9206" t="s">
        <v>8</v>
      </c>
      <c r="G9206">
        <v>1000</v>
      </c>
    </row>
    <row r="9207" spans="1:7" hidden="1" x14ac:dyDescent="0.25">
      <c r="A9207">
        <v>70018136</v>
      </c>
      <c r="B9207" s="1">
        <v>40960</v>
      </c>
      <c r="C9207" t="s">
        <v>22</v>
      </c>
      <c r="D9207">
        <v>50</v>
      </c>
      <c r="E9207">
        <v>12020250</v>
      </c>
      <c r="F9207" t="s">
        <v>23</v>
      </c>
      <c r="G9207">
        <v>0.1</v>
      </c>
    </row>
    <row r="9208" spans="1:7" hidden="1" x14ac:dyDescent="0.25">
      <c r="A9208">
        <v>17013</v>
      </c>
      <c r="B9208" s="1">
        <v>40960</v>
      </c>
      <c r="C9208" t="s">
        <v>22</v>
      </c>
      <c r="D9208">
        <v>50</v>
      </c>
      <c r="E9208">
        <v>12020250</v>
      </c>
      <c r="F9208" t="s">
        <v>23</v>
      </c>
      <c r="G9208">
        <v>0.1</v>
      </c>
    </row>
    <row r="9209" spans="1:7" hidden="1" x14ac:dyDescent="0.25">
      <c r="A9209">
        <v>80027563</v>
      </c>
      <c r="B9209" s="1">
        <v>40960</v>
      </c>
      <c r="C9209" t="s">
        <v>22</v>
      </c>
      <c r="D9209">
        <v>50</v>
      </c>
      <c r="E9209">
        <v>12020250</v>
      </c>
      <c r="F9209" t="s">
        <v>23</v>
      </c>
      <c r="G9209">
        <v>0.1</v>
      </c>
    </row>
    <row r="9210" spans="1:7" x14ac:dyDescent="0.25">
      <c r="A9210">
        <v>80027519</v>
      </c>
      <c r="B9210" s="1">
        <v>40954</v>
      </c>
      <c r="C9210" t="s">
        <v>15</v>
      </c>
      <c r="D9210">
        <v>67.5</v>
      </c>
      <c r="E9210">
        <v>12020080</v>
      </c>
      <c r="F9210" t="s">
        <v>8</v>
      </c>
      <c r="G9210">
        <v>1000</v>
      </c>
    </row>
    <row r="9211" spans="1:7" x14ac:dyDescent="0.25">
      <c r="A9211">
        <v>80027520</v>
      </c>
      <c r="B9211" s="1">
        <v>40954</v>
      </c>
      <c r="C9211" t="s">
        <v>9</v>
      </c>
      <c r="D9211">
        <v>20</v>
      </c>
      <c r="E9211">
        <v>11100346</v>
      </c>
      <c r="F9211" t="s">
        <v>10</v>
      </c>
      <c r="G9211">
        <v>1</v>
      </c>
    </row>
    <row r="9212" spans="1:7" x14ac:dyDescent="0.25">
      <c r="A9212">
        <v>80027520</v>
      </c>
      <c r="B9212" s="1">
        <v>40954</v>
      </c>
      <c r="C9212" t="s">
        <v>7</v>
      </c>
      <c r="D9212">
        <v>1285</v>
      </c>
      <c r="E9212">
        <v>11100346</v>
      </c>
      <c r="F9212" t="s">
        <v>8</v>
      </c>
      <c r="G9212">
        <v>1</v>
      </c>
    </row>
    <row r="9213" spans="1:7" hidden="1" x14ac:dyDescent="0.25">
      <c r="A9213">
        <v>80027569</v>
      </c>
      <c r="B9213" s="1">
        <v>40961</v>
      </c>
      <c r="C9213" t="s">
        <v>18</v>
      </c>
      <c r="D9213">
        <v>59.93</v>
      </c>
      <c r="E9213">
        <v>11120216</v>
      </c>
      <c r="F9213" t="s">
        <v>10</v>
      </c>
      <c r="G9213">
        <v>1</v>
      </c>
    </row>
    <row r="9214" spans="1:7" hidden="1" x14ac:dyDescent="0.25">
      <c r="A9214">
        <v>80027569</v>
      </c>
      <c r="B9214" s="1">
        <v>40961</v>
      </c>
      <c r="C9214" t="s">
        <v>19</v>
      </c>
      <c r="D9214">
        <v>533.02</v>
      </c>
      <c r="E9214">
        <v>11120216</v>
      </c>
      <c r="F9214" t="s">
        <v>10</v>
      </c>
      <c r="G9214">
        <v>1</v>
      </c>
    </row>
    <row r="9215" spans="1:7" hidden="1" x14ac:dyDescent="0.25">
      <c r="A9215">
        <v>80027569</v>
      </c>
      <c r="B9215" s="1">
        <v>40961</v>
      </c>
      <c r="C9215" t="s">
        <v>20</v>
      </c>
      <c r="D9215">
        <v>1302.93</v>
      </c>
      <c r="E9215">
        <v>11120216</v>
      </c>
      <c r="F9215" t="s">
        <v>10</v>
      </c>
      <c r="G9215">
        <v>1</v>
      </c>
    </row>
    <row r="9216" spans="1:7" hidden="1" x14ac:dyDescent="0.25">
      <c r="A9216">
        <v>80027569</v>
      </c>
      <c r="B9216" s="1">
        <v>40961</v>
      </c>
      <c r="C9216" t="s">
        <v>21</v>
      </c>
      <c r="D9216">
        <v>161.68</v>
      </c>
      <c r="E9216">
        <v>11120216</v>
      </c>
      <c r="F9216" t="s">
        <v>10</v>
      </c>
      <c r="G9216">
        <v>1</v>
      </c>
    </row>
    <row r="9217" spans="1:7" x14ac:dyDescent="0.25">
      <c r="A9217">
        <v>80027521</v>
      </c>
      <c r="B9217" s="1">
        <v>40955</v>
      </c>
      <c r="C9217" t="s">
        <v>25</v>
      </c>
      <c r="D9217">
        <v>30</v>
      </c>
      <c r="E9217">
        <v>12020201</v>
      </c>
      <c r="F9217" t="s">
        <v>26</v>
      </c>
      <c r="G9217">
        <v>200</v>
      </c>
    </row>
    <row r="9218" spans="1:7" x14ac:dyDescent="0.25">
      <c r="A9218">
        <v>80027521</v>
      </c>
      <c r="B9218" s="1">
        <v>40955</v>
      </c>
      <c r="C9218" t="s">
        <v>66</v>
      </c>
      <c r="D9218">
        <v>42</v>
      </c>
      <c r="E9218">
        <v>12020201</v>
      </c>
      <c r="F9218" t="s">
        <v>67</v>
      </c>
      <c r="G9218">
        <v>200</v>
      </c>
    </row>
    <row r="9219" spans="1:7" x14ac:dyDescent="0.25">
      <c r="A9219">
        <v>80027521</v>
      </c>
      <c r="B9219" s="1">
        <v>40955</v>
      </c>
      <c r="C9219" t="s">
        <v>68</v>
      </c>
      <c r="D9219">
        <v>25</v>
      </c>
      <c r="E9219">
        <v>12020201</v>
      </c>
      <c r="F9219" t="s">
        <v>69</v>
      </c>
      <c r="G9219">
        <v>200</v>
      </c>
    </row>
    <row r="9220" spans="1:7" x14ac:dyDescent="0.25">
      <c r="A9220">
        <v>80027524</v>
      </c>
      <c r="B9220" s="1">
        <v>40955</v>
      </c>
      <c r="C9220" t="s">
        <v>7</v>
      </c>
      <c r="D9220">
        <v>95</v>
      </c>
      <c r="E9220">
        <v>12020119</v>
      </c>
      <c r="F9220" t="s">
        <v>8</v>
      </c>
      <c r="G9220">
        <v>15000</v>
      </c>
    </row>
    <row r="9221" spans="1:7" x14ac:dyDescent="0.25">
      <c r="A9221">
        <v>80027526</v>
      </c>
      <c r="B9221" s="1">
        <v>40955</v>
      </c>
      <c r="C9221" t="s">
        <v>7</v>
      </c>
      <c r="D9221">
        <v>170</v>
      </c>
      <c r="E9221">
        <v>12020205</v>
      </c>
      <c r="F9221" t="s">
        <v>8</v>
      </c>
      <c r="G9221">
        <v>30000</v>
      </c>
    </row>
    <row r="9222" spans="1:7" x14ac:dyDescent="0.25">
      <c r="A9222">
        <v>80027528</v>
      </c>
      <c r="B9222" s="1">
        <v>40955</v>
      </c>
      <c r="C9222" t="s">
        <v>140</v>
      </c>
      <c r="D9222">
        <v>30</v>
      </c>
      <c r="E9222">
        <v>12020208</v>
      </c>
      <c r="F9222" t="s">
        <v>26</v>
      </c>
      <c r="G9222">
        <v>200</v>
      </c>
    </row>
    <row r="9223" spans="1:7" hidden="1" x14ac:dyDescent="0.25">
      <c r="A9223">
        <v>80027571</v>
      </c>
      <c r="B9223" s="1">
        <v>40961</v>
      </c>
      <c r="C9223" t="s">
        <v>111</v>
      </c>
      <c r="D9223">
        <v>50</v>
      </c>
      <c r="E9223">
        <v>12020264</v>
      </c>
      <c r="F9223" t="s">
        <v>112</v>
      </c>
      <c r="G9223">
        <v>2</v>
      </c>
    </row>
    <row r="9224" spans="1:7" hidden="1" x14ac:dyDescent="0.25">
      <c r="A9224">
        <v>80027573</v>
      </c>
      <c r="B9224" s="1">
        <v>40961</v>
      </c>
      <c r="C9224" t="s">
        <v>113</v>
      </c>
      <c r="D9224">
        <v>50</v>
      </c>
      <c r="E9224">
        <v>12020267</v>
      </c>
      <c r="F9224" t="s">
        <v>10</v>
      </c>
      <c r="G9224">
        <v>1</v>
      </c>
    </row>
    <row r="9225" spans="1:7" hidden="1" x14ac:dyDescent="0.25">
      <c r="A9225">
        <v>80027574</v>
      </c>
      <c r="B9225" s="1">
        <v>40961</v>
      </c>
      <c r="C9225" t="s">
        <v>22</v>
      </c>
      <c r="D9225">
        <v>50</v>
      </c>
      <c r="E9225">
        <v>12020268</v>
      </c>
      <c r="F9225" t="s">
        <v>23</v>
      </c>
      <c r="G9225">
        <v>0.19</v>
      </c>
    </row>
    <row r="9226" spans="1:7" hidden="1" x14ac:dyDescent="0.25">
      <c r="A9226">
        <v>80027579</v>
      </c>
      <c r="B9226" s="1">
        <v>40961</v>
      </c>
      <c r="C9226" t="s">
        <v>111</v>
      </c>
      <c r="D9226">
        <v>50</v>
      </c>
      <c r="E9226">
        <v>12020270</v>
      </c>
      <c r="F9226" t="s">
        <v>112</v>
      </c>
      <c r="G9226">
        <v>2</v>
      </c>
    </row>
    <row r="9227" spans="1:7" hidden="1" x14ac:dyDescent="0.25">
      <c r="A9227">
        <v>80027577</v>
      </c>
      <c r="B9227" s="1">
        <v>40961</v>
      </c>
      <c r="C9227" t="s">
        <v>113</v>
      </c>
      <c r="D9227">
        <v>150</v>
      </c>
      <c r="E9227">
        <v>12020271</v>
      </c>
      <c r="F9227" t="s">
        <v>10</v>
      </c>
      <c r="G9227">
        <v>1</v>
      </c>
    </row>
    <row r="9228" spans="1:7" x14ac:dyDescent="0.25">
      <c r="A9228">
        <v>80027528</v>
      </c>
      <c r="B9228" s="1">
        <v>40955</v>
      </c>
      <c r="C9228" t="s">
        <v>25</v>
      </c>
      <c r="D9228">
        <v>25</v>
      </c>
      <c r="E9228">
        <v>12020208</v>
      </c>
      <c r="F9228" t="s">
        <v>26</v>
      </c>
      <c r="G9228">
        <v>200</v>
      </c>
    </row>
    <row r="9229" spans="1:7" x14ac:dyDescent="0.25">
      <c r="A9229">
        <v>80027528</v>
      </c>
      <c r="B9229" s="1">
        <v>40955</v>
      </c>
      <c r="C9229" t="s">
        <v>66</v>
      </c>
      <c r="D9229">
        <v>25</v>
      </c>
      <c r="E9229">
        <v>12020208</v>
      </c>
      <c r="F9229" t="s">
        <v>67</v>
      </c>
      <c r="G9229">
        <v>200</v>
      </c>
    </row>
    <row r="9230" spans="1:7" x14ac:dyDescent="0.25">
      <c r="A9230">
        <v>80027528</v>
      </c>
      <c r="B9230" s="1">
        <v>40955</v>
      </c>
      <c r="C9230" t="s">
        <v>27</v>
      </c>
      <c r="D9230">
        <v>25</v>
      </c>
      <c r="E9230">
        <v>12020208</v>
      </c>
      <c r="F9230" t="s">
        <v>28</v>
      </c>
      <c r="G9230">
        <v>200</v>
      </c>
    </row>
    <row r="9231" spans="1:7" x14ac:dyDescent="0.25">
      <c r="A9231">
        <v>80027528</v>
      </c>
      <c r="B9231" s="1">
        <v>40955</v>
      </c>
      <c r="C9231" t="s">
        <v>142</v>
      </c>
      <c r="D9231">
        <v>25</v>
      </c>
      <c r="E9231">
        <v>12020208</v>
      </c>
      <c r="F9231" t="s">
        <v>67</v>
      </c>
      <c r="G9231">
        <v>200</v>
      </c>
    </row>
    <row r="9232" spans="1:7" x14ac:dyDescent="0.25">
      <c r="A9232">
        <v>80027528</v>
      </c>
      <c r="B9232" s="1">
        <v>40955</v>
      </c>
      <c r="C9232" t="s">
        <v>143</v>
      </c>
      <c r="D9232">
        <v>25</v>
      </c>
      <c r="E9232">
        <v>12020208</v>
      </c>
      <c r="F9232" t="s">
        <v>67</v>
      </c>
      <c r="G9232">
        <v>200</v>
      </c>
    </row>
    <row r="9233" spans="1:7" x14ac:dyDescent="0.25">
      <c r="A9233">
        <v>80027529</v>
      </c>
      <c r="B9233" s="1">
        <v>40955</v>
      </c>
      <c r="C9233" t="s">
        <v>64</v>
      </c>
      <c r="D9233">
        <v>25</v>
      </c>
      <c r="E9233">
        <v>12020216</v>
      </c>
      <c r="F9233" t="s">
        <v>65</v>
      </c>
      <c r="G9233">
        <v>1</v>
      </c>
    </row>
    <row r="9234" spans="1:7" x14ac:dyDescent="0.25">
      <c r="A9234">
        <v>80027531</v>
      </c>
      <c r="B9234" s="1">
        <v>40955</v>
      </c>
      <c r="C9234" t="s">
        <v>9</v>
      </c>
      <c r="D9234">
        <v>20</v>
      </c>
      <c r="E9234">
        <v>12020048</v>
      </c>
      <c r="F9234" t="s">
        <v>10</v>
      </c>
      <c r="G9234">
        <v>1</v>
      </c>
    </row>
    <row r="9235" spans="1:7" x14ac:dyDescent="0.25">
      <c r="A9235">
        <v>80027531</v>
      </c>
      <c r="B9235" s="1">
        <v>40955</v>
      </c>
      <c r="C9235" t="s">
        <v>7</v>
      </c>
      <c r="D9235">
        <v>928</v>
      </c>
      <c r="E9235">
        <v>12020048</v>
      </c>
      <c r="F9235" t="s">
        <v>8</v>
      </c>
      <c r="G9235">
        <v>1</v>
      </c>
    </row>
    <row r="9236" spans="1:7" x14ac:dyDescent="0.25">
      <c r="A9236">
        <v>80027532</v>
      </c>
      <c r="B9236" s="1">
        <v>40955</v>
      </c>
      <c r="C9236" t="s">
        <v>135</v>
      </c>
      <c r="D9236">
        <v>125</v>
      </c>
      <c r="E9236">
        <v>12020224</v>
      </c>
      <c r="F9236" t="s">
        <v>10</v>
      </c>
      <c r="G9236">
        <v>1</v>
      </c>
    </row>
    <row r="9237" spans="1:7" x14ac:dyDescent="0.25">
      <c r="A9237">
        <v>80027533</v>
      </c>
      <c r="B9237" s="1">
        <v>40955</v>
      </c>
      <c r="C9237" t="s">
        <v>135</v>
      </c>
      <c r="D9237">
        <v>125</v>
      </c>
      <c r="E9237">
        <v>12020225</v>
      </c>
      <c r="F9237" t="s">
        <v>10</v>
      </c>
      <c r="G9237">
        <v>1</v>
      </c>
    </row>
    <row r="9238" spans="1:7" hidden="1" x14ac:dyDescent="0.25">
      <c r="A9238">
        <v>80027586</v>
      </c>
      <c r="B9238" s="1">
        <v>40962</v>
      </c>
      <c r="C9238" t="s">
        <v>111</v>
      </c>
      <c r="D9238">
        <v>25</v>
      </c>
      <c r="E9238">
        <v>12020281</v>
      </c>
      <c r="F9238" t="s">
        <v>112</v>
      </c>
      <c r="G9238">
        <v>1</v>
      </c>
    </row>
    <row r="9239" spans="1:7" hidden="1" x14ac:dyDescent="0.25">
      <c r="A9239">
        <v>80027587</v>
      </c>
      <c r="B9239" s="1">
        <v>40962</v>
      </c>
      <c r="C9239" t="s">
        <v>111</v>
      </c>
      <c r="D9239">
        <v>50</v>
      </c>
      <c r="E9239">
        <v>12020282</v>
      </c>
      <c r="F9239" t="s">
        <v>112</v>
      </c>
      <c r="G9239">
        <v>2</v>
      </c>
    </row>
    <row r="9240" spans="1:7" hidden="1" x14ac:dyDescent="0.25">
      <c r="A9240">
        <v>80027588</v>
      </c>
      <c r="B9240" s="1">
        <v>40962</v>
      </c>
      <c r="C9240" t="s">
        <v>111</v>
      </c>
      <c r="D9240">
        <v>25</v>
      </c>
      <c r="E9240">
        <v>12020283</v>
      </c>
      <c r="F9240" t="s">
        <v>112</v>
      </c>
      <c r="G9240">
        <v>1</v>
      </c>
    </row>
    <row r="9241" spans="1:7" hidden="1" x14ac:dyDescent="0.25">
      <c r="A9241">
        <v>70018159</v>
      </c>
      <c r="B9241" s="1">
        <v>40962</v>
      </c>
      <c r="C9241" t="s">
        <v>36</v>
      </c>
      <c r="D9241">
        <v>128.5</v>
      </c>
      <c r="E9241">
        <v>12020285</v>
      </c>
      <c r="F9241" t="s">
        <v>23</v>
      </c>
      <c r="G9241">
        <v>2.57</v>
      </c>
    </row>
    <row r="9242" spans="1:7" hidden="1" x14ac:dyDescent="0.25">
      <c r="A9242">
        <v>17016</v>
      </c>
      <c r="B9242" s="1">
        <v>40962</v>
      </c>
      <c r="C9242" t="s">
        <v>36</v>
      </c>
      <c r="D9242">
        <v>128.5</v>
      </c>
      <c r="E9242">
        <v>12020285</v>
      </c>
      <c r="F9242" t="s">
        <v>23</v>
      </c>
      <c r="G9242">
        <v>2.57</v>
      </c>
    </row>
    <row r="9243" spans="1:7" hidden="1" x14ac:dyDescent="0.25">
      <c r="A9243">
        <v>80027593</v>
      </c>
      <c r="B9243" s="1">
        <v>40962</v>
      </c>
      <c r="C9243" t="s">
        <v>36</v>
      </c>
      <c r="D9243">
        <v>128.5</v>
      </c>
      <c r="E9243">
        <v>12020285</v>
      </c>
      <c r="F9243" t="s">
        <v>23</v>
      </c>
      <c r="G9243">
        <v>2.57</v>
      </c>
    </row>
    <row r="9244" spans="1:7" x14ac:dyDescent="0.25">
      <c r="A9244">
        <v>80027534</v>
      </c>
      <c r="B9244" s="1">
        <v>40955</v>
      </c>
      <c r="C9244" t="s">
        <v>64</v>
      </c>
      <c r="D9244">
        <v>25</v>
      </c>
      <c r="E9244">
        <v>12020209</v>
      </c>
      <c r="F9244" t="s">
        <v>65</v>
      </c>
      <c r="G9244">
        <v>1</v>
      </c>
    </row>
    <row r="9245" spans="1:7" x14ac:dyDescent="0.25">
      <c r="A9245">
        <v>80027534</v>
      </c>
      <c r="B9245" s="1">
        <v>40955</v>
      </c>
      <c r="C9245" t="s">
        <v>64</v>
      </c>
      <c r="D9245">
        <v>25</v>
      </c>
      <c r="E9245">
        <v>12020221</v>
      </c>
      <c r="F9245" t="s">
        <v>65</v>
      </c>
      <c r="G9245">
        <v>1</v>
      </c>
    </row>
    <row r="9246" spans="1:7" x14ac:dyDescent="0.25">
      <c r="A9246">
        <v>80027535</v>
      </c>
      <c r="B9246" s="1">
        <v>40955</v>
      </c>
      <c r="C9246" t="s">
        <v>64</v>
      </c>
      <c r="D9246">
        <v>25</v>
      </c>
      <c r="E9246">
        <v>12020207</v>
      </c>
      <c r="F9246" t="s">
        <v>65</v>
      </c>
      <c r="G9246">
        <v>1</v>
      </c>
    </row>
    <row r="9247" spans="1:7" x14ac:dyDescent="0.25">
      <c r="A9247">
        <v>80027535</v>
      </c>
      <c r="B9247" s="1">
        <v>40955</v>
      </c>
      <c r="C9247" t="s">
        <v>64</v>
      </c>
      <c r="D9247">
        <v>25</v>
      </c>
      <c r="E9247">
        <v>12020210</v>
      </c>
      <c r="F9247" t="s">
        <v>65</v>
      </c>
      <c r="G9247">
        <v>1</v>
      </c>
    </row>
    <row r="9248" spans="1:7" x14ac:dyDescent="0.25">
      <c r="A9248">
        <v>80027536</v>
      </c>
      <c r="B9248" s="1">
        <v>40955</v>
      </c>
      <c r="C9248" t="s">
        <v>64</v>
      </c>
      <c r="D9248">
        <v>25</v>
      </c>
      <c r="E9248">
        <v>12020211</v>
      </c>
      <c r="F9248" t="s">
        <v>65</v>
      </c>
      <c r="G9248">
        <v>1</v>
      </c>
    </row>
    <row r="9249" spans="1:7" x14ac:dyDescent="0.25">
      <c r="A9249">
        <v>80027536</v>
      </c>
      <c r="B9249" s="1">
        <v>40955</v>
      </c>
      <c r="C9249" t="s">
        <v>64</v>
      </c>
      <c r="D9249">
        <v>25</v>
      </c>
      <c r="E9249">
        <v>12020212</v>
      </c>
      <c r="F9249" t="s">
        <v>65</v>
      </c>
      <c r="G9249">
        <v>1</v>
      </c>
    </row>
    <row r="9250" spans="1:7" x14ac:dyDescent="0.25">
      <c r="A9250">
        <v>80027537</v>
      </c>
      <c r="B9250" s="1">
        <v>40955</v>
      </c>
      <c r="C9250" t="s">
        <v>64</v>
      </c>
      <c r="D9250">
        <v>25</v>
      </c>
      <c r="E9250">
        <v>12020213</v>
      </c>
      <c r="F9250" t="s">
        <v>65</v>
      </c>
      <c r="G9250">
        <v>1</v>
      </c>
    </row>
    <row r="9251" spans="1:7" x14ac:dyDescent="0.25">
      <c r="A9251">
        <v>80027537</v>
      </c>
      <c r="B9251" s="1">
        <v>40955</v>
      </c>
      <c r="C9251" t="s">
        <v>64</v>
      </c>
      <c r="D9251">
        <v>25</v>
      </c>
      <c r="E9251">
        <v>12020214</v>
      </c>
      <c r="F9251" t="s">
        <v>65</v>
      </c>
      <c r="G9251">
        <v>1</v>
      </c>
    </row>
    <row r="9252" spans="1:7" x14ac:dyDescent="0.25">
      <c r="A9252">
        <v>80027538</v>
      </c>
      <c r="B9252" s="1">
        <v>40956</v>
      </c>
      <c r="C9252" t="s">
        <v>134</v>
      </c>
      <c r="D9252">
        <v>75</v>
      </c>
      <c r="E9252">
        <v>12020071</v>
      </c>
      <c r="F9252" t="s">
        <v>10</v>
      </c>
      <c r="G9252">
        <v>1</v>
      </c>
    </row>
    <row r="9253" spans="1:7" x14ac:dyDescent="0.25">
      <c r="A9253">
        <v>80027539</v>
      </c>
      <c r="B9253" s="1">
        <v>40956</v>
      </c>
      <c r="C9253" t="s">
        <v>7</v>
      </c>
      <c r="D9253">
        <v>40</v>
      </c>
      <c r="E9253">
        <v>12020106</v>
      </c>
      <c r="F9253" t="s">
        <v>8</v>
      </c>
      <c r="G9253">
        <v>4000</v>
      </c>
    </row>
    <row r="9254" spans="1:7" x14ac:dyDescent="0.25">
      <c r="A9254">
        <v>80027540</v>
      </c>
      <c r="B9254" s="1">
        <v>40956</v>
      </c>
      <c r="C9254" t="s">
        <v>24</v>
      </c>
      <c r="D9254">
        <v>25</v>
      </c>
      <c r="E9254">
        <v>12020227</v>
      </c>
      <c r="F9254" t="s">
        <v>10</v>
      </c>
      <c r="G9254">
        <v>1</v>
      </c>
    </row>
    <row r="9255" spans="1:7" x14ac:dyDescent="0.25">
      <c r="A9255">
        <v>80027541</v>
      </c>
      <c r="B9255" s="1">
        <v>40956</v>
      </c>
      <c r="C9255" t="s">
        <v>9</v>
      </c>
      <c r="D9255">
        <v>20</v>
      </c>
      <c r="E9255">
        <v>12020118</v>
      </c>
      <c r="F9255" t="s">
        <v>10</v>
      </c>
      <c r="G9255">
        <v>1</v>
      </c>
    </row>
    <row r="9256" spans="1:7" hidden="1" x14ac:dyDescent="0.25">
      <c r="A9256">
        <v>80027590</v>
      </c>
      <c r="B9256" s="1">
        <v>40962</v>
      </c>
      <c r="C9256" t="s">
        <v>104</v>
      </c>
      <c r="D9256">
        <v>250</v>
      </c>
      <c r="E9256">
        <v>12020288</v>
      </c>
      <c r="F9256" t="s">
        <v>50</v>
      </c>
      <c r="G9256">
        <v>1978</v>
      </c>
    </row>
    <row r="9257" spans="1:7" hidden="1" x14ac:dyDescent="0.25">
      <c r="A9257">
        <v>80027598</v>
      </c>
      <c r="B9257" s="1">
        <v>40962</v>
      </c>
      <c r="C9257" t="s">
        <v>49</v>
      </c>
      <c r="D9257">
        <v>250</v>
      </c>
      <c r="E9257">
        <v>12020289</v>
      </c>
      <c r="F9257" t="s">
        <v>50</v>
      </c>
      <c r="G9257">
        <v>1</v>
      </c>
    </row>
    <row r="9258" spans="1:7" x14ac:dyDescent="0.25">
      <c r="A9258">
        <v>80027541</v>
      </c>
      <c r="B9258" s="1">
        <v>40956</v>
      </c>
      <c r="C9258" t="s">
        <v>7</v>
      </c>
      <c r="D9258">
        <v>60</v>
      </c>
      <c r="E9258">
        <v>12020118</v>
      </c>
      <c r="F9258" t="s">
        <v>8</v>
      </c>
      <c r="G9258">
        <v>1</v>
      </c>
    </row>
    <row r="9259" spans="1:7" hidden="1" x14ac:dyDescent="0.25">
      <c r="A9259">
        <v>80027596</v>
      </c>
      <c r="B9259" s="1">
        <v>40962</v>
      </c>
      <c r="C9259" t="s">
        <v>111</v>
      </c>
      <c r="D9259">
        <v>25</v>
      </c>
      <c r="E9259">
        <v>12020293</v>
      </c>
      <c r="F9259" t="s">
        <v>112</v>
      </c>
      <c r="G9259">
        <v>1</v>
      </c>
    </row>
    <row r="9260" spans="1:7" hidden="1" x14ac:dyDescent="0.25">
      <c r="A9260">
        <v>80027597</v>
      </c>
      <c r="B9260" s="1">
        <v>40962</v>
      </c>
      <c r="C9260" t="s">
        <v>111</v>
      </c>
      <c r="D9260">
        <v>75</v>
      </c>
      <c r="E9260">
        <v>12020294</v>
      </c>
      <c r="F9260" t="s">
        <v>112</v>
      </c>
      <c r="G9260">
        <v>3</v>
      </c>
    </row>
    <row r="9261" spans="1:7" x14ac:dyDescent="0.25">
      <c r="A9261">
        <v>80027542</v>
      </c>
      <c r="B9261" s="1">
        <v>40956</v>
      </c>
      <c r="C9261" t="s">
        <v>137</v>
      </c>
      <c r="D9261">
        <v>60</v>
      </c>
      <c r="E9261">
        <v>12010468</v>
      </c>
      <c r="F9261" t="s">
        <v>10</v>
      </c>
      <c r="G9261">
        <v>1</v>
      </c>
    </row>
    <row r="9262" spans="1:7" x14ac:dyDescent="0.25">
      <c r="A9262">
        <v>80027544</v>
      </c>
      <c r="B9262" s="1">
        <v>40956</v>
      </c>
      <c r="C9262" t="s">
        <v>134</v>
      </c>
      <c r="D9262">
        <v>75</v>
      </c>
      <c r="E9262">
        <v>12010143</v>
      </c>
      <c r="F9262" t="s">
        <v>10</v>
      </c>
      <c r="G9262">
        <v>1</v>
      </c>
    </row>
    <row r="9263" spans="1:7" x14ac:dyDescent="0.25">
      <c r="A9263">
        <v>80027545</v>
      </c>
      <c r="B9263" s="1">
        <v>40956</v>
      </c>
      <c r="C9263" t="s">
        <v>68</v>
      </c>
      <c r="D9263">
        <v>25</v>
      </c>
      <c r="E9263">
        <v>12020233</v>
      </c>
      <c r="F9263" t="s">
        <v>69</v>
      </c>
      <c r="G9263">
        <v>1</v>
      </c>
    </row>
    <row r="9264" spans="1:7" hidden="1" x14ac:dyDescent="0.25">
      <c r="A9264">
        <v>80027613</v>
      </c>
      <c r="B9264" s="1">
        <v>40963</v>
      </c>
      <c r="C9264" t="s">
        <v>18</v>
      </c>
      <c r="D9264">
        <v>59.93</v>
      </c>
      <c r="E9264">
        <v>11100345</v>
      </c>
      <c r="F9264" t="s">
        <v>10</v>
      </c>
      <c r="G9264">
        <v>1</v>
      </c>
    </row>
    <row r="9265" spans="1:7" hidden="1" x14ac:dyDescent="0.25">
      <c r="A9265">
        <v>80027613</v>
      </c>
      <c r="B9265" s="1">
        <v>40963</v>
      </c>
      <c r="C9265" t="s">
        <v>19</v>
      </c>
      <c r="D9265">
        <v>533.02</v>
      </c>
      <c r="E9265">
        <v>11100345</v>
      </c>
      <c r="F9265" t="s">
        <v>10</v>
      </c>
      <c r="G9265">
        <v>1</v>
      </c>
    </row>
    <row r="9266" spans="1:7" hidden="1" x14ac:dyDescent="0.25">
      <c r="A9266">
        <v>80027613</v>
      </c>
      <c r="B9266" s="1">
        <v>40963</v>
      </c>
      <c r="C9266" t="s">
        <v>20</v>
      </c>
      <c r="D9266">
        <v>1302.93</v>
      </c>
      <c r="E9266">
        <v>11100345</v>
      </c>
      <c r="F9266" t="s">
        <v>10</v>
      </c>
      <c r="G9266">
        <v>1</v>
      </c>
    </row>
    <row r="9267" spans="1:7" hidden="1" x14ac:dyDescent="0.25">
      <c r="A9267">
        <v>80027613</v>
      </c>
      <c r="B9267" s="1">
        <v>40963</v>
      </c>
      <c r="C9267" t="s">
        <v>21</v>
      </c>
      <c r="D9267">
        <v>161.68</v>
      </c>
      <c r="E9267">
        <v>11100345</v>
      </c>
      <c r="F9267" t="s">
        <v>10</v>
      </c>
      <c r="G9267">
        <v>1</v>
      </c>
    </row>
    <row r="9268" spans="1:7" x14ac:dyDescent="0.25">
      <c r="A9268">
        <v>80027547</v>
      </c>
      <c r="B9268" s="1">
        <v>40956</v>
      </c>
      <c r="C9268" t="s">
        <v>64</v>
      </c>
      <c r="D9268">
        <v>25</v>
      </c>
      <c r="E9268">
        <v>12020236</v>
      </c>
      <c r="F9268" t="s">
        <v>65</v>
      </c>
      <c r="G9268">
        <v>3</v>
      </c>
    </row>
    <row r="9269" spans="1:7" x14ac:dyDescent="0.25">
      <c r="A9269">
        <v>80027550</v>
      </c>
      <c r="B9269" s="1">
        <v>40956</v>
      </c>
      <c r="C9269" t="s">
        <v>9</v>
      </c>
      <c r="D9269">
        <v>20</v>
      </c>
      <c r="E9269">
        <v>11100084</v>
      </c>
      <c r="F9269" t="s">
        <v>10</v>
      </c>
      <c r="G9269">
        <v>1</v>
      </c>
    </row>
    <row r="9270" spans="1:7" x14ac:dyDescent="0.25">
      <c r="A9270">
        <v>80027550</v>
      </c>
      <c r="B9270" s="1">
        <v>40956</v>
      </c>
      <c r="C9270" t="s">
        <v>7</v>
      </c>
      <c r="D9270">
        <v>1120</v>
      </c>
      <c r="E9270">
        <v>11100084</v>
      </c>
      <c r="F9270" t="s">
        <v>8</v>
      </c>
      <c r="G9270">
        <v>1</v>
      </c>
    </row>
    <row r="9271" spans="1:7" x14ac:dyDescent="0.25">
      <c r="A9271">
        <v>80027551</v>
      </c>
      <c r="B9271" s="1">
        <v>40956</v>
      </c>
      <c r="C9271" t="s">
        <v>9</v>
      </c>
      <c r="D9271">
        <v>20</v>
      </c>
      <c r="E9271">
        <v>11100087</v>
      </c>
      <c r="F9271" t="s">
        <v>10</v>
      </c>
      <c r="G9271">
        <v>1</v>
      </c>
    </row>
    <row r="9272" spans="1:7" x14ac:dyDescent="0.25">
      <c r="A9272">
        <v>80027551</v>
      </c>
      <c r="B9272" s="1">
        <v>40956</v>
      </c>
      <c r="C9272" t="s">
        <v>7</v>
      </c>
      <c r="D9272">
        <v>790</v>
      </c>
      <c r="E9272">
        <v>11100087</v>
      </c>
      <c r="F9272" t="s">
        <v>8</v>
      </c>
      <c r="G9272">
        <v>1</v>
      </c>
    </row>
    <row r="9273" spans="1:7" hidden="1" x14ac:dyDescent="0.25">
      <c r="A9273">
        <v>80027601</v>
      </c>
      <c r="B9273" s="1">
        <v>40963</v>
      </c>
      <c r="C9273" t="s">
        <v>111</v>
      </c>
      <c r="D9273">
        <v>50</v>
      </c>
      <c r="E9273">
        <v>12020297</v>
      </c>
      <c r="F9273" t="s">
        <v>112</v>
      </c>
      <c r="G9273">
        <v>2</v>
      </c>
    </row>
    <row r="9274" spans="1:7" x14ac:dyDescent="0.25">
      <c r="A9274">
        <v>80027552</v>
      </c>
      <c r="B9274" s="1">
        <v>40960</v>
      </c>
      <c r="C9274" t="s">
        <v>9</v>
      </c>
      <c r="D9274">
        <v>20</v>
      </c>
      <c r="E9274">
        <v>12010379</v>
      </c>
      <c r="F9274" t="s">
        <v>10</v>
      </c>
      <c r="G9274">
        <v>1</v>
      </c>
    </row>
    <row r="9275" spans="1:7" hidden="1" x14ac:dyDescent="0.25">
      <c r="A9275">
        <v>80027602</v>
      </c>
      <c r="B9275" s="1">
        <v>40963</v>
      </c>
      <c r="C9275" t="s">
        <v>22</v>
      </c>
      <c r="D9275">
        <v>50</v>
      </c>
      <c r="E9275">
        <v>12020300</v>
      </c>
      <c r="F9275" t="s">
        <v>23</v>
      </c>
      <c r="G9275">
        <v>0.14000000000000001</v>
      </c>
    </row>
    <row r="9276" spans="1:7" x14ac:dyDescent="0.25">
      <c r="A9276">
        <v>80027552</v>
      </c>
      <c r="B9276" s="1">
        <v>40960</v>
      </c>
      <c r="C9276" t="s">
        <v>7</v>
      </c>
      <c r="D9276">
        <v>180</v>
      </c>
      <c r="E9276">
        <v>12010379</v>
      </c>
      <c r="F9276" t="s">
        <v>8</v>
      </c>
      <c r="G9276">
        <v>1</v>
      </c>
    </row>
    <row r="9277" spans="1:7" x14ac:dyDescent="0.25">
      <c r="A9277">
        <v>80027554</v>
      </c>
      <c r="B9277" s="1">
        <v>40960</v>
      </c>
      <c r="C9277" t="s">
        <v>70</v>
      </c>
      <c r="D9277">
        <v>25</v>
      </c>
      <c r="E9277">
        <v>12020242</v>
      </c>
      <c r="F9277" t="s">
        <v>71</v>
      </c>
      <c r="G9277">
        <v>1</v>
      </c>
    </row>
    <row r="9278" spans="1:7" x14ac:dyDescent="0.25">
      <c r="A9278">
        <v>80027556</v>
      </c>
      <c r="B9278" s="1">
        <v>40960</v>
      </c>
      <c r="C9278" t="s">
        <v>7</v>
      </c>
      <c r="D9278">
        <v>50</v>
      </c>
      <c r="E9278">
        <v>12020204</v>
      </c>
      <c r="F9278" t="s">
        <v>8</v>
      </c>
      <c r="G9278">
        <v>6000</v>
      </c>
    </row>
    <row r="9279" spans="1:7" x14ac:dyDescent="0.25">
      <c r="A9279">
        <v>80027556</v>
      </c>
      <c r="B9279" s="1">
        <v>40960</v>
      </c>
      <c r="C9279" t="s">
        <v>15</v>
      </c>
      <c r="D9279">
        <v>25</v>
      </c>
      <c r="E9279">
        <v>12020204</v>
      </c>
      <c r="F9279" t="s">
        <v>8</v>
      </c>
      <c r="G9279">
        <v>6000</v>
      </c>
    </row>
    <row r="9280" spans="1:7" hidden="1" x14ac:dyDescent="0.25">
      <c r="A9280">
        <v>80027607</v>
      </c>
      <c r="B9280" s="1">
        <v>40963</v>
      </c>
      <c r="C9280" t="s">
        <v>22</v>
      </c>
      <c r="D9280">
        <v>77.5</v>
      </c>
      <c r="E9280">
        <v>12020307</v>
      </c>
      <c r="F9280" t="s">
        <v>23</v>
      </c>
      <c r="G9280">
        <v>0.31</v>
      </c>
    </row>
    <row r="9281" spans="1:7" hidden="1" x14ac:dyDescent="0.25">
      <c r="A9281">
        <v>80027608</v>
      </c>
      <c r="B9281" s="1">
        <v>40963</v>
      </c>
      <c r="C9281" t="s">
        <v>115</v>
      </c>
      <c r="D9281">
        <v>50</v>
      </c>
      <c r="E9281">
        <v>12020308</v>
      </c>
      <c r="F9281" t="s">
        <v>10</v>
      </c>
      <c r="G9281">
        <v>1</v>
      </c>
    </row>
    <row r="9282" spans="1:7" hidden="1" x14ac:dyDescent="0.25">
      <c r="A9282">
        <v>80027609</v>
      </c>
      <c r="B9282" s="1">
        <v>40963</v>
      </c>
      <c r="C9282" t="s">
        <v>111</v>
      </c>
      <c r="D9282">
        <v>25</v>
      </c>
      <c r="E9282">
        <v>12020310</v>
      </c>
      <c r="F9282" t="s">
        <v>112</v>
      </c>
      <c r="G9282">
        <v>1</v>
      </c>
    </row>
    <row r="9283" spans="1:7" hidden="1" x14ac:dyDescent="0.25">
      <c r="A9283">
        <v>80027611</v>
      </c>
      <c r="B9283" s="1">
        <v>40963</v>
      </c>
      <c r="C9283" t="s">
        <v>111</v>
      </c>
      <c r="D9283">
        <v>100</v>
      </c>
      <c r="E9283">
        <v>12020311</v>
      </c>
      <c r="F9283" t="s">
        <v>112</v>
      </c>
      <c r="G9283">
        <v>4</v>
      </c>
    </row>
    <row r="9284" spans="1:7" hidden="1" x14ac:dyDescent="0.25">
      <c r="A9284">
        <v>90001830</v>
      </c>
      <c r="B9284" s="1">
        <v>40963</v>
      </c>
      <c r="C9284" t="s">
        <v>126</v>
      </c>
      <c r="D9284">
        <v>350</v>
      </c>
      <c r="E9284">
        <v>12020312</v>
      </c>
      <c r="F9284" t="s">
        <v>10</v>
      </c>
      <c r="G9284">
        <v>1</v>
      </c>
    </row>
    <row r="9285" spans="1:7" x14ac:dyDescent="0.25">
      <c r="A9285">
        <v>80027557</v>
      </c>
      <c r="B9285" s="1">
        <v>40960</v>
      </c>
      <c r="C9285" t="s">
        <v>64</v>
      </c>
      <c r="D9285">
        <v>64</v>
      </c>
      <c r="E9285">
        <v>12020244</v>
      </c>
      <c r="F9285" t="s">
        <v>65</v>
      </c>
      <c r="G9285">
        <v>16</v>
      </c>
    </row>
    <row r="9286" spans="1:7" x14ac:dyDescent="0.25">
      <c r="A9286">
        <v>80027557</v>
      </c>
      <c r="B9286" s="1">
        <v>40960</v>
      </c>
      <c r="C9286" t="s">
        <v>74</v>
      </c>
      <c r="D9286">
        <v>25</v>
      </c>
      <c r="E9286">
        <v>12020244</v>
      </c>
      <c r="F9286" t="s">
        <v>75</v>
      </c>
      <c r="G9286">
        <v>16</v>
      </c>
    </row>
    <row r="9287" spans="1:7" x14ac:dyDescent="0.25">
      <c r="A9287">
        <v>80027557</v>
      </c>
      <c r="B9287" s="1">
        <v>40960</v>
      </c>
      <c r="C9287" t="s">
        <v>70</v>
      </c>
      <c r="D9287">
        <v>25</v>
      </c>
      <c r="E9287">
        <v>12020244</v>
      </c>
      <c r="F9287" t="s">
        <v>71</v>
      </c>
      <c r="G9287">
        <v>16</v>
      </c>
    </row>
    <row r="9288" spans="1:7" x14ac:dyDescent="0.25">
      <c r="A9288">
        <v>80027557</v>
      </c>
      <c r="B9288" s="1">
        <v>40960</v>
      </c>
      <c r="C9288" t="s">
        <v>64</v>
      </c>
      <c r="D9288">
        <v>72</v>
      </c>
      <c r="E9288">
        <v>12020245</v>
      </c>
      <c r="F9288" t="s">
        <v>65</v>
      </c>
      <c r="G9288">
        <v>18</v>
      </c>
    </row>
    <row r="9289" spans="1:7" x14ac:dyDescent="0.25">
      <c r="A9289">
        <v>80027557</v>
      </c>
      <c r="B9289" s="1">
        <v>40960</v>
      </c>
      <c r="C9289" t="s">
        <v>74</v>
      </c>
      <c r="D9289">
        <v>25</v>
      </c>
      <c r="E9289">
        <v>12020245</v>
      </c>
      <c r="F9289" t="s">
        <v>75</v>
      </c>
      <c r="G9289">
        <v>18</v>
      </c>
    </row>
    <row r="9290" spans="1:7" x14ac:dyDescent="0.25">
      <c r="A9290">
        <v>80027557</v>
      </c>
      <c r="B9290" s="1">
        <v>40960</v>
      </c>
      <c r="C9290" t="s">
        <v>70</v>
      </c>
      <c r="D9290">
        <v>25</v>
      </c>
      <c r="E9290">
        <v>12020245</v>
      </c>
      <c r="F9290" t="s">
        <v>71</v>
      </c>
      <c r="G9290">
        <v>18</v>
      </c>
    </row>
    <row r="9291" spans="1:7" x14ac:dyDescent="0.25">
      <c r="A9291">
        <v>80027557</v>
      </c>
      <c r="B9291" s="1">
        <v>40960</v>
      </c>
      <c r="C9291" t="s">
        <v>64</v>
      </c>
      <c r="D9291">
        <v>72</v>
      </c>
      <c r="E9291">
        <v>12020246</v>
      </c>
      <c r="F9291" t="s">
        <v>65</v>
      </c>
      <c r="G9291">
        <v>18</v>
      </c>
    </row>
    <row r="9292" spans="1:7" x14ac:dyDescent="0.25">
      <c r="A9292">
        <v>80027557</v>
      </c>
      <c r="B9292" s="1">
        <v>40960</v>
      </c>
      <c r="C9292" t="s">
        <v>74</v>
      </c>
      <c r="D9292">
        <v>25</v>
      </c>
      <c r="E9292">
        <v>12020246</v>
      </c>
      <c r="F9292" t="s">
        <v>75</v>
      </c>
      <c r="G9292">
        <v>18</v>
      </c>
    </row>
    <row r="9293" spans="1:7" x14ac:dyDescent="0.25">
      <c r="A9293">
        <v>80027557</v>
      </c>
      <c r="B9293" s="1">
        <v>40960</v>
      </c>
      <c r="C9293" t="s">
        <v>70</v>
      </c>
      <c r="D9293">
        <v>25</v>
      </c>
      <c r="E9293">
        <v>12020246</v>
      </c>
      <c r="F9293" t="s">
        <v>71</v>
      </c>
      <c r="G9293">
        <v>18</v>
      </c>
    </row>
    <row r="9294" spans="1:7" x14ac:dyDescent="0.25">
      <c r="A9294">
        <v>80027558</v>
      </c>
      <c r="B9294" s="1">
        <v>40960</v>
      </c>
      <c r="C9294" t="s">
        <v>9</v>
      </c>
      <c r="D9294">
        <v>20</v>
      </c>
      <c r="E9294">
        <v>12010090</v>
      </c>
      <c r="F9294" t="s">
        <v>10</v>
      </c>
      <c r="G9294">
        <v>1</v>
      </c>
    </row>
    <row r="9295" spans="1:7" x14ac:dyDescent="0.25">
      <c r="A9295">
        <v>80027558</v>
      </c>
      <c r="B9295" s="1">
        <v>40960</v>
      </c>
      <c r="C9295" t="s">
        <v>7</v>
      </c>
      <c r="D9295">
        <v>1375</v>
      </c>
      <c r="E9295">
        <v>12010090</v>
      </c>
      <c r="F9295" t="s">
        <v>8</v>
      </c>
      <c r="G9295">
        <v>1</v>
      </c>
    </row>
    <row r="9296" spans="1:7" x14ac:dyDescent="0.25">
      <c r="A9296">
        <v>80027559</v>
      </c>
      <c r="B9296" s="1">
        <v>40960</v>
      </c>
      <c r="C9296" t="s">
        <v>53</v>
      </c>
      <c r="D9296">
        <v>25</v>
      </c>
      <c r="E9296">
        <v>12020177</v>
      </c>
      <c r="F9296" t="s">
        <v>10</v>
      </c>
      <c r="G9296">
        <v>1</v>
      </c>
    </row>
    <row r="9297" spans="1:7" x14ac:dyDescent="0.25">
      <c r="A9297">
        <v>80027559</v>
      </c>
      <c r="B9297" s="1">
        <v>40960</v>
      </c>
      <c r="C9297" t="s">
        <v>86</v>
      </c>
      <c r="D9297">
        <v>25</v>
      </c>
      <c r="E9297">
        <v>12020177</v>
      </c>
      <c r="F9297" t="s">
        <v>87</v>
      </c>
      <c r="G9297">
        <v>1</v>
      </c>
    </row>
    <row r="9298" spans="1:7" x14ac:dyDescent="0.25">
      <c r="A9298">
        <v>80027560</v>
      </c>
      <c r="B9298" s="1">
        <v>40960</v>
      </c>
      <c r="C9298" t="s">
        <v>140</v>
      </c>
      <c r="D9298">
        <v>30</v>
      </c>
      <c r="E9298">
        <v>12020248</v>
      </c>
      <c r="F9298" t="s">
        <v>26</v>
      </c>
      <c r="G9298">
        <v>200</v>
      </c>
    </row>
    <row r="9299" spans="1:7" x14ac:dyDescent="0.25">
      <c r="A9299">
        <v>80027560</v>
      </c>
      <c r="B9299" s="1">
        <v>40960</v>
      </c>
      <c r="C9299" t="s">
        <v>66</v>
      </c>
      <c r="D9299">
        <v>42</v>
      </c>
      <c r="E9299">
        <v>12020248</v>
      </c>
      <c r="F9299" t="s">
        <v>67</v>
      </c>
      <c r="G9299">
        <v>200</v>
      </c>
    </row>
    <row r="9300" spans="1:7" x14ac:dyDescent="0.25">
      <c r="A9300">
        <v>80027560</v>
      </c>
      <c r="B9300" s="1">
        <v>40960</v>
      </c>
      <c r="C9300" t="s">
        <v>68</v>
      </c>
      <c r="D9300">
        <v>25</v>
      </c>
      <c r="E9300">
        <v>12020248</v>
      </c>
      <c r="F9300" t="s">
        <v>69</v>
      </c>
      <c r="G9300">
        <v>200</v>
      </c>
    </row>
    <row r="9301" spans="1:7" x14ac:dyDescent="0.25">
      <c r="A9301">
        <v>80027561</v>
      </c>
      <c r="B9301" s="1">
        <v>40960</v>
      </c>
      <c r="C9301" t="s">
        <v>64</v>
      </c>
      <c r="D9301">
        <v>25</v>
      </c>
      <c r="E9301">
        <v>12020253</v>
      </c>
      <c r="F9301" t="s">
        <v>65</v>
      </c>
      <c r="G9301">
        <v>1</v>
      </c>
    </row>
    <row r="9302" spans="1:7" x14ac:dyDescent="0.25">
      <c r="A9302">
        <v>80027561</v>
      </c>
      <c r="B9302" s="1">
        <v>40960</v>
      </c>
      <c r="C9302" t="s">
        <v>64</v>
      </c>
      <c r="D9302">
        <v>25</v>
      </c>
      <c r="E9302">
        <v>12020254</v>
      </c>
      <c r="F9302" t="s">
        <v>65</v>
      </c>
      <c r="G9302">
        <v>1</v>
      </c>
    </row>
    <row r="9303" spans="1:7" x14ac:dyDescent="0.25">
      <c r="A9303">
        <v>80027561</v>
      </c>
      <c r="B9303" s="1">
        <v>40960</v>
      </c>
      <c r="C9303" t="s">
        <v>64</v>
      </c>
      <c r="D9303">
        <v>25</v>
      </c>
      <c r="E9303">
        <v>12020255</v>
      </c>
      <c r="F9303" t="s">
        <v>65</v>
      </c>
      <c r="G9303">
        <v>1</v>
      </c>
    </row>
    <row r="9304" spans="1:7" x14ac:dyDescent="0.25">
      <c r="A9304">
        <v>80027562</v>
      </c>
      <c r="B9304" s="1">
        <v>40960</v>
      </c>
      <c r="C9304" t="s">
        <v>29</v>
      </c>
      <c r="D9304">
        <v>25</v>
      </c>
      <c r="E9304">
        <v>12020083</v>
      </c>
      <c r="F9304" t="s">
        <v>10</v>
      </c>
      <c r="G9304">
        <v>1</v>
      </c>
    </row>
    <row r="9305" spans="1:7" x14ac:dyDescent="0.25">
      <c r="A9305">
        <v>80027564</v>
      </c>
      <c r="B9305" s="1">
        <v>40960</v>
      </c>
      <c r="C9305" t="s">
        <v>135</v>
      </c>
      <c r="D9305">
        <v>125</v>
      </c>
      <c r="E9305">
        <v>12020258</v>
      </c>
      <c r="F9305" t="s">
        <v>10</v>
      </c>
      <c r="G9305">
        <v>1</v>
      </c>
    </row>
    <row r="9306" spans="1:7" x14ac:dyDescent="0.25">
      <c r="A9306">
        <v>80027565</v>
      </c>
      <c r="B9306" s="1">
        <v>40960</v>
      </c>
      <c r="C9306" t="s">
        <v>64</v>
      </c>
      <c r="D9306">
        <v>25</v>
      </c>
      <c r="E9306">
        <v>12020259</v>
      </c>
      <c r="F9306" t="s">
        <v>65</v>
      </c>
      <c r="G9306">
        <v>1</v>
      </c>
    </row>
    <row r="9307" spans="1:7" x14ac:dyDescent="0.25">
      <c r="A9307">
        <v>80027566</v>
      </c>
      <c r="B9307" s="1">
        <v>40960</v>
      </c>
      <c r="C9307" t="s">
        <v>64</v>
      </c>
      <c r="D9307">
        <v>25</v>
      </c>
      <c r="E9307">
        <v>12020235</v>
      </c>
      <c r="F9307" t="s">
        <v>65</v>
      </c>
      <c r="G9307">
        <v>1</v>
      </c>
    </row>
    <row r="9308" spans="1:7" x14ac:dyDescent="0.25">
      <c r="A9308">
        <v>80027567</v>
      </c>
      <c r="B9308" s="1">
        <v>40960</v>
      </c>
      <c r="C9308" t="s">
        <v>135</v>
      </c>
      <c r="D9308">
        <v>125</v>
      </c>
      <c r="E9308">
        <v>12020260</v>
      </c>
      <c r="F9308" t="s">
        <v>10</v>
      </c>
      <c r="G9308">
        <v>1</v>
      </c>
    </row>
    <row r="9309" spans="1:7" x14ac:dyDescent="0.25">
      <c r="A9309">
        <v>80027568</v>
      </c>
      <c r="B9309" s="1">
        <v>40961</v>
      </c>
      <c r="C9309" t="s">
        <v>7</v>
      </c>
      <c r="D9309">
        <v>65</v>
      </c>
      <c r="E9309">
        <v>12020057</v>
      </c>
      <c r="F9309" t="s">
        <v>8</v>
      </c>
      <c r="G9309">
        <v>9000</v>
      </c>
    </row>
    <row r="9310" spans="1:7" hidden="1" x14ac:dyDescent="0.25">
      <c r="A9310">
        <v>80027626</v>
      </c>
      <c r="B9310" s="1">
        <v>40966</v>
      </c>
      <c r="C9310" t="s">
        <v>111</v>
      </c>
      <c r="D9310">
        <v>25</v>
      </c>
      <c r="E9310">
        <v>12020335</v>
      </c>
      <c r="F9310" t="s">
        <v>112</v>
      </c>
      <c r="G9310">
        <v>1</v>
      </c>
    </row>
    <row r="9311" spans="1:7" x14ac:dyDescent="0.25">
      <c r="A9311">
        <v>80027568</v>
      </c>
      <c r="B9311" s="1">
        <v>40961</v>
      </c>
      <c r="C9311" t="s">
        <v>15</v>
      </c>
      <c r="D9311">
        <v>32.5</v>
      </c>
      <c r="E9311">
        <v>12020057</v>
      </c>
      <c r="F9311" t="s">
        <v>8</v>
      </c>
      <c r="G9311">
        <v>9000</v>
      </c>
    </row>
    <row r="9312" spans="1:7" x14ac:dyDescent="0.25">
      <c r="A9312">
        <v>80027569</v>
      </c>
      <c r="B9312" s="1">
        <v>40961</v>
      </c>
      <c r="C9312" t="s">
        <v>9</v>
      </c>
      <c r="D9312">
        <v>20</v>
      </c>
      <c r="E9312">
        <v>11120216</v>
      </c>
      <c r="F9312" t="s">
        <v>10</v>
      </c>
      <c r="G9312">
        <v>1</v>
      </c>
    </row>
    <row r="9313" spans="1:7" x14ac:dyDescent="0.25">
      <c r="A9313">
        <v>80027569</v>
      </c>
      <c r="B9313" s="1">
        <v>40961</v>
      </c>
      <c r="C9313" t="s">
        <v>7</v>
      </c>
      <c r="D9313">
        <v>1291</v>
      </c>
      <c r="E9313">
        <v>11120216</v>
      </c>
      <c r="F9313" t="s">
        <v>8</v>
      </c>
      <c r="G9313">
        <v>1</v>
      </c>
    </row>
    <row r="9314" spans="1:7" x14ac:dyDescent="0.25">
      <c r="A9314">
        <v>80027570</v>
      </c>
      <c r="B9314" s="1">
        <v>40961</v>
      </c>
      <c r="C9314" t="s">
        <v>24</v>
      </c>
      <c r="D9314">
        <v>25</v>
      </c>
      <c r="E9314">
        <v>12020263</v>
      </c>
      <c r="F9314" t="s">
        <v>10</v>
      </c>
      <c r="G9314">
        <v>1</v>
      </c>
    </row>
    <row r="9315" spans="1:7" x14ac:dyDescent="0.25">
      <c r="A9315">
        <v>80027572</v>
      </c>
      <c r="B9315" s="1">
        <v>40961</v>
      </c>
      <c r="C9315" t="s">
        <v>66</v>
      </c>
      <c r="D9315">
        <v>25</v>
      </c>
      <c r="E9315">
        <v>12020266</v>
      </c>
      <c r="F9315" t="s">
        <v>67</v>
      </c>
      <c r="G9315">
        <v>6</v>
      </c>
    </row>
    <row r="9316" spans="1:7" x14ac:dyDescent="0.25">
      <c r="A9316">
        <v>80027575</v>
      </c>
      <c r="B9316" s="1">
        <v>40961</v>
      </c>
      <c r="C9316" t="s">
        <v>7</v>
      </c>
      <c r="D9316">
        <v>80</v>
      </c>
      <c r="E9316">
        <v>12020230</v>
      </c>
      <c r="F9316" t="s">
        <v>8</v>
      </c>
      <c r="G9316">
        <v>12000</v>
      </c>
    </row>
    <row r="9317" spans="1:7" x14ac:dyDescent="0.25">
      <c r="A9317">
        <v>80027576</v>
      </c>
      <c r="B9317" s="1">
        <v>40961</v>
      </c>
      <c r="C9317" t="s">
        <v>66</v>
      </c>
      <c r="D9317">
        <v>25</v>
      </c>
      <c r="E9317">
        <v>12020261</v>
      </c>
      <c r="F9317" t="s">
        <v>67</v>
      </c>
      <c r="G9317">
        <v>25</v>
      </c>
    </row>
    <row r="9318" spans="1:7" x14ac:dyDescent="0.25">
      <c r="A9318">
        <v>80027578</v>
      </c>
      <c r="B9318" s="1">
        <v>40961</v>
      </c>
      <c r="C9318" t="s">
        <v>64</v>
      </c>
      <c r="D9318">
        <v>25</v>
      </c>
      <c r="E9318">
        <v>12020272</v>
      </c>
      <c r="F9318" t="s">
        <v>65</v>
      </c>
      <c r="G9318">
        <v>4</v>
      </c>
    </row>
    <row r="9319" spans="1:7" x14ac:dyDescent="0.25">
      <c r="A9319">
        <v>80027580</v>
      </c>
      <c r="B9319" s="1">
        <v>40961</v>
      </c>
      <c r="C9319" t="s">
        <v>53</v>
      </c>
      <c r="D9319">
        <v>25</v>
      </c>
      <c r="E9319">
        <v>12020274</v>
      </c>
      <c r="F9319" t="s">
        <v>10</v>
      </c>
      <c r="G9319">
        <v>1</v>
      </c>
    </row>
    <row r="9320" spans="1:7" x14ac:dyDescent="0.25">
      <c r="A9320">
        <v>80027580</v>
      </c>
      <c r="B9320" s="1">
        <v>40961</v>
      </c>
      <c r="C9320" t="s">
        <v>25</v>
      </c>
      <c r="D9320">
        <v>25</v>
      </c>
      <c r="E9320">
        <v>12020275</v>
      </c>
      <c r="F9320" t="s">
        <v>26</v>
      </c>
      <c r="G9320">
        <v>30</v>
      </c>
    </row>
    <row r="9321" spans="1:7" x14ac:dyDescent="0.25">
      <c r="A9321">
        <v>80027581</v>
      </c>
      <c r="B9321" s="1">
        <v>40961</v>
      </c>
      <c r="C9321" t="s">
        <v>54</v>
      </c>
      <c r="D9321">
        <v>29</v>
      </c>
      <c r="E9321">
        <v>12020273</v>
      </c>
      <c r="F9321" t="s">
        <v>55</v>
      </c>
      <c r="G9321">
        <v>90000</v>
      </c>
    </row>
    <row r="9322" spans="1:7" hidden="1" x14ac:dyDescent="0.25">
      <c r="A9322">
        <v>80027637</v>
      </c>
      <c r="B9322" s="1">
        <v>40966</v>
      </c>
      <c r="C9322" t="s">
        <v>109</v>
      </c>
      <c r="D9322">
        <v>2</v>
      </c>
      <c r="E9322">
        <v>12020340</v>
      </c>
      <c r="F9322" t="s">
        <v>10</v>
      </c>
      <c r="G9322">
        <v>70000</v>
      </c>
    </row>
    <row r="9323" spans="1:7" hidden="1" x14ac:dyDescent="0.25">
      <c r="A9323">
        <v>80027630</v>
      </c>
      <c r="B9323" s="1">
        <v>40966</v>
      </c>
      <c r="C9323" t="s">
        <v>22</v>
      </c>
      <c r="D9323">
        <v>50</v>
      </c>
      <c r="E9323">
        <v>12020341</v>
      </c>
      <c r="F9323" t="s">
        <v>23</v>
      </c>
      <c r="G9323">
        <v>0.03</v>
      </c>
    </row>
    <row r="9324" spans="1:7" x14ac:dyDescent="0.25">
      <c r="A9324">
        <v>80027581</v>
      </c>
      <c r="B9324" s="1">
        <v>40961</v>
      </c>
      <c r="C9324" t="s">
        <v>56</v>
      </c>
      <c r="D9324">
        <v>29</v>
      </c>
      <c r="E9324">
        <v>12020273</v>
      </c>
      <c r="F9324" t="s">
        <v>55</v>
      </c>
      <c r="G9324">
        <v>90000</v>
      </c>
    </row>
    <row r="9325" spans="1:7" x14ac:dyDescent="0.25">
      <c r="A9325">
        <v>80027581</v>
      </c>
      <c r="B9325" s="1">
        <v>40961</v>
      </c>
      <c r="C9325" t="s">
        <v>59</v>
      </c>
      <c r="D9325">
        <v>25</v>
      </c>
      <c r="E9325">
        <v>12020273</v>
      </c>
      <c r="F9325" t="s">
        <v>60</v>
      </c>
      <c r="G9325">
        <v>90000</v>
      </c>
    </row>
    <row r="9326" spans="1:7" hidden="1" x14ac:dyDescent="0.25">
      <c r="A9326">
        <v>80027633</v>
      </c>
      <c r="B9326" s="1">
        <v>40966</v>
      </c>
      <c r="C9326" t="s">
        <v>111</v>
      </c>
      <c r="D9326">
        <v>25</v>
      </c>
      <c r="E9326">
        <v>12020344</v>
      </c>
      <c r="F9326" t="s">
        <v>112</v>
      </c>
      <c r="G9326">
        <v>1</v>
      </c>
    </row>
    <row r="9327" spans="1:7" x14ac:dyDescent="0.25">
      <c r="A9327">
        <v>80027581</v>
      </c>
      <c r="B9327" s="1">
        <v>40961</v>
      </c>
      <c r="C9327" t="s">
        <v>61</v>
      </c>
      <c r="D9327">
        <v>25</v>
      </c>
      <c r="E9327">
        <v>12020273</v>
      </c>
      <c r="F9327" t="s">
        <v>60</v>
      </c>
      <c r="G9327">
        <v>90000</v>
      </c>
    </row>
    <row r="9328" spans="1:7" x14ac:dyDescent="0.25">
      <c r="A9328">
        <v>80027581</v>
      </c>
      <c r="B9328" s="1">
        <v>40961</v>
      </c>
      <c r="C9328" t="s">
        <v>62</v>
      </c>
      <c r="D9328">
        <v>25</v>
      </c>
      <c r="E9328">
        <v>12020273</v>
      </c>
      <c r="F9328" t="s">
        <v>60</v>
      </c>
      <c r="G9328">
        <v>90000</v>
      </c>
    </row>
    <row r="9329" spans="1:7" x14ac:dyDescent="0.25">
      <c r="A9329">
        <v>80027582</v>
      </c>
      <c r="B9329" s="1">
        <v>40961</v>
      </c>
      <c r="C9329" t="s">
        <v>64</v>
      </c>
      <c r="D9329">
        <v>25</v>
      </c>
      <c r="E9329">
        <v>12020278</v>
      </c>
      <c r="F9329" t="s">
        <v>65</v>
      </c>
      <c r="G9329">
        <v>1</v>
      </c>
    </row>
    <row r="9330" spans="1:7" x14ac:dyDescent="0.25">
      <c r="A9330">
        <v>80027583</v>
      </c>
      <c r="B9330" s="1">
        <v>40961</v>
      </c>
      <c r="C9330" t="s">
        <v>64</v>
      </c>
      <c r="D9330">
        <v>25</v>
      </c>
      <c r="E9330">
        <v>12020277</v>
      </c>
      <c r="F9330" t="s">
        <v>65</v>
      </c>
      <c r="G9330">
        <v>1</v>
      </c>
    </row>
    <row r="9331" spans="1:7" x14ac:dyDescent="0.25">
      <c r="A9331">
        <v>80027584</v>
      </c>
      <c r="B9331" s="1">
        <v>40962</v>
      </c>
      <c r="C9331" t="s">
        <v>64</v>
      </c>
      <c r="D9331">
        <v>25</v>
      </c>
      <c r="E9331">
        <v>12020276</v>
      </c>
      <c r="F9331" t="s">
        <v>65</v>
      </c>
      <c r="G9331">
        <v>5</v>
      </c>
    </row>
    <row r="9332" spans="1:7" x14ac:dyDescent="0.25">
      <c r="A9332">
        <v>80027585</v>
      </c>
      <c r="B9332" s="1">
        <v>40962</v>
      </c>
      <c r="C9332" t="s">
        <v>64</v>
      </c>
      <c r="D9332">
        <v>88</v>
      </c>
      <c r="E9332">
        <v>12020279</v>
      </c>
      <c r="F9332" t="s">
        <v>65</v>
      </c>
      <c r="G9332">
        <v>22</v>
      </c>
    </row>
    <row r="9333" spans="1:7" x14ac:dyDescent="0.25">
      <c r="A9333">
        <v>80027585</v>
      </c>
      <c r="B9333" s="1">
        <v>40962</v>
      </c>
      <c r="C9333" t="s">
        <v>88</v>
      </c>
      <c r="D9333">
        <v>25</v>
      </c>
      <c r="E9333">
        <v>12020279</v>
      </c>
      <c r="F9333" t="s">
        <v>89</v>
      </c>
      <c r="G9333">
        <v>22</v>
      </c>
    </row>
    <row r="9334" spans="1:7" hidden="1" x14ac:dyDescent="0.25">
      <c r="A9334">
        <v>80027648</v>
      </c>
      <c r="B9334" s="1">
        <v>40967</v>
      </c>
      <c r="C9334" t="s">
        <v>111</v>
      </c>
      <c r="D9334">
        <v>25</v>
      </c>
      <c r="E9334">
        <v>12020356</v>
      </c>
      <c r="F9334" t="s">
        <v>112</v>
      </c>
      <c r="G9334">
        <v>1</v>
      </c>
    </row>
    <row r="9335" spans="1:7" x14ac:dyDescent="0.25">
      <c r="A9335">
        <v>80027585</v>
      </c>
      <c r="B9335" s="1">
        <v>40962</v>
      </c>
      <c r="C9335" t="s">
        <v>74</v>
      </c>
      <c r="D9335">
        <v>25</v>
      </c>
      <c r="E9335">
        <v>12020279</v>
      </c>
      <c r="F9335" t="s">
        <v>75</v>
      </c>
      <c r="G9335">
        <v>22</v>
      </c>
    </row>
    <row r="9336" spans="1:7" x14ac:dyDescent="0.25">
      <c r="A9336">
        <v>80027585</v>
      </c>
      <c r="B9336" s="1">
        <v>40962</v>
      </c>
      <c r="C9336" t="s">
        <v>70</v>
      </c>
      <c r="D9336">
        <v>25</v>
      </c>
      <c r="E9336">
        <v>12020279</v>
      </c>
      <c r="F9336" t="s">
        <v>71</v>
      </c>
      <c r="G9336">
        <v>22</v>
      </c>
    </row>
    <row r="9337" spans="1:7" hidden="1" x14ac:dyDescent="0.25">
      <c r="A9337">
        <v>90001831</v>
      </c>
      <c r="B9337" s="1">
        <v>40967</v>
      </c>
      <c r="C9337" t="s">
        <v>132</v>
      </c>
      <c r="D9337">
        <v>50</v>
      </c>
      <c r="E9337">
        <v>12020359</v>
      </c>
      <c r="F9337" t="s">
        <v>10</v>
      </c>
      <c r="G9337">
        <v>1</v>
      </c>
    </row>
    <row r="9338" spans="1:7" x14ac:dyDescent="0.25">
      <c r="A9338">
        <v>80027589</v>
      </c>
      <c r="B9338" s="1">
        <v>40962</v>
      </c>
      <c r="C9338" t="s">
        <v>7</v>
      </c>
      <c r="D9338">
        <v>304</v>
      </c>
      <c r="E9338">
        <v>12020286</v>
      </c>
      <c r="F9338" t="s">
        <v>8</v>
      </c>
      <c r="G9338">
        <v>61000</v>
      </c>
    </row>
    <row r="9339" spans="1:7" x14ac:dyDescent="0.25">
      <c r="A9339">
        <v>80027589</v>
      </c>
      <c r="B9339" s="1">
        <v>40962</v>
      </c>
      <c r="C9339" t="s">
        <v>15</v>
      </c>
      <c r="D9339">
        <v>152</v>
      </c>
      <c r="E9339">
        <v>12020286</v>
      </c>
      <c r="F9339" t="s">
        <v>8</v>
      </c>
      <c r="G9339">
        <v>61000</v>
      </c>
    </row>
    <row r="9340" spans="1:7" x14ac:dyDescent="0.25">
      <c r="A9340">
        <v>80027591</v>
      </c>
      <c r="B9340" s="1">
        <v>40962</v>
      </c>
      <c r="C9340" t="s">
        <v>7</v>
      </c>
      <c r="D9340">
        <v>95</v>
      </c>
      <c r="E9340">
        <v>12020252</v>
      </c>
      <c r="F9340" t="s">
        <v>8</v>
      </c>
      <c r="G9340">
        <v>15000</v>
      </c>
    </row>
    <row r="9341" spans="1:7" x14ac:dyDescent="0.25">
      <c r="A9341">
        <v>80027592</v>
      </c>
      <c r="B9341" s="1">
        <v>40962</v>
      </c>
      <c r="C9341" t="s">
        <v>7</v>
      </c>
      <c r="D9341">
        <v>130</v>
      </c>
      <c r="E9341">
        <v>12020265</v>
      </c>
      <c r="F9341" t="s">
        <v>8</v>
      </c>
      <c r="G9341">
        <v>22000</v>
      </c>
    </row>
    <row r="9342" spans="1:7" x14ac:dyDescent="0.25">
      <c r="A9342">
        <v>80027594</v>
      </c>
      <c r="B9342" s="1">
        <v>40962</v>
      </c>
      <c r="C9342" t="s">
        <v>25</v>
      </c>
      <c r="D9342">
        <v>25</v>
      </c>
      <c r="E9342">
        <v>12020291</v>
      </c>
      <c r="F9342" t="s">
        <v>26</v>
      </c>
      <c r="G9342">
        <v>30</v>
      </c>
    </row>
    <row r="9343" spans="1:7" x14ac:dyDescent="0.25">
      <c r="A9343">
        <v>80027595</v>
      </c>
      <c r="B9343" s="1">
        <v>40962</v>
      </c>
      <c r="C9343" t="s">
        <v>64</v>
      </c>
      <c r="D9343">
        <v>25</v>
      </c>
      <c r="E9343">
        <v>12020292</v>
      </c>
      <c r="F9343" t="s">
        <v>65</v>
      </c>
      <c r="G9343">
        <v>1</v>
      </c>
    </row>
    <row r="9344" spans="1:7" x14ac:dyDescent="0.25">
      <c r="A9344">
        <v>80027599</v>
      </c>
      <c r="B9344" s="1">
        <v>40963</v>
      </c>
      <c r="C9344" t="s">
        <v>7</v>
      </c>
      <c r="D9344">
        <v>260</v>
      </c>
      <c r="E9344">
        <v>12020198</v>
      </c>
      <c r="F9344" t="s">
        <v>8</v>
      </c>
      <c r="G9344">
        <v>48000</v>
      </c>
    </row>
    <row r="9345" spans="1:7" x14ac:dyDescent="0.25">
      <c r="A9345">
        <v>80027599</v>
      </c>
      <c r="B9345" s="1">
        <v>40963</v>
      </c>
      <c r="C9345" t="s">
        <v>15</v>
      </c>
      <c r="D9345">
        <v>130</v>
      </c>
      <c r="E9345">
        <v>12020198</v>
      </c>
      <c r="F9345" t="s">
        <v>8</v>
      </c>
      <c r="G9345">
        <v>48000</v>
      </c>
    </row>
    <row r="9346" spans="1:7" x14ac:dyDescent="0.25">
      <c r="A9346">
        <v>80027600</v>
      </c>
      <c r="B9346" s="1">
        <v>40963</v>
      </c>
      <c r="C9346" t="s">
        <v>7</v>
      </c>
      <c r="D9346">
        <v>45</v>
      </c>
      <c r="E9346">
        <v>12020085</v>
      </c>
      <c r="F9346" t="s">
        <v>8</v>
      </c>
      <c r="G9346">
        <v>5000</v>
      </c>
    </row>
    <row r="9347" spans="1:7" x14ac:dyDescent="0.25">
      <c r="A9347">
        <v>80027600</v>
      </c>
      <c r="B9347" s="1">
        <v>40963</v>
      </c>
      <c r="C9347" t="s">
        <v>15</v>
      </c>
      <c r="D9347">
        <v>22.5</v>
      </c>
      <c r="E9347">
        <v>12020085</v>
      </c>
      <c r="F9347" t="s">
        <v>8</v>
      </c>
      <c r="G9347">
        <v>5000</v>
      </c>
    </row>
    <row r="9348" spans="1:7" x14ac:dyDescent="0.25">
      <c r="A9348">
        <v>80027603</v>
      </c>
      <c r="B9348" s="1">
        <v>40963</v>
      </c>
      <c r="C9348" t="s">
        <v>53</v>
      </c>
      <c r="D9348">
        <v>25</v>
      </c>
      <c r="E9348">
        <v>12020298</v>
      </c>
      <c r="F9348" t="s">
        <v>10</v>
      </c>
      <c r="G9348">
        <v>1</v>
      </c>
    </row>
    <row r="9349" spans="1:7" hidden="1" x14ac:dyDescent="0.25">
      <c r="A9349">
        <v>80027675</v>
      </c>
      <c r="B9349" s="1">
        <v>40968</v>
      </c>
      <c r="C9349" t="s">
        <v>36</v>
      </c>
      <c r="D9349">
        <v>50</v>
      </c>
      <c r="E9349">
        <v>12010356</v>
      </c>
      <c r="F9349" t="s">
        <v>23</v>
      </c>
      <c r="G9349">
        <v>1</v>
      </c>
    </row>
    <row r="9350" spans="1:7" x14ac:dyDescent="0.25">
      <c r="A9350">
        <v>80027604</v>
      </c>
      <c r="B9350" s="1">
        <v>40963</v>
      </c>
      <c r="C9350" t="s">
        <v>140</v>
      </c>
      <c r="D9350">
        <v>30</v>
      </c>
      <c r="E9350">
        <v>12020301</v>
      </c>
      <c r="F9350" t="s">
        <v>26</v>
      </c>
      <c r="G9350">
        <v>200</v>
      </c>
    </row>
    <row r="9351" spans="1:7" x14ac:dyDescent="0.25">
      <c r="A9351">
        <v>80027604</v>
      </c>
      <c r="B9351" s="1">
        <v>40963</v>
      </c>
      <c r="C9351" t="s">
        <v>66</v>
      </c>
      <c r="D9351">
        <v>42</v>
      </c>
      <c r="E9351">
        <v>12020301</v>
      </c>
      <c r="F9351" t="s">
        <v>67</v>
      </c>
      <c r="G9351">
        <v>200</v>
      </c>
    </row>
    <row r="9352" spans="1:7" x14ac:dyDescent="0.25">
      <c r="A9352">
        <v>80027604</v>
      </c>
      <c r="B9352" s="1">
        <v>40963</v>
      </c>
      <c r="C9352" t="s">
        <v>68</v>
      </c>
      <c r="D9352">
        <v>25</v>
      </c>
      <c r="E9352">
        <v>12020301</v>
      </c>
      <c r="F9352" t="s">
        <v>69</v>
      </c>
      <c r="G9352">
        <v>200</v>
      </c>
    </row>
    <row r="9353" spans="1:7" x14ac:dyDescent="0.25">
      <c r="A9353">
        <v>80027605</v>
      </c>
      <c r="B9353" s="1">
        <v>40963</v>
      </c>
      <c r="C9353" t="s">
        <v>24</v>
      </c>
      <c r="D9353">
        <v>25</v>
      </c>
      <c r="E9353">
        <v>12020305</v>
      </c>
      <c r="F9353" t="s">
        <v>10</v>
      </c>
      <c r="G9353">
        <v>1</v>
      </c>
    </row>
    <row r="9354" spans="1:7" x14ac:dyDescent="0.25">
      <c r="A9354">
        <v>80027606</v>
      </c>
      <c r="B9354" s="1">
        <v>40963</v>
      </c>
      <c r="C9354" t="s">
        <v>24</v>
      </c>
      <c r="D9354">
        <v>25</v>
      </c>
      <c r="E9354">
        <v>12020306</v>
      </c>
      <c r="F9354" t="s">
        <v>10</v>
      </c>
      <c r="G9354">
        <v>1</v>
      </c>
    </row>
    <row r="9355" spans="1:7" x14ac:dyDescent="0.25">
      <c r="A9355">
        <v>80027610</v>
      </c>
      <c r="B9355" s="1">
        <v>40963</v>
      </c>
      <c r="C9355" t="s">
        <v>39</v>
      </c>
      <c r="D9355">
        <v>50</v>
      </c>
      <c r="E9355">
        <v>12020290</v>
      </c>
      <c r="F9355" t="s">
        <v>10</v>
      </c>
      <c r="G9355">
        <v>1</v>
      </c>
    </row>
    <row r="9356" spans="1:7" x14ac:dyDescent="0.25">
      <c r="A9356">
        <v>80027610</v>
      </c>
      <c r="B9356" s="1">
        <v>40963</v>
      </c>
      <c r="C9356" t="s">
        <v>39</v>
      </c>
      <c r="D9356">
        <v>50</v>
      </c>
      <c r="E9356">
        <v>12020295</v>
      </c>
      <c r="F9356" t="s">
        <v>10</v>
      </c>
      <c r="G9356">
        <v>1</v>
      </c>
    </row>
    <row r="9357" spans="1:7" x14ac:dyDescent="0.25">
      <c r="A9357">
        <v>80027612</v>
      </c>
      <c r="B9357" s="1">
        <v>40963</v>
      </c>
      <c r="C9357" t="s">
        <v>7</v>
      </c>
      <c r="D9357">
        <v>580</v>
      </c>
      <c r="E9357">
        <v>12020256</v>
      </c>
      <c r="F9357" t="s">
        <v>8</v>
      </c>
      <c r="G9357">
        <v>140000</v>
      </c>
    </row>
    <row r="9358" spans="1:7" x14ac:dyDescent="0.25">
      <c r="A9358">
        <v>80027613</v>
      </c>
      <c r="B9358" s="1">
        <v>40963</v>
      </c>
      <c r="C9358" t="s">
        <v>9</v>
      </c>
      <c r="D9358">
        <v>20</v>
      </c>
      <c r="E9358">
        <v>11100345</v>
      </c>
      <c r="F9358" t="s">
        <v>10</v>
      </c>
      <c r="G9358">
        <v>1</v>
      </c>
    </row>
    <row r="9359" spans="1:7" x14ac:dyDescent="0.25">
      <c r="A9359">
        <v>80027613</v>
      </c>
      <c r="B9359" s="1">
        <v>40963</v>
      </c>
      <c r="C9359" t="s">
        <v>7</v>
      </c>
      <c r="D9359">
        <v>1447</v>
      </c>
      <c r="E9359">
        <v>11100345</v>
      </c>
      <c r="F9359" t="s">
        <v>8</v>
      </c>
      <c r="G9359">
        <v>1</v>
      </c>
    </row>
    <row r="9360" spans="1:7" hidden="1" x14ac:dyDescent="0.25">
      <c r="A9360">
        <v>80027663</v>
      </c>
      <c r="B9360" s="1">
        <v>40968</v>
      </c>
      <c r="C9360" t="s">
        <v>31</v>
      </c>
      <c r="D9360">
        <v>53.24</v>
      </c>
      <c r="E9360">
        <v>12020133</v>
      </c>
      <c r="F9360" t="s">
        <v>32</v>
      </c>
      <c r="G9360">
        <v>1</v>
      </c>
    </row>
    <row r="9361" spans="1:7" hidden="1" x14ac:dyDescent="0.25">
      <c r="A9361">
        <v>80027663</v>
      </c>
      <c r="B9361" s="1">
        <v>40968</v>
      </c>
      <c r="C9361" t="s">
        <v>33</v>
      </c>
      <c r="D9361">
        <v>362.15</v>
      </c>
      <c r="E9361">
        <v>12020133</v>
      </c>
      <c r="F9361" t="s">
        <v>32</v>
      </c>
      <c r="G9361">
        <v>1</v>
      </c>
    </row>
    <row r="9362" spans="1:7" hidden="1" x14ac:dyDescent="0.25">
      <c r="A9362">
        <v>80027663</v>
      </c>
      <c r="B9362" s="1">
        <v>40968</v>
      </c>
      <c r="C9362" t="s">
        <v>34</v>
      </c>
      <c r="D9362">
        <v>1302.93</v>
      </c>
      <c r="E9362">
        <v>12020133</v>
      </c>
      <c r="F9362" t="s">
        <v>32</v>
      </c>
      <c r="G9362">
        <v>1</v>
      </c>
    </row>
    <row r="9363" spans="1:7" hidden="1" x14ac:dyDescent="0.25">
      <c r="A9363">
        <v>80027663</v>
      </c>
      <c r="B9363" s="1">
        <v>40968</v>
      </c>
      <c r="C9363" t="s">
        <v>35</v>
      </c>
      <c r="D9363">
        <v>109.54</v>
      </c>
      <c r="E9363">
        <v>12020133</v>
      </c>
      <c r="F9363" t="s">
        <v>32</v>
      </c>
      <c r="G9363">
        <v>1</v>
      </c>
    </row>
    <row r="9364" spans="1:7" x14ac:dyDescent="0.25">
      <c r="A9364">
        <v>80027614</v>
      </c>
      <c r="B9364" s="1">
        <v>40963</v>
      </c>
      <c r="C9364" t="s">
        <v>24</v>
      </c>
      <c r="D9364">
        <v>25</v>
      </c>
      <c r="E9364">
        <v>12020315</v>
      </c>
      <c r="F9364" t="s">
        <v>10</v>
      </c>
      <c r="G9364">
        <v>1</v>
      </c>
    </row>
    <row r="9365" spans="1:7" x14ac:dyDescent="0.25">
      <c r="A9365">
        <v>80027615</v>
      </c>
      <c r="B9365" s="1">
        <v>40963</v>
      </c>
      <c r="C9365" t="s">
        <v>134</v>
      </c>
      <c r="D9365">
        <v>75</v>
      </c>
      <c r="E9365">
        <v>12020316</v>
      </c>
      <c r="F9365" t="s">
        <v>10</v>
      </c>
      <c r="G9365">
        <v>1</v>
      </c>
    </row>
    <row r="9366" spans="1:7" x14ac:dyDescent="0.25">
      <c r="A9366">
        <v>80027616</v>
      </c>
      <c r="B9366" s="1">
        <v>40963</v>
      </c>
      <c r="C9366" t="s">
        <v>134</v>
      </c>
      <c r="D9366">
        <v>75</v>
      </c>
      <c r="E9366">
        <v>12020317</v>
      </c>
      <c r="F9366" t="s">
        <v>10</v>
      </c>
      <c r="G9366">
        <v>1</v>
      </c>
    </row>
    <row r="9367" spans="1:7" x14ac:dyDescent="0.25">
      <c r="A9367">
        <v>80027617</v>
      </c>
      <c r="B9367" s="1">
        <v>40963</v>
      </c>
      <c r="C9367" t="s">
        <v>140</v>
      </c>
      <c r="D9367">
        <v>14</v>
      </c>
      <c r="E9367">
        <v>12020318</v>
      </c>
      <c r="F9367" t="s">
        <v>26</v>
      </c>
      <c r="G9367">
        <v>60</v>
      </c>
    </row>
    <row r="9368" spans="1:7" x14ac:dyDescent="0.25">
      <c r="A9368">
        <v>80027617</v>
      </c>
      <c r="B9368" s="1">
        <v>40963</v>
      </c>
      <c r="C9368" t="s">
        <v>66</v>
      </c>
      <c r="D9368">
        <v>11</v>
      </c>
      <c r="E9368">
        <v>12020318</v>
      </c>
      <c r="F9368" t="s">
        <v>67</v>
      </c>
      <c r="G9368">
        <v>60</v>
      </c>
    </row>
    <row r="9369" spans="1:7" x14ac:dyDescent="0.25">
      <c r="A9369">
        <v>80027618</v>
      </c>
      <c r="B9369" s="1">
        <v>40963</v>
      </c>
      <c r="C9369" t="s">
        <v>7</v>
      </c>
      <c r="D9369">
        <v>95</v>
      </c>
      <c r="E9369">
        <v>12010086</v>
      </c>
      <c r="F9369" t="s">
        <v>8</v>
      </c>
      <c r="G9369">
        <v>15000</v>
      </c>
    </row>
    <row r="9370" spans="1:7" x14ac:dyDescent="0.25">
      <c r="A9370">
        <v>80027618</v>
      </c>
      <c r="B9370" s="1">
        <v>40963</v>
      </c>
      <c r="C9370" t="s">
        <v>15</v>
      </c>
      <c r="D9370">
        <v>47.5</v>
      </c>
      <c r="E9370">
        <v>12010086</v>
      </c>
      <c r="F9370" t="s">
        <v>8</v>
      </c>
      <c r="G9370">
        <v>15000</v>
      </c>
    </row>
    <row r="9371" spans="1:7" x14ac:dyDescent="0.25">
      <c r="A9371">
        <v>80027619</v>
      </c>
      <c r="B9371" s="1">
        <v>40963</v>
      </c>
      <c r="C9371" t="s">
        <v>25</v>
      </c>
      <c r="D9371">
        <v>30</v>
      </c>
      <c r="E9371">
        <v>12020321</v>
      </c>
      <c r="F9371" t="s">
        <v>26</v>
      </c>
      <c r="G9371">
        <v>200</v>
      </c>
    </row>
    <row r="9372" spans="1:7" x14ac:dyDescent="0.25">
      <c r="A9372">
        <v>80027619</v>
      </c>
      <c r="B9372" s="1">
        <v>40963</v>
      </c>
      <c r="C9372" t="s">
        <v>66</v>
      </c>
      <c r="D9372">
        <v>40</v>
      </c>
      <c r="E9372">
        <v>12020321</v>
      </c>
      <c r="F9372" t="s">
        <v>67</v>
      </c>
      <c r="G9372">
        <v>200</v>
      </c>
    </row>
    <row r="9373" spans="1:7" x14ac:dyDescent="0.25">
      <c r="A9373">
        <v>80027620</v>
      </c>
      <c r="B9373" s="1">
        <v>40963</v>
      </c>
      <c r="C9373" t="s">
        <v>140</v>
      </c>
      <c r="D9373">
        <v>120</v>
      </c>
      <c r="E9373">
        <v>12020005</v>
      </c>
      <c r="F9373" t="s">
        <v>26</v>
      </c>
      <c r="G9373">
        <v>800</v>
      </c>
    </row>
    <row r="9374" spans="1:7" hidden="1" x14ac:dyDescent="0.25">
      <c r="A9374">
        <v>80027663</v>
      </c>
      <c r="B9374" s="1">
        <v>40968</v>
      </c>
      <c r="C9374" t="s">
        <v>31</v>
      </c>
      <c r="D9374">
        <v>53.24</v>
      </c>
      <c r="E9374">
        <v>12020134</v>
      </c>
      <c r="F9374" t="s">
        <v>32</v>
      </c>
      <c r="G9374">
        <v>1</v>
      </c>
    </row>
    <row r="9375" spans="1:7" hidden="1" x14ac:dyDescent="0.25">
      <c r="A9375">
        <v>80027663</v>
      </c>
      <c r="B9375" s="1">
        <v>40968</v>
      </c>
      <c r="C9375" t="s">
        <v>33</v>
      </c>
      <c r="D9375">
        <v>362.15</v>
      </c>
      <c r="E9375">
        <v>12020134</v>
      </c>
      <c r="F9375" t="s">
        <v>32</v>
      </c>
      <c r="G9375">
        <v>1</v>
      </c>
    </row>
    <row r="9376" spans="1:7" hidden="1" x14ac:dyDescent="0.25">
      <c r="A9376">
        <v>80027663</v>
      </c>
      <c r="B9376" s="1">
        <v>40968</v>
      </c>
      <c r="C9376" t="s">
        <v>34</v>
      </c>
      <c r="D9376">
        <v>1302.93</v>
      </c>
      <c r="E9376">
        <v>12020134</v>
      </c>
      <c r="F9376" t="s">
        <v>32</v>
      </c>
      <c r="G9376">
        <v>1</v>
      </c>
    </row>
    <row r="9377" spans="1:7" hidden="1" x14ac:dyDescent="0.25">
      <c r="A9377">
        <v>80027663</v>
      </c>
      <c r="B9377" s="1">
        <v>40968</v>
      </c>
      <c r="C9377" t="s">
        <v>35</v>
      </c>
      <c r="D9377">
        <v>109.54</v>
      </c>
      <c r="E9377">
        <v>12020134</v>
      </c>
      <c r="F9377" t="s">
        <v>32</v>
      </c>
      <c r="G9377">
        <v>1</v>
      </c>
    </row>
    <row r="9378" spans="1:7" x14ac:dyDescent="0.25">
      <c r="A9378">
        <v>80027620</v>
      </c>
      <c r="B9378" s="1">
        <v>40963</v>
      </c>
      <c r="C9378" t="s">
        <v>24</v>
      </c>
      <c r="D9378">
        <v>25</v>
      </c>
      <c r="E9378">
        <v>12020323</v>
      </c>
      <c r="F9378" t="s">
        <v>10</v>
      </c>
      <c r="G9378">
        <v>1</v>
      </c>
    </row>
    <row r="9379" spans="1:7" x14ac:dyDescent="0.25">
      <c r="A9379">
        <v>80027621</v>
      </c>
      <c r="B9379" s="1">
        <v>40963</v>
      </c>
      <c r="C9379" t="s">
        <v>25</v>
      </c>
      <c r="D9379">
        <v>30</v>
      </c>
      <c r="E9379">
        <v>12020330</v>
      </c>
      <c r="F9379" t="s">
        <v>26</v>
      </c>
      <c r="G9379">
        <v>200</v>
      </c>
    </row>
    <row r="9380" spans="1:7" x14ac:dyDescent="0.25">
      <c r="A9380">
        <v>80027621</v>
      </c>
      <c r="B9380" s="1">
        <v>40963</v>
      </c>
      <c r="C9380" t="s">
        <v>66</v>
      </c>
      <c r="D9380">
        <v>30</v>
      </c>
      <c r="E9380">
        <v>12020330</v>
      </c>
      <c r="F9380" t="s">
        <v>67</v>
      </c>
      <c r="G9380">
        <v>200</v>
      </c>
    </row>
    <row r="9381" spans="1:7" x14ac:dyDescent="0.25">
      <c r="A9381">
        <v>80027621</v>
      </c>
      <c r="B9381" s="1">
        <v>40963</v>
      </c>
      <c r="C9381" t="s">
        <v>68</v>
      </c>
      <c r="D9381">
        <v>25</v>
      </c>
      <c r="E9381">
        <v>12020330</v>
      </c>
      <c r="F9381" t="s">
        <v>69</v>
      </c>
      <c r="G9381">
        <v>200</v>
      </c>
    </row>
    <row r="9382" spans="1:7" x14ac:dyDescent="0.25">
      <c r="A9382">
        <v>80027621</v>
      </c>
      <c r="B9382" s="1">
        <v>40963</v>
      </c>
      <c r="C9382" t="s">
        <v>27</v>
      </c>
      <c r="D9382">
        <v>25</v>
      </c>
      <c r="E9382">
        <v>12020330</v>
      </c>
      <c r="F9382" t="s">
        <v>28</v>
      </c>
      <c r="G9382">
        <v>200</v>
      </c>
    </row>
    <row r="9383" spans="1:7" x14ac:dyDescent="0.25">
      <c r="A9383">
        <v>80027622</v>
      </c>
      <c r="B9383" s="1">
        <v>40963</v>
      </c>
      <c r="C9383" t="s">
        <v>64</v>
      </c>
      <c r="D9383">
        <v>25</v>
      </c>
      <c r="E9383">
        <v>12020329</v>
      </c>
      <c r="F9383" t="s">
        <v>65</v>
      </c>
      <c r="G9383">
        <v>1</v>
      </c>
    </row>
    <row r="9384" spans="1:7" x14ac:dyDescent="0.25">
      <c r="A9384">
        <v>80027623</v>
      </c>
      <c r="B9384" s="1">
        <v>40963</v>
      </c>
      <c r="C9384" t="s">
        <v>54</v>
      </c>
      <c r="D9384">
        <v>25</v>
      </c>
      <c r="E9384">
        <v>12020328</v>
      </c>
      <c r="F9384" t="s">
        <v>55</v>
      </c>
      <c r="G9384">
        <v>60000</v>
      </c>
    </row>
    <row r="9385" spans="1:7" hidden="1" x14ac:dyDescent="0.25">
      <c r="A9385">
        <v>80027663</v>
      </c>
      <c r="B9385" s="1">
        <v>40968</v>
      </c>
      <c r="C9385" t="s">
        <v>31</v>
      </c>
      <c r="D9385">
        <v>53.24</v>
      </c>
      <c r="E9385">
        <v>12020135</v>
      </c>
      <c r="F9385" t="s">
        <v>32</v>
      </c>
      <c r="G9385">
        <v>1</v>
      </c>
    </row>
    <row r="9386" spans="1:7" hidden="1" x14ac:dyDescent="0.25">
      <c r="A9386">
        <v>80027663</v>
      </c>
      <c r="B9386" s="1">
        <v>40968</v>
      </c>
      <c r="C9386" t="s">
        <v>33</v>
      </c>
      <c r="D9386">
        <v>362.15</v>
      </c>
      <c r="E9386">
        <v>12020135</v>
      </c>
      <c r="F9386" t="s">
        <v>32</v>
      </c>
      <c r="G9386">
        <v>1</v>
      </c>
    </row>
    <row r="9387" spans="1:7" hidden="1" x14ac:dyDescent="0.25">
      <c r="A9387">
        <v>80027663</v>
      </c>
      <c r="B9387" s="1">
        <v>40968</v>
      </c>
      <c r="C9387" t="s">
        <v>34</v>
      </c>
      <c r="D9387">
        <v>1302.93</v>
      </c>
      <c r="E9387">
        <v>12020135</v>
      </c>
      <c r="F9387" t="s">
        <v>32</v>
      </c>
      <c r="G9387">
        <v>1</v>
      </c>
    </row>
    <row r="9388" spans="1:7" hidden="1" x14ac:dyDescent="0.25">
      <c r="A9388">
        <v>80027663</v>
      </c>
      <c r="B9388" s="1">
        <v>40968</v>
      </c>
      <c r="C9388" t="s">
        <v>35</v>
      </c>
      <c r="D9388">
        <v>109.54</v>
      </c>
      <c r="E9388">
        <v>12020135</v>
      </c>
      <c r="F9388" t="s">
        <v>32</v>
      </c>
      <c r="G9388">
        <v>1</v>
      </c>
    </row>
    <row r="9389" spans="1:7" x14ac:dyDescent="0.25">
      <c r="A9389">
        <v>80027623</v>
      </c>
      <c r="B9389" s="1">
        <v>40963</v>
      </c>
      <c r="C9389" t="s">
        <v>59</v>
      </c>
      <c r="D9389">
        <v>25</v>
      </c>
      <c r="E9389">
        <v>12020328</v>
      </c>
      <c r="F9389" t="s">
        <v>60</v>
      </c>
      <c r="G9389">
        <v>60000</v>
      </c>
    </row>
    <row r="9390" spans="1:7" x14ac:dyDescent="0.25">
      <c r="A9390">
        <v>80027624</v>
      </c>
      <c r="B9390" s="1">
        <v>40966</v>
      </c>
      <c r="C9390" t="s">
        <v>7</v>
      </c>
      <c r="D9390">
        <v>195</v>
      </c>
      <c r="E9390">
        <v>12020240</v>
      </c>
      <c r="F9390" t="s">
        <v>8</v>
      </c>
      <c r="G9390">
        <v>35000</v>
      </c>
    </row>
    <row r="9391" spans="1:7" x14ac:dyDescent="0.25">
      <c r="A9391">
        <v>80027624</v>
      </c>
      <c r="B9391" s="1">
        <v>40966</v>
      </c>
      <c r="C9391" t="s">
        <v>15</v>
      </c>
      <c r="D9391">
        <v>97.5</v>
      </c>
      <c r="E9391">
        <v>12020240</v>
      </c>
      <c r="F9391" t="s">
        <v>8</v>
      </c>
      <c r="G9391">
        <v>35000</v>
      </c>
    </row>
    <row r="9392" spans="1:7" x14ac:dyDescent="0.25">
      <c r="A9392">
        <v>80027625</v>
      </c>
      <c r="B9392" s="1">
        <v>40966</v>
      </c>
      <c r="C9392" t="s">
        <v>7</v>
      </c>
      <c r="D9392">
        <v>95</v>
      </c>
      <c r="E9392">
        <v>12020247</v>
      </c>
      <c r="F9392" t="s">
        <v>8</v>
      </c>
      <c r="G9392">
        <v>15000</v>
      </c>
    </row>
    <row r="9393" spans="1:7" x14ac:dyDescent="0.25">
      <c r="A9393">
        <v>80027625</v>
      </c>
      <c r="B9393" s="1">
        <v>40966</v>
      </c>
      <c r="C9393" t="s">
        <v>15</v>
      </c>
      <c r="D9393">
        <v>47.5</v>
      </c>
      <c r="E9393">
        <v>12020247</v>
      </c>
      <c r="F9393" t="s">
        <v>8</v>
      </c>
      <c r="G9393">
        <v>15000</v>
      </c>
    </row>
    <row r="9394" spans="1:7" x14ac:dyDescent="0.25">
      <c r="A9394">
        <v>80027627</v>
      </c>
      <c r="B9394" s="1">
        <v>40966</v>
      </c>
      <c r="C9394" t="s">
        <v>88</v>
      </c>
      <c r="D9394">
        <v>25</v>
      </c>
      <c r="E9394">
        <v>12020336</v>
      </c>
      <c r="F9394" t="s">
        <v>89</v>
      </c>
      <c r="G9394">
        <v>1</v>
      </c>
    </row>
    <row r="9395" spans="1:7" x14ac:dyDescent="0.25">
      <c r="A9395">
        <v>80027628</v>
      </c>
      <c r="B9395" s="1">
        <v>40966</v>
      </c>
      <c r="C9395" t="s">
        <v>7</v>
      </c>
      <c r="D9395">
        <v>50</v>
      </c>
      <c r="E9395">
        <v>12020228</v>
      </c>
      <c r="F9395" t="s">
        <v>8</v>
      </c>
      <c r="G9395">
        <v>6000</v>
      </c>
    </row>
    <row r="9396" spans="1:7" hidden="1" x14ac:dyDescent="0.25">
      <c r="A9396">
        <v>80027663</v>
      </c>
      <c r="B9396" s="1">
        <v>40968</v>
      </c>
      <c r="C9396" t="s">
        <v>31</v>
      </c>
      <c r="D9396">
        <v>53.24</v>
      </c>
      <c r="E9396">
        <v>12020136</v>
      </c>
      <c r="F9396" t="s">
        <v>32</v>
      </c>
      <c r="G9396">
        <v>1</v>
      </c>
    </row>
    <row r="9397" spans="1:7" hidden="1" x14ac:dyDescent="0.25">
      <c r="A9397">
        <v>80027663</v>
      </c>
      <c r="B9397" s="1">
        <v>40968</v>
      </c>
      <c r="C9397" t="s">
        <v>33</v>
      </c>
      <c r="D9397">
        <v>362.15</v>
      </c>
      <c r="E9397">
        <v>12020136</v>
      </c>
      <c r="F9397" t="s">
        <v>32</v>
      </c>
      <c r="G9397">
        <v>1</v>
      </c>
    </row>
    <row r="9398" spans="1:7" hidden="1" x14ac:dyDescent="0.25">
      <c r="A9398">
        <v>80027663</v>
      </c>
      <c r="B9398" s="1">
        <v>40968</v>
      </c>
      <c r="C9398" t="s">
        <v>34</v>
      </c>
      <c r="D9398">
        <v>1302.93</v>
      </c>
      <c r="E9398">
        <v>12020136</v>
      </c>
      <c r="F9398" t="s">
        <v>32</v>
      </c>
      <c r="G9398">
        <v>1</v>
      </c>
    </row>
    <row r="9399" spans="1:7" hidden="1" x14ac:dyDescent="0.25">
      <c r="A9399">
        <v>80027663</v>
      </c>
      <c r="B9399" s="1">
        <v>40968</v>
      </c>
      <c r="C9399" t="s">
        <v>35</v>
      </c>
      <c r="D9399">
        <v>109.54</v>
      </c>
      <c r="E9399">
        <v>12020136</v>
      </c>
      <c r="F9399" t="s">
        <v>32</v>
      </c>
      <c r="G9399">
        <v>1</v>
      </c>
    </row>
    <row r="9400" spans="1:7" x14ac:dyDescent="0.25">
      <c r="A9400">
        <v>80027628</v>
      </c>
      <c r="B9400" s="1">
        <v>40966</v>
      </c>
      <c r="C9400" t="s">
        <v>15</v>
      </c>
      <c r="D9400">
        <v>25</v>
      </c>
      <c r="E9400">
        <v>12020228</v>
      </c>
      <c r="F9400" t="s">
        <v>8</v>
      </c>
      <c r="G9400">
        <v>6000</v>
      </c>
    </row>
    <row r="9401" spans="1:7" x14ac:dyDescent="0.25">
      <c r="A9401">
        <v>80027629</v>
      </c>
      <c r="B9401" s="1">
        <v>40966</v>
      </c>
      <c r="C9401" t="s">
        <v>7</v>
      </c>
      <c r="D9401">
        <v>40</v>
      </c>
      <c r="E9401">
        <v>12020284</v>
      </c>
      <c r="F9401" t="s">
        <v>8</v>
      </c>
      <c r="G9401">
        <v>4000</v>
      </c>
    </row>
    <row r="9402" spans="1:7" x14ac:dyDescent="0.25">
      <c r="A9402">
        <v>80027631</v>
      </c>
      <c r="B9402" s="1">
        <v>40966</v>
      </c>
      <c r="C9402" t="s">
        <v>14</v>
      </c>
      <c r="D9402">
        <v>50</v>
      </c>
      <c r="E9402">
        <v>11110117</v>
      </c>
      <c r="F9402" t="s">
        <v>10</v>
      </c>
      <c r="G9402">
        <v>23000</v>
      </c>
    </row>
    <row r="9403" spans="1:7" x14ac:dyDescent="0.25">
      <c r="A9403">
        <v>80027632</v>
      </c>
      <c r="B9403" s="1">
        <v>40966</v>
      </c>
      <c r="C9403" t="s">
        <v>7</v>
      </c>
      <c r="D9403">
        <v>260</v>
      </c>
      <c r="E9403">
        <v>12020320</v>
      </c>
      <c r="F9403" t="s">
        <v>8</v>
      </c>
      <c r="G9403">
        <v>48000</v>
      </c>
    </row>
    <row r="9404" spans="1:7" x14ac:dyDescent="0.25">
      <c r="A9404">
        <v>80027634</v>
      </c>
      <c r="B9404" s="1">
        <v>40966</v>
      </c>
      <c r="C9404" t="s">
        <v>135</v>
      </c>
      <c r="D9404">
        <v>125</v>
      </c>
      <c r="E9404">
        <v>12020167</v>
      </c>
      <c r="F9404" t="s">
        <v>10</v>
      </c>
      <c r="G9404">
        <v>1</v>
      </c>
    </row>
    <row r="9405" spans="1:7" x14ac:dyDescent="0.25">
      <c r="A9405">
        <v>80027635</v>
      </c>
      <c r="B9405" s="1">
        <v>40966</v>
      </c>
      <c r="C9405" t="s">
        <v>64</v>
      </c>
      <c r="D9405">
        <v>25</v>
      </c>
      <c r="E9405">
        <v>12020345</v>
      </c>
      <c r="F9405" t="s">
        <v>65</v>
      </c>
      <c r="G9405">
        <v>1</v>
      </c>
    </row>
    <row r="9406" spans="1:7" x14ac:dyDescent="0.25">
      <c r="A9406">
        <v>80027636</v>
      </c>
      <c r="B9406" s="1">
        <v>40966</v>
      </c>
      <c r="C9406" t="s">
        <v>64</v>
      </c>
      <c r="D9406">
        <v>4</v>
      </c>
      <c r="E9406">
        <v>12020339</v>
      </c>
      <c r="F9406" t="s">
        <v>65</v>
      </c>
      <c r="G9406">
        <v>1</v>
      </c>
    </row>
    <row r="9407" spans="1:7" x14ac:dyDescent="0.25">
      <c r="A9407">
        <v>80027636</v>
      </c>
      <c r="B9407" s="1">
        <v>40966</v>
      </c>
      <c r="C9407" t="s">
        <v>88</v>
      </c>
      <c r="D9407">
        <v>25</v>
      </c>
      <c r="E9407">
        <v>12020339</v>
      </c>
      <c r="F9407" t="s">
        <v>89</v>
      </c>
      <c r="G9407">
        <v>1</v>
      </c>
    </row>
    <row r="9408" spans="1:7" x14ac:dyDescent="0.25">
      <c r="A9408">
        <v>80027637</v>
      </c>
      <c r="B9408" s="1">
        <v>40966</v>
      </c>
      <c r="C9408" t="s">
        <v>54</v>
      </c>
      <c r="D9408">
        <v>27</v>
      </c>
      <c r="E9408">
        <v>12020340</v>
      </c>
      <c r="F9408" t="s">
        <v>55</v>
      </c>
      <c r="G9408">
        <v>70000</v>
      </c>
    </row>
    <row r="9409" spans="1:7" hidden="1" x14ac:dyDescent="0.25">
      <c r="A9409">
        <v>80027663</v>
      </c>
      <c r="B9409" s="1">
        <v>40968</v>
      </c>
      <c r="C9409" t="s">
        <v>31</v>
      </c>
      <c r="D9409">
        <v>53.24</v>
      </c>
      <c r="E9409">
        <v>12020137</v>
      </c>
      <c r="F9409" t="s">
        <v>32</v>
      </c>
      <c r="G9409">
        <v>1</v>
      </c>
    </row>
    <row r="9410" spans="1:7" hidden="1" x14ac:dyDescent="0.25">
      <c r="A9410">
        <v>80027663</v>
      </c>
      <c r="B9410" s="1">
        <v>40968</v>
      </c>
      <c r="C9410" t="s">
        <v>33</v>
      </c>
      <c r="D9410">
        <v>362.15</v>
      </c>
      <c r="E9410">
        <v>12020137</v>
      </c>
      <c r="F9410" t="s">
        <v>32</v>
      </c>
      <c r="G9410">
        <v>1</v>
      </c>
    </row>
    <row r="9411" spans="1:7" hidden="1" x14ac:dyDescent="0.25">
      <c r="A9411">
        <v>80027663</v>
      </c>
      <c r="B9411" s="1">
        <v>40968</v>
      </c>
      <c r="C9411" t="s">
        <v>34</v>
      </c>
      <c r="D9411">
        <v>1302.93</v>
      </c>
      <c r="E9411">
        <v>12020137</v>
      </c>
      <c r="F9411" t="s">
        <v>32</v>
      </c>
      <c r="G9411">
        <v>1</v>
      </c>
    </row>
    <row r="9412" spans="1:7" hidden="1" x14ac:dyDescent="0.25">
      <c r="A9412">
        <v>80027663</v>
      </c>
      <c r="B9412" s="1">
        <v>40968</v>
      </c>
      <c r="C9412" t="s">
        <v>35</v>
      </c>
      <c r="D9412">
        <v>109.54</v>
      </c>
      <c r="E9412">
        <v>12020137</v>
      </c>
      <c r="F9412" t="s">
        <v>32</v>
      </c>
      <c r="G9412">
        <v>1</v>
      </c>
    </row>
    <row r="9413" spans="1:7" x14ac:dyDescent="0.25">
      <c r="A9413">
        <v>80027637</v>
      </c>
      <c r="B9413" s="1">
        <v>40966</v>
      </c>
      <c r="C9413" t="s">
        <v>56</v>
      </c>
      <c r="D9413">
        <v>27</v>
      </c>
      <c r="E9413">
        <v>12020340</v>
      </c>
      <c r="F9413" t="s">
        <v>55</v>
      </c>
      <c r="G9413">
        <v>70000</v>
      </c>
    </row>
    <row r="9414" spans="1:7" x14ac:dyDescent="0.25">
      <c r="A9414">
        <v>80027637</v>
      </c>
      <c r="B9414" s="1">
        <v>40966</v>
      </c>
      <c r="C9414" t="s">
        <v>59</v>
      </c>
      <c r="D9414">
        <v>25</v>
      </c>
      <c r="E9414">
        <v>12020340</v>
      </c>
      <c r="F9414" t="s">
        <v>60</v>
      </c>
      <c r="G9414">
        <v>70000</v>
      </c>
    </row>
    <row r="9415" spans="1:7" x14ac:dyDescent="0.25">
      <c r="A9415">
        <v>80027637</v>
      </c>
      <c r="B9415" s="1">
        <v>40966</v>
      </c>
      <c r="C9415" t="s">
        <v>61</v>
      </c>
      <c r="D9415">
        <v>25</v>
      </c>
      <c r="E9415">
        <v>12020340</v>
      </c>
      <c r="F9415" t="s">
        <v>60</v>
      </c>
      <c r="G9415">
        <v>70000</v>
      </c>
    </row>
    <row r="9416" spans="1:7" hidden="1" x14ac:dyDescent="0.25">
      <c r="A9416">
        <v>80027667</v>
      </c>
      <c r="B9416" s="1">
        <v>40968</v>
      </c>
      <c r="C9416" t="s">
        <v>22</v>
      </c>
      <c r="D9416">
        <v>50</v>
      </c>
      <c r="E9416">
        <v>12020376</v>
      </c>
      <c r="F9416" t="s">
        <v>23</v>
      </c>
      <c r="G9416">
        <v>0.2</v>
      </c>
    </row>
    <row r="9417" spans="1:7" x14ac:dyDescent="0.25">
      <c r="A9417">
        <v>80027638</v>
      </c>
      <c r="B9417" s="1">
        <v>40966</v>
      </c>
      <c r="C9417" t="s">
        <v>25</v>
      </c>
      <c r="D9417">
        <v>30</v>
      </c>
      <c r="E9417">
        <v>12020342</v>
      </c>
      <c r="F9417" t="s">
        <v>26</v>
      </c>
      <c r="G9417">
        <v>200</v>
      </c>
    </row>
    <row r="9418" spans="1:7" x14ac:dyDescent="0.25">
      <c r="A9418">
        <v>80027638</v>
      </c>
      <c r="B9418" s="1">
        <v>40966</v>
      </c>
      <c r="C9418" t="s">
        <v>66</v>
      </c>
      <c r="D9418">
        <v>24</v>
      </c>
      <c r="E9418">
        <v>12020342</v>
      </c>
      <c r="F9418" t="s">
        <v>67</v>
      </c>
      <c r="G9418">
        <v>200</v>
      </c>
    </row>
    <row r="9419" spans="1:7" x14ac:dyDescent="0.25">
      <c r="A9419">
        <v>80027638</v>
      </c>
      <c r="B9419" s="1">
        <v>40966</v>
      </c>
      <c r="C9419" t="s">
        <v>68</v>
      </c>
      <c r="D9419">
        <v>25</v>
      </c>
      <c r="E9419">
        <v>12020342</v>
      </c>
      <c r="F9419" t="s">
        <v>69</v>
      </c>
      <c r="G9419">
        <v>200</v>
      </c>
    </row>
    <row r="9420" spans="1:7" x14ac:dyDescent="0.25">
      <c r="A9420">
        <v>80027639</v>
      </c>
      <c r="B9420" s="1">
        <v>40966</v>
      </c>
      <c r="C9420" t="s">
        <v>54</v>
      </c>
      <c r="D9420">
        <v>25</v>
      </c>
      <c r="E9420">
        <v>12020347</v>
      </c>
      <c r="F9420" t="s">
        <v>55</v>
      </c>
      <c r="G9420">
        <v>36000</v>
      </c>
    </row>
    <row r="9421" spans="1:7" hidden="1" x14ac:dyDescent="0.25">
      <c r="A9421">
        <v>80027673</v>
      </c>
      <c r="B9421" s="1">
        <v>40968</v>
      </c>
      <c r="C9421" t="s">
        <v>111</v>
      </c>
      <c r="D9421">
        <v>25</v>
      </c>
      <c r="E9421">
        <v>12020382</v>
      </c>
      <c r="F9421" t="s">
        <v>112</v>
      </c>
      <c r="G9421">
        <v>1</v>
      </c>
    </row>
    <row r="9422" spans="1:7" x14ac:dyDescent="0.25">
      <c r="A9422">
        <v>80027639</v>
      </c>
      <c r="B9422" s="1">
        <v>40966</v>
      </c>
      <c r="C9422" t="s">
        <v>53</v>
      </c>
      <c r="D9422">
        <v>25</v>
      </c>
      <c r="E9422">
        <v>12020347</v>
      </c>
      <c r="F9422" t="s">
        <v>10</v>
      </c>
      <c r="G9422">
        <v>36000</v>
      </c>
    </row>
    <row r="9423" spans="1:7" hidden="1" x14ac:dyDescent="0.25">
      <c r="A9423">
        <v>80027676</v>
      </c>
      <c r="B9423" s="1">
        <v>40968</v>
      </c>
      <c r="C9423" t="s">
        <v>49</v>
      </c>
      <c r="D9423">
        <v>250</v>
      </c>
      <c r="E9423">
        <v>12020384</v>
      </c>
      <c r="F9423" t="s">
        <v>50</v>
      </c>
      <c r="G9423">
        <v>0.25</v>
      </c>
    </row>
    <row r="9424" spans="1:7" hidden="1" x14ac:dyDescent="0.25">
      <c r="A9424">
        <v>80027677</v>
      </c>
      <c r="B9424" s="1">
        <v>40968</v>
      </c>
      <c r="C9424" t="s">
        <v>111</v>
      </c>
      <c r="D9424">
        <v>25</v>
      </c>
      <c r="E9424">
        <v>12020388</v>
      </c>
      <c r="F9424" t="s">
        <v>112</v>
      </c>
      <c r="G9424">
        <v>1</v>
      </c>
    </row>
    <row r="9425" spans="1:7" hidden="1" x14ac:dyDescent="0.25">
      <c r="A9425">
        <v>80027678</v>
      </c>
      <c r="B9425" s="1">
        <v>40968</v>
      </c>
      <c r="C9425" t="s">
        <v>111</v>
      </c>
      <c r="D9425">
        <v>50</v>
      </c>
      <c r="E9425">
        <v>12020390</v>
      </c>
      <c r="F9425" t="s">
        <v>112</v>
      </c>
      <c r="G9425">
        <v>2</v>
      </c>
    </row>
    <row r="9426" spans="1:7" hidden="1" x14ac:dyDescent="0.25">
      <c r="A9426">
        <v>80027686</v>
      </c>
      <c r="B9426" s="1">
        <v>40969</v>
      </c>
      <c r="C9426" t="s">
        <v>42</v>
      </c>
      <c r="D9426">
        <v>20</v>
      </c>
      <c r="E9426">
        <v>11090005</v>
      </c>
      <c r="F9426" t="s">
        <v>38</v>
      </c>
      <c r="G9426">
        <v>1</v>
      </c>
    </row>
    <row r="9427" spans="1:7" hidden="1" x14ac:dyDescent="0.25">
      <c r="A9427">
        <v>80027686</v>
      </c>
      <c r="B9427" s="1">
        <v>40969</v>
      </c>
      <c r="C9427" t="s">
        <v>49</v>
      </c>
      <c r="D9427">
        <v>250</v>
      </c>
      <c r="E9427">
        <v>11090005</v>
      </c>
      <c r="F9427" t="s">
        <v>50</v>
      </c>
      <c r="G9427">
        <v>1</v>
      </c>
    </row>
    <row r="9428" spans="1:7" hidden="1" x14ac:dyDescent="0.25">
      <c r="A9428">
        <v>80027686</v>
      </c>
      <c r="B9428" s="1">
        <v>40969</v>
      </c>
      <c r="C9428" t="s">
        <v>22</v>
      </c>
      <c r="D9428">
        <v>0</v>
      </c>
      <c r="E9428">
        <v>11090005</v>
      </c>
      <c r="F9428" t="s">
        <v>23</v>
      </c>
      <c r="G9428">
        <v>1</v>
      </c>
    </row>
    <row r="9429" spans="1:7" hidden="1" x14ac:dyDescent="0.25">
      <c r="A9429">
        <v>80027686</v>
      </c>
      <c r="B9429" s="1">
        <v>40969</v>
      </c>
      <c r="C9429" t="s">
        <v>104</v>
      </c>
      <c r="D9429">
        <v>250</v>
      </c>
      <c r="E9429">
        <v>11090005</v>
      </c>
      <c r="F9429" t="s">
        <v>50</v>
      </c>
      <c r="G9429">
        <v>1</v>
      </c>
    </row>
    <row r="9430" spans="1:7" hidden="1" x14ac:dyDescent="0.25">
      <c r="A9430">
        <v>80027686</v>
      </c>
      <c r="B9430" s="1">
        <v>40969</v>
      </c>
      <c r="C9430" t="s">
        <v>106</v>
      </c>
      <c r="D9430">
        <v>63</v>
      </c>
      <c r="E9430">
        <v>11090005</v>
      </c>
      <c r="F9430" t="s">
        <v>107</v>
      </c>
      <c r="G9430">
        <v>1</v>
      </c>
    </row>
    <row r="9431" spans="1:7" hidden="1" x14ac:dyDescent="0.25">
      <c r="A9431">
        <v>80027686</v>
      </c>
      <c r="B9431" s="1">
        <v>40969</v>
      </c>
      <c r="C9431" t="s">
        <v>36</v>
      </c>
      <c r="D9431">
        <v>154</v>
      </c>
      <c r="E9431">
        <v>11090005</v>
      </c>
      <c r="F9431" t="s">
        <v>23</v>
      </c>
      <c r="G9431">
        <v>1</v>
      </c>
    </row>
    <row r="9432" spans="1:7" x14ac:dyDescent="0.25">
      <c r="A9432">
        <v>80027639</v>
      </c>
      <c r="B9432" s="1">
        <v>40966</v>
      </c>
      <c r="C9432" t="s">
        <v>59</v>
      </c>
      <c r="D9432">
        <v>25</v>
      </c>
      <c r="E9432">
        <v>12020347</v>
      </c>
      <c r="F9432" t="s">
        <v>60</v>
      </c>
      <c r="G9432">
        <v>36000</v>
      </c>
    </row>
    <row r="9433" spans="1:7" x14ac:dyDescent="0.25">
      <c r="A9433">
        <v>80027640</v>
      </c>
      <c r="B9433" s="1">
        <v>40966</v>
      </c>
      <c r="C9433" t="s">
        <v>40</v>
      </c>
      <c r="D9433">
        <v>50</v>
      </c>
      <c r="E9433">
        <v>12020280</v>
      </c>
      <c r="F9433" t="s">
        <v>10</v>
      </c>
      <c r="G9433">
        <v>1</v>
      </c>
    </row>
    <row r="9434" spans="1:7" x14ac:dyDescent="0.25">
      <c r="A9434">
        <v>80027641</v>
      </c>
      <c r="B9434" s="1">
        <v>40967</v>
      </c>
      <c r="C9434" t="s">
        <v>134</v>
      </c>
      <c r="D9434">
        <v>75</v>
      </c>
      <c r="E9434">
        <v>12020217</v>
      </c>
      <c r="F9434" t="s">
        <v>10</v>
      </c>
      <c r="G9434">
        <v>1</v>
      </c>
    </row>
    <row r="9435" spans="1:7" x14ac:dyDescent="0.25">
      <c r="A9435">
        <v>80027642</v>
      </c>
      <c r="B9435" s="1">
        <v>40967</v>
      </c>
      <c r="C9435" t="s">
        <v>24</v>
      </c>
      <c r="D9435">
        <v>25</v>
      </c>
      <c r="E9435">
        <v>12020352</v>
      </c>
      <c r="F9435" t="s">
        <v>10</v>
      </c>
      <c r="G9435">
        <v>1</v>
      </c>
    </row>
    <row r="9436" spans="1:7" x14ac:dyDescent="0.25">
      <c r="A9436">
        <v>80027643</v>
      </c>
      <c r="B9436" s="1">
        <v>40967</v>
      </c>
      <c r="C9436" t="s">
        <v>7</v>
      </c>
      <c r="D9436">
        <v>160</v>
      </c>
      <c r="E9436">
        <v>12020302</v>
      </c>
      <c r="F9436" t="s">
        <v>8</v>
      </c>
      <c r="G9436">
        <v>28000</v>
      </c>
    </row>
    <row r="9437" spans="1:7" x14ac:dyDescent="0.25">
      <c r="A9437">
        <v>80027643</v>
      </c>
      <c r="B9437" s="1">
        <v>40967</v>
      </c>
      <c r="C9437" t="s">
        <v>7</v>
      </c>
      <c r="D9437">
        <v>160</v>
      </c>
      <c r="E9437">
        <v>12020303</v>
      </c>
      <c r="F9437" t="s">
        <v>8</v>
      </c>
      <c r="G9437">
        <v>28000</v>
      </c>
    </row>
    <row r="9438" spans="1:7" x14ac:dyDescent="0.25">
      <c r="A9438">
        <v>80027643</v>
      </c>
      <c r="B9438" s="1">
        <v>40967</v>
      </c>
      <c r="C9438" t="s">
        <v>7</v>
      </c>
      <c r="D9438">
        <v>215</v>
      </c>
      <c r="E9438">
        <v>12020304</v>
      </c>
      <c r="F9438" t="s">
        <v>8</v>
      </c>
      <c r="G9438">
        <v>39000</v>
      </c>
    </row>
    <row r="9439" spans="1:7" x14ac:dyDescent="0.25">
      <c r="A9439">
        <v>80027644</v>
      </c>
      <c r="B9439" s="1">
        <v>40967</v>
      </c>
      <c r="C9439" t="s">
        <v>7</v>
      </c>
      <c r="D9439">
        <v>428</v>
      </c>
      <c r="E9439">
        <v>12020241</v>
      </c>
      <c r="F9439" t="s">
        <v>8</v>
      </c>
      <c r="G9439">
        <v>92000</v>
      </c>
    </row>
    <row r="9440" spans="1:7" x14ac:dyDescent="0.25">
      <c r="A9440">
        <v>80027645</v>
      </c>
      <c r="B9440" s="1">
        <v>40967</v>
      </c>
      <c r="C9440" t="s">
        <v>7</v>
      </c>
      <c r="D9440">
        <v>270</v>
      </c>
      <c r="E9440">
        <v>12020350</v>
      </c>
      <c r="F9440" t="s">
        <v>8</v>
      </c>
      <c r="G9440">
        <v>50000</v>
      </c>
    </row>
    <row r="9441" spans="1:7" x14ac:dyDescent="0.25">
      <c r="A9441">
        <v>80027646</v>
      </c>
      <c r="B9441" s="1">
        <v>40967</v>
      </c>
      <c r="C9441" t="s">
        <v>64</v>
      </c>
      <c r="D9441">
        <v>25</v>
      </c>
      <c r="E9441">
        <v>12020353</v>
      </c>
      <c r="F9441" t="s">
        <v>65</v>
      </c>
      <c r="G9441">
        <v>5</v>
      </c>
    </row>
    <row r="9442" spans="1:7" x14ac:dyDescent="0.25">
      <c r="A9442">
        <v>80027647</v>
      </c>
      <c r="B9442" s="1">
        <v>40967</v>
      </c>
      <c r="C9442" t="s">
        <v>54</v>
      </c>
      <c r="D9442">
        <v>29</v>
      </c>
      <c r="E9442">
        <v>12020355</v>
      </c>
      <c r="F9442" t="s">
        <v>55</v>
      </c>
      <c r="G9442">
        <v>90000</v>
      </c>
    </row>
    <row r="9443" spans="1:7" x14ac:dyDescent="0.25">
      <c r="A9443">
        <v>80027647</v>
      </c>
      <c r="B9443" s="1">
        <v>40967</v>
      </c>
      <c r="C9443" t="s">
        <v>59</v>
      </c>
      <c r="D9443">
        <v>25</v>
      </c>
      <c r="E9443">
        <v>12020355</v>
      </c>
      <c r="F9443" t="s">
        <v>60</v>
      </c>
      <c r="G9443">
        <v>90000</v>
      </c>
    </row>
    <row r="9444" spans="1:7" x14ac:dyDescent="0.25">
      <c r="A9444">
        <v>80027649</v>
      </c>
      <c r="B9444" s="1">
        <v>40967</v>
      </c>
      <c r="C9444" t="s">
        <v>66</v>
      </c>
      <c r="D9444">
        <v>10</v>
      </c>
      <c r="E9444">
        <v>12020358</v>
      </c>
      <c r="F9444" t="s">
        <v>67</v>
      </c>
      <c r="G9444">
        <v>10</v>
      </c>
    </row>
    <row r="9445" spans="1:7" hidden="1" x14ac:dyDescent="0.25">
      <c r="A9445">
        <v>80027685</v>
      </c>
      <c r="B9445" s="1">
        <v>40969</v>
      </c>
      <c r="C9445" t="s">
        <v>18</v>
      </c>
      <c r="D9445">
        <v>59.93</v>
      </c>
      <c r="E9445">
        <v>11120279</v>
      </c>
      <c r="F9445" t="s">
        <v>10</v>
      </c>
      <c r="G9445">
        <v>1</v>
      </c>
    </row>
    <row r="9446" spans="1:7" hidden="1" x14ac:dyDescent="0.25">
      <c r="A9446">
        <v>80027685</v>
      </c>
      <c r="B9446" s="1">
        <v>40969</v>
      </c>
      <c r="C9446" t="s">
        <v>19</v>
      </c>
      <c r="D9446">
        <v>533.02</v>
      </c>
      <c r="E9446">
        <v>11120279</v>
      </c>
      <c r="F9446" t="s">
        <v>10</v>
      </c>
      <c r="G9446">
        <v>1</v>
      </c>
    </row>
    <row r="9447" spans="1:7" hidden="1" x14ac:dyDescent="0.25">
      <c r="A9447">
        <v>80027685</v>
      </c>
      <c r="B9447" s="1">
        <v>40969</v>
      </c>
      <c r="C9447" t="s">
        <v>20</v>
      </c>
      <c r="D9447">
        <v>1302.93</v>
      </c>
      <c r="E9447">
        <v>11120279</v>
      </c>
      <c r="F9447" t="s">
        <v>10</v>
      </c>
      <c r="G9447">
        <v>1</v>
      </c>
    </row>
    <row r="9448" spans="1:7" hidden="1" x14ac:dyDescent="0.25">
      <c r="A9448">
        <v>80027685</v>
      </c>
      <c r="B9448" s="1">
        <v>40969</v>
      </c>
      <c r="C9448" t="s">
        <v>21</v>
      </c>
      <c r="D9448">
        <v>161.68</v>
      </c>
      <c r="E9448">
        <v>11120279</v>
      </c>
      <c r="F9448" t="s">
        <v>10</v>
      </c>
      <c r="G9448">
        <v>1</v>
      </c>
    </row>
    <row r="9449" spans="1:7" x14ac:dyDescent="0.25">
      <c r="A9449">
        <v>80027649</v>
      </c>
      <c r="B9449" s="1">
        <v>40967</v>
      </c>
      <c r="C9449" t="s">
        <v>27</v>
      </c>
      <c r="D9449">
        <v>25</v>
      </c>
      <c r="E9449">
        <v>12020358</v>
      </c>
      <c r="F9449" t="s">
        <v>28</v>
      </c>
      <c r="G9449">
        <v>10</v>
      </c>
    </row>
    <row r="9450" spans="1:7" x14ac:dyDescent="0.25">
      <c r="A9450">
        <v>80027650</v>
      </c>
      <c r="B9450" s="1">
        <v>40967</v>
      </c>
      <c r="C9450" t="s">
        <v>66</v>
      </c>
      <c r="D9450">
        <v>7</v>
      </c>
      <c r="E9450">
        <v>12020357</v>
      </c>
      <c r="F9450" t="s">
        <v>67</v>
      </c>
      <c r="G9450">
        <v>7</v>
      </c>
    </row>
    <row r="9451" spans="1:7" x14ac:dyDescent="0.25">
      <c r="A9451">
        <v>80027650</v>
      </c>
      <c r="B9451" s="1">
        <v>40967</v>
      </c>
      <c r="C9451" t="s">
        <v>27</v>
      </c>
      <c r="D9451">
        <v>25</v>
      </c>
      <c r="E9451">
        <v>12020357</v>
      </c>
      <c r="F9451" t="s">
        <v>28</v>
      </c>
      <c r="G9451">
        <v>7</v>
      </c>
    </row>
    <row r="9452" spans="1:7" x14ac:dyDescent="0.25">
      <c r="A9452">
        <v>80027651</v>
      </c>
      <c r="B9452" s="1">
        <v>40967</v>
      </c>
      <c r="C9452" t="s">
        <v>25</v>
      </c>
      <c r="D9452">
        <v>25</v>
      </c>
      <c r="E9452">
        <v>12020360</v>
      </c>
      <c r="F9452" t="s">
        <v>26</v>
      </c>
      <c r="G9452">
        <v>100</v>
      </c>
    </row>
    <row r="9453" spans="1:7" hidden="1" x14ac:dyDescent="0.25">
      <c r="A9453">
        <v>80027683</v>
      </c>
      <c r="B9453" s="1">
        <v>40969</v>
      </c>
      <c r="C9453" t="s">
        <v>111</v>
      </c>
      <c r="D9453">
        <v>50</v>
      </c>
      <c r="E9453">
        <v>12030004</v>
      </c>
      <c r="F9453" t="s">
        <v>112</v>
      </c>
      <c r="G9453">
        <v>2</v>
      </c>
    </row>
    <row r="9454" spans="1:7" x14ac:dyDescent="0.25">
      <c r="A9454">
        <v>80027653</v>
      </c>
      <c r="B9454" s="1">
        <v>40967</v>
      </c>
      <c r="C9454" t="s">
        <v>54</v>
      </c>
      <c r="D9454">
        <v>25</v>
      </c>
      <c r="E9454">
        <v>12020361</v>
      </c>
      <c r="F9454" t="s">
        <v>55</v>
      </c>
      <c r="G9454">
        <v>24000</v>
      </c>
    </row>
    <row r="9455" spans="1:7" x14ac:dyDescent="0.25">
      <c r="A9455">
        <v>80027653</v>
      </c>
      <c r="B9455" s="1">
        <v>40967</v>
      </c>
      <c r="C9455" t="s">
        <v>59</v>
      </c>
      <c r="D9455">
        <v>25</v>
      </c>
      <c r="E9455">
        <v>12020361</v>
      </c>
      <c r="F9455" t="s">
        <v>60</v>
      </c>
      <c r="G9455">
        <v>24000</v>
      </c>
    </row>
    <row r="9456" spans="1:7" hidden="1" x14ac:dyDescent="0.25">
      <c r="A9456">
        <v>80027687</v>
      </c>
      <c r="B9456" s="1">
        <v>40969</v>
      </c>
      <c r="C9456" t="s">
        <v>22</v>
      </c>
      <c r="D9456">
        <v>50</v>
      </c>
      <c r="E9456">
        <v>12030008</v>
      </c>
      <c r="F9456" t="s">
        <v>23</v>
      </c>
      <c r="G9456">
        <v>0.2</v>
      </c>
    </row>
    <row r="9457" spans="1:7" hidden="1" x14ac:dyDescent="0.25">
      <c r="A9457">
        <v>80027688</v>
      </c>
      <c r="B9457" s="1">
        <v>40969</v>
      </c>
      <c r="C9457" t="s">
        <v>111</v>
      </c>
      <c r="D9457">
        <v>25</v>
      </c>
      <c r="E9457">
        <v>12030009</v>
      </c>
      <c r="F9457" t="s">
        <v>112</v>
      </c>
      <c r="G9457">
        <v>1</v>
      </c>
    </row>
    <row r="9458" spans="1:7" x14ac:dyDescent="0.25">
      <c r="A9458">
        <v>80027654</v>
      </c>
      <c r="B9458" s="1">
        <v>40967</v>
      </c>
      <c r="C9458" t="s">
        <v>66</v>
      </c>
      <c r="D9458">
        <v>25</v>
      </c>
      <c r="E9458">
        <v>12020362</v>
      </c>
      <c r="F9458" t="s">
        <v>67</v>
      </c>
      <c r="G9458">
        <v>10</v>
      </c>
    </row>
    <row r="9459" spans="1:7" x14ac:dyDescent="0.25">
      <c r="A9459">
        <v>80027655</v>
      </c>
      <c r="B9459" s="1">
        <v>40967</v>
      </c>
      <c r="C9459" t="s">
        <v>68</v>
      </c>
      <c r="D9459">
        <v>25</v>
      </c>
      <c r="E9459">
        <v>12020363</v>
      </c>
      <c r="F9459" t="s">
        <v>69</v>
      </c>
      <c r="G9459">
        <v>1</v>
      </c>
    </row>
    <row r="9460" spans="1:7" x14ac:dyDescent="0.25">
      <c r="A9460">
        <v>80027656</v>
      </c>
      <c r="B9460" s="1">
        <v>40967</v>
      </c>
      <c r="C9460" t="s">
        <v>88</v>
      </c>
      <c r="D9460">
        <v>25</v>
      </c>
      <c r="E9460">
        <v>12020364</v>
      </c>
      <c r="F9460" t="s">
        <v>89</v>
      </c>
      <c r="G9460">
        <v>1</v>
      </c>
    </row>
    <row r="9461" spans="1:7" hidden="1" x14ac:dyDescent="0.25">
      <c r="A9461">
        <v>80027690</v>
      </c>
      <c r="B9461" s="1">
        <v>40969</v>
      </c>
      <c r="C9461" t="s">
        <v>22</v>
      </c>
      <c r="D9461">
        <v>50</v>
      </c>
      <c r="E9461">
        <v>12030013</v>
      </c>
      <c r="F9461" t="s">
        <v>23</v>
      </c>
      <c r="G9461">
        <v>0.2</v>
      </c>
    </row>
    <row r="9462" spans="1:7" hidden="1" x14ac:dyDescent="0.25">
      <c r="A9462">
        <v>80027691</v>
      </c>
      <c r="B9462" s="1">
        <v>40969</v>
      </c>
      <c r="C9462" t="s">
        <v>22</v>
      </c>
      <c r="D9462">
        <v>50</v>
      </c>
      <c r="E9462">
        <v>12030015</v>
      </c>
      <c r="F9462" t="s">
        <v>23</v>
      </c>
      <c r="G9462">
        <v>0.09</v>
      </c>
    </row>
    <row r="9463" spans="1:7" x14ac:dyDescent="0.25">
      <c r="A9463">
        <v>80027656</v>
      </c>
      <c r="B9463" s="1">
        <v>40967</v>
      </c>
      <c r="C9463" t="s">
        <v>88</v>
      </c>
      <c r="D9463">
        <v>25</v>
      </c>
      <c r="E9463">
        <v>12020365</v>
      </c>
      <c r="F9463" t="s">
        <v>89</v>
      </c>
      <c r="G9463">
        <v>1</v>
      </c>
    </row>
    <row r="9464" spans="1:7" x14ac:dyDescent="0.25">
      <c r="A9464">
        <v>80027657</v>
      </c>
      <c r="B9464" s="1">
        <v>40967</v>
      </c>
      <c r="C9464" t="s">
        <v>66</v>
      </c>
      <c r="D9464">
        <v>25</v>
      </c>
      <c r="E9464">
        <v>12020366</v>
      </c>
      <c r="F9464" t="s">
        <v>67</v>
      </c>
      <c r="G9464">
        <v>7</v>
      </c>
    </row>
    <row r="9465" spans="1:7" x14ac:dyDescent="0.25">
      <c r="A9465">
        <v>80027658</v>
      </c>
      <c r="B9465" s="1">
        <v>40967</v>
      </c>
      <c r="C9465" t="s">
        <v>64</v>
      </c>
      <c r="D9465">
        <v>25</v>
      </c>
      <c r="E9465">
        <v>12020369</v>
      </c>
      <c r="F9465" t="s">
        <v>65</v>
      </c>
      <c r="G9465">
        <v>1</v>
      </c>
    </row>
    <row r="9466" spans="1:7" x14ac:dyDescent="0.25">
      <c r="A9466">
        <v>80027659</v>
      </c>
      <c r="B9466" s="1">
        <v>40967</v>
      </c>
      <c r="C9466" t="s">
        <v>64</v>
      </c>
      <c r="D9466">
        <v>64</v>
      </c>
      <c r="E9466">
        <v>12020367</v>
      </c>
      <c r="F9466" t="s">
        <v>65</v>
      </c>
      <c r="G9466">
        <v>16</v>
      </c>
    </row>
    <row r="9467" spans="1:7" x14ac:dyDescent="0.25">
      <c r="A9467">
        <v>80027659</v>
      </c>
      <c r="B9467" s="1">
        <v>40967</v>
      </c>
      <c r="C9467" t="s">
        <v>74</v>
      </c>
      <c r="D9467">
        <v>25</v>
      </c>
      <c r="E9467">
        <v>12020367</v>
      </c>
      <c r="F9467" t="s">
        <v>75</v>
      </c>
      <c r="G9467">
        <v>16</v>
      </c>
    </row>
    <row r="9468" spans="1:7" x14ac:dyDescent="0.25">
      <c r="A9468">
        <v>80027659</v>
      </c>
      <c r="B9468" s="1">
        <v>40967</v>
      </c>
      <c r="C9468" t="s">
        <v>70</v>
      </c>
      <c r="D9468">
        <v>25</v>
      </c>
      <c r="E9468">
        <v>12020367</v>
      </c>
      <c r="F9468" t="s">
        <v>71</v>
      </c>
      <c r="G9468">
        <v>16</v>
      </c>
    </row>
    <row r="9469" spans="1:7" x14ac:dyDescent="0.25">
      <c r="A9469">
        <v>80027660</v>
      </c>
      <c r="B9469" s="1">
        <v>40967</v>
      </c>
      <c r="C9469" t="s">
        <v>25</v>
      </c>
      <c r="D9469">
        <v>30</v>
      </c>
      <c r="E9469">
        <v>12020368</v>
      </c>
      <c r="F9469" t="s">
        <v>26</v>
      </c>
      <c r="G9469">
        <v>200</v>
      </c>
    </row>
    <row r="9470" spans="1:7" x14ac:dyDescent="0.25">
      <c r="A9470">
        <v>80027660</v>
      </c>
      <c r="B9470" s="1">
        <v>40967</v>
      </c>
      <c r="C9470" t="s">
        <v>66</v>
      </c>
      <c r="D9470">
        <v>42</v>
      </c>
      <c r="E9470">
        <v>12020368</v>
      </c>
      <c r="F9470" t="s">
        <v>67</v>
      </c>
      <c r="G9470">
        <v>200</v>
      </c>
    </row>
    <row r="9471" spans="1:7" x14ac:dyDescent="0.25">
      <c r="A9471">
        <v>80027660</v>
      </c>
      <c r="B9471" s="1">
        <v>40967</v>
      </c>
      <c r="C9471" t="s">
        <v>68</v>
      </c>
      <c r="D9471">
        <v>25</v>
      </c>
      <c r="E9471">
        <v>12020368</v>
      </c>
      <c r="F9471" t="s">
        <v>69</v>
      </c>
      <c r="G9471">
        <v>200</v>
      </c>
    </row>
    <row r="9472" spans="1:7" x14ac:dyDescent="0.25">
      <c r="A9472">
        <v>80027661</v>
      </c>
      <c r="B9472" s="1">
        <v>40967</v>
      </c>
      <c r="C9472" t="s">
        <v>64</v>
      </c>
      <c r="D9472">
        <v>25</v>
      </c>
      <c r="E9472">
        <v>12020370</v>
      </c>
      <c r="F9472" t="s">
        <v>65</v>
      </c>
      <c r="G9472">
        <v>1</v>
      </c>
    </row>
    <row r="9473" spans="1:7" x14ac:dyDescent="0.25">
      <c r="A9473">
        <v>80027661</v>
      </c>
      <c r="B9473" s="1">
        <v>40967</v>
      </c>
      <c r="C9473" t="s">
        <v>64</v>
      </c>
      <c r="D9473">
        <v>25</v>
      </c>
      <c r="E9473">
        <v>12020371</v>
      </c>
      <c r="F9473" t="s">
        <v>65</v>
      </c>
      <c r="G9473">
        <v>1</v>
      </c>
    </row>
    <row r="9474" spans="1:7" x14ac:dyDescent="0.25">
      <c r="A9474">
        <v>80027661</v>
      </c>
      <c r="B9474" s="1">
        <v>40967</v>
      </c>
      <c r="C9474" t="s">
        <v>64</v>
      </c>
      <c r="D9474">
        <v>25</v>
      </c>
      <c r="E9474">
        <v>12020372</v>
      </c>
      <c r="F9474" t="s">
        <v>65</v>
      </c>
      <c r="G9474">
        <v>1</v>
      </c>
    </row>
    <row r="9475" spans="1:7" x14ac:dyDescent="0.25">
      <c r="A9475">
        <v>80027662</v>
      </c>
      <c r="B9475" s="1">
        <v>40968</v>
      </c>
      <c r="C9475" t="s">
        <v>7</v>
      </c>
      <c r="D9475">
        <v>230</v>
      </c>
      <c r="E9475">
        <v>12020249</v>
      </c>
      <c r="F9475" t="s">
        <v>8</v>
      </c>
      <c r="G9475">
        <v>42000</v>
      </c>
    </row>
    <row r="9476" spans="1:7" x14ac:dyDescent="0.25">
      <c r="A9476">
        <v>80027663</v>
      </c>
      <c r="B9476" s="1">
        <v>40968</v>
      </c>
      <c r="C9476" t="s">
        <v>9</v>
      </c>
      <c r="D9476">
        <v>20</v>
      </c>
      <c r="E9476">
        <v>12020133</v>
      </c>
      <c r="F9476" t="s">
        <v>10</v>
      </c>
      <c r="G9476">
        <v>1</v>
      </c>
    </row>
    <row r="9477" spans="1:7" x14ac:dyDescent="0.25">
      <c r="A9477">
        <v>80027663</v>
      </c>
      <c r="B9477" s="1">
        <v>40968</v>
      </c>
      <c r="C9477" t="s">
        <v>7</v>
      </c>
      <c r="D9477">
        <v>826</v>
      </c>
      <c r="E9477">
        <v>12020133</v>
      </c>
      <c r="F9477" t="s">
        <v>8</v>
      </c>
      <c r="G9477">
        <v>1</v>
      </c>
    </row>
    <row r="9478" spans="1:7" x14ac:dyDescent="0.25">
      <c r="A9478">
        <v>80027663</v>
      </c>
      <c r="B9478" s="1">
        <v>40968</v>
      </c>
      <c r="C9478" t="s">
        <v>15</v>
      </c>
      <c r="D9478">
        <v>413</v>
      </c>
      <c r="E9478">
        <v>12020133</v>
      </c>
      <c r="F9478" t="s">
        <v>8</v>
      </c>
      <c r="G9478">
        <v>1</v>
      </c>
    </row>
    <row r="9479" spans="1:7" hidden="1" x14ac:dyDescent="0.25">
      <c r="A9479">
        <v>80027707</v>
      </c>
      <c r="B9479" s="1">
        <v>40970</v>
      </c>
      <c r="C9479" t="s">
        <v>18</v>
      </c>
      <c r="D9479">
        <v>59.93</v>
      </c>
      <c r="E9479">
        <v>12010340</v>
      </c>
      <c r="F9479" t="s">
        <v>10</v>
      </c>
      <c r="G9479">
        <v>1</v>
      </c>
    </row>
    <row r="9480" spans="1:7" hidden="1" x14ac:dyDescent="0.25">
      <c r="A9480">
        <v>80027707</v>
      </c>
      <c r="B9480" s="1">
        <v>40970</v>
      </c>
      <c r="C9480" t="s">
        <v>19</v>
      </c>
      <c r="D9480">
        <v>533.02</v>
      </c>
      <c r="E9480">
        <v>12010340</v>
      </c>
      <c r="F9480" t="s">
        <v>10</v>
      </c>
      <c r="G9480">
        <v>1</v>
      </c>
    </row>
    <row r="9481" spans="1:7" hidden="1" x14ac:dyDescent="0.25">
      <c r="A9481">
        <v>80027707</v>
      </c>
      <c r="B9481" s="1">
        <v>40970</v>
      </c>
      <c r="C9481" t="s">
        <v>20</v>
      </c>
      <c r="D9481">
        <v>1302.93</v>
      </c>
      <c r="E9481">
        <v>12010340</v>
      </c>
      <c r="F9481" t="s">
        <v>10</v>
      </c>
      <c r="G9481">
        <v>1</v>
      </c>
    </row>
    <row r="9482" spans="1:7" hidden="1" x14ac:dyDescent="0.25">
      <c r="A9482">
        <v>80027707</v>
      </c>
      <c r="B9482" s="1">
        <v>40970</v>
      </c>
      <c r="C9482" t="s">
        <v>21</v>
      </c>
      <c r="D9482">
        <v>161.68</v>
      </c>
      <c r="E9482">
        <v>12010340</v>
      </c>
      <c r="F9482" t="s">
        <v>10</v>
      </c>
      <c r="G9482">
        <v>1</v>
      </c>
    </row>
    <row r="9483" spans="1:7" hidden="1" x14ac:dyDescent="0.25">
      <c r="A9483">
        <v>80027698</v>
      </c>
      <c r="B9483" s="1">
        <v>40970</v>
      </c>
      <c r="C9483" t="s">
        <v>111</v>
      </c>
      <c r="D9483">
        <v>100</v>
      </c>
      <c r="E9483">
        <v>12030021</v>
      </c>
      <c r="F9483" t="s">
        <v>112</v>
      </c>
      <c r="G9483">
        <v>4</v>
      </c>
    </row>
    <row r="9484" spans="1:7" x14ac:dyDescent="0.25">
      <c r="A9484">
        <v>80027663</v>
      </c>
      <c r="B9484" s="1">
        <v>40968</v>
      </c>
      <c r="C9484" t="s">
        <v>9</v>
      </c>
      <c r="D9484">
        <v>20</v>
      </c>
      <c r="E9484">
        <v>12020134</v>
      </c>
      <c r="F9484" t="s">
        <v>10</v>
      </c>
      <c r="G9484">
        <v>1</v>
      </c>
    </row>
    <row r="9485" spans="1:7" x14ac:dyDescent="0.25">
      <c r="A9485">
        <v>80027663</v>
      </c>
      <c r="B9485" s="1">
        <v>40968</v>
      </c>
      <c r="C9485" t="s">
        <v>7</v>
      </c>
      <c r="D9485">
        <v>826</v>
      </c>
      <c r="E9485">
        <v>12020134</v>
      </c>
      <c r="F9485" t="s">
        <v>8</v>
      </c>
      <c r="G9485">
        <v>1</v>
      </c>
    </row>
    <row r="9486" spans="1:7" x14ac:dyDescent="0.25">
      <c r="A9486">
        <v>80027663</v>
      </c>
      <c r="B9486" s="1">
        <v>40968</v>
      </c>
      <c r="C9486" t="s">
        <v>15</v>
      </c>
      <c r="D9486">
        <v>413</v>
      </c>
      <c r="E9486">
        <v>12020134</v>
      </c>
      <c r="F9486" t="s">
        <v>8</v>
      </c>
      <c r="G9486">
        <v>1</v>
      </c>
    </row>
    <row r="9487" spans="1:7" x14ac:dyDescent="0.25">
      <c r="A9487">
        <v>80027663</v>
      </c>
      <c r="B9487" s="1">
        <v>40968</v>
      </c>
      <c r="C9487" t="s">
        <v>9</v>
      </c>
      <c r="D9487">
        <v>20</v>
      </c>
      <c r="E9487">
        <v>12020135</v>
      </c>
      <c r="F9487" t="s">
        <v>10</v>
      </c>
      <c r="G9487">
        <v>1</v>
      </c>
    </row>
    <row r="9488" spans="1:7" hidden="1" x14ac:dyDescent="0.25">
      <c r="A9488">
        <v>80027708</v>
      </c>
      <c r="B9488" s="1">
        <v>40970</v>
      </c>
      <c r="C9488" t="s">
        <v>111</v>
      </c>
      <c r="D9488">
        <v>75</v>
      </c>
      <c r="E9488">
        <v>12030032</v>
      </c>
      <c r="F9488" t="s">
        <v>112</v>
      </c>
      <c r="G9488">
        <v>3</v>
      </c>
    </row>
    <row r="9489" spans="1:7" x14ac:dyDescent="0.25">
      <c r="A9489">
        <v>80027663</v>
      </c>
      <c r="B9489" s="1">
        <v>40968</v>
      </c>
      <c r="C9489" t="s">
        <v>7</v>
      </c>
      <c r="D9489">
        <v>826</v>
      </c>
      <c r="E9489">
        <v>12020135</v>
      </c>
      <c r="F9489" t="s">
        <v>8</v>
      </c>
      <c r="G9489">
        <v>1</v>
      </c>
    </row>
    <row r="9490" spans="1:7" hidden="1" x14ac:dyDescent="0.25">
      <c r="A9490">
        <v>80027715</v>
      </c>
      <c r="B9490" s="1">
        <v>40973</v>
      </c>
      <c r="C9490" t="s">
        <v>113</v>
      </c>
      <c r="D9490">
        <v>150</v>
      </c>
      <c r="E9490">
        <v>12010095</v>
      </c>
      <c r="F9490" t="s">
        <v>10</v>
      </c>
      <c r="G9490">
        <v>1</v>
      </c>
    </row>
    <row r="9491" spans="1:7" x14ac:dyDescent="0.25">
      <c r="A9491">
        <v>80027663</v>
      </c>
      <c r="B9491" s="1">
        <v>40968</v>
      </c>
      <c r="C9491" t="s">
        <v>15</v>
      </c>
      <c r="D9491">
        <v>413</v>
      </c>
      <c r="E9491">
        <v>12020135</v>
      </c>
      <c r="F9491" t="s">
        <v>8</v>
      </c>
      <c r="G9491">
        <v>1</v>
      </c>
    </row>
    <row r="9492" spans="1:7" x14ac:dyDescent="0.25">
      <c r="A9492">
        <v>80027663</v>
      </c>
      <c r="B9492" s="1">
        <v>40968</v>
      </c>
      <c r="C9492" t="s">
        <v>9</v>
      </c>
      <c r="D9492">
        <v>20</v>
      </c>
      <c r="E9492">
        <v>12020136</v>
      </c>
      <c r="F9492" t="s">
        <v>10</v>
      </c>
      <c r="G9492">
        <v>1</v>
      </c>
    </row>
    <row r="9493" spans="1:7" x14ac:dyDescent="0.25">
      <c r="A9493">
        <v>80027663</v>
      </c>
      <c r="B9493" s="1">
        <v>40968</v>
      </c>
      <c r="C9493" t="s">
        <v>7</v>
      </c>
      <c r="D9493">
        <v>826</v>
      </c>
      <c r="E9493">
        <v>12020136</v>
      </c>
      <c r="F9493" t="s">
        <v>8</v>
      </c>
      <c r="G9493">
        <v>1</v>
      </c>
    </row>
    <row r="9494" spans="1:7" x14ac:dyDescent="0.25">
      <c r="A9494">
        <v>80027663</v>
      </c>
      <c r="B9494" s="1">
        <v>40968</v>
      </c>
      <c r="C9494" t="s">
        <v>15</v>
      </c>
      <c r="D9494">
        <v>413</v>
      </c>
      <c r="E9494">
        <v>12020136</v>
      </c>
      <c r="F9494" t="s">
        <v>8</v>
      </c>
      <c r="G9494">
        <v>1</v>
      </c>
    </row>
    <row r="9495" spans="1:7" x14ac:dyDescent="0.25">
      <c r="A9495">
        <v>80027663</v>
      </c>
      <c r="B9495" s="1">
        <v>40968</v>
      </c>
      <c r="C9495" t="s">
        <v>9</v>
      </c>
      <c r="D9495">
        <v>20</v>
      </c>
      <c r="E9495">
        <v>12020137</v>
      </c>
      <c r="F9495" t="s">
        <v>10</v>
      </c>
      <c r="G9495">
        <v>1</v>
      </c>
    </row>
    <row r="9496" spans="1:7" x14ac:dyDescent="0.25">
      <c r="A9496">
        <v>80027663</v>
      </c>
      <c r="B9496" s="1">
        <v>40968</v>
      </c>
      <c r="C9496" t="s">
        <v>7</v>
      </c>
      <c r="D9496">
        <v>826</v>
      </c>
      <c r="E9496">
        <v>12020137</v>
      </c>
      <c r="F9496" t="s">
        <v>8</v>
      </c>
      <c r="G9496">
        <v>1</v>
      </c>
    </row>
    <row r="9497" spans="1:7" x14ac:dyDescent="0.25">
      <c r="A9497">
        <v>80027663</v>
      </c>
      <c r="B9497" s="1">
        <v>40968</v>
      </c>
      <c r="C9497" t="s">
        <v>15</v>
      </c>
      <c r="D9497">
        <v>413</v>
      </c>
      <c r="E9497">
        <v>12020137</v>
      </c>
      <c r="F9497" t="s">
        <v>8</v>
      </c>
      <c r="G9497">
        <v>1</v>
      </c>
    </row>
    <row r="9498" spans="1:7" hidden="1" x14ac:dyDescent="0.25">
      <c r="A9498">
        <v>80027716</v>
      </c>
      <c r="B9498" s="1">
        <v>40973</v>
      </c>
      <c r="C9498" t="s">
        <v>113</v>
      </c>
      <c r="D9498">
        <v>50</v>
      </c>
      <c r="E9498">
        <v>12030043</v>
      </c>
      <c r="F9498" t="s">
        <v>10</v>
      </c>
      <c r="G9498">
        <v>1</v>
      </c>
    </row>
    <row r="9499" spans="1:7" x14ac:dyDescent="0.25">
      <c r="A9499">
        <v>80027664</v>
      </c>
      <c r="B9499" s="1">
        <v>40968</v>
      </c>
      <c r="C9499" t="s">
        <v>24</v>
      </c>
      <c r="D9499">
        <v>25</v>
      </c>
      <c r="E9499">
        <v>12020374</v>
      </c>
      <c r="F9499" t="s">
        <v>10</v>
      </c>
      <c r="G9499">
        <v>1</v>
      </c>
    </row>
    <row r="9500" spans="1:7" x14ac:dyDescent="0.25">
      <c r="A9500">
        <v>80027665</v>
      </c>
      <c r="B9500" s="1">
        <v>40968</v>
      </c>
      <c r="C9500" t="s">
        <v>140</v>
      </c>
      <c r="D9500">
        <v>20</v>
      </c>
      <c r="E9500">
        <v>12020373</v>
      </c>
      <c r="F9500" t="s">
        <v>26</v>
      </c>
      <c r="G9500">
        <v>100</v>
      </c>
    </row>
    <row r="9501" spans="1:7" x14ac:dyDescent="0.25">
      <c r="A9501">
        <v>80027665</v>
      </c>
      <c r="B9501" s="1">
        <v>40968</v>
      </c>
      <c r="C9501" t="s">
        <v>66</v>
      </c>
      <c r="D9501">
        <v>5</v>
      </c>
      <c r="E9501">
        <v>12020373</v>
      </c>
      <c r="F9501" t="s">
        <v>67</v>
      </c>
      <c r="G9501">
        <v>100</v>
      </c>
    </row>
    <row r="9502" spans="1:7" x14ac:dyDescent="0.25">
      <c r="A9502">
        <v>80027666</v>
      </c>
      <c r="B9502" s="1">
        <v>40968</v>
      </c>
      <c r="C9502" t="s">
        <v>86</v>
      </c>
      <c r="D9502">
        <v>25</v>
      </c>
      <c r="E9502">
        <v>12020122</v>
      </c>
      <c r="F9502" t="s">
        <v>87</v>
      </c>
      <c r="G9502">
        <v>1</v>
      </c>
    </row>
    <row r="9503" spans="1:7" x14ac:dyDescent="0.25">
      <c r="A9503">
        <v>80027668</v>
      </c>
      <c r="B9503" s="1">
        <v>40968</v>
      </c>
      <c r="C9503" t="s">
        <v>135</v>
      </c>
      <c r="D9503">
        <v>125</v>
      </c>
      <c r="E9503">
        <v>12020257</v>
      </c>
      <c r="F9503" t="s">
        <v>10</v>
      </c>
      <c r="G9503">
        <v>1</v>
      </c>
    </row>
    <row r="9504" spans="1:7" x14ac:dyDescent="0.25">
      <c r="A9504">
        <v>80027669</v>
      </c>
      <c r="B9504" s="1">
        <v>40968</v>
      </c>
      <c r="C9504" t="s">
        <v>140</v>
      </c>
      <c r="D9504">
        <v>25</v>
      </c>
      <c r="E9504">
        <v>12020378</v>
      </c>
      <c r="F9504" t="s">
        <v>26</v>
      </c>
      <c r="G9504">
        <v>80</v>
      </c>
    </row>
    <row r="9505" spans="1:7" x14ac:dyDescent="0.25">
      <c r="A9505">
        <v>80027669</v>
      </c>
      <c r="B9505" s="1">
        <v>40968</v>
      </c>
      <c r="C9505" t="s">
        <v>66</v>
      </c>
      <c r="D9505">
        <v>6</v>
      </c>
      <c r="E9505">
        <v>12020378</v>
      </c>
      <c r="F9505" t="s">
        <v>67</v>
      </c>
      <c r="G9505">
        <v>80</v>
      </c>
    </row>
    <row r="9506" spans="1:7" x14ac:dyDescent="0.25">
      <c r="A9506">
        <v>80027670</v>
      </c>
      <c r="B9506" s="1">
        <v>40968</v>
      </c>
      <c r="C9506" t="s">
        <v>66</v>
      </c>
      <c r="D9506">
        <v>25</v>
      </c>
      <c r="E9506">
        <v>12020379</v>
      </c>
      <c r="F9506" t="s">
        <v>67</v>
      </c>
      <c r="G9506">
        <v>3</v>
      </c>
    </row>
    <row r="9507" spans="1:7" x14ac:dyDescent="0.25">
      <c r="A9507">
        <v>80027671</v>
      </c>
      <c r="B9507" s="1">
        <v>40968</v>
      </c>
      <c r="C9507" t="s">
        <v>29</v>
      </c>
      <c r="D9507">
        <v>25</v>
      </c>
      <c r="E9507">
        <v>12020380</v>
      </c>
      <c r="F9507" t="s">
        <v>10</v>
      </c>
      <c r="G9507">
        <v>1</v>
      </c>
    </row>
    <row r="9508" spans="1:7" x14ac:dyDescent="0.25">
      <c r="A9508">
        <v>80027672</v>
      </c>
      <c r="B9508" s="1">
        <v>40968</v>
      </c>
      <c r="C9508" t="s">
        <v>140</v>
      </c>
      <c r="D9508">
        <v>25</v>
      </c>
      <c r="E9508">
        <v>12020381</v>
      </c>
      <c r="F9508" t="s">
        <v>26</v>
      </c>
      <c r="G9508">
        <v>50</v>
      </c>
    </row>
    <row r="9509" spans="1:7" x14ac:dyDescent="0.25">
      <c r="A9509">
        <v>80027672</v>
      </c>
      <c r="B9509" s="1">
        <v>40968</v>
      </c>
      <c r="C9509" t="s">
        <v>66</v>
      </c>
      <c r="D9509">
        <v>0</v>
      </c>
      <c r="E9509">
        <v>12020381</v>
      </c>
      <c r="F9509" t="s">
        <v>67</v>
      </c>
      <c r="G9509">
        <v>50</v>
      </c>
    </row>
    <row r="9510" spans="1:7" x14ac:dyDescent="0.25">
      <c r="A9510">
        <v>80027674</v>
      </c>
      <c r="B9510" s="1">
        <v>40968</v>
      </c>
      <c r="C9510" t="s">
        <v>66</v>
      </c>
      <c r="D9510">
        <v>25</v>
      </c>
      <c r="E9510">
        <v>12020383</v>
      </c>
      <c r="F9510" t="s">
        <v>67</v>
      </c>
      <c r="G9510">
        <v>6</v>
      </c>
    </row>
    <row r="9511" spans="1:7" x14ac:dyDescent="0.25">
      <c r="A9511">
        <v>80027679</v>
      </c>
      <c r="B9511" s="1">
        <v>40968</v>
      </c>
      <c r="C9511" t="s">
        <v>9</v>
      </c>
      <c r="D9511">
        <v>20</v>
      </c>
      <c r="E9511">
        <v>12020232</v>
      </c>
      <c r="F9511" t="s">
        <v>10</v>
      </c>
      <c r="G9511">
        <v>1</v>
      </c>
    </row>
    <row r="9512" spans="1:7" hidden="1" x14ac:dyDescent="0.25">
      <c r="A9512">
        <v>90001832</v>
      </c>
      <c r="B9512" s="1">
        <v>40974</v>
      </c>
      <c r="C9512" t="s">
        <v>120</v>
      </c>
      <c r="D9512">
        <v>350</v>
      </c>
      <c r="E9512">
        <v>12030051</v>
      </c>
      <c r="F9512" t="s">
        <v>121</v>
      </c>
      <c r="G9512">
        <v>1</v>
      </c>
    </row>
    <row r="9513" spans="1:7" hidden="1" x14ac:dyDescent="0.25">
      <c r="A9513">
        <v>80027721</v>
      </c>
      <c r="B9513" s="1">
        <v>40974</v>
      </c>
      <c r="C9513" t="s">
        <v>111</v>
      </c>
      <c r="D9513">
        <v>25</v>
      </c>
      <c r="E9513">
        <v>12030053</v>
      </c>
      <c r="F9513" t="s">
        <v>112</v>
      </c>
      <c r="G9513">
        <v>1</v>
      </c>
    </row>
    <row r="9514" spans="1:7" hidden="1" x14ac:dyDescent="0.25">
      <c r="A9514">
        <v>80027725</v>
      </c>
      <c r="B9514" s="1">
        <v>40974</v>
      </c>
      <c r="C9514" t="s">
        <v>111</v>
      </c>
      <c r="D9514">
        <v>25</v>
      </c>
      <c r="E9514">
        <v>12030056</v>
      </c>
      <c r="F9514" t="s">
        <v>112</v>
      </c>
      <c r="G9514">
        <v>1</v>
      </c>
    </row>
    <row r="9515" spans="1:7" x14ac:dyDescent="0.25">
      <c r="A9515">
        <v>80027679</v>
      </c>
      <c r="B9515" s="1">
        <v>40968</v>
      </c>
      <c r="C9515" t="s">
        <v>7</v>
      </c>
      <c r="D9515">
        <v>685</v>
      </c>
      <c r="E9515">
        <v>12020232</v>
      </c>
      <c r="F9515" t="s">
        <v>8</v>
      </c>
      <c r="G9515">
        <v>1</v>
      </c>
    </row>
    <row r="9516" spans="1:7" x14ac:dyDescent="0.25">
      <c r="A9516">
        <v>80027680</v>
      </c>
      <c r="B9516" s="1">
        <v>40968</v>
      </c>
      <c r="C9516" t="s">
        <v>24</v>
      </c>
      <c r="D9516">
        <v>25</v>
      </c>
      <c r="E9516">
        <v>12020392</v>
      </c>
      <c r="F9516" t="s">
        <v>10</v>
      </c>
      <c r="G9516">
        <v>1</v>
      </c>
    </row>
    <row r="9517" spans="1:7" x14ac:dyDescent="0.25">
      <c r="A9517">
        <v>80027681</v>
      </c>
      <c r="B9517" s="1">
        <v>40968</v>
      </c>
      <c r="C9517" t="s">
        <v>140</v>
      </c>
      <c r="D9517">
        <v>25</v>
      </c>
      <c r="E9517">
        <v>12020381</v>
      </c>
      <c r="F9517" t="s">
        <v>26</v>
      </c>
      <c r="G9517">
        <v>50</v>
      </c>
    </row>
    <row r="9518" spans="1:7" x14ac:dyDescent="0.25">
      <c r="A9518">
        <v>80027682</v>
      </c>
      <c r="B9518" s="1">
        <v>40969</v>
      </c>
      <c r="C9518" t="s">
        <v>29</v>
      </c>
      <c r="D9518">
        <v>25</v>
      </c>
      <c r="E9518">
        <v>12030002</v>
      </c>
      <c r="F9518" t="s">
        <v>10</v>
      </c>
      <c r="G9518">
        <v>1</v>
      </c>
    </row>
    <row r="9519" spans="1:7" x14ac:dyDescent="0.25">
      <c r="A9519">
        <v>80027684</v>
      </c>
      <c r="B9519" s="1">
        <v>40969</v>
      </c>
      <c r="C9519" t="s">
        <v>96</v>
      </c>
      <c r="D9519">
        <v>25</v>
      </c>
      <c r="E9519">
        <v>12030005</v>
      </c>
      <c r="F9519" t="s">
        <v>97</v>
      </c>
      <c r="G9519">
        <v>1</v>
      </c>
    </row>
    <row r="9520" spans="1:7" x14ac:dyDescent="0.25">
      <c r="A9520">
        <v>80027684</v>
      </c>
      <c r="B9520" s="1">
        <v>40969</v>
      </c>
      <c r="C9520" t="s">
        <v>96</v>
      </c>
      <c r="D9520">
        <v>25</v>
      </c>
      <c r="E9520">
        <v>12030006</v>
      </c>
      <c r="F9520" t="s">
        <v>97</v>
      </c>
      <c r="G9520">
        <v>1</v>
      </c>
    </row>
    <row r="9521" spans="1:7" x14ac:dyDescent="0.25">
      <c r="A9521">
        <v>80027684</v>
      </c>
      <c r="B9521" s="1">
        <v>40969</v>
      </c>
      <c r="C9521" t="s">
        <v>96</v>
      </c>
      <c r="D9521">
        <v>25</v>
      </c>
      <c r="E9521">
        <v>12030007</v>
      </c>
      <c r="F9521" t="s">
        <v>97</v>
      </c>
      <c r="G9521">
        <v>1</v>
      </c>
    </row>
    <row r="9522" spans="1:7" x14ac:dyDescent="0.25">
      <c r="A9522">
        <v>80027685</v>
      </c>
      <c r="B9522" s="1">
        <v>40969</v>
      </c>
      <c r="C9522" t="s">
        <v>9</v>
      </c>
      <c r="D9522">
        <v>20</v>
      </c>
      <c r="E9522">
        <v>11120279</v>
      </c>
      <c r="F9522" t="s">
        <v>10</v>
      </c>
      <c r="G9522">
        <v>1</v>
      </c>
    </row>
    <row r="9523" spans="1:7" hidden="1" x14ac:dyDescent="0.25">
      <c r="A9523">
        <v>80027729</v>
      </c>
      <c r="B9523" s="1">
        <v>40974</v>
      </c>
      <c r="C9523" t="s">
        <v>111</v>
      </c>
      <c r="D9523">
        <v>25</v>
      </c>
      <c r="E9523">
        <v>12030060</v>
      </c>
      <c r="F9523" t="s">
        <v>112</v>
      </c>
      <c r="G9523">
        <v>1</v>
      </c>
    </row>
    <row r="9524" spans="1:7" hidden="1" x14ac:dyDescent="0.25">
      <c r="A9524">
        <v>80027730</v>
      </c>
      <c r="B9524" s="1">
        <v>40974</v>
      </c>
      <c r="C9524" t="s">
        <v>111</v>
      </c>
      <c r="D9524">
        <v>25</v>
      </c>
      <c r="E9524">
        <v>12030062</v>
      </c>
      <c r="F9524" t="s">
        <v>112</v>
      </c>
      <c r="G9524">
        <v>1</v>
      </c>
    </row>
    <row r="9525" spans="1:7" hidden="1" x14ac:dyDescent="0.25">
      <c r="A9525">
        <v>90001833</v>
      </c>
      <c r="B9525" s="1">
        <v>40974</v>
      </c>
      <c r="C9525" t="s">
        <v>120</v>
      </c>
      <c r="D9525">
        <v>350</v>
      </c>
      <c r="E9525">
        <v>12030067</v>
      </c>
      <c r="F9525" t="s">
        <v>121</v>
      </c>
      <c r="G9525">
        <v>1</v>
      </c>
    </row>
    <row r="9526" spans="1:7" x14ac:dyDescent="0.25">
      <c r="A9526">
        <v>80027685</v>
      </c>
      <c r="B9526" s="1">
        <v>40969</v>
      </c>
      <c r="C9526" t="s">
        <v>7</v>
      </c>
      <c r="D9526">
        <v>1660</v>
      </c>
      <c r="E9526">
        <v>11120279</v>
      </c>
      <c r="F9526" t="s">
        <v>8</v>
      </c>
      <c r="G9526">
        <v>1</v>
      </c>
    </row>
    <row r="9527" spans="1:7" x14ac:dyDescent="0.25">
      <c r="A9527">
        <v>80027689</v>
      </c>
      <c r="B9527" s="1">
        <v>40969</v>
      </c>
      <c r="C9527" t="s">
        <v>64</v>
      </c>
      <c r="D9527">
        <v>25</v>
      </c>
      <c r="E9527">
        <v>12030010</v>
      </c>
      <c r="F9527" t="s">
        <v>65</v>
      </c>
      <c r="G9527">
        <v>4</v>
      </c>
    </row>
    <row r="9528" spans="1:7" x14ac:dyDescent="0.25">
      <c r="A9528">
        <v>80027689</v>
      </c>
      <c r="B9528" s="1">
        <v>40969</v>
      </c>
      <c r="C9528" t="s">
        <v>88</v>
      </c>
      <c r="D9528">
        <v>25</v>
      </c>
      <c r="E9528">
        <v>12030010</v>
      </c>
      <c r="F9528" t="s">
        <v>89</v>
      </c>
      <c r="G9528">
        <v>4</v>
      </c>
    </row>
    <row r="9529" spans="1:7" hidden="1" x14ac:dyDescent="0.25">
      <c r="A9529">
        <v>80027734</v>
      </c>
      <c r="B9529" s="1">
        <v>40975</v>
      </c>
      <c r="C9529" t="s">
        <v>111</v>
      </c>
      <c r="D9529">
        <v>25</v>
      </c>
      <c r="E9529">
        <v>12030070</v>
      </c>
      <c r="F9529" t="s">
        <v>112</v>
      </c>
      <c r="G9529">
        <v>1</v>
      </c>
    </row>
    <row r="9530" spans="1:7" x14ac:dyDescent="0.25">
      <c r="A9530">
        <v>80027692</v>
      </c>
      <c r="B9530" s="1">
        <v>40969</v>
      </c>
      <c r="C9530" t="s">
        <v>133</v>
      </c>
      <c r="D9530">
        <v>15</v>
      </c>
      <c r="E9530">
        <v>12020222</v>
      </c>
      <c r="F9530" t="s">
        <v>10</v>
      </c>
      <c r="G9530">
        <v>1</v>
      </c>
    </row>
    <row r="9531" spans="1:7" hidden="1" x14ac:dyDescent="0.25">
      <c r="A9531">
        <v>80027736</v>
      </c>
      <c r="B9531" s="1">
        <v>40975</v>
      </c>
      <c r="C9531" t="s">
        <v>111</v>
      </c>
      <c r="D9531">
        <v>25</v>
      </c>
      <c r="E9531">
        <v>12030074</v>
      </c>
      <c r="F9531" t="s">
        <v>112</v>
      </c>
      <c r="G9531">
        <v>1</v>
      </c>
    </row>
    <row r="9532" spans="1:7" x14ac:dyDescent="0.25">
      <c r="A9532">
        <v>80027692</v>
      </c>
      <c r="B9532" s="1">
        <v>40969</v>
      </c>
      <c r="C9532" t="s">
        <v>134</v>
      </c>
      <c r="D9532">
        <v>75</v>
      </c>
      <c r="E9532">
        <v>12020222</v>
      </c>
      <c r="F9532" t="s">
        <v>10</v>
      </c>
      <c r="G9532">
        <v>1</v>
      </c>
    </row>
    <row r="9533" spans="1:7" x14ac:dyDescent="0.25">
      <c r="A9533">
        <v>80027693</v>
      </c>
      <c r="B9533" s="1">
        <v>40969</v>
      </c>
      <c r="C9533" t="s">
        <v>9</v>
      </c>
      <c r="D9533">
        <v>20</v>
      </c>
      <c r="E9533">
        <v>12020251</v>
      </c>
      <c r="F9533" t="s">
        <v>10</v>
      </c>
      <c r="G9533">
        <v>1</v>
      </c>
    </row>
    <row r="9534" spans="1:7" x14ac:dyDescent="0.25">
      <c r="A9534">
        <v>80027693</v>
      </c>
      <c r="B9534" s="1">
        <v>40969</v>
      </c>
      <c r="C9534" t="s">
        <v>7</v>
      </c>
      <c r="D9534">
        <v>100</v>
      </c>
      <c r="E9534">
        <v>12020251</v>
      </c>
      <c r="F9534" t="s">
        <v>8</v>
      </c>
      <c r="G9534">
        <v>1</v>
      </c>
    </row>
    <row r="9535" spans="1:7" x14ac:dyDescent="0.25">
      <c r="A9535">
        <v>80027694</v>
      </c>
      <c r="B9535" s="1">
        <v>40969</v>
      </c>
      <c r="C9535" t="s">
        <v>7</v>
      </c>
      <c r="D9535">
        <v>1670</v>
      </c>
      <c r="E9535">
        <v>11090381</v>
      </c>
      <c r="F9535" t="s">
        <v>8</v>
      </c>
      <c r="G9535">
        <v>1</v>
      </c>
    </row>
    <row r="9536" spans="1:7" x14ac:dyDescent="0.25">
      <c r="A9536">
        <v>80027695</v>
      </c>
      <c r="B9536" s="1">
        <v>40969</v>
      </c>
      <c r="C9536" t="s">
        <v>25</v>
      </c>
      <c r="D9536">
        <v>30</v>
      </c>
      <c r="E9536">
        <v>12030020</v>
      </c>
      <c r="F9536" t="s">
        <v>26</v>
      </c>
      <c r="G9536">
        <v>200</v>
      </c>
    </row>
    <row r="9537" spans="1:7" x14ac:dyDescent="0.25">
      <c r="A9537">
        <v>80027695</v>
      </c>
      <c r="B9537" s="1">
        <v>40969</v>
      </c>
      <c r="C9537" t="s">
        <v>66</v>
      </c>
      <c r="D9537">
        <v>42</v>
      </c>
      <c r="E9537">
        <v>12030020</v>
      </c>
      <c r="F9537" t="s">
        <v>67</v>
      </c>
      <c r="G9537">
        <v>200</v>
      </c>
    </row>
    <row r="9538" spans="1:7" hidden="1" x14ac:dyDescent="0.25">
      <c r="A9538">
        <v>80027739</v>
      </c>
      <c r="B9538" s="1">
        <v>40975</v>
      </c>
      <c r="C9538" t="s">
        <v>113</v>
      </c>
      <c r="D9538">
        <v>150</v>
      </c>
      <c r="E9538">
        <v>12030082</v>
      </c>
      <c r="F9538" t="s">
        <v>10</v>
      </c>
      <c r="G9538">
        <v>1</v>
      </c>
    </row>
    <row r="9539" spans="1:7" hidden="1" x14ac:dyDescent="0.25">
      <c r="A9539">
        <v>90001834</v>
      </c>
      <c r="B9539" s="1">
        <v>40975</v>
      </c>
      <c r="C9539" t="s">
        <v>120</v>
      </c>
      <c r="D9539">
        <v>350</v>
      </c>
      <c r="E9539">
        <v>12030085</v>
      </c>
      <c r="F9539" t="s">
        <v>121</v>
      </c>
      <c r="G9539">
        <v>1</v>
      </c>
    </row>
    <row r="9540" spans="1:7" hidden="1" x14ac:dyDescent="0.25">
      <c r="A9540">
        <v>80027740</v>
      </c>
      <c r="B9540" s="1">
        <v>40975</v>
      </c>
      <c r="C9540" t="s">
        <v>22</v>
      </c>
      <c r="D9540">
        <v>175</v>
      </c>
      <c r="E9540">
        <v>12030088</v>
      </c>
      <c r="F9540" t="s">
        <v>23</v>
      </c>
      <c r="G9540">
        <v>0.7</v>
      </c>
    </row>
    <row r="9541" spans="1:7" hidden="1" x14ac:dyDescent="0.25">
      <c r="A9541">
        <v>80027741</v>
      </c>
      <c r="B9541" s="1">
        <v>40975</v>
      </c>
      <c r="C9541" t="s">
        <v>111</v>
      </c>
      <c r="D9541">
        <v>25</v>
      </c>
      <c r="E9541">
        <v>12030089</v>
      </c>
      <c r="F9541" t="s">
        <v>112</v>
      </c>
      <c r="G9541">
        <v>1</v>
      </c>
    </row>
    <row r="9542" spans="1:7" hidden="1" x14ac:dyDescent="0.25">
      <c r="A9542">
        <v>80027742</v>
      </c>
      <c r="B9542" s="1">
        <v>40975</v>
      </c>
      <c r="C9542" t="s">
        <v>111</v>
      </c>
      <c r="D9542">
        <v>25</v>
      </c>
      <c r="E9542">
        <v>12030090</v>
      </c>
      <c r="F9542" t="s">
        <v>112</v>
      </c>
      <c r="G9542">
        <v>1</v>
      </c>
    </row>
    <row r="9543" spans="1:7" hidden="1" x14ac:dyDescent="0.25">
      <c r="A9543">
        <v>80027743</v>
      </c>
      <c r="B9543" s="1">
        <v>40975</v>
      </c>
      <c r="C9543" t="s">
        <v>182</v>
      </c>
      <c r="D9543">
        <v>100</v>
      </c>
      <c r="E9543">
        <v>12030091</v>
      </c>
      <c r="F9543" t="s">
        <v>10</v>
      </c>
      <c r="G9543">
        <v>1</v>
      </c>
    </row>
    <row r="9544" spans="1:7" hidden="1" x14ac:dyDescent="0.25">
      <c r="A9544">
        <v>80027744</v>
      </c>
      <c r="B9544" s="1">
        <v>40975</v>
      </c>
      <c r="C9544" t="s">
        <v>22</v>
      </c>
      <c r="D9544">
        <v>50</v>
      </c>
      <c r="E9544">
        <v>12030092</v>
      </c>
      <c r="F9544" t="s">
        <v>23</v>
      </c>
      <c r="G9544">
        <v>0.09</v>
      </c>
    </row>
    <row r="9545" spans="1:7" hidden="1" x14ac:dyDescent="0.25">
      <c r="A9545">
        <v>80027745</v>
      </c>
      <c r="B9545" s="1">
        <v>40975</v>
      </c>
      <c r="C9545" t="s">
        <v>111</v>
      </c>
      <c r="D9545">
        <v>100</v>
      </c>
      <c r="E9545">
        <v>12030094</v>
      </c>
      <c r="F9545" t="s">
        <v>112</v>
      </c>
      <c r="G9545">
        <v>4</v>
      </c>
    </row>
    <row r="9546" spans="1:7" hidden="1" x14ac:dyDescent="0.25">
      <c r="A9546">
        <v>80027747</v>
      </c>
      <c r="B9546" s="1">
        <v>40975</v>
      </c>
      <c r="C9546" t="s">
        <v>22</v>
      </c>
      <c r="D9546">
        <v>50</v>
      </c>
      <c r="E9546">
        <v>12030098</v>
      </c>
      <c r="F9546" t="s">
        <v>23</v>
      </c>
      <c r="G9546">
        <v>0.05</v>
      </c>
    </row>
    <row r="9547" spans="1:7" hidden="1" x14ac:dyDescent="0.25">
      <c r="A9547">
        <v>80027748</v>
      </c>
      <c r="B9547" s="1">
        <v>40975</v>
      </c>
      <c r="C9547" t="s">
        <v>111</v>
      </c>
      <c r="D9547">
        <v>25</v>
      </c>
      <c r="E9547">
        <v>12030100</v>
      </c>
      <c r="F9547" t="s">
        <v>112</v>
      </c>
      <c r="G9547">
        <v>1</v>
      </c>
    </row>
    <row r="9548" spans="1:7" hidden="1" x14ac:dyDescent="0.25">
      <c r="A9548">
        <v>90001835</v>
      </c>
      <c r="B9548" s="1">
        <v>40975</v>
      </c>
      <c r="C9548" t="s">
        <v>120</v>
      </c>
      <c r="D9548">
        <v>350</v>
      </c>
      <c r="E9548">
        <v>12030102</v>
      </c>
      <c r="F9548" t="s">
        <v>121</v>
      </c>
      <c r="G9548">
        <v>1</v>
      </c>
    </row>
    <row r="9549" spans="1:7" hidden="1" x14ac:dyDescent="0.25">
      <c r="A9549">
        <v>80027750</v>
      </c>
      <c r="B9549" s="1">
        <v>40975</v>
      </c>
      <c r="C9549" t="s">
        <v>111</v>
      </c>
      <c r="D9549">
        <v>50</v>
      </c>
      <c r="E9549">
        <v>12030103</v>
      </c>
      <c r="F9549" t="s">
        <v>112</v>
      </c>
      <c r="G9549">
        <v>2</v>
      </c>
    </row>
    <row r="9550" spans="1:7" hidden="1" x14ac:dyDescent="0.25">
      <c r="A9550">
        <v>80027750</v>
      </c>
      <c r="B9550" s="1">
        <v>40975</v>
      </c>
      <c r="C9550" t="s">
        <v>111</v>
      </c>
      <c r="D9550">
        <v>50</v>
      </c>
      <c r="E9550">
        <v>12030104</v>
      </c>
      <c r="F9550" t="s">
        <v>112</v>
      </c>
      <c r="G9550">
        <v>2</v>
      </c>
    </row>
    <row r="9551" spans="1:7" x14ac:dyDescent="0.25">
      <c r="A9551">
        <v>80027695</v>
      </c>
      <c r="B9551" s="1">
        <v>40969</v>
      </c>
      <c r="C9551" t="s">
        <v>68</v>
      </c>
      <c r="D9551">
        <v>25</v>
      </c>
      <c r="E9551">
        <v>12030020</v>
      </c>
      <c r="F9551" t="s">
        <v>69</v>
      </c>
      <c r="G9551">
        <v>200</v>
      </c>
    </row>
    <row r="9552" spans="1:7" x14ac:dyDescent="0.25">
      <c r="A9552">
        <v>80027696</v>
      </c>
      <c r="B9552" s="1">
        <v>40969</v>
      </c>
      <c r="C9552" t="s">
        <v>54</v>
      </c>
      <c r="D9552">
        <v>25</v>
      </c>
      <c r="E9552">
        <v>12030018</v>
      </c>
      <c r="F9552" t="s">
        <v>55</v>
      </c>
      <c r="G9552">
        <v>45000</v>
      </c>
    </row>
    <row r="9553" spans="1:7" x14ac:dyDescent="0.25">
      <c r="A9553">
        <v>80027696</v>
      </c>
      <c r="B9553" s="1">
        <v>40969</v>
      </c>
      <c r="C9553" t="s">
        <v>56</v>
      </c>
      <c r="D9553">
        <v>27</v>
      </c>
      <c r="E9553">
        <v>12030018</v>
      </c>
      <c r="F9553" t="s">
        <v>55</v>
      </c>
      <c r="G9553">
        <v>45000</v>
      </c>
    </row>
    <row r="9554" spans="1:7" x14ac:dyDescent="0.25">
      <c r="A9554">
        <v>80027696</v>
      </c>
      <c r="B9554" s="1">
        <v>40969</v>
      </c>
      <c r="C9554" t="s">
        <v>59</v>
      </c>
      <c r="D9554">
        <v>25</v>
      </c>
      <c r="E9554">
        <v>12030018</v>
      </c>
      <c r="F9554" t="s">
        <v>60</v>
      </c>
      <c r="G9554">
        <v>45000</v>
      </c>
    </row>
    <row r="9555" spans="1:7" x14ac:dyDescent="0.25">
      <c r="A9555">
        <v>80027696</v>
      </c>
      <c r="B9555" s="1">
        <v>40969</v>
      </c>
      <c r="C9555" t="s">
        <v>61</v>
      </c>
      <c r="D9555">
        <v>25</v>
      </c>
      <c r="E9555">
        <v>12030018</v>
      </c>
      <c r="F9555" t="s">
        <v>60</v>
      </c>
      <c r="G9555">
        <v>45000</v>
      </c>
    </row>
    <row r="9556" spans="1:7" x14ac:dyDescent="0.25">
      <c r="A9556">
        <v>80027696</v>
      </c>
      <c r="B9556" s="1">
        <v>40969</v>
      </c>
      <c r="C9556" t="s">
        <v>54</v>
      </c>
      <c r="D9556">
        <v>29</v>
      </c>
      <c r="E9556">
        <v>12030019</v>
      </c>
      <c r="F9556" t="s">
        <v>55</v>
      </c>
      <c r="G9556">
        <v>110000</v>
      </c>
    </row>
    <row r="9557" spans="1:7" hidden="1" x14ac:dyDescent="0.25">
      <c r="A9557">
        <v>80027755</v>
      </c>
      <c r="B9557" s="1">
        <v>40976</v>
      </c>
      <c r="C9557" t="s">
        <v>111</v>
      </c>
      <c r="D9557">
        <v>50</v>
      </c>
      <c r="E9557">
        <v>12030113</v>
      </c>
      <c r="F9557" t="s">
        <v>112</v>
      </c>
      <c r="G9557">
        <v>2</v>
      </c>
    </row>
    <row r="9558" spans="1:7" hidden="1" x14ac:dyDescent="0.25">
      <c r="A9558">
        <v>90001836</v>
      </c>
      <c r="B9558" s="1">
        <v>40976</v>
      </c>
      <c r="C9558" t="s">
        <v>148</v>
      </c>
      <c r="D9558">
        <v>300</v>
      </c>
      <c r="E9558">
        <v>12030114</v>
      </c>
      <c r="F9558" t="s">
        <v>10</v>
      </c>
      <c r="G9558">
        <v>1</v>
      </c>
    </row>
    <row r="9559" spans="1:7" x14ac:dyDescent="0.25">
      <c r="A9559">
        <v>80027696</v>
      </c>
      <c r="B9559" s="1">
        <v>40969</v>
      </c>
      <c r="C9559" t="s">
        <v>59</v>
      </c>
      <c r="D9559">
        <v>25</v>
      </c>
      <c r="E9559">
        <v>12030019</v>
      </c>
      <c r="F9559" t="s">
        <v>60</v>
      </c>
      <c r="G9559">
        <v>110000</v>
      </c>
    </row>
    <row r="9560" spans="1:7" x14ac:dyDescent="0.25">
      <c r="A9560">
        <v>80027697</v>
      </c>
      <c r="B9560" s="1">
        <v>40969</v>
      </c>
      <c r="C9560" t="s">
        <v>64</v>
      </c>
      <c r="D9560">
        <v>25</v>
      </c>
      <c r="E9560">
        <v>12030017</v>
      </c>
      <c r="F9560" t="s">
        <v>65</v>
      </c>
      <c r="G9560">
        <v>1</v>
      </c>
    </row>
    <row r="9561" spans="1:7" x14ac:dyDescent="0.25">
      <c r="A9561">
        <v>80027699</v>
      </c>
      <c r="B9561" s="1">
        <v>40970</v>
      </c>
      <c r="C9561" t="s">
        <v>140</v>
      </c>
      <c r="D9561">
        <v>15</v>
      </c>
      <c r="E9561">
        <v>12030023</v>
      </c>
      <c r="F9561" t="s">
        <v>26</v>
      </c>
      <c r="G9561">
        <v>100</v>
      </c>
    </row>
    <row r="9562" spans="1:7" x14ac:dyDescent="0.25">
      <c r="A9562">
        <v>80027699</v>
      </c>
      <c r="B9562" s="1">
        <v>40970</v>
      </c>
      <c r="C9562" t="s">
        <v>66</v>
      </c>
      <c r="D9562">
        <v>10</v>
      </c>
      <c r="E9562">
        <v>12030023</v>
      </c>
      <c r="F9562" t="s">
        <v>67</v>
      </c>
      <c r="G9562">
        <v>100</v>
      </c>
    </row>
    <row r="9563" spans="1:7" x14ac:dyDescent="0.25">
      <c r="A9563">
        <v>80027700</v>
      </c>
      <c r="B9563" s="1">
        <v>40970</v>
      </c>
      <c r="C9563" t="s">
        <v>64</v>
      </c>
      <c r="D9563">
        <v>25</v>
      </c>
      <c r="E9563">
        <v>12030022</v>
      </c>
      <c r="F9563" t="s">
        <v>65</v>
      </c>
      <c r="G9563">
        <v>6</v>
      </c>
    </row>
    <row r="9564" spans="1:7" x14ac:dyDescent="0.25">
      <c r="A9564">
        <v>80027701</v>
      </c>
      <c r="B9564" s="1">
        <v>40970</v>
      </c>
      <c r="C9564" t="s">
        <v>64</v>
      </c>
      <c r="D9564">
        <v>40</v>
      </c>
      <c r="E9564">
        <v>12030024</v>
      </c>
      <c r="F9564" t="s">
        <v>65</v>
      </c>
      <c r="G9564">
        <v>10</v>
      </c>
    </row>
    <row r="9565" spans="1:7" hidden="1" x14ac:dyDescent="0.25">
      <c r="A9565">
        <v>80027759</v>
      </c>
      <c r="B9565" s="1">
        <v>40976</v>
      </c>
      <c r="C9565" t="s">
        <v>49</v>
      </c>
      <c r="D9565">
        <v>50</v>
      </c>
      <c r="E9565">
        <v>12030117</v>
      </c>
      <c r="F9565" t="s">
        <v>50</v>
      </c>
      <c r="G9565">
        <v>0.2</v>
      </c>
    </row>
    <row r="9566" spans="1:7" x14ac:dyDescent="0.25">
      <c r="A9566">
        <v>80027701</v>
      </c>
      <c r="B9566" s="1">
        <v>40970</v>
      </c>
      <c r="C9566" t="s">
        <v>140</v>
      </c>
      <c r="D9566">
        <v>25</v>
      </c>
      <c r="E9566">
        <v>12030025</v>
      </c>
      <c r="F9566" t="s">
        <v>26</v>
      </c>
      <c r="G9566">
        <v>125</v>
      </c>
    </row>
    <row r="9567" spans="1:7" hidden="1" x14ac:dyDescent="0.25">
      <c r="A9567">
        <v>80027766</v>
      </c>
      <c r="B9567" s="1">
        <v>40976</v>
      </c>
      <c r="C9567" t="s">
        <v>111</v>
      </c>
      <c r="D9567">
        <v>25</v>
      </c>
      <c r="E9567">
        <v>12030119</v>
      </c>
      <c r="F9567" t="s">
        <v>112</v>
      </c>
      <c r="G9567">
        <v>1</v>
      </c>
    </row>
    <row r="9568" spans="1:7" hidden="1" x14ac:dyDescent="0.25">
      <c r="A9568">
        <v>80027763</v>
      </c>
      <c r="B9568" s="1">
        <v>40976</v>
      </c>
      <c r="C9568" t="s">
        <v>113</v>
      </c>
      <c r="D9568">
        <v>150</v>
      </c>
      <c r="E9568">
        <v>12030120</v>
      </c>
      <c r="F9568" t="s">
        <v>10</v>
      </c>
      <c r="G9568">
        <v>1</v>
      </c>
    </row>
    <row r="9569" spans="1:7" x14ac:dyDescent="0.25">
      <c r="A9569">
        <v>80027701</v>
      </c>
      <c r="B9569" s="1">
        <v>40970</v>
      </c>
      <c r="C9569" t="s">
        <v>66</v>
      </c>
      <c r="D9569">
        <v>16</v>
      </c>
      <c r="E9569">
        <v>12030025</v>
      </c>
      <c r="F9569" t="s">
        <v>67</v>
      </c>
      <c r="G9569">
        <v>125</v>
      </c>
    </row>
    <row r="9570" spans="1:7" hidden="1" x14ac:dyDescent="0.25">
      <c r="A9570">
        <v>80027762</v>
      </c>
      <c r="B9570" s="1">
        <v>40976</v>
      </c>
      <c r="C9570" t="s">
        <v>111</v>
      </c>
      <c r="D9570">
        <v>25</v>
      </c>
      <c r="E9570">
        <v>12030122</v>
      </c>
      <c r="F9570" t="s">
        <v>112</v>
      </c>
      <c r="G9570">
        <v>1</v>
      </c>
    </row>
    <row r="9571" spans="1:7" x14ac:dyDescent="0.25">
      <c r="A9571">
        <v>80027701</v>
      </c>
      <c r="B9571" s="1">
        <v>40970</v>
      </c>
      <c r="C9571" t="s">
        <v>27</v>
      </c>
      <c r="D9571">
        <v>25</v>
      </c>
      <c r="E9571">
        <v>12030025</v>
      </c>
      <c r="F9571" t="s">
        <v>28</v>
      </c>
      <c r="G9571">
        <v>125</v>
      </c>
    </row>
    <row r="9572" spans="1:7" x14ac:dyDescent="0.25">
      <c r="A9572">
        <v>80027701</v>
      </c>
      <c r="B9572" s="1">
        <v>40970</v>
      </c>
      <c r="C9572" t="s">
        <v>54</v>
      </c>
      <c r="D9572">
        <v>25</v>
      </c>
      <c r="E9572">
        <v>12030026</v>
      </c>
      <c r="F9572" t="s">
        <v>55</v>
      </c>
      <c r="G9572">
        <v>40000</v>
      </c>
    </row>
    <row r="9573" spans="1:7" x14ac:dyDescent="0.25">
      <c r="A9573">
        <v>80027701</v>
      </c>
      <c r="B9573" s="1">
        <v>40970</v>
      </c>
      <c r="C9573" t="s">
        <v>53</v>
      </c>
      <c r="D9573">
        <v>25</v>
      </c>
      <c r="E9573">
        <v>12030026</v>
      </c>
      <c r="F9573" t="s">
        <v>10</v>
      </c>
      <c r="G9573">
        <v>40000</v>
      </c>
    </row>
    <row r="9574" spans="1:7" x14ac:dyDescent="0.25">
      <c r="A9574">
        <v>80027701</v>
      </c>
      <c r="B9574" s="1">
        <v>40970</v>
      </c>
      <c r="C9574" t="s">
        <v>59</v>
      </c>
      <c r="D9574">
        <v>25</v>
      </c>
      <c r="E9574">
        <v>12030026</v>
      </c>
      <c r="F9574" t="s">
        <v>60</v>
      </c>
      <c r="G9574">
        <v>40000</v>
      </c>
    </row>
    <row r="9575" spans="1:7" x14ac:dyDescent="0.25">
      <c r="A9575">
        <v>80027702</v>
      </c>
      <c r="B9575" s="1">
        <v>40970</v>
      </c>
      <c r="C9575" t="s">
        <v>74</v>
      </c>
      <c r="D9575">
        <v>25</v>
      </c>
      <c r="E9575">
        <v>12030027</v>
      </c>
      <c r="F9575" t="s">
        <v>75</v>
      </c>
      <c r="G9575">
        <v>1</v>
      </c>
    </row>
    <row r="9576" spans="1:7" x14ac:dyDescent="0.25">
      <c r="A9576">
        <v>80027703</v>
      </c>
      <c r="B9576" s="1">
        <v>40970</v>
      </c>
      <c r="C9576" t="s">
        <v>7</v>
      </c>
      <c r="D9576">
        <v>220</v>
      </c>
      <c r="E9576">
        <v>12020354</v>
      </c>
      <c r="F9576" t="s">
        <v>8</v>
      </c>
      <c r="G9576">
        <v>40000</v>
      </c>
    </row>
    <row r="9577" spans="1:7" x14ac:dyDescent="0.25">
      <c r="A9577">
        <v>80027704</v>
      </c>
      <c r="B9577" s="1">
        <v>40970</v>
      </c>
      <c r="C9577" t="s">
        <v>140</v>
      </c>
      <c r="D9577">
        <v>25</v>
      </c>
      <c r="E9577">
        <v>12030028</v>
      </c>
      <c r="F9577" t="s">
        <v>26</v>
      </c>
      <c r="G9577">
        <v>125</v>
      </c>
    </row>
    <row r="9578" spans="1:7" x14ac:dyDescent="0.25">
      <c r="A9578">
        <v>80027704</v>
      </c>
      <c r="B9578" s="1">
        <v>40970</v>
      </c>
      <c r="C9578" t="s">
        <v>66</v>
      </c>
      <c r="D9578">
        <v>3</v>
      </c>
      <c r="E9578">
        <v>12030028</v>
      </c>
      <c r="F9578" t="s">
        <v>67</v>
      </c>
      <c r="G9578">
        <v>125</v>
      </c>
    </row>
    <row r="9579" spans="1:7" x14ac:dyDescent="0.25">
      <c r="A9579">
        <v>80027705</v>
      </c>
      <c r="B9579" s="1">
        <v>40970</v>
      </c>
      <c r="C9579" t="s">
        <v>64</v>
      </c>
      <c r="D9579">
        <v>25</v>
      </c>
      <c r="E9579">
        <v>12030030</v>
      </c>
      <c r="F9579" t="s">
        <v>65</v>
      </c>
      <c r="G9579">
        <v>1</v>
      </c>
    </row>
    <row r="9580" spans="1:7" x14ac:dyDescent="0.25">
      <c r="A9580">
        <v>80027706</v>
      </c>
      <c r="B9580" s="1">
        <v>40970</v>
      </c>
      <c r="C9580" t="s">
        <v>24</v>
      </c>
      <c r="D9580">
        <v>25</v>
      </c>
      <c r="E9580">
        <v>12030031</v>
      </c>
      <c r="F9580" t="s">
        <v>10</v>
      </c>
      <c r="G9580">
        <v>1</v>
      </c>
    </row>
    <row r="9581" spans="1:7" x14ac:dyDescent="0.25">
      <c r="A9581">
        <v>80027707</v>
      </c>
      <c r="B9581" s="1">
        <v>40970</v>
      </c>
      <c r="C9581" t="s">
        <v>9</v>
      </c>
      <c r="D9581">
        <v>20</v>
      </c>
      <c r="E9581">
        <v>12010340</v>
      </c>
      <c r="F9581" t="s">
        <v>10</v>
      </c>
      <c r="G9581">
        <v>1</v>
      </c>
    </row>
    <row r="9582" spans="1:7" x14ac:dyDescent="0.25">
      <c r="A9582">
        <v>80027707</v>
      </c>
      <c r="B9582" s="1">
        <v>40970</v>
      </c>
      <c r="C9582" t="s">
        <v>7</v>
      </c>
      <c r="D9582">
        <v>1486</v>
      </c>
      <c r="E9582">
        <v>12010340</v>
      </c>
      <c r="F9582" t="s">
        <v>8</v>
      </c>
      <c r="G9582">
        <v>1</v>
      </c>
    </row>
    <row r="9583" spans="1:7" x14ac:dyDescent="0.25">
      <c r="A9583">
        <v>80027709</v>
      </c>
      <c r="B9583" s="1">
        <v>40970</v>
      </c>
      <c r="C9583" t="s">
        <v>53</v>
      </c>
      <c r="D9583">
        <v>25</v>
      </c>
      <c r="E9583">
        <v>12030033</v>
      </c>
      <c r="F9583" t="s">
        <v>10</v>
      </c>
      <c r="G9583">
        <v>1</v>
      </c>
    </row>
    <row r="9584" spans="1:7" x14ac:dyDescent="0.25">
      <c r="A9584">
        <v>80027709</v>
      </c>
      <c r="B9584" s="1">
        <v>40970</v>
      </c>
      <c r="C9584" t="s">
        <v>59</v>
      </c>
      <c r="D9584">
        <v>25</v>
      </c>
      <c r="E9584">
        <v>12030033</v>
      </c>
      <c r="F9584" t="s">
        <v>60</v>
      </c>
      <c r="G9584">
        <v>1</v>
      </c>
    </row>
    <row r="9585" spans="1:7" hidden="1" x14ac:dyDescent="0.25">
      <c r="A9585">
        <v>80027770</v>
      </c>
      <c r="B9585" s="1">
        <v>40977</v>
      </c>
      <c r="C9585" t="s">
        <v>111</v>
      </c>
      <c r="D9585">
        <v>25</v>
      </c>
      <c r="E9585">
        <v>12030128</v>
      </c>
      <c r="F9585" t="s">
        <v>112</v>
      </c>
      <c r="G9585">
        <v>1</v>
      </c>
    </row>
    <row r="9586" spans="1:7" x14ac:dyDescent="0.25">
      <c r="A9586">
        <v>80027710</v>
      </c>
      <c r="B9586" s="1">
        <v>40973</v>
      </c>
      <c r="C9586" t="s">
        <v>54</v>
      </c>
      <c r="D9586">
        <v>25</v>
      </c>
      <c r="E9586">
        <v>12030036</v>
      </c>
      <c r="F9586" t="s">
        <v>55</v>
      </c>
      <c r="G9586">
        <v>30000</v>
      </c>
    </row>
    <row r="9587" spans="1:7" x14ac:dyDescent="0.25">
      <c r="A9587">
        <v>80027710</v>
      </c>
      <c r="B9587" s="1">
        <v>40973</v>
      </c>
      <c r="C9587" t="s">
        <v>59</v>
      </c>
      <c r="D9587">
        <v>25</v>
      </c>
      <c r="E9587">
        <v>12030036</v>
      </c>
      <c r="F9587" t="s">
        <v>60</v>
      </c>
      <c r="G9587">
        <v>30000</v>
      </c>
    </row>
    <row r="9588" spans="1:7" x14ac:dyDescent="0.25">
      <c r="A9588">
        <v>80027711</v>
      </c>
      <c r="B9588" s="1">
        <v>40973</v>
      </c>
      <c r="C9588" t="s">
        <v>54</v>
      </c>
      <c r="D9588">
        <v>29</v>
      </c>
      <c r="E9588">
        <v>12030038</v>
      </c>
      <c r="F9588" t="s">
        <v>55</v>
      </c>
      <c r="G9588">
        <v>90000</v>
      </c>
    </row>
    <row r="9589" spans="1:7" x14ac:dyDescent="0.25">
      <c r="A9589">
        <v>80027711</v>
      </c>
      <c r="B9589" s="1">
        <v>40973</v>
      </c>
      <c r="C9589" t="s">
        <v>56</v>
      </c>
      <c r="D9589">
        <v>27</v>
      </c>
      <c r="E9589">
        <v>12030038</v>
      </c>
      <c r="F9589" t="s">
        <v>55</v>
      </c>
      <c r="G9589">
        <v>90000</v>
      </c>
    </row>
    <row r="9590" spans="1:7" hidden="1" x14ac:dyDescent="0.25">
      <c r="A9590">
        <v>80027774</v>
      </c>
      <c r="B9590" s="1">
        <v>40977</v>
      </c>
      <c r="C9590" t="s">
        <v>111</v>
      </c>
      <c r="D9590">
        <v>25</v>
      </c>
      <c r="E9590">
        <v>12030134</v>
      </c>
      <c r="F9590" t="s">
        <v>112</v>
      </c>
      <c r="G9590">
        <v>1</v>
      </c>
    </row>
    <row r="9591" spans="1:7" hidden="1" x14ac:dyDescent="0.25">
      <c r="A9591">
        <v>80027776</v>
      </c>
      <c r="B9591" s="1">
        <v>40977</v>
      </c>
      <c r="C9591" t="s">
        <v>111</v>
      </c>
      <c r="D9591">
        <v>25</v>
      </c>
      <c r="E9591">
        <v>12030136</v>
      </c>
      <c r="F9591" t="s">
        <v>112</v>
      </c>
      <c r="G9591">
        <v>1</v>
      </c>
    </row>
    <row r="9592" spans="1:7" x14ac:dyDescent="0.25">
      <c r="A9592">
        <v>80027711</v>
      </c>
      <c r="B9592" s="1">
        <v>40973</v>
      </c>
      <c r="C9592" t="s">
        <v>57</v>
      </c>
      <c r="D9592">
        <v>25</v>
      </c>
      <c r="E9592">
        <v>12030038</v>
      </c>
      <c r="F9592" t="s">
        <v>55</v>
      </c>
      <c r="G9592">
        <v>90000</v>
      </c>
    </row>
    <row r="9593" spans="1:7" x14ac:dyDescent="0.25">
      <c r="A9593">
        <v>80027711</v>
      </c>
      <c r="B9593" s="1">
        <v>40973</v>
      </c>
      <c r="C9593" t="s">
        <v>59</v>
      </c>
      <c r="D9593">
        <v>25</v>
      </c>
      <c r="E9593">
        <v>12030038</v>
      </c>
      <c r="F9593" t="s">
        <v>60</v>
      </c>
      <c r="G9593">
        <v>90000</v>
      </c>
    </row>
    <row r="9594" spans="1:7" x14ac:dyDescent="0.25">
      <c r="A9594">
        <v>80027711</v>
      </c>
      <c r="B9594" s="1">
        <v>40973</v>
      </c>
      <c r="C9594" t="s">
        <v>61</v>
      </c>
      <c r="D9594">
        <v>25</v>
      </c>
      <c r="E9594">
        <v>12030038</v>
      </c>
      <c r="F9594" t="s">
        <v>60</v>
      </c>
      <c r="G9594">
        <v>90000</v>
      </c>
    </row>
    <row r="9595" spans="1:7" hidden="1" x14ac:dyDescent="0.25">
      <c r="A9595">
        <v>80027782</v>
      </c>
      <c r="B9595" s="1">
        <v>40980</v>
      </c>
      <c r="C9595" t="s">
        <v>111</v>
      </c>
      <c r="D9595">
        <v>50</v>
      </c>
      <c r="E9595">
        <v>12030144</v>
      </c>
      <c r="F9595" t="s">
        <v>112</v>
      </c>
      <c r="G9595">
        <v>2</v>
      </c>
    </row>
    <row r="9596" spans="1:7" hidden="1" x14ac:dyDescent="0.25">
      <c r="A9596">
        <v>80027783</v>
      </c>
      <c r="B9596" s="1">
        <v>40980</v>
      </c>
      <c r="C9596" t="s">
        <v>182</v>
      </c>
      <c r="D9596">
        <v>100</v>
      </c>
      <c r="E9596">
        <v>12030146</v>
      </c>
      <c r="F9596" t="s">
        <v>10</v>
      </c>
      <c r="G9596">
        <v>1</v>
      </c>
    </row>
    <row r="9597" spans="1:7" hidden="1" x14ac:dyDescent="0.25">
      <c r="A9597">
        <v>80027785</v>
      </c>
      <c r="B9597" s="1">
        <v>40980</v>
      </c>
      <c r="C9597" t="s">
        <v>111</v>
      </c>
      <c r="D9597">
        <v>25</v>
      </c>
      <c r="E9597">
        <v>12030147</v>
      </c>
      <c r="F9597" t="s">
        <v>112</v>
      </c>
      <c r="G9597">
        <v>1</v>
      </c>
    </row>
    <row r="9598" spans="1:7" hidden="1" x14ac:dyDescent="0.25">
      <c r="A9598">
        <v>80027786</v>
      </c>
      <c r="B9598" s="1">
        <v>40980</v>
      </c>
      <c r="C9598" t="s">
        <v>111</v>
      </c>
      <c r="D9598">
        <v>25</v>
      </c>
      <c r="E9598">
        <v>12030149</v>
      </c>
      <c r="F9598" t="s">
        <v>112</v>
      </c>
      <c r="G9598">
        <v>1</v>
      </c>
    </row>
    <row r="9599" spans="1:7" hidden="1" x14ac:dyDescent="0.25">
      <c r="A9599">
        <v>80027789</v>
      </c>
      <c r="B9599" s="1">
        <v>40980</v>
      </c>
      <c r="C9599" t="s">
        <v>22</v>
      </c>
      <c r="D9599">
        <v>102.5</v>
      </c>
      <c r="E9599">
        <v>12030151</v>
      </c>
      <c r="F9599" t="s">
        <v>23</v>
      </c>
      <c r="G9599">
        <v>0.41</v>
      </c>
    </row>
    <row r="9600" spans="1:7" x14ac:dyDescent="0.25">
      <c r="A9600">
        <v>80027711</v>
      </c>
      <c r="B9600" s="1">
        <v>40973</v>
      </c>
      <c r="C9600" t="s">
        <v>62</v>
      </c>
      <c r="D9600">
        <v>25</v>
      </c>
      <c r="E9600">
        <v>12030038</v>
      </c>
      <c r="F9600" t="s">
        <v>60</v>
      </c>
      <c r="G9600">
        <v>90000</v>
      </c>
    </row>
    <row r="9601" spans="1:7" hidden="1" x14ac:dyDescent="0.25">
      <c r="A9601">
        <v>80027791</v>
      </c>
      <c r="B9601" s="1">
        <v>40980</v>
      </c>
      <c r="C9601" t="s">
        <v>111</v>
      </c>
      <c r="D9601">
        <v>25</v>
      </c>
      <c r="E9601">
        <v>12030154</v>
      </c>
      <c r="F9601" t="s">
        <v>112</v>
      </c>
      <c r="G9601">
        <v>1</v>
      </c>
    </row>
    <row r="9602" spans="1:7" hidden="1" x14ac:dyDescent="0.25">
      <c r="A9602">
        <v>80027792</v>
      </c>
      <c r="B9602" s="1">
        <v>40980</v>
      </c>
      <c r="C9602" t="s">
        <v>111</v>
      </c>
      <c r="D9602">
        <v>25</v>
      </c>
      <c r="E9602">
        <v>12030155</v>
      </c>
      <c r="F9602" t="s">
        <v>112</v>
      </c>
      <c r="G9602">
        <v>1</v>
      </c>
    </row>
    <row r="9603" spans="1:7" x14ac:dyDescent="0.25">
      <c r="A9603">
        <v>80027712</v>
      </c>
      <c r="B9603" s="1">
        <v>40973</v>
      </c>
      <c r="C9603" t="s">
        <v>66</v>
      </c>
      <c r="D9603">
        <v>25</v>
      </c>
      <c r="E9603">
        <v>12030039</v>
      </c>
      <c r="F9603" t="s">
        <v>67</v>
      </c>
      <c r="G9603">
        <v>1</v>
      </c>
    </row>
    <row r="9604" spans="1:7" x14ac:dyDescent="0.25">
      <c r="A9604">
        <v>80027713</v>
      </c>
      <c r="B9604" s="1">
        <v>40973</v>
      </c>
      <c r="C9604" t="s">
        <v>9</v>
      </c>
      <c r="D9604">
        <v>20</v>
      </c>
      <c r="E9604">
        <v>12020081</v>
      </c>
      <c r="F9604" t="s">
        <v>10</v>
      </c>
      <c r="G9604">
        <v>1</v>
      </c>
    </row>
    <row r="9605" spans="1:7" x14ac:dyDescent="0.25">
      <c r="A9605">
        <v>80027713</v>
      </c>
      <c r="B9605" s="1">
        <v>40973</v>
      </c>
      <c r="C9605" t="s">
        <v>7</v>
      </c>
      <c r="D9605">
        <v>195</v>
      </c>
      <c r="E9605">
        <v>12020081</v>
      </c>
      <c r="F9605" t="s">
        <v>8</v>
      </c>
      <c r="G9605">
        <v>1</v>
      </c>
    </row>
    <row r="9606" spans="1:7" x14ac:dyDescent="0.25">
      <c r="A9606">
        <v>80027714</v>
      </c>
      <c r="B9606" s="1">
        <v>40973</v>
      </c>
      <c r="C9606" t="s">
        <v>7</v>
      </c>
      <c r="D9606">
        <v>95</v>
      </c>
      <c r="E9606">
        <v>12030041</v>
      </c>
      <c r="F9606" t="s">
        <v>8</v>
      </c>
      <c r="G9606">
        <v>15000</v>
      </c>
    </row>
    <row r="9607" spans="1:7" x14ac:dyDescent="0.25">
      <c r="A9607">
        <v>80027717</v>
      </c>
      <c r="B9607" s="1">
        <v>40973</v>
      </c>
      <c r="C9607" t="s">
        <v>64</v>
      </c>
      <c r="D9607">
        <v>25</v>
      </c>
      <c r="E9607">
        <v>12030047</v>
      </c>
      <c r="F9607" t="s">
        <v>65</v>
      </c>
      <c r="G9607">
        <v>1</v>
      </c>
    </row>
    <row r="9608" spans="1:7" x14ac:dyDescent="0.25">
      <c r="A9608">
        <v>80027718</v>
      </c>
      <c r="B9608" s="1">
        <v>40973</v>
      </c>
      <c r="C9608" t="s">
        <v>54</v>
      </c>
      <c r="D9608">
        <v>27</v>
      </c>
      <c r="E9608">
        <v>12030046</v>
      </c>
      <c r="F9608" t="s">
        <v>55</v>
      </c>
      <c r="G9608">
        <v>80000</v>
      </c>
    </row>
    <row r="9609" spans="1:7" x14ac:dyDescent="0.25">
      <c r="A9609">
        <v>80027719</v>
      </c>
      <c r="B9609" s="1">
        <v>40973</v>
      </c>
      <c r="C9609" t="s">
        <v>29</v>
      </c>
      <c r="D9609">
        <v>25</v>
      </c>
      <c r="E9609">
        <v>12030045</v>
      </c>
      <c r="F9609" t="s">
        <v>10</v>
      </c>
      <c r="G9609">
        <v>1</v>
      </c>
    </row>
    <row r="9610" spans="1:7" x14ac:dyDescent="0.25">
      <c r="A9610">
        <v>80027720</v>
      </c>
      <c r="B9610" s="1">
        <v>40974</v>
      </c>
      <c r="C9610" t="s">
        <v>133</v>
      </c>
      <c r="D9610">
        <v>15</v>
      </c>
      <c r="E9610">
        <v>12020317</v>
      </c>
      <c r="F9610" t="s">
        <v>10</v>
      </c>
      <c r="G9610">
        <v>1</v>
      </c>
    </row>
    <row r="9611" spans="1:7" x14ac:dyDescent="0.25">
      <c r="A9611">
        <v>80027722</v>
      </c>
      <c r="B9611" s="1">
        <v>40974</v>
      </c>
      <c r="C9611" t="s">
        <v>133</v>
      </c>
      <c r="D9611">
        <v>30</v>
      </c>
      <c r="E9611">
        <v>12030055</v>
      </c>
      <c r="F9611" t="s">
        <v>10</v>
      </c>
      <c r="G9611">
        <v>2</v>
      </c>
    </row>
    <row r="9612" spans="1:7" hidden="1" x14ac:dyDescent="0.25">
      <c r="A9612">
        <v>80027802</v>
      </c>
      <c r="B9612" s="1">
        <v>40981</v>
      </c>
      <c r="C9612" t="s">
        <v>18</v>
      </c>
      <c r="D9612">
        <v>59.93</v>
      </c>
      <c r="E9612">
        <v>12020296</v>
      </c>
      <c r="F9612" t="s">
        <v>10</v>
      </c>
      <c r="G9612">
        <v>1</v>
      </c>
    </row>
    <row r="9613" spans="1:7" hidden="1" x14ac:dyDescent="0.25">
      <c r="A9613">
        <v>80027802</v>
      </c>
      <c r="B9613" s="1">
        <v>40981</v>
      </c>
      <c r="C9613" t="s">
        <v>19</v>
      </c>
      <c r="D9613">
        <v>533.02</v>
      </c>
      <c r="E9613">
        <v>12020296</v>
      </c>
      <c r="F9613" t="s">
        <v>10</v>
      </c>
      <c r="G9613">
        <v>1</v>
      </c>
    </row>
    <row r="9614" spans="1:7" hidden="1" x14ac:dyDescent="0.25">
      <c r="A9614">
        <v>80027802</v>
      </c>
      <c r="B9614" s="1">
        <v>40981</v>
      </c>
      <c r="C9614" t="s">
        <v>20</v>
      </c>
      <c r="D9614">
        <v>1302.93</v>
      </c>
      <c r="E9614">
        <v>12020296</v>
      </c>
      <c r="F9614" t="s">
        <v>10</v>
      </c>
      <c r="G9614">
        <v>1</v>
      </c>
    </row>
    <row r="9615" spans="1:7" hidden="1" x14ac:dyDescent="0.25">
      <c r="A9615">
        <v>80027802</v>
      </c>
      <c r="B9615" s="1">
        <v>40981</v>
      </c>
      <c r="C9615" t="s">
        <v>21</v>
      </c>
      <c r="D9615">
        <v>161.68</v>
      </c>
      <c r="E9615">
        <v>12020296</v>
      </c>
      <c r="F9615" t="s">
        <v>10</v>
      </c>
      <c r="G9615">
        <v>1</v>
      </c>
    </row>
    <row r="9616" spans="1:7" hidden="1" x14ac:dyDescent="0.25">
      <c r="A9616">
        <v>80027795</v>
      </c>
      <c r="B9616" s="1">
        <v>40981</v>
      </c>
      <c r="C9616" t="s">
        <v>113</v>
      </c>
      <c r="D9616">
        <v>50</v>
      </c>
      <c r="E9616">
        <v>12030049</v>
      </c>
      <c r="F9616" t="s">
        <v>10</v>
      </c>
      <c r="G9616">
        <v>1</v>
      </c>
    </row>
    <row r="9617" spans="1:7" x14ac:dyDescent="0.25">
      <c r="A9617">
        <v>80027723</v>
      </c>
      <c r="B9617" s="1">
        <v>40974</v>
      </c>
      <c r="C9617" t="s">
        <v>7</v>
      </c>
      <c r="D9617">
        <v>30</v>
      </c>
      <c r="E9617">
        <v>12020343</v>
      </c>
      <c r="F9617" t="s">
        <v>8</v>
      </c>
      <c r="G9617">
        <v>2000</v>
      </c>
    </row>
    <row r="9618" spans="1:7" x14ac:dyDescent="0.25">
      <c r="A9618">
        <v>80027724</v>
      </c>
      <c r="B9618" s="1">
        <v>40974</v>
      </c>
      <c r="C9618" t="s">
        <v>27</v>
      </c>
      <c r="D9618">
        <v>25</v>
      </c>
      <c r="E9618">
        <v>12020287</v>
      </c>
      <c r="F9618" t="s">
        <v>28</v>
      </c>
      <c r="G9618">
        <v>1</v>
      </c>
    </row>
    <row r="9619" spans="1:7" x14ac:dyDescent="0.25">
      <c r="A9619">
        <v>80027726</v>
      </c>
      <c r="B9619" s="1">
        <v>40974</v>
      </c>
      <c r="C9619" t="s">
        <v>133</v>
      </c>
      <c r="D9619">
        <v>15</v>
      </c>
      <c r="E9619">
        <v>12020313</v>
      </c>
      <c r="F9619" t="s">
        <v>10</v>
      </c>
      <c r="G9619">
        <v>1</v>
      </c>
    </row>
    <row r="9620" spans="1:7" x14ac:dyDescent="0.25">
      <c r="A9620">
        <v>80027726</v>
      </c>
      <c r="B9620" s="1">
        <v>40974</v>
      </c>
      <c r="C9620" t="s">
        <v>133</v>
      </c>
      <c r="D9620">
        <v>15</v>
      </c>
      <c r="E9620">
        <v>12020314</v>
      </c>
      <c r="F9620" t="s">
        <v>10</v>
      </c>
      <c r="G9620">
        <v>1</v>
      </c>
    </row>
    <row r="9621" spans="1:7" x14ac:dyDescent="0.25">
      <c r="A9621">
        <v>80027727</v>
      </c>
      <c r="B9621" s="1">
        <v>40974</v>
      </c>
      <c r="C9621" t="s">
        <v>64</v>
      </c>
      <c r="D9621">
        <v>80</v>
      </c>
      <c r="E9621">
        <v>12030058</v>
      </c>
      <c r="F9621" t="s">
        <v>65</v>
      </c>
      <c r="G9621">
        <v>20</v>
      </c>
    </row>
    <row r="9622" spans="1:7" x14ac:dyDescent="0.25">
      <c r="A9622">
        <v>80027727</v>
      </c>
      <c r="B9622" s="1">
        <v>40974</v>
      </c>
      <c r="C9622" t="s">
        <v>74</v>
      </c>
      <c r="D9622">
        <v>25</v>
      </c>
      <c r="E9622">
        <v>12030058</v>
      </c>
      <c r="F9622" t="s">
        <v>75</v>
      </c>
      <c r="G9622">
        <v>20</v>
      </c>
    </row>
    <row r="9623" spans="1:7" hidden="1" x14ac:dyDescent="0.25">
      <c r="A9623">
        <v>80027796</v>
      </c>
      <c r="B9623" s="1">
        <v>40981</v>
      </c>
      <c r="C9623" t="s">
        <v>182</v>
      </c>
      <c r="D9623">
        <v>100</v>
      </c>
      <c r="E9623">
        <v>12030156</v>
      </c>
      <c r="F9623" t="s">
        <v>10</v>
      </c>
      <c r="G9623">
        <v>1</v>
      </c>
    </row>
    <row r="9624" spans="1:7" hidden="1" x14ac:dyDescent="0.25">
      <c r="A9624">
        <v>80027798</v>
      </c>
      <c r="B9624" s="1">
        <v>40981</v>
      </c>
      <c r="C9624" t="s">
        <v>111</v>
      </c>
      <c r="D9624">
        <v>50</v>
      </c>
      <c r="E9624">
        <v>12030157</v>
      </c>
      <c r="F9624" t="s">
        <v>112</v>
      </c>
      <c r="G9624">
        <v>2</v>
      </c>
    </row>
    <row r="9625" spans="1:7" x14ac:dyDescent="0.25">
      <c r="A9625">
        <v>80027727</v>
      </c>
      <c r="B9625" s="1">
        <v>40974</v>
      </c>
      <c r="C9625" t="s">
        <v>70</v>
      </c>
      <c r="D9625">
        <v>25</v>
      </c>
      <c r="E9625">
        <v>12030058</v>
      </c>
      <c r="F9625" t="s">
        <v>71</v>
      </c>
      <c r="G9625">
        <v>20</v>
      </c>
    </row>
    <row r="9626" spans="1:7" x14ac:dyDescent="0.25">
      <c r="A9626">
        <v>80027727</v>
      </c>
      <c r="B9626" s="1">
        <v>40974</v>
      </c>
      <c r="C9626" t="s">
        <v>64</v>
      </c>
      <c r="D9626">
        <v>25</v>
      </c>
      <c r="E9626">
        <v>12030059</v>
      </c>
      <c r="F9626" t="s">
        <v>65</v>
      </c>
      <c r="G9626">
        <v>1</v>
      </c>
    </row>
    <row r="9627" spans="1:7" x14ac:dyDescent="0.25">
      <c r="A9627">
        <v>80027728</v>
      </c>
      <c r="B9627" s="1">
        <v>40974</v>
      </c>
      <c r="C9627" t="s">
        <v>54</v>
      </c>
      <c r="D9627">
        <v>25</v>
      </c>
      <c r="E9627">
        <v>12030057</v>
      </c>
      <c r="F9627" t="s">
        <v>55</v>
      </c>
      <c r="G9627">
        <v>90000</v>
      </c>
    </row>
    <row r="9628" spans="1:7" x14ac:dyDescent="0.25">
      <c r="A9628">
        <v>80027728</v>
      </c>
      <c r="B9628" s="1">
        <v>40974</v>
      </c>
      <c r="C9628" t="s">
        <v>59</v>
      </c>
      <c r="D9628">
        <v>25</v>
      </c>
      <c r="E9628">
        <v>12030057</v>
      </c>
      <c r="F9628" t="s">
        <v>60</v>
      </c>
      <c r="G9628">
        <v>90000</v>
      </c>
    </row>
    <row r="9629" spans="1:7" x14ac:dyDescent="0.25">
      <c r="A9629">
        <v>80027731</v>
      </c>
      <c r="B9629" s="1">
        <v>40974</v>
      </c>
      <c r="C9629" t="s">
        <v>9</v>
      </c>
      <c r="D9629">
        <v>20</v>
      </c>
      <c r="E9629">
        <v>12020012</v>
      </c>
      <c r="F9629" t="s">
        <v>10</v>
      </c>
      <c r="G9629">
        <v>1</v>
      </c>
    </row>
    <row r="9630" spans="1:7" hidden="1" x14ac:dyDescent="0.25">
      <c r="A9630">
        <v>90001837</v>
      </c>
      <c r="B9630" s="1">
        <v>40981</v>
      </c>
      <c r="C9630" t="s">
        <v>115</v>
      </c>
      <c r="D9630">
        <v>50</v>
      </c>
      <c r="E9630">
        <v>12030164</v>
      </c>
      <c r="F9630" t="s">
        <v>10</v>
      </c>
      <c r="G9630">
        <v>1</v>
      </c>
    </row>
    <row r="9631" spans="1:7" hidden="1" x14ac:dyDescent="0.25">
      <c r="A9631">
        <v>80027803</v>
      </c>
      <c r="B9631" s="1">
        <v>40981</v>
      </c>
      <c r="C9631" t="s">
        <v>111</v>
      </c>
      <c r="D9631">
        <v>25</v>
      </c>
      <c r="E9631">
        <v>12030165</v>
      </c>
      <c r="F9631" t="s">
        <v>112</v>
      </c>
      <c r="G9631">
        <v>1</v>
      </c>
    </row>
    <row r="9632" spans="1:7" x14ac:dyDescent="0.25">
      <c r="A9632">
        <v>80027731</v>
      </c>
      <c r="B9632" s="1">
        <v>40974</v>
      </c>
      <c r="C9632" t="s">
        <v>7</v>
      </c>
      <c r="D9632">
        <v>288</v>
      </c>
      <c r="E9632">
        <v>12020012</v>
      </c>
      <c r="F9632" t="s">
        <v>8</v>
      </c>
      <c r="G9632">
        <v>1</v>
      </c>
    </row>
    <row r="9633" spans="1:7" x14ac:dyDescent="0.25">
      <c r="A9633">
        <v>80027732</v>
      </c>
      <c r="B9633" s="1">
        <v>40974</v>
      </c>
      <c r="C9633" t="s">
        <v>7</v>
      </c>
      <c r="D9633">
        <v>392</v>
      </c>
      <c r="E9633">
        <v>12020269</v>
      </c>
      <c r="F9633" t="s">
        <v>8</v>
      </c>
      <c r="G9633">
        <v>83000</v>
      </c>
    </row>
    <row r="9634" spans="1:7" x14ac:dyDescent="0.25">
      <c r="A9634">
        <v>80027732</v>
      </c>
      <c r="B9634" s="1">
        <v>40974</v>
      </c>
      <c r="C9634" t="s">
        <v>15</v>
      </c>
      <c r="D9634">
        <v>196</v>
      </c>
      <c r="E9634">
        <v>12020269</v>
      </c>
      <c r="F9634" t="s">
        <v>8</v>
      </c>
      <c r="G9634">
        <v>83000</v>
      </c>
    </row>
    <row r="9635" spans="1:7" x14ac:dyDescent="0.25">
      <c r="A9635">
        <v>80027733</v>
      </c>
      <c r="B9635" s="1">
        <v>40975</v>
      </c>
      <c r="C9635" t="s">
        <v>27</v>
      </c>
      <c r="D9635">
        <v>25</v>
      </c>
      <c r="E9635">
        <v>12030068</v>
      </c>
      <c r="F9635" t="s">
        <v>28</v>
      </c>
      <c r="G9635">
        <v>1</v>
      </c>
    </row>
    <row r="9636" spans="1:7" x14ac:dyDescent="0.25">
      <c r="A9636">
        <v>80027735</v>
      </c>
      <c r="B9636" s="1">
        <v>40975</v>
      </c>
      <c r="C9636" t="s">
        <v>74</v>
      </c>
      <c r="D9636">
        <v>25</v>
      </c>
      <c r="E9636">
        <v>12030072</v>
      </c>
      <c r="F9636" t="s">
        <v>75</v>
      </c>
      <c r="G9636">
        <v>1</v>
      </c>
    </row>
    <row r="9637" spans="1:7" hidden="1" x14ac:dyDescent="0.25">
      <c r="A9637">
        <v>80027806</v>
      </c>
      <c r="B9637" s="1">
        <v>40982</v>
      </c>
      <c r="C9637" t="s">
        <v>111</v>
      </c>
      <c r="D9637">
        <v>75</v>
      </c>
      <c r="E9637">
        <v>12030168</v>
      </c>
      <c r="F9637" t="s">
        <v>112</v>
      </c>
      <c r="G9637">
        <v>1</v>
      </c>
    </row>
    <row r="9638" spans="1:7" x14ac:dyDescent="0.25">
      <c r="A9638">
        <v>80027735</v>
      </c>
      <c r="B9638" s="1">
        <v>40975</v>
      </c>
      <c r="C9638" t="s">
        <v>64</v>
      </c>
      <c r="D9638">
        <v>25</v>
      </c>
      <c r="E9638">
        <v>12030073</v>
      </c>
      <c r="F9638" t="s">
        <v>65</v>
      </c>
      <c r="G9638">
        <v>2</v>
      </c>
    </row>
    <row r="9639" spans="1:7" hidden="1" x14ac:dyDescent="0.25">
      <c r="A9639">
        <v>80027808</v>
      </c>
      <c r="B9639" s="1">
        <v>40982</v>
      </c>
      <c r="C9639" t="s">
        <v>111</v>
      </c>
      <c r="D9639">
        <v>75</v>
      </c>
      <c r="E9639">
        <v>12030170</v>
      </c>
      <c r="F9639" t="s">
        <v>112</v>
      </c>
      <c r="G9639">
        <v>3</v>
      </c>
    </row>
    <row r="9640" spans="1:7" hidden="1" x14ac:dyDescent="0.25">
      <c r="A9640">
        <v>80027810</v>
      </c>
      <c r="B9640" s="1">
        <v>40982</v>
      </c>
      <c r="C9640" t="s">
        <v>111</v>
      </c>
      <c r="D9640">
        <v>25</v>
      </c>
      <c r="E9640">
        <v>12030171</v>
      </c>
      <c r="F9640" t="s">
        <v>112</v>
      </c>
      <c r="G9640">
        <v>1</v>
      </c>
    </row>
    <row r="9641" spans="1:7" hidden="1" x14ac:dyDescent="0.25">
      <c r="A9641">
        <v>80027810</v>
      </c>
      <c r="B9641" s="1">
        <v>40982</v>
      </c>
      <c r="C9641" t="s">
        <v>111</v>
      </c>
      <c r="D9641">
        <v>25</v>
      </c>
      <c r="E9641">
        <v>12030172</v>
      </c>
      <c r="F9641" t="s">
        <v>112</v>
      </c>
      <c r="G9641">
        <v>1</v>
      </c>
    </row>
    <row r="9642" spans="1:7" hidden="1" x14ac:dyDescent="0.25">
      <c r="A9642">
        <v>80027810</v>
      </c>
      <c r="B9642" s="1">
        <v>40982</v>
      </c>
      <c r="C9642" t="s">
        <v>111</v>
      </c>
      <c r="D9642">
        <v>25</v>
      </c>
      <c r="E9642">
        <v>12030173</v>
      </c>
      <c r="F9642" t="s">
        <v>112</v>
      </c>
      <c r="G9642">
        <v>1</v>
      </c>
    </row>
    <row r="9643" spans="1:7" hidden="1" x14ac:dyDescent="0.25">
      <c r="A9643">
        <v>80027810</v>
      </c>
      <c r="B9643" s="1">
        <v>40982</v>
      </c>
      <c r="C9643" t="s">
        <v>111</v>
      </c>
      <c r="D9643">
        <v>25</v>
      </c>
      <c r="E9643">
        <v>12030174</v>
      </c>
      <c r="F9643" t="s">
        <v>112</v>
      </c>
      <c r="G9643">
        <v>1</v>
      </c>
    </row>
    <row r="9644" spans="1:7" x14ac:dyDescent="0.25">
      <c r="A9644">
        <v>80027737</v>
      </c>
      <c r="B9644" s="1">
        <v>40975</v>
      </c>
      <c r="C9644" t="s">
        <v>54</v>
      </c>
      <c r="D9644">
        <v>37</v>
      </c>
      <c r="E9644">
        <v>12030075</v>
      </c>
      <c r="F9644" t="s">
        <v>55</v>
      </c>
      <c r="G9644">
        <v>210000</v>
      </c>
    </row>
    <row r="9645" spans="1:7" x14ac:dyDescent="0.25">
      <c r="A9645">
        <v>80027737</v>
      </c>
      <c r="B9645" s="1">
        <v>40975</v>
      </c>
      <c r="C9645" t="s">
        <v>56</v>
      </c>
      <c r="D9645">
        <v>37</v>
      </c>
      <c r="E9645">
        <v>12030075</v>
      </c>
      <c r="F9645" t="s">
        <v>55</v>
      </c>
      <c r="G9645">
        <v>210000</v>
      </c>
    </row>
    <row r="9646" spans="1:7" x14ac:dyDescent="0.25">
      <c r="A9646">
        <v>80027737</v>
      </c>
      <c r="B9646" s="1">
        <v>40975</v>
      </c>
      <c r="C9646" t="s">
        <v>59</v>
      </c>
      <c r="D9646">
        <v>30</v>
      </c>
      <c r="E9646">
        <v>12030075</v>
      </c>
      <c r="F9646" t="s">
        <v>60</v>
      </c>
      <c r="G9646">
        <v>210000</v>
      </c>
    </row>
    <row r="9647" spans="1:7" x14ac:dyDescent="0.25">
      <c r="A9647">
        <v>80027737</v>
      </c>
      <c r="B9647" s="1">
        <v>40975</v>
      </c>
      <c r="C9647" t="s">
        <v>61</v>
      </c>
      <c r="D9647">
        <v>35</v>
      </c>
      <c r="E9647">
        <v>12030075</v>
      </c>
      <c r="F9647" t="s">
        <v>60</v>
      </c>
      <c r="G9647">
        <v>210000</v>
      </c>
    </row>
    <row r="9648" spans="1:7" x14ac:dyDescent="0.25">
      <c r="A9648">
        <v>80027738</v>
      </c>
      <c r="B9648" s="1">
        <v>40975</v>
      </c>
      <c r="C9648" t="s">
        <v>64</v>
      </c>
      <c r="D9648">
        <v>25</v>
      </c>
      <c r="E9648">
        <v>12030078</v>
      </c>
      <c r="F9648" t="s">
        <v>65</v>
      </c>
      <c r="G9648">
        <v>1</v>
      </c>
    </row>
    <row r="9649" spans="1:7" x14ac:dyDescent="0.25">
      <c r="A9649">
        <v>80027738</v>
      </c>
      <c r="B9649" s="1">
        <v>40975</v>
      </c>
      <c r="C9649" t="s">
        <v>64</v>
      </c>
      <c r="D9649">
        <v>25</v>
      </c>
      <c r="E9649">
        <v>12030081</v>
      </c>
      <c r="F9649" t="s">
        <v>65</v>
      </c>
      <c r="G9649">
        <v>1</v>
      </c>
    </row>
    <row r="9650" spans="1:7" x14ac:dyDescent="0.25">
      <c r="A9650">
        <v>80027746</v>
      </c>
      <c r="B9650" s="1">
        <v>40975</v>
      </c>
      <c r="C9650" t="s">
        <v>137</v>
      </c>
      <c r="D9650">
        <v>300</v>
      </c>
      <c r="E9650">
        <v>11100414</v>
      </c>
      <c r="F9650" t="s">
        <v>10</v>
      </c>
      <c r="G9650">
        <v>1</v>
      </c>
    </row>
    <row r="9651" spans="1:7" x14ac:dyDescent="0.25">
      <c r="A9651">
        <v>80027749</v>
      </c>
      <c r="B9651" s="1">
        <v>40975</v>
      </c>
      <c r="C9651" t="s">
        <v>64</v>
      </c>
      <c r="D9651">
        <v>32</v>
      </c>
      <c r="E9651">
        <v>12030101</v>
      </c>
      <c r="F9651" t="s">
        <v>65</v>
      </c>
      <c r="G9651">
        <v>8</v>
      </c>
    </row>
    <row r="9652" spans="1:7" x14ac:dyDescent="0.25">
      <c r="A9652">
        <v>80027751</v>
      </c>
      <c r="B9652" s="1">
        <v>40976</v>
      </c>
      <c r="C9652" t="s">
        <v>133</v>
      </c>
      <c r="D9652">
        <v>15</v>
      </c>
      <c r="E9652">
        <v>12020219</v>
      </c>
      <c r="F9652" t="s">
        <v>10</v>
      </c>
      <c r="G9652">
        <v>1</v>
      </c>
    </row>
    <row r="9653" spans="1:7" x14ac:dyDescent="0.25">
      <c r="A9653">
        <v>80027752</v>
      </c>
      <c r="B9653" s="1">
        <v>40976</v>
      </c>
      <c r="C9653" t="s">
        <v>64</v>
      </c>
      <c r="D9653">
        <v>80</v>
      </c>
      <c r="E9653">
        <v>12030109</v>
      </c>
      <c r="F9653" t="s">
        <v>65</v>
      </c>
      <c r="G9653">
        <v>20</v>
      </c>
    </row>
    <row r="9654" spans="1:7" x14ac:dyDescent="0.25">
      <c r="A9654">
        <v>80027752</v>
      </c>
      <c r="B9654" s="1">
        <v>40976</v>
      </c>
      <c r="C9654" t="s">
        <v>74</v>
      </c>
      <c r="D9654">
        <v>25</v>
      </c>
      <c r="E9654">
        <v>12030109</v>
      </c>
      <c r="F9654" t="s">
        <v>75</v>
      </c>
      <c r="G9654">
        <v>20</v>
      </c>
    </row>
    <row r="9655" spans="1:7" x14ac:dyDescent="0.25">
      <c r="A9655">
        <v>80027752</v>
      </c>
      <c r="B9655" s="1">
        <v>40976</v>
      </c>
      <c r="C9655" t="s">
        <v>70</v>
      </c>
      <c r="D9655">
        <v>25</v>
      </c>
      <c r="E9655">
        <v>12030109</v>
      </c>
      <c r="F9655" t="s">
        <v>71</v>
      </c>
      <c r="G9655">
        <v>20</v>
      </c>
    </row>
    <row r="9656" spans="1:7" x14ac:dyDescent="0.25">
      <c r="A9656">
        <v>80027753</v>
      </c>
      <c r="B9656" s="1">
        <v>40976</v>
      </c>
      <c r="C9656" t="s">
        <v>24</v>
      </c>
      <c r="D9656">
        <v>25</v>
      </c>
      <c r="E9656">
        <v>12030111</v>
      </c>
      <c r="F9656" t="s">
        <v>10</v>
      </c>
      <c r="G9656">
        <v>1</v>
      </c>
    </row>
    <row r="9657" spans="1:7" x14ac:dyDescent="0.25">
      <c r="A9657">
        <v>80027754</v>
      </c>
      <c r="B9657" s="1">
        <v>40976</v>
      </c>
      <c r="C9657" t="s">
        <v>54</v>
      </c>
      <c r="D9657">
        <v>25</v>
      </c>
      <c r="E9657">
        <v>12030112</v>
      </c>
      <c r="F9657" t="s">
        <v>55</v>
      </c>
      <c r="G9657">
        <v>24000</v>
      </c>
    </row>
    <row r="9658" spans="1:7" x14ac:dyDescent="0.25">
      <c r="A9658">
        <v>80027754</v>
      </c>
      <c r="B9658" s="1">
        <v>40976</v>
      </c>
      <c r="C9658" t="s">
        <v>59</v>
      </c>
      <c r="D9658">
        <v>25</v>
      </c>
      <c r="E9658">
        <v>12030112</v>
      </c>
      <c r="F9658" t="s">
        <v>60</v>
      </c>
      <c r="G9658">
        <v>24000</v>
      </c>
    </row>
    <row r="9659" spans="1:7" x14ac:dyDescent="0.25">
      <c r="A9659">
        <v>80027756</v>
      </c>
      <c r="B9659" s="1">
        <v>40976</v>
      </c>
      <c r="C9659" t="s">
        <v>7</v>
      </c>
      <c r="D9659">
        <v>460</v>
      </c>
      <c r="E9659">
        <v>12020309</v>
      </c>
      <c r="F9659" t="s">
        <v>8</v>
      </c>
      <c r="G9659">
        <v>100000</v>
      </c>
    </row>
    <row r="9660" spans="1:7" x14ac:dyDescent="0.25">
      <c r="A9660">
        <v>80027756</v>
      </c>
      <c r="B9660" s="1">
        <v>40976</v>
      </c>
      <c r="C9660" t="s">
        <v>15</v>
      </c>
      <c r="D9660">
        <v>230</v>
      </c>
      <c r="E9660">
        <v>12020309</v>
      </c>
      <c r="F9660" t="s">
        <v>8</v>
      </c>
      <c r="G9660">
        <v>100000</v>
      </c>
    </row>
    <row r="9661" spans="1:7" x14ac:dyDescent="0.25">
      <c r="A9661">
        <v>80027757</v>
      </c>
      <c r="B9661" s="1">
        <v>40976</v>
      </c>
      <c r="C9661" t="s">
        <v>7</v>
      </c>
      <c r="D9661">
        <v>120</v>
      </c>
      <c r="E9661">
        <v>12030071</v>
      </c>
      <c r="F9661" t="s">
        <v>8</v>
      </c>
      <c r="G9661">
        <v>20000</v>
      </c>
    </row>
    <row r="9662" spans="1:7" x14ac:dyDescent="0.25">
      <c r="A9662">
        <v>80027758</v>
      </c>
      <c r="B9662" s="1">
        <v>40976</v>
      </c>
      <c r="C9662" t="s">
        <v>64</v>
      </c>
      <c r="D9662">
        <v>68</v>
      </c>
      <c r="E9662">
        <v>12030115</v>
      </c>
      <c r="F9662" t="s">
        <v>65</v>
      </c>
      <c r="G9662">
        <v>17</v>
      </c>
    </row>
    <row r="9663" spans="1:7" x14ac:dyDescent="0.25">
      <c r="A9663">
        <v>80027758</v>
      </c>
      <c r="B9663" s="1">
        <v>40976</v>
      </c>
      <c r="C9663" t="s">
        <v>74</v>
      </c>
      <c r="D9663">
        <v>25</v>
      </c>
      <c r="E9663">
        <v>12030115</v>
      </c>
      <c r="F9663" t="s">
        <v>75</v>
      </c>
      <c r="G9663">
        <v>17</v>
      </c>
    </row>
    <row r="9664" spans="1:7" x14ac:dyDescent="0.25">
      <c r="A9664">
        <v>80027758</v>
      </c>
      <c r="B9664" s="1">
        <v>40976</v>
      </c>
      <c r="C9664" t="s">
        <v>70</v>
      </c>
      <c r="D9664">
        <v>25</v>
      </c>
      <c r="E9664">
        <v>12030115</v>
      </c>
      <c r="F9664" t="s">
        <v>71</v>
      </c>
      <c r="G9664">
        <v>17</v>
      </c>
    </row>
    <row r="9665" spans="1:7" x14ac:dyDescent="0.25">
      <c r="A9665">
        <v>80027760</v>
      </c>
      <c r="B9665" s="1">
        <v>40976</v>
      </c>
      <c r="C9665" t="s">
        <v>134</v>
      </c>
      <c r="D9665">
        <v>75</v>
      </c>
      <c r="E9665">
        <v>12020322</v>
      </c>
      <c r="F9665" t="s">
        <v>10</v>
      </c>
      <c r="G9665">
        <v>1</v>
      </c>
    </row>
    <row r="9666" spans="1:7" x14ac:dyDescent="0.25">
      <c r="A9666">
        <v>80027761</v>
      </c>
      <c r="B9666" s="1">
        <v>40976</v>
      </c>
      <c r="C9666" t="s">
        <v>29</v>
      </c>
      <c r="D9666">
        <v>25</v>
      </c>
      <c r="E9666">
        <v>12030118</v>
      </c>
      <c r="F9666" t="s">
        <v>10</v>
      </c>
      <c r="G9666">
        <v>1</v>
      </c>
    </row>
    <row r="9667" spans="1:7" x14ac:dyDescent="0.25">
      <c r="A9667">
        <v>80027764</v>
      </c>
      <c r="B9667" s="1">
        <v>40976</v>
      </c>
      <c r="C9667" t="s">
        <v>64</v>
      </c>
      <c r="D9667">
        <v>25</v>
      </c>
      <c r="E9667">
        <v>12030123</v>
      </c>
      <c r="F9667" t="s">
        <v>65</v>
      </c>
      <c r="G9667">
        <v>1</v>
      </c>
    </row>
    <row r="9668" spans="1:7" x14ac:dyDescent="0.25">
      <c r="A9668">
        <v>80027765</v>
      </c>
      <c r="B9668" s="1">
        <v>40976</v>
      </c>
      <c r="C9668" t="s">
        <v>54</v>
      </c>
      <c r="D9668">
        <v>25</v>
      </c>
      <c r="E9668">
        <v>12030121</v>
      </c>
      <c r="F9668" t="s">
        <v>55</v>
      </c>
      <c r="G9668">
        <v>60000</v>
      </c>
    </row>
    <row r="9669" spans="1:7" x14ac:dyDescent="0.25">
      <c r="A9669">
        <v>80027765</v>
      </c>
      <c r="B9669" s="1">
        <v>40976</v>
      </c>
      <c r="C9669" t="s">
        <v>59</v>
      </c>
      <c r="D9669">
        <v>25</v>
      </c>
      <c r="E9669">
        <v>12030121</v>
      </c>
      <c r="F9669" t="s">
        <v>60</v>
      </c>
      <c r="G9669">
        <v>60000</v>
      </c>
    </row>
    <row r="9670" spans="1:7" x14ac:dyDescent="0.25">
      <c r="A9670">
        <v>80027767</v>
      </c>
      <c r="B9670" s="1">
        <v>40977</v>
      </c>
      <c r="C9670" t="s">
        <v>7</v>
      </c>
      <c r="D9670">
        <v>580</v>
      </c>
      <c r="E9670">
        <v>12030124</v>
      </c>
      <c r="F9670" t="s">
        <v>8</v>
      </c>
      <c r="G9670">
        <v>140000</v>
      </c>
    </row>
    <row r="9671" spans="1:7" x14ac:dyDescent="0.25">
      <c r="A9671">
        <v>80027768</v>
      </c>
      <c r="B9671" s="1">
        <v>40977</v>
      </c>
      <c r="C9671" t="s">
        <v>74</v>
      </c>
      <c r="D9671">
        <v>25</v>
      </c>
      <c r="E9671">
        <v>12030125</v>
      </c>
      <c r="F9671" t="s">
        <v>75</v>
      </c>
      <c r="G9671">
        <v>1</v>
      </c>
    </row>
    <row r="9672" spans="1:7" x14ac:dyDescent="0.25">
      <c r="A9672">
        <v>80027768</v>
      </c>
      <c r="B9672" s="1">
        <v>40977</v>
      </c>
      <c r="C9672" t="s">
        <v>70</v>
      </c>
      <c r="D9672">
        <v>25</v>
      </c>
      <c r="E9672">
        <v>12030125</v>
      </c>
      <c r="F9672" t="s">
        <v>71</v>
      </c>
      <c r="G9672">
        <v>1</v>
      </c>
    </row>
    <row r="9673" spans="1:7" x14ac:dyDescent="0.25">
      <c r="A9673">
        <v>80027769</v>
      </c>
      <c r="B9673" s="1">
        <v>40977</v>
      </c>
      <c r="C9673" t="s">
        <v>140</v>
      </c>
      <c r="D9673">
        <v>15</v>
      </c>
      <c r="E9673">
        <v>12030127</v>
      </c>
      <c r="F9673" t="s">
        <v>26</v>
      </c>
      <c r="G9673">
        <v>100</v>
      </c>
    </row>
    <row r="9674" spans="1:7" x14ac:dyDescent="0.25">
      <c r="A9674">
        <v>80027769</v>
      </c>
      <c r="B9674" s="1">
        <v>40977</v>
      </c>
      <c r="C9674" t="s">
        <v>66</v>
      </c>
      <c r="D9674">
        <v>2</v>
      </c>
      <c r="E9674">
        <v>12030127</v>
      </c>
      <c r="F9674" t="s">
        <v>67</v>
      </c>
      <c r="G9674">
        <v>100</v>
      </c>
    </row>
    <row r="9675" spans="1:7" x14ac:dyDescent="0.25">
      <c r="A9675">
        <v>80027769</v>
      </c>
      <c r="B9675" s="1">
        <v>40977</v>
      </c>
      <c r="C9675" t="s">
        <v>27</v>
      </c>
      <c r="D9675">
        <v>25</v>
      </c>
      <c r="E9675">
        <v>12030127</v>
      </c>
      <c r="F9675" t="s">
        <v>28</v>
      </c>
      <c r="G9675">
        <v>100</v>
      </c>
    </row>
    <row r="9676" spans="1:7" x14ac:dyDescent="0.25">
      <c r="A9676">
        <v>80027771</v>
      </c>
      <c r="B9676" s="1">
        <v>40977</v>
      </c>
      <c r="C9676" t="s">
        <v>24</v>
      </c>
      <c r="D9676">
        <v>25</v>
      </c>
      <c r="E9676">
        <v>12030129</v>
      </c>
      <c r="F9676" t="s">
        <v>10</v>
      </c>
      <c r="G9676">
        <v>1</v>
      </c>
    </row>
    <row r="9677" spans="1:7" x14ac:dyDescent="0.25">
      <c r="A9677">
        <v>80027772</v>
      </c>
      <c r="B9677" s="1">
        <v>40977</v>
      </c>
      <c r="C9677" t="s">
        <v>7</v>
      </c>
      <c r="D9677">
        <v>170</v>
      </c>
      <c r="E9677">
        <v>12030130</v>
      </c>
      <c r="F9677" t="s">
        <v>8</v>
      </c>
      <c r="G9677">
        <v>30000</v>
      </c>
    </row>
    <row r="9678" spans="1:7" hidden="1" x14ac:dyDescent="0.25">
      <c r="A9678">
        <v>80027814</v>
      </c>
      <c r="B9678" s="1">
        <v>40983</v>
      </c>
      <c r="C9678" t="s">
        <v>182</v>
      </c>
      <c r="D9678">
        <v>100</v>
      </c>
      <c r="E9678">
        <v>12030185</v>
      </c>
      <c r="F9678" t="s">
        <v>10</v>
      </c>
      <c r="G9678">
        <v>1</v>
      </c>
    </row>
    <row r="9679" spans="1:7" hidden="1" x14ac:dyDescent="0.25">
      <c r="A9679">
        <v>80027815</v>
      </c>
      <c r="B9679" s="1">
        <v>40983</v>
      </c>
      <c r="C9679" t="s">
        <v>111</v>
      </c>
      <c r="D9679">
        <v>100</v>
      </c>
      <c r="E9679">
        <v>12030187</v>
      </c>
      <c r="F9679" t="s">
        <v>112</v>
      </c>
      <c r="G9679">
        <v>4</v>
      </c>
    </row>
    <row r="9680" spans="1:7" hidden="1" x14ac:dyDescent="0.25">
      <c r="A9680">
        <v>80027815</v>
      </c>
      <c r="B9680" s="1">
        <v>40983</v>
      </c>
      <c r="C9680" t="s">
        <v>111</v>
      </c>
      <c r="D9680">
        <v>100</v>
      </c>
      <c r="E9680">
        <v>12030188</v>
      </c>
      <c r="F9680" t="s">
        <v>112</v>
      </c>
      <c r="G9680">
        <v>4</v>
      </c>
    </row>
    <row r="9681" spans="1:7" x14ac:dyDescent="0.25">
      <c r="A9681">
        <v>80027773</v>
      </c>
      <c r="B9681" s="1">
        <v>40977</v>
      </c>
      <c r="C9681" t="s">
        <v>25</v>
      </c>
      <c r="D9681">
        <v>25</v>
      </c>
      <c r="E9681">
        <v>12030132</v>
      </c>
      <c r="F9681" t="s">
        <v>26</v>
      </c>
      <c r="G9681">
        <v>50</v>
      </c>
    </row>
    <row r="9682" spans="1:7" x14ac:dyDescent="0.25">
      <c r="A9682">
        <v>80027775</v>
      </c>
      <c r="B9682" s="1">
        <v>40977</v>
      </c>
      <c r="C9682" t="s">
        <v>25</v>
      </c>
      <c r="D9682">
        <v>30</v>
      </c>
      <c r="E9682">
        <v>12030133</v>
      </c>
      <c r="F9682" t="s">
        <v>26</v>
      </c>
      <c r="G9682">
        <v>200</v>
      </c>
    </row>
    <row r="9683" spans="1:7" x14ac:dyDescent="0.25">
      <c r="A9683">
        <v>80027775</v>
      </c>
      <c r="B9683" s="1">
        <v>40977</v>
      </c>
      <c r="C9683" t="s">
        <v>66</v>
      </c>
      <c r="D9683">
        <v>42</v>
      </c>
      <c r="E9683">
        <v>12030133</v>
      </c>
      <c r="F9683" t="s">
        <v>67</v>
      </c>
      <c r="G9683">
        <v>200</v>
      </c>
    </row>
    <row r="9684" spans="1:7" x14ac:dyDescent="0.25">
      <c r="A9684">
        <v>80027775</v>
      </c>
      <c r="B9684" s="1">
        <v>40977</v>
      </c>
      <c r="C9684" t="s">
        <v>68</v>
      </c>
      <c r="D9684">
        <v>25</v>
      </c>
      <c r="E9684">
        <v>12030133</v>
      </c>
      <c r="F9684" t="s">
        <v>69</v>
      </c>
      <c r="G9684">
        <v>200</v>
      </c>
    </row>
    <row r="9685" spans="1:7" x14ac:dyDescent="0.25">
      <c r="A9685">
        <v>80027777</v>
      </c>
      <c r="B9685" s="1">
        <v>40977</v>
      </c>
      <c r="C9685" t="s">
        <v>135</v>
      </c>
      <c r="D9685">
        <v>125</v>
      </c>
      <c r="E9685">
        <v>12030138</v>
      </c>
      <c r="F9685" t="s">
        <v>10</v>
      </c>
      <c r="G9685">
        <v>1</v>
      </c>
    </row>
    <row r="9686" spans="1:7" x14ac:dyDescent="0.25">
      <c r="A9686">
        <v>80027778</v>
      </c>
      <c r="B9686" s="1">
        <v>40977</v>
      </c>
      <c r="C9686" t="s">
        <v>16</v>
      </c>
      <c r="D9686">
        <v>20</v>
      </c>
      <c r="E9686">
        <v>12030003</v>
      </c>
      <c r="F9686" t="s">
        <v>17</v>
      </c>
      <c r="G9686">
        <v>2000</v>
      </c>
    </row>
    <row r="9687" spans="1:7" x14ac:dyDescent="0.25">
      <c r="A9687">
        <v>80027778</v>
      </c>
      <c r="B9687" s="1">
        <v>40977</v>
      </c>
      <c r="C9687" t="s">
        <v>7</v>
      </c>
      <c r="D9687">
        <v>95</v>
      </c>
      <c r="E9687">
        <v>12030003</v>
      </c>
      <c r="F9687" t="s">
        <v>8</v>
      </c>
      <c r="G9687">
        <v>2000</v>
      </c>
    </row>
    <row r="9688" spans="1:7" x14ac:dyDescent="0.25">
      <c r="A9688">
        <v>80027778</v>
      </c>
      <c r="B9688" s="1">
        <v>40977</v>
      </c>
      <c r="C9688" t="s">
        <v>15</v>
      </c>
      <c r="D9688">
        <v>47.5</v>
      </c>
      <c r="E9688">
        <v>12030003</v>
      </c>
      <c r="F9688" t="s">
        <v>8</v>
      </c>
      <c r="G9688">
        <v>2000</v>
      </c>
    </row>
    <row r="9689" spans="1:7" x14ac:dyDescent="0.25">
      <c r="A9689">
        <v>80027779</v>
      </c>
      <c r="B9689" s="1">
        <v>40977</v>
      </c>
      <c r="C9689" t="s">
        <v>24</v>
      </c>
      <c r="D9689">
        <v>25</v>
      </c>
      <c r="E9689">
        <v>12030140</v>
      </c>
      <c r="F9689" t="s">
        <v>10</v>
      </c>
      <c r="G9689">
        <v>1</v>
      </c>
    </row>
    <row r="9690" spans="1:7" x14ac:dyDescent="0.25">
      <c r="A9690">
        <v>80027779</v>
      </c>
      <c r="B9690" s="1">
        <v>40977</v>
      </c>
      <c r="C9690" t="s">
        <v>24</v>
      </c>
      <c r="D9690">
        <v>25</v>
      </c>
      <c r="E9690">
        <v>12030141</v>
      </c>
      <c r="F9690" t="s">
        <v>10</v>
      </c>
      <c r="G9690">
        <v>1</v>
      </c>
    </row>
    <row r="9691" spans="1:7" x14ac:dyDescent="0.25">
      <c r="A9691">
        <v>80027779</v>
      </c>
      <c r="B9691" s="1">
        <v>40977</v>
      </c>
      <c r="C9691" t="s">
        <v>24</v>
      </c>
      <c r="D9691">
        <v>25</v>
      </c>
      <c r="E9691">
        <v>12030142</v>
      </c>
      <c r="F9691" t="s">
        <v>10</v>
      </c>
      <c r="G9691">
        <v>1</v>
      </c>
    </row>
    <row r="9692" spans="1:7" x14ac:dyDescent="0.25">
      <c r="A9692">
        <v>80027780</v>
      </c>
      <c r="B9692" s="1">
        <v>40980</v>
      </c>
      <c r="C9692" t="s">
        <v>9</v>
      </c>
      <c r="D9692">
        <v>20</v>
      </c>
      <c r="E9692">
        <v>12030131</v>
      </c>
      <c r="F9692" t="s">
        <v>10</v>
      </c>
      <c r="G9692">
        <v>1</v>
      </c>
    </row>
    <row r="9693" spans="1:7" x14ac:dyDescent="0.25">
      <c r="A9693">
        <v>80027780</v>
      </c>
      <c r="B9693" s="1">
        <v>40980</v>
      </c>
      <c r="C9693" t="s">
        <v>7</v>
      </c>
      <c r="D9693">
        <v>40</v>
      </c>
      <c r="E9693">
        <v>12030131</v>
      </c>
      <c r="F9693" t="s">
        <v>8</v>
      </c>
      <c r="G9693">
        <v>1</v>
      </c>
    </row>
    <row r="9694" spans="1:7" x14ac:dyDescent="0.25">
      <c r="A9694">
        <v>80027781</v>
      </c>
      <c r="B9694" s="1">
        <v>40980</v>
      </c>
      <c r="C9694" t="s">
        <v>54</v>
      </c>
      <c r="D9694">
        <v>25</v>
      </c>
      <c r="E9694">
        <v>12030143</v>
      </c>
      <c r="F9694" t="s">
        <v>55</v>
      </c>
      <c r="G9694">
        <v>50000</v>
      </c>
    </row>
    <row r="9695" spans="1:7" x14ac:dyDescent="0.25">
      <c r="A9695">
        <v>80027781</v>
      </c>
      <c r="B9695" s="1">
        <v>40980</v>
      </c>
      <c r="C9695" t="s">
        <v>59</v>
      </c>
      <c r="D9695">
        <v>25</v>
      </c>
      <c r="E9695">
        <v>12030143</v>
      </c>
      <c r="F9695" t="s">
        <v>60</v>
      </c>
      <c r="G9695">
        <v>50000</v>
      </c>
    </row>
    <row r="9696" spans="1:7" x14ac:dyDescent="0.25">
      <c r="A9696">
        <v>80027784</v>
      </c>
      <c r="B9696" s="1">
        <v>40980</v>
      </c>
      <c r="C9696" t="s">
        <v>9</v>
      </c>
      <c r="D9696">
        <v>20</v>
      </c>
      <c r="E9696">
        <v>12030139</v>
      </c>
      <c r="F9696" t="s">
        <v>10</v>
      </c>
      <c r="G9696">
        <v>1</v>
      </c>
    </row>
    <row r="9697" spans="1:7" x14ac:dyDescent="0.25">
      <c r="A9697">
        <v>80027784</v>
      </c>
      <c r="B9697" s="1">
        <v>40980</v>
      </c>
      <c r="C9697" t="s">
        <v>7</v>
      </c>
      <c r="D9697">
        <v>30</v>
      </c>
      <c r="E9697">
        <v>12030139</v>
      </c>
      <c r="F9697" t="s">
        <v>8</v>
      </c>
      <c r="G9697">
        <v>1</v>
      </c>
    </row>
    <row r="9698" spans="1:7" x14ac:dyDescent="0.25">
      <c r="A9698">
        <v>80027787</v>
      </c>
      <c r="B9698" s="1">
        <v>40980</v>
      </c>
      <c r="C9698" t="s">
        <v>70</v>
      </c>
      <c r="D9698">
        <v>25</v>
      </c>
      <c r="E9698">
        <v>12030150</v>
      </c>
      <c r="F9698" t="s">
        <v>71</v>
      </c>
      <c r="G9698">
        <v>1</v>
      </c>
    </row>
    <row r="9699" spans="1:7" x14ac:dyDescent="0.25">
      <c r="A9699">
        <v>80027788</v>
      </c>
      <c r="B9699" s="1">
        <v>40980</v>
      </c>
      <c r="C9699" t="s">
        <v>7</v>
      </c>
      <c r="D9699">
        <v>70</v>
      </c>
      <c r="E9699">
        <v>12030105</v>
      </c>
      <c r="F9699" t="s">
        <v>8</v>
      </c>
      <c r="G9699">
        <v>10000</v>
      </c>
    </row>
    <row r="9700" spans="1:7" x14ac:dyDescent="0.25">
      <c r="A9700">
        <v>80027790</v>
      </c>
      <c r="B9700" s="1">
        <v>40980</v>
      </c>
      <c r="C9700" t="s">
        <v>140</v>
      </c>
      <c r="D9700">
        <v>25</v>
      </c>
      <c r="E9700">
        <v>12030153</v>
      </c>
      <c r="F9700" t="s">
        <v>26</v>
      </c>
      <c r="G9700">
        <v>100</v>
      </c>
    </row>
    <row r="9701" spans="1:7" x14ac:dyDescent="0.25">
      <c r="A9701">
        <v>80027790</v>
      </c>
      <c r="B9701" s="1">
        <v>40980</v>
      </c>
      <c r="C9701" t="s">
        <v>66</v>
      </c>
      <c r="D9701">
        <v>8</v>
      </c>
      <c r="E9701">
        <v>12030153</v>
      </c>
      <c r="F9701" t="s">
        <v>67</v>
      </c>
      <c r="G9701">
        <v>100</v>
      </c>
    </row>
    <row r="9702" spans="1:7" x14ac:dyDescent="0.25">
      <c r="A9702">
        <v>80027793</v>
      </c>
      <c r="B9702" s="1">
        <v>40980</v>
      </c>
      <c r="C9702" t="s">
        <v>7</v>
      </c>
      <c r="D9702">
        <v>170</v>
      </c>
      <c r="E9702">
        <v>12030106</v>
      </c>
      <c r="F9702" t="s">
        <v>8</v>
      </c>
      <c r="G9702">
        <v>30000</v>
      </c>
    </row>
    <row r="9703" spans="1:7" x14ac:dyDescent="0.25">
      <c r="A9703">
        <v>80027793</v>
      </c>
      <c r="B9703" s="1">
        <v>40980</v>
      </c>
      <c r="C9703" t="s">
        <v>7</v>
      </c>
      <c r="D9703">
        <v>170</v>
      </c>
      <c r="E9703">
        <v>12030107</v>
      </c>
      <c r="F9703" t="s">
        <v>8</v>
      </c>
      <c r="G9703">
        <v>30000</v>
      </c>
    </row>
    <row r="9704" spans="1:7" x14ac:dyDescent="0.25">
      <c r="A9704">
        <v>80027794</v>
      </c>
      <c r="B9704" s="1">
        <v>40981</v>
      </c>
      <c r="C9704" t="s">
        <v>7</v>
      </c>
      <c r="D9704">
        <v>380</v>
      </c>
      <c r="E9704">
        <v>12030086</v>
      </c>
      <c r="F9704" t="s">
        <v>8</v>
      </c>
      <c r="G9704">
        <v>80000</v>
      </c>
    </row>
    <row r="9705" spans="1:7" x14ac:dyDescent="0.25">
      <c r="A9705">
        <v>80027794</v>
      </c>
      <c r="B9705" s="1">
        <v>40981</v>
      </c>
      <c r="C9705" t="s">
        <v>15</v>
      </c>
      <c r="D9705">
        <v>190</v>
      </c>
      <c r="E9705">
        <v>12030086</v>
      </c>
      <c r="F9705" t="s">
        <v>8</v>
      </c>
      <c r="G9705">
        <v>80000</v>
      </c>
    </row>
    <row r="9706" spans="1:7" x14ac:dyDescent="0.25">
      <c r="A9706">
        <v>80027794</v>
      </c>
      <c r="B9706" s="1">
        <v>40981</v>
      </c>
      <c r="C9706" t="s">
        <v>7</v>
      </c>
      <c r="D9706">
        <v>380</v>
      </c>
      <c r="E9706">
        <v>12030087</v>
      </c>
      <c r="F9706" t="s">
        <v>8</v>
      </c>
      <c r="G9706">
        <v>80000</v>
      </c>
    </row>
    <row r="9707" spans="1:7" x14ac:dyDescent="0.25">
      <c r="A9707">
        <v>80027794</v>
      </c>
      <c r="B9707" s="1">
        <v>40981</v>
      </c>
      <c r="C9707" t="s">
        <v>15</v>
      </c>
      <c r="D9707">
        <v>190</v>
      </c>
      <c r="E9707">
        <v>12030087</v>
      </c>
      <c r="F9707" t="s">
        <v>8</v>
      </c>
      <c r="G9707">
        <v>80000</v>
      </c>
    </row>
    <row r="9708" spans="1:7" x14ac:dyDescent="0.25">
      <c r="A9708">
        <v>80027797</v>
      </c>
      <c r="B9708" s="1">
        <v>40981</v>
      </c>
      <c r="C9708" t="s">
        <v>9</v>
      </c>
      <c r="D9708">
        <v>20</v>
      </c>
      <c r="E9708">
        <v>12010355</v>
      </c>
      <c r="F9708" t="s">
        <v>10</v>
      </c>
      <c r="G9708">
        <v>1</v>
      </c>
    </row>
    <row r="9709" spans="1:7" x14ac:dyDescent="0.25">
      <c r="A9709">
        <v>80027797</v>
      </c>
      <c r="B9709" s="1">
        <v>40981</v>
      </c>
      <c r="C9709" t="s">
        <v>7</v>
      </c>
      <c r="D9709">
        <v>320</v>
      </c>
      <c r="E9709">
        <v>12010355</v>
      </c>
      <c r="F9709" t="s">
        <v>8</v>
      </c>
      <c r="G9709">
        <v>1</v>
      </c>
    </row>
    <row r="9710" spans="1:7" x14ac:dyDescent="0.25">
      <c r="A9710">
        <v>80027799</v>
      </c>
      <c r="B9710" s="1">
        <v>40981</v>
      </c>
      <c r="C9710" t="s">
        <v>64</v>
      </c>
      <c r="D9710">
        <v>25</v>
      </c>
      <c r="E9710">
        <v>12030161</v>
      </c>
      <c r="F9710" t="s">
        <v>65</v>
      </c>
      <c r="G9710">
        <v>1</v>
      </c>
    </row>
    <row r="9711" spans="1:7" x14ac:dyDescent="0.25">
      <c r="A9711">
        <v>80027800</v>
      </c>
      <c r="B9711" s="1">
        <v>40981</v>
      </c>
      <c r="C9711" t="s">
        <v>64</v>
      </c>
      <c r="D9711">
        <v>80</v>
      </c>
      <c r="E9711">
        <v>12030159</v>
      </c>
      <c r="F9711" t="s">
        <v>65</v>
      </c>
      <c r="G9711">
        <v>20</v>
      </c>
    </row>
    <row r="9712" spans="1:7" x14ac:dyDescent="0.25">
      <c r="A9712">
        <v>80027800</v>
      </c>
      <c r="B9712" s="1">
        <v>40981</v>
      </c>
      <c r="C9712" t="s">
        <v>74</v>
      </c>
      <c r="D9712">
        <v>25</v>
      </c>
      <c r="E9712">
        <v>12030159</v>
      </c>
      <c r="F9712" t="s">
        <v>75</v>
      </c>
      <c r="G9712">
        <v>20</v>
      </c>
    </row>
    <row r="9713" spans="1:7" x14ac:dyDescent="0.25">
      <c r="A9713">
        <v>80027800</v>
      </c>
      <c r="B9713" s="1">
        <v>40981</v>
      </c>
      <c r="C9713" t="s">
        <v>70</v>
      </c>
      <c r="D9713">
        <v>25</v>
      </c>
      <c r="E9713">
        <v>12030159</v>
      </c>
      <c r="F9713" t="s">
        <v>71</v>
      </c>
      <c r="G9713">
        <v>20</v>
      </c>
    </row>
    <row r="9714" spans="1:7" x14ac:dyDescent="0.25">
      <c r="A9714">
        <v>80027801</v>
      </c>
      <c r="B9714" s="1">
        <v>40981</v>
      </c>
      <c r="C9714" t="s">
        <v>53</v>
      </c>
      <c r="D9714">
        <v>25</v>
      </c>
      <c r="E9714">
        <v>12030163</v>
      </c>
      <c r="F9714" t="s">
        <v>10</v>
      </c>
      <c r="G9714">
        <v>1</v>
      </c>
    </row>
    <row r="9715" spans="1:7" x14ac:dyDescent="0.25">
      <c r="A9715">
        <v>80027802</v>
      </c>
      <c r="B9715" s="1">
        <v>40981</v>
      </c>
      <c r="C9715" t="s">
        <v>9</v>
      </c>
      <c r="D9715">
        <v>20</v>
      </c>
      <c r="E9715">
        <v>12020296</v>
      </c>
      <c r="F9715" t="s">
        <v>10</v>
      </c>
      <c r="G9715">
        <v>1</v>
      </c>
    </row>
    <row r="9716" spans="1:7" x14ac:dyDescent="0.25">
      <c r="A9716">
        <v>80027802</v>
      </c>
      <c r="B9716" s="1">
        <v>40981</v>
      </c>
      <c r="C9716" t="s">
        <v>7</v>
      </c>
      <c r="D9716">
        <v>859</v>
      </c>
      <c r="E9716">
        <v>12020296</v>
      </c>
      <c r="F9716" t="s">
        <v>8</v>
      </c>
      <c r="G9716">
        <v>1</v>
      </c>
    </row>
    <row r="9717" spans="1:7" x14ac:dyDescent="0.25">
      <c r="A9717">
        <v>80027804</v>
      </c>
      <c r="B9717" s="1">
        <v>40982</v>
      </c>
      <c r="C9717" t="s">
        <v>134</v>
      </c>
      <c r="D9717">
        <v>75</v>
      </c>
      <c r="E9717">
        <v>12030037</v>
      </c>
      <c r="F9717" t="s">
        <v>10</v>
      </c>
      <c r="G9717">
        <v>1</v>
      </c>
    </row>
    <row r="9718" spans="1:7" x14ac:dyDescent="0.25">
      <c r="A9718">
        <v>80027805</v>
      </c>
      <c r="B9718" s="1">
        <v>40982</v>
      </c>
      <c r="C9718" t="s">
        <v>25</v>
      </c>
      <c r="D9718">
        <v>120</v>
      </c>
      <c r="E9718">
        <v>12030167</v>
      </c>
      <c r="F9718" t="s">
        <v>26</v>
      </c>
      <c r="G9718">
        <v>800</v>
      </c>
    </row>
    <row r="9719" spans="1:7" x14ac:dyDescent="0.25">
      <c r="A9719">
        <v>80027805</v>
      </c>
      <c r="B9719" s="1">
        <v>40982</v>
      </c>
      <c r="C9719" t="s">
        <v>66</v>
      </c>
      <c r="D9719">
        <v>42</v>
      </c>
      <c r="E9719">
        <v>12030167</v>
      </c>
      <c r="F9719" t="s">
        <v>67</v>
      </c>
      <c r="G9719">
        <v>800</v>
      </c>
    </row>
    <row r="9720" spans="1:7" x14ac:dyDescent="0.25">
      <c r="A9720">
        <v>80027809</v>
      </c>
      <c r="B9720" s="1">
        <v>40982</v>
      </c>
      <c r="C9720" t="s">
        <v>9</v>
      </c>
      <c r="D9720">
        <v>20</v>
      </c>
      <c r="E9720">
        <v>12030084</v>
      </c>
      <c r="F9720" t="s">
        <v>10</v>
      </c>
      <c r="G9720">
        <v>1</v>
      </c>
    </row>
    <row r="9721" spans="1:7" x14ac:dyDescent="0.25">
      <c r="A9721">
        <v>80027809</v>
      </c>
      <c r="B9721" s="1">
        <v>40982</v>
      </c>
      <c r="C9721" t="s">
        <v>7</v>
      </c>
      <c r="D9721">
        <v>1264</v>
      </c>
      <c r="E9721">
        <v>12030084</v>
      </c>
      <c r="F9721" t="s">
        <v>8</v>
      </c>
      <c r="G9721">
        <v>1</v>
      </c>
    </row>
    <row r="9722" spans="1:7" x14ac:dyDescent="0.25">
      <c r="A9722">
        <v>80027811</v>
      </c>
      <c r="B9722" s="1">
        <v>40982</v>
      </c>
      <c r="C9722" t="s">
        <v>66</v>
      </c>
      <c r="D9722">
        <v>25</v>
      </c>
      <c r="E9722">
        <v>12030176</v>
      </c>
      <c r="F9722" t="s">
        <v>67</v>
      </c>
      <c r="G9722">
        <v>0</v>
      </c>
    </row>
    <row r="9723" spans="1:7" x14ac:dyDescent="0.25">
      <c r="A9723">
        <v>80027811</v>
      </c>
      <c r="B9723" s="1">
        <v>40982</v>
      </c>
      <c r="C9723" t="s">
        <v>66</v>
      </c>
      <c r="D9723">
        <v>25</v>
      </c>
      <c r="E9723">
        <v>12030177</v>
      </c>
      <c r="F9723" t="s">
        <v>67</v>
      </c>
      <c r="G9723">
        <v>8</v>
      </c>
    </row>
    <row r="9724" spans="1:7" x14ac:dyDescent="0.25">
      <c r="A9724">
        <v>80027812</v>
      </c>
      <c r="B9724" s="1">
        <v>40982</v>
      </c>
      <c r="C9724" t="s">
        <v>7</v>
      </c>
      <c r="D9724">
        <v>60</v>
      </c>
      <c r="E9724">
        <v>12030169</v>
      </c>
      <c r="F9724" t="s">
        <v>8</v>
      </c>
      <c r="G9724">
        <v>8000</v>
      </c>
    </row>
    <row r="9725" spans="1:7" x14ac:dyDescent="0.25">
      <c r="A9725">
        <v>80027813</v>
      </c>
      <c r="B9725" s="1">
        <v>40982</v>
      </c>
      <c r="C9725" t="s">
        <v>54</v>
      </c>
      <c r="D9725">
        <v>29</v>
      </c>
      <c r="E9725">
        <v>12030180</v>
      </c>
      <c r="F9725" t="s">
        <v>55</v>
      </c>
      <c r="G9725">
        <v>110000</v>
      </c>
    </row>
    <row r="9726" spans="1:7" x14ac:dyDescent="0.25">
      <c r="A9726">
        <v>80027813</v>
      </c>
      <c r="B9726" s="1">
        <v>40982</v>
      </c>
      <c r="C9726" t="s">
        <v>56</v>
      </c>
      <c r="D9726">
        <v>25</v>
      </c>
      <c r="E9726">
        <v>12030180</v>
      </c>
      <c r="F9726" t="s">
        <v>55</v>
      </c>
      <c r="G9726">
        <v>110000</v>
      </c>
    </row>
    <row r="9727" spans="1:7" x14ac:dyDescent="0.25">
      <c r="A9727">
        <v>80027813</v>
      </c>
      <c r="B9727" s="1">
        <v>40982</v>
      </c>
      <c r="C9727" t="s">
        <v>59</v>
      </c>
      <c r="D9727">
        <v>25</v>
      </c>
      <c r="E9727">
        <v>12030180</v>
      </c>
      <c r="F9727" t="s">
        <v>60</v>
      </c>
      <c r="G9727">
        <v>110000</v>
      </c>
    </row>
    <row r="9728" spans="1:7" x14ac:dyDescent="0.25">
      <c r="A9728">
        <v>80027813</v>
      </c>
      <c r="B9728" s="1">
        <v>40982</v>
      </c>
      <c r="C9728" t="s">
        <v>61</v>
      </c>
      <c r="D9728">
        <v>25</v>
      </c>
      <c r="E9728">
        <v>12030180</v>
      </c>
      <c r="F9728" t="s">
        <v>60</v>
      </c>
      <c r="G9728">
        <v>110000</v>
      </c>
    </row>
    <row r="9729" spans="1:7" x14ac:dyDescent="0.25">
      <c r="A9729">
        <v>80027813</v>
      </c>
      <c r="B9729" s="1">
        <v>40982</v>
      </c>
      <c r="C9729" t="s">
        <v>54</v>
      </c>
      <c r="D9729">
        <v>29</v>
      </c>
      <c r="E9729">
        <v>12030181</v>
      </c>
      <c r="F9729" t="s">
        <v>55</v>
      </c>
      <c r="G9729">
        <v>90000</v>
      </c>
    </row>
    <row r="9730" spans="1:7" x14ac:dyDescent="0.25">
      <c r="A9730">
        <v>80027813</v>
      </c>
      <c r="B9730" s="1">
        <v>40982</v>
      </c>
      <c r="C9730" t="s">
        <v>56</v>
      </c>
      <c r="D9730">
        <v>29</v>
      </c>
      <c r="E9730">
        <v>12030181</v>
      </c>
      <c r="F9730" t="s">
        <v>55</v>
      </c>
      <c r="G9730">
        <v>90000</v>
      </c>
    </row>
    <row r="9731" spans="1:7" x14ac:dyDescent="0.25">
      <c r="A9731">
        <v>80027813</v>
      </c>
      <c r="B9731" s="1">
        <v>40982</v>
      </c>
      <c r="C9731" t="s">
        <v>59</v>
      </c>
      <c r="D9731">
        <v>25</v>
      </c>
      <c r="E9731">
        <v>12030181</v>
      </c>
      <c r="F9731" t="s">
        <v>60</v>
      </c>
      <c r="G9731">
        <v>90000</v>
      </c>
    </row>
    <row r="9732" spans="1:7" x14ac:dyDescent="0.25">
      <c r="A9732">
        <v>80027813</v>
      </c>
      <c r="B9732" s="1">
        <v>40982</v>
      </c>
      <c r="C9732" t="s">
        <v>61</v>
      </c>
      <c r="D9732">
        <v>25</v>
      </c>
      <c r="E9732">
        <v>12030181</v>
      </c>
      <c r="F9732" t="s">
        <v>60</v>
      </c>
      <c r="G9732">
        <v>90000</v>
      </c>
    </row>
    <row r="9733" spans="1:7" x14ac:dyDescent="0.25">
      <c r="A9733">
        <v>80027813</v>
      </c>
      <c r="B9733" s="1">
        <v>40982</v>
      </c>
      <c r="C9733" t="s">
        <v>54</v>
      </c>
      <c r="D9733">
        <v>29</v>
      </c>
      <c r="E9733">
        <v>12030183</v>
      </c>
      <c r="F9733" t="s">
        <v>55</v>
      </c>
      <c r="G9733">
        <v>90000</v>
      </c>
    </row>
    <row r="9734" spans="1:7" x14ac:dyDescent="0.25">
      <c r="A9734">
        <v>80027813</v>
      </c>
      <c r="B9734" s="1">
        <v>40982</v>
      </c>
      <c r="C9734" t="s">
        <v>56</v>
      </c>
      <c r="D9734">
        <v>29</v>
      </c>
      <c r="E9734">
        <v>12030183</v>
      </c>
      <c r="F9734" t="s">
        <v>55</v>
      </c>
      <c r="G9734">
        <v>90000</v>
      </c>
    </row>
    <row r="9735" spans="1:7" x14ac:dyDescent="0.25">
      <c r="A9735">
        <v>80027813</v>
      </c>
      <c r="B9735" s="1">
        <v>40982</v>
      </c>
      <c r="C9735" t="s">
        <v>59</v>
      </c>
      <c r="D9735">
        <v>25</v>
      </c>
      <c r="E9735">
        <v>12030183</v>
      </c>
      <c r="F9735" t="s">
        <v>60</v>
      </c>
      <c r="G9735">
        <v>90000</v>
      </c>
    </row>
    <row r="9736" spans="1:7" x14ac:dyDescent="0.25">
      <c r="A9736">
        <v>80027813</v>
      </c>
      <c r="B9736" s="1">
        <v>40982</v>
      </c>
      <c r="C9736" t="s">
        <v>61</v>
      </c>
      <c r="D9736">
        <v>25</v>
      </c>
      <c r="E9736">
        <v>12030183</v>
      </c>
      <c r="F9736" t="s">
        <v>60</v>
      </c>
      <c r="G9736">
        <v>90000</v>
      </c>
    </row>
    <row r="9737" spans="1:7" x14ac:dyDescent="0.25">
      <c r="A9737">
        <v>80027813</v>
      </c>
      <c r="B9737" s="1">
        <v>40982</v>
      </c>
      <c r="C9737" t="s">
        <v>54</v>
      </c>
      <c r="D9737">
        <v>27</v>
      </c>
      <c r="E9737">
        <v>12030184</v>
      </c>
      <c r="F9737" t="s">
        <v>55</v>
      </c>
      <c r="G9737">
        <v>70000</v>
      </c>
    </row>
    <row r="9738" spans="1:7" x14ac:dyDescent="0.25">
      <c r="A9738">
        <v>80027813</v>
      </c>
      <c r="B9738" s="1">
        <v>40982</v>
      </c>
      <c r="C9738" t="s">
        <v>56</v>
      </c>
      <c r="D9738">
        <v>27</v>
      </c>
      <c r="E9738">
        <v>12030184</v>
      </c>
      <c r="F9738" t="s">
        <v>55</v>
      </c>
      <c r="G9738">
        <v>70000</v>
      </c>
    </row>
    <row r="9739" spans="1:7" x14ac:dyDescent="0.25">
      <c r="A9739">
        <v>80027813</v>
      </c>
      <c r="B9739" s="1">
        <v>40982</v>
      </c>
      <c r="C9739" t="s">
        <v>59</v>
      </c>
      <c r="D9739">
        <v>25</v>
      </c>
      <c r="E9739">
        <v>12030184</v>
      </c>
      <c r="F9739" t="s">
        <v>60</v>
      </c>
      <c r="G9739">
        <v>70000</v>
      </c>
    </row>
    <row r="9740" spans="1:7" x14ac:dyDescent="0.25">
      <c r="A9740">
        <v>80027813</v>
      </c>
      <c r="B9740" s="1">
        <v>40982</v>
      </c>
      <c r="C9740" t="s">
        <v>61</v>
      </c>
      <c r="D9740">
        <v>25</v>
      </c>
      <c r="E9740">
        <v>12030184</v>
      </c>
      <c r="F9740" t="s">
        <v>60</v>
      </c>
      <c r="G9740">
        <v>70000</v>
      </c>
    </row>
    <row r="9741" spans="1:7" x14ac:dyDescent="0.25">
      <c r="A9741">
        <v>80027816</v>
      </c>
      <c r="B9741" s="1">
        <v>40983</v>
      </c>
      <c r="C9741" t="s">
        <v>24</v>
      </c>
      <c r="D9741">
        <v>25</v>
      </c>
      <c r="E9741">
        <v>12030189</v>
      </c>
      <c r="F9741" t="s">
        <v>10</v>
      </c>
      <c r="G9741">
        <v>1</v>
      </c>
    </row>
    <row r="9742" spans="1:7" x14ac:dyDescent="0.25">
      <c r="A9742">
        <v>80027817</v>
      </c>
      <c r="B9742" s="1">
        <v>40983</v>
      </c>
      <c r="C9742" t="s">
        <v>140</v>
      </c>
      <c r="D9742">
        <v>30</v>
      </c>
      <c r="E9742">
        <v>12030190</v>
      </c>
      <c r="F9742" t="s">
        <v>26</v>
      </c>
      <c r="G9742">
        <v>200</v>
      </c>
    </row>
    <row r="9743" spans="1:7" x14ac:dyDescent="0.25">
      <c r="A9743">
        <v>80027817</v>
      </c>
      <c r="B9743" s="1">
        <v>40983</v>
      </c>
      <c r="C9743" t="s">
        <v>66</v>
      </c>
      <c r="D9743">
        <v>42</v>
      </c>
      <c r="E9743">
        <v>12030190</v>
      </c>
      <c r="F9743" t="s">
        <v>67</v>
      </c>
      <c r="G9743">
        <v>200</v>
      </c>
    </row>
    <row r="9744" spans="1:7" x14ac:dyDescent="0.25">
      <c r="A9744">
        <v>80027817</v>
      </c>
      <c r="B9744" s="1">
        <v>40983</v>
      </c>
      <c r="C9744" t="s">
        <v>68</v>
      </c>
      <c r="D9744">
        <v>25</v>
      </c>
      <c r="E9744">
        <v>12030190</v>
      </c>
      <c r="F9744" t="s">
        <v>69</v>
      </c>
      <c r="G9744">
        <v>200</v>
      </c>
    </row>
    <row r="9745" spans="1:7" x14ac:dyDescent="0.25">
      <c r="A9745">
        <v>80027818</v>
      </c>
      <c r="B9745" s="1">
        <v>40983</v>
      </c>
      <c r="C9745" t="s">
        <v>64</v>
      </c>
      <c r="D9745">
        <v>80</v>
      </c>
      <c r="E9745">
        <v>12030191</v>
      </c>
      <c r="F9745" t="s">
        <v>65</v>
      </c>
      <c r="G9745">
        <v>20</v>
      </c>
    </row>
    <row r="9746" spans="1:7" x14ac:dyDescent="0.25">
      <c r="A9746">
        <v>80027818</v>
      </c>
      <c r="B9746" s="1">
        <v>40983</v>
      </c>
      <c r="C9746" t="s">
        <v>96</v>
      </c>
      <c r="D9746">
        <v>25</v>
      </c>
      <c r="E9746">
        <v>12030191</v>
      </c>
      <c r="F9746" t="s">
        <v>97</v>
      </c>
      <c r="G9746">
        <v>20</v>
      </c>
    </row>
    <row r="9747" spans="1:7" x14ac:dyDescent="0.25">
      <c r="A9747">
        <v>80027818</v>
      </c>
      <c r="B9747" s="1">
        <v>40983</v>
      </c>
      <c r="C9747" t="s">
        <v>74</v>
      </c>
      <c r="D9747">
        <v>25</v>
      </c>
      <c r="E9747">
        <v>12030191</v>
      </c>
      <c r="F9747" t="s">
        <v>75</v>
      </c>
      <c r="G9747">
        <v>20</v>
      </c>
    </row>
    <row r="9748" spans="1:7" x14ac:dyDescent="0.25">
      <c r="A9748">
        <v>80027818</v>
      </c>
      <c r="B9748" s="1">
        <v>40983</v>
      </c>
      <c r="C9748" t="s">
        <v>70</v>
      </c>
      <c r="D9748">
        <v>25</v>
      </c>
      <c r="E9748">
        <v>12030191</v>
      </c>
      <c r="F9748" t="s">
        <v>71</v>
      </c>
      <c r="G9748">
        <v>20</v>
      </c>
    </row>
    <row r="9749" spans="1:7" x14ac:dyDescent="0.25">
      <c r="A9749">
        <v>80027819</v>
      </c>
      <c r="B9749" s="1">
        <v>40983</v>
      </c>
      <c r="C9749" t="s">
        <v>9</v>
      </c>
      <c r="D9749">
        <v>20</v>
      </c>
      <c r="E9749">
        <v>12020232</v>
      </c>
      <c r="F9749" t="s">
        <v>10</v>
      </c>
      <c r="G9749">
        <v>1</v>
      </c>
    </row>
    <row r="9750" spans="1:7" x14ac:dyDescent="0.25">
      <c r="A9750">
        <v>80027819</v>
      </c>
      <c r="B9750" s="1">
        <v>40983</v>
      </c>
      <c r="C9750" t="s">
        <v>7</v>
      </c>
      <c r="D9750">
        <v>685</v>
      </c>
      <c r="E9750">
        <v>12020232</v>
      </c>
      <c r="F9750" t="s">
        <v>8</v>
      </c>
      <c r="G9750">
        <v>1</v>
      </c>
    </row>
    <row r="9751" spans="1:7" x14ac:dyDescent="0.25">
      <c r="A9751">
        <v>80027820</v>
      </c>
      <c r="B9751" s="1">
        <v>40983</v>
      </c>
      <c r="C9751" t="s">
        <v>152</v>
      </c>
      <c r="D9751">
        <v>25</v>
      </c>
      <c r="E9751">
        <v>12030192</v>
      </c>
      <c r="F9751" t="s">
        <v>26</v>
      </c>
      <c r="G9751">
        <v>125</v>
      </c>
    </row>
    <row r="9752" spans="1:7" x14ac:dyDescent="0.25">
      <c r="A9752">
        <v>80027820</v>
      </c>
      <c r="B9752" s="1">
        <v>40983</v>
      </c>
      <c r="C9752" t="s">
        <v>140</v>
      </c>
      <c r="D9752">
        <v>37.5</v>
      </c>
      <c r="E9752">
        <v>12030192</v>
      </c>
      <c r="F9752" t="s">
        <v>26</v>
      </c>
      <c r="G9752">
        <v>125</v>
      </c>
    </row>
    <row r="9753" spans="1:7" x14ac:dyDescent="0.25">
      <c r="A9753">
        <v>80027820</v>
      </c>
      <c r="B9753" s="1">
        <v>40983</v>
      </c>
      <c r="C9753" t="s">
        <v>141</v>
      </c>
      <c r="D9753">
        <v>90</v>
      </c>
      <c r="E9753">
        <v>12030192</v>
      </c>
      <c r="F9753" t="s">
        <v>26</v>
      </c>
      <c r="G9753">
        <v>125</v>
      </c>
    </row>
    <row r="9754" spans="1:7" x14ac:dyDescent="0.25">
      <c r="A9754">
        <v>80027820</v>
      </c>
      <c r="B9754" s="1">
        <v>40983</v>
      </c>
      <c r="C9754" t="s">
        <v>144</v>
      </c>
      <c r="D9754">
        <v>75</v>
      </c>
      <c r="E9754">
        <v>12030192</v>
      </c>
      <c r="F9754" t="s">
        <v>26</v>
      </c>
      <c r="G9754">
        <v>125</v>
      </c>
    </row>
    <row r="9755" spans="1:7" x14ac:dyDescent="0.25">
      <c r="A9755">
        <v>80027820</v>
      </c>
      <c r="B9755" s="1">
        <v>40983</v>
      </c>
      <c r="C9755" t="s">
        <v>146</v>
      </c>
      <c r="D9755">
        <v>240</v>
      </c>
      <c r="E9755">
        <v>12030192</v>
      </c>
      <c r="F9755" t="s">
        <v>26</v>
      </c>
      <c r="G9755">
        <v>125</v>
      </c>
    </row>
    <row r="9756" spans="1:7" x14ac:dyDescent="0.25">
      <c r="A9756">
        <v>80027820</v>
      </c>
      <c r="B9756" s="1">
        <v>40983</v>
      </c>
      <c r="C9756" t="s">
        <v>149</v>
      </c>
      <c r="D9756">
        <v>120</v>
      </c>
      <c r="E9756">
        <v>12030192</v>
      </c>
      <c r="F9756" t="s">
        <v>26</v>
      </c>
      <c r="G9756">
        <v>125</v>
      </c>
    </row>
    <row r="9757" spans="1:7" x14ac:dyDescent="0.25">
      <c r="A9757">
        <v>80027820</v>
      </c>
      <c r="B9757" s="1">
        <v>40983</v>
      </c>
      <c r="C9757" t="s">
        <v>153</v>
      </c>
      <c r="D9757">
        <v>25</v>
      </c>
      <c r="E9757">
        <v>12030192</v>
      </c>
      <c r="F9757" t="s">
        <v>26</v>
      </c>
      <c r="G9757">
        <v>125</v>
      </c>
    </row>
    <row r="9758" spans="1:7" x14ac:dyDescent="0.25">
      <c r="A9758">
        <v>80027820</v>
      </c>
      <c r="B9758" s="1">
        <v>40983</v>
      </c>
      <c r="C9758" t="s">
        <v>154</v>
      </c>
      <c r="D9758">
        <v>25</v>
      </c>
      <c r="E9758">
        <v>12030192</v>
      </c>
      <c r="F9758" t="s">
        <v>26</v>
      </c>
      <c r="G9758">
        <v>125</v>
      </c>
    </row>
    <row r="9759" spans="1:7" x14ac:dyDescent="0.25">
      <c r="A9759">
        <v>80027820</v>
      </c>
      <c r="B9759" s="1">
        <v>40983</v>
      </c>
      <c r="C9759" t="s">
        <v>155</v>
      </c>
      <c r="D9759">
        <v>25</v>
      </c>
      <c r="E9759">
        <v>12030192</v>
      </c>
      <c r="F9759" t="s">
        <v>26</v>
      </c>
      <c r="G9759">
        <v>125</v>
      </c>
    </row>
    <row r="9760" spans="1:7" x14ac:dyDescent="0.25">
      <c r="A9760">
        <v>80027820</v>
      </c>
      <c r="B9760" s="1">
        <v>40983</v>
      </c>
      <c r="C9760" t="s">
        <v>25</v>
      </c>
      <c r="D9760">
        <v>90</v>
      </c>
      <c r="E9760">
        <v>12030192</v>
      </c>
      <c r="F9760" t="s">
        <v>26</v>
      </c>
      <c r="G9760">
        <v>125</v>
      </c>
    </row>
    <row r="9761" spans="1:7" x14ac:dyDescent="0.25">
      <c r="A9761">
        <v>80027820</v>
      </c>
      <c r="B9761" s="1">
        <v>40983</v>
      </c>
      <c r="C9761" t="s">
        <v>66</v>
      </c>
      <c r="D9761">
        <v>41</v>
      </c>
      <c r="E9761">
        <v>12030192</v>
      </c>
      <c r="F9761" t="s">
        <v>67</v>
      </c>
      <c r="G9761">
        <v>125</v>
      </c>
    </row>
    <row r="9762" spans="1:7" x14ac:dyDescent="0.25">
      <c r="A9762">
        <v>80027820</v>
      </c>
      <c r="B9762" s="1">
        <v>40983</v>
      </c>
      <c r="C9762" t="s">
        <v>151</v>
      </c>
      <c r="D9762">
        <v>42</v>
      </c>
      <c r="E9762">
        <v>12030192</v>
      </c>
      <c r="F9762" t="s">
        <v>67</v>
      </c>
      <c r="G9762">
        <v>125</v>
      </c>
    </row>
    <row r="9763" spans="1:7" x14ac:dyDescent="0.25">
      <c r="A9763">
        <v>80027820</v>
      </c>
      <c r="B9763" s="1">
        <v>40983</v>
      </c>
      <c r="C9763" t="s">
        <v>142</v>
      </c>
      <c r="D9763">
        <v>25</v>
      </c>
      <c r="E9763">
        <v>12030192</v>
      </c>
      <c r="F9763" t="s">
        <v>67</v>
      </c>
      <c r="G9763">
        <v>125</v>
      </c>
    </row>
    <row r="9764" spans="1:7" x14ac:dyDescent="0.25">
      <c r="A9764">
        <v>80027820</v>
      </c>
      <c r="B9764" s="1">
        <v>40983</v>
      </c>
      <c r="C9764" t="s">
        <v>143</v>
      </c>
      <c r="D9764">
        <v>42</v>
      </c>
      <c r="E9764">
        <v>12030192</v>
      </c>
      <c r="F9764" t="s">
        <v>67</v>
      </c>
      <c r="G9764">
        <v>125</v>
      </c>
    </row>
    <row r="9765" spans="1:7" x14ac:dyDescent="0.25">
      <c r="A9765">
        <v>80027820</v>
      </c>
      <c r="B9765" s="1">
        <v>40983</v>
      </c>
      <c r="C9765" t="s">
        <v>145</v>
      </c>
      <c r="D9765">
        <v>18</v>
      </c>
      <c r="E9765">
        <v>12030192</v>
      </c>
      <c r="F9765" t="s">
        <v>67</v>
      </c>
      <c r="G9765">
        <v>125</v>
      </c>
    </row>
    <row r="9766" spans="1:7" x14ac:dyDescent="0.25">
      <c r="A9766">
        <v>80027820</v>
      </c>
      <c r="B9766" s="1">
        <v>40983</v>
      </c>
      <c r="C9766" t="s">
        <v>147</v>
      </c>
      <c r="D9766">
        <v>18</v>
      </c>
      <c r="E9766">
        <v>12030192</v>
      </c>
      <c r="F9766" t="s">
        <v>67</v>
      </c>
      <c r="G9766">
        <v>125</v>
      </c>
    </row>
    <row r="9767" spans="1:7" x14ac:dyDescent="0.25">
      <c r="A9767">
        <v>80027820</v>
      </c>
      <c r="B9767" s="1">
        <v>40983</v>
      </c>
      <c r="C9767" t="s">
        <v>150</v>
      </c>
      <c r="D9767">
        <v>21</v>
      </c>
      <c r="E9767">
        <v>12030192</v>
      </c>
      <c r="F9767" t="s">
        <v>67</v>
      </c>
      <c r="G9767">
        <v>125</v>
      </c>
    </row>
    <row r="9768" spans="1:7" x14ac:dyDescent="0.25">
      <c r="A9768">
        <v>80027820</v>
      </c>
      <c r="B9768" s="1">
        <v>40983</v>
      </c>
      <c r="C9768" t="s">
        <v>157</v>
      </c>
      <c r="D9768">
        <v>42</v>
      </c>
      <c r="E9768">
        <v>12030192</v>
      </c>
      <c r="F9768" t="s">
        <v>67</v>
      </c>
      <c r="G9768">
        <v>125</v>
      </c>
    </row>
    <row r="9769" spans="1:7" x14ac:dyDescent="0.25">
      <c r="A9769">
        <v>80027820</v>
      </c>
      <c r="B9769" s="1">
        <v>40983</v>
      </c>
      <c r="C9769" t="s">
        <v>158</v>
      </c>
      <c r="D9769">
        <v>42</v>
      </c>
      <c r="E9769">
        <v>12030192</v>
      </c>
      <c r="F9769" t="s">
        <v>67</v>
      </c>
      <c r="G9769">
        <v>125</v>
      </c>
    </row>
    <row r="9770" spans="1:7" x14ac:dyDescent="0.25">
      <c r="A9770">
        <v>80027820</v>
      </c>
      <c r="B9770" s="1">
        <v>40983</v>
      </c>
      <c r="C9770" t="s">
        <v>188</v>
      </c>
      <c r="D9770">
        <v>42</v>
      </c>
      <c r="E9770">
        <v>12030192</v>
      </c>
      <c r="F9770" t="s">
        <v>67</v>
      </c>
      <c r="G9770">
        <v>125</v>
      </c>
    </row>
    <row r="9771" spans="1:7" x14ac:dyDescent="0.25">
      <c r="A9771">
        <v>80027820</v>
      </c>
      <c r="B9771" s="1">
        <v>40983</v>
      </c>
      <c r="C9771" t="s">
        <v>152</v>
      </c>
      <c r="D9771">
        <v>60</v>
      </c>
      <c r="E9771">
        <v>12030193</v>
      </c>
      <c r="F9771" t="s">
        <v>26</v>
      </c>
      <c r="G9771">
        <v>400</v>
      </c>
    </row>
    <row r="9772" spans="1:7" x14ac:dyDescent="0.25">
      <c r="A9772">
        <v>80027820</v>
      </c>
      <c r="B9772" s="1">
        <v>40983</v>
      </c>
      <c r="C9772" t="s">
        <v>140</v>
      </c>
      <c r="D9772">
        <v>25</v>
      </c>
      <c r="E9772">
        <v>12030193</v>
      </c>
      <c r="F9772" t="s">
        <v>26</v>
      </c>
      <c r="G9772">
        <v>400</v>
      </c>
    </row>
    <row r="9773" spans="1:7" x14ac:dyDescent="0.25">
      <c r="A9773">
        <v>80027820</v>
      </c>
      <c r="B9773" s="1">
        <v>40983</v>
      </c>
      <c r="C9773" t="s">
        <v>141</v>
      </c>
      <c r="D9773">
        <v>60</v>
      </c>
      <c r="E9773">
        <v>12030193</v>
      </c>
      <c r="F9773" t="s">
        <v>26</v>
      </c>
      <c r="G9773">
        <v>400</v>
      </c>
    </row>
    <row r="9774" spans="1:7" x14ac:dyDescent="0.25">
      <c r="A9774">
        <v>80027820</v>
      </c>
      <c r="B9774" s="1">
        <v>40983</v>
      </c>
      <c r="C9774" t="s">
        <v>144</v>
      </c>
      <c r="D9774">
        <v>33.75</v>
      </c>
      <c r="E9774">
        <v>12030193</v>
      </c>
      <c r="F9774" t="s">
        <v>26</v>
      </c>
      <c r="G9774">
        <v>400</v>
      </c>
    </row>
    <row r="9775" spans="1:7" x14ac:dyDescent="0.25">
      <c r="A9775">
        <v>80027820</v>
      </c>
      <c r="B9775" s="1">
        <v>40983</v>
      </c>
      <c r="C9775" t="s">
        <v>146</v>
      </c>
      <c r="D9775">
        <v>33.75</v>
      </c>
      <c r="E9775">
        <v>12030193</v>
      </c>
      <c r="F9775" t="s">
        <v>26</v>
      </c>
      <c r="G9775">
        <v>400</v>
      </c>
    </row>
    <row r="9776" spans="1:7" x14ac:dyDescent="0.25">
      <c r="A9776">
        <v>80027820</v>
      </c>
      <c r="B9776" s="1">
        <v>40983</v>
      </c>
      <c r="C9776" t="s">
        <v>149</v>
      </c>
      <c r="D9776">
        <v>33.75</v>
      </c>
      <c r="E9776">
        <v>12030193</v>
      </c>
      <c r="F9776" t="s">
        <v>26</v>
      </c>
      <c r="G9776">
        <v>400</v>
      </c>
    </row>
    <row r="9777" spans="1:7" x14ac:dyDescent="0.25">
      <c r="A9777">
        <v>80027820</v>
      </c>
      <c r="B9777" s="1">
        <v>40983</v>
      </c>
      <c r="C9777" t="s">
        <v>153</v>
      </c>
      <c r="D9777">
        <v>33.75</v>
      </c>
      <c r="E9777">
        <v>12030193</v>
      </c>
      <c r="F9777" t="s">
        <v>26</v>
      </c>
      <c r="G9777">
        <v>400</v>
      </c>
    </row>
    <row r="9778" spans="1:7" x14ac:dyDescent="0.25">
      <c r="A9778">
        <v>80027820</v>
      </c>
      <c r="B9778" s="1">
        <v>40983</v>
      </c>
      <c r="C9778" t="s">
        <v>154</v>
      </c>
      <c r="D9778">
        <v>33.75</v>
      </c>
      <c r="E9778">
        <v>12030193</v>
      </c>
      <c r="F9778" t="s">
        <v>26</v>
      </c>
      <c r="G9778">
        <v>400</v>
      </c>
    </row>
    <row r="9779" spans="1:7" x14ac:dyDescent="0.25">
      <c r="A9779">
        <v>80027820</v>
      </c>
      <c r="B9779" s="1">
        <v>40983</v>
      </c>
      <c r="C9779" t="s">
        <v>155</v>
      </c>
      <c r="D9779">
        <v>25</v>
      </c>
      <c r="E9779">
        <v>12030193</v>
      </c>
      <c r="F9779" t="s">
        <v>26</v>
      </c>
      <c r="G9779">
        <v>400</v>
      </c>
    </row>
    <row r="9780" spans="1:7" x14ac:dyDescent="0.25">
      <c r="A9780">
        <v>80027820</v>
      </c>
      <c r="B9780" s="1">
        <v>40983</v>
      </c>
      <c r="C9780" t="s">
        <v>25</v>
      </c>
      <c r="D9780">
        <v>60</v>
      </c>
      <c r="E9780">
        <v>12030193</v>
      </c>
      <c r="F9780" t="s">
        <v>26</v>
      </c>
      <c r="G9780">
        <v>400</v>
      </c>
    </row>
    <row r="9781" spans="1:7" x14ac:dyDescent="0.25">
      <c r="A9781">
        <v>80027820</v>
      </c>
      <c r="B9781" s="1">
        <v>40983</v>
      </c>
      <c r="C9781" t="s">
        <v>66</v>
      </c>
      <c r="D9781">
        <v>42</v>
      </c>
      <c r="E9781">
        <v>12030193</v>
      </c>
      <c r="F9781" t="s">
        <v>67</v>
      </c>
      <c r="G9781">
        <v>400</v>
      </c>
    </row>
    <row r="9782" spans="1:7" x14ac:dyDescent="0.25">
      <c r="A9782">
        <v>80027820</v>
      </c>
      <c r="B9782" s="1">
        <v>40983</v>
      </c>
      <c r="C9782" t="s">
        <v>151</v>
      </c>
      <c r="D9782">
        <v>25</v>
      </c>
      <c r="E9782">
        <v>12030193</v>
      </c>
      <c r="F9782" t="s">
        <v>67</v>
      </c>
      <c r="G9782">
        <v>400</v>
      </c>
    </row>
    <row r="9783" spans="1:7" hidden="1" x14ac:dyDescent="0.25">
      <c r="A9783">
        <v>80027821</v>
      </c>
      <c r="B9783" s="1">
        <v>40983</v>
      </c>
      <c r="C9783" t="s">
        <v>111</v>
      </c>
      <c r="D9783">
        <v>25</v>
      </c>
      <c r="E9783">
        <v>12030196</v>
      </c>
      <c r="F9783" t="s">
        <v>112</v>
      </c>
      <c r="G9783">
        <v>1</v>
      </c>
    </row>
    <row r="9784" spans="1:7" hidden="1" x14ac:dyDescent="0.25">
      <c r="A9784">
        <v>80027824</v>
      </c>
      <c r="B9784" s="1">
        <v>40983</v>
      </c>
      <c r="C9784" t="s">
        <v>111</v>
      </c>
      <c r="D9784">
        <v>25</v>
      </c>
      <c r="E9784">
        <v>12030200</v>
      </c>
      <c r="F9784" t="s">
        <v>112</v>
      </c>
      <c r="G9784">
        <v>1</v>
      </c>
    </row>
    <row r="9785" spans="1:7" x14ac:dyDescent="0.25">
      <c r="A9785">
        <v>80027820</v>
      </c>
      <c r="B9785" s="1">
        <v>40983</v>
      </c>
      <c r="C9785" t="s">
        <v>142</v>
      </c>
      <c r="D9785">
        <v>42</v>
      </c>
      <c r="E9785">
        <v>12030193</v>
      </c>
      <c r="F9785" t="s">
        <v>67</v>
      </c>
      <c r="G9785">
        <v>400</v>
      </c>
    </row>
    <row r="9786" spans="1:7" hidden="1" x14ac:dyDescent="0.25">
      <c r="A9786">
        <v>17026</v>
      </c>
      <c r="B9786" s="1">
        <v>40984</v>
      </c>
      <c r="C9786" t="s">
        <v>130</v>
      </c>
      <c r="D9786">
        <v>75</v>
      </c>
      <c r="E9786">
        <v>8080361</v>
      </c>
      <c r="F9786" t="s">
        <v>10</v>
      </c>
      <c r="G9786">
        <v>1</v>
      </c>
    </row>
    <row r="9787" spans="1:7" hidden="1" x14ac:dyDescent="0.25">
      <c r="A9787">
        <v>80027828</v>
      </c>
      <c r="B9787" s="1">
        <v>40984</v>
      </c>
      <c r="C9787" t="s">
        <v>18</v>
      </c>
      <c r="D9787">
        <v>59.93</v>
      </c>
      <c r="E9787">
        <v>12010304</v>
      </c>
      <c r="F9787" t="s">
        <v>10</v>
      </c>
      <c r="G9787">
        <v>1</v>
      </c>
    </row>
    <row r="9788" spans="1:7" hidden="1" x14ac:dyDescent="0.25">
      <c r="A9788">
        <v>80027828</v>
      </c>
      <c r="B9788" s="1">
        <v>40984</v>
      </c>
      <c r="C9788" t="s">
        <v>19</v>
      </c>
      <c r="D9788">
        <v>533.02</v>
      </c>
      <c r="E9788">
        <v>12010304</v>
      </c>
      <c r="F9788" t="s">
        <v>10</v>
      </c>
      <c r="G9788">
        <v>1</v>
      </c>
    </row>
    <row r="9789" spans="1:7" hidden="1" x14ac:dyDescent="0.25">
      <c r="A9789">
        <v>80027828</v>
      </c>
      <c r="B9789" s="1">
        <v>40984</v>
      </c>
      <c r="C9789" t="s">
        <v>20</v>
      </c>
      <c r="D9789">
        <v>1302.93</v>
      </c>
      <c r="E9789">
        <v>12010304</v>
      </c>
      <c r="F9789" t="s">
        <v>10</v>
      </c>
      <c r="G9789">
        <v>1</v>
      </c>
    </row>
    <row r="9790" spans="1:7" hidden="1" x14ac:dyDescent="0.25">
      <c r="A9790">
        <v>80027828</v>
      </c>
      <c r="B9790" s="1">
        <v>40984</v>
      </c>
      <c r="C9790" t="s">
        <v>21</v>
      </c>
      <c r="D9790">
        <v>161.68</v>
      </c>
      <c r="E9790">
        <v>12010304</v>
      </c>
      <c r="F9790" t="s">
        <v>10</v>
      </c>
      <c r="G9790">
        <v>1</v>
      </c>
    </row>
    <row r="9791" spans="1:7" x14ac:dyDescent="0.25">
      <c r="A9791">
        <v>80027820</v>
      </c>
      <c r="B9791" s="1">
        <v>40983</v>
      </c>
      <c r="C9791" t="s">
        <v>143</v>
      </c>
      <c r="D9791">
        <v>84</v>
      </c>
      <c r="E9791">
        <v>12030193</v>
      </c>
      <c r="F9791" t="s">
        <v>67</v>
      </c>
      <c r="G9791">
        <v>400</v>
      </c>
    </row>
    <row r="9792" spans="1:7" hidden="1" x14ac:dyDescent="0.25">
      <c r="A9792">
        <v>80027831</v>
      </c>
      <c r="B9792" s="1">
        <v>40984</v>
      </c>
      <c r="C9792" t="s">
        <v>111</v>
      </c>
      <c r="D9792">
        <v>25</v>
      </c>
      <c r="E9792">
        <v>12030214</v>
      </c>
      <c r="F9792" t="s">
        <v>112</v>
      </c>
      <c r="G9792">
        <v>1</v>
      </c>
    </row>
    <row r="9793" spans="1:7" hidden="1" x14ac:dyDescent="0.25">
      <c r="A9793">
        <v>17024</v>
      </c>
      <c r="B9793" s="1">
        <v>40984</v>
      </c>
      <c r="C9793" t="s">
        <v>111</v>
      </c>
      <c r="D9793">
        <v>25</v>
      </c>
      <c r="E9793">
        <v>12030214</v>
      </c>
      <c r="F9793" t="s">
        <v>112</v>
      </c>
      <c r="G9793">
        <v>1</v>
      </c>
    </row>
    <row r="9794" spans="1:7" hidden="1" x14ac:dyDescent="0.25">
      <c r="A9794">
        <v>80027832</v>
      </c>
      <c r="B9794" s="1">
        <v>40984</v>
      </c>
      <c r="C9794" t="s">
        <v>111</v>
      </c>
      <c r="D9794">
        <v>25</v>
      </c>
      <c r="E9794">
        <v>12030214</v>
      </c>
      <c r="F9794" t="s">
        <v>112</v>
      </c>
      <c r="G9794">
        <v>1</v>
      </c>
    </row>
    <row r="9795" spans="1:7" hidden="1" x14ac:dyDescent="0.25">
      <c r="A9795">
        <v>90001838</v>
      </c>
      <c r="B9795" s="1">
        <v>40984</v>
      </c>
      <c r="C9795" t="s">
        <v>115</v>
      </c>
      <c r="D9795">
        <v>50</v>
      </c>
      <c r="E9795">
        <v>12030215</v>
      </c>
      <c r="F9795" t="s">
        <v>10</v>
      </c>
      <c r="G9795">
        <v>1</v>
      </c>
    </row>
    <row r="9796" spans="1:7" x14ac:dyDescent="0.25">
      <c r="A9796">
        <v>80027820</v>
      </c>
      <c r="B9796" s="1">
        <v>40983</v>
      </c>
      <c r="C9796" t="s">
        <v>145</v>
      </c>
      <c r="D9796">
        <v>84</v>
      </c>
      <c r="E9796">
        <v>12030193</v>
      </c>
      <c r="F9796" t="s">
        <v>67</v>
      </c>
      <c r="G9796">
        <v>400</v>
      </c>
    </row>
    <row r="9797" spans="1:7" x14ac:dyDescent="0.25">
      <c r="A9797">
        <v>80027820</v>
      </c>
      <c r="B9797" s="1">
        <v>40983</v>
      </c>
      <c r="C9797" t="s">
        <v>147</v>
      </c>
      <c r="D9797">
        <v>84</v>
      </c>
      <c r="E9797">
        <v>12030193</v>
      </c>
      <c r="F9797" t="s">
        <v>67</v>
      </c>
      <c r="G9797">
        <v>400</v>
      </c>
    </row>
    <row r="9798" spans="1:7" hidden="1" x14ac:dyDescent="0.25">
      <c r="A9798">
        <v>80027844</v>
      </c>
      <c r="B9798" s="1">
        <v>40987</v>
      </c>
      <c r="C9798" t="s">
        <v>31</v>
      </c>
      <c r="D9798">
        <v>53.24</v>
      </c>
      <c r="E9798">
        <v>12020385</v>
      </c>
      <c r="F9798" t="s">
        <v>32</v>
      </c>
      <c r="G9798">
        <v>1</v>
      </c>
    </row>
    <row r="9799" spans="1:7" hidden="1" x14ac:dyDescent="0.25">
      <c r="A9799">
        <v>80027844</v>
      </c>
      <c r="B9799" s="1">
        <v>40987</v>
      </c>
      <c r="C9799" t="s">
        <v>33</v>
      </c>
      <c r="D9799">
        <v>362.15</v>
      </c>
      <c r="E9799">
        <v>12020385</v>
      </c>
      <c r="F9799" t="s">
        <v>32</v>
      </c>
      <c r="G9799">
        <v>1</v>
      </c>
    </row>
    <row r="9800" spans="1:7" hidden="1" x14ac:dyDescent="0.25">
      <c r="A9800">
        <v>80027844</v>
      </c>
      <c r="B9800" s="1">
        <v>40987</v>
      </c>
      <c r="C9800" t="s">
        <v>34</v>
      </c>
      <c r="D9800">
        <v>1302.93</v>
      </c>
      <c r="E9800">
        <v>12020385</v>
      </c>
      <c r="F9800" t="s">
        <v>32</v>
      </c>
      <c r="G9800">
        <v>1</v>
      </c>
    </row>
    <row r="9801" spans="1:7" hidden="1" x14ac:dyDescent="0.25">
      <c r="A9801">
        <v>80027844</v>
      </c>
      <c r="B9801" s="1">
        <v>40987</v>
      </c>
      <c r="C9801" t="s">
        <v>35</v>
      </c>
      <c r="D9801">
        <v>109.54</v>
      </c>
      <c r="E9801">
        <v>12020385</v>
      </c>
      <c r="F9801" t="s">
        <v>32</v>
      </c>
      <c r="G9801">
        <v>1</v>
      </c>
    </row>
    <row r="9802" spans="1:7" x14ac:dyDescent="0.25">
      <c r="A9802">
        <v>80027820</v>
      </c>
      <c r="B9802" s="1">
        <v>40983</v>
      </c>
      <c r="C9802" t="s">
        <v>150</v>
      </c>
      <c r="D9802">
        <v>42</v>
      </c>
      <c r="E9802">
        <v>12030193</v>
      </c>
      <c r="F9802" t="s">
        <v>67</v>
      </c>
      <c r="G9802">
        <v>400</v>
      </c>
    </row>
    <row r="9803" spans="1:7" hidden="1" x14ac:dyDescent="0.25">
      <c r="A9803">
        <v>80027844</v>
      </c>
      <c r="B9803" s="1">
        <v>40987</v>
      </c>
      <c r="C9803" t="s">
        <v>31</v>
      </c>
      <c r="D9803">
        <v>53.24</v>
      </c>
      <c r="E9803">
        <v>12020386</v>
      </c>
      <c r="F9803" t="s">
        <v>32</v>
      </c>
      <c r="G9803">
        <v>1</v>
      </c>
    </row>
    <row r="9804" spans="1:7" hidden="1" x14ac:dyDescent="0.25">
      <c r="A9804">
        <v>80027844</v>
      </c>
      <c r="B9804" s="1">
        <v>40987</v>
      </c>
      <c r="C9804" t="s">
        <v>33</v>
      </c>
      <c r="D9804">
        <v>362.15</v>
      </c>
      <c r="E9804">
        <v>12020386</v>
      </c>
      <c r="F9804" t="s">
        <v>32</v>
      </c>
      <c r="G9804">
        <v>1</v>
      </c>
    </row>
    <row r="9805" spans="1:7" hidden="1" x14ac:dyDescent="0.25">
      <c r="A9805">
        <v>80027844</v>
      </c>
      <c r="B9805" s="1">
        <v>40987</v>
      </c>
      <c r="C9805" t="s">
        <v>34</v>
      </c>
      <c r="D9805">
        <v>1302.93</v>
      </c>
      <c r="E9805">
        <v>12020386</v>
      </c>
      <c r="F9805" t="s">
        <v>32</v>
      </c>
      <c r="G9805">
        <v>1</v>
      </c>
    </row>
    <row r="9806" spans="1:7" hidden="1" x14ac:dyDescent="0.25">
      <c r="A9806">
        <v>80027844</v>
      </c>
      <c r="B9806" s="1">
        <v>40987</v>
      </c>
      <c r="C9806" t="s">
        <v>35</v>
      </c>
      <c r="D9806">
        <v>109.54</v>
      </c>
      <c r="E9806">
        <v>12020386</v>
      </c>
      <c r="F9806" t="s">
        <v>32</v>
      </c>
      <c r="G9806">
        <v>1</v>
      </c>
    </row>
    <row r="9807" spans="1:7" x14ac:dyDescent="0.25">
      <c r="A9807">
        <v>80027820</v>
      </c>
      <c r="B9807" s="1">
        <v>40983</v>
      </c>
      <c r="C9807" t="s">
        <v>157</v>
      </c>
      <c r="D9807">
        <v>42</v>
      </c>
      <c r="E9807">
        <v>12030193</v>
      </c>
      <c r="F9807" t="s">
        <v>67</v>
      </c>
      <c r="G9807">
        <v>400</v>
      </c>
    </row>
    <row r="9808" spans="1:7" hidden="1" x14ac:dyDescent="0.25">
      <c r="A9808">
        <v>80027844</v>
      </c>
      <c r="B9808" s="1">
        <v>40987</v>
      </c>
      <c r="C9808" t="s">
        <v>31</v>
      </c>
      <c r="D9808">
        <v>53.24</v>
      </c>
      <c r="E9808">
        <v>12020387</v>
      </c>
      <c r="F9808" t="s">
        <v>32</v>
      </c>
      <c r="G9808">
        <v>1</v>
      </c>
    </row>
    <row r="9809" spans="1:7" hidden="1" x14ac:dyDescent="0.25">
      <c r="A9809">
        <v>80027844</v>
      </c>
      <c r="B9809" s="1">
        <v>40987</v>
      </c>
      <c r="C9809" t="s">
        <v>33</v>
      </c>
      <c r="D9809">
        <v>362.15</v>
      </c>
      <c r="E9809">
        <v>12020387</v>
      </c>
      <c r="F9809" t="s">
        <v>32</v>
      </c>
      <c r="G9809">
        <v>1</v>
      </c>
    </row>
    <row r="9810" spans="1:7" hidden="1" x14ac:dyDescent="0.25">
      <c r="A9810">
        <v>80027844</v>
      </c>
      <c r="B9810" s="1">
        <v>40987</v>
      </c>
      <c r="C9810" t="s">
        <v>34</v>
      </c>
      <c r="D9810">
        <v>1302.93</v>
      </c>
      <c r="E9810">
        <v>12020387</v>
      </c>
      <c r="F9810" t="s">
        <v>32</v>
      </c>
      <c r="G9810">
        <v>1</v>
      </c>
    </row>
    <row r="9811" spans="1:7" hidden="1" x14ac:dyDescent="0.25">
      <c r="A9811">
        <v>80027844</v>
      </c>
      <c r="B9811" s="1">
        <v>40987</v>
      </c>
      <c r="C9811" t="s">
        <v>35</v>
      </c>
      <c r="D9811">
        <v>109.54</v>
      </c>
      <c r="E9811">
        <v>12020387</v>
      </c>
      <c r="F9811" t="s">
        <v>32</v>
      </c>
      <c r="G9811">
        <v>1</v>
      </c>
    </row>
    <row r="9812" spans="1:7" x14ac:dyDescent="0.25">
      <c r="A9812">
        <v>80027820</v>
      </c>
      <c r="B9812" s="1">
        <v>40983</v>
      </c>
      <c r="C9812" t="s">
        <v>158</v>
      </c>
      <c r="D9812">
        <v>42</v>
      </c>
      <c r="E9812">
        <v>12030193</v>
      </c>
      <c r="F9812" t="s">
        <v>67</v>
      </c>
      <c r="G9812">
        <v>400</v>
      </c>
    </row>
    <row r="9813" spans="1:7" hidden="1" x14ac:dyDescent="0.25">
      <c r="A9813">
        <v>80027847</v>
      </c>
      <c r="B9813" s="1">
        <v>40987</v>
      </c>
      <c r="C9813" t="s">
        <v>111</v>
      </c>
      <c r="D9813">
        <v>25</v>
      </c>
      <c r="E9813">
        <v>12030229</v>
      </c>
      <c r="F9813" t="s">
        <v>112</v>
      </c>
      <c r="G9813">
        <v>1</v>
      </c>
    </row>
    <row r="9814" spans="1:7" hidden="1" x14ac:dyDescent="0.25">
      <c r="A9814">
        <v>80027853</v>
      </c>
      <c r="B9814" s="1">
        <v>40988</v>
      </c>
      <c r="C9814" t="s">
        <v>111</v>
      </c>
      <c r="D9814">
        <v>50</v>
      </c>
      <c r="E9814">
        <v>12030237</v>
      </c>
      <c r="F9814" t="s">
        <v>112</v>
      </c>
      <c r="G9814">
        <v>2</v>
      </c>
    </row>
    <row r="9815" spans="1:7" hidden="1" x14ac:dyDescent="0.25">
      <c r="A9815">
        <v>80027856</v>
      </c>
      <c r="B9815" s="1">
        <v>40988</v>
      </c>
      <c r="C9815" t="s">
        <v>22</v>
      </c>
      <c r="D9815">
        <v>172.5</v>
      </c>
      <c r="E9815">
        <v>12030239</v>
      </c>
      <c r="F9815" t="s">
        <v>23</v>
      </c>
      <c r="G9815">
        <v>0.69</v>
      </c>
    </row>
    <row r="9816" spans="1:7" x14ac:dyDescent="0.25">
      <c r="A9816">
        <v>80027820</v>
      </c>
      <c r="B9816" s="1">
        <v>40983</v>
      </c>
      <c r="C9816" t="s">
        <v>188</v>
      </c>
      <c r="D9816">
        <v>42</v>
      </c>
      <c r="E9816">
        <v>12030193</v>
      </c>
      <c r="F9816" t="s">
        <v>67</v>
      </c>
      <c r="G9816">
        <v>400</v>
      </c>
    </row>
    <row r="9817" spans="1:7" hidden="1" x14ac:dyDescent="0.25">
      <c r="A9817">
        <v>80027858</v>
      </c>
      <c r="B9817" s="1">
        <v>40988</v>
      </c>
      <c r="C9817" t="s">
        <v>111</v>
      </c>
      <c r="D9817">
        <v>25</v>
      </c>
      <c r="E9817">
        <v>12030242</v>
      </c>
      <c r="F9817" t="s">
        <v>112</v>
      </c>
      <c r="G9817">
        <v>1</v>
      </c>
    </row>
    <row r="9818" spans="1:7" hidden="1" x14ac:dyDescent="0.25">
      <c r="A9818">
        <v>80027861</v>
      </c>
      <c r="B9818" s="1">
        <v>40988</v>
      </c>
      <c r="C9818" t="s">
        <v>111</v>
      </c>
      <c r="D9818">
        <v>25</v>
      </c>
      <c r="E9818">
        <v>12030248</v>
      </c>
      <c r="F9818" t="s">
        <v>112</v>
      </c>
      <c r="G9818">
        <v>4</v>
      </c>
    </row>
    <row r="9819" spans="1:7" hidden="1" x14ac:dyDescent="0.25">
      <c r="A9819">
        <v>90001839</v>
      </c>
      <c r="B9819" s="1">
        <v>40988</v>
      </c>
      <c r="C9819" t="s">
        <v>115</v>
      </c>
      <c r="D9819">
        <v>50</v>
      </c>
      <c r="E9819">
        <v>12030250</v>
      </c>
      <c r="F9819" t="s">
        <v>10</v>
      </c>
      <c r="G9819">
        <v>1</v>
      </c>
    </row>
    <row r="9820" spans="1:7" hidden="1" x14ac:dyDescent="0.25">
      <c r="A9820">
        <v>80027862</v>
      </c>
      <c r="B9820" s="1">
        <v>40988</v>
      </c>
      <c r="C9820" t="s">
        <v>36</v>
      </c>
      <c r="D9820">
        <v>50</v>
      </c>
      <c r="E9820">
        <v>12030251</v>
      </c>
      <c r="F9820" t="s">
        <v>23</v>
      </c>
      <c r="G9820">
        <v>1</v>
      </c>
    </row>
    <row r="9821" spans="1:7" hidden="1" x14ac:dyDescent="0.25">
      <c r="A9821">
        <v>80027867</v>
      </c>
      <c r="B9821" s="1">
        <v>40989</v>
      </c>
      <c r="C9821" t="s">
        <v>111</v>
      </c>
      <c r="D9821">
        <v>25</v>
      </c>
      <c r="E9821">
        <v>12030255</v>
      </c>
      <c r="F9821" t="s">
        <v>112</v>
      </c>
      <c r="G9821">
        <v>1</v>
      </c>
    </row>
    <row r="9822" spans="1:7" x14ac:dyDescent="0.25">
      <c r="A9822">
        <v>80027820</v>
      </c>
      <c r="B9822" s="1">
        <v>40983</v>
      </c>
      <c r="C9822" t="s">
        <v>25</v>
      </c>
      <c r="D9822">
        <v>25</v>
      </c>
      <c r="E9822">
        <v>12030194</v>
      </c>
      <c r="F9822" t="s">
        <v>26</v>
      </c>
      <c r="G9822">
        <v>125</v>
      </c>
    </row>
    <row r="9823" spans="1:7" x14ac:dyDescent="0.25">
      <c r="A9823">
        <v>80027820</v>
      </c>
      <c r="B9823" s="1">
        <v>40983</v>
      </c>
      <c r="C9823" t="s">
        <v>66</v>
      </c>
      <c r="D9823">
        <v>42</v>
      </c>
      <c r="E9823">
        <v>12030194</v>
      </c>
      <c r="F9823" t="s">
        <v>67</v>
      </c>
      <c r="G9823">
        <v>125</v>
      </c>
    </row>
    <row r="9824" spans="1:7" x14ac:dyDescent="0.25">
      <c r="A9824">
        <v>80027822</v>
      </c>
      <c r="B9824" s="1">
        <v>40983</v>
      </c>
      <c r="C9824" t="s">
        <v>140</v>
      </c>
      <c r="D9824">
        <v>23</v>
      </c>
      <c r="E9824">
        <v>12030198</v>
      </c>
      <c r="F9824" t="s">
        <v>26</v>
      </c>
      <c r="G9824">
        <v>100</v>
      </c>
    </row>
    <row r="9825" spans="1:7" x14ac:dyDescent="0.25">
      <c r="A9825">
        <v>80027822</v>
      </c>
      <c r="B9825" s="1">
        <v>40983</v>
      </c>
      <c r="C9825" t="s">
        <v>66</v>
      </c>
      <c r="D9825">
        <v>2</v>
      </c>
      <c r="E9825">
        <v>12030198</v>
      </c>
      <c r="F9825" t="s">
        <v>67</v>
      </c>
      <c r="G9825">
        <v>100</v>
      </c>
    </row>
    <row r="9826" spans="1:7" x14ac:dyDescent="0.25">
      <c r="A9826">
        <v>80027823</v>
      </c>
      <c r="B9826" s="1">
        <v>40983</v>
      </c>
      <c r="C9826" t="s">
        <v>16</v>
      </c>
      <c r="D9826">
        <v>10</v>
      </c>
      <c r="E9826">
        <v>12020149</v>
      </c>
      <c r="F9826" t="s">
        <v>17</v>
      </c>
      <c r="G9826">
        <v>0</v>
      </c>
    </row>
    <row r="9827" spans="1:7" x14ac:dyDescent="0.25">
      <c r="A9827">
        <v>80027823</v>
      </c>
      <c r="B9827" s="1">
        <v>40983</v>
      </c>
      <c r="C9827" t="s">
        <v>7</v>
      </c>
      <c r="D9827">
        <v>5610</v>
      </c>
      <c r="E9827">
        <v>12020149</v>
      </c>
      <c r="F9827" t="s">
        <v>8</v>
      </c>
      <c r="G9827">
        <v>0</v>
      </c>
    </row>
    <row r="9828" spans="1:7" x14ac:dyDescent="0.25">
      <c r="A9828">
        <v>80027823</v>
      </c>
      <c r="B9828" s="1">
        <v>40983</v>
      </c>
      <c r="C9828" t="s">
        <v>15</v>
      </c>
      <c r="D9828">
        <v>2805</v>
      </c>
      <c r="E9828">
        <v>12020149</v>
      </c>
      <c r="F9828" t="s">
        <v>8</v>
      </c>
      <c r="G9828">
        <v>0</v>
      </c>
    </row>
    <row r="9829" spans="1:7" x14ac:dyDescent="0.25">
      <c r="A9829">
        <v>80027825</v>
      </c>
      <c r="B9829" s="1">
        <v>40983</v>
      </c>
      <c r="C9829" t="s">
        <v>7</v>
      </c>
      <c r="D9829">
        <v>40</v>
      </c>
      <c r="E9829">
        <v>12030201</v>
      </c>
      <c r="F9829" t="s">
        <v>8</v>
      </c>
      <c r="G9829">
        <v>4000</v>
      </c>
    </row>
    <row r="9830" spans="1:7" x14ac:dyDescent="0.25">
      <c r="A9830">
        <v>80027826</v>
      </c>
      <c r="B9830" s="1">
        <v>40983</v>
      </c>
      <c r="C9830" t="s">
        <v>64</v>
      </c>
      <c r="D9830">
        <v>25</v>
      </c>
      <c r="E9830">
        <v>12030204</v>
      </c>
      <c r="F9830" t="s">
        <v>65</v>
      </c>
      <c r="G9830">
        <v>1</v>
      </c>
    </row>
    <row r="9831" spans="1:7" x14ac:dyDescent="0.25">
      <c r="A9831">
        <v>80027826</v>
      </c>
      <c r="B9831" s="1">
        <v>40983</v>
      </c>
      <c r="C9831" t="s">
        <v>64</v>
      </c>
      <c r="D9831">
        <v>25</v>
      </c>
      <c r="E9831">
        <v>12030205</v>
      </c>
      <c r="F9831" t="s">
        <v>65</v>
      </c>
      <c r="G9831">
        <v>1</v>
      </c>
    </row>
    <row r="9832" spans="1:7" x14ac:dyDescent="0.25">
      <c r="A9832">
        <v>80027826</v>
      </c>
      <c r="B9832" s="1">
        <v>40983</v>
      </c>
      <c r="C9832" t="s">
        <v>64</v>
      </c>
      <c r="D9832">
        <v>25</v>
      </c>
      <c r="E9832">
        <v>12030206</v>
      </c>
      <c r="F9832" t="s">
        <v>65</v>
      </c>
      <c r="G9832">
        <v>1</v>
      </c>
    </row>
    <row r="9833" spans="1:7" x14ac:dyDescent="0.25">
      <c r="A9833">
        <v>80027827</v>
      </c>
      <c r="B9833" s="1">
        <v>40983</v>
      </c>
      <c r="C9833" t="s">
        <v>64</v>
      </c>
      <c r="D9833">
        <v>25</v>
      </c>
      <c r="E9833">
        <v>12030202</v>
      </c>
      <c r="F9833" t="s">
        <v>65</v>
      </c>
      <c r="G9833">
        <v>1</v>
      </c>
    </row>
    <row r="9834" spans="1:7" x14ac:dyDescent="0.25">
      <c r="A9834">
        <v>80027827</v>
      </c>
      <c r="B9834" s="1">
        <v>40983</v>
      </c>
      <c r="C9834" t="s">
        <v>64</v>
      </c>
      <c r="D9834">
        <v>25</v>
      </c>
      <c r="E9834">
        <v>12030203</v>
      </c>
      <c r="F9834" t="s">
        <v>65</v>
      </c>
      <c r="G9834">
        <v>1</v>
      </c>
    </row>
    <row r="9835" spans="1:7" x14ac:dyDescent="0.25">
      <c r="A9835">
        <v>80027828</v>
      </c>
      <c r="B9835" s="1">
        <v>40984</v>
      </c>
      <c r="C9835" t="s">
        <v>9</v>
      </c>
      <c r="D9835">
        <v>20</v>
      </c>
      <c r="E9835">
        <v>12010304</v>
      </c>
      <c r="F9835" t="s">
        <v>10</v>
      </c>
      <c r="G9835">
        <v>1</v>
      </c>
    </row>
    <row r="9836" spans="1:7" x14ac:dyDescent="0.25">
      <c r="A9836">
        <v>80027828</v>
      </c>
      <c r="B9836" s="1">
        <v>40984</v>
      </c>
      <c r="C9836" t="s">
        <v>7</v>
      </c>
      <c r="D9836">
        <v>1507</v>
      </c>
      <c r="E9836">
        <v>12010304</v>
      </c>
      <c r="F9836" t="s">
        <v>8</v>
      </c>
      <c r="G9836">
        <v>1</v>
      </c>
    </row>
    <row r="9837" spans="1:7" x14ac:dyDescent="0.25">
      <c r="A9837">
        <v>80027829</v>
      </c>
      <c r="B9837" s="1">
        <v>40984</v>
      </c>
      <c r="C9837" t="s">
        <v>7</v>
      </c>
      <c r="D9837">
        <v>125</v>
      </c>
      <c r="E9837">
        <v>12030158</v>
      </c>
      <c r="F9837" t="s">
        <v>8</v>
      </c>
      <c r="G9837">
        <v>21000</v>
      </c>
    </row>
    <row r="9838" spans="1:7" x14ac:dyDescent="0.25">
      <c r="A9838">
        <v>80027830</v>
      </c>
      <c r="B9838" s="1">
        <v>40984</v>
      </c>
      <c r="C9838" t="s">
        <v>64</v>
      </c>
      <c r="D9838">
        <v>25</v>
      </c>
      <c r="E9838">
        <v>12030213</v>
      </c>
      <c r="F9838" t="s">
        <v>65</v>
      </c>
      <c r="G9838">
        <v>1</v>
      </c>
    </row>
    <row r="9839" spans="1:7" x14ac:dyDescent="0.25">
      <c r="A9839">
        <v>80027833</v>
      </c>
      <c r="B9839" s="1">
        <v>40984</v>
      </c>
      <c r="C9839" t="s">
        <v>7</v>
      </c>
      <c r="D9839">
        <v>40</v>
      </c>
      <c r="E9839">
        <v>12030216</v>
      </c>
      <c r="F9839" t="s">
        <v>8</v>
      </c>
      <c r="G9839">
        <v>4000</v>
      </c>
    </row>
    <row r="9840" spans="1:7" x14ac:dyDescent="0.25">
      <c r="A9840">
        <v>80027834</v>
      </c>
      <c r="B9840" s="1">
        <v>40984</v>
      </c>
      <c r="C9840" t="s">
        <v>7</v>
      </c>
      <c r="D9840">
        <v>1438</v>
      </c>
      <c r="E9840">
        <v>11110353</v>
      </c>
      <c r="F9840" t="s">
        <v>8</v>
      </c>
      <c r="G9840">
        <v>1</v>
      </c>
    </row>
    <row r="9841" spans="1:7" x14ac:dyDescent="0.25">
      <c r="A9841">
        <v>80027835</v>
      </c>
      <c r="B9841" s="1">
        <v>40984</v>
      </c>
      <c r="C9841" t="s">
        <v>7</v>
      </c>
      <c r="D9841">
        <v>160</v>
      </c>
      <c r="E9841">
        <v>12030148</v>
      </c>
      <c r="F9841" t="s">
        <v>8</v>
      </c>
      <c r="G9841">
        <v>28000</v>
      </c>
    </row>
    <row r="9842" spans="1:7" x14ac:dyDescent="0.25">
      <c r="A9842">
        <v>80027836</v>
      </c>
      <c r="B9842" s="1">
        <v>40984</v>
      </c>
      <c r="C9842" t="s">
        <v>7</v>
      </c>
      <c r="D9842">
        <v>90</v>
      </c>
      <c r="E9842">
        <v>12020002</v>
      </c>
      <c r="F9842" t="s">
        <v>8</v>
      </c>
      <c r="G9842">
        <v>14000</v>
      </c>
    </row>
    <row r="9843" spans="1:7" hidden="1" x14ac:dyDescent="0.25">
      <c r="A9843">
        <v>80027871</v>
      </c>
      <c r="B9843" s="1">
        <v>40989</v>
      </c>
      <c r="C9843" t="s">
        <v>111</v>
      </c>
      <c r="D9843">
        <v>25</v>
      </c>
      <c r="E9843">
        <v>12030262</v>
      </c>
      <c r="F9843" t="s">
        <v>112</v>
      </c>
      <c r="G9843">
        <v>1</v>
      </c>
    </row>
    <row r="9844" spans="1:7" hidden="1" x14ac:dyDescent="0.25">
      <c r="A9844">
        <v>80027873</v>
      </c>
      <c r="B9844" s="1">
        <v>40989</v>
      </c>
      <c r="C9844" t="s">
        <v>182</v>
      </c>
      <c r="D9844">
        <v>250</v>
      </c>
      <c r="E9844">
        <v>12030265</v>
      </c>
      <c r="F9844" t="s">
        <v>10</v>
      </c>
      <c r="G9844">
        <v>1</v>
      </c>
    </row>
    <row r="9845" spans="1:7" x14ac:dyDescent="0.25">
      <c r="A9845">
        <v>80027836</v>
      </c>
      <c r="B9845" s="1">
        <v>40984</v>
      </c>
      <c r="C9845" t="s">
        <v>15</v>
      </c>
      <c r="D9845">
        <v>45</v>
      </c>
      <c r="E9845">
        <v>12020002</v>
      </c>
      <c r="F9845" t="s">
        <v>8</v>
      </c>
      <c r="G9845">
        <v>14000</v>
      </c>
    </row>
    <row r="9846" spans="1:7" x14ac:dyDescent="0.25">
      <c r="A9846">
        <v>80027837</v>
      </c>
      <c r="B9846" s="1">
        <v>40984</v>
      </c>
      <c r="C9846" t="s">
        <v>64</v>
      </c>
      <c r="D9846">
        <v>56</v>
      </c>
      <c r="E9846">
        <v>12030217</v>
      </c>
      <c r="F9846" t="s">
        <v>65</v>
      </c>
      <c r="G9846">
        <v>14</v>
      </c>
    </row>
    <row r="9847" spans="1:7" hidden="1" x14ac:dyDescent="0.25">
      <c r="A9847">
        <v>80027881</v>
      </c>
      <c r="B9847" s="1">
        <v>40990</v>
      </c>
      <c r="C9847" t="s">
        <v>22</v>
      </c>
      <c r="D9847">
        <v>177.5</v>
      </c>
      <c r="E9847">
        <v>12030278</v>
      </c>
      <c r="F9847" t="s">
        <v>23</v>
      </c>
      <c r="G9847">
        <v>0.71</v>
      </c>
    </row>
    <row r="9848" spans="1:7" x14ac:dyDescent="0.25">
      <c r="A9848">
        <v>80027838</v>
      </c>
      <c r="B9848" s="1">
        <v>40984</v>
      </c>
      <c r="C9848" t="s">
        <v>25</v>
      </c>
      <c r="D9848">
        <v>50</v>
      </c>
      <c r="E9848">
        <v>12030218</v>
      </c>
      <c r="F9848" t="s">
        <v>26</v>
      </c>
      <c r="G9848">
        <v>400</v>
      </c>
    </row>
    <row r="9849" spans="1:7" x14ac:dyDescent="0.25">
      <c r="A9849">
        <v>80027839</v>
      </c>
      <c r="B9849" s="1">
        <v>40984</v>
      </c>
      <c r="C9849" t="s">
        <v>54</v>
      </c>
      <c r="D9849">
        <v>27</v>
      </c>
      <c r="E9849">
        <v>12030219</v>
      </c>
      <c r="F9849" t="s">
        <v>55</v>
      </c>
      <c r="G9849">
        <v>80000</v>
      </c>
    </row>
    <row r="9850" spans="1:7" x14ac:dyDescent="0.25">
      <c r="A9850">
        <v>80027839</v>
      </c>
      <c r="B9850" s="1">
        <v>40984</v>
      </c>
      <c r="C9850" t="s">
        <v>59</v>
      </c>
      <c r="D9850">
        <v>25</v>
      </c>
      <c r="E9850">
        <v>12030219</v>
      </c>
      <c r="F9850" t="s">
        <v>60</v>
      </c>
      <c r="G9850">
        <v>80000</v>
      </c>
    </row>
    <row r="9851" spans="1:7" x14ac:dyDescent="0.25">
      <c r="A9851">
        <v>80027840</v>
      </c>
      <c r="B9851" s="1">
        <v>40987</v>
      </c>
      <c r="C9851" t="s">
        <v>7</v>
      </c>
      <c r="D9851">
        <v>372</v>
      </c>
      <c r="E9851">
        <v>12030135</v>
      </c>
      <c r="F9851" t="s">
        <v>8</v>
      </c>
      <c r="G9851">
        <v>78000</v>
      </c>
    </row>
    <row r="9852" spans="1:7" x14ac:dyDescent="0.25">
      <c r="A9852">
        <v>80027840</v>
      </c>
      <c r="B9852" s="1">
        <v>40987</v>
      </c>
      <c r="C9852" t="s">
        <v>15</v>
      </c>
      <c r="D9852">
        <v>186</v>
      </c>
      <c r="E9852">
        <v>12030135</v>
      </c>
      <c r="F9852" t="s">
        <v>8</v>
      </c>
      <c r="G9852">
        <v>78000</v>
      </c>
    </row>
    <row r="9853" spans="1:7" x14ac:dyDescent="0.25">
      <c r="A9853">
        <v>80027841</v>
      </c>
      <c r="B9853" s="1">
        <v>40987</v>
      </c>
      <c r="C9853" t="s">
        <v>25</v>
      </c>
      <c r="D9853">
        <v>45</v>
      </c>
      <c r="E9853">
        <v>11120424</v>
      </c>
      <c r="F9853" t="s">
        <v>26</v>
      </c>
      <c r="G9853">
        <v>300</v>
      </c>
    </row>
    <row r="9854" spans="1:7" x14ac:dyDescent="0.25">
      <c r="A9854">
        <v>80027841</v>
      </c>
      <c r="B9854" s="1">
        <v>40987</v>
      </c>
      <c r="C9854" t="s">
        <v>66</v>
      </c>
      <c r="D9854">
        <v>66</v>
      </c>
      <c r="E9854">
        <v>11120424</v>
      </c>
      <c r="F9854" t="s">
        <v>67</v>
      </c>
      <c r="G9854">
        <v>300</v>
      </c>
    </row>
    <row r="9855" spans="1:7" x14ac:dyDescent="0.25">
      <c r="A9855">
        <v>80027841</v>
      </c>
      <c r="B9855" s="1">
        <v>40987</v>
      </c>
      <c r="C9855" t="s">
        <v>140</v>
      </c>
      <c r="D9855">
        <v>30</v>
      </c>
      <c r="E9855">
        <v>12030220</v>
      </c>
      <c r="F9855" t="s">
        <v>26</v>
      </c>
      <c r="G9855">
        <v>200</v>
      </c>
    </row>
    <row r="9856" spans="1:7" x14ac:dyDescent="0.25">
      <c r="A9856">
        <v>80027841</v>
      </c>
      <c r="B9856" s="1">
        <v>40987</v>
      </c>
      <c r="C9856" t="s">
        <v>66</v>
      </c>
      <c r="D9856">
        <v>42</v>
      </c>
      <c r="E9856">
        <v>12030220</v>
      </c>
      <c r="F9856" t="s">
        <v>67</v>
      </c>
      <c r="G9856">
        <v>200</v>
      </c>
    </row>
    <row r="9857" spans="1:7" x14ac:dyDescent="0.25">
      <c r="A9857">
        <v>80027841</v>
      </c>
      <c r="B9857" s="1">
        <v>40987</v>
      </c>
      <c r="C9857" t="s">
        <v>68</v>
      </c>
      <c r="D9857">
        <v>25</v>
      </c>
      <c r="E9857">
        <v>12030220</v>
      </c>
      <c r="F9857" t="s">
        <v>69</v>
      </c>
      <c r="G9857">
        <v>200</v>
      </c>
    </row>
    <row r="9858" spans="1:7" x14ac:dyDescent="0.25">
      <c r="A9858">
        <v>80027842</v>
      </c>
      <c r="B9858" s="1">
        <v>40987</v>
      </c>
      <c r="C9858" t="s">
        <v>96</v>
      </c>
      <c r="D9858">
        <v>25</v>
      </c>
      <c r="E9858">
        <v>12030223</v>
      </c>
      <c r="F9858" t="s">
        <v>97</v>
      </c>
      <c r="G9858">
        <v>1</v>
      </c>
    </row>
    <row r="9859" spans="1:7" x14ac:dyDescent="0.25">
      <c r="A9859">
        <v>80027843</v>
      </c>
      <c r="B9859" s="1">
        <v>40987</v>
      </c>
      <c r="C9859" t="s">
        <v>7</v>
      </c>
      <c r="D9859">
        <v>70</v>
      </c>
      <c r="E9859">
        <v>12030224</v>
      </c>
      <c r="F9859" t="s">
        <v>8</v>
      </c>
      <c r="G9859">
        <v>10000</v>
      </c>
    </row>
    <row r="9860" spans="1:7" x14ac:dyDescent="0.25">
      <c r="A9860">
        <v>80027843</v>
      </c>
      <c r="B9860" s="1">
        <v>40987</v>
      </c>
      <c r="C9860" t="s">
        <v>7</v>
      </c>
      <c r="D9860">
        <v>45</v>
      </c>
      <c r="E9860">
        <v>12030225</v>
      </c>
      <c r="F9860" t="s">
        <v>8</v>
      </c>
      <c r="G9860">
        <v>5000</v>
      </c>
    </row>
    <row r="9861" spans="1:7" x14ac:dyDescent="0.25">
      <c r="A9861">
        <v>80027843</v>
      </c>
      <c r="B9861" s="1">
        <v>40987</v>
      </c>
      <c r="C9861" t="s">
        <v>7</v>
      </c>
      <c r="D9861">
        <v>45</v>
      </c>
      <c r="E9861">
        <v>12030226</v>
      </c>
      <c r="F9861" t="s">
        <v>8</v>
      </c>
      <c r="G9861">
        <v>5000</v>
      </c>
    </row>
    <row r="9862" spans="1:7" x14ac:dyDescent="0.25">
      <c r="A9862">
        <v>80027844</v>
      </c>
      <c r="B9862" s="1">
        <v>40987</v>
      </c>
      <c r="C9862" t="s">
        <v>9</v>
      </c>
      <c r="D9862">
        <v>20</v>
      </c>
      <c r="E9862">
        <v>12020385</v>
      </c>
      <c r="F9862" t="s">
        <v>10</v>
      </c>
      <c r="G9862">
        <v>1</v>
      </c>
    </row>
    <row r="9863" spans="1:7" x14ac:dyDescent="0.25">
      <c r="A9863">
        <v>80027844</v>
      </c>
      <c r="B9863" s="1">
        <v>40987</v>
      </c>
      <c r="C9863" t="s">
        <v>7</v>
      </c>
      <c r="D9863">
        <v>820</v>
      </c>
      <c r="E9863">
        <v>12020385</v>
      </c>
      <c r="F9863" t="s">
        <v>8</v>
      </c>
      <c r="G9863">
        <v>1</v>
      </c>
    </row>
    <row r="9864" spans="1:7" hidden="1" x14ac:dyDescent="0.25">
      <c r="A9864">
        <v>80027884</v>
      </c>
      <c r="B9864" s="1">
        <v>40990</v>
      </c>
      <c r="C9864" t="s">
        <v>111</v>
      </c>
      <c r="D9864">
        <v>25</v>
      </c>
      <c r="E9864">
        <v>12030285</v>
      </c>
      <c r="F9864" t="s">
        <v>112</v>
      </c>
      <c r="G9864">
        <v>1</v>
      </c>
    </row>
    <row r="9865" spans="1:7" hidden="1" x14ac:dyDescent="0.25">
      <c r="A9865">
        <v>80027885</v>
      </c>
      <c r="B9865" s="1">
        <v>40990</v>
      </c>
      <c r="C9865" t="s">
        <v>182</v>
      </c>
      <c r="D9865">
        <v>100</v>
      </c>
      <c r="E9865">
        <v>12030286</v>
      </c>
      <c r="F9865" t="s">
        <v>10</v>
      </c>
      <c r="G9865">
        <v>1</v>
      </c>
    </row>
    <row r="9866" spans="1:7" hidden="1" x14ac:dyDescent="0.25">
      <c r="A9866">
        <v>80027887</v>
      </c>
      <c r="B9866" s="1">
        <v>40990</v>
      </c>
      <c r="C9866" t="s">
        <v>111</v>
      </c>
      <c r="D9866">
        <v>25</v>
      </c>
      <c r="E9866">
        <v>12030289</v>
      </c>
      <c r="F9866" t="s">
        <v>112</v>
      </c>
      <c r="G9866">
        <v>1</v>
      </c>
    </row>
    <row r="9867" spans="1:7" hidden="1" x14ac:dyDescent="0.25">
      <c r="A9867">
        <v>80027887</v>
      </c>
      <c r="B9867" s="1">
        <v>40990</v>
      </c>
      <c r="C9867" t="s">
        <v>111</v>
      </c>
      <c r="D9867">
        <v>25</v>
      </c>
      <c r="E9867">
        <v>12030290</v>
      </c>
      <c r="F9867" t="s">
        <v>112</v>
      </c>
      <c r="G9867">
        <v>1</v>
      </c>
    </row>
    <row r="9868" spans="1:7" x14ac:dyDescent="0.25">
      <c r="A9868">
        <v>80027844</v>
      </c>
      <c r="B9868" s="1">
        <v>40987</v>
      </c>
      <c r="C9868" t="s">
        <v>15</v>
      </c>
      <c r="D9868">
        <v>410</v>
      </c>
      <c r="E9868">
        <v>12020385</v>
      </c>
      <c r="F9868" t="s">
        <v>8</v>
      </c>
      <c r="G9868">
        <v>1</v>
      </c>
    </row>
    <row r="9869" spans="1:7" hidden="1" x14ac:dyDescent="0.25">
      <c r="A9869">
        <v>80027894</v>
      </c>
      <c r="B9869" s="1">
        <v>40991</v>
      </c>
      <c r="C9869" t="s">
        <v>182</v>
      </c>
      <c r="D9869">
        <v>250</v>
      </c>
      <c r="E9869">
        <v>12030222</v>
      </c>
      <c r="F9869" t="s">
        <v>10</v>
      </c>
      <c r="G9869">
        <v>1</v>
      </c>
    </row>
    <row r="9870" spans="1:7" hidden="1" x14ac:dyDescent="0.25">
      <c r="A9870">
        <v>80027893</v>
      </c>
      <c r="B9870" s="1">
        <v>40991</v>
      </c>
      <c r="C9870" t="s">
        <v>111</v>
      </c>
      <c r="D9870">
        <v>25</v>
      </c>
      <c r="E9870">
        <v>12030296</v>
      </c>
      <c r="F9870" t="s">
        <v>112</v>
      </c>
      <c r="G9870">
        <v>1</v>
      </c>
    </row>
    <row r="9871" spans="1:7" hidden="1" x14ac:dyDescent="0.25">
      <c r="A9871">
        <v>80027895</v>
      </c>
      <c r="B9871" s="1">
        <v>40991</v>
      </c>
      <c r="C9871" t="s">
        <v>111</v>
      </c>
      <c r="D9871">
        <v>25</v>
      </c>
      <c r="E9871">
        <v>12030297</v>
      </c>
      <c r="F9871" t="s">
        <v>112</v>
      </c>
      <c r="G9871">
        <v>1</v>
      </c>
    </row>
    <row r="9872" spans="1:7" hidden="1" x14ac:dyDescent="0.25">
      <c r="A9872">
        <v>80027895</v>
      </c>
      <c r="B9872" s="1">
        <v>40991</v>
      </c>
      <c r="C9872" t="s">
        <v>111</v>
      </c>
      <c r="D9872">
        <v>25</v>
      </c>
      <c r="E9872">
        <v>12030298</v>
      </c>
      <c r="F9872" t="s">
        <v>112</v>
      </c>
      <c r="G9872">
        <v>1</v>
      </c>
    </row>
    <row r="9873" spans="1:7" hidden="1" x14ac:dyDescent="0.25">
      <c r="A9873">
        <v>80027895</v>
      </c>
      <c r="B9873" s="1">
        <v>40991</v>
      </c>
      <c r="C9873" t="s">
        <v>111</v>
      </c>
      <c r="D9873">
        <v>25</v>
      </c>
      <c r="E9873">
        <v>12030299</v>
      </c>
      <c r="F9873" t="s">
        <v>112</v>
      </c>
      <c r="G9873">
        <v>1</v>
      </c>
    </row>
    <row r="9874" spans="1:7" hidden="1" x14ac:dyDescent="0.25">
      <c r="A9874">
        <v>80027895</v>
      </c>
      <c r="B9874" s="1">
        <v>40991</v>
      </c>
      <c r="C9874" t="s">
        <v>111</v>
      </c>
      <c r="D9874">
        <v>25</v>
      </c>
      <c r="E9874">
        <v>12030300</v>
      </c>
      <c r="F9874" t="s">
        <v>112</v>
      </c>
      <c r="G9874">
        <v>1</v>
      </c>
    </row>
    <row r="9875" spans="1:7" hidden="1" x14ac:dyDescent="0.25">
      <c r="A9875">
        <v>80027895</v>
      </c>
      <c r="B9875" s="1">
        <v>40991</v>
      </c>
      <c r="C9875" t="s">
        <v>111</v>
      </c>
      <c r="D9875">
        <v>25</v>
      </c>
      <c r="E9875">
        <v>12030301</v>
      </c>
      <c r="F9875" t="s">
        <v>112</v>
      </c>
      <c r="G9875">
        <v>1</v>
      </c>
    </row>
    <row r="9876" spans="1:7" hidden="1" x14ac:dyDescent="0.25">
      <c r="A9876">
        <v>80027895</v>
      </c>
      <c r="B9876" s="1">
        <v>40991</v>
      </c>
      <c r="C9876" t="s">
        <v>111</v>
      </c>
      <c r="D9876">
        <v>25</v>
      </c>
      <c r="E9876">
        <v>12030302</v>
      </c>
      <c r="F9876" t="s">
        <v>112</v>
      </c>
      <c r="G9876">
        <v>1</v>
      </c>
    </row>
    <row r="9877" spans="1:7" hidden="1" x14ac:dyDescent="0.25">
      <c r="A9877">
        <v>80027896</v>
      </c>
      <c r="B9877" s="1">
        <v>40991</v>
      </c>
      <c r="C9877" t="s">
        <v>22</v>
      </c>
      <c r="D9877">
        <v>50</v>
      </c>
      <c r="E9877">
        <v>12030304</v>
      </c>
      <c r="F9877" t="s">
        <v>23</v>
      </c>
      <c r="G9877">
        <v>0.2</v>
      </c>
    </row>
    <row r="9878" spans="1:7" hidden="1" x14ac:dyDescent="0.25">
      <c r="A9878">
        <v>80027899</v>
      </c>
      <c r="B9878" s="1">
        <v>40991</v>
      </c>
      <c r="C9878" t="s">
        <v>111</v>
      </c>
      <c r="D9878">
        <v>25</v>
      </c>
      <c r="E9878">
        <v>12030307</v>
      </c>
      <c r="F9878" t="s">
        <v>112</v>
      </c>
      <c r="G9878">
        <v>1</v>
      </c>
    </row>
    <row r="9879" spans="1:7" hidden="1" x14ac:dyDescent="0.25">
      <c r="A9879">
        <v>80027900</v>
      </c>
      <c r="B9879" s="1">
        <v>40991</v>
      </c>
      <c r="C9879" t="s">
        <v>111</v>
      </c>
      <c r="D9879">
        <v>25</v>
      </c>
      <c r="E9879">
        <v>12030308</v>
      </c>
      <c r="F9879" t="s">
        <v>112</v>
      </c>
      <c r="G9879">
        <v>1</v>
      </c>
    </row>
    <row r="9880" spans="1:7" x14ac:dyDescent="0.25">
      <c r="A9880">
        <v>80027844</v>
      </c>
      <c r="B9880" s="1">
        <v>40987</v>
      </c>
      <c r="C9880" t="s">
        <v>9</v>
      </c>
      <c r="D9880">
        <v>20</v>
      </c>
      <c r="E9880">
        <v>12020386</v>
      </c>
      <c r="F9880" t="s">
        <v>10</v>
      </c>
      <c r="G9880">
        <v>1</v>
      </c>
    </row>
    <row r="9881" spans="1:7" hidden="1" x14ac:dyDescent="0.25">
      <c r="A9881">
        <v>80027902</v>
      </c>
      <c r="B9881" s="1">
        <v>40991</v>
      </c>
      <c r="C9881" t="s">
        <v>111</v>
      </c>
      <c r="D9881">
        <v>25</v>
      </c>
      <c r="E9881">
        <v>12030310</v>
      </c>
      <c r="F9881" t="s">
        <v>112</v>
      </c>
      <c r="G9881">
        <v>1</v>
      </c>
    </row>
    <row r="9882" spans="1:7" hidden="1" x14ac:dyDescent="0.25">
      <c r="A9882">
        <v>80027903</v>
      </c>
      <c r="B9882" s="1">
        <v>40991</v>
      </c>
      <c r="C9882" t="s">
        <v>22</v>
      </c>
      <c r="D9882">
        <v>70</v>
      </c>
      <c r="E9882">
        <v>12030311</v>
      </c>
      <c r="F9882" t="s">
        <v>23</v>
      </c>
      <c r="G9882">
        <v>0.28000000000000003</v>
      </c>
    </row>
    <row r="9883" spans="1:7" hidden="1" x14ac:dyDescent="0.25">
      <c r="A9883">
        <v>80027904</v>
      </c>
      <c r="B9883" s="1">
        <v>40991</v>
      </c>
      <c r="C9883" t="s">
        <v>182</v>
      </c>
      <c r="D9883">
        <v>100</v>
      </c>
      <c r="E9883">
        <v>12030313</v>
      </c>
      <c r="F9883" t="s">
        <v>10</v>
      </c>
      <c r="G9883">
        <v>1</v>
      </c>
    </row>
    <row r="9884" spans="1:7" x14ac:dyDescent="0.25">
      <c r="A9884">
        <v>80027844</v>
      </c>
      <c r="B9884" s="1">
        <v>40987</v>
      </c>
      <c r="C9884" t="s">
        <v>7</v>
      </c>
      <c r="D9884">
        <v>820</v>
      </c>
      <c r="E9884">
        <v>12020386</v>
      </c>
      <c r="F9884" t="s">
        <v>8</v>
      </c>
      <c r="G9884">
        <v>1</v>
      </c>
    </row>
    <row r="9885" spans="1:7" x14ac:dyDescent="0.25">
      <c r="A9885">
        <v>80027844</v>
      </c>
      <c r="B9885" s="1">
        <v>40987</v>
      </c>
      <c r="C9885" t="s">
        <v>15</v>
      </c>
      <c r="D9885">
        <v>410</v>
      </c>
      <c r="E9885">
        <v>12020386</v>
      </c>
      <c r="F9885" t="s">
        <v>8</v>
      </c>
      <c r="G9885">
        <v>1</v>
      </c>
    </row>
    <row r="9886" spans="1:7" x14ac:dyDescent="0.25">
      <c r="A9886">
        <v>80027844</v>
      </c>
      <c r="B9886" s="1">
        <v>40987</v>
      </c>
      <c r="C9886" t="s">
        <v>9</v>
      </c>
      <c r="D9886">
        <v>20</v>
      </c>
      <c r="E9886">
        <v>12020387</v>
      </c>
      <c r="F9886" t="s">
        <v>10</v>
      </c>
      <c r="G9886">
        <v>1</v>
      </c>
    </row>
    <row r="9887" spans="1:7" x14ac:dyDescent="0.25">
      <c r="A9887">
        <v>80027844</v>
      </c>
      <c r="B9887" s="1">
        <v>40987</v>
      </c>
      <c r="C9887" t="s">
        <v>7</v>
      </c>
      <c r="D9887">
        <v>820</v>
      </c>
      <c r="E9887">
        <v>12020387</v>
      </c>
      <c r="F9887" t="s">
        <v>8</v>
      </c>
      <c r="G9887">
        <v>1</v>
      </c>
    </row>
    <row r="9888" spans="1:7" x14ac:dyDescent="0.25">
      <c r="A9888">
        <v>80027844</v>
      </c>
      <c r="B9888" s="1">
        <v>40987</v>
      </c>
      <c r="C9888" t="s">
        <v>15</v>
      </c>
      <c r="D9888">
        <v>410</v>
      </c>
      <c r="E9888">
        <v>12020387</v>
      </c>
      <c r="F9888" t="s">
        <v>8</v>
      </c>
      <c r="G9888">
        <v>1</v>
      </c>
    </row>
    <row r="9889" spans="1:7" x14ac:dyDescent="0.25">
      <c r="A9889">
        <v>80027845</v>
      </c>
      <c r="B9889" s="1">
        <v>40987</v>
      </c>
      <c r="C9889" t="s">
        <v>7</v>
      </c>
      <c r="D9889">
        <v>70</v>
      </c>
      <c r="E9889">
        <v>12030227</v>
      </c>
      <c r="F9889" t="s">
        <v>8</v>
      </c>
      <c r="G9889">
        <v>10000</v>
      </c>
    </row>
    <row r="9890" spans="1:7" x14ac:dyDescent="0.25">
      <c r="A9890">
        <v>80027846</v>
      </c>
      <c r="B9890" s="1">
        <v>40987</v>
      </c>
      <c r="C9890" t="s">
        <v>7</v>
      </c>
      <c r="D9890">
        <v>25</v>
      </c>
      <c r="E9890">
        <v>12030228</v>
      </c>
      <c r="F9890" t="s">
        <v>8</v>
      </c>
      <c r="G9890">
        <v>1000</v>
      </c>
    </row>
    <row r="9891" spans="1:7" x14ac:dyDescent="0.25">
      <c r="A9891">
        <v>80027848</v>
      </c>
      <c r="B9891" s="1">
        <v>40987</v>
      </c>
      <c r="C9891" t="s">
        <v>64</v>
      </c>
      <c r="D9891">
        <v>25</v>
      </c>
      <c r="E9891">
        <v>12030236</v>
      </c>
      <c r="F9891" t="s">
        <v>65</v>
      </c>
      <c r="G9891">
        <v>1</v>
      </c>
    </row>
    <row r="9892" spans="1:7" x14ac:dyDescent="0.25">
      <c r="A9892">
        <v>80027849</v>
      </c>
      <c r="B9892" s="1">
        <v>40987</v>
      </c>
      <c r="C9892" t="s">
        <v>64</v>
      </c>
      <c r="D9892">
        <v>25</v>
      </c>
      <c r="E9892">
        <v>12030235</v>
      </c>
      <c r="F9892" t="s">
        <v>65</v>
      </c>
      <c r="G9892">
        <v>1</v>
      </c>
    </row>
    <row r="9893" spans="1:7" x14ac:dyDescent="0.25">
      <c r="A9893">
        <v>80027850</v>
      </c>
      <c r="B9893" s="1">
        <v>40987</v>
      </c>
      <c r="C9893" t="s">
        <v>64</v>
      </c>
      <c r="D9893">
        <v>25</v>
      </c>
      <c r="E9893">
        <v>12030234</v>
      </c>
      <c r="F9893" t="s">
        <v>65</v>
      </c>
      <c r="G9893">
        <v>1</v>
      </c>
    </row>
    <row r="9894" spans="1:7" x14ac:dyDescent="0.25">
      <c r="A9894">
        <v>80027851</v>
      </c>
      <c r="B9894" s="1">
        <v>40987</v>
      </c>
      <c r="C9894" t="s">
        <v>64</v>
      </c>
      <c r="D9894">
        <v>25</v>
      </c>
      <c r="E9894">
        <v>12030232</v>
      </c>
      <c r="F9894" t="s">
        <v>65</v>
      </c>
      <c r="G9894">
        <v>1</v>
      </c>
    </row>
    <row r="9895" spans="1:7" x14ac:dyDescent="0.25">
      <c r="A9895">
        <v>80027851</v>
      </c>
      <c r="B9895" s="1">
        <v>40987</v>
      </c>
      <c r="C9895" t="s">
        <v>64</v>
      </c>
      <c r="D9895">
        <v>25</v>
      </c>
      <c r="E9895">
        <v>12030233</v>
      </c>
      <c r="F9895" t="s">
        <v>65</v>
      </c>
      <c r="G9895">
        <v>1</v>
      </c>
    </row>
    <row r="9896" spans="1:7" x14ac:dyDescent="0.25">
      <c r="A9896">
        <v>80027852</v>
      </c>
      <c r="B9896" s="1">
        <v>40987</v>
      </c>
      <c r="C9896" t="s">
        <v>64</v>
      </c>
      <c r="D9896">
        <v>25</v>
      </c>
      <c r="E9896">
        <v>12030231</v>
      </c>
      <c r="F9896" t="s">
        <v>65</v>
      </c>
      <c r="G9896">
        <v>1</v>
      </c>
    </row>
    <row r="9897" spans="1:7" x14ac:dyDescent="0.25">
      <c r="A9897">
        <v>80027854</v>
      </c>
      <c r="B9897" s="1">
        <v>40988</v>
      </c>
      <c r="C9897" t="s">
        <v>7</v>
      </c>
      <c r="D9897">
        <v>35</v>
      </c>
      <c r="E9897">
        <v>12030230</v>
      </c>
      <c r="F9897" t="s">
        <v>8</v>
      </c>
      <c r="G9897">
        <v>3000</v>
      </c>
    </row>
    <row r="9898" spans="1:7" x14ac:dyDescent="0.25">
      <c r="A9898">
        <v>80027855</v>
      </c>
      <c r="B9898" s="1">
        <v>40988</v>
      </c>
      <c r="C9898" t="s">
        <v>64</v>
      </c>
      <c r="D9898">
        <v>25</v>
      </c>
      <c r="E9898">
        <v>12030238</v>
      </c>
      <c r="F9898" t="s">
        <v>65</v>
      </c>
      <c r="G9898">
        <v>6</v>
      </c>
    </row>
    <row r="9899" spans="1:7" x14ac:dyDescent="0.25">
      <c r="A9899">
        <v>80027857</v>
      </c>
      <c r="B9899" s="1">
        <v>40988</v>
      </c>
      <c r="C9899" t="s">
        <v>54</v>
      </c>
      <c r="D9899">
        <v>25</v>
      </c>
      <c r="E9899">
        <v>12030241</v>
      </c>
      <c r="F9899" t="s">
        <v>55</v>
      </c>
      <c r="G9899">
        <v>36000</v>
      </c>
    </row>
    <row r="9900" spans="1:7" x14ac:dyDescent="0.25">
      <c r="A9900">
        <v>80027857</v>
      </c>
      <c r="B9900" s="1">
        <v>40988</v>
      </c>
      <c r="C9900" t="s">
        <v>59</v>
      </c>
      <c r="D9900">
        <v>25</v>
      </c>
      <c r="E9900">
        <v>12030241</v>
      </c>
      <c r="F9900" t="s">
        <v>60</v>
      </c>
      <c r="G9900">
        <v>36000</v>
      </c>
    </row>
    <row r="9901" spans="1:7" x14ac:dyDescent="0.25">
      <c r="A9901">
        <v>80027859</v>
      </c>
      <c r="B9901" s="1">
        <v>40988</v>
      </c>
      <c r="C9901" t="s">
        <v>68</v>
      </c>
      <c r="D9901">
        <v>25</v>
      </c>
      <c r="E9901">
        <v>12030245</v>
      </c>
      <c r="F9901" t="s">
        <v>69</v>
      </c>
      <c r="G9901">
        <v>1</v>
      </c>
    </row>
    <row r="9902" spans="1:7" x14ac:dyDescent="0.25">
      <c r="A9902">
        <v>80027860</v>
      </c>
      <c r="B9902" s="1">
        <v>40988</v>
      </c>
      <c r="C9902" t="s">
        <v>64</v>
      </c>
      <c r="D9902">
        <v>68</v>
      </c>
      <c r="E9902">
        <v>12030246</v>
      </c>
      <c r="F9902" t="s">
        <v>65</v>
      </c>
      <c r="G9902">
        <v>17</v>
      </c>
    </row>
    <row r="9903" spans="1:7" x14ac:dyDescent="0.25">
      <c r="A9903">
        <v>80027860</v>
      </c>
      <c r="B9903" s="1">
        <v>40988</v>
      </c>
      <c r="C9903" t="s">
        <v>74</v>
      </c>
      <c r="D9903">
        <v>25</v>
      </c>
      <c r="E9903">
        <v>12030246</v>
      </c>
      <c r="F9903" t="s">
        <v>75</v>
      </c>
      <c r="G9903">
        <v>17</v>
      </c>
    </row>
    <row r="9904" spans="1:7" hidden="1" x14ac:dyDescent="0.25">
      <c r="A9904">
        <v>90001840</v>
      </c>
      <c r="B9904" s="1">
        <v>40994</v>
      </c>
      <c r="C9904" t="s">
        <v>120</v>
      </c>
      <c r="D9904">
        <v>200</v>
      </c>
      <c r="E9904">
        <v>12030323</v>
      </c>
      <c r="F9904" t="s">
        <v>121</v>
      </c>
      <c r="G9904">
        <v>1</v>
      </c>
    </row>
    <row r="9905" spans="1:7" x14ac:dyDescent="0.25">
      <c r="A9905">
        <v>80027860</v>
      </c>
      <c r="B9905" s="1">
        <v>40988</v>
      </c>
      <c r="C9905" t="s">
        <v>70</v>
      </c>
      <c r="D9905">
        <v>25</v>
      </c>
      <c r="E9905">
        <v>12030246</v>
      </c>
      <c r="F9905" t="s">
        <v>71</v>
      </c>
      <c r="G9905">
        <v>17</v>
      </c>
    </row>
    <row r="9906" spans="1:7" hidden="1" x14ac:dyDescent="0.25">
      <c r="A9906">
        <v>80027914</v>
      </c>
      <c r="B9906" s="1">
        <v>40994</v>
      </c>
      <c r="C9906" t="s">
        <v>36</v>
      </c>
      <c r="D9906">
        <v>50</v>
      </c>
      <c r="E9906">
        <v>12030331</v>
      </c>
      <c r="F9906" t="s">
        <v>23</v>
      </c>
      <c r="G9906">
        <v>1</v>
      </c>
    </row>
    <row r="9907" spans="1:7" x14ac:dyDescent="0.25">
      <c r="A9907">
        <v>80027863</v>
      </c>
      <c r="B9907" s="1">
        <v>40988</v>
      </c>
      <c r="C9907" t="s">
        <v>183</v>
      </c>
      <c r="D9907">
        <v>25</v>
      </c>
      <c r="E9907">
        <v>12030252</v>
      </c>
      <c r="F9907" t="s">
        <v>10</v>
      </c>
      <c r="G9907">
        <v>1</v>
      </c>
    </row>
    <row r="9908" spans="1:7" x14ac:dyDescent="0.25">
      <c r="A9908">
        <v>80027864</v>
      </c>
      <c r="B9908" s="1">
        <v>40988</v>
      </c>
      <c r="C9908" t="s">
        <v>134</v>
      </c>
      <c r="D9908">
        <v>75</v>
      </c>
      <c r="E9908">
        <v>12010026</v>
      </c>
      <c r="F9908" t="s">
        <v>10</v>
      </c>
      <c r="G9908">
        <v>1</v>
      </c>
    </row>
    <row r="9909" spans="1:7" x14ac:dyDescent="0.25">
      <c r="A9909">
        <v>80027865</v>
      </c>
      <c r="B9909" s="1">
        <v>40988</v>
      </c>
      <c r="C9909" t="s">
        <v>7</v>
      </c>
      <c r="D9909">
        <v>55</v>
      </c>
      <c r="E9909">
        <v>12030162</v>
      </c>
      <c r="F9909" t="s">
        <v>8</v>
      </c>
      <c r="G9909">
        <v>7000</v>
      </c>
    </row>
    <row r="9910" spans="1:7" x14ac:dyDescent="0.25">
      <c r="A9910">
        <v>80027866</v>
      </c>
      <c r="B9910" s="1">
        <v>40989</v>
      </c>
      <c r="C9910" t="s">
        <v>7</v>
      </c>
      <c r="D9910">
        <v>70</v>
      </c>
      <c r="E9910">
        <v>12030253</v>
      </c>
      <c r="F9910" t="s">
        <v>8</v>
      </c>
      <c r="G9910">
        <v>10000</v>
      </c>
    </row>
    <row r="9911" spans="1:7" x14ac:dyDescent="0.25">
      <c r="A9911">
        <v>80027868</v>
      </c>
      <c r="B9911" s="1">
        <v>40989</v>
      </c>
      <c r="C9911" t="s">
        <v>64</v>
      </c>
      <c r="D9911">
        <v>284</v>
      </c>
      <c r="E9911">
        <v>12030256</v>
      </c>
      <c r="F9911" t="s">
        <v>65</v>
      </c>
      <c r="G9911">
        <v>71</v>
      </c>
    </row>
    <row r="9912" spans="1:7" x14ac:dyDescent="0.25">
      <c r="A9912">
        <v>80027868</v>
      </c>
      <c r="B9912" s="1">
        <v>40989</v>
      </c>
      <c r="C9912" t="s">
        <v>88</v>
      </c>
      <c r="D9912">
        <v>25</v>
      </c>
      <c r="E9912">
        <v>12030256</v>
      </c>
      <c r="F9912" t="s">
        <v>89</v>
      </c>
      <c r="G9912">
        <v>71</v>
      </c>
    </row>
    <row r="9913" spans="1:7" x14ac:dyDescent="0.25">
      <c r="A9913">
        <v>80027869</v>
      </c>
      <c r="B9913" s="1">
        <v>40989</v>
      </c>
      <c r="C9913" t="s">
        <v>54</v>
      </c>
      <c r="D9913">
        <v>25</v>
      </c>
      <c r="E9913">
        <v>12030257</v>
      </c>
      <c r="F9913" t="s">
        <v>55</v>
      </c>
      <c r="G9913">
        <v>45000</v>
      </c>
    </row>
    <row r="9914" spans="1:7" x14ac:dyDescent="0.25">
      <c r="A9914">
        <v>80027869</v>
      </c>
      <c r="B9914" s="1">
        <v>40989</v>
      </c>
      <c r="C9914" t="s">
        <v>56</v>
      </c>
      <c r="D9914">
        <v>25</v>
      </c>
      <c r="E9914">
        <v>12030257</v>
      </c>
      <c r="F9914" t="s">
        <v>55</v>
      </c>
      <c r="G9914">
        <v>45000</v>
      </c>
    </row>
    <row r="9915" spans="1:7" x14ac:dyDescent="0.25">
      <c r="A9915">
        <v>80027869</v>
      </c>
      <c r="B9915" s="1">
        <v>40989</v>
      </c>
      <c r="C9915" t="s">
        <v>59</v>
      </c>
      <c r="D9915">
        <v>25</v>
      </c>
      <c r="E9915">
        <v>12030257</v>
      </c>
      <c r="F9915" t="s">
        <v>60</v>
      </c>
      <c r="G9915">
        <v>45000</v>
      </c>
    </row>
    <row r="9916" spans="1:7" x14ac:dyDescent="0.25">
      <c r="A9916">
        <v>80027869</v>
      </c>
      <c r="B9916" s="1">
        <v>40989</v>
      </c>
      <c r="C9916" t="s">
        <v>61</v>
      </c>
      <c r="D9916">
        <v>25</v>
      </c>
      <c r="E9916">
        <v>12030257</v>
      </c>
      <c r="F9916" t="s">
        <v>60</v>
      </c>
      <c r="G9916">
        <v>45000</v>
      </c>
    </row>
    <row r="9917" spans="1:7" x14ac:dyDescent="0.25">
      <c r="A9917">
        <v>80027869</v>
      </c>
      <c r="B9917" s="1">
        <v>40989</v>
      </c>
      <c r="C9917" t="s">
        <v>54</v>
      </c>
      <c r="D9917">
        <v>25</v>
      </c>
      <c r="E9917">
        <v>12030258</v>
      </c>
      <c r="F9917" t="s">
        <v>55</v>
      </c>
      <c r="G9917">
        <v>45000</v>
      </c>
    </row>
    <row r="9918" spans="1:7" x14ac:dyDescent="0.25">
      <c r="A9918">
        <v>80027869</v>
      </c>
      <c r="B9918" s="1">
        <v>40989</v>
      </c>
      <c r="C9918" t="s">
        <v>56</v>
      </c>
      <c r="D9918">
        <v>25</v>
      </c>
      <c r="E9918">
        <v>12030258</v>
      </c>
      <c r="F9918" t="s">
        <v>55</v>
      </c>
      <c r="G9918">
        <v>45000</v>
      </c>
    </row>
    <row r="9919" spans="1:7" hidden="1" x14ac:dyDescent="0.25">
      <c r="A9919">
        <v>80027934</v>
      </c>
      <c r="B9919" s="1">
        <v>40995</v>
      </c>
      <c r="C9919" t="s">
        <v>42</v>
      </c>
      <c r="D9919">
        <v>20</v>
      </c>
      <c r="E9919">
        <v>11120365</v>
      </c>
      <c r="F9919" t="s">
        <v>38</v>
      </c>
      <c r="G9919">
        <v>1</v>
      </c>
    </row>
    <row r="9920" spans="1:7" hidden="1" x14ac:dyDescent="0.25">
      <c r="A9920">
        <v>80027934</v>
      </c>
      <c r="B9920" s="1">
        <v>40995</v>
      </c>
      <c r="C9920" t="s">
        <v>49</v>
      </c>
      <c r="D9920">
        <v>1982.5</v>
      </c>
      <c r="E9920">
        <v>11120365</v>
      </c>
      <c r="F9920" t="s">
        <v>50</v>
      </c>
      <c r="G9920">
        <v>1</v>
      </c>
    </row>
    <row r="9921" spans="1:7" hidden="1" x14ac:dyDescent="0.25">
      <c r="A9921">
        <v>80027934</v>
      </c>
      <c r="B9921" s="1">
        <v>40995</v>
      </c>
      <c r="C9921" t="s">
        <v>48</v>
      </c>
      <c r="D9921">
        <v>58.5</v>
      </c>
      <c r="E9921">
        <v>11120365</v>
      </c>
      <c r="F9921" t="s">
        <v>30</v>
      </c>
      <c r="G9921">
        <v>1</v>
      </c>
    </row>
    <row r="9922" spans="1:7" hidden="1" x14ac:dyDescent="0.25">
      <c r="A9922">
        <v>80027934</v>
      </c>
      <c r="B9922" s="1">
        <v>40995</v>
      </c>
      <c r="C9922" t="s">
        <v>100</v>
      </c>
      <c r="D9922">
        <v>317.2</v>
      </c>
      <c r="E9922">
        <v>11120365</v>
      </c>
      <c r="F9922" t="s">
        <v>50</v>
      </c>
      <c r="G9922">
        <v>1</v>
      </c>
    </row>
    <row r="9923" spans="1:7" hidden="1" x14ac:dyDescent="0.25">
      <c r="A9923">
        <v>80027934</v>
      </c>
      <c r="B9923" s="1">
        <v>40995</v>
      </c>
      <c r="C9923" t="s">
        <v>106</v>
      </c>
      <c r="D9923">
        <v>72</v>
      </c>
      <c r="E9923">
        <v>11120365</v>
      </c>
      <c r="F9923" t="s">
        <v>107</v>
      </c>
      <c r="G9923">
        <v>1</v>
      </c>
    </row>
    <row r="9924" spans="1:7" hidden="1" x14ac:dyDescent="0.25">
      <c r="A9924">
        <v>80027934</v>
      </c>
      <c r="B9924" s="1">
        <v>40995</v>
      </c>
      <c r="C9924" t="s">
        <v>36</v>
      </c>
      <c r="D9924">
        <v>500</v>
      </c>
      <c r="E9924">
        <v>11120365</v>
      </c>
      <c r="F9924" t="s">
        <v>23</v>
      </c>
      <c r="G9924">
        <v>1</v>
      </c>
    </row>
    <row r="9925" spans="1:7" x14ac:dyDescent="0.25">
      <c r="A9925">
        <v>80027869</v>
      </c>
      <c r="B9925" s="1">
        <v>40989</v>
      </c>
      <c r="C9925" t="s">
        <v>59</v>
      </c>
      <c r="D9925">
        <v>25</v>
      </c>
      <c r="E9925">
        <v>12030258</v>
      </c>
      <c r="F9925" t="s">
        <v>60</v>
      </c>
      <c r="G9925">
        <v>45000</v>
      </c>
    </row>
    <row r="9926" spans="1:7" x14ac:dyDescent="0.25">
      <c r="A9926">
        <v>80027869</v>
      </c>
      <c r="B9926" s="1">
        <v>40989</v>
      </c>
      <c r="C9926" t="s">
        <v>61</v>
      </c>
      <c r="D9926">
        <v>25</v>
      </c>
      <c r="E9926">
        <v>12030258</v>
      </c>
      <c r="F9926" t="s">
        <v>60</v>
      </c>
      <c r="G9926">
        <v>45000</v>
      </c>
    </row>
    <row r="9927" spans="1:7" x14ac:dyDescent="0.25">
      <c r="A9927">
        <v>80027869</v>
      </c>
      <c r="B9927" s="1">
        <v>40989</v>
      </c>
      <c r="C9927" t="s">
        <v>54</v>
      </c>
      <c r="D9927">
        <v>25</v>
      </c>
      <c r="E9927">
        <v>12030259</v>
      </c>
      <c r="F9927" t="s">
        <v>55</v>
      </c>
      <c r="G9927">
        <v>45000</v>
      </c>
    </row>
    <row r="9928" spans="1:7" x14ac:dyDescent="0.25">
      <c r="A9928">
        <v>80027869</v>
      </c>
      <c r="B9928" s="1">
        <v>40989</v>
      </c>
      <c r="C9928" t="s">
        <v>56</v>
      </c>
      <c r="D9928">
        <v>25</v>
      </c>
      <c r="E9928">
        <v>12030259</v>
      </c>
      <c r="F9928" t="s">
        <v>55</v>
      </c>
      <c r="G9928">
        <v>45000</v>
      </c>
    </row>
    <row r="9929" spans="1:7" x14ac:dyDescent="0.25">
      <c r="A9929">
        <v>80027869</v>
      </c>
      <c r="B9929" s="1">
        <v>40989</v>
      </c>
      <c r="C9929" t="s">
        <v>59</v>
      </c>
      <c r="D9929">
        <v>25</v>
      </c>
      <c r="E9929">
        <v>12030259</v>
      </c>
      <c r="F9929" t="s">
        <v>60</v>
      </c>
      <c r="G9929">
        <v>45000</v>
      </c>
    </row>
    <row r="9930" spans="1:7" x14ac:dyDescent="0.25">
      <c r="A9930">
        <v>80027869</v>
      </c>
      <c r="B9930" s="1">
        <v>40989</v>
      </c>
      <c r="C9930" t="s">
        <v>61</v>
      </c>
      <c r="D9930">
        <v>25</v>
      </c>
      <c r="E9930">
        <v>12030259</v>
      </c>
      <c r="F9930" t="s">
        <v>60</v>
      </c>
      <c r="G9930">
        <v>45000</v>
      </c>
    </row>
    <row r="9931" spans="1:7" hidden="1" x14ac:dyDescent="0.25">
      <c r="A9931">
        <v>80027937</v>
      </c>
      <c r="B9931" s="1">
        <v>40995</v>
      </c>
      <c r="C9931" t="s">
        <v>31</v>
      </c>
      <c r="D9931">
        <v>53.24</v>
      </c>
      <c r="E9931">
        <v>12030208</v>
      </c>
      <c r="F9931" t="s">
        <v>32</v>
      </c>
      <c r="G9931">
        <v>1</v>
      </c>
    </row>
    <row r="9932" spans="1:7" hidden="1" x14ac:dyDescent="0.25">
      <c r="A9932">
        <v>80027937</v>
      </c>
      <c r="B9932" s="1">
        <v>40995</v>
      </c>
      <c r="C9932" t="s">
        <v>33</v>
      </c>
      <c r="D9932">
        <v>362.15</v>
      </c>
      <c r="E9932">
        <v>12030208</v>
      </c>
      <c r="F9932" t="s">
        <v>32</v>
      </c>
      <c r="G9932">
        <v>1</v>
      </c>
    </row>
    <row r="9933" spans="1:7" hidden="1" x14ac:dyDescent="0.25">
      <c r="A9933">
        <v>80027937</v>
      </c>
      <c r="B9933" s="1">
        <v>40995</v>
      </c>
      <c r="C9933" t="s">
        <v>34</v>
      </c>
      <c r="D9933">
        <v>1302.93</v>
      </c>
      <c r="E9933">
        <v>12030208</v>
      </c>
      <c r="F9933" t="s">
        <v>32</v>
      </c>
      <c r="G9933">
        <v>1</v>
      </c>
    </row>
    <row r="9934" spans="1:7" hidden="1" x14ac:dyDescent="0.25">
      <c r="A9934">
        <v>80027937</v>
      </c>
      <c r="B9934" s="1">
        <v>40995</v>
      </c>
      <c r="C9934" t="s">
        <v>35</v>
      </c>
      <c r="D9934">
        <v>109.54</v>
      </c>
      <c r="E9934">
        <v>12030208</v>
      </c>
      <c r="F9934" t="s">
        <v>32</v>
      </c>
      <c r="G9934">
        <v>1</v>
      </c>
    </row>
    <row r="9935" spans="1:7" x14ac:dyDescent="0.25">
      <c r="A9935">
        <v>80027870</v>
      </c>
      <c r="B9935" s="1">
        <v>40989</v>
      </c>
      <c r="C9935" t="s">
        <v>64</v>
      </c>
      <c r="D9935">
        <v>44</v>
      </c>
      <c r="E9935">
        <v>12030260</v>
      </c>
      <c r="F9935" t="s">
        <v>65</v>
      </c>
      <c r="G9935">
        <v>11</v>
      </c>
    </row>
    <row r="9936" spans="1:7" x14ac:dyDescent="0.25">
      <c r="A9936">
        <v>80027870</v>
      </c>
      <c r="B9936" s="1">
        <v>40989</v>
      </c>
      <c r="C9936" t="s">
        <v>64</v>
      </c>
      <c r="D9936">
        <v>44</v>
      </c>
      <c r="E9936">
        <v>12030261</v>
      </c>
      <c r="F9936" t="s">
        <v>65</v>
      </c>
      <c r="G9936">
        <v>11</v>
      </c>
    </row>
    <row r="9937" spans="1:7" x14ac:dyDescent="0.25">
      <c r="A9937">
        <v>80027872</v>
      </c>
      <c r="B9937" s="1">
        <v>40989</v>
      </c>
      <c r="C9937" t="s">
        <v>7</v>
      </c>
      <c r="D9937">
        <v>376</v>
      </c>
      <c r="E9937">
        <v>12030116</v>
      </c>
      <c r="F9937" t="s">
        <v>8</v>
      </c>
      <c r="G9937">
        <v>79000</v>
      </c>
    </row>
    <row r="9938" spans="1:7" x14ac:dyDescent="0.25">
      <c r="A9938">
        <v>80027874</v>
      </c>
      <c r="B9938" s="1">
        <v>40989</v>
      </c>
      <c r="C9938" t="s">
        <v>7</v>
      </c>
      <c r="D9938">
        <v>300</v>
      </c>
      <c r="E9938">
        <v>12030264</v>
      </c>
      <c r="F9938" t="s">
        <v>8</v>
      </c>
      <c r="G9938">
        <v>60000</v>
      </c>
    </row>
    <row r="9939" spans="1:7" x14ac:dyDescent="0.25">
      <c r="A9939">
        <v>80027875</v>
      </c>
      <c r="B9939" s="1">
        <v>40990</v>
      </c>
      <c r="C9939" t="s">
        <v>24</v>
      </c>
      <c r="D9939">
        <v>25</v>
      </c>
      <c r="E9939">
        <v>12030267</v>
      </c>
      <c r="F9939" t="s">
        <v>10</v>
      </c>
      <c r="G9939">
        <v>1</v>
      </c>
    </row>
    <row r="9940" spans="1:7" x14ac:dyDescent="0.25">
      <c r="A9940">
        <v>80027875</v>
      </c>
      <c r="B9940" s="1">
        <v>40990</v>
      </c>
      <c r="C9940" t="s">
        <v>24</v>
      </c>
      <c r="D9940">
        <v>25</v>
      </c>
      <c r="E9940">
        <v>12030268</v>
      </c>
      <c r="F9940" t="s">
        <v>10</v>
      </c>
      <c r="G9940">
        <v>1</v>
      </c>
    </row>
    <row r="9941" spans="1:7" x14ac:dyDescent="0.25">
      <c r="A9941">
        <v>80027875</v>
      </c>
      <c r="B9941" s="1">
        <v>40990</v>
      </c>
      <c r="C9941" t="s">
        <v>24</v>
      </c>
      <c r="D9941">
        <v>25</v>
      </c>
      <c r="E9941">
        <v>12030269</v>
      </c>
      <c r="F9941" t="s">
        <v>10</v>
      </c>
      <c r="G9941">
        <v>1</v>
      </c>
    </row>
    <row r="9942" spans="1:7" x14ac:dyDescent="0.25">
      <c r="A9942">
        <v>80027876</v>
      </c>
      <c r="B9942" s="1">
        <v>40990</v>
      </c>
      <c r="C9942" t="s">
        <v>7</v>
      </c>
      <c r="D9942">
        <v>120</v>
      </c>
      <c r="E9942">
        <v>12030178</v>
      </c>
      <c r="F9942" t="s">
        <v>8</v>
      </c>
      <c r="G9942">
        <v>20000</v>
      </c>
    </row>
    <row r="9943" spans="1:7" x14ac:dyDescent="0.25">
      <c r="A9943">
        <v>80027877</v>
      </c>
      <c r="B9943" s="1">
        <v>40990</v>
      </c>
      <c r="C9943" t="s">
        <v>64</v>
      </c>
      <c r="D9943">
        <v>25</v>
      </c>
      <c r="E9943">
        <v>12030273</v>
      </c>
      <c r="F9943" t="s">
        <v>65</v>
      </c>
      <c r="G9943">
        <v>5</v>
      </c>
    </row>
    <row r="9944" spans="1:7" x14ac:dyDescent="0.25">
      <c r="A9944">
        <v>80027878</v>
      </c>
      <c r="B9944" s="1">
        <v>40990</v>
      </c>
      <c r="C9944" t="s">
        <v>24</v>
      </c>
      <c r="D9944">
        <v>25</v>
      </c>
      <c r="E9944">
        <v>12030275</v>
      </c>
      <c r="F9944" t="s">
        <v>10</v>
      </c>
      <c r="G9944">
        <v>1</v>
      </c>
    </row>
    <row r="9945" spans="1:7" x14ac:dyDescent="0.25">
      <c r="A9945">
        <v>80027879</v>
      </c>
      <c r="B9945" s="1">
        <v>40990</v>
      </c>
      <c r="C9945" t="s">
        <v>64</v>
      </c>
      <c r="D9945">
        <v>25</v>
      </c>
      <c r="E9945">
        <v>12030276</v>
      </c>
      <c r="F9945" t="s">
        <v>65</v>
      </c>
      <c r="G9945">
        <v>4</v>
      </c>
    </row>
    <row r="9946" spans="1:7" x14ac:dyDescent="0.25">
      <c r="A9946">
        <v>80027880</v>
      </c>
      <c r="B9946" s="1">
        <v>40990</v>
      </c>
      <c r="C9946" t="s">
        <v>24</v>
      </c>
      <c r="D9946">
        <v>25</v>
      </c>
      <c r="E9946">
        <v>12030277</v>
      </c>
      <c r="F9946" t="s">
        <v>10</v>
      </c>
      <c r="G9946">
        <v>1</v>
      </c>
    </row>
    <row r="9947" spans="1:7" x14ac:dyDescent="0.25">
      <c r="A9947">
        <v>80027882</v>
      </c>
      <c r="B9947" s="1">
        <v>40990</v>
      </c>
      <c r="C9947" t="s">
        <v>54</v>
      </c>
      <c r="D9947">
        <v>27</v>
      </c>
      <c r="E9947">
        <v>12030282</v>
      </c>
      <c r="F9947" t="s">
        <v>55</v>
      </c>
      <c r="G9947">
        <v>70000</v>
      </c>
    </row>
    <row r="9948" spans="1:7" x14ac:dyDescent="0.25">
      <c r="A9948">
        <v>80027882</v>
      </c>
      <c r="B9948" s="1">
        <v>40990</v>
      </c>
      <c r="C9948" t="s">
        <v>56</v>
      </c>
      <c r="D9948">
        <v>27</v>
      </c>
      <c r="E9948">
        <v>12030282</v>
      </c>
      <c r="F9948" t="s">
        <v>55</v>
      </c>
      <c r="G9948">
        <v>70000</v>
      </c>
    </row>
    <row r="9949" spans="1:7" hidden="1" x14ac:dyDescent="0.25">
      <c r="A9949">
        <v>80027937</v>
      </c>
      <c r="B9949" s="1">
        <v>40995</v>
      </c>
      <c r="C9949" t="s">
        <v>31</v>
      </c>
      <c r="D9949">
        <v>53.24</v>
      </c>
      <c r="E9949">
        <v>12030209</v>
      </c>
      <c r="F9949" t="s">
        <v>32</v>
      </c>
      <c r="G9949">
        <v>1</v>
      </c>
    </row>
    <row r="9950" spans="1:7" hidden="1" x14ac:dyDescent="0.25">
      <c r="A9950">
        <v>80027937</v>
      </c>
      <c r="B9950" s="1">
        <v>40995</v>
      </c>
      <c r="C9950" t="s">
        <v>33</v>
      </c>
      <c r="D9950">
        <v>362.15</v>
      </c>
      <c r="E9950">
        <v>12030209</v>
      </c>
      <c r="F9950" t="s">
        <v>32</v>
      </c>
      <c r="G9950">
        <v>1</v>
      </c>
    </row>
    <row r="9951" spans="1:7" hidden="1" x14ac:dyDescent="0.25">
      <c r="A9951">
        <v>80027937</v>
      </c>
      <c r="B9951" s="1">
        <v>40995</v>
      </c>
      <c r="C9951" t="s">
        <v>34</v>
      </c>
      <c r="D9951">
        <v>1302.93</v>
      </c>
      <c r="E9951">
        <v>12030209</v>
      </c>
      <c r="F9951" t="s">
        <v>32</v>
      </c>
      <c r="G9951">
        <v>1</v>
      </c>
    </row>
    <row r="9952" spans="1:7" hidden="1" x14ac:dyDescent="0.25">
      <c r="A9952">
        <v>80027937</v>
      </c>
      <c r="B9952" s="1">
        <v>40995</v>
      </c>
      <c r="C9952" t="s">
        <v>35</v>
      </c>
      <c r="D9952">
        <v>109.54</v>
      </c>
      <c r="E9952">
        <v>12030209</v>
      </c>
      <c r="F9952" t="s">
        <v>32</v>
      </c>
      <c r="G9952">
        <v>1</v>
      </c>
    </row>
    <row r="9953" spans="1:7" x14ac:dyDescent="0.25">
      <c r="A9953">
        <v>80027882</v>
      </c>
      <c r="B9953" s="1">
        <v>40990</v>
      </c>
      <c r="C9953" t="s">
        <v>59</v>
      </c>
      <c r="D9953">
        <v>25</v>
      </c>
      <c r="E9953">
        <v>12030282</v>
      </c>
      <c r="F9953" t="s">
        <v>60</v>
      </c>
      <c r="G9953">
        <v>70000</v>
      </c>
    </row>
    <row r="9954" spans="1:7" x14ac:dyDescent="0.25">
      <c r="A9954">
        <v>80027882</v>
      </c>
      <c r="B9954" s="1">
        <v>40990</v>
      </c>
      <c r="C9954" t="s">
        <v>61</v>
      </c>
      <c r="D9954">
        <v>25</v>
      </c>
      <c r="E9954">
        <v>12030282</v>
      </c>
      <c r="F9954" t="s">
        <v>60</v>
      </c>
      <c r="G9954">
        <v>70000</v>
      </c>
    </row>
    <row r="9955" spans="1:7" x14ac:dyDescent="0.25">
      <c r="A9955">
        <v>80027882</v>
      </c>
      <c r="B9955" s="1">
        <v>40990</v>
      </c>
      <c r="C9955" t="s">
        <v>54</v>
      </c>
      <c r="D9955">
        <v>27</v>
      </c>
      <c r="E9955">
        <v>12030283</v>
      </c>
      <c r="F9955" t="s">
        <v>55</v>
      </c>
      <c r="G9955">
        <v>70000</v>
      </c>
    </row>
    <row r="9956" spans="1:7" x14ac:dyDescent="0.25">
      <c r="A9956">
        <v>80027882</v>
      </c>
      <c r="B9956" s="1">
        <v>40990</v>
      </c>
      <c r="C9956" t="s">
        <v>56</v>
      </c>
      <c r="D9956">
        <v>27</v>
      </c>
      <c r="E9956">
        <v>12030283</v>
      </c>
      <c r="F9956" t="s">
        <v>55</v>
      </c>
      <c r="G9956">
        <v>70000</v>
      </c>
    </row>
    <row r="9957" spans="1:7" x14ac:dyDescent="0.25">
      <c r="A9957">
        <v>80027882</v>
      </c>
      <c r="B9957" s="1">
        <v>40990</v>
      </c>
      <c r="C9957" t="s">
        <v>59</v>
      </c>
      <c r="D9957">
        <v>25</v>
      </c>
      <c r="E9957">
        <v>12030283</v>
      </c>
      <c r="F9957" t="s">
        <v>60</v>
      </c>
      <c r="G9957">
        <v>70000</v>
      </c>
    </row>
    <row r="9958" spans="1:7" x14ac:dyDescent="0.25">
      <c r="A9958">
        <v>80027882</v>
      </c>
      <c r="B9958" s="1">
        <v>40990</v>
      </c>
      <c r="C9958" t="s">
        <v>61</v>
      </c>
      <c r="D9958">
        <v>25</v>
      </c>
      <c r="E9958">
        <v>12030283</v>
      </c>
      <c r="F9958" t="s">
        <v>60</v>
      </c>
      <c r="G9958">
        <v>70000</v>
      </c>
    </row>
    <row r="9959" spans="1:7" hidden="1" x14ac:dyDescent="0.25">
      <c r="A9959">
        <v>80027937</v>
      </c>
      <c r="B9959" s="1">
        <v>40995</v>
      </c>
      <c r="C9959" t="s">
        <v>31</v>
      </c>
      <c r="D9959">
        <v>53.24</v>
      </c>
      <c r="E9959">
        <v>12030210</v>
      </c>
      <c r="F9959" t="s">
        <v>32</v>
      </c>
      <c r="G9959">
        <v>1</v>
      </c>
    </row>
    <row r="9960" spans="1:7" hidden="1" x14ac:dyDescent="0.25">
      <c r="A9960">
        <v>80027937</v>
      </c>
      <c r="B9960" s="1">
        <v>40995</v>
      </c>
      <c r="C9960" t="s">
        <v>33</v>
      </c>
      <c r="D9960">
        <v>362.15</v>
      </c>
      <c r="E9960">
        <v>12030210</v>
      </c>
      <c r="F9960" t="s">
        <v>32</v>
      </c>
      <c r="G9960">
        <v>1</v>
      </c>
    </row>
    <row r="9961" spans="1:7" hidden="1" x14ac:dyDescent="0.25">
      <c r="A9961">
        <v>80027937</v>
      </c>
      <c r="B9961" s="1">
        <v>40995</v>
      </c>
      <c r="C9961" t="s">
        <v>34</v>
      </c>
      <c r="D9961">
        <v>1302.93</v>
      </c>
      <c r="E9961">
        <v>12030210</v>
      </c>
      <c r="F9961" t="s">
        <v>32</v>
      </c>
      <c r="G9961">
        <v>1</v>
      </c>
    </row>
    <row r="9962" spans="1:7" hidden="1" x14ac:dyDescent="0.25">
      <c r="A9962">
        <v>80027937</v>
      </c>
      <c r="B9962" s="1">
        <v>40995</v>
      </c>
      <c r="C9962" t="s">
        <v>35</v>
      </c>
      <c r="D9962">
        <v>109.54</v>
      </c>
      <c r="E9962">
        <v>12030210</v>
      </c>
      <c r="F9962" t="s">
        <v>32</v>
      </c>
      <c r="G9962">
        <v>1</v>
      </c>
    </row>
    <row r="9963" spans="1:7" x14ac:dyDescent="0.25">
      <c r="A9963">
        <v>80027883</v>
      </c>
      <c r="B9963" s="1">
        <v>40990</v>
      </c>
      <c r="C9963" t="s">
        <v>64</v>
      </c>
      <c r="D9963">
        <v>25</v>
      </c>
      <c r="E9963">
        <v>12030284</v>
      </c>
      <c r="F9963" t="s">
        <v>65</v>
      </c>
      <c r="G9963">
        <v>1</v>
      </c>
    </row>
    <row r="9964" spans="1:7" x14ac:dyDescent="0.25">
      <c r="A9964">
        <v>80027886</v>
      </c>
      <c r="B9964" s="1">
        <v>40990</v>
      </c>
      <c r="C9964" t="s">
        <v>7</v>
      </c>
      <c r="D9964">
        <v>40</v>
      </c>
      <c r="E9964">
        <v>12030281</v>
      </c>
      <c r="F9964" t="s">
        <v>8</v>
      </c>
      <c r="G9964">
        <v>4000</v>
      </c>
    </row>
    <row r="9965" spans="1:7" x14ac:dyDescent="0.25">
      <c r="A9965">
        <v>80027888</v>
      </c>
      <c r="B9965" s="1">
        <v>40990</v>
      </c>
      <c r="C9965" t="s">
        <v>59</v>
      </c>
      <c r="D9965">
        <v>25</v>
      </c>
      <c r="E9965">
        <v>12030288</v>
      </c>
      <c r="F9965" t="s">
        <v>60</v>
      </c>
      <c r="G9965">
        <v>3.5</v>
      </c>
    </row>
    <row r="9966" spans="1:7" x14ac:dyDescent="0.25">
      <c r="A9966">
        <v>80027889</v>
      </c>
      <c r="B9966" s="1">
        <v>40990</v>
      </c>
      <c r="C9966" t="s">
        <v>59</v>
      </c>
      <c r="D9966">
        <v>25</v>
      </c>
      <c r="E9966">
        <v>12030287</v>
      </c>
      <c r="F9966" t="s">
        <v>60</v>
      </c>
      <c r="G9966">
        <v>3</v>
      </c>
    </row>
    <row r="9967" spans="1:7" x14ac:dyDescent="0.25">
      <c r="A9967">
        <v>80027890</v>
      </c>
      <c r="B9967" s="1">
        <v>40990</v>
      </c>
      <c r="C9967" t="s">
        <v>135</v>
      </c>
      <c r="D9967">
        <v>125</v>
      </c>
      <c r="E9967">
        <v>12030292</v>
      </c>
      <c r="F9967" t="s">
        <v>10</v>
      </c>
      <c r="G9967">
        <v>1</v>
      </c>
    </row>
    <row r="9968" spans="1:7" x14ac:dyDescent="0.25">
      <c r="A9968">
        <v>80027891</v>
      </c>
      <c r="B9968" s="1">
        <v>40990</v>
      </c>
      <c r="C9968" t="s">
        <v>135</v>
      </c>
      <c r="D9968">
        <v>125</v>
      </c>
      <c r="E9968">
        <v>12030291</v>
      </c>
      <c r="F9968" t="s">
        <v>10</v>
      </c>
      <c r="G9968">
        <v>1</v>
      </c>
    </row>
    <row r="9969" spans="1:7" x14ac:dyDescent="0.25">
      <c r="A9969">
        <v>80027892</v>
      </c>
      <c r="B9969" s="1">
        <v>40991</v>
      </c>
      <c r="C9969" t="s">
        <v>64</v>
      </c>
      <c r="D9969">
        <v>25</v>
      </c>
      <c r="E9969">
        <v>12030294</v>
      </c>
      <c r="F9969" t="s">
        <v>65</v>
      </c>
      <c r="G9969">
        <v>4</v>
      </c>
    </row>
    <row r="9970" spans="1:7" x14ac:dyDescent="0.25">
      <c r="A9970">
        <v>80027897</v>
      </c>
      <c r="B9970" s="1">
        <v>40991</v>
      </c>
      <c r="C9970" t="s">
        <v>7</v>
      </c>
      <c r="D9970">
        <v>55</v>
      </c>
      <c r="E9970">
        <v>12030035</v>
      </c>
      <c r="F9970" t="s">
        <v>8</v>
      </c>
      <c r="G9970">
        <v>7000</v>
      </c>
    </row>
    <row r="9971" spans="1:7" x14ac:dyDescent="0.25">
      <c r="A9971">
        <v>80027897</v>
      </c>
      <c r="B9971" s="1">
        <v>40991</v>
      </c>
      <c r="C9971" t="s">
        <v>15</v>
      </c>
      <c r="D9971">
        <v>27</v>
      </c>
      <c r="E9971">
        <v>12030035</v>
      </c>
      <c r="F9971" t="s">
        <v>8</v>
      </c>
      <c r="G9971">
        <v>7000</v>
      </c>
    </row>
    <row r="9972" spans="1:7" x14ac:dyDescent="0.25">
      <c r="A9972">
        <v>80027898</v>
      </c>
      <c r="B9972" s="1">
        <v>40991</v>
      </c>
      <c r="C9972" t="s">
        <v>7</v>
      </c>
      <c r="D9972">
        <v>170</v>
      </c>
      <c r="E9972">
        <v>12030175</v>
      </c>
      <c r="F9972" t="s">
        <v>8</v>
      </c>
      <c r="G9972">
        <v>30000</v>
      </c>
    </row>
    <row r="9973" spans="1:7" x14ac:dyDescent="0.25">
      <c r="A9973">
        <v>80027901</v>
      </c>
      <c r="B9973" s="1">
        <v>40991</v>
      </c>
      <c r="C9973" t="s">
        <v>64</v>
      </c>
      <c r="D9973">
        <v>308</v>
      </c>
      <c r="E9973">
        <v>12030309</v>
      </c>
      <c r="F9973" t="s">
        <v>65</v>
      </c>
      <c r="G9973">
        <v>77</v>
      </c>
    </row>
    <row r="9974" spans="1:7" x14ac:dyDescent="0.25">
      <c r="A9974">
        <v>80027901</v>
      </c>
      <c r="B9974" s="1">
        <v>40991</v>
      </c>
      <c r="C9974" t="s">
        <v>88</v>
      </c>
      <c r="D9974">
        <v>25</v>
      </c>
      <c r="E9974">
        <v>12030309</v>
      </c>
      <c r="F9974" t="s">
        <v>89</v>
      </c>
      <c r="G9974">
        <v>77</v>
      </c>
    </row>
    <row r="9975" spans="1:7" x14ac:dyDescent="0.25">
      <c r="A9975">
        <v>80027901</v>
      </c>
      <c r="B9975" s="1">
        <v>40991</v>
      </c>
      <c r="C9975" t="s">
        <v>74</v>
      </c>
      <c r="D9975">
        <v>25</v>
      </c>
      <c r="E9975">
        <v>12030309</v>
      </c>
      <c r="F9975" t="s">
        <v>75</v>
      </c>
      <c r="G9975">
        <v>77</v>
      </c>
    </row>
    <row r="9976" spans="1:7" x14ac:dyDescent="0.25">
      <c r="A9976">
        <v>80027905</v>
      </c>
      <c r="B9976" s="1">
        <v>40994</v>
      </c>
      <c r="C9976" t="s">
        <v>54</v>
      </c>
      <c r="D9976">
        <v>25</v>
      </c>
      <c r="E9976">
        <v>12030315</v>
      </c>
      <c r="F9976" t="s">
        <v>55</v>
      </c>
      <c r="G9976">
        <v>40000</v>
      </c>
    </row>
    <row r="9977" spans="1:7" x14ac:dyDescent="0.25">
      <c r="A9977">
        <v>80027905</v>
      </c>
      <c r="B9977" s="1">
        <v>40994</v>
      </c>
      <c r="C9977" t="s">
        <v>56</v>
      </c>
      <c r="D9977">
        <v>25</v>
      </c>
      <c r="E9977">
        <v>12030315</v>
      </c>
      <c r="F9977" t="s">
        <v>55</v>
      </c>
      <c r="G9977">
        <v>40000</v>
      </c>
    </row>
    <row r="9978" spans="1:7" x14ac:dyDescent="0.25">
      <c r="A9978">
        <v>80027905</v>
      </c>
      <c r="B9978" s="1">
        <v>40994</v>
      </c>
      <c r="C9978" t="s">
        <v>59</v>
      </c>
      <c r="D9978">
        <v>25</v>
      </c>
      <c r="E9978">
        <v>12030315</v>
      </c>
      <c r="F9978" t="s">
        <v>60</v>
      </c>
      <c r="G9978">
        <v>40000</v>
      </c>
    </row>
    <row r="9979" spans="1:7" hidden="1" x14ac:dyDescent="0.25">
      <c r="A9979">
        <v>80027927</v>
      </c>
      <c r="B9979" s="1">
        <v>40995</v>
      </c>
      <c r="C9979" t="s">
        <v>111</v>
      </c>
      <c r="D9979">
        <v>25</v>
      </c>
      <c r="E9979">
        <v>12030353</v>
      </c>
      <c r="F9979" t="s">
        <v>112</v>
      </c>
      <c r="G9979">
        <v>1</v>
      </c>
    </row>
    <row r="9980" spans="1:7" x14ac:dyDescent="0.25">
      <c r="A9980">
        <v>80027905</v>
      </c>
      <c r="B9980" s="1">
        <v>40994</v>
      </c>
      <c r="C9980" t="s">
        <v>61</v>
      </c>
      <c r="D9980">
        <v>25</v>
      </c>
      <c r="E9980">
        <v>12030315</v>
      </c>
      <c r="F9980" t="s">
        <v>60</v>
      </c>
      <c r="G9980">
        <v>40000</v>
      </c>
    </row>
    <row r="9981" spans="1:7" x14ac:dyDescent="0.25">
      <c r="A9981">
        <v>80027906</v>
      </c>
      <c r="B9981" s="1">
        <v>40994</v>
      </c>
      <c r="C9981" t="s">
        <v>64</v>
      </c>
      <c r="D9981">
        <v>64</v>
      </c>
      <c r="E9981">
        <v>12030316</v>
      </c>
      <c r="F9981" t="s">
        <v>65</v>
      </c>
      <c r="G9981">
        <v>16</v>
      </c>
    </row>
    <row r="9982" spans="1:7" x14ac:dyDescent="0.25">
      <c r="A9982">
        <v>80027906</v>
      </c>
      <c r="B9982" s="1">
        <v>40994</v>
      </c>
      <c r="C9982" t="s">
        <v>74</v>
      </c>
      <c r="D9982">
        <v>25</v>
      </c>
      <c r="E9982">
        <v>12030316</v>
      </c>
      <c r="F9982" t="s">
        <v>75</v>
      </c>
      <c r="G9982">
        <v>16</v>
      </c>
    </row>
    <row r="9983" spans="1:7" x14ac:dyDescent="0.25">
      <c r="A9983">
        <v>80027906</v>
      </c>
      <c r="B9983" s="1">
        <v>40994</v>
      </c>
      <c r="C9983" t="s">
        <v>70</v>
      </c>
      <c r="D9983">
        <v>25</v>
      </c>
      <c r="E9983">
        <v>12030316</v>
      </c>
      <c r="F9983" t="s">
        <v>71</v>
      </c>
      <c r="G9983">
        <v>16</v>
      </c>
    </row>
    <row r="9984" spans="1:7" x14ac:dyDescent="0.25">
      <c r="A9984">
        <v>80027906</v>
      </c>
      <c r="B9984" s="1">
        <v>40994</v>
      </c>
      <c r="C9984" t="s">
        <v>64</v>
      </c>
      <c r="D9984">
        <v>64</v>
      </c>
      <c r="E9984">
        <v>12030317</v>
      </c>
      <c r="F9984" t="s">
        <v>65</v>
      </c>
      <c r="G9984">
        <v>16</v>
      </c>
    </row>
    <row r="9985" spans="1:7" hidden="1" x14ac:dyDescent="0.25">
      <c r="A9985">
        <v>80027930</v>
      </c>
      <c r="B9985" s="1">
        <v>40995</v>
      </c>
      <c r="C9985" t="s">
        <v>111</v>
      </c>
      <c r="D9985">
        <v>50</v>
      </c>
      <c r="E9985">
        <v>12030357</v>
      </c>
      <c r="F9985" t="s">
        <v>112</v>
      </c>
      <c r="G9985">
        <v>2</v>
      </c>
    </row>
    <row r="9986" spans="1:7" x14ac:dyDescent="0.25">
      <c r="A9986">
        <v>80027906</v>
      </c>
      <c r="B9986" s="1">
        <v>40994</v>
      </c>
      <c r="C9986" t="s">
        <v>74</v>
      </c>
      <c r="D9986">
        <v>25</v>
      </c>
      <c r="E9986">
        <v>12030317</v>
      </c>
      <c r="F9986" t="s">
        <v>75</v>
      </c>
      <c r="G9986">
        <v>16</v>
      </c>
    </row>
    <row r="9987" spans="1:7" x14ac:dyDescent="0.25">
      <c r="A9987">
        <v>80027906</v>
      </c>
      <c r="B9987" s="1">
        <v>40994</v>
      </c>
      <c r="C9987" t="s">
        <v>70</v>
      </c>
      <c r="D9987">
        <v>25</v>
      </c>
      <c r="E9987">
        <v>12030317</v>
      </c>
      <c r="F9987" t="s">
        <v>71</v>
      </c>
      <c r="G9987">
        <v>16</v>
      </c>
    </row>
    <row r="9988" spans="1:7" x14ac:dyDescent="0.25">
      <c r="A9988">
        <v>80027906</v>
      </c>
      <c r="B9988" s="1">
        <v>40994</v>
      </c>
      <c r="C9988" t="s">
        <v>64</v>
      </c>
      <c r="D9988">
        <v>64</v>
      </c>
      <c r="E9988">
        <v>12030318</v>
      </c>
      <c r="F9988" t="s">
        <v>65</v>
      </c>
      <c r="G9988">
        <v>16</v>
      </c>
    </row>
    <row r="9989" spans="1:7" x14ac:dyDescent="0.25">
      <c r="A9989">
        <v>80027906</v>
      </c>
      <c r="B9989" s="1">
        <v>40994</v>
      </c>
      <c r="C9989" t="s">
        <v>74</v>
      </c>
      <c r="D9989">
        <v>25</v>
      </c>
      <c r="E9989">
        <v>12030318</v>
      </c>
      <c r="F9989" t="s">
        <v>75</v>
      </c>
      <c r="G9989">
        <v>16</v>
      </c>
    </row>
    <row r="9990" spans="1:7" x14ac:dyDescent="0.25">
      <c r="A9990">
        <v>80027906</v>
      </c>
      <c r="B9990" s="1">
        <v>40994</v>
      </c>
      <c r="C9990" t="s">
        <v>70</v>
      </c>
      <c r="D9990">
        <v>25</v>
      </c>
      <c r="E9990">
        <v>12030318</v>
      </c>
      <c r="F9990" t="s">
        <v>71</v>
      </c>
      <c r="G9990">
        <v>16</v>
      </c>
    </row>
    <row r="9991" spans="1:7" hidden="1" x14ac:dyDescent="0.25">
      <c r="A9991">
        <v>80027939</v>
      </c>
      <c r="B9991" s="1">
        <v>40996</v>
      </c>
      <c r="C9991" t="s">
        <v>111</v>
      </c>
      <c r="D9991">
        <v>100</v>
      </c>
      <c r="E9991">
        <v>12030369</v>
      </c>
      <c r="F9991" t="s">
        <v>112</v>
      </c>
      <c r="G9991">
        <v>4</v>
      </c>
    </row>
    <row r="9992" spans="1:7" hidden="1" x14ac:dyDescent="0.25">
      <c r="A9992">
        <v>80027940</v>
      </c>
      <c r="B9992" s="1">
        <v>40996</v>
      </c>
      <c r="C9992" t="s">
        <v>22</v>
      </c>
      <c r="D9992">
        <v>50</v>
      </c>
      <c r="E9992">
        <v>12030370</v>
      </c>
      <c r="F9992" t="s">
        <v>23</v>
      </c>
      <c r="G9992">
        <v>0</v>
      </c>
    </row>
    <row r="9993" spans="1:7" x14ac:dyDescent="0.25">
      <c r="A9993">
        <v>80027907</v>
      </c>
      <c r="B9993" s="1">
        <v>40994</v>
      </c>
      <c r="C9993" t="s">
        <v>64</v>
      </c>
      <c r="D9993">
        <v>168</v>
      </c>
      <c r="E9993">
        <v>12030271</v>
      </c>
      <c r="F9993" t="s">
        <v>65</v>
      </c>
      <c r="G9993">
        <v>42</v>
      </c>
    </row>
    <row r="9994" spans="1:7" x14ac:dyDescent="0.25">
      <c r="A9994">
        <v>80027908</v>
      </c>
      <c r="B9994" s="1">
        <v>40994</v>
      </c>
      <c r="C9994" t="s">
        <v>64</v>
      </c>
      <c r="D9994">
        <v>25</v>
      </c>
      <c r="E9994">
        <v>12030319</v>
      </c>
      <c r="F9994" t="s">
        <v>65</v>
      </c>
      <c r="G9994">
        <v>6</v>
      </c>
    </row>
    <row r="9995" spans="1:7" hidden="1" x14ac:dyDescent="0.25">
      <c r="A9995">
        <v>80027942</v>
      </c>
      <c r="B9995" s="1">
        <v>40996</v>
      </c>
      <c r="C9995" t="s">
        <v>22</v>
      </c>
      <c r="D9995">
        <v>197.5</v>
      </c>
      <c r="E9995">
        <v>12030373</v>
      </c>
      <c r="F9995" t="s">
        <v>23</v>
      </c>
      <c r="G9995">
        <v>0.79</v>
      </c>
    </row>
    <row r="9996" spans="1:7" x14ac:dyDescent="0.25">
      <c r="A9996">
        <v>80027909</v>
      </c>
      <c r="B9996" s="1">
        <v>40994</v>
      </c>
      <c r="C9996" t="s">
        <v>24</v>
      </c>
      <c r="D9996">
        <v>25</v>
      </c>
      <c r="E9996">
        <v>12030320</v>
      </c>
      <c r="F9996" t="s">
        <v>10</v>
      </c>
      <c r="G9996">
        <v>1</v>
      </c>
    </row>
    <row r="9997" spans="1:7" hidden="1" x14ac:dyDescent="0.25">
      <c r="A9997">
        <v>80027946</v>
      </c>
      <c r="B9997" s="1">
        <v>40996</v>
      </c>
      <c r="C9997" t="s">
        <v>111</v>
      </c>
      <c r="D9997">
        <v>25</v>
      </c>
      <c r="E9997">
        <v>12030383</v>
      </c>
      <c r="F9997" t="s">
        <v>112</v>
      </c>
      <c r="G9997">
        <v>1</v>
      </c>
    </row>
    <row r="9998" spans="1:7" hidden="1" x14ac:dyDescent="0.25">
      <c r="A9998">
        <v>80027945</v>
      </c>
      <c r="B9998" s="1">
        <v>40996</v>
      </c>
      <c r="C9998" t="s">
        <v>111</v>
      </c>
      <c r="D9998">
        <v>50</v>
      </c>
      <c r="E9998">
        <v>12030384</v>
      </c>
      <c r="F9998" t="s">
        <v>112</v>
      </c>
      <c r="G9998">
        <v>2</v>
      </c>
    </row>
    <row r="9999" spans="1:7" x14ac:dyDescent="0.25">
      <c r="A9999">
        <v>80027910</v>
      </c>
      <c r="B9999" s="1">
        <v>40994</v>
      </c>
      <c r="C9999" t="s">
        <v>64</v>
      </c>
      <c r="D9999">
        <v>80</v>
      </c>
      <c r="E9999">
        <v>12030322</v>
      </c>
      <c r="F9999" t="s">
        <v>65</v>
      </c>
      <c r="G9999">
        <v>20</v>
      </c>
    </row>
    <row r="10000" spans="1:7" hidden="1" x14ac:dyDescent="0.25">
      <c r="A10000">
        <v>80027950</v>
      </c>
      <c r="B10000" s="1">
        <v>40996</v>
      </c>
      <c r="C10000" t="s">
        <v>111</v>
      </c>
      <c r="D10000">
        <v>25</v>
      </c>
      <c r="E10000">
        <v>12030389</v>
      </c>
      <c r="F10000" t="s">
        <v>112</v>
      </c>
      <c r="G10000">
        <v>1</v>
      </c>
    </row>
    <row r="10001" spans="1:7" hidden="1" x14ac:dyDescent="0.25">
      <c r="A10001">
        <v>80027949</v>
      </c>
      <c r="B10001" s="1">
        <v>40996</v>
      </c>
      <c r="C10001" t="s">
        <v>111</v>
      </c>
      <c r="D10001">
        <v>25</v>
      </c>
      <c r="E10001">
        <v>12030390</v>
      </c>
      <c r="F10001" t="s">
        <v>112</v>
      </c>
      <c r="G10001">
        <v>1</v>
      </c>
    </row>
    <row r="10002" spans="1:7" hidden="1" x14ac:dyDescent="0.25">
      <c r="A10002">
        <v>70018392</v>
      </c>
      <c r="B10002" s="1">
        <v>40996</v>
      </c>
      <c r="C10002" t="s">
        <v>111</v>
      </c>
      <c r="D10002">
        <v>100</v>
      </c>
      <c r="E10002">
        <v>12030391</v>
      </c>
      <c r="F10002" t="s">
        <v>112</v>
      </c>
      <c r="G10002">
        <v>4</v>
      </c>
    </row>
    <row r="10003" spans="1:7" hidden="1" x14ac:dyDescent="0.25">
      <c r="A10003">
        <v>17029</v>
      </c>
      <c r="B10003" s="1">
        <v>40996</v>
      </c>
      <c r="C10003" t="s">
        <v>111</v>
      </c>
      <c r="D10003">
        <v>100</v>
      </c>
      <c r="E10003">
        <v>12030391</v>
      </c>
      <c r="F10003" t="s">
        <v>112</v>
      </c>
      <c r="G10003">
        <v>4</v>
      </c>
    </row>
    <row r="10004" spans="1:7" hidden="1" x14ac:dyDescent="0.25">
      <c r="A10004">
        <v>80027953</v>
      </c>
      <c r="B10004" s="1">
        <v>40996</v>
      </c>
      <c r="C10004" t="s">
        <v>111</v>
      </c>
      <c r="D10004">
        <v>100</v>
      </c>
      <c r="E10004">
        <v>12030391</v>
      </c>
      <c r="F10004" t="s">
        <v>112</v>
      </c>
      <c r="G10004">
        <v>4</v>
      </c>
    </row>
    <row r="10005" spans="1:7" hidden="1" x14ac:dyDescent="0.25">
      <c r="A10005">
        <v>70018392</v>
      </c>
      <c r="B10005" s="1">
        <v>40996</v>
      </c>
      <c r="C10005" t="s">
        <v>111</v>
      </c>
      <c r="D10005">
        <v>125</v>
      </c>
      <c r="E10005">
        <v>12030392</v>
      </c>
      <c r="F10005" t="s">
        <v>112</v>
      </c>
      <c r="G10005">
        <v>5</v>
      </c>
    </row>
    <row r="10006" spans="1:7" hidden="1" x14ac:dyDescent="0.25">
      <c r="A10006">
        <v>17029</v>
      </c>
      <c r="B10006" s="1">
        <v>40996</v>
      </c>
      <c r="C10006" t="s">
        <v>111</v>
      </c>
      <c r="D10006">
        <v>125</v>
      </c>
      <c r="E10006">
        <v>12030392</v>
      </c>
      <c r="F10006" t="s">
        <v>112</v>
      </c>
      <c r="G10006">
        <v>5</v>
      </c>
    </row>
    <row r="10007" spans="1:7" hidden="1" x14ac:dyDescent="0.25">
      <c r="A10007">
        <v>80027953</v>
      </c>
      <c r="B10007" s="1">
        <v>40996</v>
      </c>
      <c r="C10007" t="s">
        <v>111</v>
      </c>
      <c r="D10007">
        <v>125</v>
      </c>
      <c r="E10007">
        <v>12030392</v>
      </c>
      <c r="F10007" t="s">
        <v>112</v>
      </c>
      <c r="G10007">
        <v>5</v>
      </c>
    </row>
    <row r="10008" spans="1:7" x14ac:dyDescent="0.25">
      <c r="A10008">
        <v>80027910</v>
      </c>
      <c r="B10008" s="1">
        <v>40994</v>
      </c>
      <c r="C10008" t="s">
        <v>74</v>
      </c>
      <c r="D10008">
        <v>25</v>
      </c>
      <c r="E10008">
        <v>12030322</v>
      </c>
      <c r="F10008" t="s">
        <v>75</v>
      </c>
      <c r="G10008">
        <v>20</v>
      </c>
    </row>
    <row r="10009" spans="1:7" x14ac:dyDescent="0.25">
      <c r="A10009">
        <v>80027910</v>
      </c>
      <c r="B10009" s="1">
        <v>40994</v>
      </c>
      <c r="C10009" t="s">
        <v>70</v>
      </c>
      <c r="D10009">
        <v>25</v>
      </c>
      <c r="E10009">
        <v>12030322</v>
      </c>
      <c r="F10009" t="s">
        <v>71</v>
      </c>
      <c r="G10009">
        <v>20</v>
      </c>
    </row>
    <row r="10010" spans="1:7" x14ac:dyDescent="0.25">
      <c r="A10010">
        <v>80027911</v>
      </c>
      <c r="B10010" s="1">
        <v>40994</v>
      </c>
      <c r="C10010" t="s">
        <v>25</v>
      </c>
      <c r="D10010">
        <v>25</v>
      </c>
      <c r="E10010">
        <v>12030324</v>
      </c>
      <c r="F10010" t="s">
        <v>26</v>
      </c>
      <c r="G10010">
        <v>60</v>
      </c>
    </row>
    <row r="10011" spans="1:7" x14ac:dyDescent="0.25">
      <c r="A10011">
        <v>80027912</v>
      </c>
      <c r="B10011" s="1">
        <v>40994</v>
      </c>
      <c r="C10011" t="s">
        <v>134</v>
      </c>
      <c r="D10011">
        <v>75</v>
      </c>
      <c r="E10011">
        <v>12030063</v>
      </c>
      <c r="F10011" t="s">
        <v>10</v>
      </c>
      <c r="G10011">
        <v>1</v>
      </c>
    </row>
    <row r="10012" spans="1:7" x14ac:dyDescent="0.25">
      <c r="A10012">
        <v>80027913</v>
      </c>
      <c r="B10012" s="1">
        <v>40994</v>
      </c>
      <c r="C10012" t="s">
        <v>66</v>
      </c>
      <c r="D10012">
        <v>25</v>
      </c>
      <c r="E10012">
        <v>12030330</v>
      </c>
      <c r="F10012" t="s">
        <v>67</v>
      </c>
      <c r="G10012">
        <v>12</v>
      </c>
    </row>
    <row r="10013" spans="1:7" x14ac:dyDescent="0.25">
      <c r="A10013">
        <v>80027915</v>
      </c>
      <c r="B10013" s="1">
        <v>40994</v>
      </c>
      <c r="C10013" t="s">
        <v>66</v>
      </c>
      <c r="D10013">
        <v>25</v>
      </c>
      <c r="E10013">
        <v>12030332</v>
      </c>
      <c r="F10013" t="s">
        <v>67</v>
      </c>
      <c r="G10013">
        <v>13</v>
      </c>
    </row>
    <row r="10014" spans="1:7" x14ac:dyDescent="0.25">
      <c r="A10014">
        <v>80027916</v>
      </c>
      <c r="B10014" s="1">
        <v>40994</v>
      </c>
      <c r="C10014" t="s">
        <v>54</v>
      </c>
      <c r="D10014">
        <v>27</v>
      </c>
      <c r="E10014">
        <v>12030336</v>
      </c>
      <c r="F10014" t="s">
        <v>55</v>
      </c>
      <c r="G10014">
        <v>70000</v>
      </c>
    </row>
    <row r="10015" spans="1:7" x14ac:dyDescent="0.25">
      <c r="A10015">
        <v>80027916</v>
      </c>
      <c r="B10015" s="1">
        <v>40994</v>
      </c>
      <c r="C10015" t="s">
        <v>56</v>
      </c>
      <c r="D10015">
        <v>27</v>
      </c>
      <c r="E10015">
        <v>12030336</v>
      </c>
      <c r="F10015" t="s">
        <v>55</v>
      </c>
      <c r="G10015">
        <v>70000</v>
      </c>
    </row>
    <row r="10016" spans="1:7" x14ac:dyDescent="0.25">
      <c r="A10016">
        <v>80027916</v>
      </c>
      <c r="B10016" s="1">
        <v>40994</v>
      </c>
      <c r="C10016" t="s">
        <v>59</v>
      </c>
      <c r="D10016">
        <v>25</v>
      </c>
      <c r="E10016">
        <v>12030336</v>
      </c>
      <c r="F10016" t="s">
        <v>60</v>
      </c>
      <c r="G10016">
        <v>70000</v>
      </c>
    </row>
    <row r="10017" spans="1:7" x14ac:dyDescent="0.25">
      <c r="A10017">
        <v>80027916</v>
      </c>
      <c r="B10017" s="1">
        <v>40994</v>
      </c>
      <c r="C10017" t="s">
        <v>61</v>
      </c>
      <c r="D10017">
        <v>25</v>
      </c>
      <c r="E10017">
        <v>12030336</v>
      </c>
      <c r="F10017" t="s">
        <v>60</v>
      </c>
      <c r="G10017">
        <v>70000</v>
      </c>
    </row>
    <row r="10018" spans="1:7" x14ac:dyDescent="0.25">
      <c r="A10018">
        <v>80027917</v>
      </c>
      <c r="B10018" s="1">
        <v>40994</v>
      </c>
      <c r="C10018" t="s">
        <v>64</v>
      </c>
      <c r="D10018">
        <v>25</v>
      </c>
      <c r="E10018">
        <v>12030338</v>
      </c>
      <c r="F10018" t="s">
        <v>65</v>
      </c>
      <c r="G10018">
        <v>1</v>
      </c>
    </row>
    <row r="10019" spans="1:7" x14ac:dyDescent="0.25">
      <c r="A10019">
        <v>80027917</v>
      </c>
      <c r="B10019" s="1">
        <v>40994</v>
      </c>
      <c r="C10019" t="s">
        <v>64</v>
      </c>
      <c r="D10019">
        <v>25</v>
      </c>
      <c r="E10019">
        <v>12030339</v>
      </c>
      <c r="F10019" t="s">
        <v>65</v>
      </c>
      <c r="G10019">
        <v>1</v>
      </c>
    </row>
    <row r="10020" spans="1:7" x14ac:dyDescent="0.25">
      <c r="A10020">
        <v>80027917</v>
      </c>
      <c r="B10020" s="1">
        <v>40994</v>
      </c>
      <c r="C10020" t="s">
        <v>64</v>
      </c>
      <c r="D10020">
        <v>25</v>
      </c>
      <c r="E10020">
        <v>12030340</v>
      </c>
      <c r="F10020" t="s">
        <v>65</v>
      </c>
      <c r="G10020">
        <v>1</v>
      </c>
    </row>
    <row r="10021" spans="1:7" x14ac:dyDescent="0.25">
      <c r="A10021">
        <v>80027917</v>
      </c>
      <c r="B10021" s="1">
        <v>40994</v>
      </c>
      <c r="C10021" t="s">
        <v>64</v>
      </c>
      <c r="D10021">
        <v>25</v>
      </c>
      <c r="E10021">
        <v>12030341</v>
      </c>
      <c r="F10021" t="s">
        <v>65</v>
      </c>
      <c r="G10021">
        <v>1</v>
      </c>
    </row>
    <row r="10022" spans="1:7" x14ac:dyDescent="0.25">
      <c r="A10022">
        <v>80027919</v>
      </c>
      <c r="B10022" s="1">
        <v>40994</v>
      </c>
      <c r="C10022" t="s">
        <v>135</v>
      </c>
      <c r="D10022">
        <v>125</v>
      </c>
      <c r="E10022">
        <v>12030333</v>
      </c>
      <c r="F10022" t="s">
        <v>10</v>
      </c>
      <c r="G10022">
        <v>1</v>
      </c>
    </row>
    <row r="10023" spans="1:7" x14ac:dyDescent="0.25">
      <c r="A10023">
        <v>80027920</v>
      </c>
      <c r="B10023" s="1">
        <v>40994</v>
      </c>
      <c r="C10023" t="s">
        <v>54</v>
      </c>
      <c r="D10023">
        <v>25</v>
      </c>
      <c r="E10023">
        <v>12030335</v>
      </c>
      <c r="F10023" t="s">
        <v>55</v>
      </c>
      <c r="G10023">
        <v>48000</v>
      </c>
    </row>
    <row r="10024" spans="1:7" x14ac:dyDescent="0.25">
      <c r="A10024">
        <v>80027920</v>
      </c>
      <c r="B10024" s="1">
        <v>40994</v>
      </c>
      <c r="C10024" t="s">
        <v>76</v>
      </c>
      <c r="D10024">
        <v>25</v>
      </c>
      <c r="E10024">
        <v>12030335</v>
      </c>
      <c r="F10024" t="s">
        <v>55</v>
      </c>
      <c r="G10024">
        <v>48000</v>
      </c>
    </row>
    <row r="10025" spans="1:7" x14ac:dyDescent="0.25">
      <c r="A10025">
        <v>80027920</v>
      </c>
      <c r="B10025" s="1">
        <v>40994</v>
      </c>
      <c r="C10025" t="s">
        <v>59</v>
      </c>
      <c r="D10025">
        <v>25</v>
      </c>
      <c r="E10025">
        <v>12030335</v>
      </c>
      <c r="F10025" t="s">
        <v>60</v>
      </c>
      <c r="G10025">
        <v>48000</v>
      </c>
    </row>
    <row r="10026" spans="1:7" hidden="1" x14ac:dyDescent="0.25">
      <c r="A10026">
        <v>80027957</v>
      </c>
      <c r="B10026" s="1">
        <v>40997</v>
      </c>
      <c r="C10026" t="s">
        <v>22</v>
      </c>
      <c r="D10026">
        <v>50</v>
      </c>
      <c r="E10026">
        <v>12030403</v>
      </c>
      <c r="F10026" t="s">
        <v>23</v>
      </c>
      <c r="G10026">
        <v>0.2</v>
      </c>
    </row>
    <row r="10027" spans="1:7" hidden="1" x14ac:dyDescent="0.25">
      <c r="A10027">
        <v>90001841</v>
      </c>
      <c r="B10027" s="1">
        <v>40997</v>
      </c>
      <c r="C10027" t="s">
        <v>120</v>
      </c>
      <c r="D10027">
        <v>350</v>
      </c>
      <c r="E10027">
        <v>12030404</v>
      </c>
      <c r="F10027" t="s">
        <v>121</v>
      </c>
      <c r="G10027">
        <v>1</v>
      </c>
    </row>
    <row r="10028" spans="1:7" x14ac:dyDescent="0.25">
      <c r="A10028">
        <v>80027921</v>
      </c>
      <c r="B10028" s="1">
        <v>40995</v>
      </c>
      <c r="C10028" t="s">
        <v>25</v>
      </c>
      <c r="D10028">
        <v>30</v>
      </c>
      <c r="E10028">
        <v>12030342</v>
      </c>
      <c r="F10028" t="s">
        <v>26</v>
      </c>
      <c r="G10028">
        <v>200</v>
      </c>
    </row>
    <row r="10029" spans="1:7" hidden="1" x14ac:dyDescent="0.25">
      <c r="A10029">
        <v>90001842</v>
      </c>
      <c r="B10029" s="1">
        <v>40997</v>
      </c>
      <c r="C10029" t="s">
        <v>126</v>
      </c>
      <c r="D10029">
        <v>250</v>
      </c>
      <c r="E10029">
        <v>12030411</v>
      </c>
      <c r="F10029" t="s">
        <v>10</v>
      </c>
      <c r="G10029">
        <v>1</v>
      </c>
    </row>
    <row r="10030" spans="1:7" hidden="1" x14ac:dyDescent="0.25">
      <c r="A10030">
        <v>80027962</v>
      </c>
      <c r="B10030" s="1">
        <v>40997</v>
      </c>
      <c r="C10030" t="s">
        <v>111</v>
      </c>
      <c r="D10030">
        <v>50</v>
      </c>
      <c r="E10030">
        <v>12030413</v>
      </c>
      <c r="F10030" t="s">
        <v>112</v>
      </c>
      <c r="G10030">
        <v>2</v>
      </c>
    </row>
    <row r="10031" spans="1:7" hidden="1" x14ac:dyDescent="0.25">
      <c r="A10031">
        <v>80027963</v>
      </c>
      <c r="B10031" s="1">
        <v>40997</v>
      </c>
      <c r="C10031" t="s">
        <v>111</v>
      </c>
      <c r="D10031">
        <v>50</v>
      </c>
      <c r="E10031">
        <v>12030414</v>
      </c>
      <c r="F10031" t="s">
        <v>112</v>
      </c>
      <c r="G10031">
        <v>2</v>
      </c>
    </row>
    <row r="10032" spans="1:7" hidden="1" x14ac:dyDescent="0.25">
      <c r="A10032">
        <v>80027964</v>
      </c>
      <c r="B10032" s="1">
        <v>40997</v>
      </c>
      <c r="C10032" t="s">
        <v>111</v>
      </c>
      <c r="D10032">
        <v>25</v>
      </c>
      <c r="E10032">
        <v>12030417</v>
      </c>
      <c r="F10032" t="s">
        <v>112</v>
      </c>
      <c r="G10032">
        <v>1</v>
      </c>
    </row>
    <row r="10033" spans="1:7" hidden="1" x14ac:dyDescent="0.25">
      <c r="A10033">
        <v>80027965</v>
      </c>
      <c r="B10033" s="1">
        <v>40997</v>
      </c>
      <c r="C10033" t="s">
        <v>111</v>
      </c>
      <c r="D10033">
        <v>25</v>
      </c>
      <c r="E10033">
        <v>12030418</v>
      </c>
      <c r="F10033" t="s">
        <v>112</v>
      </c>
      <c r="G10033">
        <v>1</v>
      </c>
    </row>
    <row r="10034" spans="1:7" hidden="1" x14ac:dyDescent="0.25">
      <c r="A10034">
        <v>80027971</v>
      </c>
      <c r="B10034" s="1">
        <v>40998</v>
      </c>
      <c r="C10034" t="s">
        <v>41</v>
      </c>
      <c r="D10034">
        <v>257.14</v>
      </c>
      <c r="E10034">
        <v>12020288</v>
      </c>
      <c r="F10034" t="s">
        <v>30</v>
      </c>
      <c r="G10034">
        <v>1978</v>
      </c>
    </row>
    <row r="10035" spans="1:7" hidden="1" x14ac:dyDescent="0.25">
      <c r="A10035">
        <v>80027971</v>
      </c>
      <c r="B10035" s="1">
        <v>40998</v>
      </c>
      <c r="C10035" t="s">
        <v>49</v>
      </c>
      <c r="D10035">
        <v>1927.5</v>
      </c>
      <c r="E10035">
        <v>12020288</v>
      </c>
      <c r="F10035" t="s">
        <v>50</v>
      </c>
      <c r="G10035">
        <v>1978</v>
      </c>
    </row>
    <row r="10036" spans="1:7" hidden="1" x14ac:dyDescent="0.25">
      <c r="A10036">
        <v>80027971</v>
      </c>
      <c r="B10036" s="1">
        <v>40998</v>
      </c>
      <c r="C10036" t="s">
        <v>51</v>
      </c>
      <c r="D10036">
        <v>436.42</v>
      </c>
      <c r="E10036">
        <v>12020288</v>
      </c>
      <c r="F10036" t="s">
        <v>52</v>
      </c>
      <c r="G10036">
        <v>1978</v>
      </c>
    </row>
    <row r="10037" spans="1:7" hidden="1" x14ac:dyDescent="0.25">
      <c r="A10037">
        <v>80027971</v>
      </c>
      <c r="B10037" s="1">
        <v>40998</v>
      </c>
      <c r="C10037" t="s">
        <v>45</v>
      </c>
      <c r="D10037">
        <v>400.5</v>
      </c>
      <c r="E10037">
        <v>12020288</v>
      </c>
      <c r="F10037" t="s">
        <v>46</v>
      </c>
      <c r="G10037">
        <v>1978</v>
      </c>
    </row>
    <row r="10038" spans="1:7" hidden="1" x14ac:dyDescent="0.25">
      <c r="A10038">
        <v>80027971</v>
      </c>
      <c r="B10038" s="1">
        <v>40998</v>
      </c>
      <c r="C10038" t="s">
        <v>110</v>
      </c>
      <c r="D10038">
        <v>906.8</v>
      </c>
      <c r="E10038">
        <v>12020288</v>
      </c>
      <c r="F10038" t="s">
        <v>30</v>
      </c>
      <c r="G10038">
        <v>1978</v>
      </c>
    </row>
    <row r="10039" spans="1:7" hidden="1" x14ac:dyDescent="0.25">
      <c r="A10039">
        <v>80027971</v>
      </c>
      <c r="B10039" s="1">
        <v>40998</v>
      </c>
      <c r="C10039" t="s">
        <v>93</v>
      </c>
      <c r="D10039">
        <v>240</v>
      </c>
      <c r="E10039">
        <v>12020288</v>
      </c>
      <c r="F10039" t="s">
        <v>38</v>
      </c>
      <c r="G10039">
        <v>1978</v>
      </c>
    </row>
    <row r="10040" spans="1:7" hidden="1" x14ac:dyDescent="0.25">
      <c r="A10040">
        <v>80027971</v>
      </c>
      <c r="B10040" s="1">
        <v>40998</v>
      </c>
      <c r="C10040" t="s">
        <v>90</v>
      </c>
      <c r="D10040">
        <v>120</v>
      </c>
      <c r="E10040">
        <v>12020288</v>
      </c>
      <c r="F10040" t="s">
        <v>91</v>
      </c>
      <c r="G10040">
        <v>1978</v>
      </c>
    </row>
    <row r="10041" spans="1:7" hidden="1" x14ac:dyDescent="0.25">
      <c r="A10041">
        <v>80027971</v>
      </c>
      <c r="B10041" s="1">
        <v>40998</v>
      </c>
      <c r="C10041" t="s">
        <v>48</v>
      </c>
      <c r="D10041">
        <v>610.5</v>
      </c>
      <c r="E10041">
        <v>12020288</v>
      </c>
      <c r="F10041" t="s">
        <v>30</v>
      </c>
      <c r="G10041">
        <v>1978</v>
      </c>
    </row>
    <row r="10042" spans="1:7" hidden="1" x14ac:dyDescent="0.25">
      <c r="A10042">
        <v>80027971</v>
      </c>
      <c r="B10042" s="1">
        <v>40998</v>
      </c>
      <c r="C10042" t="s">
        <v>92</v>
      </c>
      <c r="D10042">
        <v>462.5</v>
      </c>
      <c r="E10042">
        <v>12020288</v>
      </c>
      <c r="F10042" t="s">
        <v>30</v>
      </c>
      <c r="G10042">
        <v>1978</v>
      </c>
    </row>
    <row r="10043" spans="1:7" hidden="1" x14ac:dyDescent="0.25">
      <c r="A10043">
        <v>80027971</v>
      </c>
      <c r="B10043" s="1">
        <v>40998</v>
      </c>
      <c r="C10043" t="s">
        <v>100</v>
      </c>
      <c r="D10043">
        <v>308.39999999999998</v>
      </c>
      <c r="E10043">
        <v>12020288</v>
      </c>
      <c r="F10043" t="s">
        <v>50</v>
      </c>
      <c r="G10043">
        <v>1978</v>
      </c>
    </row>
    <row r="10044" spans="1:7" hidden="1" x14ac:dyDescent="0.25">
      <c r="A10044">
        <v>80027971</v>
      </c>
      <c r="B10044" s="1">
        <v>40998</v>
      </c>
      <c r="C10044" t="s">
        <v>106</v>
      </c>
      <c r="D10044">
        <v>63</v>
      </c>
      <c r="E10044">
        <v>12020288</v>
      </c>
      <c r="F10044" t="s">
        <v>107</v>
      </c>
      <c r="G10044">
        <v>1978</v>
      </c>
    </row>
    <row r="10045" spans="1:7" hidden="1" x14ac:dyDescent="0.25">
      <c r="A10045">
        <v>80027971</v>
      </c>
      <c r="B10045" s="1">
        <v>40998</v>
      </c>
      <c r="C10045" t="s">
        <v>36</v>
      </c>
      <c r="D10045">
        <v>425.5</v>
      </c>
      <c r="E10045">
        <v>12020288</v>
      </c>
      <c r="F10045" t="s">
        <v>23</v>
      </c>
      <c r="G10045">
        <v>1978</v>
      </c>
    </row>
    <row r="10046" spans="1:7" x14ac:dyDescent="0.25">
      <c r="A10046">
        <v>80027921</v>
      </c>
      <c r="B10046" s="1">
        <v>40995</v>
      </c>
      <c r="C10046" t="s">
        <v>66</v>
      </c>
      <c r="D10046">
        <v>30</v>
      </c>
      <c r="E10046">
        <v>12030342</v>
      </c>
      <c r="F10046" t="s">
        <v>67</v>
      </c>
      <c r="G10046">
        <v>200</v>
      </c>
    </row>
    <row r="10047" spans="1:7" x14ac:dyDescent="0.25">
      <c r="A10047">
        <v>80027921</v>
      </c>
      <c r="B10047" s="1">
        <v>40995</v>
      </c>
      <c r="C10047" t="s">
        <v>68</v>
      </c>
      <c r="D10047">
        <v>25</v>
      </c>
      <c r="E10047">
        <v>12030342</v>
      </c>
      <c r="F10047" t="s">
        <v>69</v>
      </c>
      <c r="G10047">
        <v>200</v>
      </c>
    </row>
    <row r="10048" spans="1:7" x14ac:dyDescent="0.25">
      <c r="A10048">
        <v>80027921</v>
      </c>
      <c r="B10048" s="1">
        <v>40995</v>
      </c>
      <c r="C10048" t="s">
        <v>25</v>
      </c>
      <c r="D10048">
        <v>30</v>
      </c>
      <c r="E10048">
        <v>12030343</v>
      </c>
      <c r="F10048" t="s">
        <v>26</v>
      </c>
      <c r="G10048">
        <v>200</v>
      </c>
    </row>
    <row r="10049" spans="1:7" x14ac:dyDescent="0.25">
      <c r="A10049">
        <v>80027921</v>
      </c>
      <c r="B10049" s="1">
        <v>40995</v>
      </c>
      <c r="C10049" t="s">
        <v>66</v>
      </c>
      <c r="D10049">
        <v>30</v>
      </c>
      <c r="E10049">
        <v>12030343</v>
      </c>
      <c r="F10049" t="s">
        <v>67</v>
      </c>
      <c r="G10049">
        <v>200</v>
      </c>
    </row>
    <row r="10050" spans="1:7" x14ac:dyDescent="0.25">
      <c r="A10050">
        <v>80027921</v>
      </c>
      <c r="B10050" s="1">
        <v>40995</v>
      </c>
      <c r="C10050" t="s">
        <v>68</v>
      </c>
      <c r="D10050">
        <v>25</v>
      </c>
      <c r="E10050">
        <v>12030343</v>
      </c>
      <c r="F10050" t="s">
        <v>69</v>
      </c>
      <c r="G10050">
        <v>200</v>
      </c>
    </row>
    <row r="10051" spans="1:7" x14ac:dyDescent="0.25">
      <c r="A10051">
        <v>80027921</v>
      </c>
      <c r="B10051" s="1">
        <v>40995</v>
      </c>
      <c r="C10051" t="s">
        <v>25</v>
      </c>
      <c r="D10051">
        <v>30</v>
      </c>
      <c r="E10051">
        <v>12030344</v>
      </c>
      <c r="F10051" t="s">
        <v>26</v>
      </c>
      <c r="G10051">
        <v>200</v>
      </c>
    </row>
    <row r="10052" spans="1:7" x14ac:dyDescent="0.25">
      <c r="A10052">
        <v>80027921</v>
      </c>
      <c r="B10052" s="1">
        <v>40995</v>
      </c>
      <c r="C10052" t="s">
        <v>66</v>
      </c>
      <c r="D10052">
        <v>30</v>
      </c>
      <c r="E10052">
        <v>12030344</v>
      </c>
      <c r="F10052" t="s">
        <v>67</v>
      </c>
      <c r="G10052">
        <v>200</v>
      </c>
    </row>
    <row r="10053" spans="1:7" x14ac:dyDescent="0.25">
      <c r="A10053">
        <v>80027921</v>
      </c>
      <c r="B10053" s="1">
        <v>40995</v>
      </c>
      <c r="C10053" t="s">
        <v>68</v>
      </c>
      <c r="D10053">
        <v>25</v>
      </c>
      <c r="E10053">
        <v>12030344</v>
      </c>
      <c r="F10053" t="s">
        <v>69</v>
      </c>
      <c r="G10053">
        <v>200</v>
      </c>
    </row>
    <row r="10054" spans="1:7" hidden="1" x14ac:dyDescent="0.25">
      <c r="A10054">
        <v>80027968</v>
      </c>
      <c r="B10054" s="1">
        <v>40998</v>
      </c>
      <c r="C10054" t="s">
        <v>111</v>
      </c>
      <c r="D10054">
        <v>50</v>
      </c>
      <c r="E10054">
        <v>12030421</v>
      </c>
      <c r="F10054" t="s">
        <v>112</v>
      </c>
      <c r="G10054">
        <v>2</v>
      </c>
    </row>
    <row r="10055" spans="1:7" hidden="1" x14ac:dyDescent="0.25">
      <c r="A10055">
        <v>80027968</v>
      </c>
      <c r="B10055" s="1">
        <v>40998</v>
      </c>
      <c r="C10055" t="s">
        <v>111</v>
      </c>
      <c r="D10055">
        <v>50</v>
      </c>
      <c r="E10055">
        <v>12030422</v>
      </c>
      <c r="F10055" t="s">
        <v>112</v>
      </c>
      <c r="G10055">
        <v>2</v>
      </c>
    </row>
    <row r="10056" spans="1:7" hidden="1" x14ac:dyDescent="0.25">
      <c r="A10056">
        <v>80027972</v>
      </c>
      <c r="B10056" s="1">
        <v>40998</v>
      </c>
      <c r="C10056" t="s">
        <v>22</v>
      </c>
      <c r="D10056">
        <v>50</v>
      </c>
      <c r="E10056">
        <v>12030423</v>
      </c>
      <c r="F10056" t="s">
        <v>23</v>
      </c>
      <c r="G10056">
        <v>0.01</v>
      </c>
    </row>
    <row r="10057" spans="1:7" hidden="1" x14ac:dyDescent="0.25">
      <c r="A10057">
        <v>80027974</v>
      </c>
      <c r="B10057" s="1">
        <v>40998</v>
      </c>
      <c r="C10057" t="s">
        <v>122</v>
      </c>
      <c r="D10057">
        <v>100</v>
      </c>
      <c r="E10057">
        <v>12030428</v>
      </c>
      <c r="F10057" t="s">
        <v>123</v>
      </c>
      <c r="G10057">
        <v>1</v>
      </c>
    </row>
    <row r="10058" spans="1:7" hidden="1" x14ac:dyDescent="0.25">
      <c r="A10058">
        <v>80027976</v>
      </c>
      <c r="B10058" s="1">
        <v>40998</v>
      </c>
      <c r="C10058" t="s">
        <v>113</v>
      </c>
      <c r="D10058">
        <v>50</v>
      </c>
      <c r="E10058">
        <v>12030432</v>
      </c>
      <c r="F10058" t="s">
        <v>10</v>
      </c>
      <c r="G10058">
        <v>1</v>
      </c>
    </row>
    <row r="10059" spans="1:7" hidden="1" x14ac:dyDescent="0.25">
      <c r="A10059">
        <v>80027977</v>
      </c>
      <c r="B10059" s="1">
        <v>40998</v>
      </c>
      <c r="C10059" t="s">
        <v>113</v>
      </c>
      <c r="D10059">
        <v>50</v>
      </c>
      <c r="E10059">
        <v>12030433</v>
      </c>
      <c r="F10059" t="s">
        <v>10</v>
      </c>
      <c r="G10059">
        <v>1</v>
      </c>
    </row>
    <row r="10060" spans="1:7" hidden="1" x14ac:dyDescent="0.25">
      <c r="A10060">
        <v>80027981</v>
      </c>
      <c r="B10060" s="1">
        <v>41001</v>
      </c>
      <c r="C10060" t="s">
        <v>49</v>
      </c>
      <c r="D10060">
        <v>1455</v>
      </c>
      <c r="E10060">
        <v>10110267</v>
      </c>
      <c r="F10060" t="s">
        <v>50</v>
      </c>
      <c r="G10060">
        <v>3100</v>
      </c>
    </row>
    <row r="10061" spans="1:7" hidden="1" x14ac:dyDescent="0.25">
      <c r="A10061">
        <v>80027981</v>
      </c>
      <c r="B10061" s="1">
        <v>41001</v>
      </c>
      <c r="C10061" t="s">
        <v>100</v>
      </c>
      <c r="D10061">
        <v>232.8</v>
      </c>
      <c r="E10061">
        <v>10110267</v>
      </c>
      <c r="F10061" t="s">
        <v>50</v>
      </c>
      <c r="G10061">
        <v>3100</v>
      </c>
    </row>
    <row r="10062" spans="1:7" x14ac:dyDescent="0.25">
      <c r="A10062">
        <v>80027922</v>
      </c>
      <c r="B10062" s="1">
        <v>40995</v>
      </c>
      <c r="C10062" t="s">
        <v>64</v>
      </c>
      <c r="D10062">
        <v>25</v>
      </c>
      <c r="E10062">
        <v>12030345</v>
      </c>
      <c r="F10062" t="s">
        <v>65</v>
      </c>
      <c r="G10062">
        <v>4</v>
      </c>
    </row>
    <row r="10063" spans="1:7" x14ac:dyDescent="0.25">
      <c r="A10063">
        <v>80027922</v>
      </c>
      <c r="B10063" s="1">
        <v>40995</v>
      </c>
      <c r="C10063" t="s">
        <v>64</v>
      </c>
      <c r="D10063">
        <v>25</v>
      </c>
      <c r="E10063">
        <v>12030346</v>
      </c>
      <c r="F10063" t="s">
        <v>65</v>
      </c>
      <c r="G10063">
        <v>5</v>
      </c>
    </row>
    <row r="10064" spans="1:7" x14ac:dyDescent="0.25">
      <c r="A10064">
        <v>80027922</v>
      </c>
      <c r="B10064" s="1">
        <v>40995</v>
      </c>
      <c r="C10064" t="s">
        <v>64</v>
      </c>
      <c r="D10064">
        <v>25</v>
      </c>
      <c r="E10064">
        <v>12030347</v>
      </c>
      <c r="F10064" t="s">
        <v>65</v>
      </c>
      <c r="G10064">
        <v>5</v>
      </c>
    </row>
    <row r="10065" spans="1:7" x14ac:dyDescent="0.25">
      <c r="A10065">
        <v>80027923</v>
      </c>
      <c r="B10065" s="1">
        <v>40995</v>
      </c>
      <c r="C10065" t="s">
        <v>24</v>
      </c>
      <c r="D10065">
        <v>25</v>
      </c>
      <c r="E10065">
        <v>12030348</v>
      </c>
      <c r="F10065" t="s">
        <v>10</v>
      </c>
      <c r="G10065">
        <v>1</v>
      </c>
    </row>
    <row r="10066" spans="1:7" x14ac:dyDescent="0.25">
      <c r="A10066">
        <v>80027924</v>
      </c>
      <c r="B10066" s="1">
        <v>40995</v>
      </c>
      <c r="C10066" t="s">
        <v>24</v>
      </c>
      <c r="D10066">
        <v>25</v>
      </c>
      <c r="E10066">
        <v>12030349</v>
      </c>
      <c r="F10066" t="s">
        <v>10</v>
      </c>
      <c r="G10066">
        <v>1</v>
      </c>
    </row>
    <row r="10067" spans="1:7" hidden="1" x14ac:dyDescent="0.25">
      <c r="A10067">
        <v>80027983</v>
      </c>
      <c r="B10067" s="1">
        <v>41001</v>
      </c>
      <c r="C10067" t="s">
        <v>111</v>
      </c>
      <c r="D10067">
        <v>25</v>
      </c>
      <c r="E10067">
        <v>12040006</v>
      </c>
      <c r="F10067" t="s">
        <v>112</v>
      </c>
      <c r="G10067">
        <v>1</v>
      </c>
    </row>
    <row r="10068" spans="1:7" hidden="1" x14ac:dyDescent="0.25">
      <c r="A10068">
        <v>80027984</v>
      </c>
      <c r="B10068" s="1">
        <v>41001</v>
      </c>
      <c r="C10068" t="s">
        <v>182</v>
      </c>
      <c r="D10068">
        <v>100</v>
      </c>
      <c r="E10068">
        <v>12040010</v>
      </c>
      <c r="F10068" t="s">
        <v>10</v>
      </c>
      <c r="G10068">
        <v>1</v>
      </c>
    </row>
    <row r="10069" spans="1:7" x14ac:dyDescent="0.25">
      <c r="A10069">
        <v>80027925</v>
      </c>
      <c r="B10069" s="1">
        <v>40995</v>
      </c>
      <c r="C10069" t="s">
        <v>27</v>
      </c>
      <c r="D10069">
        <v>25</v>
      </c>
      <c r="E10069">
        <v>12030350</v>
      </c>
      <c r="F10069" t="s">
        <v>28</v>
      </c>
      <c r="G10069">
        <v>1</v>
      </c>
    </row>
    <row r="10070" spans="1:7" x14ac:dyDescent="0.25">
      <c r="A10070">
        <v>80027926</v>
      </c>
      <c r="B10070" s="1">
        <v>40995</v>
      </c>
      <c r="C10070" t="s">
        <v>64</v>
      </c>
      <c r="D10070">
        <v>25</v>
      </c>
      <c r="E10070">
        <v>12030352</v>
      </c>
      <c r="F10070" t="s">
        <v>65</v>
      </c>
      <c r="G10070">
        <v>3</v>
      </c>
    </row>
    <row r="10071" spans="1:7" x14ac:dyDescent="0.25">
      <c r="A10071">
        <v>80027928</v>
      </c>
      <c r="B10071" s="1">
        <v>40995</v>
      </c>
      <c r="C10071" t="s">
        <v>29</v>
      </c>
      <c r="D10071">
        <v>25</v>
      </c>
      <c r="E10071">
        <v>12030355</v>
      </c>
      <c r="F10071" t="s">
        <v>10</v>
      </c>
      <c r="G10071">
        <v>1</v>
      </c>
    </row>
    <row r="10072" spans="1:7" x14ac:dyDescent="0.25">
      <c r="A10072">
        <v>80027928</v>
      </c>
      <c r="B10072" s="1">
        <v>40995</v>
      </c>
      <c r="C10072" t="s">
        <v>54</v>
      </c>
      <c r="D10072">
        <v>25</v>
      </c>
      <c r="E10072">
        <v>12030356</v>
      </c>
      <c r="F10072" t="s">
        <v>55</v>
      </c>
      <c r="G10072">
        <v>60000</v>
      </c>
    </row>
    <row r="10073" spans="1:7" x14ac:dyDescent="0.25">
      <c r="A10073">
        <v>80027928</v>
      </c>
      <c r="B10073" s="1">
        <v>40995</v>
      </c>
      <c r="C10073" t="s">
        <v>56</v>
      </c>
      <c r="D10073">
        <v>25</v>
      </c>
      <c r="E10073">
        <v>12030356</v>
      </c>
      <c r="F10073" t="s">
        <v>55</v>
      </c>
      <c r="G10073">
        <v>60000</v>
      </c>
    </row>
    <row r="10074" spans="1:7" x14ac:dyDescent="0.25">
      <c r="A10074">
        <v>80027928</v>
      </c>
      <c r="B10074" s="1">
        <v>40995</v>
      </c>
      <c r="C10074" t="s">
        <v>59</v>
      </c>
      <c r="D10074">
        <v>25</v>
      </c>
      <c r="E10074">
        <v>12030356</v>
      </c>
      <c r="F10074" t="s">
        <v>60</v>
      </c>
      <c r="G10074">
        <v>60000</v>
      </c>
    </row>
    <row r="10075" spans="1:7" x14ac:dyDescent="0.25">
      <c r="A10075">
        <v>80027928</v>
      </c>
      <c r="B10075" s="1">
        <v>40995</v>
      </c>
      <c r="C10075" t="s">
        <v>61</v>
      </c>
      <c r="D10075">
        <v>25</v>
      </c>
      <c r="E10075">
        <v>12030356</v>
      </c>
      <c r="F10075" t="s">
        <v>60</v>
      </c>
      <c r="G10075">
        <v>60000</v>
      </c>
    </row>
    <row r="10076" spans="1:7" x14ac:dyDescent="0.25">
      <c r="A10076">
        <v>80027929</v>
      </c>
      <c r="B10076" s="1">
        <v>40995</v>
      </c>
      <c r="C10076" t="s">
        <v>64</v>
      </c>
      <c r="D10076">
        <v>25</v>
      </c>
      <c r="E10076">
        <v>12020325</v>
      </c>
      <c r="F10076" t="s">
        <v>65</v>
      </c>
      <c r="G10076">
        <v>1</v>
      </c>
    </row>
    <row r="10077" spans="1:7" x14ac:dyDescent="0.25">
      <c r="A10077">
        <v>80027929</v>
      </c>
      <c r="B10077" s="1">
        <v>40995</v>
      </c>
      <c r="C10077" t="s">
        <v>64</v>
      </c>
      <c r="D10077">
        <v>25</v>
      </c>
      <c r="E10077">
        <v>12020326</v>
      </c>
      <c r="F10077" t="s">
        <v>65</v>
      </c>
      <c r="G10077">
        <v>1</v>
      </c>
    </row>
    <row r="10078" spans="1:7" x14ac:dyDescent="0.25">
      <c r="A10078">
        <v>80027929</v>
      </c>
      <c r="B10078" s="1">
        <v>40995</v>
      </c>
      <c r="C10078" t="s">
        <v>64</v>
      </c>
      <c r="D10078">
        <v>25</v>
      </c>
      <c r="E10078">
        <v>12020327</v>
      </c>
      <c r="F10078" t="s">
        <v>65</v>
      </c>
      <c r="G10078">
        <v>1</v>
      </c>
    </row>
    <row r="10079" spans="1:7" x14ac:dyDescent="0.25">
      <c r="A10079">
        <v>80027929</v>
      </c>
      <c r="B10079" s="1">
        <v>40995</v>
      </c>
      <c r="C10079" t="s">
        <v>64</v>
      </c>
      <c r="D10079">
        <v>25</v>
      </c>
      <c r="E10079">
        <v>12030337</v>
      </c>
      <c r="F10079" t="s">
        <v>65</v>
      </c>
      <c r="G10079">
        <v>1</v>
      </c>
    </row>
    <row r="10080" spans="1:7" x14ac:dyDescent="0.25">
      <c r="A10080">
        <v>80027931</v>
      </c>
      <c r="B10080" s="1">
        <v>40995</v>
      </c>
      <c r="C10080" t="s">
        <v>29</v>
      </c>
      <c r="D10080">
        <v>25</v>
      </c>
      <c r="E10080">
        <v>12030358</v>
      </c>
      <c r="F10080" t="s">
        <v>10</v>
      </c>
      <c r="G10080">
        <v>1</v>
      </c>
    </row>
    <row r="10081" spans="1:7" hidden="1" x14ac:dyDescent="0.25">
      <c r="A10081">
        <v>80027987</v>
      </c>
      <c r="B10081" s="1">
        <v>41001</v>
      </c>
      <c r="C10081" t="s">
        <v>111</v>
      </c>
      <c r="D10081">
        <v>25</v>
      </c>
      <c r="E10081">
        <v>12040020</v>
      </c>
      <c r="F10081" t="s">
        <v>112</v>
      </c>
      <c r="G10081">
        <v>1</v>
      </c>
    </row>
    <row r="10082" spans="1:7" x14ac:dyDescent="0.25">
      <c r="A10082">
        <v>80027932</v>
      </c>
      <c r="B10082" s="1">
        <v>40995</v>
      </c>
      <c r="C10082" t="s">
        <v>133</v>
      </c>
      <c r="D10082">
        <v>15</v>
      </c>
      <c r="E10082">
        <v>12030359</v>
      </c>
      <c r="F10082" t="s">
        <v>10</v>
      </c>
      <c r="G10082">
        <v>1</v>
      </c>
    </row>
    <row r="10083" spans="1:7" x14ac:dyDescent="0.25">
      <c r="A10083">
        <v>80027932</v>
      </c>
      <c r="B10083" s="1">
        <v>40995</v>
      </c>
      <c r="C10083" t="s">
        <v>133</v>
      </c>
      <c r="D10083">
        <v>15</v>
      </c>
      <c r="E10083">
        <v>12030360</v>
      </c>
      <c r="F10083" t="s">
        <v>10</v>
      </c>
      <c r="G10083">
        <v>1</v>
      </c>
    </row>
    <row r="10084" spans="1:7" x14ac:dyDescent="0.25">
      <c r="A10084">
        <v>80027932</v>
      </c>
      <c r="B10084" s="1">
        <v>40995</v>
      </c>
      <c r="C10084" t="s">
        <v>133</v>
      </c>
      <c r="D10084">
        <v>15</v>
      </c>
      <c r="E10084">
        <v>12030361</v>
      </c>
      <c r="F10084" t="s">
        <v>10</v>
      </c>
      <c r="G10084">
        <v>1</v>
      </c>
    </row>
    <row r="10085" spans="1:7" x14ac:dyDescent="0.25">
      <c r="A10085">
        <v>80027933</v>
      </c>
      <c r="B10085" s="1">
        <v>40995</v>
      </c>
      <c r="C10085" t="s">
        <v>66</v>
      </c>
      <c r="D10085">
        <v>25</v>
      </c>
      <c r="E10085">
        <v>12030362</v>
      </c>
      <c r="F10085" t="s">
        <v>67</v>
      </c>
      <c r="G10085">
        <v>3</v>
      </c>
    </row>
    <row r="10086" spans="1:7" x14ac:dyDescent="0.25">
      <c r="A10086">
        <v>80027935</v>
      </c>
      <c r="B10086" s="1">
        <v>40995</v>
      </c>
      <c r="C10086" t="s">
        <v>134</v>
      </c>
      <c r="D10086">
        <v>75</v>
      </c>
      <c r="E10086">
        <v>12030366</v>
      </c>
      <c r="F10086" t="s">
        <v>10</v>
      </c>
      <c r="G10086">
        <v>1</v>
      </c>
    </row>
    <row r="10087" spans="1:7" x14ac:dyDescent="0.25">
      <c r="A10087">
        <v>80027936</v>
      </c>
      <c r="B10087" s="1">
        <v>40995</v>
      </c>
      <c r="C10087" t="s">
        <v>134</v>
      </c>
      <c r="D10087">
        <v>75</v>
      </c>
      <c r="E10087">
        <v>12030364</v>
      </c>
      <c r="F10087" t="s">
        <v>10</v>
      </c>
      <c r="G10087">
        <v>1</v>
      </c>
    </row>
    <row r="10088" spans="1:7" x14ac:dyDescent="0.25">
      <c r="A10088">
        <v>80027937</v>
      </c>
      <c r="B10088" s="1">
        <v>40995</v>
      </c>
      <c r="C10088" t="s">
        <v>9</v>
      </c>
      <c r="D10088">
        <v>20</v>
      </c>
      <c r="E10088">
        <v>12030208</v>
      </c>
      <c r="F10088" t="s">
        <v>10</v>
      </c>
      <c r="G10088">
        <v>1</v>
      </c>
    </row>
    <row r="10089" spans="1:7" x14ac:dyDescent="0.25">
      <c r="A10089">
        <v>80027937</v>
      </c>
      <c r="B10089" s="1">
        <v>40995</v>
      </c>
      <c r="C10089" t="s">
        <v>7</v>
      </c>
      <c r="D10089">
        <v>940</v>
      </c>
      <c r="E10089">
        <v>12030208</v>
      </c>
      <c r="F10089" t="s">
        <v>8</v>
      </c>
      <c r="G10089">
        <v>1</v>
      </c>
    </row>
    <row r="10090" spans="1:7" x14ac:dyDescent="0.25">
      <c r="A10090">
        <v>80027937</v>
      </c>
      <c r="B10090" s="1">
        <v>40995</v>
      </c>
      <c r="C10090" t="s">
        <v>15</v>
      </c>
      <c r="D10090">
        <v>470</v>
      </c>
      <c r="E10090">
        <v>12030208</v>
      </c>
      <c r="F10090" t="s">
        <v>8</v>
      </c>
      <c r="G10090">
        <v>1</v>
      </c>
    </row>
    <row r="10091" spans="1:7" x14ac:dyDescent="0.25">
      <c r="A10091">
        <v>80027937</v>
      </c>
      <c r="B10091" s="1">
        <v>40995</v>
      </c>
      <c r="C10091" t="s">
        <v>9</v>
      </c>
      <c r="D10091">
        <v>20</v>
      </c>
      <c r="E10091">
        <v>12030209</v>
      </c>
      <c r="F10091" t="s">
        <v>10</v>
      </c>
      <c r="G10091">
        <v>1</v>
      </c>
    </row>
    <row r="10092" spans="1:7" x14ac:dyDescent="0.25">
      <c r="A10092">
        <v>80027937</v>
      </c>
      <c r="B10092" s="1">
        <v>40995</v>
      </c>
      <c r="C10092" t="s">
        <v>7</v>
      </c>
      <c r="D10092">
        <v>1390</v>
      </c>
      <c r="E10092">
        <v>12030209</v>
      </c>
      <c r="F10092" t="s">
        <v>8</v>
      </c>
      <c r="G10092">
        <v>1</v>
      </c>
    </row>
    <row r="10093" spans="1:7" x14ac:dyDescent="0.25">
      <c r="A10093">
        <v>80027937</v>
      </c>
      <c r="B10093" s="1">
        <v>40995</v>
      </c>
      <c r="C10093" t="s">
        <v>15</v>
      </c>
      <c r="D10093">
        <v>695</v>
      </c>
      <c r="E10093">
        <v>12030209</v>
      </c>
      <c r="F10093" t="s">
        <v>8</v>
      </c>
      <c r="G10093">
        <v>1</v>
      </c>
    </row>
    <row r="10094" spans="1:7" x14ac:dyDescent="0.25">
      <c r="A10094">
        <v>80027937</v>
      </c>
      <c r="B10094" s="1">
        <v>40995</v>
      </c>
      <c r="C10094" t="s">
        <v>9</v>
      </c>
      <c r="D10094">
        <v>20</v>
      </c>
      <c r="E10094">
        <v>12030210</v>
      </c>
      <c r="F10094" t="s">
        <v>10</v>
      </c>
      <c r="G10094">
        <v>1</v>
      </c>
    </row>
    <row r="10095" spans="1:7" x14ac:dyDescent="0.25">
      <c r="A10095">
        <v>80027937</v>
      </c>
      <c r="B10095" s="1">
        <v>40995</v>
      </c>
      <c r="C10095" t="s">
        <v>7</v>
      </c>
      <c r="D10095">
        <v>940</v>
      </c>
      <c r="E10095">
        <v>12030210</v>
      </c>
      <c r="F10095" t="s">
        <v>8</v>
      </c>
      <c r="G10095">
        <v>1</v>
      </c>
    </row>
    <row r="10096" spans="1:7" x14ac:dyDescent="0.25">
      <c r="A10096">
        <v>80027937</v>
      </c>
      <c r="B10096" s="1">
        <v>40995</v>
      </c>
      <c r="C10096" t="s">
        <v>15</v>
      </c>
      <c r="D10096">
        <v>470</v>
      </c>
      <c r="E10096">
        <v>12030210</v>
      </c>
      <c r="F10096" t="s">
        <v>8</v>
      </c>
      <c r="G10096">
        <v>1</v>
      </c>
    </row>
    <row r="10097" spans="1:7" x14ac:dyDescent="0.25">
      <c r="A10097">
        <v>80027938</v>
      </c>
      <c r="B10097" s="1">
        <v>40996</v>
      </c>
      <c r="C10097" t="s">
        <v>24</v>
      </c>
      <c r="D10097">
        <v>25</v>
      </c>
      <c r="E10097">
        <v>12030368</v>
      </c>
      <c r="F10097" t="s">
        <v>10</v>
      </c>
      <c r="G10097">
        <v>1</v>
      </c>
    </row>
    <row r="10098" spans="1:7" x14ac:dyDescent="0.25">
      <c r="A10098">
        <v>80027941</v>
      </c>
      <c r="B10098" s="1">
        <v>40996</v>
      </c>
      <c r="C10098" t="s">
        <v>54</v>
      </c>
      <c r="D10098">
        <v>25</v>
      </c>
      <c r="E10098">
        <v>12030371</v>
      </c>
      <c r="F10098" t="s">
        <v>55</v>
      </c>
      <c r="G10098">
        <v>45000</v>
      </c>
    </row>
    <row r="10099" spans="1:7" x14ac:dyDescent="0.25">
      <c r="A10099">
        <v>80027941</v>
      </c>
      <c r="B10099" s="1">
        <v>40996</v>
      </c>
      <c r="C10099" t="s">
        <v>59</v>
      </c>
      <c r="D10099">
        <v>25</v>
      </c>
      <c r="E10099">
        <v>12030371</v>
      </c>
      <c r="F10099" t="s">
        <v>60</v>
      </c>
      <c r="G10099">
        <v>45000</v>
      </c>
    </row>
    <row r="10100" spans="1:7" x14ac:dyDescent="0.25">
      <c r="A10100">
        <v>80027943</v>
      </c>
      <c r="B10100" s="1">
        <v>40996</v>
      </c>
      <c r="C10100" t="s">
        <v>7</v>
      </c>
      <c r="D10100">
        <v>65</v>
      </c>
      <c r="E10100">
        <v>12030221</v>
      </c>
      <c r="F10100" t="s">
        <v>8</v>
      </c>
      <c r="G10100">
        <v>9000</v>
      </c>
    </row>
    <row r="10101" spans="1:7" x14ac:dyDescent="0.25">
      <c r="A10101">
        <v>80027943</v>
      </c>
      <c r="B10101" s="1">
        <v>40996</v>
      </c>
      <c r="C10101" t="s">
        <v>15</v>
      </c>
      <c r="D10101">
        <v>32.5</v>
      </c>
      <c r="E10101">
        <v>12030221</v>
      </c>
      <c r="F10101" t="s">
        <v>8</v>
      </c>
      <c r="G10101">
        <v>9000</v>
      </c>
    </row>
    <row r="10102" spans="1:7" x14ac:dyDescent="0.25">
      <c r="A10102">
        <v>80027944</v>
      </c>
      <c r="B10102" s="1">
        <v>40996</v>
      </c>
      <c r="C10102" t="s">
        <v>66</v>
      </c>
      <c r="D10102">
        <v>25</v>
      </c>
      <c r="E10102">
        <v>12030375</v>
      </c>
      <c r="F10102" t="s">
        <v>67</v>
      </c>
      <c r="G10102">
        <v>3</v>
      </c>
    </row>
    <row r="10103" spans="1:7" x14ac:dyDescent="0.25">
      <c r="A10103">
        <v>80027947</v>
      </c>
      <c r="B10103" s="1">
        <v>40996</v>
      </c>
      <c r="C10103" t="s">
        <v>54</v>
      </c>
      <c r="D10103">
        <v>25</v>
      </c>
      <c r="E10103">
        <v>12030386</v>
      </c>
      <c r="F10103" t="s">
        <v>55</v>
      </c>
      <c r="G10103">
        <v>45000</v>
      </c>
    </row>
    <row r="10104" spans="1:7" x14ac:dyDescent="0.25">
      <c r="A10104">
        <v>80027948</v>
      </c>
      <c r="B10104" s="1">
        <v>40996</v>
      </c>
      <c r="C10104" t="s">
        <v>96</v>
      </c>
      <c r="D10104">
        <v>25</v>
      </c>
      <c r="E10104">
        <v>12030387</v>
      </c>
      <c r="F10104" t="s">
        <v>97</v>
      </c>
      <c r="G10104">
        <v>1</v>
      </c>
    </row>
    <row r="10105" spans="1:7" x14ac:dyDescent="0.25">
      <c r="A10105">
        <v>80027951</v>
      </c>
      <c r="B10105" s="1">
        <v>40996</v>
      </c>
      <c r="C10105" t="s">
        <v>64</v>
      </c>
      <c r="D10105">
        <v>25</v>
      </c>
      <c r="E10105">
        <v>12030394</v>
      </c>
      <c r="F10105" t="s">
        <v>65</v>
      </c>
      <c r="G10105">
        <v>3</v>
      </c>
    </row>
    <row r="10106" spans="1:7" x14ac:dyDescent="0.25">
      <c r="A10106">
        <v>80027952</v>
      </c>
      <c r="B10106" s="1">
        <v>40996</v>
      </c>
      <c r="C10106" t="s">
        <v>64</v>
      </c>
      <c r="D10106">
        <v>25</v>
      </c>
      <c r="E10106">
        <v>12030396</v>
      </c>
      <c r="F10106" t="s">
        <v>65</v>
      </c>
      <c r="G10106">
        <v>1</v>
      </c>
    </row>
    <row r="10107" spans="1:7" x14ac:dyDescent="0.25">
      <c r="A10107">
        <v>80027954</v>
      </c>
      <c r="B10107" s="1">
        <v>40996</v>
      </c>
      <c r="C10107" t="s">
        <v>135</v>
      </c>
      <c r="D10107">
        <v>125</v>
      </c>
      <c r="E10107">
        <v>12030254</v>
      </c>
      <c r="F10107" t="s">
        <v>10</v>
      </c>
      <c r="G10107">
        <v>1</v>
      </c>
    </row>
    <row r="10108" spans="1:7" x14ac:dyDescent="0.25">
      <c r="A10108">
        <v>80027955</v>
      </c>
      <c r="B10108" s="1">
        <v>40997</v>
      </c>
      <c r="C10108" t="s">
        <v>7</v>
      </c>
      <c r="D10108">
        <v>724</v>
      </c>
      <c r="E10108">
        <v>12030295</v>
      </c>
      <c r="F10108" t="s">
        <v>8</v>
      </c>
      <c r="G10108">
        <v>188000</v>
      </c>
    </row>
    <row r="10109" spans="1:7" x14ac:dyDescent="0.25">
      <c r="A10109">
        <v>80027955</v>
      </c>
      <c r="B10109" s="1">
        <v>40997</v>
      </c>
      <c r="C10109" t="s">
        <v>15</v>
      </c>
      <c r="D10109">
        <v>362</v>
      </c>
      <c r="E10109">
        <v>12030295</v>
      </c>
      <c r="F10109" t="s">
        <v>8</v>
      </c>
      <c r="G10109">
        <v>188000</v>
      </c>
    </row>
    <row r="10110" spans="1:7" x14ac:dyDescent="0.25">
      <c r="A10110">
        <v>80027956</v>
      </c>
      <c r="B10110" s="1">
        <v>40997</v>
      </c>
      <c r="C10110" t="s">
        <v>24</v>
      </c>
      <c r="D10110">
        <v>25</v>
      </c>
      <c r="E10110">
        <v>12030401</v>
      </c>
      <c r="F10110" t="s">
        <v>10</v>
      </c>
      <c r="G10110">
        <v>1</v>
      </c>
    </row>
    <row r="10111" spans="1:7" x14ac:dyDescent="0.25">
      <c r="A10111">
        <v>80027958</v>
      </c>
      <c r="B10111" s="1">
        <v>40997</v>
      </c>
      <c r="C10111" t="s">
        <v>53</v>
      </c>
      <c r="D10111">
        <v>25</v>
      </c>
      <c r="E10111">
        <v>12030406</v>
      </c>
      <c r="F10111" t="s">
        <v>10</v>
      </c>
      <c r="G10111">
        <v>1</v>
      </c>
    </row>
    <row r="10112" spans="1:7" x14ac:dyDescent="0.25">
      <c r="A10112">
        <v>80027959</v>
      </c>
      <c r="B10112" s="1">
        <v>40997</v>
      </c>
      <c r="C10112" t="s">
        <v>64</v>
      </c>
      <c r="D10112">
        <v>25</v>
      </c>
      <c r="E10112">
        <v>12030408</v>
      </c>
      <c r="F10112" t="s">
        <v>65</v>
      </c>
      <c r="G10112">
        <v>1</v>
      </c>
    </row>
    <row r="10113" spans="1:7" x14ac:dyDescent="0.25">
      <c r="A10113">
        <v>80027959</v>
      </c>
      <c r="B10113" s="1">
        <v>40997</v>
      </c>
      <c r="C10113" t="s">
        <v>64</v>
      </c>
      <c r="D10113">
        <v>25</v>
      </c>
      <c r="E10113">
        <v>12030409</v>
      </c>
      <c r="F10113" t="s">
        <v>65</v>
      </c>
      <c r="G10113">
        <v>1</v>
      </c>
    </row>
    <row r="10114" spans="1:7" x14ac:dyDescent="0.25">
      <c r="A10114">
        <v>80027960</v>
      </c>
      <c r="B10114" s="1">
        <v>40997</v>
      </c>
      <c r="C10114" t="s">
        <v>7</v>
      </c>
      <c r="D10114">
        <v>520</v>
      </c>
      <c r="E10114">
        <v>12030326</v>
      </c>
      <c r="F10114" t="s">
        <v>8</v>
      </c>
      <c r="G10114">
        <v>120000</v>
      </c>
    </row>
    <row r="10115" spans="1:7" x14ac:dyDescent="0.25">
      <c r="A10115">
        <v>80027960</v>
      </c>
      <c r="B10115" s="1">
        <v>40997</v>
      </c>
      <c r="C10115" t="s">
        <v>15</v>
      </c>
      <c r="D10115">
        <v>260</v>
      </c>
      <c r="E10115">
        <v>12030326</v>
      </c>
      <c r="F10115" t="s">
        <v>8</v>
      </c>
      <c r="G10115">
        <v>120000</v>
      </c>
    </row>
    <row r="10116" spans="1:7" x14ac:dyDescent="0.25">
      <c r="A10116">
        <v>80027961</v>
      </c>
      <c r="B10116" s="1">
        <v>40997</v>
      </c>
      <c r="C10116" t="s">
        <v>7</v>
      </c>
      <c r="D10116">
        <v>195</v>
      </c>
      <c r="E10116">
        <v>12030247</v>
      </c>
      <c r="F10116" t="s">
        <v>8</v>
      </c>
      <c r="G10116">
        <v>35000</v>
      </c>
    </row>
    <row r="10117" spans="1:7" x14ac:dyDescent="0.25">
      <c r="A10117">
        <v>80027961</v>
      </c>
      <c r="B10117" s="1">
        <v>40997</v>
      </c>
      <c r="C10117" t="s">
        <v>15</v>
      </c>
      <c r="D10117">
        <v>97.5</v>
      </c>
      <c r="E10117">
        <v>12030247</v>
      </c>
      <c r="F10117" t="s">
        <v>8</v>
      </c>
      <c r="G10117">
        <v>35000</v>
      </c>
    </row>
    <row r="10118" spans="1:7" x14ac:dyDescent="0.25">
      <c r="A10118">
        <v>80027966</v>
      </c>
      <c r="B10118" s="1">
        <v>40998</v>
      </c>
      <c r="C10118" t="s">
        <v>7</v>
      </c>
      <c r="D10118">
        <v>120</v>
      </c>
      <c r="E10118">
        <v>12030419</v>
      </c>
      <c r="F10118" t="s">
        <v>8</v>
      </c>
      <c r="G10118">
        <v>20000</v>
      </c>
    </row>
    <row r="10119" spans="1:7" x14ac:dyDescent="0.25">
      <c r="A10119">
        <v>80027967</v>
      </c>
      <c r="B10119" s="1">
        <v>40998</v>
      </c>
      <c r="C10119" t="s">
        <v>7</v>
      </c>
      <c r="D10119">
        <v>70</v>
      </c>
      <c r="E10119">
        <v>12030420</v>
      </c>
      <c r="F10119" t="s">
        <v>8</v>
      </c>
      <c r="G10119">
        <v>10000</v>
      </c>
    </row>
    <row r="10120" spans="1:7" x14ac:dyDescent="0.25">
      <c r="A10120">
        <v>80027969</v>
      </c>
      <c r="B10120" s="1">
        <v>40998</v>
      </c>
      <c r="C10120" t="s">
        <v>7</v>
      </c>
      <c r="D10120">
        <v>70</v>
      </c>
      <c r="E10120">
        <v>12030263</v>
      </c>
      <c r="F10120" t="s">
        <v>8</v>
      </c>
      <c r="G10120">
        <v>10000</v>
      </c>
    </row>
    <row r="10121" spans="1:7" x14ac:dyDescent="0.25">
      <c r="A10121">
        <v>80027970</v>
      </c>
      <c r="B10121" s="1">
        <v>40998</v>
      </c>
      <c r="C10121" t="s">
        <v>9</v>
      </c>
      <c r="D10121">
        <v>20</v>
      </c>
      <c r="E10121">
        <v>12030016</v>
      </c>
      <c r="F10121" t="s">
        <v>10</v>
      </c>
      <c r="G10121">
        <v>1</v>
      </c>
    </row>
    <row r="10122" spans="1:7" x14ac:dyDescent="0.25">
      <c r="A10122">
        <v>80027970</v>
      </c>
      <c r="B10122" s="1">
        <v>40998</v>
      </c>
      <c r="C10122" t="s">
        <v>7</v>
      </c>
      <c r="D10122">
        <v>195</v>
      </c>
      <c r="E10122">
        <v>12030016</v>
      </c>
      <c r="F10122" t="s">
        <v>8</v>
      </c>
      <c r="G10122">
        <v>1</v>
      </c>
    </row>
    <row r="10123" spans="1:7" x14ac:dyDescent="0.25">
      <c r="A10123">
        <v>80027973</v>
      </c>
      <c r="B10123" s="1">
        <v>40998</v>
      </c>
      <c r="C10123" t="s">
        <v>7</v>
      </c>
      <c r="D10123">
        <v>125</v>
      </c>
      <c r="E10123">
        <v>12030244</v>
      </c>
      <c r="F10123" t="s">
        <v>8</v>
      </c>
      <c r="G10123">
        <v>20810</v>
      </c>
    </row>
    <row r="10124" spans="1:7" x14ac:dyDescent="0.25">
      <c r="A10124">
        <v>80027973</v>
      </c>
      <c r="B10124" s="1">
        <v>40998</v>
      </c>
      <c r="C10124" t="s">
        <v>15</v>
      </c>
      <c r="D10124">
        <v>62.5</v>
      </c>
      <c r="E10124">
        <v>12030244</v>
      </c>
      <c r="F10124" t="s">
        <v>8</v>
      </c>
      <c r="G10124">
        <v>20810</v>
      </c>
    </row>
    <row r="10125" spans="1:7" x14ac:dyDescent="0.25">
      <c r="A10125">
        <v>80027975</v>
      </c>
      <c r="B10125" s="1">
        <v>40998</v>
      </c>
      <c r="C10125" t="s">
        <v>64</v>
      </c>
      <c r="D10125">
        <v>25</v>
      </c>
      <c r="E10125">
        <v>12030430</v>
      </c>
      <c r="F10125" t="s">
        <v>65</v>
      </c>
      <c r="G10125">
        <v>4</v>
      </c>
    </row>
    <row r="10126" spans="1:7" x14ac:dyDescent="0.25">
      <c r="A10126">
        <v>80027978</v>
      </c>
      <c r="B10126" s="1">
        <v>40998</v>
      </c>
      <c r="C10126" t="s">
        <v>7</v>
      </c>
      <c r="D10126">
        <v>45</v>
      </c>
      <c r="E10126">
        <v>12030393</v>
      </c>
      <c r="F10126" t="s">
        <v>8</v>
      </c>
      <c r="G10126">
        <v>5000</v>
      </c>
    </row>
    <row r="10127" spans="1:7" x14ac:dyDescent="0.25">
      <c r="A10127">
        <v>80027979</v>
      </c>
      <c r="B10127" s="1">
        <v>40998</v>
      </c>
      <c r="C10127" t="s">
        <v>9</v>
      </c>
      <c r="D10127">
        <v>20</v>
      </c>
      <c r="E10127">
        <v>12030329</v>
      </c>
      <c r="F10127" t="s">
        <v>10</v>
      </c>
      <c r="G10127">
        <v>1</v>
      </c>
    </row>
    <row r="10128" spans="1:7" x14ac:dyDescent="0.25">
      <c r="A10128">
        <v>80027979</v>
      </c>
      <c r="B10128" s="1">
        <v>40998</v>
      </c>
      <c r="C10128" t="s">
        <v>7</v>
      </c>
      <c r="D10128">
        <v>30</v>
      </c>
      <c r="E10128">
        <v>12030329</v>
      </c>
      <c r="F10128" t="s">
        <v>8</v>
      </c>
      <c r="G10128">
        <v>1</v>
      </c>
    </row>
    <row r="10129" spans="1:7" x14ac:dyDescent="0.25">
      <c r="A10129">
        <v>80027980</v>
      </c>
      <c r="B10129" s="1">
        <v>41001</v>
      </c>
      <c r="C10129" t="s">
        <v>7</v>
      </c>
      <c r="D10129">
        <v>95</v>
      </c>
      <c r="E10129">
        <v>12030402</v>
      </c>
      <c r="F10129" t="s">
        <v>8</v>
      </c>
      <c r="G10129">
        <v>15000</v>
      </c>
    </row>
    <row r="10130" spans="1:7" x14ac:dyDescent="0.25">
      <c r="A10130">
        <v>80027982</v>
      </c>
      <c r="B10130" s="1">
        <v>41001</v>
      </c>
      <c r="C10130" t="s">
        <v>66</v>
      </c>
      <c r="D10130">
        <v>5</v>
      </c>
      <c r="E10130">
        <v>12040005</v>
      </c>
      <c r="F10130" t="s">
        <v>67</v>
      </c>
      <c r="G10130">
        <v>5</v>
      </c>
    </row>
    <row r="10131" spans="1:7" x14ac:dyDescent="0.25">
      <c r="A10131">
        <v>80027982</v>
      </c>
      <c r="B10131" s="1">
        <v>41001</v>
      </c>
      <c r="C10131" t="s">
        <v>27</v>
      </c>
      <c r="D10131">
        <v>25</v>
      </c>
      <c r="E10131">
        <v>12040005</v>
      </c>
      <c r="F10131" t="s">
        <v>28</v>
      </c>
      <c r="G10131">
        <v>5</v>
      </c>
    </row>
    <row r="10132" spans="1:7" x14ac:dyDescent="0.25">
      <c r="A10132">
        <v>80027985</v>
      </c>
      <c r="B10132" s="1">
        <v>41001</v>
      </c>
      <c r="C10132" t="s">
        <v>140</v>
      </c>
      <c r="D10132">
        <v>25</v>
      </c>
      <c r="E10132">
        <v>12040011</v>
      </c>
      <c r="F10132" t="s">
        <v>26</v>
      </c>
      <c r="G10132">
        <v>40</v>
      </c>
    </row>
    <row r="10133" spans="1:7" x14ac:dyDescent="0.25">
      <c r="A10133">
        <v>80027985</v>
      </c>
      <c r="B10133" s="1">
        <v>41001</v>
      </c>
      <c r="C10133" t="s">
        <v>66</v>
      </c>
      <c r="D10133">
        <v>5</v>
      </c>
      <c r="E10133">
        <v>12040011</v>
      </c>
      <c r="F10133" t="s">
        <v>67</v>
      </c>
      <c r="G10133">
        <v>40</v>
      </c>
    </row>
    <row r="10134" spans="1:7" x14ac:dyDescent="0.25">
      <c r="A10134">
        <v>80027985</v>
      </c>
      <c r="B10134" s="1">
        <v>41001</v>
      </c>
      <c r="C10134" t="s">
        <v>140</v>
      </c>
      <c r="D10134">
        <v>25</v>
      </c>
      <c r="E10134">
        <v>12040012</v>
      </c>
      <c r="F10134" t="s">
        <v>26</v>
      </c>
      <c r="G10134">
        <v>40</v>
      </c>
    </row>
    <row r="10135" spans="1:7" x14ac:dyDescent="0.25">
      <c r="A10135">
        <v>80027985</v>
      </c>
      <c r="B10135" s="1">
        <v>41001</v>
      </c>
      <c r="C10135" t="s">
        <v>66</v>
      </c>
      <c r="D10135">
        <v>5</v>
      </c>
      <c r="E10135">
        <v>12040012</v>
      </c>
      <c r="F10135" t="s">
        <v>67</v>
      </c>
      <c r="G10135">
        <v>40</v>
      </c>
    </row>
    <row r="10136" spans="1:7" x14ac:dyDescent="0.25">
      <c r="A10136">
        <v>80027986</v>
      </c>
      <c r="B10136" s="1">
        <v>41001</v>
      </c>
      <c r="C10136" t="s">
        <v>133</v>
      </c>
      <c r="D10136">
        <v>15</v>
      </c>
      <c r="E10136">
        <v>12030197</v>
      </c>
      <c r="F10136" t="s">
        <v>10</v>
      </c>
      <c r="G10136">
        <v>1</v>
      </c>
    </row>
    <row r="10137" spans="1:7" x14ac:dyDescent="0.25">
      <c r="A10137">
        <v>80027988</v>
      </c>
      <c r="B10137" s="1">
        <v>41001</v>
      </c>
      <c r="C10137" t="s">
        <v>64</v>
      </c>
      <c r="D10137">
        <v>25</v>
      </c>
      <c r="E10137">
        <v>12040018</v>
      </c>
      <c r="F10137" t="s">
        <v>65</v>
      </c>
      <c r="G10137">
        <v>1</v>
      </c>
    </row>
    <row r="10138" spans="1:7" x14ac:dyDescent="0.25">
      <c r="A10138">
        <v>80027988</v>
      </c>
      <c r="B10138" s="1">
        <v>41001</v>
      </c>
      <c r="C10138" t="s">
        <v>64</v>
      </c>
      <c r="D10138">
        <v>25</v>
      </c>
      <c r="E10138">
        <v>12040019</v>
      </c>
      <c r="F10138" t="s">
        <v>65</v>
      </c>
      <c r="G10138">
        <v>1</v>
      </c>
    </row>
    <row r="10139" spans="1:7" x14ac:dyDescent="0.25">
      <c r="A10139">
        <v>80027989</v>
      </c>
      <c r="B10139" s="1">
        <v>41001</v>
      </c>
      <c r="C10139" t="s">
        <v>59</v>
      </c>
      <c r="D10139">
        <v>25</v>
      </c>
      <c r="E10139">
        <v>12040017</v>
      </c>
      <c r="F10139" t="s">
        <v>60</v>
      </c>
      <c r="G10139">
        <v>2.5</v>
      </c>
    </row>
    <row r="10140" spans="1:7" x14ac:dyDescent="0.25">
      <c r="A10140">
        <v>80027989</v>
      </c>
      <c r="B10140" s="1">
        <v>41001</v>
      </c>
      <c r="C10140" t="s">
        <v>61</v>
      </c>
      <c r="D10140">
        <v>25</v>
      </c>
      <c r="E10140">
        <v>12040017</v>
      </c>
      <c r="F10140" t="s">
        <v>60</v>
      </c>
      <c r="G10140">
        <v>2.5</v>
      </c>
    </row>
    <row r="10141" spans="1:7" x14ac:dyDescent="0.25">
      <c r="A10141">
        <v>80027990</v>
      </c>
      <c r="B10141" s="1">
        <v>41001</v>
      </c>
      <c r="C10141" t="s">
        <v>54</v>
      </c>
      <c r="D10141">
        <v>29</v>
      </c>
      <c r="E10141">
        <v>12040015</v>
      </c>
      <c r="F10141" t="s">
        <v>55</v>
      </c>
      <c r="G10141">
        <v>100000</v>
      </c>
    </row>
    <row r="10142" spans="1:7" x14ac:dyDescent="0.25">
      <c r="A10142">
        <v>80027990</v>
      </c>
      <c r="B10142" s="1">
        <v>41001</v>
      </c>
      <c r="C10142" t="s">
        <v>54</v>
      </c>
      <c r="D10142">
        <v>27</v>
      </c>
      <c r="E10142">
        <v>12040016</v>
      </c>
      <c r="F10142" t="s">
        <v>55</v>
      </c>
      <c r="G10142">
        <v>80000</v>
      </c>
    </row>
    <row r="10143" spans="1:7" x14ac:dyDescent="0.25">
      <c r="A10143">
        <v>80027990</v>
      </c>
      <c r="B10143" s="1">
        <v>41001</v>
      </c>
      <c r="C10143" t="s">
        <v>59</v>
      </c>
      <c r="D10143">
        <v>25</v>
      </c>
      <c r="E10143">
        <v>12040016</v>
      </c>
      <c r="F10143" t="s">
        <v>60</v>
      </c>
      <c r="G10143">
        <v>80000</v>
      </c>
    </row>
    <row r="10144" spans="1:7" x14ac:dyDescent="0.25">
      <c r="A10144">
        <v>80027991</v>
      </c>
      <c r="B10144" s="1">
        <v>41001</v>
      </c>
      <c r="C10144" t="s">
        <v>29</v>
      </c>
      <c r="D10144">
        <v>25</v>
      </c>
      <c r="E10144">
        <v>12040014</v>
      </c>
      <c r="F10144" t="s">
        <v>10</v>
      </c>
      <c r="G10144">
        <v>1</v>
      </c>
    </row>
    <row r="10145" spans="1:7" x14ac:dyDescent="0.25">
      <c r="A10145">
        <v>80027992</v>
      </c>
      <c r="B10145" s="1">
        <v>41001</v>
      </c>
      <c r="C10145" t="s">
        <v>54</v>
      </c>
      <c r="D10145">
        <v>29</v>
      </c>
      <c r="E10145">
        <v>12040013</v>
      </c>
      <c r="F10145" t="s">
        <v>55</v>
      </c>
      <c r="G10145">
        <v>90000</v>
      </c>
    </row>
    <row r="10146" spans="1:7" x14ac:dyDescent="0.25">
      <c r="A10146">
        <v>80027992</v>
      </c>
      <c r="B10146" s="1">
        <v>41001</v>
      </c>
      <c r="C10146" t="s">
        <v>59</v>
      </c>
      <c r="D10146">
        <v>25</v>
      </c>
      <c r="E10146">
        <v>12040013</v>
      </c>
      <c r="F10146" t="s">
        <v>60</v>
      </c>
      <c r="G10146">
        <v>90000</v>
      </c>
    </row>
    <row r="10147" spans="1:7" x14ac:dyDescent="0.25">
      <c r="A10147">
        <v>80027993</v>
      </c>
      <c r="B10147" s="1">
        <v>41002</v>
      </c>
      <c r="C10147" t="s">
        <v>54</v>
      </c>
      <c r="D10147">
        <v>27</v>
      </c>
      <c r="E10147">
        <v>12040021</v>
      </c>
      <c r="F10147" t="s">
        <v>55</v>
      </c>
      <c r="G10147">
        <v>70000</v>
      </c>
    </row>
    <row r="10148" spans="1:7" x14ac:dyDescent="0.25">
      <c r="A10148">
        <v>80027993</v>
      </c>
      <c r="B10148" s="1">
        <v>41002</v>
      </c>
      <c r="C10148" t="s">
        <v>56</v>
      </c>
      <c r="D10148">
        <v>27</v>
      </c>
      <c r="E10148">
        <v>12040021</v>
      </c>
      <c r="F10148" t="s">
        <v>55</v>
      </c>
      <c r="G10148">
        <v>70000</v>
      </c>
    </row>
    <row r="10149" spans="1:7" x14ac:dyDescent="0.25">
      <c r="A10149">
        <v>80027993</v>
      </c>
      <c r="B10149" s="1">
        <v>41002</v>
      </c>
      <c r="C10149" t="s">
        <v>59</v>
      </c>
      <c r="D10149">
        <v>25</v>
      </c>
      <c r="E10149">
        <v>12040021</v>
      </c>
      <c r="F10149" t="s">
        <v>60</v>
      </c>
      <c r="G10149">
        <v>70000</v>
      </c>
    </row>
    <row r="10150" spans="1:7" x14ac:dyDescent="0.25">
      <c r="A10150">
        <v>80027993</v>
      </c>
      <c r="B10150" s="1">
        <v>41002</v>
      </c>
      <c r="C10150" t="s">
        <v>61</v>
      </c>
      <c r="D10150">
        <v>25</v>
      </c>
      <c r="E10150">
        <v>12040021</v>
      </c>
      <c r="F10150" t="s">
        <v>60</v>
      </c>
      <c r="G10150">
        <v>70000</v>
      </c>
    </row>
    <row r="10151" spans="1:7" x14ac:dyDescent="0.25">
      <c r="A10151">
        <v>80027993</v>
      </c>
      <c r="B10151" s="1">
        <v>41002</v>
      </c>
      <c r="C10151" t="s">
        <v>54</v>
      </c>
      <c r="D10151">
        <v>27</v>
      </c>
      <c r="E10151">
        <v>12040022</v>
      </c>
      <c r="F10151" t="s">
        <v>55</v>
      </c>
      <c r="G10151">
        <v>70000</v>
      </c>
    </row>
    <row r="10152" spans="1:7" x14ac:dyDescent="0.25">
      <c r="A10152">
        <v>80027993</v>
      </c>
      <c r="B10152" s="1">
        <v>41002</v>
      </c>
      <c r="C10152" t="s">
        <v>56</v>
      </c>
      <c r="D10152">
        <v>27</v>
      </c>
      <c r="E10152">
        <v>12040022</v>
      </c>
      <c r="F10152" t="s">
        <v>55</v>
      </c>
      <c r="G10152">
        <v>70000</v>
      </c>
    </row>
    <row r="10153" spans="1:7" x14ac:dyDescent="0.25">
      <c r="A10153">
        <v>80027993</v>
      </c>
      <c r="B10153" s="1">
        <v>41002</v>
      </c>
      <c r="C10153" t="s">
        <v>59</v>
      </c>
      <c r="D10153">
        <v>25</v>
      </c>
      <c r="E10153">
        <v>12040022</v>
      </c>
      <c r="F10153" t="s">
        <v>60</v>
      </c>
      <c r="G10153">
        <v>70000</v>
      </c>
    </row>
    <row r="10154" spans="1:7" x14ac:dyDescent="0.25">
      <c r="A10154">
        <v>80027993</v>
      </c>
      <c r="B10154" s="1">
        <v>41002</v>
      </c>
      <c r="C10154" t="s">
        <v>61</v>
      </c>
      <c r="D10154">
        <v>25</v>
      </c>
      <c r="E10154">
        <v>12040022</v>
      </c>
      <c r="F10154" t="s">
        <v>60</v>
      </c>
      <c r="G10154">
        <v>70000</v>
      </c>
    </row>
    <row r="10155" spans="1:7" x14ac:dyDescent="0.25">
      <c r="A10155">
        <v>80027995</v>
      </c>
      <c r="B10155" s="1">
        <v>41002</v>
      </c>
      <c r="C10155" t="s">
        <v>7</v>
      </c>
      <c r="D10155">
        <v>45</v>
      </c>
      <c r="E10155">
        <v>12030376</v>
      </c>
      <c r="F10155" t="s">
        <v>8</v>
      </c>
      <c r="G10155">
        <v>5000</v>
      </c>
    </row>
    <row r="10156" spans="1:7" x14ac:dyDescent="0.25">
      <c r="A10156">
        <v>80027995</v>
      </c>
      <c r="B10156" s="1">
        <v>41002</v>
      </c>
      <c r="C10156" t="s">
        <v>15</v>
      </c>
      <c r="D10156">
        <v>22.5</v>
      </c>
      <c r="E10156">
        <v>12030376</v>
      </c>
      <c r="F10156" t="s">
        <v>8</v>
      </c>
      <c r="G10156">
        <v>5000</v>
      </c>
    </row>
    <row r="10157" spans="1:7" x14ac:dyDescent="0.25">
      <c r="A10157">
        <v>80027995</v>
      </c>
      <c r="B10157" s="1">
        <v>41002</v>
      </c>
      <c r="C10157" t="s">
        <v>7</v>
      </c>
      <c r="D10157">
        <v>45</v>
      </c>
      <c r="E10157">
        <v>12030377</v>
      </c>
      <c r="F10157" t="s">
        <v>8</v>
      </c>
      <c r="G10157">
        <v>5000</v>
      </c>
    </row>
    <row r="10158" spans="1:7" x14ac:dyDescent="0.25">
      <c r="A10158">
        <v>80027995</v>
      </c>
      <c r="B10158" s="1">
        <v>41002</v>
      </c>
      <c r="C10158" t="s">
        <v>15</v>
      </c>
      <c r="D10158">
        <v>22.5</v>
      </c>
      <c r="E10158">
        <v>12030377</v>
      </c>
      <c r="F10158" t="s">
        <v>8</v>
      </c>
      <c r="G10158">
        <v>5000</v>
      </c>
    </row>
    <row r="10159" spans="1:7" x14ac:dyDescent="0.25">
      <c r="A10159">
        <v>80027995</v>
      </c>
      <c r="B10159" s="1">
        <v>41002</v>
      </c>
      <c r="C10159" t="s">
        <v>7</v>
      </c>
      <c r="D10159">
        <v>45</v>
      </c>
      <c r="E10159">
        <v>12030378</v>
      </c>
      <c r="F10159" t="s">
        <v>8</v>
      </c>
      <c r="G10159">
        <v>5000</v>
      </c>
    </row>
    <row r="10160" spans="1:7" x14ac:dyDescent="0.25">
      <c r="A10160">
        <v>80027995</v>
      </c>
      <c r="B10160" s="1">
        <v>41002</v>
      </c>
      <c r="C10160" t="s">
        <v>15</v>
      </c>
      <c r="D10160">
        <v>22.5</v>
      </c>
      <c r="E10160">
        <v>12030378</v>
      </c>
      <c r="F10160" t="s">
        <v>8</v>
      </c>
      <c r="G10160">
        <v>5000</v>
      </c>
    </row>
    <row r="10161" spans="1:7" hidden="1" x14ac:dyDescent="0.25">
      <c r="A10161">
        <v>80027994</v>
      </c>
      <c r="B10161" s="1">
        <v>41002</v>
      </c>
      <c r="C10161" t="s">
        <v>111</v>
      </c>
      <c r="D10161">
        <v>100</v>
      </c>
      <c r="E10161">
        <v>12040026</v>
      </c>
      <c r="F10161" t="s">
        <v>112</v>
      </c>
      <c r="G10161">
        <v>4</v>
      </c>
    </row>
    <row r="10162" spans="1:7" x14ac:dyDescent="0.25">
      <c r="A10162">
        <v>80027995</v>
      </c>
      <c r="B10162" s="1">
        <v>41002</v>
      </c>
      <c r="C10162" t="s">
        <v>7</v>
      </c>
      <c r="D10162">
        <v>45</v>
      </c>
      <c r="E10162">
        <v>12030379</v>
      </c>
      <c r="F10162" t="s">
        <v>8</v>
      </c>
      <c r="G10162">
        <v>5000</v>
      </c>
    </row>
    <row r="10163" spans="1:7" x14ac:dyDescent="0.25">
      <c r="A10163">
        <v>80027995</v>
      </c>
      <c r="B10163" s="1">
        <v>41002</v>
      </c>
      <c r="C10163" t="s">
        <v>15</v>
      </c>
      <c r="D10163">
        <v>22.5</v>
      </c>
      <c r="E10163">
        <v>12030379</v>
      </c>
      <c r="F10163" t="s">
        <v>8</v>
      </c>
      <c r="G10163">
        <v>5000</v>
      </c>
    </row>
    <row r="10164" spans="1:7" x14ac:dyDescent="0.25">
      <c r="A10164">
        <v>80027995</v>
      </c>
      <c r="B10164" s="1">
        <v>41002</v>
      </c>
      <c r="C10164" t="s">
        <v>7</v>
      </c>
      <c r="D10164">
        <v>45</v>
      </c>
      <c r="E10164">
        <v>12030380</v>
      </c>
      <c r="F10164" t="s">
        <v>8</v>
      </c>
      <c r="G10164">
        <v>5000</v>
      </c>
    </row>
    <row r="10165" spans="1:7" x14ac:dyDescent="0.25">
      <c r="A10165">
        <v>80027995</v>
      </c>
      <c r="B10165" s="1">
        <v>41002</v>
      </c>
      <c r="C10165" t="s">
        <v>15</v>
      </c>
      <c r="D10165">
        <v>22.5</v>
      </c>
      <c r="E10165">
        <v>12030380</v>
      </c>
      <c r="F10165" t="s">
        <v>8</v>
      </c>
      <c r="G10165">
        <v>5000</v>
      </c>
    </row>
    <row r="10166" spans="1:7" x14ac:dyDescent="0.25">
      <c r="A10166">
        <v>80027995</v>
      </c>
      <c r="B10166" s="1">
        <v>41002</v>
      </c>
      <c r="C10166" t="s">
        <v>7</v>
      </c>
      <c r="D10166">
        <v>45</v>
      </c>
      <c r="E10166">
        <v>12030381</v>
      </c>
      <c r="F10166" t="s">
        <v>8</v>
      </c>
      <c r="G10166">
        <v>5000</v>
      </c>
    </row>
    <row r="10167" spans="1:7" x14ac:dyDescent="0.25">
      <c r="A10167">
        <v>80027995</v>
      </c>
      <c r="B10167" s="1">
        <v>41002</v>
      </c>
      <c r="C10167" t="s">
        <v>15</v>
      </c>
      <c r="D10167">
        <v>22.5</v>
      </c>
      <c r="E10167">
        <v>12030381</v>
      </c>
      <c r="F10167" t="s">
        <v>8</v>
      </c>
      <c r="G10167">
        <v>5000</v>
      </c>
    </row>
    <row r="10168" spans="1:7" x14ac:dyDescent="0.25">
      <c r="A10168">
        <v>80027996</v>
      </c>
      <c r="B10168" s="1">
        <v>41002</v>
      </c>
      <c r="C10168" t="s">
        <v>9</v>
      </c>
      <c r="D10168">
        <v>20</v>
      </c>
      <c r="E10168">
        <v>12030099</v>
      </c>
      <c r="F10168" t="s">
        <v>10</v>
      </c>
      <c r="G10168">
        <v>1</v>
      </c>
    </row>
    <row r="10169" spans="1:7" x14ac:dyDescent="0.25">
      <c r="A10169">
        <v>80027996</v>
      </c>
      <c r="B10169" s="1">
        <v>41002</v>
      </c>
      <c r="C10169" t="s">
        <v>7</v>
      </c>
      <c r="D10169">
        <v>145</v>
      </c>
      <c r="E10169">
        <v>12030099</v>
      </c>
      <c r="F10169" t="s">
        <v>8</v>
      </c>
      <c r="G10169">
        <v>1</v>
      </c>
    </row>
    <row r="10170" spans="1:7" x14ac:dyDescent="0.25">
      <c r="A10170">
        <v>80027997</v>
      </c>
      <c r="B10170" s="1">
        <v>41002</v>
      </c>
      <c r="C10170" t="s">
        <v>39</v>
      </c>
      <c r="D10170">
        <v>50</v>
      </c>
      <c r="E10170">
        <v>12040027</v>
      </c>
      <c r="F10170" t="s">
        <v>10</v>
      </c>
      <c r="G10170">
        <v>1</v>
      </c>
    </row>
    <row r="10171" spans="1:7" hidden="1" x14ac:dyDescent="0.25">
      <c r="A10171">
        <v>90001843</v>
      </c>
      <c r="B10171" s="1">
        <v>41002</v>
      </c>
      <c r="C10171" t="s">
        <v>118</v>
      </c>
      <c r="D10171">
        <v>1000</v>
      </c>
      <c r="E10171">
        <v>12040037</v>
      </c>
      <c r="F10171" t="s">
        <v>50</v>
      </c>
      <c r="G10171">
        <v>1</v>
      </c>
    </row>
    <row r="10172" spans="1:7" x14ac:dyDescent="0.25">
      <c r="A10172">
        <v>80027998</v>
      </c>
      <c r="B10172" s="1">
        <v>41002</v>
      </c>
      <c r="C10172" t="s">
        <v>54</v>
      </c>
      <c r="D10172">
        <v>29</v>
      </c>
      <c r="E10172">
        <v>12040028</v>
      </c>
      <c r="F10172" t="s">
        <v>55</v>
      </c>
      <c r="G10172">
        <v>110000</v>
      </c>
    </row>
    <row r="10173" spans="1:7" hidden="1" x14ac:dyDescent="0.25">
      <c r="A10173">
        <v>90001843</v>
      </c>
      <c r="B10173" s="1">
        <v>41002</v>
      </c>
      <c r="C10173" t="s">
        <v>127</v>
      </c>
      <c r="D10173">
        <v>1600</v>
      </c>
      <c r="E10173">
        <v>12040039</v>
      </c>
      <c r="F10173" t="s">
        <v>117</v>
      </c>
      <c r="G10173">
        <v>0</v>
      </c>
    </row>
    <row r="10174" spans="1:7" hidden="1" x14ac:dyDescent="0.25">
      <c r="A10174">
        <v>90001844</v>
      </c>
      <c r="B10174" s="1">
        <v>41002</v>
      </c>
      <c r="C10174" t="s">
        <v>120</v>
      </c>
      <c r="D10174">
        <v>350</v>
      </c>
      <c r="E10174">
        <v>12040042</v>
      </c>
      <c r="F10174" t="s">
        <v>121</v>
      </c>
      <c r="G10174">
        <v>1</v>
      </c>
    </row>
    <row r="10175" spans="1:7" hidden="1" x14ac:dyDescent="0.25">
      <c r="A10175">
        <v>80028008</v>
      </c>
      <c r="B10175" s="1">
        <v>41002</v>
      </c>
      <c r="C10175" t="s">
        <v>111</v>
      </c>
      <c r="D10175">
        <v>25</v>
      </c>
      <c r="E10175">
        <v>12040043</v>
      </c>
      <c r="F10175" t="s">
        <v>112</v>
      </c>
      <c r="G10175">
        <v>1</v>
      </c>
    </row>
    <row r="10176" spans="1:7" x14ac:dyDescent="0.25">
      <c r="A10176">
        <v>80027998</v>
      </c>
      <c r="B10176" s="1">
        <v>41002</v>
      </c>
      <c r="C10176" t="s">
        <v>56</v>
      </c>
      <c r="D10176">
        <v>25</v>
      </c>
      <c r="E10176">
        <v>12040028</v>
      </c>
      <c r="F10176" t="s">
        <v>55</v>
      </c>
      <c r="G10176">
        <v>110000</v>
      </c>
    </row>
    <row r="10177" spans="1:7" x14ac:dyDescent="0.25">
      <c r="A10177">
        <v>80027998</v>
      </c>
      <c r="B10177" s="1">
        <v>41002</v>
      </c>
      <c r="C10177" t="s">
        <v>59</v>
      </c>
      <c r="D10177">
        <v>25</v>
      </c>
      <c r="E10177">
        <v>12040028</v>
      </c>
      <c r="F10177" t="s">
        <v>60</v>
      </c>
      <c r="G10177">
        <v>110000</v>
      </c>
    </row>
    <row r="10178" spans="1:7" hidden="1" x14ac:dyDescent="0.25">
      <c r="A10178">
        <v>80028012</v>
      </c>
      <c r="B10178" s="1">
        <v>41003</v>
      </c>
      <c r="C10178" t="s">
        <v>111</v>
      </c>
      <c r="D10178">
        <v>50</v>
      </c>
      <c r="E10178">
        <v>12040048</v>
      </c>
      <c r="F10178" t="s">
        <v>112</v>
      </c>
      <c r="G10178">
        <v>2</v>
      </c>
    </row>
    <row r="10179" spans="1:7" hidden="1" x14ac:dyDescent="0.25">
      <c r="A10179">
        <v>80028014</v>
      </c>
      <c r="B10179" s="1">
        <v>41003</v>
      </c>
      <c r="C10179" t="s">
        <v>111</v>
      </c>
      <c r="D10179">
        <v>25</v>
      </c>
      <c r="E10179">
        <v>12040051</v>
      </c>
      <c r="F10179" t="s">
        <v>112</v>
      </c>
      <c r="G10179">
        <v>1</v>
      </c>
    </row>
    <row r="10180" spans="1:7" hidden="1" x14ac:dyDescent="0.25">
      <c r="A10180">
        <v>80028017</v>
      </c>
      <c r="B10180" s="1">
        <v>41003</v>
      </c>
      <c r="C10180" t="s">
        <v>182</v>
      </c>
      <c r="D10180">
        <v>250</v>
      </c>
      <c r="E10180">
        <v>12040052</v>
      </c>
      <c r="F10180" t="s">
        <v>10</v>
      </c>
      <c r="G10180">
        <v>1</v>
      </c>
    </row>
    <row r="10181" spans="1:7" hidden="1" x14ac:dyDescent="0.25">
      <c r="A10181">
        <v>80028015</v>
      </c>
      <c r="B10181" s="1">
        <v>41003</v>
      </c>
      <c r="C10181" t="s">
        <v>111</v>
      </c>
      <c r="D10181">
        <v>25</v>
      </c>
      <c r="E10181">
        <v>12040053</v>
      </c>
      <c r="F10181" t="s">
        <v>112</v>
      </c>
      <c r="G10181">
        <v>1</v>
      </c>
    </row>
    <row r="10182" spans="1:7" x14ac:dyDescent="0.25">
      <c r="A10182">
        <v>80027998</v>
      </c>
      <c r="B10182" s="1">
        <v>41002</v>
      </c>
      <c r="C10182" t="s">
        <v>61</v>
      </c>
      <c r="D10182">
        <v>25</v>
      </c>
      <c r="E10182">
        <v>12040028</v>
      </c>
      <c r="F10182" t="s">
        <v>60</v>
      </c>
      <c r="G10182">
        <v>110000</v>
      </c>
    </row>
    <row r="10183" spans="1:7" x14ac:dyDescent="0.25">
      <c r="A10183">
        <v>80027999</v>
      </c>
      <c r="B10183" s="1">
        <v>41002</v>
      </c>
      <c r="C10183" t="s">
        <v>64</v>
      </c>
      <c r="D10183">
        <v>25</v>
      </c>
      <c r="E10183">
        <v>12040029</v>
      </c>
      <c r="F10183" t="s">
        <v>65</v>
      </c>
      <c r="G10183">
        <v>1</v>
      </c>
    </row>
    <row r="10184" spans="1:7" x14ac:dyDescent="0.25">
      <c r="A10184">
        <v>80028000</v>
      </c>
      <c r="B10184" s="1">
        <v>41002</v>
      </c>
      <c r="C10184" t="s">
        <v>135</v>
      </c>
      <c r="D10184">
        <v>125</v>
      </c>
      <c r="E10184">
        <v>12040030</v>
      </c>
      <c r="F10184" t="s">
        <v>10</v>
      </c>
      <c r="G10184">
        <v>1</v>
      </c>
    </row>
    <row r="10185" spans="1:7" x14ac:dyDescent="0.25">
      <c r="A10185">
        <v>80028001</v>
      </c>
      <c r="B10185" s="1">
        <v>41002</v>
      </c>
      <c r="C10185" t="s">
        <v>64</v>
      </c>
      <c r="D10185">
        <v>80</v>
      </c>
      <c r="E10185">
        <v>12040031</v>
      </c>
      <c r="F10185" t="s">
        <v>65</v>
      </c>
      <c r="G10185">
        <v>20</v>
      </c>
    </row>
    <row r="10186" spans="1:7" x14ac:dyDescent="0.25">
      <c r="A10186">
        <v>80028001</v>
      </c>
      <c r="B10186" s="1">
        <v>41002</v>
      </c>
      <c r="C10186" t="s">
        <v>74</v>
      </c>
      <c r="D10186">
        <v>25</v>
      </c>
      <c r="E10186">
        <v>12040031</v>
      </c>
      <c r="F10186" t="s">
        <v>75</v>
      </c>
      <c r="G10186">
        <v>20</v>
      </c>
    </row>
    <row r="10187" spans="1:7" x14ac:dyDescent="0.25">
      <c r="A10187">
        <v>80028001</v>
      </c>
      <c r="B10187" s="1">
        <v>41002</v>
      </c>
      <c r="C10187" t="s">
        <v>70</v>
      </c>
      <c r="D10187">
        <v>25</v>
      </c>
      <c r="E10187">
        <v>12040031</v>
      </c>
      <c r="F10187" t="s">
        <v>71</v>
      </c>
      <c r="G10187">
        <v>20</v>
      </c>
    </row>
    <row r="10188" spans="1:7" x14ac:dyDescent="0.25">
      <c r="A10188">
        <v>80028002</v>
      </c>
      <c r="B10188" s="1">
        <v>41002</v>
      </c>
      <c r="C10188" t="s">
        <v>140</v>
      </c>
      <c r="D10188">
        <v>25</v>
      </c>
      <c r="E10188">
        <v>12040032</v>
      </c>
      <c r="F10188" t="s">
        <v>26</v>
      </c>
      <c r="G10188">
        <v>30</v>
      </c>
    </row>
    <row r="10189" spans="1:7" x14ac:dyDescent="0.25">
      <c r="A10189">
        <v>80028002</v>
      </c>
      <c r="B10189" s="1">
        <v>41002</v>
      </c>
      <c r="C10189" t="s">
        <v>66</v>
      </c>
      <c r="D10189">
        <v>6</v>
      </c>
      <c r="E10189">
        <v>12040032</v>
      </c>
      <c r="F10189" t="s">
        <v>67</v>
      </c>
      <c r="G10189">
        <v>30</v>
      </c>
    </row>
    <row r="10190" spans="1:7" x14ac:dyDescent="0.25">
      <c r="A10190">
        <v>80028003</v>
      </c>
      <c r="B10190" s="1">
        <v>41002</v>
      </c>
      <c r="C10190" t="s">
        <v>140</v>
      </c>
      <c r="D10190">
        <v>120</v>
      </c>
      <c r="E10190">
        <v>12040033</v>
      </c>
      <c r="F10190" t="s">
        <v>26</v>
      </c>
      <c r="G10190">
        <v>800</v>
      </c>
    </row>
    <row r="10191" spans="1:7" x14ac:dyDescent="0.25">
      <c r="A10191">
        <v>80028003</v>
      </c>
      <c r="B10191" s="1">
        <v>41002</v>
      </c>
      <c r="C10191" t="s">
        <v>66</v>
      </c>
      <c r="D10191">
        <v>5</v>
      </c>
      <c r="E10191">
        <v>12040033</v>
      </c>
      <c r="F10191" t="s">
        <v>67</v>
      </c>
      <c r="G10191">
        <v>800</v>
      </c>
    </row>
    <row r="10192" spans="1:7" x14ac:dyDescent="0.25">
      <c r="A10192">
        <v>80028004</v>
      </c>
      <c r="B10192" s="1">
        <v>41002</v>
      </c>
      <c r="C10192" t="s">
        <v>142</v>
      </c>
      <c r="D10192">
        <v>25</v>
      </c>
      <c r="E10192">
        <v>12030320</v>
      </c>
      <c r="F10192" t="s">
        <v>67</v>
      </c>
      <c r="G10192">
        <v>1</v>
      </c>
    </row>
    <row r="10193" spans="1:7" x14ac:dyDescent="0.25">
      <c r="A10193">
        <v>80028004</v>
      </c>
      <c r="B10193" s="1">
        <v>41002</v>
      </c>
      <c r="C10193" t="s">
        <v>66</v>
      </c>
      <c r="D10193">
        <v>25</v>
      </c>
      <c r="E10193">
        <v>12040034</v>
      </c>
      <c r="F10193" t="s">
        <v>67</v>
      </c>
      <c r="G10193">
        <v>6</v>
      </c>
    </row>
    <row r="10194" spans="1:7" x14ac:dyDescent="0.25">
      <c r="A10194">
        <v>80028005</v>
      </c>
      <c r="B10194" s="1">
        <v>41002</v>
      </c>
      <c r="C10194" t="s">
        <v>140</v>
      </c>
      <c r="D10194">
        <v>30</v>
      </c>
      <c r="E10194">
        <v>12040036</v>
      </c>
      <c r="F10194" t="s">
        <v>26</v>
      </c>
      <c r="G10194">
        <v>200</v>
      </c>
    </row>
    <row r="10195" spans="1:7" x14ac:dyDescent="0.25">
      <c r="A10195">
        <v>80028005</v>
      </c>
      <c r="B10195" s="1">
        <v>41002</v>
      </c>
      <c r="C10195" t="s">
        <v>66</v>
      </c>
      <c r="D10195">
        <v>40</v>
      </c>
      <c r="E10195">
        <v>12040036</v>
      </c>
      <c r="F10195" t="s">
        <v>67</v>
      </c>
      <c r="G10195">
        <v>200</v>
      </c>
    </row>
    <row r="10196" spans="1:7" x14ac:dyDescent="0.25">
      <c r="A10196">
        <v>80028005</v>
      </c>
      <c r="B10196" s="1">
        <v>41002</v>
      </c>
      <c r="C10196" t="s">
        <v>68</v>
      </c>
      <c r="D10196">
        <v>25</v>
      </c>
      <c r="E10196">
        <v>12040036</v>
      </c>
      <c r="F10196" t="s">
        <v>69</v>
      </c>
      <c r="G10196">
        <v>200</v>
      </c>
    </row>
    <row r="10197" spans="1:7" x14ac:dyDescent="0.25">
      <c r="A10197">
        <v>80028006</v>
      </c>
      <c r="B10197" s="1">
        <v>41002</v>
      </c>
      <c r="C10197" t="s">
        <v>64</v>
      </c>
      <c r="D10197">
        <v>36</v>
      </c>
      <c r="E10197">
        <v>12040038</v>
      </c>
      <c r="F10197" t="s">
        <v>65</v>
      </c>
      <c r="G10197">
        <v>9</v>
      </c>
    </row>
    <row r="10198" spans="1:7" x14ac:dyDescent="0.25">
      <c r="A10198">
        <v>80028007</v>
      </c>
      <c r="B10198" s="1">
        <v>41002</v>
      </c>
      <c r="C10198" t="s">
        <v>54</v>
      </c>
      <c r="D10198">
        <v>25</v>
      </c>
      <c r="E10198">
        <v>12030334</v>
      </c>
      <c r="F10198" t="s">
        <v>55</v>
      </c>
      <c r="G10198">
        <v>26000</v>
      </c>
    </row>
    <row r="10199" spans="1:7" hidden="1" x14ac:dyDescent="0.25">
      <c r="A10199">
        <v>80028021</v>
      </c>
      <c r="B10199" s="1">
        <v>41004</v>
      </c>
      <c r="C10199" t="s">
        <v>18</v>
      </c>
      <c r="D10199">
        <v>59.93</v>
      </c>
      <c r="E10199">
        <v>12030240</v>
      </c>
      <c r="F10199" t="s">
        <v>10</v>
      </c>
      <c r="G10199">
        <v>1</v>
      </c>
    </row>
    <row r="10200" spans="1:7" hidden="1" x14ac:dyDescent="0.25">
      <c r="A10200">
        <v>80028021</v>
      </c>
      <c r="B10200" s="1">
        <v>41004</v>
      </c>
      <c r="C10200" t="s">
        <v>19</v>
      </c>
      <c r="D10200">
        <v>533.02</v>
      </c>
      <c r="E10200">
        <v>12030240</v>
      </c>
      <c r="F10200" t="s">
        <v>10</v>
      </c>
      <c r="G10200">
        <v>1</v>
      </c>
    </row>
    <row r="10201" spans="1:7" hidden="1" x14ac:dyDescent="0.25">
      <c r="A10201">
        <v>80028021</v>
      </c>
      <c r="B10201" s="1">
        <v>41004</v>
      </c>
      <c r="C10201" t="s">
        <v>20</v>
      </c>
      <c r="D10201">
        <v>1302.93</v>
      </c>
      <c r="E10201">
        <v>12030240</v>
      </c>
      <c r="F10201" t="s">
        <v>10</v>
      </c>
      <c r="G10201">
        <v>1</v>
      </c>
    </row>
    <row r="10202" spans="1:7" hidden="1" x14ac:dyDescent="0.25">
      <c r="A10202">
        <v>80028021</v>
      </c>
      <c r="B10202" s="1">
        <v>41004</v>
      </c>
      <c r="C10202" t="s">
        <v>21</v>
      </c>
      <c r="D10202">
        <v>161.68</v>
      </c>
      <c r="E10202">
        <v>12030240</v>
      </c>
      <c r="F10202" t="s">
        <v>10</v>
      </c>
      <c r="G10202">
        <v>1</v>
      </c>
    </row>
    <row r="10203" spans="1:7" x14ac:dyDescent="0.25">
      <c r="A10203">
        <v>80028007</v>
      </c>
      <c r="B10203" s="1">
        <v>41002</v>
      </c>
      <c r="C10203" t="s">
        <v>56</v>
      </c>
      <c r="D10203">
        <v>25</v>
      </c>
      <c r="E10203">
        <v>12030334</v>
      </c>
      <c r="F10203" t="s">
        <v>55</v>
      </c>
      <c r="G10203">
        <v>26000</v>
      </c>
    </row>
    <row r="10204" spans="1:7" x14ac:dyDescent="0.25">
      <c r="A10204">
        <v>80028007</v>
      </c>
      <c r="B10204" s="1">
        <v>41002</v>
      </c>
      <c r="C10204" t="s">
        <v>57</v>
      </c>
      <c r="D10204">
        <v>25</v>
      </c>
      <c r="E10204">
        <v>12030334</v>
      </c>
      <c r="F10204" t="s">
        <v>55</v>
      </c>
      <c r="G10204">
        <v>26000</v>
      </c>
    </row>
    <row r="10205" spans="1:7" hidden="1" x14ac:dyDescent="0.25">
      <c r="A10205">
        <v>80028029</v>
      </c>
      <c r="B10205" s="1">
        <v>41004</v>
      </c>
      <c r="C10205" t="s">
        <v>22</v>
      </c>
      <c r="D10205">
        <v>50</v>
      </c>
      <c r="E10205">
        <v>12040069</v>
      </c>
      <c r="F10205" t="s">
        <v>23</v>
      </c>
      <c r="G10205">
        <v>1</v>
      </c>
    </row>
    <row r="10206" spans="1:7" x14ac:dyDescent="0.25">
      <c r="A10206">
        <v>80028007</v>
      </c>
      <c r="B10206" s="1">
        <v>41002</v>
      </c>
      <c r="C10206" t="s">
        <v>58</v>
      </c>
      <c r="D10206">
        <v>37</v>
      </c>
      <c r="E10206">
        <v>12030334</v>
      </c>
      <c r="F10206" t="s">
        <v>55</v>
      </c>
      <c r="G10206">
        <v>26000</v>
      </c>
    </row>
    <row r="10207" spans="1:7" x14ac:dyDescent="0.25">
      <c r="A10207">
        <v>80028007</v>
      </c>
      <c r="B10207" s="1">
        <v>41002</v>
      </c>
      <c r="C10207" t="s">
        <v>94</v>
      </c>
      <c r="D10207">
        <v>25</v>
      </c>
      <c r="E10207">
        <v>12030334</v>
      </c>
      <c r="F10207" t="s">
        <v>95</v>
      </c>
      <c r="G10207">
        <v>26000</v>
      </c>
    </row>
    <row r="10208" spans="1:7" x14ac:dyDescent="0.25">
      <c r="A10208">
        <v>80028007</v>
      </c>
      <c r="B10208" s="1">
        <v>41002</v>
      </c>
      <c r="C10208" t="s">
        <v>86</v>
      </c>
      <c r="D10208">
        <v>25</v>
      </c>
      <c r="E10208">
        <v>12030334</v>
      </c>
      <c r="F10208" t="s">
        <v>87</v>
      </c>
      <c r="G10208">
        <v>26000</v>
      </c>
    </row>
    <row r="10209" spans="1:7" x14ac:dyDescent="0.25">
      <c r="A10209">
        <v>80028007</v>
      </c>
      <c r="B10209" s="1">
        <v>41002</v>
      </c>
      <c r="C10209" t="s">
        <v>59</v>
      </c>
      <c r="D10209">
        <v>25</v>
      </c>
      <c r="E10209">
        <v>12030334</v>
      </c>
      <c r="F10209" t="s">
        <v>60</v>
      </c>
      <c r="G10209">
        <v>26000</v>
      </c>
    </row>
    <row r="10210" spans="1:7" x14ac:dyDescent="0.25">
      <c r="A10210">
        <v>80028007</v>
      </c>
      <c r="B10210" s="1">
        <v>41002</v>
      </c>
      <c r="C10210" t="s">
        <v>61</v>
      </c>
      <c r="D10210">
        <v>37</v>
      </c>
      <c r="E10210">
        <v>12030334</v>
      </c>
      <c r="F10210" t="s">
        <v>60</v>
      </c>
      <c r="G10210">
        <v>26000</v>
      </c>
    </row>
    <row r="10211" spans="1:7" x14ac:dyDescent="0.25">
      <c r="A10211">
        <v>80028007</v>
      </c>
      <c r="B10211" s="1">
        <v>41002</v>
      </c>
      <c r="C10211" t="s">
        <v>62</v>
      </c>
      <c r="D10211">
        <v>25</v>
      </c>
      <c r="E10211">
        <v>12030334</v>
      </c>
      <c r="F10211" t="s">
        <v>60</v>
      </c>
      <c r="G10211">
        <v>26000</v>
      </c>
    </row>
    <row r="10212" spans="1:7" x14ac:dyDescent="0.25">
      <c r="A10212">
        <v>80028007</v>
      </c>
      <c r="B10212" s="1">
        <v>41002</v>
      </c>
      <c r="C10212" t="s">
        <v>63</v>
      </c>
      <c r="D10212">
        <v>25</v>
      </c>
      <c r="E10212">
        <v>12030334</v>
      </c>
      <c r="F10212" t="s">
        <v>60</v>
      </c>
      <c r="G10212">
        <v>26000</v>
      </c>
    </row>
    <row r="10213" spans="1:7" x14ac:dyDescent="0.25">
      <c r="A10213">
        <v>80028007</v>
      </c>
      <c r="B10213" s="1">
        <v>41002</v>
      </c>
      <c r="C10213" t="s">
        <v>72</v>
      </c>
      <c r="D10213">
        <v>40</v>
      </c>
      <c r="E10213">
        <v>12030334</v>
      </c>
      <c r="F10213" t="s">
        <v>73</v>
      </c>
      <c r="G10213">
        <v>26000</v>
      </c>
    </row>
    <row r="10214" spans="1:7" x14ac:dyDescent="0.25">
      <c r="A10214">
        <v>80028009</v>
      </c>
      <c r="B10214" s="1">
        <v>41003</v>
      </c>
      <c r="C10214" t="s">
        <v>64</v>
      </c>
      <c r="D10214">
        <v>80</v>
      </c>
      <c r="E10214">
        <v>12040045</v>
      </c>
      <c r="F10214" t="s">
        <v>65</v>
      </c>
      <c r="G10214">
        <v>20</v>
      </c>
    </row>
    <row r="10215" spans="1:7" x14ac:dyDescent="0.25">
      <c r="A10215">
        <v>80028010</v>
      </c>
      <c r="B10215" s="1">
        <v>41003</v>
      </c>
      <c r="C10215" t="s">
        <v>64</v>
      </c>
      <c r="D10215">
        <v>25</v>
      </c>
      <c r="E10215">
        <v>12040046</v>
      </c>
      <c r="F10215" t="s">
        <v>65</v>
      </c>
      <c r="G10215">
        <v>2</v>
      </c>
    </row>
    <row r="10216" spans="1:7" x14ac:dyDescent="0.25">
      <c r="A10216">
        <v>80028011</v>
      </c>
      <c r="B10216" s="1">
        <v>41003</v>
      </c>
      <c r="C10216" t="s">
        <v>74</v>
      </c>
      <c r="D10216">
        <v>25</v>
      </c>
      <c r="E10216">
        <v>12040047</v>
      </c>
      <c r="F10216" t="s">
        <v>75</v>
      </c>
      <c r="G10216">
        <v>1</v>
      </c>
    </row>
    <row r="10217" spans="1:7" x14ac:dyDescent="0.25">
      <c r="A10217">
        <v>80028013</v>
      </c>
      <c r="B10217" s="1">
        <v>41003</v>
      </c>
      <c r="C10217" t="s">
        <v>7</v>
      </c>
      <c r="D10217">
        <v>80</v>
      </c>
      <c r="E10217">
        <v>12040050</v>
      </c>
      <c r="F10217" t="s">
        <v>8</v>
      </c>
      <c r="G10217">
        <v>12000</v>
      </c>
    </row>
    <row r="10218" spans="1:7" x14ac:dyDescent="0.25">
      <c r="A10218">
        <v>80028016</v>
      </c>
      <c r="B10218" s="1">
        <v>41003</v>
      </c>
      <c r="C10218" t="s">
        <v>135</v>
      </c>
      <c r="D10218">
        <v>125</v>
      </c>
      <c r="E10218">
        <v>12030367</v>
      </c>
      <c r="F10218" t="s">
        <v>10</v>
      </c>
      <c r="G10218">
        <v>1</v>
      </c>
    </row>
    <row r="10219" spans="1:7" x14ac:dyDescent="0.25">
      <c r="A10219">
        <v>80028018</v>
      </c>
      <c r="B10219" s="1">
        <v>41003</v>
      </c>
      <c r="C10219" t="s">
        <v>7</v>
      </c>
      <c r="D10219">
        <v>35</v>
      </c>
      <c r="E10219">
        <v>12040002</v>
      </c>
      <c r="F10219" t="s">
        <v>8</v>
      </c>
      <c r="G10219">
        <v>3000</v>
      </c>
    </row>
    <row r="10220" spans="1:7" x14ac:dyDescent="0.25">
      <c r="A10220">
        <v>80028019</v>
      </c>
      <c r="B10220" s="1">
        <v>41003</v>
      </c>
      <c r="C10220" t="s">
        <v>7</v>
      </c>
      <c r="D10220">
        <v>841</v>
      </c>
      <c r="E10220">
        <v>12030405</v>
      </c>
      <c r="F10220" t="s">
        <v>8</v>
      </c>
      <c r="G10220">
        <v>227000</v>
      </c>
    </row>
    <row r="10221" spans="1:7" x14ac:dyDescent="0.25">
      <c r="A10221">
        <v>80028019</v>
      </c>
      <c r="B10221" s="1">
        <v>41003</v>
      </c>
      <c r="C10221" t="s">
        <v>15</v>
      </c>
      <c r="D10221">
        <v>420.5</v>
      </c>
      <c r="E10221">
        <v>12030405</v>
      </c>
      <c r="F10221" t="s">
        <v>8</v>
      </c>
      <c r="G10221">
        <v>227000</v>
      </c>
    </row>
    <row r="10222" spans="1:7" x14ac:dyDescent="0.25">
      <c r="A10222">
        <v>80028020</v>
      </c>
      <c r="B10222" s="1">
        <v>41003</v>
      </c>
      <c r="C10222" t="s">
        <v>25</v>
      </c>
      <c r="D10222">
        <v>30</v>
      </c>
      <c r="E10222">
        <v>12040055</v>
      </c>
      <c r="F10222" t="s">
        <v>26</v>
      </c>
      <c r="G10222">
        <v>200</v>
      </c>
    </row>
    <row r="10223" spans="1:7" x14ac:dyDescent="0.25">
      <c r="A10223">
        <v>80028020</v>
      </c>
      <c r="B10223" s="1">
        <v>41003</v>
      </c>
      <c r="C10223" t="s">
        <v>66</v>
      </c>
      <c r="D10223">
        <v>31</v>
      </c>
      <c r="E10223">
        <v>12040055</v>
      </c>
      <c r="F10223" t="s">
        <v>67</v>
      </c>
      <c r="G10223">
        <v>200</v>
      </c>
    </row>
    <row r="10224" spans="1:7" x14ac:dyDescent="0.25">
      <c r="A10224">
        <v>80028020</v>
      </c>
      <c r="B10224" s="1">
        <v>41003</v>
      </c>
      <c r="C10224" t="s">
        <v>68</v>
      </c>
      <c r="D10224">
        <v>25</v>
      </c>
      <c r="E10224">
        <v>12040055</v>
      </c>
      <c r="F10224" t="s">
        <v>69</v>
      </c>
      <c r="G10224">
        <v>200</v>
      </c>
    </row>
    <row r="10225" spans="1:7" x14ac:dyDescent="0.25">
      <c r="A10225">
        <v>80028020</v>
      </c>
      <c r="B10225" s="1">
        <v>41003</v>
      </c>
      <c r="C10225" t="s">
        <v>25</v>
      </c>
      <c r="D10225">
        <v>30</v>
      </c>
      <c r="E10225">
        <v>12040056</v>
      </c>
      <c r="F10225" t="s">
        <v>26</v>
      </c>
      <c r="G10225">
        <v>200</v>
      </c>
    </row>
    <row r="10226" spans="1:7" x14ac:dyDescent="0.25">
      <c r="A10226">
        <v>80028020</v>
      </c>
      <c r="B10226" s="1">
        <v>41003</v>
      </c>
      <c r="C10226" t="s">
        <v>66</v>
      </c>
      <c r="D10226">
        <v>31</v>
      </c>
      <c r="E10226">
        <v>12040056</v>
      </c>
      <c r="F10226" t="s">
        <v>67</v>
      </c>
      <c r="G10226">
        <v>200</v>
      </c>
    </row>
    <row r="10227" spans="1:7" x14ac:dyDescent="0.25">
      <c r="A10227">
        <v>80028020</v>
      </c>
      <c r="B10227" s="1">
        <v>41003</v>
      </c>
      <c r="C10227" t="s">
        <v>68</v>
      </c>
      <c r="D10227">
        <v>25</v>
      </c>
      <c r="E10227">
        <v>12040056</v>
      </c>
      <c r="F10227" t="s">
        <v>69</v>
      </c>
      <c r="G10227">
        <v>200</v>
      </c>
    </row>
    <row r="10228" spans="1:7" x14ac:dyDescent="0.25">
      <c r="A10228">
        <v>80028020</v>
      </c>
      <c r="B10228" s="1">
        <v>41003</v>
      </c>
      <c r="C10228" t="s">
        <v>25</v>
      </c>
      <c r="D10228">
        <v>30</v>
      </c>
      <c r="E10228">
        <v>12040057</v>
      </c>
      <c r="F10228" t="s">
        <v>26</v>
      </c>
      <c r="G10228">
        <v>200</v>
      </c>
    </row>
    <row r="10229" spans="1:7" x14ac:dyDescent="0.25">
      <c r="A10229">
        <v>80028020</v>
      </c>
      <c r="B10229" s="1">
        <v>41003</v>
      </c>
      <c r="C10229" t="s">
        <v>66</v>
      </c>
      <c r="D10229">
        <v>31</v>
      </c>
      <c r="E10229">
        <v>12040057</v>
      </c>
      <c r="F10229" t="s">
        <v>67</v>
      </c>
      <c r="G10229">
        <v>200</v>
      </c>
    </row>
    <row r="10230" spans="1:7" hidden="1" x14ac:dyDescent="0.25">
      <c r="A10230">
        <v>80028037</v>
      </c>
      <c r="B10230" s="1">
        <v>41005</v>
      </c>
      <c r="C10230" t="s">
        <v>111</v>
      </c>
      <c r="D10230">
        <v>25</v>
      </c>
      <c r="E10230">
        <v>12040079</v>
      </c>
      <c r="F10230" t="s">
        <v>112</v>
      </c>
      <c r="G10230">
        <v>1</v>
      </c>
    </row>
    <row r="10231" spans="1:7" hidden="1" x14ac:dyDescent="0.25">
      <c r="A10231">
        <v>80028040</v>
      </c>
      <c r="B10231" s="1">
        <v>41005</v>
      </c>
      <c r="C10231" t="s">
        <v>111</v>
      </c>
      <c r="D10231">
        <v>25</v>
      </c>
      <c r="E10231">
        <v>12040084</v>
      </c>
      <c r="F10231" t="s">
        <v>112</v>
      </c>
      <c r="G10231">
        <v>1</v>
      </c>
    </row>
    <row r="10232" spans="1:7" hidden="1" x14ac:dyDescent="0.25">
      <c r="A10232">
        <v>90001845</v>
      </c>
      <c r="B10232" s="1">
        <v>41005</v>
      </c>
      <c r="C10232" t="s">
        <v>156</v>
      </c>
      <c r="D10232">
        <v>350</v>
      </c>
      <c r="E10232">
        <v>12040085</v>
      </c>
      <c r="F10232" t="s">
        <v>10</v>
      </c>
      <c r="G10232">
        <v>1</v>
      </c>
    </row>
    <row r="10233" spans="1:7" x14ac:dyDescent="0.25">
      <c r="A10233">
        <v>80028020</v>
      </c>
      <c r="B10233" s="1">
        <v>41003</v>
      </c>
      <c r="C10233" t="s">
        <v>68</v>
      </c>
      <c r="D10233">
        <v>25</v>
      </c>
      <c r="E10233">
        <v>12040057</v>
      </c>
      <c r="F10233" t="s">
        <v>69</v>
      </c>
      <c r="G10233">
        <v>200</v>
      </c>
    </row>
    <row r="10234" spans="1:7" x14ac:dyDescent="0.25">
      <c r="A10234">
        <v>80028021</v>
      </c>
      <c r="B10234" s="1">
        <v>41004</v>
      </c>
      <c r="C10234" t="s">
        <v>9</v>
      </c>
      <c r="D10234">
        <v>20</v>
      </c>
      <c r="E10234">
        <v>12030240</v>
      </c>
      <c r="F10234" t="s">
        <v>10</v>
      </c>
      <c r="G10234">
        <v>1</v>
      </c>
    </row>
    <row r="10235" spans="1:7" x14ac:dyDescent="0.25">
      <c r="A10235">
        <v>80028021</v>
      </c>
      <c r="B10235" s="1">
        <v>41004</v>
      </c>
      <c r="C10235" t="s">
        <v>7</v>
      </c>
      <c r="D10235">
        <v>964</v>
      </c>
      <c r="E10235">
        <v>12030240</v>
      </c>
      <c r="F10235" t="s">
        <v>8</v>
      </c>
      <c r="G10235">
        <v>1</v>
      </c>
    </row>
    <row r="10236" spans="1:7" x14ac:dyDescent="0.25">
      <c r="A10236">
        <v>80028022</v>
      </c>
      <c r="B10236" s="1">
        <v>41004</v>
      </c>
      <c r="C10236" t="s">
        <v>9</v>
      </c>
      <c r="D10236">
        <v>20</v>
      </c>
      <c r="E10236">
        <v>12030374</v>
      </c>
      <c r="F10236" t="s">
        <v>10</v>
      </c>
      <c r="G10236">
        <v>1</v>
      </c>
    </row>
    <row r="10237" spans="1:7" x14ac:dyDescent="0.25">
      <c r="A10237">
        <v>80028022</v>
      </c>
      <c r="B10237" s="1">
        <v>41004</v>
      </c>
      <c r="C10237" t="s">
        <v>7</v>
      </c>
      <c r="D10237">
        <v>180</v>
      </c>
      <c r="E10237">
        <v>12030374</v>
      </c>
      <c r="F10237" t="s">
        <v>8</v>
      </c>
      <c r="G10237">
        <v>1</v>
      </c>
    </row>
    <row r="10238" spans="1:7" x14ac:dyDescent="0.25">
      <c r="A10238">
        <v>80028023</v>
      </c>
      <c r="B10238" s="1">
        <v>41004</v>
      </c>
      <c r="C10238" t="s">
        <v>66</v>
      </c>
      <c r="D10238">
        <v>25</v>
      </c>
      <c r="E10238">
        <v>12040061</v>
      </c>
      <c r="F10238" t="s">
        <v>67</v>
      </c>
      <c r="G10238">
        <v>19</v>
      </c>
    </row>
    <row r="10239" spans="1:7" x14ac:dyDescent="0.25">
      <c r="A10239">
        <v>80028024</v>
      </c>
      <c r="B10239" s="1">
        <v>41004</v>
      </c>
      <c r="C10239" t="s">
        <v>64</v>
      </c>
      <c r="D10239">
        <v>96</v>
      </c>
      <c r="E10239">
        <v>12040063</v>
      </c>
      <c r="F10239" t="s">
        <v>65</v>
      </c>
      <c r="G10239">
        <v>24</v>
      </c>
    </row>
    <row r="10240" spans="1:7" x14ac:dyDescent="0.25">
      <c r="A10240">
        <v>80028024</v>
      </c>
      <c r="B10240" s="1">
        <v>41004</v>
      </c>
      <c r="C10240" t="s">
        <v>74</v>
      </c>
      <c r="D10240">
        <v>25</v>
      </c>
      <c r="E10240">
        <v>12040063</v>
      </c>
      <c r="F10240" t="s">
        <v>75</v>
      </c>
      <c r="G10240">
        <v>24</v>
      </c>
    </row>
    <row r="10241" spans="1:7" x14ac:dyDescent="0.25">
      <c r="A10241">
        <v>80028024</v>
      </c>
      <c r="B10241" s="1">
        <v>41004</v>
      </c>
      <c r="C10241" t="s">
        <v>70</v>
      </c>
      <c r="D10241">
        <v>25</v>
      </c>
      <c r="E10241">
        <v>12040063</v>
      </c>
      <c r="F10241" t="s">
        <v>71</v>
      </c>
      <c r="G10241">
        <v>24</v>
      </c>
    </row>
    <row r="10242" spans="1:7" x14ac:dyDescent="0.25">
      <c r="A10242">
        <v>80028025</v>
      </c>
      <c r="B10242" s="1">
        <v>41004</v>
      </c>
      <c r="C10242" t="s">
        <v>140</v>
      </c>
      <c r="D10242">
        <v>9</v>
      </c>
      <c r="E10242">
        <v>12040062</v>
      </c>
      <c r="F10242" t="s">
        <v>26</v>
      </c>
      <c r="G10242">
        <v>60</v>
      </c>
    </row>
    <row r="10243" spans="1:7" x14ac:dyDescent="0.25">
      <c r="A10243">
        <v>80028025</v>
      </c>
      <c r="B10243" s="1">
        <v>41004</v>
      </c>
      <c r="C10243" t="s">
        <v>25</v>
      </c>
      <c r="D10243">
        <v>30</v>
      </c>
      <c r="E10243">
        <v>12040062</v>
      </c>
      <c r="F10243" t="s">
        <v>26</v>
      </c>
      <c r="G10243">
        <v>60</v>
      </c>
    </row>
    <row r="10244" spans="1:7" hidden="1" x14ac:dyDescent="0.25">
      <c r="A10244">
        <v>80028047</v>
      </c>
      <c r="B10244" s="1">
        <v>41008</v>
      </c>
      <c r="C10244" t="s">
        <v>36</v>
      </c>
      <c r="D10244">
        <v>50</v>
      </c>
      <c r="E10244">
        <v>12040094</v>
      </c>
      <c r="F10244" t="s">
        <v>23</v>
      </c>
      <c r="G10244">
        <v>1</v>
      </c>
    </row>
    <row r="10245" spans="1:7" hidden="1" x14ac:dyDescent="0.25">
      <c r="A10245">
        <v>80028050</v>
      </c>
      <c r="B10245" s="1">
        <v>41008</v>
      </c>
      <c r="C10245" t="s">
        <v>22</v>
      </c>
      <c r="D10245">
        <v>50</v>
      </c>
      <c r="E10245">
        <v>12040098</v>
      </c>
      <c r="F10245" t="s">
        <v>23</v>
      </c>
      <c r="G10245">
        <v>0.04</v>
      </c>
    </row>
    <row r="10246" spans="1:7" x14ac:dyDescent="0.25">
      <c r="A10246">
        <v>80028025</v>
      </c>
      <c r="B10246" s="1">
        <v>41004</v>
      </c>
      <c r="C10246" t="s">
        <v>66</v>
      </c>
      <c r="D10246">
        <v>40</v>
      </c>
      <c r="E10246">
        <v>12040062</v>
      </c>
      <c r="F10246" t="s">
        <v>67</v>
      </c>
      <c r="G10246">
        <v>60</v>
      </c>
    </row>
    <row r="10247" spans="1:7" x14ac:dyDescent="0.25">
      <c r="A10247">
        <v>80028025</v>
      </c>
      <c r="B10247" s="1">
        <v>41004</v>
      </c>
      <c r="C10247" t="s">
        <v>142</v>
      </c>
      <c r="D10247">
        <v>6</v>
      </c>
      <c r="E10247">
        <v>12040062</v>
      </c>
      <c r="F10247" t="s">
        <v>67</v>
      </c>
      <c r="G10247">
        <v>60</v>
      </c>
    </row>
    <row r="10248" spans="1:7" x14ac:dyDescent="0.25">
      <c r="A10248">
        <v>80028026</v>
      </c>
      <c r="B10248" s="1">
        <v>41004</v>
      </c>
      <c r="C10248" t="s">
        <v>39</v>
      </c>
      <c r="D10248">
        <v>100</v>
      </c>
      <c r="E10248">
        <v>12040064</v>
      </c>
      <c r="F10248" t="s">
        <v>10</v>
      </c>
      <c r="G10248">
        <v>1</v>
      </c>
    </row>
    <row r="10249" spans="1:7" x14ac:dyDescent="0.25">
      <c r="A10249">
        <v>80028027</v>
      </c>
      <c r="B10249" s="1">
        <v>41004</v>
      </c>
      <c r="C10249" t="s">
        <v>7</v>
      </c>
      <c r="D10249">
        <v>220</v>
      </c>
      <c r="E10249">
        <v>12040025</v>
      </c>
      <c r="F10249" t="s">
        <v>8</v>
      </c>
      <c r="G10249">
        <v>40000</v>
      </c>
    </row>
    <row r="10250" spans="1:7" x14ac:dyDescent="0.25">
      <c r="A10250">
        <v>80028028</v>
      </c>
      <c r="B10250" s="1">
        <v>41004</v>
      </c>
      <c r="C10250" t="s">
        <v>7</v>
      </c>
      <c r="D10250">
        <v>200</v>
      </c>
      <c r="E10250">
        <v>12040054</v>
      </c>
      <c r="F10250" t="s">
        <v>8</v>
      </c>
      <c r="G10250">
        <v>36000</v>
      </c>
    </row>
    <row r="10251" spans="1:7" x14ac:dyDescent="0.25">
      <c r="A10251">
        <v>80028030</v>
      </c>
      <c r="B10251" s="1">
        <v>41004</v>
      </c>
      <c r="C10251" t="s">
        <v>64</v>
      </c>
      <c r="D10251">
        <v>25</v>
      </c>
      <c r="E10251">
        <v>12040073</v>
      </c>
      <c r="F10251" t="s">
        <v>65</v>
      </c>
      <c r="G10251">
        <v>1</v>
      </c>
    </row>
    <row r="10252" spans="1:7" hidden="1" x14ac:dyDescent="0.25">
      <c r="A10252">
        <v>80028053</v>
      </c>
      <c r="B10252" s="1">
        <v>41008</v>
      </c>
      <c r="C10252" t="s">
        <v>22</v>
      </c>
      <c r="D10252">
        <v>50</v>
      </c>
      <c r="E10252">
        <v>12040101</v>
      </c>
      <c r="F10252" t="s">
        <v>23</v>
      </c>
      <c r="G10252">
        <v>0.03</v>
      </c>
    </row>
    <row r="10253" spans="1:7" hidden="1" x14ac:dyDescent="0.25">
      <c r="A10253">
        <v>80028054</v>
      </c>
      <c r="B10253" s="1">
        <v>41008</v>
      </c>
      <c r="C10253" t="s">
        <v>111</v>
      </c>
      <c r="D10253">
        <v>25</v>
      </c>
      <c r="E10253">
        <v>12040103</v>
      </c>
      <c r="F10253" t="s">
        <v>112</v>
      </c>
      <c r="G10253">
        <v>1</v>
      </c>
    </row>
    <row r="10254" spans="1:7" x14ac:dyDescent="0.25">
      <c r="A10254">
        <v>80028031</v>
      </c>
      <c r="B10254" s="1">
        <v>41004</v>
      </c>
      <c r="C10254" t="s">
        <v>64</v>
      </c>
      <c r="D10254">
        <v>25</v>
      </c>
      <c r="E10254">
        <v>12040072</v>
      </c>
      <c r="F10254" t="s">
        <v>65</v>
      </c>
      <c r="G10254">
        <v>1</v>
      </c>
    </row>
    <row r="10255" spans="1:7" x14ac:dyDescent="0.25">
      <c r="A10255">
        <v>80028032</v>
      </c>
      <c r="B10255" s="1">
        <v>41004</v>
      </c>
      <c r="C10255" t="s">
        <v>54</v>
      </c>
      <c r="D10255">
        <v>25</v>
      </c>
      <c r="E10255">
        <v>12040075</v>
      </c>
      <c r="F10255" t="s">
        <v>55</v>
      </c>
      <c r="G10255">
        <v>30000</v>
      </c>
    </row>
    <row r="10256" spans="1:7" x14ac:dyDescent="0.25">
      <c r="A10256">
        <v>80028032</v>
      </c>
      <c r="B10256" s="1">
        <v>41004</v>
      </c>
      <c r="C10256" t="s">
        <v>56</v>
      </c>
      <c r="D10256">
        <v>25</v>
      </c>
      <c r="E10256">
        <v>12040075</v>
      </c>
      <c r="F10256" t="s">
        <v>55</v>
      </c>
      <c r="G10256">
        <v>30000</v>
      </c>
    </row>
    <row r="10257" spans="1:7" x14ac:dyDescent="0.25">
      <c r="A10257">
        <v>80028032</v>
      </c>
      <c r="B10257" s="1">
        <v>41004</v>
      </c>
      <c r="C10257" t="s">
        <v>57</v>
      </c>
      <c r="D10257">
        <v>25</v>
      </c>
      <c r="E10257">
        <v>12040075</v>
      </c>
      <c r="F10257" t="s">
        <v>55</v>
      </c>
      <c r="G10257">
        <v>30000</v>
      </c>
    </row>
    <row r="10258" spans="1:7" x14ac:dyDescent="0.25">
      <c r="A10258">
        <v>80028032</v>
      </c>
      <c r="B10258" s="1">
        <v>41004</v>
      </c>
      <c r="C10258" t="s">
        <v>58</v>
      </c>
      <c r="D10258">
        <v>25</v>
      </c>
      <c r="E10258">
        <v>12040075</v>
      </c>
      <c r="F10258" t="s">
        <v>55</v>
      </c>
      <c r="G10258">
        <v>30000</v>
      </c>
    </row>
    <row r="10259" spans="1:7" x14ac:dyDescent="0.25">
      <c r="A10259">
        <v>80028032</v>
      </c>
      <c r="B10259" s="1">
        <v>41004</v>
      </c>
      <c r="C10259" t="s">
        <v>59</v>
      </c>
      <c r="D10259">
        <v>25</v>
      </c>
      <c r="E10259">
        <v>12040075</v>
      </c>
      <c r="F10259" t="s">
        <v>60</v>
      </c>
      <c r="G10259">
        <v>30000</v>
      </c>
    </row>
    <row r="10260" spans="1:7" x14ac:dyDescent="0.25">
      <c r="A10260">
        <v>80028032</v>
      </c>
      <c r="B10260" s="1">
        <v>41004</v>
      </c>
      <c r="C10260" t="s">
        <v>61</v>
      </c>
      <c r="D10260">
        <v>25</v>
      </c>
      <c r="E10260">
        <v>12040075</v>
      </c>
      <c r="F10260" t="s">
        <v>60</v>
      </c>
      <c r="G10260">
        <v>30000</v>
      </c>
    </row>
    <row r="10261" spans="1:7" x14ac:dyDescent="0.25">
      <c r="A10261">
        <v>80028032</v>
      </c>
      <c r="B10261" s="1">
        <v>41004</v>
      </c>
      <c r="C10261" t="s">
        <v>62</v>
      </c>
      <c r="D10261">
        <v>25</v>
      </c>
      <c r="E10261">
        <v>12040075</v>
      </c>
      <c r="F10261" t="s">
        <v>60</v>
      </c>
      <c r="G10261">
        <v>30000</v>
      </c>
    </row>
    <row r="10262" spans="1:7" x14ac:dyDescent="0.25">
      <c r="A10262">
        <v>80028032</v>
      </c>
      <c r="B10262" s="1">
        <v>41004</v>
      </c>
      <c r="C10262" t="s">
        <v>63</v>
      </c>
      <c r="D10262">
        <v>25</v>
      </c>
      <c r="E10262">
        <v>12040075</v>
      </c>
      <c r="F10262" t="s">
        <v>60</v>
      </c>
      <c r="G10262">
        <v>30000</v>
      </c>
    </row>
    <row r="10263" spans="1:7" hidden="1" x14ac:dyDescent="0.25">
      <c r="A10263">
        <v>80028063</v>
      </c>
      <c r="B10263" s="1">
        <v>41009</v>
      </c>
      <c r="C10263" t="s">
        <v>22</v>
      </c>
      <c r="D10263">
        <v>137.5</v>
      </c>
      <c r="E10263">
        <v>12040117</v>
      </c>
      <c r="F10263" t="s">
        <v>23</v>
      </c>
      <c r="G10263">
        <v>0.55000000000000004</v>
      </c>
    </row>
    <row r="10264" spans="1:7" x14ac:dyDescent="0.25">
      <c r="A10264">
        <v>80028032</v>
      </c>
      <c r="B10264" s="1">
        <v>41004</v>
      </c>
      <c r="C10264" t="s">
        <v>72</v>
      </c>
      <c r="D10264">
        <v>40</v>
      </c>
      <c r="E10264">
        <v>12040075</v>
      </c>
      <c r="F10264" t="s">
        <v>73</v>
      </c>
      <c r="G10264">
        <v>30000</v>
      </c>
    </row>
    <row r="10265" spans="1:7" x14ac:dyDescent="0.25">
      <c r="A10265">
        <v>80028033</v>
      </c>
      <c r="B10265" s="1">
        <v>41004</v>
      </c>
      <c r="C10265" t="s">
        <v>140</v>
      </c>
      <c r="D10265">
        <v>25</v>
      </c>
      <c r="E10265">
        <v>12040074</v>
      </c>
      <c r="F10265" t="s">
        <v>26</v>
      </c>
      <c r="G10265">
        <v>50</v>
      </c>
    </row>
    <row r="10266" spans="1:7" x14ac:dyDescent="0.25">
      <c r="A10266">
        <v>80028033</v>
      </c>
      <c r="B10266" s="1">
        <v>41004</v>
      </c>
      <c r="C10266" t="s">
        <v>66</v>
      </c>
      <c r="D10266">
        <v>3</v>
      </c>
      <c r="E10266">
        <v>12040074</v>
      </c>
      <c r="F10266" t="s">
        <v>67</v>
      </c>
      <c r="G10266">
        <v>50</v>
      </c>
    </row>
    <row r="10267" spans="1:7" x14ac:dyDescent="0.25">
      <c r="A10267">
        <v>80028034</v>
      </c>
      <c r="B10267" s="1">
        <v>41005</v>
      </c>
      <c r="C10267" t="s">
        <v>140</v>
      </c>
      <c r="D10267">
        <v>30</v>
      </c>
      <c r="E10267">
        <v>12040076</v>
      </c>
      <c r="F10267" t="s">
        <v>26</v>
      </c>
      <c r="G10267">
        <v>200</v>
      </c>
    </row>
    <row r="10268" spans="1:7" x14ac:dyDescent="0.25">
      <c r="A10268">
        <v>80028034</v>
      </c>
      <c r="B10268" s="1">
        <v>41005</v>
      </c>
      <c r="C10268" t="s">
        <v>66</v>
      </c>
      <c r="D10268">
        <v>35</v>
      </c>
      <c r="E10268">
        <v>12040076</v>
      </c>
      <c r="F10268" t="s">
        <v>67</v>
      </c>
      <c r="G10268">
        <v>200</v>
      </c>
    </row>
    <row r="10269" spans="1:7" x14ac:dyDescent="0.25">
      <c r="A10269">
        <v>80028035</v>
      </c>
      <c r="B10269" s="1">
        <v>41005</v>
      </c>
      <c r="C10269" t="s">
        <v>140</v>
      </c>
      <c r="D10269">
        <v>30</v>
      </c>
      <c r="E10269">
        <v>12040077</v>
      </c>
      <c r="F10269" t="s">
        <v>26</v>
      </c>
      <c r="G10269">
        <v>200</v>
      </c>
    </row>
    <row r="10270" spans="1:7" x14ac:dyDescent="0.25">
      <c r="A10270">
        <v>80028035</v>
      </c>
      <c r="B10270" s="1">
        <v>41005</v>
      </c>
      <c r="C10270" t="s">
        <v>25</v>
      </c>
      <c r="D10270">
        <v>30</v>
      </c>
      <c r="E10270">
        <v>12040077</v>
      </c>
      <c r="F10270" t="s">
        <v>26</v>
      </c>
      <c r="G10270">
        <v>200</v>
      </c>
    </row>
    <row r="10271" spans="1:7" x14ac:dyDescent="0.25">
      <c r="A10271">
        <v>80028035</v>
      </c>
      <c r="B10271" s="1">
        <v>41005</v>
      </c>
      <c r="C10271" t="s">
        <v>66</v>
      </c>
      <c r="D10271">
        <v>30</v>
      </c>
      <c r="E10271">
        <v>12040077</v>
      </c>
      <c r="F10271" t="s">
        <v>67</v>
      </c>
      <c r="G10271">
        <v>200</v>
      </c>
    </row>
    <row r="10272" spans="1:7" x14ac:dyDescent="0.25">
      <c r="A10272">
        <v>80028035</v>
      </c>
      <c r="B10272" s="1">
        <v>41005</v>
      </c>
      <c r="C10272" t="s">
        <v>142</v>
      </c>
      <c r="D10272">
        <v>30</v>
      </c>
      <c r="E10272">
        <v>12040077</v>
      </c>
      <c r="F10272" t="s">
        <v>67</v>
      </c>
      <c r="G10272">
        <v>200</v>
      </c>
    </row>
    <row r="10273" spans="1:7" x14ac:dyDescent="0.25">
      <c r="A10273">
        <v>80028036</v>
      </c>
      <c r="B10273" s="1">
        <v>41005</v>
      </c>
      <c r="C10273" t="s">
        <v>140</v>
      </c>
      <c r="D10273">
        <v>15</v>
      </c>
      <c r="E10273">
        <v>12040078</v>
      </c>
      <c r="F10273" t="s">
        <v>26</v>
      </c>
      <c r="G10273">
        <v>100</v>
      </c>
    </row>
    <row r="10274" spans="1:7" x14ac:dyDescent="0.25">
      <c r="A10274">
        <v>80028036</v>
      </c>
      <c r="B10274" s="1">
        <v>41005</v>
      </c>
      <c r="C10274" t="s">
        <v>66</v>
      </c>
      <c r="D10274">
        <v>2</v>
      </c>
      <c r="E10274">
        <v>12040078</v>
      </c>
      <c r="F10274" t="s">
        <v>67</v>
      </c>
      <c r="G10274">
        <v>100</v>
      </c>
    </row>
    <row r="10275" spans="1:7" x14ac:dyDescent="0.25">
      <c r="A10275">
        <v>80028036</v>
      </c>
      <c r="B10275" s="1">
        <v>41005</v>
      </c>
      <c r="C10275" t="s">
        <v>27</v>
      </c>
      <c r="D10275">
        <v>25</v>
      </c>
      <c r="E10275">
        <v>12040078</v>
      </c>
      <c r="F10275" t="s">
        <v>28</v>
      </c>
      <c r="G10275">
        <v>100</v>
      </c>
    </row>
    <row r="10276" spans="1:7" x14ac:dyDescent="0.25">
      <c r="A10276">
        <v>80028038</v>
      </c>
      <c r="B10276" s="1">
        <v>41005</v>
      </c>
      <c r="C10276" t="s">
        <v>7</v>
      </c>
      <c r="D10276">
        <v>95</v>
      </c>
      <c r="E10276">
        <v>12040007</v>
      </c>
      <c r="F10276" t="s">
        <v>8</v>
      </c>
      <c r="G10276">
        <v>15000</v>
      </c>
    </row>
    <row r="10277" spans="1:7" x14ac:dyDescent="0.25">
      <c r="A10277">
        <v>80028039</v>
      </c>
      <c r="B10277" s="1">
        <v>41005</v>
      </c>
      <c r="C10277" t="s">
        <v>134</v>
      </c>
      <c r="D10277">
        <v>75</v>
      </c>
      <c r="E10277">
        <v>12030306</v>
      </c>
      <c r="F10277" t="s">
        <v>10</v>
      </c>
      <c r="G10277">
        <v>1</v>
      </c>
    </row>
    <row r="10278" spans="1:7" x14ac:dyDescent="0.25">
      <c r="A10278">
        <v>80028041</v>
      </c>
      <c r="B10278" s="1">
        <v>41005</v>
      </c>
      <c r="C10278" t="s">
        <v>140</v>
      </c>
      <c r="D10278">
        <v>45</v>
      </c>
      <c r="E10278">
        <v>12040087</v>
      </c>
      <c r="F10278" t="s">
        <v>26</v>
      </c>
      <c r="G10278">
        <v>300</v>
      </c>
    </row>
    <row r="10279" spans="1:7" x14ac:dyDescent="0.25">
      <c r="A10279">
        <v>80028041</v>
      </c>
      <c r="B10279" s="1">
        <v>41005</v>
      </c>
      <c r="C10279" t="s">
        <v>25</v>
      </c>
      <c r="D10279">
        <v>25</v>
      </c>
      <c r="E10279">
        <v>12040087</v>
      </c>
      <c r="F10279" t="s">
        <v>26</v>
      </c>
      <c r="G10279">
        <v>300</v>
      </c>
    </row>
    <row r="10280" spans="1:7" hidden="1" x14ac:dyDescent="0.25">
      <c r="A10280">
        <v>80028068</v>
      </c>
      <c r="B10280" s="1">
        <v>41009</v>
      </c>
      <c r="C10280" t="s">
        <v>111</v>
      </c>
      <c r="D10280">
        <v>25</v>
      </c>
      <c r="E10280">
        <v>12040124</v>
      </c>
      <c r="F10280" t="s">
        <v>112</v>
      </c>
      <c r="G10280">
        <v>1</v>
      </c>
    </row>
    <row r="10281" spans="1:7" hidden="1" x14ac:dyDescent="0.25">
      <c r="A10281">
        <v>90001846</v>
      </c>
      <c r="B10281" s="1">
        <v>41009</v>
      </c>
      <c r="C10281" t="s">
        <v>136</v>
      </c>
      <c r="D10281">
        <v>100</v>
      </c>
      <c r="E10281">
        <v>12040125</v>
      </c>
      <c r="F10281" t="s">
        <v>121</v>
      </c>
      <c r="G10281">
        <v>1</v>
      </c>
    </row>
    <row r="10282" spans="1:7" hidden="1" x14ac:dyDescent="0.25">
      <c r="A10282">
        <v>17034</v>
      </c>
      <c r="B10282" s="1">
        <v>41009</v>
      </c>
      <c r="C10282" t="s">
        <v>136</v>
      </c>
      <c r="D10282">
        <v>100</v>
      </c>
      <c r="E10282">
        <v>12040125</v>
      </c>
      <c r="F10282" t="s">
        <v>121</v>
      </c>
      <c r="G10282">
        <v>1</v>
      </c>
    </row>
    <row r="10283" spans="1:7" hidden="1" x14ac:dyDescent="0.25">
      <c r="A10283">
        <v>80028075</v>
      </c>
      <c r="B10283" s="1">
        <v>41009</v>
      </c>
      <c r="C10283" t="s">
        <v>136</v>
      </c>
      <c r="D10283">
        <v>100</v>
      </c>
      <c r="E10283">
        <v>12040125</v>
      </c>
      <c r="F10283" t="s">
        <v>121</v>
      </c>
      <c r="G10283">
        <v>1</v>
      </c>
    </row>
    <row r="10284" spans="1:7" x14ac:dyDescent="0.25">
      <c r="A10284">
        <v>80028041</v>
      </c>
      <c r="B10284" s="1">
        <v>41005</v>
      </c>
      <c r="C10284" t="s">
        <v>66</v>
      </c>
      <c r="D10284">
        <v>42</v>
      </c>
      <c r="E10284">
        <v>12040087</v>
      </c>
      <c r="F10284" t="s">
        <v>67</v>
      </c>
      <c r="G10284">
        <v>300</v>
      </c>
    </row>
    <row r="10285" spans="1:7" hidden="1" x14ac:dyDescent="0.25">
      <c r="A10285">
        <v>80028071</v>
      </c>
      <c r="B10285" s="1">
        <v>41009</v>
      </c>
      <c r="C10285" t="s">
        <v>111</v>
      </c>
      <c r="D10285">
        <v>25</v>
      </c>
      <c r="E10285">
        <v>12040130</v>
      </c>
      <c r="F10285" t="s">
        <v>112</v>
      </c>
      <c r="G10285">
        <v>1</v>
      </c>
    </row>
    <row r="10286" spans="1:7" hidden="1" x14ac:dyDescent="0.25">
      <c r="A10286">
        <v>90001847</v>
      </c>
      <c r="B10286" s="1">
        <v>41009</v>
      </c>
      <c r="C10286" t="s">
        <v>122</v>
      </c>
      <c r="D10286">
        <v>200</v>
      </c>
      <c r="E10286">
        <v>12040131</v>
      </c>
      <c r="F10286" t="s">
        <v>123</v>
      </c>
      <c r="G10286">
        <v>1</v>
      </c>
    </row>
    <row r="10287" spans="1:7" hidden="1" x14ac:dyDescent="0.25">
      <c r="A10287">
        <v>80028073</v>
      </c>
      <c r="B10287" s="1">
        <v>41009</v>
      </c>
      <c r="C10287" t="s">
        <v>111</v>
      </c>
      <c r="D10287">
        <v>50</v>
      </c>
      <c r="E10287">
        <v>12040132</v>
      </c>
      <c r="F10287" t="s">
        <v>112</v>
      </c>
      <c r="G10287">
        <v>2</v>
      </c>
    </row>
    <row r="10288" spans="1:7" hidden="1" x14ac:dyDescent="0.25">
      <c r="A10288">
        <v>80028074</v>
      </c>
      <c r="B10288" s="1">
        <v>41009</v>
      </c>
      <c r="C10288" t="s">
        <v>111</v>
      </c>
      <c r="D10288">
        <v>100</v>
      </c>
      <c r="E10288">
        <v>12040133</v>
      </c>
      <c r="F10288" t="s">
        <v>112</v>
      </c>
      <c r="G10288">
        <v>4</v>
      </c>
    </row>
    <row r="10289" spans="1:7" hidden="1" x14ac:dyDescent="0.25">
      <c r="A10289">
        <v>80028074</v>
      </c>
      <c r="B10289" s="1">
        <v>41009</v>
      </c>
      <c r="C10289" t="s">
        <v>111</v>
      </c>
      <c r="D10289">
        <v>25</v>
      </c>
      <c r="E10289">
        <v>12040134</v>
      </c>
      <c r="F10289" t="s">
        <v>112</v>
      </c>
      <c r="G10289">
        <v>1</v>
      </c>
    </row>
    <row r="10290" spans="1:7" x14ac:dyDescent="0.25">
      <c r="A10290">
        <v>80028041</v>
      </c>
      <c r="B10290" s="1">
        <v>41005</v>
      </c>
      <c r="C10290" t="s">
        <v>27</v>
      </c>
      <c r="D10290">
        <v>25</v>
      </c>
      <c r="E10290">
        <v>12040087</v>
      </c>
      <c r="F10290" t="s">
        <v>28</v>
      </c>
      <c r="G10290">
        <v>300</v>
      </c>
    </row>
    <row r="10291" spans="1:7" x14ac:dyDescent="0.25">
      <c r="A10291">
        <v>80028041</v>
      </c>
      <c r="B10291" s="1">
        <v>41005</v>
      </c>
      <c r="C10291" t="s">
        <v>142</v>
      </c>
      <c r="D10291">
        <v>30</v>
      </c>
      <c r="E10291">
        <v>12040087</v>
      </c>
      <c r="F10291" t="s">
        <v>67</v>
      </c>
      <c r="G10291">
        <v>300</v>
      </c>
    </row>
    <row r="10292" spans="1:7" x14ac:dyDescent="0.25">
      <c r="A10292">
        <v>80028042</v>
      </c>
      <c r="B10292" s="1">
        <v>41005</v>
      </c>
      <c r="C10292" t="s">
        <v>7</v>
      </c>
      <c r="D10292">
        <v>245</v>
      </c>
      <c r="E10292">
        <v>12040023</v>
      </c>
      <c r="F10292" t="s">
        <v>8</v>
      </c>
      <c r="G10292">
        <v>45000</v>
      </c>
    </row>
    <row r="10293" spans="1:7" x14ac:dyDescent="0.25">
      <c r="A10293">
        <v>80028042</v>
      </c>
      <c r="B10293" s="1">
        <v>41005</v>
      </c>
      <c r="C10293" t="s">
        <v>15</v>
      </c>
      <c r="D10293">
        <v>122.5</v>
      </c>
      <c r="E10293">
        <v>12040023</v>
      </c>
      <c r="F10293" t="s">
        <v>8</v>
      </c>
      <c r="G10293">
        <v>45000</v>
      </c>
    </row>
    <row r="10294" spans="1:7" hidden="1" x14ac:dyDescent="0.25">
      <c r="A10294">
        <v>80028084</v>
      </c>
      <c r="B10294" s="1">
        <v>41010</v>
      </c>
      <c r="C10294" t="s">
        <v>182</v>
      </c>
      <c r="D10294">
        <v>100</v>
      </c>
      <c r="E10294">
        <v>12040058</v>
      </c>
      <c r="F10294" t="s">
        <v>10</v>
      </c>
      <c r="G10294">
        <v>1</v>
      </c>
    </row>
    <row r="10295" spans="1:7" hidden="1" x14ac:dyDescent="0.25">
      <c r="A10295">
        <v>80028083</v>
      </c>
      <c r="B10295" s="1">
        <v>41010</v>
      </c>
      <c r="C10295" t="s">
        <v>113</v>
      </c>
      <c r="D10295">
        <v>50</v>
      </c>
      <c r="E10295">
        <v>12040071</v>
      </c>
      <c r="F10295" t="s">
        <v>10</v>
      </c>
      <c r="G10295">
        <v>1</v>
      </c>
    </row>
    <row r="10296" spans="1:7" x14ac:dyDescent="0.25">
      <c r="A10296">
        <v>80028043</v>
      </c>
      <c r="B10296" s="1">
        <v>41005</v>
      </c>
      <c r="C10296" t="s">
        <v>64</v>
      </c>
      <c r="D10296">
        <v>25</v>
      </c>
      <c r="E10296">
        <v>12040088</v>
      </c>
      <c r="F10296" t="s">
        <v>65</v>
      </c>
      <c r="G10296">
        <v>1</v>
      </c>
    </row>
    <row r="10297" spans="1:7" x14ac:dyDescent="0.25">
      <c r="A10297">
        <v>80028043</v>
      </c>
      <c r="B10297" s="1">
        <v>41005</v>
      </c>
      <c r="C10297" t="s">
        <v>29</v>
      </c>
      <c r="D10297">
        <v>25</v>
      </c>
      <c r="E10297">
        <v>12040089</v>
      </c>
      <c r="F10297" t="s">
        <v>10</v>
      </c>
      <c r="G10297">
        <v>1</v>
      </c>
    </row>
    <row r="10298" spans="1:7" hidden="1" x14ac:dyDescent="0.25">
      <c r="A10298">
        <v>80028077</v>
      </c>
      <c r="B10298" s="1">
        <v>41010</v>
      </c>
      <c r="C10298" t="s">
        <v>111</v>
      </c>
      <c r="D10298">
        <v>25</v>
      </c>
      <c r="E10298">
        <v>12040136</v>
      </c>
      <c r="F10298" t="s">
        <v>112</v>
      </c>
      <c r="G10298">
        <v>1</v>
      </c>
    </row>
    <row r="10299" spans="1:7" hidden="1" x14ac:dyDescent="0.25">
      <c r="A10299">
        <v>80028077</v>
      </c>
      <c r="B10299" s="1">
        <v>41010</v>
      </c>
      <c r="C10299" t="s">
        <v>111</v>
      </c>
      <c r="D10299">
        <v>25</v>
      </c>
      <c r="E10299">
        <v>12040137</v>
      </c>
      <c r="F10299" t="s">
        <v>112</v>
      </c>
      <c r="G10299">
        <v>1</v>
      </c>
    </row>
    <row r="10300" spans="1:7" hidden="1" x14ac:dyDescent="0.25">
      <c r="A10300">
        <v>80028077</v>
      </c>
      <c r="B10300" s="1">
        <v>41010</v>
      </c>
      <c r="C10300" t="s">
        <v>111</v>
      </c>
      <c r="D10300">
        <v>25</v>
      </c>
      <c r="E10300">
        <v>12040138</v>
      </c>
      <c r="F10300" t="s">
        <v>112</v>
      </c>
      <c r="G10300">
        <v>1</v>
      </c>
    </row>
    <row r="10301" spans="1:7" x14ac:dyDescent="0.25">
      <c r="A10301">
        <v>80028044</v>
      </c>
      <c r="B10301" s="1">
        <v>41005</v>
      </c>
      <c r="C10301" t="s">
        <v>74</v>
      </c>
      <c r="D10301">
        <v>25</v>
      </c>
      <c r="E10301">
        <v>12040090</v>
      </c>
      <c r="F10301" t="s">
        <v>75</v>
      </c>
      <c r="G10301">
        <v>1</v>
      </c>
    </row>
    <row r="10302" spans="1:7" x14ac:dyDescent="0.25">
      <c r="A10302">
        <v>80028045</v>
      </c>
      <c r="B10302" s="1">
        <v>41005</v>
      </c>
      <c r="C10302" t="s">
        <v>64</v>
      </c>
      <c r="D10302">
        <v>76</v>
      </c>
      <c r="E10302">
        <v>12040091</v>
      </c>
      <c r="F10302" t="s">
        <v>65</v>
      </c>
      <c r="G10302">
        <v>19</v>
      </c>
    </row>
    <row r="10303" spans="1:7" x14ac:dyDescent="0.25">
      <c r="A10303">
        <v>80028046</v>
      </c>
      <c r="B10303" s="1">
        <v>41008</v>
      </c>
      <c r="C10303" t="s">
        <v>54</v>
      </c>
      <c r="D10303">
        <v>25</v>
      </c>
      <c r="E10303">
        <v>12040092</v>
      </c>
      <c r="F10303" t="s">
        <v>55</v>
      </c>
      <c r="G10303">
        <v>24000</v>
      </c>
    </row>
    <row r="10304" spans="1:7" x14ac:dyDescent="0.25">
      <c r="A10304">
        <v>80028046</v>
      </c>
      <c r="B10304" s="1">
        <v>41008</v>
      </c>
      <c r="C10304" t="s">
        <v>59</v>
      </c>
      <c r="D10304">
        <v>25</v>
      </c>
      <c r="E10304">
        <v>12040092</v>
      </c>
      <c r="F10304" t="s">
        <v>60</v>
      </c>
      <c r="G10304">
        <v>24000</v>
      </c>
    </row>
    <row r="10305" spans="1:7" x14ac:dyDescent="0.25">
      <c r="A10305">
        <v>80028048</v>
      </c>
      <c r="B10305" s="1">
        <v>41008</v>
      </c>
      <c r="C10305" t="s">
        <v>7</v>
      </c>
      <c r="D10305">
        <v>205</v>
      </c>
      <c r="E10305">
        <v>12030407</v>
      </c>
      <c r="F10305" t="s">
        <v>8</v>
      </c>
      <c r="G10305">
        <v>37000</v>
      </c>
    </row>
    <row r="10306" spans="1:7" x14ac:dyDescent="0.25">
      <c r="A10306">
        <v>80028049</v>
      </c>
      <c r="B10306" s="1">
        <v>41008</v>
      </c>
      <c r="C10306" t="s">
        <v>64</v>
      </c>
      <c r="D10306">
        <v>25</v>
      </c>
      <c r="E10306">
        <v>12040096</v>
      </c>
      <c r="F10306" t="s">
        <v>65</v>
      </c>
      <c r="G10306">
        <v>5</v>
      </c>
    </row>
    <row r="10307" spans="1:7" x14ac:dyDescent="0.25">
      <c r="A10307">
        <v>80028049</v>
      </c>
      <c r="B10307" s="1">
        <v>41008</v>
      </c>
      <c r="C10307" t="s">
        <v>29</v>
      </c>
      <c r="D10307">
        <v>25</v>
      </c>
      <c r="E10307">
        <v>12040097</v>
      </c>
      <c r="F10307" t="s">
        <v>10</v>
      </c>
      <c r="G10307">
        <v>1</v>
      </c>
    </row>
    <row r="10308" spans="1:7" x14ac:dyDescent="0.25">
      <c r="A10308">
        <v>80028051</v>
      </c>
      <c r="B10308" s="1">
        <v>41008</v>
      </c>
      <c r="C10308" t="s">
        <v>140</v>
      </c>
      <c r="D10308">
        <v>25</v>
      </c>
      <c r="E10308">
        <v>12040100</v>
      </c>
      <c r="F10308" t="s">
        <v>26</v>
      </c>
      <c r="G10308">
        <v>60</v>
      </c>
    </row>
    <row r="10309" spans="1:7" x14ac:dyDescent="0.25">
      <c r="A10309">
        <v>80028051</v>
      </c>
      <c r="B10309" s="1">
        <v>41008</v>
      </c>
      <c r="C10309" t="s">
        <v>66</v>
      </c>
      <c r="D10309">
        <v>9</v>
      </c>
      <c r="E10309">
        <v>12040100</v>
      </c>
      <c r="F10309" t="s">
        <v>67</v>
      </c>
      <c r="G10309">
        <v>60</v>
      </c>
    </row>
    <row r="10310" spans="1:7" x14ac:dyDescent="0.25">
      <c r="A10310">
        <v>80028052</v>
      </c>
      <c r="B10310" s="1">
        <v>41008</v>
      </c>
      <c r="C10310" t="s">
        <v>140</v>
      </c>
      <c r="D10310">
        <v>25</v>
      </c>
      <c r="E10310">
        <v>12040100</v>
      </c>
      <c r="F10310" t="s">
        <v>26</v>
      </c>
      <c r="G10310">
        <v>60</v>
      </c>
    </row>
    <row r="10311" spans="1:7" x14ac:dyDescent="0.25">
      <c r="A10311">
        <v>80028052</v>
      </c>
      <c r="B10311" s="1">
        <v>41008</v>
      </c>
      <c r="C10311" t="s">
        <v>66</v>
      </c>
      <c r="D10311">
        <v>9</v>
      </c>
      <c r="E10311">
        <v>12040100</v>
      </c>
      <c r="F10311" t="s">
        <v>67</v>
      </c>
      <c r="G10311">
        <v>60</v>
      </c>
    </row>
    <row r="10312" spans="1:7" hidden="1" x14ac:dyDescent="0.25">
      <c r="A10312">
        <v>80028085</v>
      </c>
      <c r="B10312" s="1">
        <v>41010</v>
      </c>
      <c r="C10312" t="s">
        <v>182</v>
      </c>
      <c r="D10312">
        <v>100</v>
      </c>
      <c r="E10312">
        <v>12040148</v>
      </c>
      <c r="F10312" t="s">
        <v>10</v>
      </c>
      <c r="G10312">
        <v>1</v>
      </c>
    </row>
    <row r="10313" spans="1:7" x14ac:dyDescent="0.25">
      <c r="A10313">
        <v>80028055</v>
      </c>
      <c r="B10313" s="1">
        <v>41008</v>
      </c>
      <c r="C10313" t="s">
        <v>54</v>
      </c>
      <c r="D10313">
        <v>27</v>
      </c>
      <c r="E10313">
        <v>12040104</v>
      </c>
      <c r="F10313" t="s">
        <v>55</v>
      </c>
      <c r="G10313">
        <v>66000</v>
      </c>
    </row>
    <row r="10314" spans="1:7" x14ac:dyDescent="0.25">
      <c r="A10314">
        <v>80028055</v>
      </c>
      <c r="B10314" s="1">
        <v>41008</v>
      </c>
      <c r="C10314" t="s">
        <v>59</v>
      </c>
      <c r="D10314">
        <v>25</v>
      </c>
      <c r="E10314">
        <v>12040104</v>
      </c>
      <c r="F10314" t="s">
        <v>60</v>
      </c>
      <c r="G10314">
        <v>66000</v>
      </c>
    </row>
    <row r="10315" spans="1:7" x14ac:dyDescent="0.25">
      <c r="A10315">
        <v>80028056</v>
      </c>
      <c r="B10315" s="1">
        <v>41008</v>
      </c>
      <c r="C10315" t="s">
        <v>140</v>
      </c>
      <c r="D10315">
        <v>22.5</v>
      </c>
      <c r="E10315">
        <v>12040105</v>
      </c>
      <c r="F10315" t="s">
        <v>26</v>
      </c>
      <c r="G10315">
        <v>150</v>
      </c>
    </row>
    <row r="10316" spans="1:7" x14ac:dyDescent="0.25">
      <c r="A10316">
        <v>80028056</v>
      </c>
      <c r="B10316" s="1">
        <v>41008</v>
      </c>
      <c r="C10316" t="s">
        <v>25</v>
      </c>
      <c r="D10316">
        <v>22.5</v>
      </c>
      <c r="E10316">
        <v>12040105</v>
      </c>
      <c r="F10316" t="s">
        <v>26</v>
      </c>
      <c r="G10316">
        <v>150</v>
      </c>
    </row>
    <row r="10317" spans="1:7" x14ac:dyDescent="0.25">
      <c r="A10317">
        <v>80028056</v>
      </c>
      <c r="B10317" s="1">
        <v>41008</v>
      </c>
      <c r="C10317" t="s">
        <v>66</v>
      </c>
      <c r="D10317">
        <v>5</v>
      </c>
      <c r="E10317">
        <v>12040105</v>
      </c>
      <c r="F10317" t="s">
        <v>67</v>
      </c>
      <c r="G10317">
        <v>150</v>
      </c>
    </row>
    <row r="10318" spans="1:7" x14ac:dyDescent="0.25">
      <c r="A10318">
        <v>80028057</v>
      </c>
      <c r="B10318" s="1">
        <v>41008</v>
      </c>
      <c r="C10318" t="s">
        <v>7</v>
      </c>
      <c r="D10318">
        <v>170</v>
      </c>
      <c r="E10318">
        <v>12040009</v>
      </c>
      <c r="F10318" t="s">
        <v>8</v>
      </c>
      <c r="G10318">
        <v>30000</v>
      </c>
    </row>
    <row r="10319" spans="1:7" x14ac:dyDescent="0.25">
      <c r="A10319">
        <v>80028058</v>
      </c>
      <c r="B10319" s="1">
        <v>41008</v>
      </c>
      <c r="C10319" t="s">
        <v>40</v>
      </c>
      <c r="D10319">
        <v>50</v>
      </c>
      <c r="E10319">
        <v>12030416</v>
      </c>
      <c r="F10319" t="s">
        <v>10</v>
      </c>
      <c r="G10319">
        <v>1</v>
      </c>
    </row>
    <row r="10320" spans="1:7" x14ac:dyDescent="0.25">
      <c r="A10320">
        <v>80028059</v>
      </c>
      <c r="B10320" s="1">
        <v>41009</v>
      </c>
      <c r="C10320" t="s">
        <v>140</v>
      </c>
      <c r="D10320">
        <v>15</v>
      </c>
      <c r="E10320">
        <v>12040109</v>
      </c>
      <c r="F10320" t="s">
        <v>26</v>
      </c>
      <c r="G10320">
        <v>100</v>
      </c>
    </row>
    <row r="10321" spans="1:7" x14ac:dyDescent="0.25">
      <c r="A10321">
        <v>80028059</v>
      </c>
      <c r="B10321" s="1">
        <v>41009</v>
      </c>
      <c r="C10321" t="s">
        <v>66</v>
      </c>
      <c r="D10321">
        <v>10</v>
      </c>
      <c r="E10321">
        <v>12040109</v>
      </c>
      <c r="F10321" t="s">
        <v>67</v>
      </c>
      <c r="G10321">
        <v>100</v>
      </c>
    </row>
    <row r="10322" spans="1:7" x14ac:dyDescent="0.25">
      <c r="A10322">
        <v>80028060</v>
      </c>
      <c r="B10322" s="1">
        <v>41009</v>
      </c>
      <c r="C10322" t="s">
        <v>7</v>
      </c>
      <c r="D10322">
        <v>35</v>
      </c>
      <c r="E10322">
        <v>12040082</v>
      </c>
      <c r="F10322" t="s">
        <v>8</v>
      </c>
      <c r="G10322">
        <v>3000</v>
      </c>
    </row>
    <row r="10323" spans="1:7" x14ac:dyDescent="0.25">
      <c r="A10323">
        <v>80028061</v>
      </c>
      <c r="B10323" s="1">
        <v>41009</v>
      </c>
      <c r="C10323" t="s">
        <v>183</v>
      </c>
      <c r="D10323">
        <v>25</v>
      </c>
      <c r="E10323">
        <v>12040110</v>
      </c>
      <c r="F10323" t="s">
        <v>10</v>
      </c>
      <c r="G10323">
        <v>1</v>
      </c>
    </row>
    <row r="10324" spans="1:7" x14ac:dyDescent="0.25">
      <c r="A10324">
        <v>80028062</v>
      </c>
      <c r="B10324" s="1">
        <v>41009</v>
      </c>
      <c r="C10324" t="s">
        <v>64</v>
      </c>
      <c r="D10324">
        <v>80</v>
      </c>
      <c r="E10324">
        <v>12040111</v>
      </c>
      <c r="F10324" t="s">
        <v>65</v>
      </c>
      <c r="G10324">
        <v>20</v>
      </c>
    </row>
    <row r="10325" spans="1:7" x14ac:dyDescent="0.25">
      <c r="A10325">
        <v>80028062</v>
      </c>
      <c r="B10325" s="1">
        <v>41009</v>
      </c>
      <c r="C10325" t="s">
        <v>74</v>
      </c>
      <c r="D10325">
        <v>25</v>
      </c>
      <c r="E10325">
        <v>12040111</v>
      </c>
      <c r="F10325" t="s">
        <v>75</v>
      </c>
      <c r="G10325">
        <v>20</v>
      </c>
    </row>
    <row r="10326" spans="1:7" x14ac:dyDescent="0.25">
      <c r="A10326">
        <v>80028062</v>
      </c>
      <c r="B10326" s="1">
        <v>41009</v>
      </c>
      <c r="C10326" t="s">
        <v>70</v>
      </c>
      <c r="D10326">
        <v>25</v>
      </c>
      <c r="E10326">
        <v>12040111</v>
      </c>
      <c r="F10326" t="s">
        <v>71</v>
      </c>
      <c r="G10326">
        <v>20</v>
      </c>
    </row>
    <row r="10327" spans="1:7" x14ac:dyDescent="0.25">
      <c r="A10327">
        <v>80028062</v>
      </c>
      <c r="B10327" s="1">
        <v>41009</v>
      </c>
      <c r="C10327" t="s">
        <v>64</v>
      </c>
      <c r="D10327">
        <v>80</v>
      </c>
      <c r="E10327">
        <v>12040112</v>
      </c>
      <c r="F10327" t="s">
        <v>65</v>
      </c>
      <c r="G10327">
        <v>20</v>
      </c>
    </row>
    <row r="10328" spans="1:7" x14ac:dyDescent="0.25">
      <c r="A10328">
        <v>80028062</v>
      </c>
      <c r="B10328" s="1">
        <v>41009</v>
      </c>
      <c r="C10328" t="s">
        <v>74</v>
      </c>
      <c r="D10328">
        <v>25</v>
      </c>
      <c r="E10328">
        <v>12040112</v>
      </c>
      <c r="F10328" t="s">
        <v>75</v>
      </c>
      <c r="G10328">
        <v>20</v>
      </c>
    </row>
    <row r="10329" spans="1:7" x14ac:dyDescent="0.25">
      <c r="A10329">
        <v>80028062</v>
      </c>
      <c r="B10329" s="1">
        <v>41009</v>
      </c>
      <c r="C10329" t="s">
        <v>70</v>
      </c>
      <c r="D10329">
        <v>25</v>
      </c>
      <c r="E10329">
        <v>12040112</v>
      </c>
      <c r="F10329" t="s">
        <v>71</v>
      </c>
      <c r="G10329">
        <v>20</v>
      </c>
    </row>
    <row r="10330" spans="1:7" x14ac:dyDescent="0.25">
      <c r="A10330">
        <v>80028062</v>
      </c>
      <c r="B10330" s="1">
        <v>41009</v>
      </c>
      <c r="C10330" t="s">
        <v>64</v>
      </c>
      <c r="D10330">
        <v>80</v>
      </c>
      <c r="E10330">
        <v>12040113</v>
      </c>
      <c r="F10330" t="s">
        <v>65</v>
      </c>
      <c r="G10330">
        <v>20</v>
      </c>
    </row>
    <row r="10331" spans="1:7" x14ac:dyDescent="0.25">
      <c r="A10331">
        <v>80028062</v>
      </c>
      <c r="B10331" s="1">
        <v>41009</v>
      </c>
      <c r="C10331" t="s">
        <v>74</v>
      </c>
      <c r="D10331">
        <v>25</v>
      </c>
      <c r="E10331">
        <v>12040113</v>
      </c>
      <c r="F10331" t="s">
        <v>75</v>
      </c>
      <c r="G10331">
        <v>20</v>
      </c>
    </row>
    <row r="10332" spans="1:7" x14ac:dyDescent="0.25">
      <c r="A10332">
        <v>80028062</v>
      </c>
      <c r="B10332" s="1">
        <v>41009</v>
      </c>
      <c r="C10332" t="s">
        <v>70</v>
      </c>
      <c r="D10332">
        <v>25</v>
      </c>
      <c r="E10332">
        <v>12040113</v>
      </c>
      <c r="F10332" t="s">
        <v>71</v>
      </c>
      <c r="G10332">
        <v>20</v>
      </c>
    </row>
    <row r="10333" spans="1:7" x14ac:dyDescent="0.25">
      <c r="A10333">
        <v>80028062</v>
      </c>
      <c r="B10333" s="1">
        <v>41009</v>
      </c>
      <c r="C10333" t="s">
        <v>64</v>
      </c>
      <c r="D10333">
        <v>80</v>
      </c>
      <c r="E10333">
        <v>12040114</v>
      </c>
      <c r="F10333" t="s">
        <v>65</v>
      </c>
      <c r="G10333">
        <v>20</v>
      </c>
    </row>
    <row r="10334" spans="1:7" x14ac:dyDescent="0.25">
      <c r="A10334">
        <v>80028062</v>
      </c>
      <c r="B10334" s="1">
        <v>41009</v>
      </c>
      <c r="C10334" t="s">
        <v>74</v>
      </c>
      <c r="D10334">
        <v>25</v>
      </c>
      <c r="E10334">
        <v>12040114</v>
      </c>
      <c r="F10334" t="s">
        <v>75</v>
      </c>
      <c r="G10334">
        <v>20</v>
      </c>
    </row>
    <row r="10335" spans="1:7" x14ac:dyDescent="0.25">
      <c r="A10335">
        <v>80028062</v>
      </c>
      <c r="B10335" s="1">
        <v>41009</v>
      </c>
      <c r="C10335" t="s">
        <v>70</v>
      </c>
      <c r="D10335">
        <v>25</v>
      </c>
      <c r="E10335">
        <v>12040114</v>
      </c>
      <c r="F10335" t="s">
        <v>71</v>
      </c>
      <c r="G10335">
        <v>20</v>
      </c>
    </row>
    <row r="10336" spans="1:7" x14ac:dyDescent="0.25">
      <c r="A10336">
        <v>80028062</v>
      </c>
      <c r="B10336" s="1">
        <v>41009</v>
      </c>
      <c r="C10336" t="s">
        <v>64</v>
      </c>
      <c r="D10336">
        <v>80</v>
      </c>
      <c r="E10336">
        <v>12040115</v>
      </c>
      <c r="F10336" t="s">
        <v>65</v>
      </c>
      <c r="G10336">
        <v>20</v>
      </c>
    </row>
    <row r="10337" spans="1:7" x14ac:dyDescent="0.25">
      <c r="A10337">
        <v>80028062</v>
      </c>
      <c r="B10337" s="1">
        <v>41009</v>
      </c>
      <c r="C10337" t="s">
        <v>74</v>
      </c>
      <c r="D10337">
        <v>25</v>
      </c>
      <c r="E10337">
        <v>12040115</v>
      </c>
      <c r="F10337" t="s">
        <v>75</v>
      </c>
      <c r="G10337">
        <v>20</v>
      </c>
    </row>
    <row r="10338" spans="1:7" x14ac:dyDescent="0.25">
      <c r="A10338">
        <v>80028062</v>
      </c>
      <c r="B10338" s="1">
        <v>41009</v>
      </c>
      <c r="C10338" t="s">
        <v>70</v>
      </c>
      <c r="D10338">
        <v>25</v>
      </c>
      <c r="E10338">
        <v>12040115</v>
      </c>
      <c r="F10338" t="s">
        <v>71</v>
      </c>
      <c r="G10338">
        <v>20</v>
      </c>
    </row>
    <row r="10339" spans="1:7" hidden="1" x14ac:dyDescent="0.25">
      <c r="A10339">
        <v>80028088</v>
      </c>
      <c r="B10339" s="1">
        <v>41010</v>
      </c>
      <c r="C10339" t="s">
        <v>111</v>
      </c>
      <c r="D10339">
        <v>25</v>
      </c>
      <c r="E10339">
        <v>12040151</v>
      </c>
      <c r="F10339" t="s">
        <v>112</v>
      </c>
      <c r="G10339">
        <v>1</v>
      </c>
    </row>
    <row r="10340" spans="1:7" x14ac:dyDescent="0.25">
      <c r="A10340">
        <v>80028064</v>
      </c>
      <c r="B10340" s="1">
        <v>41009</v>
      </c>
      <c r="C10340" t="s">
        <v>54</v>
      </c>
      <c r="D10340">
        <v>25</v>
      </c>
      <c r="E10340">
        <v>12040121</v>
      </c>
      <c r="F10340" t="s">
        <v>55</v>
      </c>
      <c r="G10340">
        <v>45000</v>
      </c>
    </row>
    <row r="10341" spans="1:7" x14ac:dyDescent="0.25">
      <c r="A10341">
        <v>80028064</v>
      </c>
      <c r="B10341" s="1">
        <v>41009</v>
      </c>
      <c r="C10341" t="s">
        <v>56</v>
      </c>
      <c r="D10341">
        <v>29</v>
      </c>
      <c r="E10341">
        <v>12040121</v>
      </c>
      <c r="F10341" t="s">
        <v>55</v>
      </c>
      <c r="G10341">
        <v>45000</v>
      </c>
    </row>
    <row r="10342" spans="1:7" x14ac:dyDescent="0.25">
      <c r="A10342">
        <v>80028064</v>
      </c>
      <c r="B10342" s="1">
        <v>41009</v>
      </c>
      <c r="C10342" t="s">
        <v>59</v>
      </c>
      <c r="D10342">
        <v>25</v>
      </c>
      <c r="E10342">
        <v>12040121</v>
      </c>
      <c r="F10342" t="s">
        <v>60</v>
      </c>
      <c r="G10342">
        <v>45000</v>
      </c>
    </row>
    <row r="10343" spans="1:7" x14ac:dyDescent="0.25">
      <c r="A10343">
        <v>80028064</v>
      </c>
      <c r="B10343" s="1">
        <v>41009</v>
      </c>
      <c r="C10343" t="s">
        <v>61</v>
      </c>
      <c r="D10343">
        <v>25</v>
      </c>
      <c r="E10343">
        <v>12040121</v>
      </c>
      <c r="F10343" t="s">
        <v>60</v>
      </c>
      <c r="G10343">
        <v>45000</v>
      </c>
    </row>
    <row r="10344" spans="1:7" x14ac:dyDescent="0.25">
      <c r="A10344">
        <v>80028065</v>
      </c>
      <c r="B10344" s="1">
        <v>41009</v>
      </c>
      <c r="C10344" t="s">
        <v>54</v>
      </c>
      <c r="D10344">
        <v>27</v>
      </c>
      <c r="E10344">
        <v>12040120</v>
      </c>
      <c r="F10344" t="s">
        <v>55</v>
      </c>
      <c r="G10344">
        <v>70000</v>
      </c>
    </row>
    <row r="10345" spans="1:7" x14ac:dyDescent="0.25">
      <c r="A10345">
        <v>80028065</v>
      </c>
      <c r="B10345" s="1">
        <v>41009</v>
      </c>
      <c r="C10345" t="s">
        <v>59</v>
      </c>
      <c r="D10345">
        <v>25</v>
      </c>
      <c r="E10345">
        <v>12040120</v>
      </c>
      <c r="F10345" t="s">
        <v>60</v>
      </c>
      <c r="G10345">
        <v>70000</v>
      </c>
    </row>
    <row r="10346" spans="1:7" x14ac:dyDescent="0.25">
      <c r="A10346">
        <v>80028066</v>
      </c>
      <c r="B10346" s="1">
        <v>41009</v>
      </c>
      <c r="C10346" t="s">
        <v>54</v>
      </c>
      <c r="D10346">
        <v>27</v>
      </c>
      <c r="E10346">
        <v>12040119</v>
      </c>
      <c r="F10346" t="s">
        <v>55</v>
      </c>
      <c r="G10346">
        <v>80000</v>
      </c>
    </row>
    <row r="10347" spans="1:7" x14ac:dyDescent="0.25">
      <c r="A10347">
        <v>80028066</v>
      </c>
      <c r="B10347" s="1">
        <v>41009</v>
      </c>
      <c r="C10347" t="s">
        <v>59</v>
      </c>
      <c r="D10347">
        <v>25</v>
      </c>
      <c r="E10347">
        <v>12040119</v>
      </c>
      <c r="F10347" t="s">
        <v>60</v>
      </c>
      <c r="G10347">
        <v>80000</v>
      </c>
    </row>
    <row r="10348" spans="1:7" x14ac:dyDescent="0.25">
      <c r="A10348">
        <v>80028067</v>
      </c>
      <c r="B10348" s="1">
        <v>41009</v>
      </c>
      <c r="C10348" t="s">
        <v>54</v>
      </c>
      <c r="D10348">
        <v>25</v>
      </c>
      <c r="E10348">
        <v>12040121</v>
      </c>
      <c r="F10348" t="s">
        <v>55</v>
      </c>
      <c r="G10348">
        <v>45000</v>
      </c>
    </row>
    <row r="10349" spans="1:7" hidden="1" x14ac:dyDescent="0.25">
      <c r="A10349">
        <v>90001848</v>
      </c>
      <c r="B10349" s="1">
        <v>41010</v>
      </c>
      <c r="C10349" t="s">
        <v>119</v>
      </c>
      <c r="D10349">
        <v>100</v>
      </c>
      <c r="E10349">
        <v>12040160</v>
      </c>
      <c r="F10349" t="s">
        <v>10</v>
      </c>
      <c r="G10349">
        <v>1</v>
      </c>
    </row>
    <row r="10350" spans="1:7" x14ac:dyDescent="0.25">
      <c r="A10350">
        <v>80028067</v>
      </c>
      <c r="B10350" s="1">
        <v>41009</v>
      </c>
      <c r="C10350" t="s">
        <v>56</v>
      </c>
      <c r="D10350">
        <v>29</v>
      </c>
      <c r="E10350">
        <v>12040121</v>
      </c>
      <c r="F10350" t="s">
        <v>55</v>
      </c>
      <c r="G10350">
        <v>45000</v>
      </c>
    </row>
    <row r="10351" spans="1:7" x14ac:dyDescent="0.25">
      <c r="A10351">
        <v>80028067</v>
      </c>
      <c r="B10351" s="1">
        <v>41009</v>
      </c>
      <c r="C10351" t="s">
        <v>59</v>
      </c>
      <c r="D10351">
        <v>25</v>
      </c>
      <c r="E10351">
        <v>12040121</v>
      </c>
      <c r="F10351" t="s">
        <v>60</v>
      </c>
      <c r="G10351">
        <v>45000</v>
      </c>
    </row>
    <row r="10352" spans="1:7" x14ac:dyDescent="0.25">
      <c r="A10352">
        <v>80028067</v>
      </c>
      <c r="B10352" s="1">
        <v>41009</v>
      </c>
      <c r="C10352" t="s">
        <v>61</v>
      </c>
      <c r="D10352">
        <v>25</v>
      </c>
      <c r="E10352">
        <v>12040121</v>
      </c>
      <c r="F10352" t="s">
        <v>60</v>
      </c>
      <c r="G10352">
        <v>45000</v>
      </c>
    </row>
    <row r="10353" spans="1:7" x14ac:dyDescent="0.25">
      <c r="A10353">
        <v>80028067</v>
      </c>
      <c r="B10353" s="1">
        <v>41009</v>
      </c>
      <c r="C10353" t="s">
        <v>53</v>
      </c>
      <c r="D10353">
        <v>25</v>
      </c>
      <c r="E10353">
        <v>12040122</v>
      </c>
      <c r="F10353" t="s">
        <v>10</v>
      </c>
      <c r="G10353">
        <v>1</v>
      </c>
    </row>
    <row r="10354" spans="1:7" x14ac:dyDescent="0.25">
      <c r="A10354">
        <v>80028067</v>
      </c>
      <c r="B10354" s="1">
        <v>41009</v>
      </c>
      <c r="C10354" t="s">
        <v>54</v>
      </c>
      <c r="D10354">
        <v>29</v>
      </c>
      <c r="E10354">
        <v>12040123</v>
      </c>
      <c r="F10354" t="s">
        <v>55</v>
      </c>
      <c r="G10354">
        <v>90000</v>
      </c>
    </row>
    <row r="10355" spans="1:7" hidden="1" x14ac:dyDescent="0.25">
      <c r="A10355">
        <v>80028091</v>
      </c>
      <c r="B10355" s="1">
        <v>41010</v>
      </c>
      <c r="C10355" t="s">
        <v>111</v>
      </c>
      <c r="D10355">
        <v>25</v>
      </c>
      <c r="E10355">
        <v>12040167</v>
      </c>
      <c r="F10355" t="s">
        <v>112</v>
      </c>
      <c r="G10355">
        <v>1</v>
      </c>
    </row>
    <row r="10356" spans="1:7" hidden="1" x14ac:dyDescent="0.25">
      <c r="A10356">
        <v>80028091</v>
      </c>
      <c r="B10356" s="1">
        <v>41010</v>
      </c>
      <c r="C10356" t="s">
        <v>111</v>
      </c>
      <c r="D10356">
        <v>25</v>
      </c>
      <c r="E10356">
        <v>12040168</v>
      </c>
      <c r="F10356" t="s">
        <v>112</v>
      </c>
      <c r="G10356">
        <v>1</v>
      </c>
    </row>
    <row r="10357" spans="1:7" x14ac:dyDescent="0.25">
      <c r="A10357">
        <v>80028067</v>
      </c>
      <c r="B10357" s="1">
        <v>41009</v>
      </c>
      <c r="C10357" t="s">
        <v>59</v>
      </c>
      <c r="D10357">
        <v>25</v>
      </c>
      <c r="E10357">
        <v>12040123</v>
      </c>
      <c r="F10357" t="s">
        <v>60</v>
      </c>
      <c r="G10357">
        <v>90000</v>
      </c>
    </row>
    <row r="10358" spans="1:7" hidden="1" x14ac:dyDescent="0.25">
      <c r="A10358">
        <v>80028093</v>
      </c>
      <c r="B10358" s="1">
        <v>41011</v>
      </c>
      <c r="C10358" t="s">
        <v>111</v>
      </c>
      <c r="D10358">
        <v>25</v>
      </c>
      <c r="E10358">
        <v>12040170</v>
      </c>
      <c r="F10358" t="s">
        <v>112</v>
      </c>
      <c r="G10358">
        <v>1</v>
      </c>
    </row>
    <row r="10359" spans="1:7" hidden="1" x14ac:dyDescent="0.25">
      <c r="A10359">
        <v>80028094</v>
      </c>
      <c r="B10359" s="1">
        <v>41011</v>
      </c>
      <c r="C10359" t="s">
        <v>111</v>
      </c>
      <c r="D10359">
        <v>25</v>
      </c>
      <c r="E10359">
        <v>12040171</v>
      </c>
      <c r="F10359" t="s">
        <v>112</v>
      </c>
      <c r="G10359">
        <v>1</v>
      </c>
    </row>
    <row r="10360" spans="1:7" hidden="1" x14ac:dyDescent="0.25">
      <c r="A10360">
        <v>80028095</v>
      </c>
      <c r="B10360" s="1">
        <v>41011</v>
      </c>
      <c r="C10360" t="s">
        <v>111</v>
      </c>
      <c r="D10360">
        <v>25</v>
      </c>
      <c r="E10360">
        <v>12040172</v>
      </c>
      <c r="F10360" t="s">
        <v>112</v>
      </c>
      <c r="G10360">
        <v>1</v>
      </c>
    </row>
    <row r="10361" spans="1:7" hidden="1" x14ac:dyDescent="0.25">
      <c r="A10361">
        <v>80028095</v>
      </c>
      <c r="B10361" s="1">
        <v>41011</v>
      </c>
      <c r="C10361" t="s">
        <v>111</v>
      </c>
      <c r="D10361">
        <v>25</v>
      </c>
      <c r="E10361">
        <v>12040173</v>
      </c>
      <c r="F10361" t="s">
        <v>112</v>
      </c>
      <c r="G10361">
        <v>1</v>
      </c>
    </row>
    <row r="10362" spans="1:7" hidden="1" x14ac:dyDescent="0.25">
      <c r="A10362">
        <v>80028096</v>
      </c>
      <c r="B10362" s="1">
        <v>41011</v>
      </c>
      <c r="C10362" t="s">
        <v>111</v>
      </c>
      <c r="D10362">
        <v>50</v>
      </c>
      <c r="E10362">
        <v>12040176</v>
      </c>
      <c r="F10362" t="s">
        <v>112</v>
      </c>
      <c r="G10362">
        <v>2</v>
      </c>
    </row>
    <row r="10363" spans="1:7" hidden="1" x14ac:dyDescent="0.25">
      <c r="A10363">
        <v>90001849</v>
      </c>
      <c r="B10363" s="1">
        <v>41011</v>
      </c>
      <c r="C10363" t="s">
        <v>115</v>
      </c>
      <c r="D10363">
        <v>50</v>
      </c>
      <c r="E10363">
        <v>12040178</v>
      </c>
      <c r="F10363" t="s">
        <v>10</v>
      </c>
      <c r="G10363">
        <v>1</v>
      </c>
    </row>
    <row r="10364" spans="1:7" x14ac:dyDescent="0.25">
      <c r="A10364">
        <v>80028069</v>
      </c>
      <c r="B10364" s="1">
        <v>41009</v>
      </c>
      <c r="C10364" t="s">
        <v>68</v>
      </c>
      <c r="D10364">
        <v>25</v>
      </c>
      <c r="E10364">
        <v>12040126</v>
      </c>
      <c r="F10364" t="s">
        <v>69</v>
      </c>
      <c r="G10364">
        <v>1</v>
      </c>
    </row>
    <row r="10365" spans="1:7" x14ac:dyDescent="0.25">
      <c r="A10365">
        <v>80028070</v>
      </c>
      <c r="B10365" s="1">
        <v>41009</v>
      </c>
      <c r="C10365" t="s">
        <v>140</v>
      </c>
      <c r="D10365">
        <v>25</v>
      </c>
      <c r="E10365">
        <v>12040128</v>
      </c>
      <c r="F10365" t="s">
        <v>26</v>
      </c>
      <c r="G10365">
        <v>60</v>
      </c>
    </row>
    <row r="10366" spans="1:7" x14ac:dyDescent="0.25">
      <c r="A10366">
        <v>80028072</v>
      </c>
      <c r="B10366" s="1">
        <v>41009</v>
      </c>
      <c r="C10366" t="s">
        <v>134</v>
      </c>
      <c r="D10366">
        <v>75</v>
      </c>
      <c r="E10366">
        <v>12030395</v>
      </c>
      <c r="F10366" t="s">
        <v>10</v>
      </c>
      <c r="G10366">
        <v>1</v>
      </c>
    </row>
    <row r="10367" spans="1:7" x14ac:dyDescent="0.25">
      <c r="A10367">
        <v>80028076</v>
      </c>
      <c r="B10367" s="1">
        <v>41010</v>
      </c>
      <c r="C10367" t="s">
        <v>53</v>
      </c>
      <c r="D10367">
        <v>25</v>
      </c>
      <c r="E10367">
        <v>12040135</v>
      </c>
      <c r="F10367" t="s">
        <v>10</v>
      </c>
      <c r="G10367">
        <v>1</v>
      </c>
    </row>
    <row r="10368" spans="1:7" x14ac:dyDescent="0.25">
      <c r="A10368">
        <v>80028078</v>
      </c>
      <c r="B10368" s="1">
        <v>41010</v>
      </c>
      <c r="C10368" t="s">
        <v>134</v>
      </c>
      <c r="D10368">
        <v>75</v>
      </c>
      <c r="E10368">
        <v>12040086</v>
      </c>
      <c r="F10368" t="s">
        <v>10</v>
      </c>
      <c r="G10368">
        <v>1</v>
      </c>
    </row>
    <row r="10369" spans="1:7" x14ac:dyDescent="0.25">
      <c r="A10369">
        <v>80028079</v>
      </c>
      <c r="B10369" s="1">
        <v>41010</v>
      </c>
      <c r="C10369" t="s">
        <v>140</v>
      </c>
      <c r="D10369">
        <v>15</v>
      </c>
      <c r="E10369">
        <v>12040139</v>
      </c>
      <c r="F10369" t="s">
        <v>26</v>
      </c>
      <c r="G10369">
        <v>100</v>
      </c>
    </row>
    <row r="10370" spans="1:7" hidden="1" x14ac:dyDescent="0.25">
      <c r="A10370">
        <v>80028098</v>
      </c>
      <c r="B10370" s="1">
        <v>41011</v>
      </c>
      <c r="C10370" t="s">
        <v>111</v>
      </c>
      <c r="D10370">
        <v>25</v>
      </c>
      <c r="E10370">
        <v>12040185</v>
      </c>
      <c r="F10370" t="s">
        <v>112</v>
      </c>
      <c r="G10370">
        <v>1</v>
      </c>
    </row>
    <row r="10371" spans="1:7" x14ac:dyDescent="0.25">
      <c r="A10371">
        <v>80028079</v>
      </c>
      <c r="B10371" s="1">
        <v>41010</v>
      </c>
      <c r="C10371" t="s">
        <v>141</v>
      </c>
      <c r="D10371">
        <v>18.75</v>
      </c>
      <c r="E10371">
        <v>12040139</v>
      </c>
      <c r="F10371" t="s">
        <v>26</v>
      </c>
      <c r="G10371">
        <v>100</v>
      </c>
    </row>
    <row r="10372" spans="1:7" x14ac:dyDescent="0.25">
      <c r="A10372">
        <v>80028079</v>
      </c>
      <c r="B10372" s="1">
        <v>41010</v>
      </c>
      <c r="C10372" t="s">
        <v>142</v>
      </c>
      <c r="D10372">
        <v>12</v>
      </c>
      <c r="E10372">
        <v>12040139</v>
      </c>
      <c r="F10372" t="s">
        <v>67</v>
      </c>
      <c r="G10372">
        <v>100</v>
      </c>
    </row>
    <row r="10373" spans="1:7" x14ac:dyDescent="0.25">
      <c r="A10373">
        <v>80028079</v>
      </c>
      <c r="B10373" s="1">
        <v>41010</v>
      </c>
      <c r="C10373" t="s">
        <v>143</v>
      </c>
      <c r="D10373">
        <v>12</v>
      </c>
      <c r="E10373">
        <v>12040139</v>
      </c>
      <c r="F10373" t="s">
        <v>67</v>
      </c>
      <c r="G10373">
        <v>100</v>
      </c>
    </row>
    <row r="10374" spans="1:7" x14ac:dyDescent="0.25">
      <c r="A10374">
        <v>80028080</v>
      </c>
      <c r="B10374" s="1">
        <v>41010</v>
      </c>
      <c r="C10374" t="s">
        <v>7</v>
      </c>
      <c r="D10374">
        <v>145</v>
      </c>
      <c r="E10374">
        <v>12040040</v>
      </c>
      <c r="F10374" t="s">
        <v>8</v>
      </c>
      <c r="G10374">
        <v>25000</v>
      </c>
    </row>
    <row r="10375" spans="1:7" x14ac:dyDescent="0.25">
      <c r="A10375">
        <v>80028081</v>
      </c>
      <c r="B10375" s="1">
        <v>41010</v>
      </c>
      <c r="C10375" t="s">
        <v>70</v>
      </c>
      <c r="D10375">
        <v>25</v>
      </c>
      <c r="E10375">
        <v>12040144</v>
      </c>
      <c r="F10375" t="s">
        <v>71</v>
      </c>
      <c r="G10375">
        <v>1</v>
      </c>
    </row>
    <row r="10376" spans="1:7" x14ac:dyDescent="0.25">
      <c r="A10376">
        <v>80028082</v>
      </c>
      <c r="B10376" s="1">
        <v>41010</v>
      </c>
      <c r="C10376" t="s">
        <v>137</v>
      </c>
      <c r="D10376">
        <v>180</v>
      </c>
      <c r="E10376">
        <v>12030066</v>
      </c>
      <c r="F10376" t="s">
        <v>10</v>
      </c>
      <c r="G10376">
        <v>1</v>
      </c>
    </row>
    <row r="10377" spans="1:7" x14ac:dyDescent="0.25">
      <c r="A10377">
        <v>80028086</v>
      </c>
      <c r="B10377" s="1">
        <v>41010</v>
      </c>
      <c r="C10377" t="s">
        <v>7</v>
      </c>
      <c r="D10377">
        <v>250</v>
      </c>
      <c r="E10377">
        <v>12020035</v>
      </c>
      <c r="F10377" t="s">
        <v>8</v>
      </c>
      <c r="G10377">
        <v>46000</v>
      </c>
    </row>
    <row r="10378" spans="1:7" x14ac:dyDescent="0.25">
      <c r="A10378">
        <v>80028086</v>
      </c>
      <c r="B10378" s="1">
        <v>41010</v>
      </c>
      <c r="C10378" t="s">
        <v>15</v>
      </c>
      <c r="D10378">
        <v>125</v>
      </c>
      <c r="E10378">
        <v>12020035</v>
      </c>
      <c r="F10378" t="s">
        <v>8</v>
      </c>
      <c r="G10378">
        <v>46000</v>
      </c>
    </row>
    <row r="10379" spans="1:7" x14ac:dyDescent="0.25">
      <c r="A10379">
        <v>80028087</v>
      </c>
      <c r="B10379" s="1">
        <v>41010</v>
      </c>
      <c r="C10379" t="s">
        <v>54</v>
      </c>
      <c r="D10379">
        <v>25</v>
      </c>
      <c r="E10379">
        <v>12040150</v>
      </c>
      <c r="F10379" t="s">
        <v>55</v>
      </c>
      <c r="G10379">
        <v>29000</v>
      </c>
    </row>
    <row r="10380" spans="1:7" x14ac:dyDescent="0.25">
      <c r="A10380">
        <v>80028087</v>
      </c>
      <c r="B10380" s="1">
        <v>41010</v>
      </c>
      <c r="C10380" t="s">
        <v>56</v>
      </c>
      <c r="D10380">
        <v>25</v>
      </c>
      <c r="E10380">
        <v>12040150</v>
      </c>
      <c r="F10380" t="s">
        <v>55</v>
      </c>
      <c r="G10380">
        <v>29000</v>
      </c>
    </row>
    <row r="10381" spans="1:7" x14ac:dyDescent="0.25">
      <c r="A10381">
        <v>80028087</v>
      </c>
      <c r="B10381" s="1">
        <v>41010</v>
      </c>
      <c r="C10381" t="s">
        <v>57</v>
      </c>
      <c r="D10381">
        <v>25</v>
      </c>
      <c r="E10381">
        <v>12040150</v>
      </c>
      <c r="F10381" t="s">
        <v>55</v>
      </c>
      <c r="G10381">
        <v>29000</v>
      </c>
    </row>
    <row r="10382" spans="1:7" x14ac:dyDescent="0.25">
      <c r="A10382">
        <v>80028087</v>
      </c>
      <c r="B10382" s="1">
        <v>41010</v>
      </c>
      <c r="C10382" t="s">
        <v>58</v>
      </c>
      <c r="D10382">
        <v>25</v>
      </c>
      <c r="E10382">
        <v>12040150</v>
      </c>
      <c r="F10382" t="s">
        <v>55</v>
      </c>
      <c r="G10382">
        <v>29000</v>
      </c>
    </row>
    <row r="10383" spans="1:7" x14ac:dyDescent="0.25">
      <c r="A10383">
        <v>80028087</v>
      </c>
      <c r="B10383" s="1">
        <v>41010</v>
      </c>
      <c r="C10383" t="s">
        <v>59</v>
      </c>
      <c r="D10383">
        <v>25</v>
      </c>
      <c r="E10383">
        <v>12040150</v>
      </c>
      <c r="F10383" t="s">
        <v>60</v>
      </c>
      <c r="G10383">
        <v>29000</v>
      </c>
    </row>
    <row r="10384" spans="1:7" x14ac:dyDescent="0.25">
      <c r="A10384">
        <v>80028087</v>
      </c>
      <c r="B10384" s="1">
        <v>41010</v>
      </c>
      <c r="C10384" t="s">
        <v>61</v>
      </c>
      <c r="D10384">
        <v>25</v>
      </c>
      <c r="E10384">
        <v>12040150</v>
      </c>
      <c r="F10384" t="s">
        <v>60</v>
      </c>
      <c r="G10384">
        <v>29000</v>
      </c>
    </row>
    <row r="10385" spans="1:7" x14ac:dyDescent="0.25">
      <c r="A10385">
        <v>80028087</v>
      </c>
      <c r="B10385" s="1">
        <v>41010</v>
      </c>
      <c r="C10385" t="s">
        <v>62</v>
      </c>
      <c r="D10385">
        <v>25</v>
      </c>
      <c r="E10385">
        <v>12040150</v>
      </c>
      <c r="F10385" t="s">
        <v>60</v>
      </c>
      <c r="G10385">
        <v>29000</v>
      </c>
    </row>
    <row r="10386" spans="1:7" x14ac:dyDescent="0.25">
      <c r="A10386">
        <v>80028087</v>
      </c>
      <c r="B10386" s="1">
        <v>41010</v>
      </c>
      <c r="C10386" t="s">
        <v>63</v>
      </c>
      <c r="D10386">
        <v>25</v>
      </c>
      <c r="E10386">
        <v>12040150</v>
      </c>
      <c r="F10386" t="s">
        <v>60</v>
      </c>
      <c r="G10386">
        <v>29000</v>
      </c>
    </row>
    <row r="10387" spans="1:7" x14ac:dyDescent="0.25">
      <c r="A10387">
        <v>80028089</v>
      </c>
      <c r="B10387" s="1">
        <v>41010</v>
      </c>
      <c r="C10387" t="s">
        <v>64</v>
      </c>
      <c r="D10387">
        <v>72</v>
      </c>
      <c r="E10387">
        <v>12040152</v>
      </c>
      <c r="F10387" t="s">
        <v>65</v>
      </c>
      <c r="G10387">
        <v>18</v>
      </c>
    </row>
    <row r="10388" spans="1:7" x14ac:dyDescent="0.25">
      <c r="A10388">
        <v>80028089</v>
      </c>
      <c r="B10388" s="1">
        <v>41010</v>
      </c>
      <c r="C10388" t="s">
        <v>74</v>
      </c>
      <c r="D10388">
        <v>25</v>
      </c>
      <c r="E10388">
        <v>12040152</v>
      </c>
      <c r="F10388" t="s">
        <v>75</v>
      </c>
      <c r="G10388">
        <v>18</v>
      </c>
    </row>
    <row r="10389" spans="1:7" hidden="1" x14ac:dyDescent="0.25">
      <c r="A10389">
        <v>80028104</v>
      </c>
      <c r="B10389" s="1">
        <v>41011</v>
      </c>
      <c r="C10389" t="s">
        <v>36</v>
      </c>
      <c r="D10389">
        <v>177.4</v>
      </c>
      <c r="E10389">
        <v>12040187</v>
      </c>
      <c r="F10389" t="s">
        <v>23</v>
      </c>
      <c r="G10389">
        <v>3.55</v>
      </c>
    </row>
    <row r="10390" spans="1:7" x14ac:dyDescent="0.25">
      <c r="A10390">
        <v>80028089</v>
      </c>
      <c r="B10390" s="1">
        <v>41010</v>
      </c>
      <c r="C10390" t="s">
        <v>70</v>
      </c>
      <c r="D10390">
        <v>25</v>
      </c>
      <c r="E10390">
        <v>12040152</v>
      </c>
      <c r="F10390" t="s">
        <v>71</v>
      </c>
      <c r="G10390">
        <v>18</v>
      </c>
    </row>
    <row r="10391" spans="1:7" x14ac:dyDescent="0.25">
      <c r="A10391">
        <v>80028089</v>
      </c>
      <c r="B10391" s="1">
        <v>41010</v>
      </c>
      <c r="C10391" t="s">
        <v>64</v>
      </c>
      <c r="D10391">
        <v>72</v>
      </c>
      <c r="E10391">
        <v>12040153</v>
      </c>
      <c r="F10391" t="s">
        <v>65</v>
      </c>
      <c r="G10391">
        <v>18</v>
      </c>
    </row>
    <row r="10392" spans="1:7" hidden="1" x14ac:dyDescent="0.25">
      <c r="A10392">
        <v>90001850</v>
      </c>
      <c r="B10392" s="1">
        <v>41012</v>
      </c>
      <c r="C10392" t="s">
        <v>190</v>
      </c>
      <c r="D10392">
        <v>100</v>
      </c>
      <c r="E10392">
        <v>12040192</v>
      </c>
      <c r="F10392" t="s">
        <v>10</v>
      </c>
      <c r="G10392">
        <v>1</v>
      </c>
    </row>
    <row r="10393" spans="1:7" hidden="1" x14ac:dyDescent="0.25">
      <c r="A10393">
        <v>90001850</v>
      </c>
      <c r="B10393" s="1">
        <v>41012</v>
      </c>
      <c r="C10393" t="s">
        <v>191</v>
      </c>
      <c r="D10393">
        <v>50</v>
      </c>
      <c r="E10393">
        <v>12040192</v>
      </c>
      <c r="F10393" t="s">
        <v>10</v>
      </c>
      <c r="G10393">
        <v>1</v>
      </c>
    </row>
    <row r="10394" spans="1:7" hidden="1" x14ac:dyDescent="0.25">
      <c r="A10394">
        <v>80028107</v>
      </c>
      <c r="B10394" s="1">
        <v>41012</v>
      </c>
      <c r="C10394" t="s">
        <v>113</v>
      </c>
      <c r="D10394">
        <v>50</v>
      </c>
      <c r="E10394">
        <v>12040194</v>
      </c>
      <c r="F10394" t="s">
        <v>10</v>
      </c>
      <c r="G10394">
        <v>1</v>
      </c>
    </row>
    <row r="10395" spans="1:7" x14ac:dyDescent="0.25">
      <c r="A10395">
        <v>80028089</v>
      </c>
      <c r="B10395" s="1">
        <v>41010</v>
      </c>
      <c r="C10395" t="s">
        <v>74</v>
      </c>
      <c r="D10395">
        <v>25</v>
      </c>
      <c r="E10395">
        <v>12040153</v>
      </c>
      <c r="F10395" t="s">
        <v>75</v>
      </c>
      <c r="G10395">
        <v>18</v>
      </c>
    </row>
    <row r="10396" spans="1:7" x14ac:dyDescent="0.25">
      <c r="A10396">
        <v>80028089</v>
      </c>
      <c r="B10396" s="1">
        <v>41010</v>
      </c>
      <c r="C10396" t="s">
        <v>70</v>
      </c>
      <c r="D10396">
        <v>25</v>
      </c>
      <c r="E10396">
        <v>12040153</v>
      </c>
      <c r="F10396" t="s">
        <v>71</v>
      </c>
      <c r="G10396">
        <v>18</v>
      </c>
    </row>
    <row r="10397" spans="1:7" x14ac:dyDescent="0.25">
      <c r="A10397">
        <v>80028089</v>
      </c>
      <c r="B10397" s="1">
        <v>41010</v>
      </c>
      <c r="C10397" t="s">
        <v>64</v>
      </c>
      <c r="D10397">
        <v>72</v>
      </c>
      <c r="E10397">
        <v>12040154</v>
      </c>
      <c r="F10397" t="s">
        <v>65</v>
      </c>
      <c r="G10397">
        <v>18</v>
      </c>
    </row>
    <row r="10398" spans="1:7" hidden="1" x14ac:dyDescent="0.25">
      <c r="A10398">
        <v>80028110</v>
      </c>
      <c r="B10398" s="1">
        <v>41012</v>
      </c>
      <c r="C10398" t="s">
        <v>111</v>
      </c>
      <c r="D10398">
        <v>75</v>
      </c>
      <c r="E10398">
        <v>12040198</v>
      </c>
      <c r="F10398" t="s">
        <v>112</v>
      </c>
      <c r="G10398">
        <v>3</v>
      </c>
    </row>
    <row r="10399" spans="1:7" hidden="1" x14ac:dyDescent="0.25">
      <c r="A10399">
        <v>80028111</v>
      </c>
      <c r="B10399" s="1">
        <v>41012</v>
      </c>
      <c r="C10399" t="s">
        <v>111</v>
      </c>
      <c r="D10399">
        <v>25</v>
      </c>
      <c r="E10399">
        <v>12040199</v>
      </c>
      <c r="F10399" t="s">
        <v>112</v>
      </c>
      <c r="G10399">
        <v>1</v>
      </c>
    </row>
    <row r="10400" spans="1:7" hidden="1" x14ac:dyDescent="0.25">
      <c r="A10400">
        <v>80028112</v>
      </c>
      <c r="B10400" s="1">
        <v>41012</v>
      </c>
      <c r="C10400" t="s">
        <v>182</v>
      </c>
      <c r="D10400">
        <v>100</v>
      </c>
      <c r="E10400">
        <v>12040200</v>
      </c>
      <c r="F10400" t="s">
        <v>10</v>
      </c>
      <c r="G10400">
        <v>1</v>
      </c>
    </row>
    <row r="10401" spans="1:7" hidden="1" x14ac:dyDescent="0.25">
      <c r="A10401">
        <v>80028113</v>
      </c>
      <c r="B10401" s="1">
        <v>41012</v>
      </c>
      <c r="C10401" t="s">
        <v>182</v>
      </c>
      <c r="D10401">
        <v>100</v>
      </c>
      <c r="E10401">
        <v>12040202</v>
      </c>
      <c r="F10401" t="s">
        <v>10</v>
      </c>
      <c r="G10401">
        <v>1</v>
      </c>
    </row>
    <row r="10402" spans="1:7" x14ac:dyDescent="0.25">
      <c r="A10402">
        <v>80028089</v>
      </c>
      <c r="B10402" s="1">
        <v>41010</v>
      </c>
      <c r="C10402" t="s">
        <v>74</v>
      </c>
      <c r="D10402">
        <v>25</v>
      </c>
      <c r="E10402">
        <v>12040154</v>
      </c>
      <c r="F10402" t="s">
        <v>75</v>
      </c>
      <c r="G10402">
        <v>18</v>
      </c>
    </row>
    <row r="10403" spans="1:7" x14ac:dyDescent="0.25">
      <c r="A10403">
        <v>80028089</v>
      </c>
      <c r="B10403" s="1">
        <v>41010</v>
      </c>
      <c r="C10403" t="s">
        <v>70</v>
      </c>
      <c r="D10403">
        <v>25</v>
      </c>
      <c r="E10403">
        <v>12040154</v>
      </c>
      <c r="F10403" t="s">
        <v>71</v>
      </c>
      <c r="G10403">
        <v>18</v>
      </c>
    </row>
    <row r="10404" spans="1:7" x14ac:dyDescent="0.25">
      <c r="A10404">
        <v>80028090</v>
      </c>
      <c r="B10404" s="1">
        <v>41010</v>
      </c>
      <c r="C10404" t="s">
        <v>54</v>
      </c>
      <c r="D10404">
        <v>25</v>
      </c>
      <c r="E10404">
        <v>12040161</v>
      </c>
      <c r="F10404" t="s">
        <v>55</v>
      </c>
      <c r="G10404">
        <v>60000</v>
      </c>
    </row>
    <row r="10405" spans="1:7" x14ac:dyDescent="0.25">
      <c r="A10405">
        <v>80028090</v>
      </c>
      <c r="B10405" s="1">
        <v>41010</v>
      </c>
      <c r="C10405" t="s">
        <v>56</v>
      </c>
      <c r="D10405">
        <v>29</v>
      </c>
      <c r="E10405">
        <v>12040161</v>
      </c>
      <c r="F10405" t="s">
        <v>55</v>
      </c>
      <c r="G10405">
        <v>60000</v>
      </c>
    </row>
    <row r="10406" spans="1:7" hidden="1" x14ac:dyDescent="0.25">
      <c r="A10406">
        <v>80028118</v>
      </c>
      <c r="B10406" s="1">
        <v>41012</v>
      </c>
      <c r="C10406" t="s">
        <v>22</v>
      </c>
      <c r="D10406">
        <v>122.5</v>
      </c>
      <c r="E10406">
        <v>12040214</v>
      </c>
      <c r="F10406" t="s">
        <v>23</v>
      </c>
      <c r="G10406">
        <v>0.49</v>
      </c>
    </row>
    <row r="10407" spans="1:7" hidden="1" x14ac:dyDescent="0.25">
      <c r="A10407">
        <v>90001851</v>
      </c>
      <c r="B10407" s="1">
        <v>41012</v>
      </c>
      <c r="C10407" t="s">
        <v>125</v>
      </c>
      <c r="D10407">
        <v>100</v>
      </c>
      <c r="E10407">
        <v>12040215</v>
      </c>
      <c r="F10407" t="s">
        <v>10</v>
      </c>
      <c r="G10407">
        <v>1</v>
      </c>
    </row>
    <row r="10408" spans="1:7" x14ac:dyDescent="0.25">
      <c r="A10408">
        <v>80028090</v>
      </c>
      <c r="B10408" s="1">
        <v>41010</v>
      </c>
      <c r="C10408" t="s">
        <v>59</v>
      </c>
      <c r="D10408">
        <v>25</v>
      </c>
      <c r="E10408">
        <v>12040161</v>
      </c>
      <c r="F10408" t="s">
        <v>60</v>
      </c>
      <c r="G10408">
        <v>60000</v>
      </c>
    </row>
    <row r="10409" spans="1:7" x14ac:dyDescent="0.25">
      <c r="A10409">
        <v>80028090</v>
      </c>
      <c r="B10409" s="1">
        <v>41010</v>
      </c>
      <c r="C10409" t="s">
        <v>61</v>
      </c>
      <c r="D10409">
        <v>25</v>
      </c>
      <c r="E10409">
        <v>12040161</v>
      </c>
      <c r="F10409" t="s">
        <v>60</v>
      </c>
      <c r="G10409">
        <v>60000</v>
      </c>
    </row>
    <row r="10410" spans="1:7" x14ac:dyDescent="0.25">
      <c r="A10410">
        <v>80028090</v>
      </c>
      <c r="B10410" s="1">
        <v>41010</v>
      </c>
      <c r="C10410" t="s">
        <v>53</v>
      </c>
      <c r="D10410">
        <v>25</v>
      </c>
      <c r="E10410">
        <v>12040163</v>
      </c>
      <c r="F10410" t="s">
        <v>10</v>
      </c>
      <c r="G10410">
        <v>1</v>
      </c>
    </row>
    <row r="10411" spans="1:7" x14ac:dyDescent="0.25">
      <c r="A10411">
        <v>80028090</v>
      </c>
      <c r="B10411" s="1">
        <v>41010</v>
      </c>
      <c r="C10411" t="s">
        <v>53</v>
      </c>
      <c r="D10411">
        <v>25</v>
      </c>
      <c r="E10411">
        <v>12040164</v>
      </c>
      <c r="F10411" t="s">
        <v>10</v>
      </c>
      <c r="G10411">
        <v>1</v>
      </c>
    </row>
    <row r="10412" spans="1:7" x14ac:dyDescent="0.25">
      <c r="A10412">
        <v>80028092</v>
      </c>
      <c r="B10412" s="1">
        <v>41010</v>
      </c>
      <c r="C10412" t="s">
        <v>7</v>
      </c>
      <c r="D10412">
        <v>235</v>
      </c>
      <c r="E10412">
        <v>12030354</v>
      </c>
      <c r="F10412" t="s">
        <v>8</v>
      </c>
      <c r="G10412">
        <v>43000</v>
      </c>
    </row>
    <row r="10413" spans="1:7" x14ac:dyDescent="0.25">
      <c r="A10413">
        <v>80028092</v>
      </c>
      <c r="B10413" s="1">
        <v>41010</v>
      </c>
      <c r="C10413" t="s">
        <v>15</v>
      </c>
      <c r="D10413">
        <v>117.5</v>
      </c>
      <c r="E10413">
        <v>12030354</v>
      </c>
      <c r="F10413" t="s">
        <v>8</v>
      </c>
      <c r="G10413">
        <v>43000</v>
      </c>
    </row>
    <row r="10414" spans="1:7" x14ac:dyDescent="0.25">
      <c r="A10414">
        <v>80028097</v>
      </c>
      <c r="B10414" s="1">
        <v>41011</v>
      </c>
      <c r="C10414" t="s">
        <v>140</v>
      </c>
      <c r="D10414">
        <v>3</v>
      </c>
      <c r="E10414">
        <v>12040180</v>
      </c>
      <c r="F10414" t="s">
        <v>26</v>
      </c>
      <c r="G10414">
        <v>20</v>
      </c>
    </row>
    <row r="10415" spans="1:7" x14ac:dyDescent="0.25">
      <c r="A10415">
        <v>80028097</v>
      </c>
      <c r="B10415" s="1">
        <v>41011</v>
      </c>
      <c r="C10415" t="s">
        <v>66</v>
      </c>
      <c r="D10415">
        <v>25</v>
      </c>
      <c r="E10415">
        <v>12040180</v>
      </c>
      <c r="F10415" t="s">
        <v>67</v>
      </c>
      <c r="G10415">
        <v>20</v>
      </c>
    </row>
    <row r="10416" spans="1:7" hidden="1" x14ac:dyDescent="0.25">
      <c r="A10416">
        <v>90001852</v>
      </c>
      <c r="B10416" s="1">
        <v>41015</v>
      </c>
      <c r="C10416" t="s">
        <v>115</v>
      </c>
      <c r="D10416">
        <v>50</v>
      </c>
      <c r="E10416">
        <v>12040228</v>
      </c>
      <c r="F10416" t="s">
        <v>10</v>
      </c>
      <c r="G10416">
        <v>1</v>
      </c>
    </row>
    <row r="10417" spans="1:7" hidden="1" x14ac:dyDescent="0.25">
      <c r="A10417">
        <v>80028127</v>
      </c>
      <c r="B10417" s="1">
        <v>41015</v>
      </c>
      <c r="C10417" t="s">
        <v>111</v>
      </c>
      <c r="D10417">
        <v>50</v>
      </c>
      <c r="E10417">
        <v>12040230</v>
      </c>
      <c r="F10417" t="s">
        <v>112</v>
      </c>
      <c r="G10417">
        <v>2</v>
      </c>
    </row>
    <row r="10418" spans="1:7" hidden="1" x14ac:dyDescent="0.25">
      <c r="A10418">
        <v>80028128</v>
      </c>
      <c r="B10418" s="1">
        <v>41015</v>
      </c>
      <c r="C10418" t="s">
        <v>111</v>
      </c>
      <c r="D10418">
        <v>25</v>
      </c>
      <c r="E10418">
        <v>12040231</v>
      </c>
      <c r="F10418" t="s">
        <v>112</v>
      </c>
      <c r="G10418">
        <v>1</v>
      </c>
    </row>
    <row r="10419" spans="1:7" hidden="1" x14ac:dyDescent="0.25">
      <c r="A10419">
        <v>80028130</v>
      </c>
      <c r="B10419" s="1">
        <v>41015</v>
      </c>
      <c r="C10419" t="s">
        <v>111</v>
      </c>
      <c r="D10419">
        <v>100</v>
      </c>
      <c r="E10419">
        <v>12040233</v>
      </c>
      <c r="F10419" t="s">
        <v>112</v>
      </c>
      <c r="G10419">
        <v>4</v>
      </c>
    </row>
    <row r="10420" spans="1:7" hidden="1" x14ac:dyDescent="0.25">
      <c r="A10420">
        <v>80028129</v>
      </c>
      <c r="B10420" s="1">
        <v>41015</v>
      </c>
      <c r="C10420" t="s">
        <v>111</v>
      </c>
      <c r="D10420">
        <v>50</v>
      </c>
      <c r="E10420">
        <v>12040234</v>
      </c>
      <c r="F10420" t="s">
        <v>112</v>
      </c>
      <c r="G10420">
        <v>2</v>
      </c>
    </row>
    <row r="10421" spans="1:7" hidden="1" x14ac:dyDescent="0.25">
      <c r="A10421">
        <v>80028130</v>
      </c>
      <c r="B10421" s="1">
        <v>41015</v>
      </c>
      <c r="C10421" t="s">
        <v>111</v>
      </c>
      <c r="D10421">
        <v>25</v>
      </c>
      <c r="E10421">
        <v>12040235</v>
      </c>
      <c r="F10421" t="s">
        <v>112</v>
      </c>
      <c r="G10421">
        <v>1</v>
      </c>
    </row>
    <row r="10422" spans="1:7" hidden="1" x14ac:dyDescent="0.25">
      <c r="A10422">
        <v>80028131</v>
      </c>
      <c r="B10422" s="1">
        <v>41015</v>
      </c>
      <c r="C10422" t="s">
        <v>49</v>
      </c>
      <c r="D10422">
        <v>125</v>
      </c>
      <c r="E10422">
        <v>12040237</v>
      </c>
      <c r="F10422" t="s">
        <v>50</v>
      </c>
      <c r="G10422">
        <v>0.5</v>
      </c>
    </row>
    <row r="10423" spans="1:7" x14ac:dyDescent="0.25">
      <c r="A10423">
        <v>80028099</v>
      </c>
      <c r="B10423" s="1">
        <v>41011</v>
      </c>
      <c r="C10423" t="s">
        <v>25</v>
      </c>
      <c r="D10423">
        <v>25</v>
      </c>
      <c r="E10423">
        <v>12040184</v>
      </c>
      <c r="F10423" t="s">
        <v>26</v>
      </c>
      <c r="G10423">
        <v>30</v>
      </c>
    </row>
    <row r="10424" spans="1:7" x14ac:dyDescent="0.25">
      <c r="A10424">
        <v>80028100</v>
      </c>
      <c r="B10424" s="1">
        <v>41011</v>
      </c>
      <c r="C10424" t="s">
        <v>59</v>
      </c>
      <c r="D10424">
        <v>25</v>
      </c>
      <c r="E10424">
        <v>12040183</v>
      </c>
      <c r="F10424" t="s">
        <v>60</v>
      </c>
      <c r="G10424">
        <v>1</v>
      </c>
    </row>
    <row r="10425" spans="1:7" x14ac:dyDescent="0.25">
      <c r="A10425">
        <v>80028101</v>
      </c>
      <c r="B10425" s="1">
        <v>41011</v>
      </c>
      <c r="C10425" t="s">
        <v>59</v>
      </c>
      <c r="D10425">
        <v>25</v>
      </c>
      <c r="E10425">
        <v>12040182</v>
      </c>
      <c r="F10425" t="s">
        <v>60</v>
      </c>
      <c r="G10425">
        <v>1</v>
      </c>
    </row>
    <row r="10426" spans="1:7" x14ac:dyDescent="0.25">
      <c r="A10426">
        <v>80028102</v>
      </c>
      <c r="B10426" s="1">
        <v>41011</v>
      </c>
      <c r="C10426" t="s">
        <v>140</v>
      </c>
      <c r="D10426">
        <v>60</v>
      </c>
      <c r="E10426">
        <v>12040186</v>
      </c>
      <c r="F10426" t="s">
        <v>26</v>
      </c>
      <c r="G10426">
        <v>400</v>
      </c>
    </row>
    <row r="10427" spans="1:7" hidden="1" x14ac:dyDescent="0.25">
      <c r="A10427">
        <v>80028135</v>
      </c>
      <c r="B10427" s="1">
        <v>41015</v>
      </c>
      <c r="C10427" t="s">
        <v>182</v>
      </c>
      <c r="D10427">
        <v>100</v>
      </c>
      <c r="E10427">
        <v>12040240</v>
      </c>
      <c r="F10427" t="s">
        <v>10</v>
      </c>
      <c r="G10427">
        <v>1</v>
      </c>
    </row>
    <row r="10428" spans="1:7" hidden="1" x14ac:dyDescent="0.25">
      <c r="A10428">
        <v>70018489</v>
      </c>
      <c r="B10428" s="1">
        <v>41015</v>
      </c>
      <c r="C10428" t="s">
        <v>111</v>
      </c>
      <c r="D10428">
        <v>25</v>
      </c>
      <c r="E10428">
        <v>12040245</v>
      </c>
      <c r="F10428" t="s">
        <v>112</v>
      </c>
      <c r="G10428">
        <v>1</v>
      </c>
    </row>
    <row r="10429" spans="1:7" hidden="1" x14ac:dyDescent="0.25">
      <c r="A10429">
        <v>17036</v>
      </c>
      <c r="B10429" s="1">
        <v>41015</v>
      </c>
      <c r="C10429" t="s">
        <v>111</v>
      </c>
      <c r="D10429">
        <v>25</v>
      </c>
      <c r="E10429">
        <v>12040245</v>
      </c>
      <c r="F10429" t="s">
        <v>112</v>
      </c>
      <c r="G10429">
        <v>1</v>
      </c>
    </row>
    <row r="10430" spans="1:7" hidden="1" x14ac:dyDescent="0.25">
      <c r="A10430">
        <v>80028139</v>
      </c>
      <c r="B10430" s="1">
        <v>41015</v>
      </c>
      <c r="C10430" t="s">
        <v>111</v>
      </c>
      <c r="D10430">
        <v>25</v>
      </c>
      <c r="E10430">
        <v>12040245</v>
      </c>
      <c r="F10430" t="s">
        <v>112</v>
      </c>
      <c r="G10430">
        <v>1</v>
      </c>
    </row>
    <row r="10431" spans="1:7" hidden="1" x14ac:dyDescent="0.25">
      <c r="A10431">
        <v>70018489</v>
      </c>
      <c r="B10431" s="1">
        <v>41015</v>
      </c>
      <c r="C10431" t="s">
        <v>111</v>
      </c>
      <c r="D10431">
        <v>25</v>
      </c>
      <c r="E10431">
        <v>12040246</v>
      </c>
      <c r="F10431" t="s">
        <v>112</v>
      </c>
      <c r="G10431">
        <v>1</v>
      </c>
    </row>
    <row r="10432" spans="1:7" hidden="1" x14ac:dyDescent="0.25">
      <c r="A10432">
        <v>17036</v>
      </c>
      <c r="B10432" s="1">
        <v>41015</v>
      </c>
      <c r="C10432" t="s">
        <v>111</v>
      </c>
      <c r="D10432">
        <v>25</v>
      </c>
      <c r="E10432">
        <v>12040246</v>
      </c>
      <c r="F10432" t="s">
        <v>112</v>
      </c>
      <c r="G10432">
        <v>1</v>
      </c>
    </row>
    <row r="10433" spans="1:7" hidden="1" x14ac:dyDescent="0.25">
      <c r="A10433">
        <v>80028139</v>
      </c>
      <c r="B10433" s="1">
        <v>41015</v>
      </c>
      <c r="C10433" t="s">
        <v>111</v>
      </c>
      <c r="D10433">
        <v>25</v>
      </c>
      <c r="E10433">
        <v>12040246</v>
      </c>
      <c r="F10433" t="s">
        <v>112</v>
      </c>
      <c r="G10433">
        <v>1</v>
      </c>
    </row>
    <row r="10434" spans="1:7" hidden="1" x14ac:dyDescent="0.25">
      <c r="A10434">
        <v>80028138</v>
      </c>
      <c r="B10434" s="1">
        <v>41015</v>
      </c>
      <c r="C10434" t="s">
        <v>22</v>
      </c>
      <c r="D10434">
        <v>90</v>
      </c>
      <c r="E10434">
        <v>12040248</v>
      </c>
      <c r="F10434" t="s">
        <v>23</v>
      </c>
      <c r="G10434">
        <v>0.36</v>
      </c>
    </row>
    <row r="10435" spans="1:7" x14ac:dyDescent="0.25">
      <c r="A10435">
        <v>80028102</v>
      </c>
      <c r="B10435" s="1">
        <v>41011</v>
      </c>
      <c r="C10435" t="s">
        <v>141</v>
      </c>
      <c r="D10435">
        <v>60</v>
      </c>
      <c r="E10435">
        <v>12040186</v>
      </c>
      <c r="F10435" t="s">
        <v>26</v>
      </c>
      <c r="G10435">
        <v>400</v>
      </c>
    </row>
    <row r="10436" spans="1:7" x14ac:dyDescent="0.25">
      <c r="A10436">
        <v>80028102</v>
      </c>
      <c r="B10436" s="1">
        <v>41011</v>
      </c>
      <c r="C10436" t="s">
        <v>144</v>
      </c>
      <c r="D10436">
        <v>60</v>
      </c>
      <c r="E10436">
        <v>12040186</v>
      </c>
      <c r="F10436" t="s">
        <v>26</v>
      </c>
      <c r="G10436">
        <v>400</v>
      </c>
    </row>
    <row r="10437" spans="1:7" hidden="1" x14ac:dyDescent="0.25">
      <c r="A10437">
        <v>80028143</v>
      </c>
      <c r="B10437" s="1">
        <v>41016</v>
      </c>
      <c r="C10437" t="s">
        <v>111</v>
      </c>
      <c r="D10437">
        <v>25</v>
      </c>
      <c r="E10437">
        <v>12040258</v>
      </c>
      <c r="F10437" t="s">
        <v>112</v>
      </c>
      <c r="G10437">
        <v>1</v>
      </c>
    </row>
    <row r="10438" spans="1:7" hidden="1" x14ac:dyDescent="0.25">
      <c r="A10438">
        <v>80028144</v>
      </c>
      <c r="B10438" s="1">
        <v>41016</v>
      </c>
      <c r="C10438" t="s">
        <v>104</v>
      </c>
      <c r="D10438">
        <v>250</v>
      </c>
      <c r="E10438">
        <v>12040259</v>
      </c>
      <c r="F10438" t="s">
        <v>50</v>
      </c>
      <c r="G10438">
        <v>588</v>
      </c>
    </row>
    <row r="10439" spans="1:7" x14ac:dyDescent="0.25">
      <c r="A10439">
        <v>80028102</v>
      </c>
      <c r="B10439" s="1">
        <v>41011</v>
      </c>
      <c r="C10439" t="s">
        <v>146</v>
      </c>
      <c r="D10439">
        <v>18.75</v>
      </c>
      <c r="E10439">
        <v>12040186</v>
      </c>
      <c r="F10439" t="s">
        <v>26</v>
      </c>
      <c r="G10439">
        <v>400</v>
      </c>
    </row>
    <row r="10440" spans="1:7" x14ac:dyDescent="0.25">
      <c r="A10440">
        <v>80028102</v>
      </c>
      <c r="B10440" s="1">
        <v>41011</v>
      </c>
      <c r="C10440" t="s">
        <v>25</v>
      </c>
      <c r="D10440">
        <v>60</v>
      </c>
      <c r="E10440">
        <v>12040186</v>
      </c>
      <c r="F10440" t="s">
        <v>26</v>
      </c>
      <c r="G10440">
        <v>400</v>
      </c>
    </row>
    <row r="10441" spans="1:7" x14ac:dyDescent="0.25">
      <c r="A10441">
        <v>80028102</v>
      </c>
      <c r="B10441" s="1">
        <v>41011</v>
      </c>
      <c r="C10441" t="s">
        <v>66</v>
      </c>
      <c r="D10441">
        <v>40</v>
      </c>
      <c r="E10441">
        <v>12040186</v>
      </c>
      <c r="F10441" t="s">
        <v>67</v>
      </c>
      <c r="G10441">
        <v>400</v>
      </c>
    </row>
    <row r="10442" spans="1:7" hidden="1" x14ac:dyDescent="0.25">
      <c r="A10442">
        <v>80028152</v>
      </c>
      <c r="B10442" s="1">
        <v>41016</v>
      </c>
      <c r="C10442" t="s">
        <v>111</v>
      </c>
      <c r="D10442">
        <v>50</v>
      </c>
      <c r="E10442">
        <v>12040268</v>
      </c>
      <c r="F10442" t="s">
        <v>112</v>
      </c>
      <c r="G10442">
        <v>2</v>
      </c>
    </row>
    <row r="10443" spans="1:7" x14ac:dyDescent="0.25">
      <c r="A10443">
        <v>80028102</v>
      </c>
      <c r="B10443" s="1">
        <v>41011</v>
      </c>
      <c r="C10443" t="s">
        <v>142</v>
      </c>
      <c r="D10443">
        <v>40</v>
      </c>
      <c r="E10443">
        <v>12040186</v>
      </c>
      <c r="F10443" t="s">
        <v>67</v>
      </c>
      <c r="G10443">
        <v>400</v>
      </c>
    </row>
    <row r="10444" spans="1:7" x14ac:dyDescent="0.25">
      <c r="A10444">
        <v>80028102</v>
      </c>
      <c r="B10444" s="1">
        <v>41011</v>
      </c>
      <c r="C10444" t="s">
        <v>143</v>
      </c>
      <c r="D10444">
        <v>40</v>
      </c>
      <c r="E10444">
        <v>12040186</v>
      </c>
      <c r="F10444" t="s">
        <v>67</v>
      </c>
      <c r="G10444">
        <v>400</v>
      </c>
    </row>
    <row r="10445" spans="1:7" x14ac:dyDescent="0.25">
      <c r="A10445">
        <v>80028102</v>
      </c>
      <c r="B10445" s="1">
        <v>41011</v>
      </c>
      <c r="C10445" t="s">
        <v>145</v>
      </c>
      <c r="D10445">
        <v>33</v>
      </c>
      <c r="E10445">
        <v>12040186</v>
      </c>
      <c r="F10445" t="s">
        <v>67</v>
      </c>
      <c r="G10445">
        <v>400</v>
      </c>
    </row>
    <row r="10446" spans="1:7" x14ac:dyDescent="0.25">
      <c r="A10446">
        <v>80028102</v>
      </c>
      <c r="B10446" s="1">
        <v>41011</v>
      </c>
      <c r="C10446" t="s">
        <v>147</v>
      </c>
      <c r="D10446">
        <v>24</v>
      </c>
      <c r="E10446">
        <v>12040186</v>
      </c>
      <c r="F10446" t="s">
        <v>67</v>
      </c>
      <c r="G10446">
        <v>400</v>
      </c>
    </row>
    <row r="10447" spans="1:7" x14ac:dyDescent="0.25">
      <c r="A10447">
        <v>80028103</v>
      </c>
      <c r="B10447" s="1">
        <v>41011</v>
      </c>
      <c r="C10447" t="s">
        <v>135</v>
      </c>
      <c r="D10447">
        <v>125</v>
      </c>
      <c r="E10447">
        <v>12030431</v>
      </c>
      <c r="F10447" t="s">
        <v>10</v>
      </c>
      <c r="G10447">
        <v>1</v>
      </c>
    </row>
    <row r="10448" spans="1:7" x14ac:dyDescent="0.25">
      <c r="A10448">
        <v>80028105</v>
      </c>
      <c r="B10448" s="1">
        <v>41011</v>
      </c>
      <c r="C10448" t="s">
        <v>53</v>
      </c>
      <c r="D10448">
        <v>25</v>
      </c>
      <c r="E10448">
        <v>12040188</v>
      </c>
      <c r="F10448" t="s">
        <v>10</v>
      </c>
      <c r="G10448">
        <v>1</v>
      </c>
    </row>
    <row r="10449" spans="1:7" x14ac:dyDescent="0.25">
      <c r="A10449">
        <v>80028106</v>
      </c>
      <c r="B10449" s="1">
        <v>41011</v>
      </c>
      <c r="C10449" t="s">
        <v>24</v>
      </c>
      <c r="D10449">
        <v>25</v>
      </c>
      <c r="E10449">
        <v>12040190</v>
      </c>
      <c r="F10449" t="s">
        <v>10</v>
      </c>
      <c r="G10449">
        <v>1</v>
      </c>
    </row>
    <row r="10450" spans="1:7" x14ac:dyDescent="0.25">
      <c r="A10450">
        <v>80028108</v>
      </c>
      <c r="B10450" s="1">
        <v>41012</v>
      </c>
      <c r="C10450" t="s">
        <v>64</v>
      </c>
      <c r="D10450">
        <v>25</v>
      </c>
      <c r="E10450">
        <v>12040193</v>
      </c>
      <c r="F10450" t="s">
        <v>65</v>
      </c>
      <c r="G10450">
        <v>4</v>
      </c>
    </row>
    <row r="10451" spans="1:7" x14ac:dyDescent="0.25">
      <c r="A10451">
        <v>80028109</v>
      </c>
      <c r="B10451" s="1">
        <v>41012</v>
      </c>
      <c r="C10451" t="s">
        <v>140</v>
      </c>
      <c r="D10451">
        <v>7.5</v>
      </c>
      <c r="E10451">
        <v>12040195</v>
      </c>
      <c r="F10451" t="s">
        <v>26</v>
      </c>
      <c r="G10451">
        <v>50</v>
      </c>
    </row>
    <row r="10452" spans="1:7" x14ac:dyDescent="0.25">
      <c r="A10452">
        <v>80028109</v>
      </c>
      <c r="B10452" s="1">
        <v>41012</v>
      </c>
      <c r="C10452" t="s">
        <v>66</v>
      </c>
      <c r="D10452">
        <v>50</v>
      </c>
      <c r="E10452">
        <v>12040195</v>
      </c>
      <c r="F10452" t="s">
        <v>67</v>
      </c>
      <c r="G10452">
        <v>50</v>
      </c>
    </row>
    <row r="10453" spans="1:7" x14ac:dyDescent="0.25">
      <c r="A10453">
        <v>80028109</v>
      </c>
      <c r="B10453" s="1">
        <v>41012</v>
      </c>
      <c r="C10453" t="s">
        <v>27</v>
      </c>
      <c r="D10453">
        <v>25</v>
      </c>
      <c r="E10453">
        <v>12040195</v>
      </c>
      <c r="F10453" t="s">
        <v>28</v>
      </c>
      <c r="G10453">
        <v>50</v>
      </c>
    </row>
    <row r="10454" spans="1:7" x14ac:dyDescent="0.25">
      <c r="A10454">
        <v>80028114</v>
      </c>
      <c r="B10454" s="1">
        <v>41012</v>
      </c>
      <c r="C10454" t="s">
        <v>70</v>
      </c>
      <c r="D10454">
        <v>25</v>
      </c>
      <c r="E10454">
        <v>12040205</v>
      </c>
      <c r="F10454" t="s">
        <v>71</v>
      </c>
      <c r="G10454">
        <v>1</v>
      </c>
    </row>
    <row r="10455" spans="1:7" x14ac:dyDescent="0.25">
      <c r="A10455">
        <v>80028115</v>
      </c>
      <c r="B10455" s="1">
        <v>41012</v>
      </c>
      <c r="C10455" t="s">
        <v>7</v>
      </c>
      <c r="D10455">
        <v>456</v>
      </c>
      <c r="E10455">
        <v>12040127</v>
      </c>
      <c r="F10455" t="s">
        <v>8</v>
      </c>
      <c r="G10455">
        <v>99000</v>
      </c>
    </row>
    <row r="10456" spans="1:7" x14ac:dyDescent="0.25">
      <c r="A10456">
        <v>80028116</v>
      </c>
      <c r="B10456" s="1">
        <v>41012</v>
      </c>
      <c r="C10456" t="s">
        <v>27</v>
      </c>
      <c r="D10456">
        <v>25</v>
      </c>
      <c r="E10456">
        <v>12040206</v>
      </c>
      <c r="F10456" t="s">
        <v>28</v>
      </c>
      <c r="G10456">
        <v>1</v>
      </c>
    </row>
    <row r="10457" spans="1:7" hidden="1" x14ac:dyDescent="0.25">
      <c r="A10457">
        <v>80028159</v>
      </c>
      <c r="B10457" s="1">
        <v>41017</v>
      </c>
      <c r="C10457" t="s">
        <v>111</v>
      </c>
      <c r="D10457">
        <v>50</v>
      </c>
      <c r="E10457">
        <v>12040273</v>
      </c>
      <c r="F10457" t="s">
        <v>112</v>
      </c>
      <c r="G10457">
        <v>2</v>
      </c>
    </row>
    <row r="10458" spans="1:7" hidden="1" x14ac:dyDescent="0.25">
      <c r="A10458">
        <v>80028160</v>
      </c>
      <c r="B10458" s="1">
        <v>41017</v>
      </c>
      <c r="C10458" t="s">
        <v>111</v>
      </c>
      <c r="D10458">
        <v>25</v>
      </c>
      <c r="E10458">
        <v>12040274</v>
      </c>
      <c r="F10458" t="s">
        <v>112</v>
      </c>
      <c r="G10458">
        <v>1</v>
      </c>
    </row>
    <row r="10459" spans="1:7" hidden="1" x14ac:dyDescent="0.25">
      <c r="A10459">
        <v>80028161</v>
      </c>
      <c r="B10459" s="1">
        <v>41017</v>
      </c>
      <c r="C10459" t="s">
        <v>22</v>
      </c>
      <c r="D10459">
        <v>50</v>
      </c>
      <c r="E10459">
        <v>12040275</v>
      </c>
      <c r="F10459" t="s">
        <v>23</v>
      </c>
      <c r="G10459">
        <v>0.2</v>
      </c>
    </row>
    <row r="10460" spans="1:7" x14ac:dyDescent="0.25">
      <c r="A10460">
        <v>80028117</v>
      </c>
      <c r="B10460" s="1">
        <v>41012</v>
      </c>
      <c r="C10460" t="s">
        <v>27</v>
      </c>
      <c r="D10460">
        <v>25</v>
      </c>
      <c r="E10460">
        <v>12030212</v>
      </c>
      <c r="F10460" t="s">
        <v>28</v>
      </c>
      <c r="G10460">
        <v>1</v>
      </c>
    </row>
    <row r="10461" spans="1:7" x14ac:dyDescent="0.25">
      <c r="A10461">
        <v>80028119</v>
      </c>
      <c r="B10461" s="1">
        <v>41012</v>
      </c>
      <c r="C10461" t="s">
        <v>7</v>
      </c>
      <c r="D10461">
        <v>268</v>
      </c>
      <c r="E10461">
        <v>12040212</v>
      </c>
      <c r="F10461" t="s">
        <v>8</v>
      </c>
      <c r="G10461">
        <v>52000</v>
      </c>
    </row>
    <row r="10462" spans="1:7" x14ac:dyDescent="0.25">
      <c r="A10462">
        <v>80028119</v>
      </c>
      <c r="B10462" s="1">
        <v>41012</v>
      </c>
      <c r="C10462" t="s">
        <v>7</v>
      </c>
      <c r="D10462">
        <v>80</v>
      </c>
      <c r="E10462">
        <v>12040213</v>
      </c>
      <c r="F10462" t="s">
        <v>8</v>
      </c>
      <c r="G10462">
        <v>12000</v>
      </c>
    </row>
    <row r="10463" spans="1:7" hidden="1" x14ac:dyDescent="0.25">
      <c r="A10463">
        <v>80028168</v>
      </c>
      <c r="B10463" s="1">
        <v>41017</v>
      </c>
      <c r="C10463" t="s">
        <v>111</v>
      </c>
      <c r="D10463">
        <v>25</v>
      </c>
      <c r="E10463">
        <v>12040290</v>
      </c>
      <c r="F10463" t="s">
        <v>112</v>
      </c>
      <c r="G10463">
        <v>1</v>
      </c>
    </row>
    <row r="10464" spans="1:7" hidden="1" x14ac:dyDescent="0.25">
      <c r="A10464">
        <v>80028168</v>
      </c>
      <c r="B10464" s="1">
        <v>41017</v>
      </c>
      <c r="C10464" t="s">
        <v>111</v>
      </c>
      <c r="D10464">
        <v>25</v>
      </c>
      <c r="E10464">
        <v>12040291</v>
      </c>
      <c r="F10464" t="s">
        <v>112</v>
      </c>
      <c r="G10464">
        <v>1</v>
      </c>
    </row>
    <row r="10465" spans="1:7" x14ac:dyDescent="0.25">
      <c r="A10465">
        <v>80028120</v>
      </c>
      <c r="B10465" s="1">
        <v>41012</v>
      </c>
      <c r="C10465" t="s">
        <v>27</v>
      </c>
      <c r="D10465">
        <v>25</v>
      </c>
      <c r="E10465">
        <v>12040218</v>
      </c>
      <c r="F10465" t="s">
        <v>28</v>
      </c>
      <c r="G10465">
        <v>1</v>
      </c>
    </row>
    <row r="10466" spans="1:7" x14ac:dyDescent="0.25">
      <c r="A10466">
        <v>80028121</v>
      </c>
      <c r="B10466" s="1">
        <v>41012</v>
      </c>
      <c r="C10466" t="s">
        <v>64</v>
      </c>
      <c r="D10466">
        <v>25</v>
      </c>
      <c r="E10466">
        <v>12040225</v>
      </c>
      <c r="F10466" t="s">
        <v>65</v>
      </c>
      <c r="G10466">
        <v>1</v>
      </c>
    </row>
    <row r="10467" spans="1:7" x14ac:dyDescent="0.25">
      <c r="A10467">
        <v>80028121</v>
      </c>
      <c r="B10467" s="1">
        <v>41012</v>
      </c>
      <c r="C10467" t="s">
        <v>64</v>
      </c>
      <c r="D10467">
        <v>25</v>
      </c>
      <c r="E10467">
        <v>12040226</v>
      </c>
      <c r="F10467" t="s">
        <v>65</v>
      </c>
      <c r="G10467">
        <v>1</v>
      </c>
    </row>
    <row r="10468" spans="1:7" x14ac:dyDescent="0.25">
      <c r="A10468">
        <v>80028122</v>
      </c>
      <c r="B10468" s="1">
        <v>41012</v>
      </c>
      <c r="C10468" t="s">
        <v>64</v>
      </c>
      <c r="D10468">
        <v>25</v>
      </c>
      <c r="E10468">
        <v>12040224</v>
      </c>
      <c r="F10468" t="s">
        <v>65</v>
      </c>
      <c r="G10468">
        <v>1</v>
      </c>
    </row>
    <row r="10469" spans="1:7" x14ac:dyDescent="0.25">
      <c r="A10469">
        <v>80028123</v>
      </c>
      <c r="B10469" s="1">
        <v>41012</v>
      </c>
      <c r="C10469" t="s">
        <v>54</v>
      </c>
      <c r="D10469">
        <v>25</v>
      </c>
      <c r="E10469">
        <v>12040223</v>
      </c>
      <c r="F10469" t="s">
        <v>55</v>
      </c>
      <c r="G10469">
        <v>16250</v>
      </c>
    </row>
    <row r="10470" spans="1:7" x14ac:dyDescent="0.25">
      <c r="A10470">
        <v>80028123</v>
      </c>
      <c r="B10470" s="1">
        <v>41012</v>
      </c>
      <c r="C10470" t="s">
        <v>59</v>
      </c>
      <c r="D10470">
        <v>25</v>
      </c>
      <c r="E10470">
        <v>12040223</v>
      </c>
      <c r="F10470" t="s">
        <v>60</v>
      </c>
      <c r="G10470">
        <v>16250</v>
      </c>
    </row>
    <row r="10471" spans="1:7" x14ac:dyDescent="0.25">
      <c r="A10471">
        <v>80028124</v>
      </c>
      <c r="B10471" s="1">
        <v>41012</v>
      </c>
      <c r="C10471" t="s">
        <v>25</v>
      </c>
      <c r="D10471">
        <v>30</v>
      </c>
      <c r="E10471">
        <v>12040222</v>
      </c>
      <c r="F10471" t="s">
        <v>26</v>
      </c>
      <c r="G10471">
        <v>200</v>
      </c>
    </row>
    <row r="10472" spans="1:7" x14ac:dyDescent="0.25">
      <c r="A10472">
        <v>80028124</v>
      </c>
      <c r="B10472" s="1">
        <v>41012</v>
      </c>
      <c r="C10472" t="s">
        <v>66</v>
      </c>
      <c r="D10472">
        <v>42</v>
      </c>
      <c r="E10472">
        <v>12040222</v>
      </c>
      <c r="F10472" t="s">
        <v>67</v>
      </c>
      <c r="G10472">
        <v>200</v>
      </c>
    </row>
    <row r="10473" spans="1:7" x14ac:dyDescent="0.25">
      <c r="A10473">
        <v>80028124</v>
      </c>
      <c r="B10473" s="1">
        <v>41012</v>
      </c>
      <c r="C10473" t="s">
        <v>68</v>
      </c>
      <c r="D10473">
        <v>25</v>
      </c>
      <c r="E10473">
        <v>12040222</v>
      </c>
      <c r="F10473" t="s">
        <v>69</v>
      </c>
      <c r="G10473">
        <v>200</v>
      </c>
    </row>
    <row r="10474" spans="1:7" hidden="1" x14ac:dyDescent="0.25">
      <c r="A10474">
        <v>80028174</v>
      </c>
      <c r="B10474" s="1">
        <v>41018</v>
      </c>
      <c r="C10474" t="s">
        <v>22</v>
      </c>
      <c r="D10474">
        <v>125</v>
      </c>
      <c r="E10474">
        <v>12040297</v>
      </c>
      <c r="F10474" t="s">
        <v>23</v>
      </c>
      <c r="G10474">
        <v>0.5</v>
      </c>
    </row>
    <row r="10475" spans="1:7" hidden="1" x14ac:dyDescent="0.25">
      <c r="A10475">
        <v>80028175</v>
      </c>
      <c r="B10475" s="1">
        <v>41018</v>
      </c>
      <c r="C10475" t="s">
        <v>111</v>
      </c>
      <c r="D10475">
        <v>50</v>
      </c>
      <c r="E10475">
        <v>12040300</v>
      </c>
      <c r="F10475" t="s">
        <v>112</v>
      </c>
      <c r="G10475">
        <v>2</v>
      </c>
    </row>
    <row r="10476" spans="1:7" hidden="1" x14ac:dyDescent="0.25">
      <c r="A10476">
        <v>80028176</v>
      </c>
      <c r="B10476" s="1">
        <v>41018</v>
      </c>
      <c r="C10476" t="s">
        <v>111</v>
      </c>
      <c r="D10476">
        <v>50</v>
      </c>
      <c r="E10476">
        <v>12040302</v>
      </c>
      <c r="F10476" t="s">
        <v>112</v>
      </c>
      <c r="G10476">
        <v>2</v>
      </c>
    </row>
    <row r="10477" spans="1:7" hidden="1" x14ac:dyDescent="0.25">
      <c r="A10477">
        <v>80028178</v>
      </c>
      <c r="B10477" s="1">
        <v>41018</v>
      </c>
      <c r="C10477" t="s">
        <v>111</v>
      </c>
      <c r="D10477">
        <v>25</v>
      </c>
      <c r="E10477">
        <v>12040305</v>
      </c>
      <c r="F10477" t="s">
        <v>112</v>
      </c>
      <c r="G10477">
        <v>1</v>
      </c>
    </row>
    <row r="10478" spans="1:7" x14ac:dyDescent="0.25">
      <c r="A10478">
        <v>80028125</v>
      </c>
      <c r="B10478" s="1">
        <v>41012</v>
      </c>
      <c r="C10478" t="s">
        <v>54</v>
      </c>
      <c r="D10478">
        <v>27</v>
      </c>
      <c r="E10478">
        <v>12040221</v>
      </c>
      <c r="F10478" t="s">
        <v>55</v>
      </c>
      <c r="G10478">
        <v>80000</v>
      </c>
    </row>
    <row r="10479" spans="1:7" x14ac:dyDescent="0.25">
      <c r="A10479">
        <v>80028125</v>
      </c>
      <c r="B10479" s="1">
        <v>41012</v>
      </c>
      <c r="C10479" t="s">
        <v>59</v>
      </c>
      <c r="D10479">
        <v>25</v>
      </c>
      <c r="E10479">
        <v>12040221</v>
      </c>
      <c r="F10479" t="s">
        <v>60</v>
      </c>
      <c r="G10479">
        <v>80000</v>
      </c>
    </row>
    <row r="10480" spans="1:7" x14ac:dyDescent="0.25">
      <c r="A10480">
        <v>80028126</v>
      </c>
      <c r="B10480" s="1">
        <v>41012</v>
      </c>
      <c r="C10480" t="s">
        <v>54</v>
      </c>
      <c r="D10480">
        <v>25</v>
      </c>
      <c r="E10480">
        <v>12040219</v>
      </c>
      <c r="F10480" t="s">
        <v>55</v>
      </c>
      <c r="G10480">
        <v>60000</v>
      </c>
    </row>
    <row r="10481" spans="1:7" x14ac:dyDescent="0.25">
      <c r="A10481">
        <v>80028126</v>
      </c>
      <c r="B10481" s="1">
        <v>41012</v>
      </c>
      <c r="C10481" t="s">
        <v>59</v>
      </c>
      <c r="D10481">
        <v>25</v>
      </c>
      <c r="E10481">
        <v>12040219</v>
      </c>
      <c r="F10481" t="s">
        <v>60</v>
      </c>
      <c r="G10481">
        <v>60000</v>
      </c>
    </row>
    <row r="10482" spans="1:7" x14ac:dyDescent="0.25">
      <c r="A10482">
        <v>80028132</v>
      </c>
      <c r="B10482" s="1">
        <v>41015</v>
      </c>
      <c r="C10482" t="s">
        <v>24</v>
      </c>
      <c r="D10482">
        <v>25</v>
      </c>
      <c r="E10482">
        <v>12040238</v>
      </c>
      <c r="F10482" t="s">
        <v>10</v>
      </c>
      <c r="G10482">
        <v>1</v>
      </c>
    </row>
    <row r="10483" spans="1:7" x14ac:dyDescent="0.25">
      <c r="A10483">
        <v>80028133</v>
      </c>
      <c r="B10483" s="1">
        <v>41015</v>
      </c>
      <c r="C10483" t="s">
        <v>135</v>
      </c>
      <c r="D10483">
        <v>125</v>
      </c>
      <c r="E10483">
        <v>12040067</v>
      </c>
      <c r="F10483" t="s">
        <v>10</v>
      </c>
      <c r="G10483">
        <v>1</v>
      </c>
    </row>
    <row r="10484" spans="1:7" x14ac:dyDescent="0.25">
      <c r="A10484">
        <v>80028133</v>
      </c>
      <c r="B10484" s="1">
        <v>41015</v>
      </c>
      <c r="C10484" t="s">
        <v>134</v>
      </c>
      <c r="D10484">
        <v>75</v>
      </c>
      <c r="E10484">
        <v>12040147</v>
      </c>
      <c r="F10484" t="s">
        <v>10</v>
      </c>
      <c r="G10484">
        <v>1</v>
      </c>
    </row>
    <row r="10485" spans="1:7" x14ac:dyDescent="0.25">
      <c r="A10485">
        <v>80028133</v>
      </c>
      <c r="B10485" s="1">
        <v>41015</v>
      </c>
      <c r="C10485" t="s">
        <v>134</v>
      </c>
      <c r="D10485">
        <v>75</v>
      </c>
      <c r="E10485">
        <v>12040149</v>
      </c>
      <c r="F10485" t="s">
        <v>10</v>
      </c>
      <c r="G10485">
        <v>1</v>
      </c>
    </row>
    <row r="10486" spans="1:7" x14ac:dyDescent="0.25">
      <c r="A10486">
        <v>80028134</v>
      </c>
      <c r="B10486" s="1">
        <v>41015</v>
      </c>
      <c r="C10486" t="s">
        <v>54</v>
      </c>
      <c r="D10486">
        <v>27</v>
      </c>
      <c r="E10486">
        <v>12040239</v>
      </c>
      <c r="F10486" t="s">
        <v>55</v>
      </c>
      <c r="G10486">
        <v>80000</v>
      </c>
    </row>
    <row r="10487" spans="1:7" x14ac:dyDescent="0.25">
      <c r="A10487">
        <v>80028134</v>
      </c>
      <c r="B10487" s="1">
        <v>41015</v>
      </c>
      <c r="C10487" t="s">
        <v>59</v>
      </c>
      <c r="D10487">
        <v>25</v>
      </c>
      <c r="E10487">
        <v>12040239</v>
      </c>
      <c r="F10487" t="s">
        <v>60</v>
      </c>
      <c r="G10487">
        <v>80000</v>
      </c>
    </row>
    <row r="10488" spans="1:7" x14ac:dyDescent="0.25">
      <c r="A10488">
        <v>80028136</v>
      </c>
      <c r="B10488" s="1">
        <v>41015</v>
      </c>
      <c r="C10488" t="s">
        <v>64</v>
      </c>
      <c r="D10488">
        <v>36</v>
      </c>
      <c r="E10488">
        <v>12040243</v>
      </c>
      <c r="F10488" t="s">
        <v>65</v>
      </c>
      <c r="G10488">
        <v>9</v>
      </c>
    </row>
    <row r="10489" spans="1:7" x14ac:dyDescent="0.25">
      <c r="A10489">
        <v>80028137</v>
      </c>
      <c r="B10489" s="1">
        <v>41015</v>
      </c>
      <c r="C10489" t="s">
        <v>7</v>
      </c>
      <c r="D10489">
        <v>140</v>
      </c>
      <c r="E10489">
        <v>12040191</v>
      </c>
      <c r="F10489" t="s">
        <v>8</v>
      </c>
      <c r="G10489">
        <v>24000</v>
      </c>
    </row>
    <row r="10490" spans="1:7" x14ac:dyDescent="0.25">
      <c r="A10490">
        <v>80028140</v>
      </c>
      <c r="B10490" s="1">
        <v>41016</v>
      </c>
      <c r="C10490" t="s">
        <v>7</v>
      </c>
      <c r="D10490">
        <v>65</v>
      </c>
      <c r="E10490">
        <v>12040189</v>
      </c>
      <c r="F10490" t="s">
        <v>8</v>
      </c>
      <c r="G10490">
        <v>9000</v>
      </c>
    </row>
    <row r="10491" spans="1:7" x14ac:dyDescent="0.25">
      <c r="A10491">
        <v>80028141</v>
      </c>
      <c r="B10491" s="1">
        <v>41016</v>
      </c>
      <c r="C10491" t="s">
        <v>66</v>
      </c>
      <c r="D10491">
        <v>22</v>
      </c>
      <c r="E10491">
        <v>12040249</v>
      </c>
      <c r="F10491" t="s">
        <v>67</v>
      </c>
      <c r="G10491">
        <v>22</v>
      </c>
    </row>
    <row r="10492" spans="1:7" x14ac:dyDescent="0.25">
      <c r="A10492">
        <v>80028141</v>
      </c>
      <c r="B10492" s="1">
        <v>41016</v>
      </c>
      <c r="C10492" t="s">
        <v>27</v>
      </c>
      <c r="D10492">
        <v>25</v>
      </c>
      <c r="E10492">
        <v>12040249</v>
      </c>
      <c r="F10492" t="s">
        <v>28</v>
      </c>
      <c r="G10492">
        <v>22</v>
      </c>
    </row>
    <row r="10493" spans="1:7" x14ac:dyDescent="0.25">
      <c r="A10493">
        <v>80028141</v>
      </c>
      <c r="B10493" s="1">
        <v>41016</v>
      </c>
      <c r="C10493" t="s">
        <v>66</v>
      </c>
      <c r="D10493">
        <v>25</v>
      </c>
      <c r="E10493">
        <v>12040251</v>
      </c>
      <c r="F10493" t="s">
        <v>67</v>
      </c>
      <c r="G10493">
        <v>4</v>
      </c>
    </row>
    <row r="10494" spans="1:7" x14ac:dyDescent="0.25">
      <c r="A10494">
        <v>80028142</v>
      </c>
      <c r="B10494" s="1">
        <v>41016</v>
      </c>
      <c r="C10494" t="s">
        <v>54</v>
      </c>
      <c r="D10494">
        <v>29</v>
      </c>
      <c r="E10494">
        <v>12040252</v>
      </c>
      <c r="F10494" t="s">
        <v>55</v>
      </c>
      <c r="G10494">
        <v>90000</v>
      </c>
    </row>
    <row r="10495" spans="1:7" x14ac:dyDescent="0.25">
      <c r="A10495">
        <v>80028142</v>
      </c>
      <c r="B10495" s="1">
        <v>41016</v>
      </c>
      <c r="C10495" t="s">
        <v>59</v>
      </c>
      <c r="D10495">
        <v>25</v>
      </c>
      <c r="E10495">
        <v>12040252</v>
      </c>
      <c r="F10495" t="s">
        <v>60</v>
      </c>
      <c r="G10495">
        <v>90000</v>
      </c>
    </row>
    <row r="10496" spans="1:7" x14ac:dyDescent="0.25">
      <c r="A10496">
        <v>80028145</v>
      </c>
      <c r="B10496" s="1">
        <v>41016</v>
      </c>
      <c r="C10496" t="s">
        <v>64</v>
      </c>
      <c r="D10496">
        <v>25</v>
      </c>
      <c r="E10496">
        <v>12040260</v>
      </c>
      <c r="F10496" t="s">
        <v>65</v>
      </c>
      <c r="G10496">
        <v>4</v>
      </c>
    </row>
    <row r="10497" spans="1:7" x14ac:dyDescent="0.25">
      <c r="A10497">
        <v>80028146</v>
      </c>
      <c r="B10497" s="1">
        <v>41016</v>
      </c>
      <c r="C10497" t="s">
        <v>24</v>
      </c>
      <c r="D10497">
        <v>25</v>
      </c>
      <c r="E10497">
        <v>12040261</v>
      </c>
      <c r="F10497" t="s">
        <v>10</v>
      </c>
      <c r="G10497">
        <v>1</v>
      </c>
    </row>
    <row r="10498" spans="1:7" x14ac:dyDescent="0.25">
      <c r="A10498">
        <v>80028147</v>
      </c>
      <c r="B10498" s="1">
        <v>41016</v>
      </c>
      <c r="C10498" t="s">
        <v>27</v>
      </c>
      <c r="D10498">
        <v>25</v>
      </c>
      <c r="E10498">
        <v>12040262</v>
      </c>
      <c r="F10498" t="s">
        <v>28</v>
      </c>
      <c r="G10498">
        <v>1</v>
      </c>
    </row>
    <row r="10499" spans="1:7" x14ac:dyDescent="0.25">
      <c r="A10499">
        <v>80028148</v>
      </c>
      <c r="B10499" s="1">
        <v>41016</v>
      </c>
      <c r="C10499" t="s">
        <v>7</v>
      </c>
      <c r="D10499">
        <v>205</v>
      </c>
      <c r="E10499">
        <v>12040081</v>
      </c>
      <c r="F10499" t="s">
        <v>8</v>
      </c>
      <c r="G10499">
        <v>37000</v>
      </c>
    </row>
    <row r="10500" spans="1:7" x14ac:dyDescent="0.25">
      <c r="A10500">
        <v>80028149</v>
      </c>
      <c r="B10500" s="1">
        <v>41016</v>
      </c>
      <c r="C10500" t="s">
        <v>64</v>
      </c>
      <c r="D10500">
        <v>25</v>
      </c>
      <c r="E10500">
        <v>12040265</v>
      </c>
      <c r="F10500" t="s">
        <v>65</v>
      </c>
      <c r="G10500">
        <v>1</v>
      </c>
    </row>
    <row r="10501" spans="1:7" x14ac:dyDescent="0.25">
      <c r="A10501">
        <v>80028149</v>
      </c>
      <c r="B10501" s="1">
        <v>41016</v>
      </c>
      <c r="C10501" t="s">
        <v>64</v>
      </c>
      <c r="D10501">
        <v>25</v>
      </c>
      <c r="E10501">
        <v>12040266</v>
      </c>
      <c r="F10501" t="s">
        <v>65</v>
      </c>
      <c r="G10501">
        <v>1</v>
      </c>
    </row>
    <row r="10502" spans="1:7" x14ac:dyDescent="0.25">
      <c r="A10502">
        <v>80028149</v>
      </c>
      <c r="B10502" s="1">
        <v>41016</v>
      </c>
      <c r="C10502" t="s">
        <v>64</v>
      </c>
      <c r="D10502">
        <v>25</v>
      </c>
      <c r="E10502">
        <v>12040267</v>
      </c>
      <c r="F10502" t="s">
        <v>65</v>
      </c>
      <c r="G10502">
        <v>1</v>
      </c>
    </row>
    <row r="10503" spans="1:7" x14ac:dyDescent="0.25">
      <c r="A10503">
        <v>80028150</v>
      </c>
      <c r="B10503" s="1">
        <v>41016</v>
      </c>
      <c r="C10503" t="s">
        <v>64</v>
      </c>
      <c r="D10503">
        <v>84</v>
      </c>
      <c r="E10503">
        <v>12040264</v>
      </c>
      <c r="F10503" t="s">
        <v>65</v>
      </c>
      <c r="G10503">
        <v>21</v>
      </c>
    </row>
    <row r="10504" spans="1:7" hidden="1" x14ac:dyDescent="0.25">
      <c r="A10504">
        <v>80028206</v>
      </c>
      <c r="B10504" s="1">
        <v>41019</v>
      </c>
      <c r="C10504" t="s">
        <v>124</v>
      </c>
      <c r="D10504">
        <v>600</v>
      </c>
      <c r="E10504">
        <v>12010470</v>
      </c>
      <c r="F10504" t="s">
        <v>10</v>
      </c>
      <c r="G10504">
        <v>1</v>
      </c>
    </row>
    <row r="10505" spans="1:7" hidden="1" x14ac:dyDescent="0.25">
      <c r="A10505">
        <v>80028206</v>
      </c>
      <c r="B10505" s="1">
        <v>41019</v>
      </c>
      <c r="C10505" t="s">
        <v>131</v>
      </c>
      <c r="D10505">
        <v>269.27999999999997</v>
      </c>
      <c r="E10505">
        <v>12010470</v>
      </c>
      <c r="F10505" t="s">
        <v>10</v>
      </c>
      <c r="G10505">
        <v>1</v>
      </c>
    </row>
    <row r="10506" spans="1:7" x14ac:dyDescent="0.25">
      <c r="A10506">
        <v>80028150</v>
      </c>
      <c r="B10506" s="1">
        <v>41016</v>
      </c>
      <c r="C10506" t="s">
        <v>74</v>
      </c>
      <c r="D10506">
        <v>25</v>
      </c>
      <c r="E10506">
        <v>12040264</v>
      </c>
      <c r="F10506" t="s">
        <v>75</v>
      </c>
      <c r="G10506">
        <v>21</v>
      </c>
    </row>
    <row r="10507" spans="1:7" x14ac:dyDescent="0.25">
      <c r="A10507">
        <v>80028150</v>
      </c>
      <c r="B10507" s="1">
        <v>41016</v>
      </c>
      <c r="C10507" t="s">
        <v>70</v>
      </c>
      <c r="D10507">
        <v>25</v>
      </c>
      <c r="E10507">
        <v>12040264</v>
      </c>
      <c r="F10507" t="s">
        <v>71</v>
      </c>
      <c r="G10507">
        <v>21</v>
      </c>
    </row>
    <row r="10508" spans="1:7" x14ac:dyDescent="0.25">
      <c r="A10508">
        <v>80028151</v>
      </c>
      <c r="B10508" s="1">
        <v>41016</v>
      </c>
      <c r="C10508" t="s">
        <v>140</v>
      </c>
      <c r="D10508">
        <v>30</v>
      </c>
      <c r="E10508">
        <v>12040263</v>
      </c>
      <c r="F10508" t="s">
        <v>26</v>
      </c>
      <c r="G10508">
        <v>200</v>
      </c>
    </row>
    <row r="10509" spans="1:7" x14ac:dyDescent="0.25">
      <c r="A10509">
        <v>80028151</v>
      </c>
      <c r="B10509" s="1">
        <v>41016</v>
      </c>
      <c r="C10509" t="s">
        <v>66</v>
      </c>
      <c r="D10509">
        <v>42</v>
      </c>
      <c r="E10509">
        <v>12040263</v>
      </c>
      <c r="F10509" t="s">
        <v>67</v>
      </c>
      <c r="G10509">
        <v>200</v>
      </c>
    </row>
    <row r="10510" spans="1:7" x14ac:dyDescent="0.25">
      <c r="A10510">
        <v>80028151</v>
      </c>
      <c r="B10510" s="1">
        <v>41016</v>
      </c>
      <c r="C10510" t="s">
        <v>68</v>
      </c>
      <c r="D10510">
        <v>25</v>
      </c>
      <c r="E10510">
        <v>12040263</v>
      </c>
      <c r="F10510" t="s">
        <v>69</v>
      </c>
      <c r="G10510">
        <v>200</v>
      </c>
    </row>
    <row r="10511" spans="1:7" x14ac:dyDescent="0.25">
      <c r="A10511">
        <v>80028153</v>
      </c>
      <c r="B10511" s="1">
        <v>41016</v>
      </c>
      <c r="C10511" t="s">
        <v>7</v>
      </c>
      <c r="D10511">
        <v>550</v>
      </c>
      <c r="E10511">
        <v>12040157</v>
      </c>
      <c r="F10511" t="s">
        <v>8</v>
      </c>
      <c r="G10511">
        <v>130000</v>
      </c>
    </row>
    <row r="10512" spans="1:7" x14ac:dyDescent="0.25">
      <c r="A10512">
        <v>80028153</v>
      </c>
      <c r="B10512" s="1">
        <v>41016</v>
      </c>
      <c r="C10512" t="s">
        <v>15</v>
      </c>
      <c r="D10512">
        <v>275</v>
      </c>
      <c r="E10512">
        <v>12040157</v>
      </c>
      <c r="F10512" t="s">
        <v>8</v>
      </c>
      <c r="G10512">
        <v>130000</v>
      </c>
    </row>
    <row r="10513" spans="1:7" x14ac:dyDescent="0.25">
      <c r="A10513">
        <v>80028154</v>
      </c>
      <c r="B10513" s="1">
        <v>41016</v>
      </c>
      <c r="C10513" t="s">
        <v>7</v>
      </c>
      <c r="D10513">
        <v>320</v>
      </c>
      <c r="E10513">
        <v>12030425</v>
      </c>
      <c r="F10513" t="s">
        <v>8</v>
      </c>
      <c r="G10513">
        <v>65000</v>
      </c>
    </row>
    <row r="10514" spans="1:7" x14ac:dyDescent="0.25">
      <c r="A10514">
        <v>80028155</v>
      </c>
      <c r="B10514" s="1">
        <v>41017</v>
      </c>
      <c r="C10514" t="s">
        <v>140</v>
      </c>
      <c r="D10514">
        <v>90</v>
      </c>
      <c r="E10514">
        <v>12040270</v>
      </c>
      <c r="F10514" t="s">
        <v>26</v>
      </c>
      <c r="G10514">
        <v>600</v>
      </c>
    </row>
    <row r="10515" spans="1:7" hidden="1" x14ac:dyDescent="0.25">
      <c r="A10515">
        <v>80028186</v>
      </c>
      <c r="B10515" s="1">
        <v>41019</v>
      </c>
      <c r="C10515" t="s">
        <v>11</v>
      </c>
      <c r="D10515">
        <v>543.41</v>
      </c>
      <c r="E10515">
        <v>12030011</v>
      </c>
      <c r="F10515" t="s">
        <v>10</v>
      </c>
      <c r="G10515">
        <v>0</v>
      </c>
    </row>
    <row r="10516" spans="1:7" hidden="1" x14ac:dyDescent="0.25">
      <c r="A10516">
        <v>80028186</v>
      </c>
      <c r="B10516" s="1">
        <v>41019</v>
      </c>
      <c r="C10516" t="s">
        <v>12</v>
      </c>
      <c r="D10516">
        <v>1355.73</v>
      </c>
      <c r="E10516">
        <v>12030011</v>
      </c>
      <c r="F10516" t="s">
        <v>10</v>
      </c>
      <c r="G10516">
        <v>0</v>
      </c>
    </row>
    <row r="10517" spans="1:7" hidden="1" x14ac:dyDescent="0.25">
      <c r="A10517">
        <v>80028186</v>
      </c>
      <c r="B10517" s="1">
        <v>41019</v>
      </c>
      <c r="C10517" t="s">
        <v>13</v>
      </c>
      <c r="D10517">
        <v>16757.400000000001</v>
      </c>
      <c r="E10517">
        <v>12030011</v>
      </c>
      <c r="F10517" t="s">
        <v>10</v>
      </c>
      <c r="G10517">
        <v>0</v>
      </c>
    </row>
    <row r="10518" spans="1:7" hidden="1" x14ac:dyDescent="0.25">
      <c r="A10518">
        <v>80028189</v>
      </c>
      <c r="B10518" s="1">
        <v>41019</v>
      </c>
      <c r="C10518" t="s">
        <v>182</v>
      </c>
      <c r="D10518">
        <v>100</v>
      </c>
      <c r="E10518">
        <v>12040315</v>
      </c>
      <c r="F10518" t="s">
        <v>10</v>
      </c>
      <c r="G10518">
        <v>1</v>
      </c>
    </row>
    <row r="10519" spans="1:7" hidden="1" x14ac:dyDescent="0.25">
      <c r="A10519">
        <v>80028191</v>
      </c>
      <c r="B10519" s="1">
        <v>41019</v>
      </c>
      <c r="C10519" t="s">
        <v>111</v>
      </c>
      <c r="D10519">
        <v>25</v>
      </c>
      <c r="E10519">
        <v>12040318</v>
      </c>
      <c r="F10519" t="s">
        <v>112</v>
      </c>
      <c r="G10519">
        <v>1</v>
      </c>
    </row>
    <row r="10520" spans="1:7" hidden="1" x14ac:dyDescent="0.25">
      <c r="A10520">
        <v>80028192</v>
      </c>
      <c r="B10520" s="1">
        <v>41019</v>
      </c>
      <c r="C10520" t="s">
        <v>111</v>
      </c>
      <c r="D10520">
        <v>100</v>
      </c>
      <c r="E10520">
        <v>12040319</v>
      </c>
      <c r="F10520" t="s">
        <v>112</v>
      </c>
      <c r="G10520">
        <v>4</v>
      </c>
    </row>
    <row r="10521" spans="1:7" x14ac:dyDescent="0.25">
      <c r="A10521">
        <v>80028155</v>
      </c>
      <c r="B10521" s="1">
        <v>41017</v>
      </c>
      <c r="C10521" t="s">
        <v>141</v>
      </c>
      <c r="D10521">
        <v>15</v>
      </c>
      <c r="E10521">
        <v>12040270</v>
      </c>
      <c r="F10521" t="s">
        <v>26</v>
      </c>
      <c r="G10521">
        <v>600</v>
      </c>
    </row>
    <row r="10522" spans="1:7" x14ac:dyDescent="0.25">
      <c r="A10522">
        <v>80028155</v>
      </c>
      <c r="B10522" s="1">
        <v>41017</v>
      </c>
      <c r="C10522" t="s">
        <v>25</v>
      </c>
      <c r="D10522">
        <v>15</v>
      </c>
      <c r="E10522">
        <v>12040270</v>
      </c>
      <c r="F10522" t="s">
        <v>26</v>
      </c>
      <c r="G10522">
        <v>600</v>
      </c>
    </row>
    <row r="10523" spans="1:7" x14ac:dyDescent="0.25">
      <c r="A10523">
        <v>80028155</v>
      </c>
      <c r="B10523" s="1">
        <v>41017</v>
      </c>
      <c r="C10523" t="s">
        <v>66</v>
      </c>
      <c r="D10523">
        <v>25</v>
      </c>
      <c r="E10523">
        <v>12040270</v>
      </c>
      <c r="F10523" t="s">
        <v>67</v>
      </c>
      <c r="G10523">
        <v>600</v>
      </c>
    </row>
    <row r="10524" spans="1:7" hidden="1" x14ac:dyDescent="0.25">
      <c r="A10524">
        <v>80028195</v>
      </c>
      <c r="B10524" s="1">
        <v>41019</v>
      </c>
      <c r="C10524" t="s">
        <v>182</v>
      </c>
      <c r="D10524">
        <v>100</v>
      </c>
      <c r="E10524">
        <v>12040322</v>
      </c>
      <c r="F10524" t="s">
        <v>10</v>
      </c>
      <c r="G10524">
        <v>1</v>
      </c>
    </row>
    <row r="10525" spans="1:7" hidden="1" x14ac:dyDescent="0.25">
      <c r="A10525">
        <v>80028196</v>
      </c>
      <c r="B10525" s="1">
        <v>41019</v>
      </c>
      <c r="C10525" t="s">
        <v>111</v>
      </c>
      <c r="D10525">
        <v>25</v>
      </c>
      <c r="E10525">
        <v>12040323</v>
      </c>
      <c r="F10525" t="s">
        <v>112</v>
      </c>
      <c r="G10525">
        <v>1</v>
      </c>
    </row>
    <row r="10526" spans="1:7" hidden="1" x14ac:dyDescent="0.25">
      <c r="A10526">
        <v>80028197</v>
      </c>
      <c r="B10526" s="1">
        <v>41019</v>
      </c>
      <c r="C10526" t="s">
        <v>111</v>
      </c>
      <c r="D10526">
        <v>100</v>
      </c>
      <c r="E10526">
        <v>12040324</v>
      </c>
      <c r="F10526" t="s">
        <v>112</v>
      </c>
      <c r="G10526">
        <v>4</v>
      </c>
    </row>
    <row r="10527" spans="1:7" hidden="1" x14ac:dyDescent="0.25">
      <c r="A10527">
        <v>80028199</v>
      </c>
      <c r="B10527" s="1">
        <v>41019</v>
      </c>
      <c r="C10527" t="s">
        <v>111</v>
      </c>
      <c r="D10527">
        <v>25</v>
      </c>
      <c r="E10527">
        <v>12040328</v>
      </c>
      <c r="F10527" t="s">
        <v>112</v>
      </c>
      <c r="G10527">
        <v>1</v>
      </c>
    </row>
    <row r="10528" spans="1:7" hidden="1" x14ac:dyDescent="0.25">
      <c r="A10528">
        <v>80028199</v>
      </c>
      <c r="B10528" s="1">
        <v>41019</v>
      </c>
      <c r="C10528" t="s">
        <v>111</v>
      </c>
      <c r="D10528">
        <v>25</v>
      </c>
      <c r="E10528">
        <v>12040329</v>
      </c>
      <c r="F10528" t="s">
        <v>112</v>
      </c>
      <c r="G10528">
        <v>1</v>
      </c>
    </row>
    <row r="10529" spans="1:7" hidden="1" x14ac:dyDescent="0.25">
      <c r="A10529">
        <v>80028199</v>
      </c>
      <c r="B10529" s="1">
        <v>41019</v>
      </c>
      <c r="C10529" t="s">
        <v>111</v>
      </c>
      <c r="D10529">
        <v>25</v>
      </c>
      <c r="E10529">
        <v>12040330</v>
      </c>
      <c r="F10529" t="s">
        <v>112</v>
      </c>
      <c r="G10529">
        <v>1</v>
      </c>
    </row>
    <row r="10530" spans="1:7" x14ac:dyDescent="0.25">
      <c r="A10530">
        <v>80028155</v>
      </c>
      <c r="B10530" s="1">
        <v>41017</v>
      </c>
      <c r="C10530" t="s">
        <v>142</v>
      </c>
      <c r="D10530">
        <v>31</v>
      </c>
      <c r="E10530">
        <v>12040270</v>
      </c>
      <c r="F10530" t="s">
        <v>67</v>
      </c>
      <c r="G10530">
        <v>600</v>
      </c>
    </row>
    <row r="10531" spans="1:7" x14ac:dyDescent="0.25">
      <c r="A10531">
        <v>80028155</v>
      </c>
      <c r="B10531" s="1">
        <v>41017</v>
      </c>
      <c r="C10531" t="s">
        <v>143</v>
      </c>
      <c r="D10531">
        <v>17</v>
      </c>
      <c r="E10531">
        <v>12040270</v>
      </c>
      <c r="F10531" t="s">
        <v>67</v>
      </c>
      <c r="G10531">
        <v>600</v>
      </c>
    </row>
    <row r="10532" spans="1:7" x14ac:dyDescent="0.25">
      <c r="A10532">
        <v>80028156</v>
      </c>
      <c r="B10532" s="1">
        <v>41017</v>
      </c>
      <c r="C10532" t="s">
        <v>54</v>
      </c>
      <c r="D10532">
        <v>25</v>
      </c>
      <c r="E10532">
        <v>12040271</v>
      </c>
      <c r="F10532" t="s">
        <v>55</v>
      </c>
      <c r="G10532">
        <v>60000</v>
      </c>
    </row>
    <row r="10533" spans="1:7" x14ac:dyDescent="0.25">
      <c r="A10533">
        <v>80028156</v>
      </c>
      <c r="B10533" s="1">
        <v>41017</v>
      </c>
      <c r="C10533" t="s">
        <v>59</v>
      </c>
      <c r="D10533">
        <v>25</v>
      </c>
      <c r="E10533">
        <v>12040271</v>
      </c>
      <c r="F10533" t="s">
        <v>60</v>
      </c>
      <c r="G10533">
        <v>60000</v>
      </c>
    </row>
    <row r="10534" spans="1:7" hidden="1" x14ac:dyDescent="0.25">
      <c r="A10534">
        <v>80028200</v>
      </c>
      <c r="B10534" s="1">
        <v>41019</v>
      </c>
      <c r="C10534" t="s">
        <v>111</v>
      </c>
      <c r="D10534">
        <v>25</v>
      </c>
      <c r="E10534">
        <v>12040336</v>
      </c>
      <c r="F10534" t="s">
        <v>112</v>
      </c>
      <c r="G10534">
        <v>1</v>
      </c>
    </row>
    <row r="10535" spans="1:7" hidden="1" x14ac:dyDescent="0.25">
      <c r="A10535">
        <v>80028204</v>
      </c>
      <c r="B10535" s="1">
        <v>41019</v>
      </c>
      <c r="C10535" t="s">
        <v>111</v>
      </c>
      <c r="D10535">
        <v>100</v>
      </c>
      <c r="E10535">
        <v>12040339</v>
      </c>
      <c r="F10535" t="s">
        <v>112</v>
      </c>
      <c r="G10535">
        <v>4</v>
      </c>
    </row>
    <row r="10536" spans="1:7" x14ac:dyDescent="0.25">
      <c r="A10536">
        <v>80028157</v>
      </c>
      <c r="B10536" s="1">
        <v>41017</v>
      </c>
      <c r="C10536" t="s">
        <v>133</v>
      </c>
      <c r="D10536">
        <v>15</v>
      </c>
      <c r="E10536">
        <v>12040068</v>
      </c>
      <c r="F10536" t="s">
        <v>10</v>
      </c>
      <c r="G10536">
        <v>1</v>
      </c>
    </row>
    <row r="10537" spans="1:7" hidden="1" x14ac:dyDescent="0.25">
      <c r="A10537">
        <v>80028207</v>
      </c>
      <c r="B10537" s="1">
        <v>41019</v>
      </c>
      <c r="C10537" t="s">
        <v>113</v>
      </c>
      <c r="D10537">
        <v>50</v>
      </c>
      <c r="E10537">
        <v>12040341</v>
      </c>
      <c r="F10537" t="s">
        <v>10</v>
      </c>
      <c r="G10537">
        <v>1</v>
      </c>
    </row>
    <row r="10538" spans="1:7" x14ac:dyDescent="0.25">
      <c r="A10538">
        <v>80028158</v>
      </c>
      <c r="B10538" s="1">
        <v>41017</v>
      </c>
      <c r="C10538" t="s">
        <v>140</v>
      </c>
      <c r="D10538">
        <v>30</v>
      </c>
      <c r="E10538">
        <v>12040272</v>
      </c>
      <c r="F10538" t="s">
        <v>26</v>
      </c>
      <c r="G10538">
        <v>200</v>
      </c>
    </row>
    <row r="10539" spans="1:7" x14ac:dyDescent="0.25">
      <c r="A10539">
        <v>80028158</v>
      </c>
      <c r="B10539" s="1">
        <v>41017</v>
      </c>
      <c r="C10539" t="s">
        <v>25</v>
      </c>
      <c r="D10539">
        <v>15</v>
      </c>
      <c r="E10539">
        <v>12040272</v>
      </c>
      <c r="F10539" t="s">
        <v>26</v>
      </c>
      <c r="G10539">
        <v>200</v>
      </c>
    </row>
    <row r="10540" spans="1:7" x14ac:dyDescent="0.25">
      <c r="A10540">
        <v>80028158</v>
      </c>
      <c r="B10540" s="1">
        <v>41017</v>
      </c>
      <c r="C10540" t="s">
        <v>66</v>
      </c>
      <c r="D10540">
        <v>42</v>
      </c>
      <c r="E10540">
        <v>12040272</v>
      </c>
      <c r="F10540" t="s">
        <v>67</v>
      </c>
      <c r="G10540">
        <v>200</v>
      </c>
    </row>
    <row r="10541" spans="1:7" x14ac:dyDescent="0.25">
      <c r="A10541">
        <v>80028158</v>
      </c>
      <c r="B10541" s="1">
        <v>41017</v>
      </c>
      <c r="C10541" t="s">
        <v>142</v>
      </c>
      <c r="D10541">
        <v>12</v>
      </c>
      <c r="E10541">
        <v>12040272</v>
      </c>
      <c r="F10541" t="s">
        <v>67</v>
      </c>
      <c r="G10541">
        <v>200</v>
      </c>
    </row>
    <row r="10542" spans="1:7" x14ac:dyDescent="0.25">
      <c r="A10542">
        <v>80028162</v>
      </c>
      <c r="B10542" s="1">
        <v>41017</v>
      </c>
      <c r="C10542" t="s">
        <v>54</v>
      </c>
      <c r="D10542">
        <v>29</v>
      </c>
      <c r="E10542">
        <v>12040277</v>
      </c>
      <c r="F10542" t="s">
        <v>55</v>
      </c>
      <c r="G10542">
        <v>90000</v>
      </c>
    </row>
    <row r="10543" spans="1:7" x14ac:dyDescent="0.25">
      <c r="A10543">
        <v>80028162</v>
      </c>
      <c r="B10543" s="1">
        <v>41017</v>
      </c>
      <c r="C10543" t="s">
        <v>59</v>
      </c>
      <c r="D10543">
        <v>25</v>
      </c>
      <c r="E10543">
        <v>12040277</v>
      </c>
      <c r="F10543" t="s">
        <v>60</v>
      </c>
      <c r="G10543">
        <v>90000</v>
      </c>
    </row>
    <row r="10544" spans="1:7" x14ac:dyDescent="0.25">
      <c r="A10544">
        <v>80028163</v>
      </c>
      <c r="B10544" s="1">
        <v>41017</v>
      </c>
      <c r="C10544" t="s">
        <v>27</v>
      </c>
      <c r="D10544">
        <v>25</v>
      </c>
      <c r="E10544">
        <v>12040280</v>
      </c>
      <c r="F10544" t="s">
        <v>28</v>
      </c>
      <c r="G10544">
        <v>1</v>
      </c>
    </row>
    <row r="10545" spans="1:7" x14ac:dyDescent="0.25">
      <c r="A10545">
        <v>80028164</v>
      </c>
      <c r="B10545" s="1">
        <v>41017</v>
      </c>
      <c r="C10545" t="s">
        <v>27</v>
      </c>
      <c r="D10545">
        <v>25</v>
      </c>
      <c r="E10545">
        <v>12040284</v>
      </c>
      <c r="F10545" t="s">
        <v>28</v>
      </c>
      <c r="G10545">
        <v>1</v>
      </c>
    </row>
    <row r="10546" spans="1:7" x14ac:dyDescent="0.25">
      <c r="A10546">
        <v>80028165</v>
      </c>
      <c r="B10546" s="1">
        <v>41017</v>
      </c>
      <c r="C10546" t="s">
        <v>53</v>
      </c>
      <c r="D10546">
        <v>25</v>
      </c>
      <c r="E10546">
        <v>12040285</v>
      </c>
      <c r="F10546" t="s">
        <v>10</v>
      </c>
      <c r="G10546">
        <v>1</v>
      </c>
    </row>
    <row r="10547" spans="1:7" x14ac:dyDescent="0.25">
      <c r="A10547">
        <v>80028166</v>
      </c>
      <c r="B10547" s="1">
        <v>41017</v>
      </c>
      <c r="C10547" t="s">
        <v>88</v>
      </c>
      <c r="D10547">
        <v>25</v>
      </c>
      <c r="E10547">
        <v>12040282</v>
      </c>
      <c r="F10547" t="s">
        <v>89</v>
      </c>
      <c r="G10547">
        <v>1</v>
      </c>
    </row>
    <row r="10548" spans="1:7" x14ac:dyDescent="0.25">
      <c r="A10548">
        <v>80028167</v>
      </c>
      <c r="B10548" s="1">
        <v>41017</v>
      </c>
      <c r="C10548" t="s">
        <v>53</v>
      </c>
      <c r="D10548">
        <v>25</v>
      </c>
      <c r="E10548">
        <v>12040283</v>
      </c>
      <c r="F10548" t="s">
        <v>10</v>
      </c>
      <c r="G10548">
        <v>1</v>
      </c>
    </row>
    <row r="10549" spans="1:7" hidden="1" x14ac:dyDescent="0.25">
      <c r="A10549">
        <v>80028213</v>
      </c>
      <c r="B10549" s="1">
        <v>41022</v>
      </c>
      <c r="C10549" t="s">
        <v>111</v>
      </c>
      <c r="D10549">
        <v>50</v>
      </c>
      <c r="E10549">
        <v>12040349</v>
      </c>
      <c r="F10549" t="s">
        <v>112</v>
      </c>
      <c r="G10549">
        <v>2</v>
      </c>
    </row>
    <row r="10550" spans="1:7" hidden="1" x14ac:dyDescent="0.25">
      <c r="A10550">
        <v>80028214</v>
      </c>
      <c r="B10550" s="1">
        <v>41022</v>
      </c>
      <c r="C10550" t="s">
        <v>111</v>
      </c>
      <c r="D10550">
        <v>25</v>
      </c>
      <c r="E10550">
        <v>12040350</v>
      </c>
      <c r="F10550" t="s">
        <v>112</v>
      </c>
      <c r="G10550">
        <v>1</v>
      </c>
    </row>
    <row r="10551" spans="1:7" hidden="1" x14ac:dyDescent="0.25">
      <c r="A10551">
        <v>80028215</v>
      </c>
      <c r="B10551" s="1">
        <v>41022</v>
      </c>
      <c r="C10551" t="s">
        <v>22</v>
      </c>
      <c r="D10551">
        <v>50</v>
      </c>
      <c r="E10551">
        <v>12040353</v>
      </c>
      <c r="F10551" t="s">
        <v>23</v>
      </c>
      <c r="G10551">
        <v>0.1</v>
      </c>
    </row>
    <row r="10552" spans="1:7" x14ac:dyDescent="0.25">
      <c r="A10552">
        <v>80028169</v>
      </c>
      <c r="B10552" s="1">
        <v>41017</v>
      </c>
      <c r="C10552" t="s">
        <v>9</v>
      </c>
      <c r="D10552">
        <v>20</v>
      </c>
      <c r="E10552">
        <v>12040140</v>
      </c>
      <c r="F10552" t="s">
        <v>10</v>
      </c>
      <c r="G10552">
        <v>1</v>
      </c>
    </row>
    <row r="10553" spans="1:7" hidden="1" x14ac:dyDescent="0.25">
      <c r="A10553">
        <v>80028218</v>
      </c>
      <c r="B10553" s="1">
        <v>41022</v>
      </c>
      <c r="C10553" t="s">
        <v>111</v>
      </c>
      <c r="D10553">
        <v>50</v>
      </c>
      <c r="E10553">
        <v>12040362</v>
      </c>
      <c r="F10553" t="s">
        <v>112</v>
      </c>
      <c r="G10553">
        <v>2</v>
      </c>
    </row>
    <row r="10554" spans="1:7" hidden="1" x14ac:dyDescent="0.25">
      <c r="A10554">
        <v>80028220</v>
      </c>
      <c r="B10554" s="1">
        <v>41022</v>
      </c>
      <c r="C10554" t="s">
        <v>111</v>
      </c>
      <c r="D10554">
        <v>25</v>
      </c>
      <c r="E10554">
        <v>12040369</v>
      </c>
      <c r="F10554" t="s">
        <v>112</v>
      </c>
      <c r="G10554">
        <v>1</v>
      </c>
    </row>
    <row r="10555" spans="1:7" x14ac:dyDescent="0.25">
      <c r="A10555">
        <v>80028169</v>
      </c>
      <c r="B10555" s="1">
        <v>41017</v>
      </c>
      <c r="C10555" t="s">
        <v>7</v>
      </c>
      <c r="D10555">
        <v>60</v>
      </c>
      <c r="E10555">
        <v>12040140</v>
      </c>
      <c r="F10555" t="s">
        <v>8</v>
      </c>
      <c r="G10555">
        <v>1</v>
      </c>
    </row>
    <row r="10556" spans="1:7" x14ac:dyDescent="0.25">
      <c r="A10556">
        <v>80028170</v>
      </c>
      <c r="B10556" s="1">
        <v>41017</v>
      </c>
      <c r="C10556" t="s">
        <v>24</v>
      </c>
      <c r="D10556">
        <v>25</v>
      </c>
      <c r="E10556">
        <v>12040141</v>
      </c>
      <c r="F10556" t="s">
        <v>10</v>
      </c>
      <c r="G10556">
        <v>1</v>
      </c>
    </row>
    <row r="10557" spans="1:7" x14ac:dyDescent="0.25">
      <c r="A10557">
        <v>80028171</v>
      </c>
      <c r="B10557" s="1">
        <v>41017</v>
      </c>
      <c r="C10557" t="s">
        <v>25</v>
      </c>
      <c r="D10557">
        <v>25</v>
      </c>
      <c r="E10557">
        <v>12040292</v>
      </c>
      <c r="F10557" t="s">
        <v>26</v>
      </c>
      <c r="G10557">
        <v>30</v>
      </c>
    </row>
    <row r="10558" spans="1:7" x14ac:dyDescent="0.25">
      <c r="A10558">
        <v>80028172</v>
      </c>
      <c r="B10558" s="1">
        <v>41017</v>
      </c>
      <c r="C10558" t="s">
        <v>64</v>
      </c>
      <c r="D10558">
        <v>25</v>
      </c>
      <c r="E10558">
        <v>12040294</v>
      </c>
      <c r="F10558" t="s">
        <v>65</v>
      </c>
      <c r="G10558">
        <v>1</v>
      </c>
    </row>
    <row r="10559" spans="1:7" x14ac:dyDescent="0.25">
      <c r="A10559">
        <v>80028173</v>
      </c>
      <c r="B10559" s="1">
        <v>41018</v>
      </c>
      <c r="C10559" t="s">
        <v>54</v>
      </c>
      <c r="D10559">
        <v>27</v>
      </c>
      <c r="E10559">
        <v>12040296</v>
      </c>
      <c r="F10559" t="s">
        <v>55</v>
      </c>
      <c r="G10559">
        <v>70000</v>
      </c>
    </row>
    <row r="10560" spans="1:7" x14ac:dyDescent="0.25">
      <c r="A10560">
        <v>80028173</v>
      </c>
      <c r="B10560" s="1">
        <v>41018</v>
      </c>
      <c r="C10560" t="s">
        <v>59</v>
      </c>
      <c r="D10560">
        <v>25</v>
      </c>
      <c r="E10560">
        <v>12040296</v>
      </c>
      <c r="F10560" t="s">
        <v>60</v>
      </c>
      <c r="G10560">
        <v>70000</v>
      </c>
    </row>
    <row r="10561" spans="1:7" x14ac:dyDescent="0.25">
      <c r="A10561">
        <v>80028177</v>
      </c>
      <c r="B10561" s="1">
        <v>41018</v>
      </c>
      <c r="C10561" t="s">
        <v>7</v>
      </c>
      <c r="D10561">
        <v>475</v>
      </c>
      <c r="E10561">
        <v>12040093</v>
      </c>
      <c r="F10561" t="s">
        <v>8</v>
      </c>
      <c r="G10561">
        <v>105000</v>
      </c>
    </row>
    <row r="10562" spans="1:7" x14ac:dyDescent="0.25">
      <c r="A10562">
        <v>80028179</v>
      </c>
      <c r="B10562" s="1">
        <v>41018</v>
      </c>
      <c r="C10562" t="s">
        <v>7</v>
      </c>
      <c r="D10562">
        <v>2460</v>
      </c>
      <c r="E10562">
        <v>12010285</v>
      </c>
      <c r="F10562" t="s">
        <v>8</v>
      </c>
      <c r="G10562">
        <v>900000</v>
      </c>
    </row>
    <row r="10563" spans="1:7" x14ac:dyDescent="0.25">
      <c r="A10563">
        <v>80028179</v>
      </c>
      <c r="B10563" s="1">
        <v>41018</v>
      </c>
      <c r="C10563" t="s">
        <v>15</v>
      </c>
      <c r="D10563">
        <v>1230</v>
      </c>
      <c r="E10563">
        <v>12010285</v>
      </c>
      <c r="F10563" t="s">
        <v>8</v>
      </c>
      <c r="G10563">
        <v>900000</v>
      </c>
    </row>
    <row r="10564" spans="1:7" x14ac:dyDescent="0.25">
      <c r="A10564">
        <v>80028180</v>
      </c>
      <c r="B10564" s="1">
        <v>41018</v>
      </c>
      <c r="C10564" t="s">
        <v>7</v>
      </c>
      <c r="D10564">
        <v>2260</v>
      </c>
      <c r="E10564">
        <v>12010284</v>
      </c>
      <c r="F10564" t="s">
        <v>8</v>
      </c>
      <c r="G10564">
        <v>800000</v>
      </c>
    </row>
    <row r="10565" spans="1:7" x14ac:dyDescent="0.25">
      <c r="A10565">
        <v>80028180</v>
      </c>
      <c r="B10565" s="1">
        <v>41018</v>
      </c>
      <c r="C10565" t="s">
        <v>15</v>
      </c>
      <c r="D10565">
        <v>1130</v>
      </c>
      <c r="E10565">
        <v>12010284</v>
      </c>
      <c r="F10565" t="s">
        <v>8</v>
      </c>
      <c r="G10565">
        <v>800000</v>
      </c>
    </row>
    <row r="10566" spans="1:7" x14ac:dyDescent="0.25">
      <c r="A10566">
        <v>80028181</v>
      </c>
      <c r="B10566" s="1">
        <v>41018</v>
      </c>
      <c r="C10566" t="s">
        <v>7</v>
      </c>
      <c r="D10566">
        <v>1030</v>
      </c>
      <c r="E10566">
        <v>12010286</v>
      </c>
      <c r="F10566" t="s">
        <v>8</v>
      </c>
      <c r="G10566">
        <v>290000</v>
      </c>
    </row>
    <row r="10567" spans="1:7" x14ac:dyDescent="0.25">
      <c r="A10567">
        <v>80028181</v>
      </c>
      <c r="B10567" s="1">
        <v>41018</v>
      </c>
      <c r="C10567" t="s">
        <v>15</v>
      </c>
      <c r="D10567">
        <v>515</v>
      </c>
      <c r="E10567">
        <v>12010286</v>
      </c>
      <c r="F10567" t="s">
        <v>8</v>
      </c>
      <c r="G10567">
        <v>290000</v>
      </c>
    </row>
    <row r="10568" spans="1:7" x14ac:dyDescent="0.25">
      <c r="A10568">
        <v>80028182</v>
      </c>
      <c r="B10568" s="1">
        <v>41018</v>
      </c>
      <c r="C10568" t="s">
        <v>64</v>
      </c>
      <c r="D10568">
        <v>25</v>
      </c>
      <c r="E10568">
        <v>12040308</v>
      </c>
      <c r="F10568" t="s">
        <v>65</v>
      </c>
      <c r="G10568">
        <v>1</v>
      </c>
    </row>
    <row r="10569" spans="1:7" x14ac:dyDescent="0.25">
      <c r="A10569">
        <v>80028183</v>
      </c>
      <c r="B10569" s="1">
        <v>41018</v>
      </c>
      <c r="C10569" t="s">
        <v>54</v>
      </c>
      <c r="D10569">
        <v>27</v>
      </c>
      <c r="E10569">
        <v>12040307</v>
      </c>
      <c r="F10569" t="s">
        <v>55</v>
      </c>
      <c r="G10569">
        <v>70000</v>
      </c>
    </row>
    <row r="10570" spans="1:7" hidden="1" x14ac:dyDescent="0.25">
      <c r="A10570">
        <v>80028231</v>
      </c>
      <c r="B10570" s="1">
        <v>41023</v>
      </c>
      <c r="C10570" t="s">
        <v>18</v>
      </c>
      <c r="D10570">
        <v>59.93</v>
      </c>
      <c r="E10570">
        <v>12030152</v>
      </c>
      <c r="F10570" t="s">
        <v>10</v>
      </c>
      <c r="G10570">
        <v>1</v>
      </c>
    </row>
    <row r="10571" spans="1:7" hidden="1" x14ac:dyDescent="0.25">
      <c r="A10571">
        <v>80028231</v>
      </c>
      <c r="B10571" s="1">
        <v>41023</v>
      </c>
      <c r="C10571" t="s">
        <v>19</v>
      </c>
      <c r="D10571">
        <v>533.02</v>
      </c>
      <c r="E10571">
        <v>12030152</v>
      </c>
      <c r="F10571" t="s">
        <v>10</v>
      </c>
      <c r="G10571">
        <v>1</v>
      </c>
    </row>
    <row r="10572" spans="1:7" hidden="1" x14ac:dyDescent="0.25">
      <c r="A10572">
        <v>80028231</v>
      </c>
      <c r="B10572" s="1">
        <v>41023</v>
      </c>
      <c r="C10572" t="s">
        <v>20</v>
      </c>
      <c r="D10572">
        <v>1302.93</v>
      </c>
      <c r="E10572">
        <v>12030152</v>
      </c>
      <c r="F10572" t="s">
        <v>10</v>
      </c>
      <c r="G10572">
        <v>1</v>
      </c>
    </row>
    <row r="10573" spans="1:7" hidden="1" x14ac:dyDescent="0.25">
      <c r="A10573">
        <v>80028231</v>
      </c>
      <c r="B10573" s="1">
        <v>41023</v>
      </c>
      <c r="C10573" t="s">
        <v>21</v>
      </c>
      <c r="D10573">
        <v>161.68</v>
      </c>
      <c r="E10573">
        <v>12030152</v>
      </c>
      <c r="F10573" t="s">
        <v>10</v>
      </c>
      <c r="G10573">
        <v>1</v>
      </c>
    </row>
    <row r="10574" spans="1:7" x14ac:dyDescent="0.25">
      <c r="A10574">
        <v>80028183</v>
      </c>
      <c r="B10574" s="1">
        <v>41018</v>
      </c>
      <c r="C10574" t="s">
        <v>56</v>
      </c>
      <c r="D10574">
        <v>27</v>
      </c>
      <c r="E10574">
        <v>12040307</v>
      </c>
      <c r="F10574" t="s">
        <v>55</v>
      </c>
      <c r="G10574">
        <v>70000</v>
      </c>
    </row>
    <row r="10575" spans="1:7" x14ac:dyDescent="0.25">
      <c r="A10575">
        <v>80028183</v>
      </c>
      <c r="B10575" s="1">
        <v>41018</v>
      </c>
      <c r="C10575" t="s">
        <v>59</v>
      </c>
      <c r="D10575">
        <v>25</v>
      </c>
      <c r="E10575">
        <v>12040307</v>
      </c>
      <c r="F10575" t="s">
        <v>60</v>
      </c>
      <c r="G10575">
        <v>70000</v>
      </c>
    </row>
    <row r="10576" spans="1:7" x14ac:dyDescent="0.25">
      <c r="A10576">
        <v>80028183</v>
      </c>
      <c r="B10576" s="1">
        <v>41018</v>
      </c>
      <c r="C10576" t="s">
        <v>61</v>
      </c>
      <c r="D10576">
        <v>25</v>
      </c>
      <c r="E10576">
        <v>12040307</v>
      </c>
      <c r="F10576" t="s">
        <v>60</v>
      </c>
      <c r="G10576">
        <v>70000</v>
      </c>
    </row>
    <row r="10577" spans="1:7" hidden="1" x14ac:dyDescent="0.25">
      <c r="A10577">
        <v>80028231</v>
      </c>
      <c r="B10577" s="1">
        <v>41023</v>
      </c>
      <c r="C10577" t="s">
        <v>18</v>
      </c>
      <c r="D10577">
        <v>59.93</v>
      </c>
      <c r="E10577">
        <v>12030312</v>
      </c>
      <c r="F10577" t="s">
        <v>10</v>
      </c>
      <c r="G10577">
        <v>1</v>
      </c>
    </row>
    <row r="10578" spans="1:7" hidden="1" x14ac:dyDescent="0.25">
      <c r="A10578">
        <v>80028231</v>
      </c>
      <c r="B10578" s="1">
        <v>41023</v>
      </c>
      <c r="C10578" t="s">
        <v>19</v>
      </c>
      <c r="D10578">
        <v>533.02</v>
      </c>
      <c r="E10578">
        <v>12030312</v>
      </c>
      <c r="F10578" t="s">
        <v>10</v>
      </c>
      <c r="G10578">
        <v>1</v>
      </c>
    </row>
    <row r="10579" spans="1:7" hidden="1" x14ac:dyDescent="0.25">
      <c r="A10579">
        <v>80028231</v>
      </c>
      <c r="B10579" s="1">
        <v>41023</v>
      </c>
      <c r="C10579" t="s">
        <v>20</v>
      </c>
      <c r="D10579">
        <v>1302.93</v>
      </c>
      <c r="E10579">
        <v>12030312</v>
      </c>
      <c r="F10579" t="s">
        <v>10</v>
      </c>
      <c r="G10579">
        <v>1</v>
      </c>
    </row>
    <row r="10580" spans="1:7" hidden="1" x14ac:dyDescent="0.25">
      <c r="A10580">
        <v>80028231</v>
      </c>
      <c r="B10580" s="1">
        <v>41023</v>
      </c>
      <c r="C10580" t="s">
        <v>21</v>
      </c>
      <c r="D10580">
        <v>161.68</v>
      </c>
      <c r="E10580">
        <v>12030312</v>
      </c>
      <c r="F10580" t="s">
        <v>10</v>
      </c>
      <c r="G10580">
        <v>1</v>
      </c>
    </row>
    <row r="10581" spans="1:7" x14ac:dyDescent="0.25">
      <c r="A10581">
        <v>80028184</v>
      </c>
      <c r="B10581" s="1">
        <v>41018</v>
      </c>
      <c r="C10581" t="s">
        <v>68</v>
      </c>
      <c r="D10581">
        <v>25</v>
      </c>
      <c r="E10581">
        <v>12040309</v>
      </c>
      <c r="F10581" t="s">
        <v>69</v>
      </c>
      <c r="G10581">
        <v>600</v>
      </c>
    </row>
    <row r="10582" spans="1:7" x14ac:dyDescent="0.25">
      <c r="A10582">
        <v>80028185</v>
      </c>
      <c r="B10582" s="1">
        <v>41018</v>
      </c>
      <c r="C10582" t="s">
        <v>68</v>
      </c>
      <c r="D10582">
        <v>25</v>
      </c>
      <c r="E10582">
        <v>12040309</v>
      </c>
      <c r="F10582" t="s">
        <v>69</v>
      </c>
      <c r="G10582">
        <v>600</v>
      </c>
    </row>
    <row r="10583" spans="1:7" x14ac:dyDescent="0.25">
      <c r="A10583">
        <v>80028185</v>
      </c>
      <c r="B10583" s="1">
        <v>41018</v>
      </c>
      <c r="C10583" t="s">
        <v>68</v>
      </c>
      <c r="D10583">
        <v>25</v>
      </c>
      <c r="E10583">
        <v>12040310</v>
      </c>
      <c r="F10583" t="s">
        <v>69</v>
      </c>
      <c r="G10583">
        <v>800</v>
      </c>
    </row>
    <row r="10584" spans="1:7" hidden="1" x14ac:dyDescent="0.25">
      <c r="A10584">
        <v>80028230</v>
      </c>
      <c r="B10584" s="1">
        <v>41023</v>
      </c>
      <c r="C10584" t="s">
        <v>18</v>
      </c>
      <c r="D10584">
        <v>59.93</v>
      </c>
      <c r="E10584">
        <v>12040253</v>
      </c>
      <c r="F10584" t="s">
        <v>10</v>
      </c>
      <c r="G10584">
        <v>1</v>
      </c>
    </row>
    <row r="10585" spans="1:7" hidden="1" x14ac:dyDescent="0.25">
      <c r="A10585">
        <v>80028230</v>
      </c>
      <c r="B10585" s="1">
        <v>41023</v>
      </c>
      <c r="C10585" t="s">
        <v>19</v>
      </c>
      <c r="D10585">
        <v>533.02</v>
      </c>
      <c r="E10585">
        <v>12040253</v>
      </c>
      <c r="F10585" t="s">
        <v>10</v>
      </c>
      <c r="G10585">
        <v>1</v>
      </c>
    </row>
    <row r="10586" spans="1:7" hidden="1" x14ac:dyDescent="0.25">
      <c r="A10586">
        <v>80028230</v>
      </c>
      <c r="B10586" s="1">
        <v>41023</v>
      </c>
      <c r="C10586" t="s">
        <v>20</v>
      </c>
      <c r="D10586">
        <v>1302.93</v>
      </c>
      <c r="E10586">
        <v>12040253</v>
      </c>
      <c r="F10586" t="s">
        <v>10</v>
      </c>
      <c r="G10586">
        <v>1</v>
      </c>
    </row>
    <row r="10587" spans="1:7" hidden="1" x14ac:dyDescent="0.25">
      <c r="A10587">
        <v>80028230</v>
      </c>
      <c r="B10587" s="1">
        <v>41023</v>
      </c>
      <c r="C10587" t="s">
        <v>21</v>
      </c>
      <c r="D10587">
        <v>161.68</v>
      </c>
      <c r="E10587">
        <v>12040253</v>
      </c>
      <c r="F10587" t="s">
        <v>10</v>
      </c>
      <c r="G10587">
        <v>1</v>
      </c>
    </row>
    <row r="10588" spans="1:7" x14ac:dyDescent="0.25">
      <c r="A10588">
        <v>80028186</v>
      </c>
      <c r="B10588" s="1">
        <v>41019</v>
      </c>
      <c r="C10588" t="s">
        <v>16</v>
      </c>
      <c r="D10588">
        <v>10</v>
      </c>
      <c r="E10588">
        <v>12030011</v>
      </c>
      <c r="F10588" t="s">
        <v>17</v>
      </c>
      <c r="G10588">
        <v>0</v>
      </c>
    </row>
    <row r="10589" spans="1:7" x14ac:dyDescent="0.25">
      <c r="A10589">
        <v>80028186</v>
      </c>
      <c r="B10589" s="1">
        <v>41019</v>
      </c>
      <c r="C10589" t="s">
        <v>7</v>
      </c>
      <c r="D10589">
        <v>1660</v>
      </c>
      <c r="E10589">
        <v>12030011</v>
      </c>
      <c r="F10589" t="s">
        <v>8</v>
      </c>
      <c r="G10589">
        <v>0</v>
      </c>
    </row>
    <row r="10590" spans="1:7" hidden="1" x14ac:dyDescent="0.25">
      <c r="A10590">
        <v>80028229</v>
      </c>
      <c r="B10590" s="1">
        <v>41023</v>
      </c>
      <c r="C10590" t="s">
        <v>18</v>
      </c>
      <c r="D10590">
        <v>59.93</v>
      </c>
      <c r="E10590">
        <v>12040255</v>
      </c>
      <c r="F10590" t="s">
        <v>10</v>
      </c>
      <c r="G10590">
        <v>1</v>
      </c>
    </row>
    <row r="10591" spans="1:7" hidden="1" x14ac:dyDescent="0.25">
      <c r="A10591">
        <v>80028229</v>
      </c>
      <c r="B10591" s="1">
        <v>41023</v>
      </c>
      <c r="C10591" t="s">
        <v>19</v>
      </c>
      <c r="D10591">
        <v>533.02</v>
      </c>
      <c r="E10591">
        <v>12040255</v>
      </c>
      <c r="F10591" t="s">
        <v>10</v>
      </c>
      <c r="G10591">
        <v>1</v>
      </c>
    </row>
    <row r="10592" spans="1:7" hidden="1" x14ac:dyDescent="0.25">
      <c r="A10592">
        <v>80028229</v>
      </c>
      <c r="B10592" s="1">
        <v>41023</v>
      </c>
      <c r="C10592" t="s">
        <v>20</v>
      </c>
      <c r="D10592">
        <v>1302.93</v>
      </c>
      <c r="E10592">
        <v>12040255</v>
      </c>
      <c r="F10592" t="s">
        <v>10</v>
      </c>
      <c r="G10592">
        <v>1</v>
      </c>
    </row>
    <row r="10593" spans="1:7" hidden="1" x14ac:dyDescent="0.25">
      <c r="A10593">
        <v>80028229</v>
      </c>
      <c r="B10593" s="1">
        <v>41023</v>
      </c>
      <c r="C10593" t="s">
        <v>21</v>
      </c>
      <c r="D10593">
        <v>161.68</v>
      </c>
      <c r="E10593">
        <v>12040255</v>
      </c>
      <c r="F10593" t="s">
        <v>10</v>
      </c>
      <c r="G10593">
        <v>1</v>
      </c>
    </row>
    <row r="10594" spans="1:7" x14ac:dyDescent="0.25">
      <c r="A10594">
        <v>80028186</v>
      </c>
      <c r="B10594" s="1">
        <v>41019</v>
      </c>
      <c r="C10594" t="s">
        <v>15</v>
      </c>
      <c r="D10594">
        <v>830</v>
      </c>
      <c r="E10594">
        <v>12030011</v>
      </c>
      <c r="F10594" t="s">
        <v>8</v>
      </c>
      <c r="G10594">
        <v>0</v>
      </c>
    </row>
    <row r="10595" spans="1:7" x14ac:dyDescent="0.25">
      <c r="A10595">
        <v>80028187</v>
      </c>
      <c r="B10595" s="1">
        <v>41019</v>
      </c>
      <c r="C10595" t="s">
        <v>64</v>
      </c>
      <c r="D10595">
        <v>25</v>
      </c>
      <c r="E10595">
        <v>12040311</v>
      </c>
      <c r="F10595" t="s">
        <v>65</v>
      </c>
      <c r="G10595">
        <v>1</v>
      </c>
    </row>
    <row r="10596" spans="1:7" x14ac:dyDescent="0.25">
      <c r="A10596">
        <v>80028188</v>
      </c>
      <c r="B10596" s="1">
        <v>41019</v>
      </c>
      <c r="C10596" t="s">
        <v>59</v>
      </c>
      <c r="D10596">
        <v>47</v>
      </c>
      <c r="E10596">
        <v>12040312</v>
      </c>
      <c r="F10596" t="s">
        <v>60</v>
      </c>
      <c r="G10596">
        <v>16</v>
      </c>
    </row>
    <row r="10597" spans="1:7" x14ac:dyDescent="0.25">
      <c r="A10597">
        <v>80028190</v>
      </c>
      <c r="B10597" s="1">
        <v>41019</v>
      </c>
      <c r="C10597" t="s">
        <v>66</v>
      </c>
      <c r="D10597">
        <v>25</v>
      </c>
      <c r="E10597">
        <v>12040316</v>
      </c>
      <c r="F10597" t="s">
        <v>67</v>
      </c>
      <c r="G10597">
        <v>1</v>
      </c>
    </row>
    <row r="10598" spans="1:7" x14ac:dyDescent="0.25">
      <c r="A10598">
        <v>80028193</v>
      </c>
      <c r="B10598" s="1">
        <v>41019</v>
      </c>
      <c r="C10598" t="s">
        <v>64</v>
      </c>
      <c r="D10598">
        <v>80</v>
      </c>
      <c r="E10598">
        <v>12040320</v>
      </c>
      <c r="F10598" t="s">
        <v>65</v>
      </c>
      <c r="G10598">
        <v>20</v>
      </c>
    </row>
    <row r="10599" spans="1:7" hidden="1" x14ac:dyDescent="0.25">
      <c r="A10599">
        <v>80028226</v>
      </c>
      <c r="B10599" s="1">
        <v>41023</v>
      </c>
      <c r="C10599" t="s">
        <v>22</v>
      </c>
      <c r="D10599">
        <v>50</v>
      </c>
      <c r="E10599">
        <v>12040374</v>
      </c>
      <c r="F10599" t="s">
        <v>23</v>
      </c>
      <c r="G10599">
        <v>0.2</v>
      </c>
    </row>
    <row r="10600" spans="1:7" hidden="1" x14ac:dyDescent="0.25">
      <c r="A10600">
        <v>17038</v>
      </c>
      <c r="B10600" s="1">
        <v>41023</v>
      </c>
      <c r="C10600" t="s">
        <v>22</v>
      </c>
      <c r="D10600">
        <v>50</v>
      </c>
      <c r="E10600">
        <v>12040374</v>
      </c>
      <c r="F10600" t="s">
        <v>23</v>
      </c>
      <c r="G10600">
        <v>0.2</v>
      </c>
    </row>
    <row r="10601" spans="1:7" x14ac:dyDescent="0.25">
      <c r="A10601">
        <v>80028193</v>
      </c>
      <c r="B10601" s="1">
        <v>41019</v>
      </c>
      <c r="C10601" t="s">
        <v>96</v>
      </c>
      <c r="D10601">
        <v>25</v>
      </c>
      <c r="E10601">
        <v>12040320</v>
      </c>
      <c r="F10601" t="s">
        <v>97</v>
      </c>
      <c r="G10601">
        <v>20</v>
      </c>
    </row>
    <row r="10602" spans="1:7" x14ac:dyDescent="0.25">
      <c r="A10602">
        <v>80028193</v>
      </c>
      <c r="B10602" s="1">
        <v>41019</v>
      </c>
      <c r="C10602" t="s">
        <v>74</v>
      </c>
      <c r="D10602">
        <v>25</v>
      </c>
      <c r="E10602">
        <v>12040320</v>
      </c>
      <c r="F10602" t="s">
        <v>75</v>
      </c>
      <c r="G10602">
        <v>20</v>
      </c>
    </row>
    <row r="10603" spans="1:7" x14ac:dyDescent="0.25">
      <c r="A10603">
        <v>80028193</v>
      </c>
      <c r="B10603" s="1">
        <v>41019</v>
      </c>
      <c r="C10603" t="s">
        <v>70</v>
      </c>
      <c r="D10603">
        <v>25</v>
      </c>
      <c r="E10603">
        <v>12040320</v>
      </c>
      <c r="F10603" t="s">
        <v>71</v>
      </c>
      <c r="G10603">
        <v>20</v>
      </c>
    </row>
    <row r="10604" spans="1:7" x14ac:dyDescent="0.25">
      <c r="A10604">
        <v>80028194</v>
      </c>
      <c r="B10604" s="1">
        <v>41019</v>
      </c>
      <c r="C10604" t="s">
        <v>64</v>
      </c>
      <c r="D10604">
        <v>25</v>
      </c>
      <c r="E10604">
        <v>12040321</v>
      </c>
      <c r="F10604" t="s">
        <v>65</v>
      </c>
      <c r="G10604">
        <v>1</v>
      </c>
    </row>
    <row r="10605" spans="1:7" x14ac:dyDescent="0.25">
      <c r="A10605">
        <v>80028198</v>
      </c>
      <c r="B10605" s="1">
        <v>41019</v>
      </c>
      <c r="C10605" t="s">
        <v>64</v>
      </c>
      <c r="D10605">
        <v>25</v>
      </c>
      <c r="E10605">
        <v>12040325</v>
      </c>
      <c r="F10605" t="s">
        <v>65</v>
      </c>
      <c r="G10605">
        <v>5</v>
      </c>
    </row>
    <row r="10606" spans="1:7" x14ac:dyDescent="0.25">
      <c r="A10606">
        <v>80028201</v>
      </c>
      <c r="B10606" s="1">
        <v>41019</v>
      </c>
      <c r="C10606" t="s">
        <v>25</v>
      </c>
      <c r="D10606">
        <v>30</v>
      </c>
      <c r="E10606">
        <v>12040331</v>
      </c>
      <c r="F10606" t="s">
        <v>26</v>
      </c>
      <c r="G10606">
        <v>200</v>
      </c>
    </row>
    <row r="10607" spans="1:7" x14ac:dyDescent="0.25">
      <c r="A10607">
        <v>80028201</v>
      </c>
      <c r="B10607" s="1">
        <v>41019</v>
      </c>
      <c r="C10607" t="s">
        <v>66</v>
      </c>
      <c r="D10607">
        <v>42</v>
      </c>
      <c r="E10607">
        <v>12040331</v>
      </c>
      <c r="F10607" t="s">
        <v>67</v>
      </c>
      <c r="G10607">
        <v>200</v>
      </c>
    </row>
    <row r="10608" spans="1:7" x14ac:dyDescent="0.25">
      <c r="A10608">
        <v>80028201</v>
      </c>
      <c r="B10608" s="1">
        <v>41019</v>
      </c>
      <c r="C10608" t="s">
        <v>68</v>
      </c>
      <c r="D10608">
        <v>25</v>
      </c>
      <c r="E10608">
        <v>12040331</v>
      </c>
      <c r="F10608" t="s">
        <v>69</v>
      </c>
      <c r="G10608">
        <v>200</v>
      </c>
    </row>
    <row r="10609" spans="1:7" x14ac:dyDescent="0.25">
      <c r="A10609">
        <v>80028202</v>
      </c>
      <c r="B10609" s="1">
        <v>41019</v>
      </c>
      <c r="C10609" t="s">
        <v>54</v>
      </c>
      <c r="D10609">
        <v>27</v>
      </c>
      <c r="E10609">
        <v>12040332</v>
      </c>
      <c r="F10609" t="s">
        <v>55</v>
      </c>
      <c r="G10609">
        <v>69000</v>
      </c>
    </row>
    <row r="10610" spans="1:7" x14ac:dyDescent="0.25">
      <c r="A10610">
        <v>80028202</v>
      </c>
      <c r="B10610" s="1">
        <v>41019</v>
      </c>
      <c r="C10610" t="s">
        <v>59</v>
      </c>
      <c r="D10610">
        <v>25</v>
      </c>
      <c r="E10610">
        <v>12040332</v>
      </c>
      <c r="F10610" t="s">
        <v>60</v>
      </c>
      <c r="G10610">
        <v>69000</v>
      </c>
    </row>
    <row r="10611" spans="1:7" x14ac:dyDescent="0.25">
      <c r="A10611">
        <v>80028202</v>
      </c>
      <c r="B10611" s="1">
        <v>41019</v>
      </c>
      <c r="C10611" t="s">
        <v>54</v>
      </c>
      <c r="D10611">
        <v>27</v>
      </c>
      <c r="E10611">
        <v>12040333</v>
      </c>
      <c r="F10611" t="s">
        <v>55</v>
      </c>
      <c r="G10611">
        <v>75000</v>
      </c>
    </row>
    <row r="10612" spans="1:7" x14ac:dyDescent="0.25">
      <c r="A10612">
        <v>80028202</v>
      </c>
      <c r="B10612" s="1">
        <v>41019</v>
      </c>
      <c r="C10612" t="s">
        <v>59</v>
      </c>
      <c r="D10612">
        <v>25</v>
      </c>
      <c r="E10612">
        <v>12040333</v>
      </c>
      <c r="F10612" t="s">
        <v>60</v>
      </c>
      <c r="G10612">
        <v>75000</v>
      </c>
    </row>
    <row r="10613" spans="1:7" x14ac:dyDescent="0.25">
      <c r="A10613">
        <v>80028202</v>
      </c>
      <c r="B10613" s="1">
        <v>41019</v>
      </c>
      <c r="C10613" t="s">
        <v>59</v>
      </c>
      <c r="D10613">
        <v>25</v>
      </c>
      <c r="E10613">
        <v>12040334</v>
      </c>
      <c r="F10613" t="s">
        <v>60</v>
      </c>
      <c r="G10613">
        <v>3</v>
      </c>
    </row>
    <row r="10614" spans="1:7" x14ac:dyDescent="0.25">
      <c r="A10614">
        <v>80028203</v>
      </c>
      <c r="B10614" s="1">
        <v>41019</v>
      </c>
      <c r="C10614" t="s">
        <v>7</v>
      </c>
      <c r="D10614">
        <v>150</v>
      </c>
      <c r="E10614">
        <v>12020050</v>
      </c>
      <c r="F10614" t="s">
        <v>8</v>
      </c>
      <c r="G10614">
        <v>26000</v>
      </c>
    </row>
    <row r="10615" spans="1:7" x14ac:dyDescent="0.25">
      <c r="A10615">
        <v>80028203</v>
      </c>
      <c r="B10615" s="1">
        <v>41019</v>
      </c>
      <c r="C10615" t="s">
        <v>15</v>
      </c>
      <c r="D10615">
        <v>75</v>
      </c>
      <c r="E10615">
        <v>12020050</v>
      </c>
      <c r="F10615" t="s">
        <v>8</v>
      </c>
      <c r="G10615">
        <v>26000</v>
      </c>
    </row>
    <row r="10616" spans="1:7" x14ac:dyDescent="0.25">
      <c r="A10616">
        <v>80028205</v>
      </c>
      <c r="B10616" s="1">
        <v>41019</v>
      </c>
      <c r="C10616" t="s">
        <v>27</v>
      </c>
      <c r="D10616">
        <v>25</v>
      </c>
      <c r="E10616">
        <v>12040340</v>
      </c>
      <c r="F10616" t="s">
        <v>28</v>
      </c>
      <c r="G10616">
        <v>1</v>
      </c>
    </row>
    <row r="10617" spans="1:7" x14ac:dyDescent="0.25">
      <c r="A10617">
        <v>80028208</v>
      </c>
      <c r="B10617" s="1">
        <v>41022</v>
      </c>
      <c r="C10617" t="s">
        <v>24</v>
      </c>
      <c r="D10617">
        <v>25</v>
      </c>
      <c r="E10617">
        <v>12040342</v>
      </c>
      <c r="F10617" t="s">
        <v>10</v>
      </c>
      <c r="G10617">
        <v>1</v>
      </c>
    </row>
    <row r="10618" spans="1:7" x14ac:dyDescent="0.25">
      <c r="A10618">
        <v>80028209</v>
      </c>
      <c r="B10618" s="1">
        <v>41022</v>
      </c>
      <c r="C10618" t="s">
        <v>7</v>
      </c>
      <c r="D10618">
        <v>105</v>
      </c>
      <c r="E10618">
        <v>12040250</v>
      </c>
      <c r="F10618" t="s">
        <v>8</v>
      </c>
      <c r="G10618">
        <v>17000</v>
      </c>
    </row>
    <row r="10619" spans="1:7" x14ac:dyDescent="0.25">
      <c r="A10619">
        <v>80028210</v>
      </c>
      <c r="B10619" s="1">
        <v>41022</v>
      </c>
      <c r="C10619" t="s">
        <v>25</v>
      </c>
      <c r="D10619">
        <v>60</v>
      </c>
      <c r="E10619">
        <v>12040344</v>
      </c>
      <c r="F10619" t="s">
        <v>26</v>
      </c>
      <c r="G10619">
        <v>400</v>
      </c>
    </row>
    <row r="10620" spans="1:7" x14ac:dyDescent="0.25">
      <c r="A10620">
        <v>80028210</v>
      </c>
      <c r="B10620" s="1">
        <v>41022</v>
      </c>
      <c r="C10620" t="s">
        <v>66</v>
      </c>
      <c r="D10620">
        <v>42</v>
      </c>
      <c r="E10620">
        <v>12040344</v>
      </c>
      <c r="F10620" t="s">
        <v>67</v>
      </c>
      <c r="G10620">
        <v>400</v>
      </c>
    </row>
    <row r="10621" spans="1:7" x14ac:dyDescent="0.25">
      <c r="A10621">
        <v>80028210</v>
      </c>
      <c r="B10621" s="1">
        <v>41022</v>
      </c>
      <c r="C10621" t="s">
        <v>27</v>
      </c>
      <c r="D10621">
        <v>25</v>
      </c>
      <c r="E10621">
        <v>12040344</v>
      </c>
      <c r="F10621" t="s">
        <v>28</v>
      </c>
      <c r="G10621">
        <v>400</v>
      </c>
    </row>
    <row r="10622" spans="1:7" x14ac:dyDescent="0.25">
      <c r="A10622">
        <v>80028211</v>
      </c>
      <c r="B10622" s="1">
        <v>41022</v>
      </c>
      <c r="C10622" t="s">
        <v>27</v>
      </c>
      <c r="D10622">
        <v>25</v>
      </c>
      <c r="E10622">
        <v>12040346</v>
      </c>
      <c r="F10622" t="s">
        <v>28</v>
      </c>
      <c r="G10622">
        <v>1</v>
      </c>
    </row>
    <row r="10623" spans="1:7" x14ac:dyDescent="0.25">
      <c r="A10623">
        <v>80028212</v>
      </c>
      <c r="B10623" s="1">
        <v>41022</v>
      </c>
      <c r="C10623" t="s">
        <v>140</v>
      </c>
      <c r="D10623">
        <v>25</v>
      </c>
      <c r="E10623">
        <v>12040345</v>
      </c>
      <c r="F10623" t="s">
        <v>26</v>
      </c>
      <c r="G10623">
        <v>150</v>
      </c>
    </row>
    <row r="10624" spans="1:7" x14ac:dyDescent="0.25">
      <c r="A10624">
        <v>80028212</v>
      </c>
      <c r="B10624" s="1">
        <v>41022</v>
      </c>
      <c r="C10624" t="s">
        <v>66</v>
      </c>
      <c r="D10624">
        <v>3</v>
      </c>
      <c r="E10624">
        <v>12040345</v>
      </c>
      <c r="F10624" t="s">
        <v>67</v>
      </c>
      <c r="G10624">
        <v>150</v>
      </c>
    </row>
    <row r="10625" spans="1:7" x14ac:dyDescent="0.25">
      <c r="A10625">
        <v>80028212</v>
      </c>
      <c r="B10625" s="1">
        <v>41022</v>
      </c>
      <c r="C10625" t="s">
        <v>140</v>
      </c>
      <c r="D10625">
        <v>25</v>
      </c>
      <c r="E10625">
        <v>12040347</v>
      </c>
      <c r="F10625" t="s">
        <v>26</v>
      </c>
      <c r="G10625">
        <v>150</v>
      </c>
    </row>
    <row r="10626" spans="1:7" x14ac:dyDescent="0.25">
      <c r="A10626">
        <v>80028212</v>
      </c>
      <c r="B10626" s="1">
        <v>41022</v>
      </c>
      <c r="C10626" t="s">
        <v>66</v>
      </c>
      <c r="D10626">
        <v>2</v>
      </c>
      <c r="E10626">
        <v>12040347</v>
      </c>
      <c r="F10626" t="s">
        <v>67</v>
      </c>
      <c r="G10626">
        <v>150</v>
      </c>
    </row>
    <row r="10627" spans="1:7" x14ac:dyDescent="0.25">
      <c r="A10627">
        <v>80028216</v>
      </c>
      <c r="B10627" s="1">
        <v>41022</v>
      </c>
      <c r="C10627" t="s">
        <v>66</v>
      </c>
      <c r="D10627">
        <v>25</v>
      </c>
      <c r="E10627">
        <v>12040355</v>
      </c>
      <c r="F10627" t="s">
        <v>67</v>
      </c>
      <c r="G10627">
        <v>1</v>
      </c>
    </row>
    <row r="10628" spans="1:7" x14ac:dyDescent="0.25">
      <c r="A10628">
        <v>80028217</v>
      </c>
      <c r="B10628" s="1">
        <v>41022</v>
      </c>
      <c r="C10628" t="s">
        <v>7</v>
      </c>
      <c r="D10628">
        <v>40</v>
      </c>
      <c r="E10628">
        <v>12040156</v>
      </c>
      <c r="F10628" t="s">
        <v>8</v>
      </c>
      <c r="G10628">
        <v>4000</v>
      </c>
    </row>
    <row r="10629" spans="1:7" x14ac:dyDescent="0.25">
      <c r="A10629">
        <v>80028219</v>
      </c>
      <c r="B10629" s="1">
        <v>41022</v>
      </c>
      <c r="C10629" t="s">
        <v>64</v>
      </c>
      <c r="D10629">
        <v>25</v>
      </c>
      <c r="E10629">
        <v>12040367</v>
      </c>
      <c r="F10629" t="s">
        <v>65</v>
      </c>
      <c r="G10629">
        <v>6</v>
      </c>
    </row>
    <row r="10630" spans="1:7" x14ac:dyDescent="0.25">
      <c r="A10630">
        <v>80028221</v>
      </c>
      <c r="B10630" s="1">
        <v>41022</v>
      </c>
      <c r="C10630" t="s">
        <v>140</v>
      </c>
      <c r="D10630">
        <v>15</v>
      </c>
      <c r="E10630">
        <v>12040370</v>
      </c>
      <c r="F10630" t="s">
        <v>26</v>
      </c>
      <c r="G10630">
        <v>100</v>
      </c>
    </row>
    <row r="10631" spans="1:7" hidden="1" x14ac:dyDescent="0.25">
      <c r="A10631">
        <v>80028233</v>
      </c>
      <c r="B10631" s="1">
        <v>41023</v>
      </c>
      <c r="C10631" t="s">
        <v>22</v>
      </c>
      <c r="D10631">
        <v>50</v>
      </c>
      <c r="E10631">
        <v>12040383</v>
      </c>
      <c r="F10631" t="s">
        <v>23</v>
      </c>
      <c r="G10631">
        <v>0.27</v>
      </c>
    </row>
    <row r="10632" spans="1:7" x14ac:dyDescent="0.25">
      <c r="A10632">
        <v>80028221</v>
      </c>
      <c r="B10632" s="1">
        <v>41022</v>
      </c>
      <c r="C10632" t="s">
        <v>66</v>
      </c>
      <c r="D10632">
        <v>12</v>
      </c>
      <c r="E10632">
        <v>12040370</v>
      </c>
      <c r="F10632" t="s">
        <v>67</v>
      </c>
      <c r="G10632">
        <v>100</v>
      </c>
    </row>
    <row r="10633" spans="1:7" x14ac:dyDescent="0.25">
      <c r="A10633">
        <v>80028222</v>
      </c>
      <c r="B10633" s="1">
        <v>41022</v>
      </c>
      <c r="C10633" t="s">
        <v>66</v>
      </c>
      <c r="D10633">
        <v>12</v>
      </c>
      <c r="E10633">
        <v>12040371</v>
      </c>
      <c r="F10633" t="s">
        <v>67</v>
      </c>
      <c r="G10633">
        <v>12</v>
      </c>
    </row>
    <row r="10634" spans="1:7" x14ac:dyDescent="0.25">
      <c r="A10634">
        <v>80028222</v>
      </c>
      <c r="B10634" s="1">
        <v>41022</v>
      </c>
      <c r="C10634" t="s">
        <v>27</v>
      </c>
      <c r="D10634">
        <v>25</v>
      </c>
      <c r="E10634">
        <v>12040371</v>
      </c>
      <c r="F10634" t="s">
        <v>28</v>
      </c>
      <c r="G10634">
        <v>12</v>
      </c>
    </row>
    <row r="10635" spans="1:7" x14ac:dyDescent="0.25">
      <c r="A10635">
        <v>80028222</v>
      </c>
      <c r="B10635" s="1">
        <v>41022</v>
      </c>
      <c r="C10635" t="s">
        <v>142</v>
      </c>
      <c r="D10635">
        <v>12</v>
      </c>
      <c r="E10635">
        <v>12040371</v>
      </c>
      <c r="F10635" t="s">
        <v>67</v>
      </c>
      <c r="G10635">
        <v>12</v>
      </c>
    </row>
    <row r="10636" spans="1:7" x14ac:dyDescent="0.25">
      <c r="A10636">
        <v>80028223</v>
      </c>
      <c r="B10636" s="1">
        <v>41022</v>
      </c>
      <c r="C10636" t="s">
        <v>64</v>
      </c>
      <c r="D10636">
        <v>25</v>
      </c>
      <c r="E10636">
        <v>12040372</v>
      </c>
      <c r="F10636" t="s">
        <v>65</v>
      </c>
      <c r="G10636">
        <v>1</v>
      </c>
    </row>
    <row r="10637" spans="1:7" x14ac:dyDescent="0.25">
      <c r="A10637">
        <v>80028224</v>
      </c>
      <c r="B10637" s="1">
        <v>41022</v>
      </c>
      <c r="C10637" t="s">
        <v>7</v>
      </c>
      <c r="D10637">
        <v>35</v>
      </c>
      <c r="E10637">
        <v>12040208</v>
      </c>
      <c r="F10637" t="s">
        <v>8</v>
      </c>
      <c r="G10637">
        <v>3000</v>
      </c>
    </row>
    <row r="10638" spans="1:7" x14ac:dyDescent="0.25">
      <c r="A10638">
        <v>80028224</v>
      </c>
      <c r="B10638" s="1">
        <v>41022</v>
      </c>
      <c r="C10638" t="s">
        <v>15</v>
      </c>
      <c r="D10638">
        <v>17.5</v>
      </c>
      <c r="E10638">
        <v>12040208</v>
      </c>
      <c r="F10638" t="s">
        <v>8</v>
      </c>
      <c r="G10638">
        <v>3000</v>
      </c>
    </row>
    <row r="10639" spans="1:7" x14ac:dyDescent="0.25">
      <c r="A10639">
        <v>80028225</v>
      </c>
      <c r="B10639" s="1">
        <v>41022</v>
      </c>
      <c r="C10639" t="s">
        <v>29</v>
      </c>
      <c r="D10639">
        <v>25</v>
      </c>
      <c r="E10639">
        <v>12040373</v>
      </c>
      <c r="F10639" t="s">
        <v>10</v>
      </c>
      <c r="G10639">
        <v>1</v>
      </c>
    </row>
    <row r="10640" spans="1:7" x14ac:dyDescent="0.25">
      <c r="A10640">
        <v>80028227</v>
      </c>
      <c r="B10640" s="1">
        <v>41023</v>
      </c>
      <c r="C10640" t="s">
        <v>64</v>
      </c>
      <c r="D10640">
        <v>44</v>
      </c>
      <c r="E10640">
        <v>12040376</v>
      </c>
      <c r="F10640" t="s">
        <v>65</v>
      </c>
      <c r="G10640">
        <v>11</v>
      </c>
    </row>
    <row r="10641" spans="1:7" x14ac:dyDescent="0.25">
      <c r="A10641">
        <v>80028228</v>
      </c>
      <c r="B10641" s="1">
        <v>41023</v>
      </c>
      <c r="C10641" t="s">
        <v>7</v>
      </c>
      <c r="D10641">
        <v>120</v>
      </c>
      <c r="E10641">
        <v>12040377</v>
      </c>
      <c r="F10641" t="s">
        <v>8</v>
      </c>
      <c r="G10641">
        <v>20000</v>
      </c>
    </row>
    <row r="10642" spans="1:7" hidden="1" x14ac:dyDescent="0.25">
      <c r="A10642">
        <v>80028239</v>
      </c>
      <c r="B10642" s="1">
        <v>41023</v>
      </c>
      <c r="C10642" t="s">
        <v>111</v>
      </c>
      <c r="D10642">
        <v>25</v>
      </c>
      <c r="E10642">
        <v>12040394</v>
      </c>
      <c r="F10642" t="s">
        <v>112</v>
      </c>
      <c r="G10642">
        <v>1</v>
      </c>
    </row>
    <row r="10643" spans="1:7" x14ac:dyDescent="0.25">
      <c r="A10643">
        <v>80028229</v>
      </c>
      <c r="B10643" s="1">
        <v>41023</v>
      </c>
      <c r="C10643" t="s">
        <v>9</v>
      </c>
      <c r="D10643">
        <v>20</v>
      </c>
      <c r="E10643">
        <v>12040255</v>
      </c>
      <c r="F10643" t="s">
        <v>10</v>
      </c>
      <c r="G10643">
        <v>1</v>
      </c>
    </row>
    <row r="10644" spans="1:7" hidden="1" x14ac:dyDescent="0.25">
      <c r="A10644">
        <v>80028241</v>
      </c>
      <c r="B10644" s="1">
        <v>41023</v>
      </c>
      <c r="C10644" t="s">
        <v>22</v>
      </c>
      <c r="D10644">
        <v>50</v>
      </c>
      <c r="E10644">
        <v>12040397</v>
      </c>
      <c r="F10644" t="s">
        <v>23</v>
      </c>
      <c r="G10644">
        <v>0.49</v>
      </c>
    </row>
    <row r="10645" spans="1:7" hidden="1" x14ac:dyDescent="0.25">
      <c r="A10645">
        <v>80028245</v>
      </c>
      <c r="B10645" s="1">
        <v>41024</v>
      </c>
      <c r="C10645" t="s">
        <v>124</v>
      </c>
      <c r="D10645">
        <v>900</v>
      </c>
      <c r="E10645">
        <v>12010469</v>
      </c>
      <c r="F10645" t="s">
        <v>10</v>
      </c>
      <c r="G10645">
        <v>1</v>
      </c>
    </row>
    <row r="10646" spans="1:7" hidden="1" x14ac:dyDescent="0.25">
      <c r="A10646">
        <v>80028245</v>
      </c>
      <c r="B10646" s="1">
        <v>41024</v>
      </c>
      <c r="C10646" t="s">
        <v>131</v>
      </c>
      <c r="D10646">
        <v>391.33</v>
      </c>
      <c r="E10646">
        <v>12010469</v>
      </c>
      <c r="F10646" t="s">
        <v>10</v>
      </c>
      <c r="G10646">
        <v>1</v>
      </c>
    </row>
    <row r="10647" spans="1:7" hidden="1" x14ac:dyDescent="0.25">
      <c r="A10647">
        <v>80028256</v>
      </c>
      <c r="B10647" s="1">
        <v>41024</v>
      </c>
      <c r="C10647" t="s">
        <v>124</v>
      </c>
      <c r="D10647">
        <v>1044</v>
      </c>
      <c r="E10647">
        <v>12030120</v>
      </c>
      <c r="F10647" t="s">
        <v>10</v>
      </c>
      <c r="G10647">
        <v>1</v>
      </c>
    </row>
    <row r="10648" spans="1:7" x14ac:dyDescent="0.25">
      <c r="A10648">
        <v>80028229</v>
      </c>
      <c r="B10648" s="1">
        <v>41023</v>
      </c>
      <c r="C10648" t="s">
        <v>7</v>
      </c>
      <c r="D10648">
        <v>1087</v>
      </c>
      <c r="E10648">
        <v>12040255</v>
      </c>
      <c r="F10648" t="s">
        <v>8</v>
      </c>
      <c r="G10648">
        <v>1</v>
      </c>
    </row>
    <row r="10649" spans="1:7" x14ac:dyDescent="0.25">
      <c r="A10649">
        <v>80028230</v>
      </c>
      <c r="B10649" s="1">
        <v>41023</v>
      </c>
      <c r="C10649" t="s">
        <v>9</v>
      </c>
      <c r="D10649">
        <v>20</v>
      </c>
      <c r="E10649">
        <v>12040253</v>
      </c>
      <c r="F10649" t="s">
        <v>10</v>
      </c>
      <c r="G10649">
        <v>1</v>
      </c>
    </row>
    <row r="10650" spans="1:7" hidden="1" x14ac:dyDescent="0.25">
      <c r="A10650">
        <v>80028242</v>
      </c>
      <c r="B10650" s="1">
        <v>41024</v>
      </c>
      <c r="C10650" t="s">
        <v>22</v>
      </c>
      <c r="D10650">
        <v>50</v>
      </c>
      <c r="E10650">
        <v>12040402</v>
      </c>
      <c r="F10650" t="s">
        <v>23</v>
      </c>
      <c r="G10650">
        <v>0.12</v>
      </c>
    </row>
    <row r="10651" spans="1:7" hidden="1" x14ac:dyDescent="0.25">
      <c r="A10651">
        <v>80028247</v>
      </c>
      <c r="B10651" s="1">
        <v>41024</v>
      </c>
      <c r="C10651" t="s">
        <v>111</v>
      </c>
      <c r="D10651">
        <v>25</v>
      </c>
      <c r="E10651">
        <v>12040407</v>
      </c>
      <c r="F10651" t="s">
        <v>112</v>
      </c>
      <c r="G10651">
        <v>1</v>
      </c>
    </row>
    <row r="10652" spans="1:7" hidden="1" x14ac:dyDescent="0.25">
      <c r="A10652">
        <v>80028248</v>
      </c>
      <c r="B10652" s="1">
        <v>41024</v>
      </c>
      <c r="C10652" t="s">
        <v>36</v>
      </c>
      <c r="D10652">
        <v>50</v>
      </c>
      <c r="E10652">
        <v>12040408</v>
      </c>
      <c r="F10652" t="s">
        <v>23</v>
      </c>
      <c r="G10652">
        <v>1</v>
      </c>
    </row>
    <row r="10653" spans="1:7" x14ac:dyDescent="0.25">
      <c r="A10653">
        <v>80028230</v>
      </c>
      <c r="B10653" s="1">
        <v>41023</v>
      </c>
      <c r="C10653" t="s">
        <v>7</v>
      </c>
      <c r="D10653">
        <v>1360</v>
      </c>
      <c r="E10653">
        <v>12040253</v>
      </c>
      <c r="F10653" t="s">
        <v>8</v>
      </c>
      <c r="G10653">
        <v>1</v>
      </c>
    </row>
    <row r="10654" spans="1:7" x14ac:dyDescent="0.25">
      <c r="A10654">
        <v>80028231</v>
      </c>
      <c r="B10654" s="1">
        <v>41023</v>
      </c>
      <c r="C10654" t="s">
        <v>9</v>
      </c>
      <c r="D10654">
        <v>20</v>
      </c>
      <c r="E10654">
        <v>12030152</v>
      </c>
      <c r="F10654" t="s">
        <v>10</v>
      </c>
      <c r="G10654">
        <v>1</v>
      </c>
    </row>
    <row r="10655" spans="1:7" x14ac:dyDescent="0.25">
      <c r="A10655">
        <v>80028231</v>
      </c>
      <c r="B10655" s="1">
        <v>41023</v>
      </c>
      <c r="C10655" t="s">
        <v>7</v>
      </c>
      <c r="D10655">
        <v>1540</v>
      </c>
      <c r="E10655">
        <v>12030152</v>
      </c>
      <c r="F10655" t="s">
        <v>8</v>
      </c>
      <c r="G10655">
        <v>1</v>
      </c>
    </row>
    <row r="10656" spans="1:7" hidden="1" x14ac:dyDescent="0.25">
      <c r="A10656">
        <v>80028249</v>
      </c>
      <c r="B10656" s="1">
        <v>41024</v>
      </c>
      <c r="C10656" t="s">
        <v>111</v>
      </c>
      <c r="D10656">
        <v>25</v>
      </c>
      <c r="E10656">
        <v>12040410</v>
      </c>
      <c r="F10656" t="s">
        <v>112</v>
      </c>
      <c r="G10656">
        <v>1</v>
      </c>
    </row>
    <row r="10657" spans="1:7" hidden="1" x14ac:dyDescent="0.25">
      <c r="A10657">
        <v>80028251</v>
      </c>
      <c r="B10657" s="1">
        <v>41024</v>
      </c>
      <c r="C10657" t="s">
        <v>115</v>
      </c>
      <c r="D10657">
        <v>50</v>
      </c>
      <c r="E10657">
        <v>12040411</v>
      </c>
      <c r="F10657" t="s">
        <v>10</v>
      </c>
      <c r="G10657">
        <v>1</v>
      </c>
    </row>
    <row r="10658" spans="1:7" hidden="1" x14ac:dyDescent="0.25">
      <c r="A10658">
        <v>80028252</v>
      </c>
      <c r="B10658" s="1">
        <v>41024</v>
      </c>
      <c r="C10658" t="s">
        <v>111</v>
      </c>
      <c r="D10658">
        <v>25</v>
      </c>
      <c r="E10658">
        <v>12040413</v>
      </c>
      <c r="F10658" t="s">
        <v>112</v>
      </c>
      <c r="G10658">
        <v>1</v>
      </c>
    </row>
    <row r="10659" spans="1:7" hidden="1" x14ac:dyDescent="0.25">
      <c r="A10659">
        <v>80028252</v>
      </c>
      <c r="B10659" s="1">
        <v>41024</v>
      </c>
      <c r="C10659" t="s">
        <v>111</v>
      </c>
      <c r="D10659">
        <v>25</v>
      </c>
      <c r="E10659">
        <v>12040414</v>
      </c>
      <c r="F10659" t="s">
        <v>112</v>
      </c>
      <c r="G10659">
        <v>1</v>
      </c>
    </row>
    <row r="10660" spans="1:7" hidden="1" x14ac:dyDescent="0.25">
      <c r="A10660">
        <v>80028253</v>
      </c>
      <c r="B10660" s="1">
        <v>41024</v>
      </c>
      <c r="C10660" t="s">
        <v>111</v>
      </c>
      <c r="D10660">
        <v>25</v>
      </c>
      <c r="E10660">
        <v>12040416</v>
      </c>
      <c r="F10660" t="s">
        <v>112</v>
      </c>
      <c r="G10660">
        <v>1</v>
      </c>
    </row>
    <row r="10661" spans="1:7" x14ac:dyDescent="0.25">
      <c r="A10661">
        <v>80028231</v>
      </c>
      <c r="B10661" s="1">
        <v>41023</v>
      </c>
      <c r="C10661" t="s">
        <v>9</v>
      </c>
      <c r="D10661">
        <v>20</v>
      </c>
      <c r="E10661">
        <v>12030312</v>
      </c>
      <c r="F10661" t="s">
        <v>10</v>
      </c>
      <c r="G10661">
        <v>1</v>
      </c>
    </row>
    <row r="10662" spans="1:7" x14ac:dyDescent="0.25">
      <c r="A10662">
        <v>80028231</v>
      </c>
      <c r="B10662" s="1">
        <v>41023</v>
      </c>
      <c r="C10662" t="s">
        <v>7</v>
      </c>
      <c r="D10662">
        <v>1183</v>
      </c>
      <c r="E10662">
        <v>12030312</v>
      </c>
      <c r="F10662" t="s">
        <v>8</v>
      </c>
      <c r="G10662">
        <v>1</v>
      </c>
    </row>
    <row r="10663" spans="1:7" hidden="1" x14ac:dyDescent="0.25">
      <c r="A10663">
        <v>80028266</v>
      </c>
      <c r="B10663" s="1">
        <v>41025</v>
      </c>
      <c r="C10663" t="s">
        <v>189</v>
      </c>
      <c r="D10663">
        <v>85.99</v>
      </c>
      <c r="E10663">
        <v>12020194</v>
      </c>
      <c r="F10663" t="s">
        <v>10</v>
      </c>
      <c r="G10663">
        <v>1</v>
      </c>
    </row>
    <row r="10664" spans="1:7" hidden="1" x14ac:dyDescent="0.25">
      <c r="A10664">
        <v>80028266</v>
      </c>
      <c r="B10664" s="1">
        <v>41025</v>
      </c>
      <c r="C10664" t="s">
        <v>129</v>
      </c>
      <c r="D10664">
        <v>470.79</v>
      </c>
      <c r="E10664">
        <v>12020194</v>
      </c>
      <c r="F10664" t="s">
        <v>10</v>
      </c>
      <c r="G10664">
        <v>1</v>
      </c>
    </row>
    <row r="10665" spans="1:7" hidden="1" x14ac:dyDescent="0.25">
      <c r="A10665">
        <v>80028266</v>
      </c>
      <c r="B10665" s="1">
        <v>41025</v>
      </c>
      <c r="C10665" t="s">
        <v>124</v>
      </c>
      <c r="D10665">
        <v>731.99</v>
      </c>
      <c r="E10665">
        <v>12020194</v>
      </c>
      <c r="F10665" t="s">
        <v>10</v>
      </c>
      <c r="G10665">
        <v>1</v>
      </c>
    </row>
    <row r="10666" spans="1:7" x14ac:dyDescent="0.25">
      <c r="A10666">
        <v>80028232</v>
      </c>
      <c r="B10666" s="1">
        <v>41023</v>
      </c>
      <c r="C10666" t="s">
        <v>54</v>
      </c>
      <c r="D10666">
        <v>41</v>
      </c>
      <c r="E10666">
        <v>12040378</v>
      </c>
      <c r="F10666" t="s">
        <v>55</v>
      </c>
      <c r="G10666">
        <v>245736</v>
      </c>
    </row>
    <row r="10667" spans="1:7" x14ac:dyDescent="0.25">
      <c r="A10667">
        <v>80028232</v>
      </c>
      <c r="B10667" s="1">
        <v>41023</v>
      </c>
      <c r="C10667" t="s">
        <v>56</v>
      </c>
      <c r="D10667">
        <v>35</v>
      </c>
      <c r="E10667">
        <v>12040378</v>
      </c>
      <c r="F10667" t="s">
        <v>55</v>
      </c>
      <c r="G10667">
        <v>245736</v>
      </c>
    </row>
    <row r="10668" spans="1:7" x14ac:dyDescent="0.25">
      <c r="A10668">
        <v>80028232</v>
      </c>
      <c r="B10668" s="1">
        <v>41023</v>
      </c>
      <c r="C10668" t="s">
        <v>57</v>
      </c>
      <c r="D10668">
        <v>41</v>
      </c>
      <c r="E10668">
        <v>12040378</v>
      </c>
      <c r="F10668" t="s">
        <v>55</v>
      </c>
      <c r="G10668">
        <v>245736</v>
      </c>
    </row>
    <row r="10669" spans="1:7" hidden="1" x14ac:dyDescent="0.25">
      <c r="A10669">
        <v>80028264</v>
      </c>
      <c r="B10669" s="1">
        <v>41025</v>
      </c>
      <c r="C10669" t="s">
        <v>11</v>
      </c>
      <c r="D10669">
        <v>123.36</v>
      </c>
      <c r="E10669">
        <v>12030012</v>
      </c>
      <c r="F10669" t="s">
        <v>10</v>
      </c>
      <c r="G10669">
        <v>0</v>
      </c>
    </row>
    <row r="10670" spans="1:7" hidden="1" x14ac:dyDescent="0.25">
      <c r="A10670">
        <v>80028264</v>
      </c>
      <c r="B10670" s="1">
        <v>41025</v>
      </c>
      <c r="C10670" t="s">
        <v>12</v>
      </c>
      <c r="D10670">
        <v>1014.03</v>
      </c>
      <c r="E10670">
        <v>12030012</v>
      </c>
      <c r="F10670" t="s">
        <v>10</v>
      </c>
      <c r="G10670">
        <v>0</v>
      </c>
    </row>
    <row r="10671" spans="1:7" hidden="1" x14ac:dyDescent="0.25">
      <c r="A10671">
        <v>80028264</v>
      </c>
      <c r="B10671" s="1">
        <v>41025</v>
      </c>
      <c r="C10671" t="s">
        <v>13</v>
      </c>
      <c r="D10671">
        <v>3097.83</v>
      </c>
      <c r="E10671">
        <v>12030012</v>
      </c>
      <c r="F10671" t="s">
        <v>10</v>
      </c>
      <c r="G10671">
        <v>0</v>
      </c>
    </row>
    <row r="10672" spans="1:7" x14ac:dyDescent="0.25">
      <c r="A10672">
        <v>80028232</v>
      </c>
      <c r="B10672" s="1">
        <v>41023</v>
      </c>
      <c r="C10672" t="s">
        <v>59</v>
      </c>
      <c r="D10672">
        <v>115</v>
      </c>
      <c r="E10672">
        <v>12040378</v>
      </c>
      <c r="F10672" t="s">
        <v>60</v>
      </c>
      <c r="G10672">
        <v>245736</v>
      </c>
    </row>
    <row r="10673" spans="1:7" x14ac:dyDescent="0.25">
      <c r="A10673">
        <v>80028232</v>
      </c>
      <c r="B10673" s="1">
        <v>41023</v>
      </c>
      <c r="C10673" t="s">
        <v>61</v>
      </c>
      <c r="D10673">
        <v>95</v>
      </c>
      <c r="E10673">
        <v>12040378</v>
      </c>
      <c r="F10673" t="s">
        <v>60</v>
      </c>
      <c r="G10673">
        <v>245736</v>
      </c>
    </row>
    <row r="10674" spans="1:7" hidden="1" x14ac:dyDescent="0.25">
      <c r="A10674">
        <v>80028272</v>
      </c>
      <c r="B10674" s="1">
        <v>41025</v>
      </c>
      <c r="C10674" t="s">
        <v>18</v>
      </c>
      <c r="D10674">
        <v>59.93</v>
      </c>
      <c r="E10674">
        <v>12040116</v>
      </c>
      <c r="F10674" t="s">
        <v>10</v>
      </c>
      <c r="G10674">
        <v>1</v>
      </c>
    </row>
    <row r="10675" spans="1:7" hidden="1" x14ac:dyDescent="0.25">
      <c r="A10675">
        <v>80028272</v>
      </c>
      <c r="B10675" s="1">
        <v>41025</v>
      </c>
      <c r="C10675" t="s">
        <v>19</v>
      </c>
      <c r="D10675">
        <v>533.02</v>
      </c>
      <c r="E10675">
        <v>12040116</v>
      </c>
      <c r="F10675" t="s">
        <v>10</v>
      </c>
      <c r="G10675">
        <v>1</v>
      </c>
    </row>
    <row r="10676" spans="1:7" hidden="1" x14ac:dyDescent="0.25">
      <c r="A10676">
        <v>80028272</v>
      </c>
      <c r="B10676" s="1">
        <v>41025</v>
      </c>
      <c r="C10676" t="s">
        <v>20</v>
      </c>
      <c r="D10676">
        <v>1302.93</v>
      </c>
      <c r="E10676">
        <v>12040116</v>
      </c>
      <c r="F10676" t="s">
        <v>10</v>
      </c>
      <c r="G10676">
        <v>1</v>
      </c>
    </row>
    <row r="10677" spans="1:7" hidden="1" x14ac:dyDescent="0.25">
      <c r="A10677">
        <v>80028272</v>
      </c>
      <c r="B10677" s="1">
        <v>41025</v>
      </c>
      <c r="C10677" t="s">
        <v>21</v>
      </c>
      <c r="D10677">
        <v>161.68</v>
      </c>
      <c r="E10677">
        <v>12040116</v>
      </c>
      <c r="F10677" t="s">
        <v>10</v>
      </c>
      <c r="G10677">
        <v>1</v>
      </c>
    </row>
    <row r="10678" spans="1:7" x14ac:dyDescent="0.25">
      <c r="A10678">
        <v>80028232</v>
      </c>
      <c r="B10678" s="1">
        <v>41023</v>
      </c>
      <c r="C10678" t="s">
        <v>62</v>
      </c>
      <c r="D10678">
        <v>115</v>
      </c>
      <c r="E10678">
        <v>12040378</v>
      </c>
      <c r="F10678" t="s">
        <v>60</v>
      </c>
      <c r="G10678">
        <v>245736</v>
      </c>
    </row>
    <row r="10679" spans="1:7" hidden="1" x14ac:dyDescent="0.25">
      <c r="A10679">
        <v>80028265</v>
      </c>
      <c r="B10679" s="1">
        <v>41025</v>
      </c>
      <c r="C10679" t="s">
        <v>111</v>
      </c>
      <c r="D10679">
        <v>75</v>
      </c>
      <c r="E10679">
        <v>12040433</v>
      </c>
      <c r="F10679" t="s">
        <v>112</v>
      </c>
      <c r="G10679">
        <v>3</v>
      </c>
    </row>
    <row r="10680" spans="1:7" hidden="1" x14ac:dyDescent="0.25">
      <c r="A10680">
        <v>90001853</v>
      </c>
      <c r="B10680" s="1">
        <v>41025</v>
      </c>
      <c r="C10680" t="s">
        <v>115</v>
      </c>
      <c r="D10680">
        <v>50</v>
      </c>
      <c r="E10680">
        <v>12040441</v>
      </c>
      <c r="F10680" t="s">
        <v>10</v>
      </c>
      <c r="G10680">
        <v>1</v>
      </c>
    </row>
    <row r="10681" spans="1:7" x14ac:dyDescent="0.25">
      <c r="A10681">
        <v>80028232</v>
      </c>
      <c r="B10681" s="1">
        <v>41023</v>
      </c>
      <c r="C10681" t="s">
        <v>63</v>
      </c>
      <c r="D10681">
        <v>25</v>
      </c>
      <c r="E10681">
        <v>12040378</v>
      </c>
      <c r="F10681" t="s">
        <v>60</v>
      </c>
      <c r="G10681">
        <v>245736</v>
      </c>
    </row>
    <row r="10682" spans="1:7" x14ac:dyDescent="0.25">
      <c r="A10682">
        <v>80028232</v>
      </c>
      <c r="B10682" s="1">
        <v>41023</v>
      </c>
      <c r="C10682" t="s">
        <v>54</v>
      </c>
      <c r="D10682">
        <v>25</v>
      </c>
      <c r="E10682">
        <v>12040379</v>
      </c>
      <c r="F10682" t="s">
        <v>55</v>
      </c>
      <c r="G10682">
        <v>15358</v>
      </c>
    </row>
    <row r="10683" spans="1:7" x14ac:dyDescent="0.25">
      <c r="A10683">
        <v>80028232</v>
      </c>
      <c r="B10683" s="1">
        <v>41023</v>
      </c>
      <c r="C10683" t="s">
        <v>56</v>
      </c>
      <c r="D10683">
        <v>25</v>
      </c>
      <c r="E10683">
        <v>12040379</v>
      </c>
      <c r="F10683" t="s">
        <v>55</v>
      </c>
      <c r="G10683">
        <v>15358</v>
      </c>
    </row>
    <row r="10684" spans="1:7" x14ac:dyDescent="0.25">
      <c r="A10684">
        <v>80028232</v>
      </c>
      <c r="B10684" s="1">
        <v>41023</v>
      </c>
      <c r="C10684" t="s">
        <v>54</v>
      </c>
      <c r="D10684">
        <v>25</v>
      </c>
      <c r="E10684">
        <v>12040380</v>
      </c>
      <c r="F10684" t="s">
        <v>55</v>
      </c>
      <c r="G10684">
        <v>6826</v>
      </c>
    </row>
    <row r="10685" spans="1:7" x14ac:dyDescent="0.25">
      <c r="A10685">
        <v>80028232</v>
      </c>
      <c r="B10685" s="1">
        <v>41023</v>
      </c>
      <c r="C10685" t="s">
        <v>56</v>
      </c>
      <c r="D10685">
        <v>25</v>
      </c>
      <c r="E10685">
        <v>12040380</v>
      </c>
      <c r="F10685" t="s">
        <v>55</v>
      </c>
      <c r="G10685">
        <v>6826</v>
      </c>
    </row>
    <row r="10686" spans="1:7" x14ac:dyDescent="0.25">
      <c r="A10686">
        <v>80028232</v>
      </c>
      <c r="B10686" s="1">
        <v>41023</v>
      </c>
      <c r="C10686" t="s">
        <v>59</v>
      </c>
      <c r="D10686">
        <v>115</v>
      </c>
      <c r="E10686">
        <v>12040380</v>
      </c>
      <c r="F10686" t="s">
        <v>60</v>
      </c>
      <c r="G10686">
        <v>6826</v>
      </c>
    </row>
    <row r="10687" spans="1:7" x14ac:dyDescent="0.25">
      <c r="A10687">
        <v>80028232</v>
      </c>
      <c r="B10687" s="1">
        <v>41023</v>
      </c>
      <c r="C10687" t="s">
        <v>61</v>
      </c>
      <c r="D10687">
        <v>25</v>
      </c>
      <c r="E10687">
        <v>12040380</v>
      </c>
      <c r="F10687" t="s">
        <v>60</v>
      </c>
      <c r="G10687">
        <v>6826</v>
      </c>
    </row>
    <row r="10688" spans="1:7" hidden="1" x14ac:dyDescent="0.25">
      <c r="A10688">
        <v>80028271</v>
      </c>
      <c r="B10688" s="1">
        <v>41025</v>
      </c>
      <c r="C10688" t="s">
        <v>36</v>
      </c>
      <c r="D10688">
        <v>50</v>
      </c>
      <c r="E10688">
        <v>12040446</v>
      </c>
      <c r="F10688" t="s">
        <v>23</v>
      </c>
      <c r="G10688">
        <v>1</v>
      </c>
    </row>
    <row r="10689" spans="1:7" hidden="1" x14ac:dyDescent="0.25">
      <c r="A10689">
        <v>80028274</v>
      </c>
      <c r="B10689" s="1">
        <v>41025</v>
      </c>
      <c r="C10689" t="s">
        <v>111</v>
      </c>
      <c r="D10689">
        <v>25</v>
      </c>
      <c r="E10689">
        <v>12040447</v>
      </c>
      <c r="F10689" t="s">
        <v>112</v>
      </c>
      <c r="G10689">
        <v>1</v>
      </c>
    </row>
    <row r="10690" spans="1:7" x14ac:dyDescent="0.25">
      <c r="A10690">
        <v>80028232</v>
      </c>
      <c r="B10690" s="1">
        <v>41023</v>
      </c>
      <c r="C10690" t="s">
        <v>29</v>
      </c>
      <c r="D10690">
        <v>25</v>
      </c>
      <c r="E10690">
        <v>12040381</v>
      </c>
      <c r="F10690" t="s">
        <v>10</v>
      </c>
      <c r="G10690">
        <v>1</v>
      </c>
    </row>
    <row r="10691" spans="1:7" x14ac:dyDescent="0.25">
      <c r="A10691">
        <v>80028234</v>
      </c>
      <c r="B10691" s="1">
        <v>41023</v>
      </c>
      <c r="C10691" t="s">
        <v>7</v>
      </c>
      <c r="D10691">
        <v>40</v>
      </c>
      <c r="E10691">
        <v>12040364</v>
      </c>
      <c r="F10691" t="s">
        <v>8</v>
      </c>
      <c r="G10691">
        <v>4000</v>
      </c>
    </row>
    <row r="10692" spans="1:7" x14ac:dyDescent="0.25">
      <c r="A10692">
        <v>80028235</v>
      </c>
      <c r="B10692" s="1">
        <v>41023</v>
      </c>
      <c r="C10692" t="s">
        <v>54</v>
      </c>
      <c r="D10692">
        <v>27</v>
      </c>
      <c r="E10692">
        <v>12040388</v>
      </c>
      <c r="F10692" t="s">
        <v>55</v>
      </c>
      <c r="G10692">
        <v>80000</v>
      </c>
    </row>
    <row r="10693" spans="1:7" x14ac:dyDescent="0.25">
      <c r="A10693">
        <v>80028235</v>
      </c>
      <c r="B10693" s="1">
        <v>41023</v>
      </c>
      <c r="C10693" t="s">
        <v>56</v>
      </c>
      <c r="D10693">
        <v>27</v>
      </c>
      <c r="E10693">
        <v>12040388</v>
      </c>
      <c r="F10693" t="s">
        <v>55</v>
      </c>
      <c r="G10693">
        <v>80000</v>
      </c>
    </row>
    <row r="10694" spans="1:7" x14ac:dyDescent="0.25">
      <c r="A10694">
        <v>80028235</v>
      </c>
      <c r="B10694" s="1">
        <v>41023</v>
      </c>
      <c r="C10694" t="s">
        <v>59</v>
      </c>
      <c r="D10694">
        <v>25</v>
      </c>
      <c r="E10694">
        <v>12040388</v>
      </c>
      <c r="F10694" t="s">
        <v>60</v>
      </c>
      <c r="G10694">
        <v>80000</v>
      </c>
    </row>
    <row r="10695" spans="1:7" x14ac:dyDescent="0.25">
      <c r="A10695">
        <v>80028235</v>
      </c>
      <c r="B10695" s="1">
        <v>41023</v>
      </c>
      <c r="C10695" t="s">
        <v>61</v>
      </c>
      <c r="D10695">
        <v>25</v>
      </c>
      <c r="E10695">
        <v>12040388</v>
      </c>
      <c r="F10695" t="s">
        <v>60</v>
      </c>
      <c r="G10695">
        <v>80000</v>
      </c>
    </row>
    <row r="10696" spans="1:7" x14ac:dyDescent="0.25">
      <c r="A10696">
        <v>80028236</v>
      </c>
      <c r="B10696" s="1">
        <v>41023</v>
      </c>
      <c r="C10696" t="s">
        <v>59</v>
      </c>
      <c r="D10696">
        <v>25</v>
      </c>
      <c r="E10696">
        <v>12040389</v>
      </c>
      <c r="F10696" t="s">
        <v>60</v>
      </c>
      <c r="G10696">
        <v>2</v>
      </c>
    </row>
    <row r="10697" spans="1:7" x14ac:dyDescent="0.25">
      <c r="A10697">
        <v>80028236</v>
      </c>
      <c r="B10697" s="1">
        <v>41023</v>
      </c>
      <c r="C10697" t="s">
        <v>59</v>
      </c>
      <c r="D10697">
        <v>25</v>
      </c>
      <c r="E10697">
        <v>12040390</v>
      </c>
      <c r="F10697" t="s">
        <v>60</v>
      </c>
      <c r="G10697">
        <v>2</v>
      </c>
    </row>
    <row r="10698" spans="1:7" hidden="1" x14ac:dyDescent="0.25">
      <c r="A10698">
        <v>90001854</v>
      </c>
      <c r="B10698" s="1">
        <v>41026</v>
      </c>
      <c r="C10698" t="s">
        <v>115</v>
      </c>
      <c r="D10698">
        <v>50</v>
      </c>
      <c r="E10698">
        <v>12040449</v>
      </c>
      <c r="F10698" t="s">
        <v>10</v>
      </c>
      <c r="G10698">
        <v>1</v>
      </c>
    </row>
    <row r="10699" spans="1:7" x14ac:dyDescent="0.25">
      <c r="A10699">
        <v>80028236</v>
      </c>
      <c r="B10699" s="1">
        <v>41023</v>
      </c>
      <c r="C10699" t="s">
        <v>64</v>
      </c>
      <c r="D10699">
        <v>25</v>
      </c>
      <c r="E10699">
        <v>12040391</v>
      </c>
      <c r="F10699" t="s">
        <v>65</v>
      </c>
      <c r="G10699">
        <v>1</v>
      </c>
    </row>
    <row r="10700" spans="1:7" hidden="1" x14ac:dyDescent="0.25">
      <c r="A10700">
        <v>90001855</v>
      </c>
      <c r="B10700" s="1">
        <v>41026</v>
      </c>
      <c r="C10700" t="s">
        <v>126</v>
      </c>
      <c r="D10700">
        <v>250</v>
      </c>
      <c r="E10700">
        <v>12040451</v>
      </c>
      <c r="F10700" t="s">
        <v>10</v>
      </c>
      <c r="G10700">
        <v>1</v>
      </c>
    </row>
    <row r="10701" spans="1:7" hidden="1" x14ac:dyDescent="0.25">
      <c r="A10701">
        <v>80028279</v>
      </c>
      <c r="B10701" s="1">
        <v>41026</v>
      </c>
      <c r="C10701" t="s">
        <v>111</v>
      </c>
      <c r="D10701">
        <v>50</v>
      </c>
      <c r="E10701">
        <v>12040452</v>
      </c>
      <c r="F10701" t="s">
        <v>112</v>
      </c>
      <c r="G10701">
        <v>2</v>
      </c>
    </row>
    <row r="10702" spans="1:7" hidden="1" x14ac:dyDescent="0.25">
      <c r="A10702">
        <v>80028280</v>
      </c>
      <c r="B10702" s="1">
        <v>41026</v>
      </c>
      <c r="C10702" t="s">
        <v>111</v>
      </c>
      <c r="D10702">
        <v>25</v>
      </c>
      <c r="E10702">
        <v>12040453</v>
      </c>
      <c r="F10702" t="s">
        <v>112</v>
      </c>
      <c r="G10702">
        <v>1</v>
      </c>
    </row>
    <row r="10703" spans="1:7" x14ac:dyDescent="0.25">
      <c r="A10703">
        <v>80028237</v>
      </c>
      <c r="B10703" s="1">
        <v>41023</v>
      </c>
      <c r="C10703" t="s">
        <v>7</v>
      </c>
      <c r="D10703">
        <v>90</v>
      </c>
      <c r="E10703">
        <v>12040281</v>
      </c>
      <c r="F10703" t="s">
        <v>8</v>
      </c>
      <c r="G10703">
        <v>14000</v>
      </c>
    </row>
    <row r="10704" spans="1:7" x14ac:dyDescent="0.25">
      <c r="A10704">
        <v>80028237</v>
      </c>
      <c r="B10704" s="1">
        <v>41023</v>
      </c>
      <c r="C10704" t="s">
        <v>15</v>
      </c>
      <c r="D10704">
        <v>45</v>
      </c>
      <c r="E10704">
        <v>12040281</v>
      </c>
      <c r="F10704" t="s">
        <v>8</v>
      </c>
      <c r="G10704">
        <v>14000</v>
      </c>
    </row>
    <row r="10705" spans="1:7" x14ac:dyDescent="0.25">
      <c r="A10705">
        <v>80028238</v>
      </c>
      <c r="B10705" s="1">
        <v>41023</v>
      </c>
      <c r="C10705" t="s">
        <v>9</v>
      </c>
      <c r="D10705">
        <v>20</v>
      </c>
      <c r="E10705">
        <v>12040354</v>
      </c>
      <c r="F10705" t="s">
        <v>10</v>
      </c>
      <c r="G10705">
        <v>1</v>
      </c>
    </row>
    <row r="10706" spans="1:7" x14ac:dyDescent="0.25">
      <c r="A10706">
        <v>80028238</v>
      </c>
      <c r="B10706" s="1">
        <v>41023</v>
      </c>
      <c r="C10706" t="s">
        <v>7</v>
      </c>
      <c r="D10706">
        <v>105</v>
      </c>
      <c r="E10706">
        <v>12040354</v>
      </c>
      <c r="F10706" t="s">
        <v>8</v>
      </c>
      <c r="G10706">
        <v>1</v>
      </c>
    </row>
    <row r="10707" spans="1:7" hidden="1" x14ac:dyDescent="0.25">
      <c r="A10707">
        <v>80028289</v>
      </c>
      <c r="B10707" s="1">
        <v>41026</v>
      </c>
      <c r="C10707" t="s">
        <v>111</v>
      </c>
      <c r="D10707">
        <v>25</v>
      </c>
      <c r="E10707">
        <v>12040464</v>
      </c>
      <c r="F10707" t="s">
        <v>112</v>
      </c>
      <c r="G10707">
        <v>1</v>
      </c>
    </row>
    <row r="10708" spans="1:7" hidden="1" x14ac:dyDescent="0.25">
      <c r="A10708">
        <v>80028289</v>
      </c>
      <c r="B10708" s="1">
        <v>41026</v>
      </c>
      <c r="C10708" t="s">
        <v>111</v>
      </c>
      <c r="D10708">
        <v>25</v>
      </c>
      <c r="E10708">
        <v>12040465</v>
      </c>
      <c r="F10708" t="s">
        <v>112</v>
      </c>
      <c r="G10708">
        <v>1</v>
      </c>
    </row>
    <row r="10709" spans="1:7" hidden="1" x14ac:dyDescent="0.25">
      <c r="A10709">
        <v>80028290</v>
      </c>
      <c r="B10709" s="1">
        <v>41026</v>
      </c>
      <c r="C10709" t="s">
        <v>111</v>
      </c>
      <c r="D10709">
        <v>25</v>
      </c>
      <c r="E10709">
        <v>12040466</v>
      </c>
      <c r="F10709" t="s">
        <v>112</v>
      </c>
      <c r="G10709">
        <v>1</v>
      </c>
    </row>
    <row r="10710" spans="1:7" hidden="1" x14ac:dyDescent="0.25">
      <c r="A10710">
        <v>80028291</v>
      </c>
      <c r="B10710" s="1">
        <v>41026</v>
      </c>
      <c r="C10710" t="s">
        <v>182</v>
      </c>
      <c r="D10710">
        <v>100</v>
      </c>
      <c r="E10710">
        <v>12040467</v>
      </c>
      <c r="F10710" t="s">
        <v>10</v>
      </c>
      <c r="G10710">
        <v>1</v>
      </c>
    </row>
    <row r="10711" spans="1:7" x14ac:dyDescent="0.25">
      <c r="A10711">
        <v>80028240</v>
      </c>
      <c r="B10711" s="1">
        <v>41023</v>
      </c>
      <c r="C10711" t="s">
        <v>140</v>
      </c>
      <c r="D10711">
        <v>25</v>
      </c>
      <c r="E10711">
        <v>12040395</v>
      </c>
      <c r="F10711" t="s">
        <v>26</v>
      </c>
      <c r="G10711">
        <v>100</v>
      </c>
    </row>
    <row r="10712" spans="1:7" x14ac:dyDescent="0.25">
      <c r="A10712">
        <v>80028240</v>
      </c>
      <c r="B10712" s="1">
        <v>41023</v>
      </c>
      <c r="C10712" t="s">
        <v>66</v>
      </c>
      <c r="D10712">
        <v>14</v>
      </c>
      <c r="E10712">
        <v>12040395</v>
      </c>
      <c r="F10712" t="s">
        <v>67</v>
      </c>
      <c r="G10712">
        <v>100</v>
      </c>
    </row>
    <row r="10713" spans="1:7" x14ac:dyDescent="0.25">
      <c r="A10713">
        <v>80028243</v>
      </c>
      <c r="B10713" s="1">
        <v>41024</v>
      </c>
      <c r="C10713" t="s">
        <v>27</v>
      </c>
      <c r="D10713">
        <v>25</v>
      </c>
      <c r="E10713">
        <v>12040403</v>
      </c>
      <c r="F10713" t="s">
        <v>28</v>
      </c>
      <c r="G10713">
        <v>1</v>
      </c>
    </row>
    <row r="10714" spans="1:7" x14ac:dyDescent="0.25">
      <c r="A10714">
        <v>80028244</v>
      </c>
      <c r="B10714" s="1">
        <v>41024</v>
      </c>
      <c r="C10714" t="s">
        <v>7</v>
      </c>
      <c r="D10714">
        <v>235</v>
      </c>
      <c r="E10714">
        <v>12040118</v>
      </c>
      <c r="F10714" t="s">
        <v>8</v>
      </c>
      <c r="G10714">
        <v>43000</v>
      </c>
    </row>
    <row r="10715" spans="1:7" x14ac:dyDescent="0.25">
      <c r="A10715">
        <v>80028246</v>
      </c>
      <c r="B10715" s="1">
        <v>41024</v>
      </c>
      <c r="C10715" t="s">
        <v>9</v>
      </c>
      <c r="D10715">
        <v>20</v>
      </c>
      <c r="E10715">
        <v>12040351</v>
      </c>
      <c r="F10715" t="s">
        <v>10</v>
      </c>
      <c r="G10715">
        <v>1</v>
      </c>
    </row>
    <row r="10716" spans="1:7" x14ac:dyDescent="0.25">
      <c r="A10716">
        <v>80028246</v>
      </c>
      <c r="B10716" s="1">
        <v>41024</v>
      </c>
      <c r="C10716" t="s">
        <v>7</v>
      </c>
      <c r="D10716">
        <v>215</v>
      </c>
      <c r="E10716">
        <v>12040351</v>
      </c>
      <c r="F10716" t="s">
        <v>8</v>
      </c>
      <c r="G10716">
        <v>1</v>
      </c>
    </row>
    <row r="10717" spans="1:7" x14ac:dyDescent="0.25">
      <c r="A10717">
        <v>80028250</v>
      </c>
      <c r="B10717" s="1">
        <v>41024</v>
      </c>
      <c r="C10717" t="s">
        <v>16</v>
      </c>
      <c r="D10717">
        <v>10</v>
      </c>
      <c r="E10717">
        <v>12040409</v>
      </c>
      <c r="F10717" t="s">
        <v>17</v>
      </c>
      <c r="G10717">
        <v>0</v>
      </c>
    </row>
    <row r="10718" spans="1:7" x14ac:dyDescent="0.25">
      <c r="A10718">
        <v>80028250</v>
      </c>
      <c r="B10718" s="1">
        <v>41024</v>
      </c>
      <c r="C10718" t="s">
        <v>7</v>
      </c>
      <c r="D10718">
        <v>35</v>
      </c>
      <c r="E10718">
        <v>12040409</v>
      </c>
      <c r="F10718" t="s">
        <v>8</v>
      </c>
      <c r="G10718">
        <v>0</v>
      </c>
    </row>
    <row r="10719" spans="1:7" x14ac:dyDescent="0.25">
      <c r="A10719">
        <v>80028250</v>
      </c>
      <c r="B10719" s="1">
        <v>41024</v>
      </c>
      <c r="C10719" t="s">
        <v>15</v>
      </c>
      <c r="D10719">
        <v>17</v>
      </c>
      <c r="E10719">
        <v>12040409</v>
      </c>
      <c r="F10719" t="s">
        <v>8</v>
      </c>
      <c r="G10719">
        <v>0</v>
      </c>
    </row>
    <row r="10720" spans="1:7" x14ac:dyDescent="0.25">
      <c r="A10720">
        <v>80028254</v>
      </c>
      <c r="B10720" s="1">
        <v>41024</v>
      </c>
      <c r="C10720" t="s">
        <v>9</v>
      </c>
      <c r="D10720">
        <v>20</v>
      </c>
      <c r="E10720">
        <v>12040304</v>
      </c>
      <c r="F10720" t="s">
        <v>10</v>
      </c>
      <c r="G10720">
        <v>1</v>
      </c>
    </row>
    <row r="10721" spans="1:7" x14ac:dyDescent="0.25">
      <c r="A10721">
        <v>80028254</v>
      </c>
      <c r="B10721" s="1">
        <v>41024</v>
      </c>
      <c r="C10721" t="s">
        <v>7</v>
      </c>
      <c r="D10721">
        <v>60</v>
      </c>
      <c r="E10721">
        <v>12040304</v>
      </c>
      <c r="F10721" t="s">
        <v>8</v>
      </c>
      <c r="G10721">
        <v>1</v>
      </c>
    </row>
    <row r="10722" spans="1:7" x14ac:dyDescent="0.25">
      <c r="A10722">
        <v>80028255</v>
      </c>
      <c r="B10722" s="1">
        <v>41024</v>
      </c>
      <c r="C10722" t="s">
        <v>134</v>
      </c>
      <c r="D10722">
        <v>75</v>
      </c>
      <c r="E10722">
        <v>12030397</v>
      </c>
      <c r="F10722" t="s">
        <v>10</v>
      </c>
      <c r="G10722">
        <v>1</v>
      </c>
    </row>
    <row r="10723" spans="1:7" x14ac:dyDescent="0.25">
      <c r="A10723">
        <v>80028257</v>
      </c>
      <c r="B10723" s="1">
        <v>41024</v>
      </c>
      <c r="C10723" t="s">
        <v>64</v>
      </c>
      <c r="D10723">
        <v>92</v>
      </c>
      <c r="E10723">
        <v>12040420</v>
      </c>
      <c r="F10723" t="s">
        <v>65</v>
      </c>
      <c r="G10723">
        <v>23</v>
      </c>
    </row>
    <row r="10724" spans="1:7" x14ac:dyDescent="0.25">
      <c r="A10724">
        <v>80028257</v>
      </c>
      <c r="B10724" s="1">
        <v>41024</v>
      </c>
      <c r="C10724" t="s">
        <v>64</v>
      </c>
      <c r="D10724">
        <v>112</v>
      </c>
      <c r="E10724">
        <v>12040421</v>
      </c>
      <c r="F10724" t="s">
        <v>65</v>
      </c>
      <c r="G10724">
        <v>28</v>
      </c>
    </row>
    <row r="10725" spans="1:7" x14ac:dyDescent="0.25">
      <c r="A10725">
        <v>80028257</v>
      </c>
      <c r="B10725" s="1">
        <v>41024</v>
      </c>
      <c r="C10725" t="s">
        <v>64</v>
      </c>
      <c r="D10725">
        <v>25</v>
      </c>
      <c r="E10725">
        <v>12040422</v>
      </c>
      <c r="F10725" t="s">
        <v>65</v>
      </c>
      <c r="G10725">
        <v>1</v>
      </c>
    </row>
    <row r="10726" spans="1:7" hidden="1" x14ac:dyDescent="0.25">
      <c r="A10726">
        <v>80028302</v>
      </c>
      <c r="B10726" s="1">
        <v>41029</v>
      </c>
      <c r="C10726" t="s">
        <v>18</v>
      </c>
      <c r="D10726">
        <v>59.93</v>
      </c>
      <c r="E10726">
        <v>12040247</v>
      </c>
      <c r="F10726" t="s">
        <v>10</v>
      </c>
      <c r="G10726">
        <v>1</v>
      </c>
    </row>
    <row r="10727" spans="1:7" hidden="1" x14ac:dyDescent="0.25">
      <c r="A10727">
        <v>80028302</v>
      </c>
      <c r="B10727" s="1">
        <v>41029</v>
      </c>
      <c r="C10727" t="s">
        <v>19</v>
      </c>
      <c r="D10727">
        <v>533.02</v>
      </c>
      <c r="E10727">
        <v>12040247</v>
      </c>
      <c r="F10727" t="s">
        <v>10</v>
      </c>
      <c r="G10727">
        <v>1</v>
      </c>
    </row>
    <row r="10728" spans="1:7" hidden="1" x14ac:dyDescent="0.25">
      <c r="A10728">
        <v>80028302</v>
      </c>
      <c r="B10728" s="1">
        <v>41029</v>
      </c>
      <c r="C10728" t="s">
        <v>20</v>
      </c>
      <c r="D10728">
        <v>1302.93</v>
      </c>
      <c r="E10728">
        <v>12040247</v>
      </c>
      <c r="F10728" t="s">
        <v>10</v>
      </c>
      <c r="G10728">
        <v>1</v>
      </c>
    </row>
    <row r="10729" spans="1:7" hidden="1" x14ac:dyDescent="0.25">
      <c r="A10729">
        <v>80028302</v>
      </c>
      <c r="B10729" s="1">
        <v>41029</v>
      </c>
      <c r="C10729" t="s">
        <v>21</v>
      </c>
      <c r="D10729">
        <v>161.68</v>
      </c>
      <c r="E10729">
        <v>12040247</v>
      </c>
      <c r="F10729" t="s">
        <v>10</v>
      </c>
      <c r="G10729">
        <v>1</v>
      </c>
    </row>
    <row r="10730" spans="1:7" x14ac:dyDescent="0.25">
      <c r="A10730">
        <v>80028258</v>
      </c>
      <c r="B10730" s="1">
        <v>41024</v>
      </c>
      <c r="C10730" t="s">
        <v>64</v>
      </c>
      <c r="D10730">
        <v>25</v>
      </c>
      <c r="E10730">
        <v>12040423</v>
      </c>
      <c r="F10730" t="s">
        <v>65</v>
      </c>
      <c r="G10730">
        <v>1</v>
      </c>
    </row>
    <row r="10731" spans="1:7" x14ac:dyDescent="0.25">
      <c r="A10731">
        <v>80028259</v>
      </c>
      <c r="B10731" s="1">
        <v>41024</v>
      </c>
      <c r="C10731" t="s">
        <v>64</v>
      </c>
      <c r="D10731">
        <v>25</v>
      </c>
      <c r="E10731">
        <v>12040425</v>
      </c>
      <c r="F10731" t="s">
        <v>65</v>
      </c>
      <c r="G10731">
        <v>1</v>
      </c>
    </row>
    <row r="10732" spans="1:7" x14ac:dyDescent="0.25">
      <c r="A10732">
        <v>80028259</v>
      </c>
      <c r="B10732" s="1">
        <v>41024</v>
      </c>
      <c r="C10732" t="s">
        <v>64</v>
      </c>
      <c r="D10732">
        <v>25</v>
      </c>
      <c r="E10732">
        <v>12040426</v>
      </c>
      <c r="F10732" t="s">
        <v>65</v>
      </c>
      <c r="G10732">
        <v>1</v>
      </c>
    </row>
    <row r="10733" spans="1:7" x14ac:dyDescent="0.25">
      <c r="A10733">
        <v>80028259</v>
      </c>
      <c r="B10733" s="1">
        <v>41024</v>
      </c>
      <c r="C10733" t="s">
        <v>64</v>
      </c>
      <c r="D10733">
        <v>25</v>
      </c>
      <c r="E10733">
        <v>12040427</v>
      </c>
      <c r="F10733" t="s">
        <v>65</v>
      </c>
      <c r="G10733">
        <v>1</v>
      </c>
    </row>
    <row r="10734" spans="1:7" x14ac:dyDescent="0.25">
      <c r="A10734">
        <v>80028259</v>
      </c>
      <c r="B10734" s="1">
        <v>41024</v>
      </c>
      <c r="C10734" t="s">
        <v>64</v>
      </c>
      <c r="D10734">
        <v>25</v>
      </c>
      <c r="E10734">
        <v>12040428</v>
      </c>
      <c r="F10734" t="s">
        <v>65</v>
      </c>
      <c r="G10734">
        <v>1</v>
      </c>
    </row>
    <row r="10735" spans="1:7" x14ac:dyDescent="0.25">
      <c r="A10735">
        <v>80028259</v>
      </c>
      <c r="B10735" s="1">
        <v>41024</v>
      </c>
      <c r="C10735" t="s">
        <v>64</v>
      </c>
      <c r="D10735">
        <v>25</v>
      </c>
      <c r="E10735">
        <v>12040429</v>
      </c>
      <c r="F10735" t="s">
        <v>65</v>
      </c>
      <c r="G10735">
        <v>1</v>
      </c>
    </row>
    <row r="10736" spans="1:7" x14ac:dyDescent="0.25">
      <c r="A10736">
        <v>80028260</v>
      </c>
      <c r="B10736" s="1">
        <v>41024</v>
      </c>
      <c r="C10736" t="s">
        <v>64</v>
      </c>
      <c r="D10736">
        <v>25</v>
      </c>
      <c r="E10736">
        <v>12040424</v>
      </c>
      <c r="F10736" t="s">
        <v>65</v>
      </c>
      <c r="G10736">
        <v>1</v>
      </c>
    </row>
    <row r="10737" spans="1:7" x14ac:dyDescent="0.25">
      <c r="A10737">
        <v>80028261</v>
      </c>
      <c r="B10737" s="1">
        <v>41025</v>
      </c>
      <c r="C10737" t="s">
        <v>74</v>
      </c>
      <c r="D10737">
        <v>25</v>
      </c>
      <c r="E10737">
        <v>12040430</v>
      </c>
      <c r="F10737" t="s">
        <v>75</v>
      </c>
      <c r="G10737">
        <v>1</v>
      </c>
    </row>
    <row r="10738" spans="1:7" x14ac:dyDescent="0.25">
      <c r="A10738">
        <v>80028262</v>
      </c>
      <c r="B10738" s="1">
        <v>41025</v>
      </c>
      <c r="C10738" t="s">
        <v>64</v>
      </c>
      <c r="D10738">
        <v>25</v>
      </c>
      <c r="E10738">
        <v>12040431</v>
      </c>
      <c r="F10738" t="s">
        <v>65</v>
      </c>
      <c r="G10738">
        <v>2</v>
      </c>
    </row>
    <row r="10739" spans="1:7" x14ac:dyDescent="0.25">
      <c r="A10739">
        <v>80028263</v>
      </c>
      <c r="B10739" s="1">
        <v>41025</v>
      </c>
      <c r="C10739" t="s">
        <v>66</v>
      </c>
      <c r="D10739">
        <v>25</v>
      </c>
      <c r="E10739">
        <v>12040432</v>
      </c>
      <c r="F10739" t="s">
        <v>67</v>
      </c>
      <c r="G10739">
        <v>1</v>
      </c>
    </row>
    <row r="10740" spans="1:7" x14ac:dyDescent="0.25">
      <c r="A10740">
        <v>80028264</v>
      </c>
      <c r="B10740" s="1">
        <v>41025</v>
      </c>
      <c r="C10740" t="s">
        <v>16</v>
      </c>
      <c r="D10740">
        <v>10</v>
      </c>
      <c r="E10740">
        <v>12030012</v>
      </c>
      <c r="F10740" t="s">
        <v>17</v>
      </c>
      <c r="G10740">
        <v>0</v>
      </c>
    </row>
    <row r="10741" spans="1:7" x14ac:dyDescent="0.25">
      <c r="A10741">
        <v>80028264</v>
      </c>
      <c r="B10741" s="1">
        <v>41025</v>
      </c>
      <c r="C10741" t="s">
        <v>7</v>
      </c>
      <c r="D10741">
        <v>1660</v>
      </c>
      <c r="E10741">
        <v>12030012</v>
      </c>
      <c r="F10741" t="s">
        <v>8</v>
      </c>
      <c r="G10741">
        <v>0</v>
      </c>
    </row>
    <row r="10742" spans="1:7" x14ac:dyDescent="0.25">
      <c r="A10742">
        <v>80028264</v>
      </c>
      <c r="B10742" s="1">
        <v>41025</v>
      </c>
      <c r="C10742" t="s">
        <v>15</v>
      </c>
      <c r="D10742">
        <v>830</v>
      </c>
      <c r="E10742">
        <v>12030012</v>
      </c>
      <c r="F10742" t="s">
        <v>8</v>
      </c>
      <c r="G10742">
        <v>0</v>
      </c>
    </row>
    <row r="10743" spans="1:7" x14ac:dyDescent="0.25">
      <c r="A10743">
        <v>80028267</v>
      </c>
      <c r="B10743" s="1">
        <v>41025</v>
      </c>
      <c r="C10743" t="s">
        <v>59</v>
      </c>
      <c r="D10743">
        <v>25</v>
      </c>
      <c r="E10743">
        <v>12040435</v>
      </c>
      <c r="F10743" t="s">
        <v>60</v>
      </c>
      <c r="G10743">
        <v>2.5</v>
      </c>
    </row>
    <row r="10744" spans="1:7" x14ac:dyDescent="0.25">
      <c r="A10744">
        <v>80028267</v>
      </c>
      <c r="B10744" s="1">
        <v>41025</v>
      </c>
      <c r="C10744" t="s">
        <v>59</v>
      </c>
      <c r="D10744">
        <v>25</v>
      </c>
      <c r="E10744">
        <v>12040436</v>
      </c>
      <c r="F10744" t="s">
        <v>60</v>
      </c>
      <c r="G10744">
        <v>5</v>
      </c>
    </row>
    <row r="10745" spans="1:7" x14ac:dyDescent="0.25">
      <c r="A10745">
        <v>80028267</v>
      </c>
      <c r="B10745" s="1">
        <v>41025</v>
      </c>
      <c r="C10745" t="s">
        <v>64</v>
      </c>
      <c r="D10745">
        <v>25</v>
      </c>
      <c r="E10745">
        <v>12040437</v>
      </c>
      <c r="F10745" t="s">
        <v>65</v>
      </c>
      <c r="G10745">
        <v>1</v>
      </c>
    </row>
    <row r="10746" spans="1:7" x14ac:dyDescent="0.25">
      <c r="A10746">
        <v>80028268</v>
      </c>
      <c r="B10746" s="1">
        <v>41025</v>
      </c>
      <c r="C10746" t="s">
        <v>25</v>
      </c>
      <c r="D10746">
        <v>30</v>
      </c>
      <c r="E10746">
        <v>12040442</v>
      </c>
      <c r="F10746" t="s">
        <v>26</v>
      </c>
      <c r="G10746">
        <v>200</v>
      </c>
    </row>
    <row r="10747" spans="1:7" hidden="1" x14ac:dyDescent="0.25">
      <c r="A10747">
        <v>80028315</v>
      </c>
      <c r="B10747" s="1">
        <v>41029</v>
      </c>
      <c r="C10747" t="s">
        <v>111</v>
      </c>
      <c r="D10747">
        <v>25</v>
      </c>
      <c r="E10747">
        <v>12040473</v>
      </c>
      <c r="F10747" t="s">
        <v>112</v>
      </c>
      <c r="G10747">
        <v>1</v>
      </c>
    </row>
    <row r="10748" spans="1:7" hidden="1" x14ac:dyDescent="0.25">
      <c r="A10748">
        <v>80028300</v>
      </c>
      <c r="B10748" s="1">
        <v>41029</v>
      </c>
      <c r="C10748" t="s">
        <v>111</v>
      </c>
      <c r="D10748">
        <v>50</v>
      </c>
      <c r="E10748">
        <v>12040477</v>
      </c>
      <c r="F10748" t="s">
        <v>112</v>
      </c>
      <c r="G10748">
        <v>2</v>
      </c>
    </row>
    <row r="10749" spans="1:7" hidden="1" x14ac:dyDescent="0.25">
      <c r="A10749">
        <v>80028301</v>
      </c>
      <c r="B10749" s="1">
        <v>41029</v>
      </c>
      <c r="C10749" t="s">
        <v>22</v>
      </c>
      <c r="D10749">
        <v>50</v>
      </c>
      <c r="E10749">
        <v>12040478</v>
      </c>
      <c r="F10749" t="s">
        <v>23</v>
      </c>
      <c r="G10749">
        <v>0.06</v>
      </c>
    </row>
    <row r="10750" spans="1:7" hidden="1" x14ac:dyDescent="0.25">
      <c r="A10750">
        <v>80028306</v>
      </c>
      <c r="B10750" s="1">
        <v>41029</v>
      </c>
      <c r="C10750" t="s">
        <v>111</v>
      </c>
      <c r="D10750">
        <v>25</v>
      </c>
      <c r="E10750">
        <v>12040480</v>
      </c>
      <c r="F10750" t="s">
        <v>112</v>
      </c>
      <c r="G10750">
        <v>2</v>
      </c>
    </row>
    <row r="10751" spans="1:7" hidden="1" x14ac:dyDescent="0.25">
      <c r="A10751">
        <v>17039</v>
      </c>
      <c r="B10751" s="1">
        <v>41029</v>
      </c>
      <c r="C10751" t="s">
        <v>111</v>
      </c>
      <c r="D10751">
        <v>25</v>
      </c>
      <c r="E10751">
        <v>12040480</v>
      </c>
      <c r="F10751" t="s">
        <v>112</v>
      </c>
      <c r="G10751">
        <v>2</v>
      </c>
    </row>
    <row r="10752" spans="1:7" hidden="1" x14ac:dyDescent="0.25">
      <c r="A10752">
        <v>80028319</v>
      </c>
      <c r="B10752" s="1">
        <v>41029</v>
      </c>
      <c r="C10752" t="s">
        <v>111</v>
      </c>
      <c r="D10752">
        <v>50</v>
      </c>
      <c r="E10752">
        <v>12040480</v>
      </c>
      <c r="F10752" t="s">
        <v>112</v>
      </c>
      <c r="G10752">
        <v>2</v>
      </c>
    </row>
    <row r="10753" spans="1:7" hidden="1" x14ac:dyDescent="0.25">
      <c r="A10753">
        <v>80028307</v>
      </c>
      <c r="B10753" s="1">
        <v>41029</v>
      </c>
      <c r="C10753" t="s">
        <v>111</v>
      </c>
      <c r="D10753">
        <v>50</v>
      </c>
      <c r="E10753">
        <v>12040482</v>
      </c>
      <c r="F10753" t="s">
        <v>112</v>
      </c>
      <c r="G10753">
        <v>2</v>
      </c>
    </row>
    <row r="10754" spans="1:7" hidden="1" x14ac:dyDescent="0.25">
      <c r="A10754">
        <v>80028309</v>
      </c>
      <c r="B10754" s="1">
        <v>41029</v>
      </c>
      <c r="C10754" t="s">
        <v>22</v>
      </c>
      <c r="D10754">
        <v>50</v>
      </c>
      <c r="E10754">
        <v>12040483</v>
      </c>
      <c r="F10754" t="s">
        <v>23</v>
      </c>
      <c r="G10754">
        <v>0.11</v>
      </c>
    </row>
    <row r="10755" spans="1:7" hidden="1" x14ac:dyDescent="0.25">
      <c r="A10755">
        <v>80028310</v>
      </c>
      <c r="B10755" s="1">
        <v>41029</v>
      </c>
      <c r="C10755" t="s">
        <v>111</v>
      </c>
      <c r="D10755">
        <v>25</v>
      </c>
      <c r="E10755">
        <v>12040484</v>
      </c>
      <c r="F10755" t="s">
        <v>112</v>
      </c>
      <c r="G10755">
        <v>1</v>
      </c>
    </row>
    <row r="10756" spans="1:7" x14ac:dyDescent="0.25">
      <c r="A10756">
        <v>80028268</v>
      </c>
      <c r="B10756" s="1">
        <v>41025</v>
      </c>
      <c r="C10756" t="s">
        <v>66</v>
      </c>
      <c r="D10756">
        <v>40</v>
      </c>
      <c r="E10756">
        <v>12040442</v>
      </c>
      <c r="F10756" t="s">
        <v>67</v>
      </c>
      <c r="G10756">
        <v>200</v>
      </c>
    </row>
    <row r="10757" spans="1:7" x14ac:dyDescent="0.25">
      <c r="A10757">
        <v>80028268</v>
      </c>
      <c r="B10757" s="1">
        <v>41025</v>
      </c>
      <c r="C10757" t="s">
        <v>68</v>
      </c>
      <c r="D10757">
        <v>25</v>
      </c>
      <c r="E10757">
        <v>12040442</v>
      </c>
      <c r="F10757" t="s">
        <v>69</v>
      </c>
      <c r="G10757">
        <v>200</v>
      </c>
    </row>
    <row r="10758" spans="1:7" x14ac:dyDescent="0.25">
      <c r="A10758">
        <v>80028268</v>
      </c>
      <c r="B10758" s="1">
        <v>41025</v>
      </c>
      <c r="C10758" t="s">
        <v>25</v>
      </c>
      <c r="D10758">
        <v>30</v>
      </c>
      <c r="E10758">
        <v>12040443</v>
      </c>
      <c r="F10758" t="s">
        <v>26</v>
      </c>
      <c r="G10758">
        <v>200</v>
      </c>
    </row>
    <row r="10759" spans="1:7" x14ac:dyDescent="0.25">
      <c r="A10759">
        <v>80028268</v>
      </c>
      <c r="B10759" s="1">
        <v>41025</v>
      </c>
      <c r="C10759" t="s">
        <v>66</v>
      </c>
      <c r="D10759">
        <v>40</v>
      </c>
      <c r="E10759">
        <v>12040443</v>
      </c>
      <c r="F10759" t="s">
        <v>67</v>
      </c>
      <c r="G10759">
        <v>200</v>
      </c>
    </row>
    <row r="10760" spans="1:7" x14ac:dyDescent="0.25">
      <c r="A10760">
        <v>80028268</v>
      </c>
      <c r="B10760" s="1">
        <v>41025</v>
      </c>
      <c r="C10760" t="s">
        <v>68</v>
      </c>
      <c r="D10760">
        <v>25</v>
      </c>
      <c r="E10760">
        <v>12040443</v>
      </c>
      <c r="F10760" t="s">
        <v>69</v>
      </c>
      <c r="G10760">
        <v>200</v>
      </c>
    </row>
    <row r="10761" spans="1:7" x14ac:dyDescent="0.25">
      <c r="A10761">
        <v>80028269</v>
      </c>
      <c r="B10761" s="1">
        <v>41025</v>
      </c>
      <c r="C10761" t="s">
        <v>64</v>
      </c>
      <c r="D10761">
        <v>80</v>
      </c>
      <c r="E10761">
        <v>12040444</v>
      </c>
      <c r="F10761" t="s">
        <v>65</v>
      </c>
      <c r="G10761">
        <v>20</v>
      </c>
    </row>
    <row r="10762" spans="1:7" x14ac:dyDescent="0.25">
      <c r="A10762">
        <v>80028269</v>
      </c>
      <c r="B10762" s="1">
        <v>41025</v>
      </c>
      <c r="C10762" t="s">
        <v>74</v>
      </c>
      <c r="D10762">
        <v>25</v>
      </c>
      <c r="E10762">
        <v>12040444</v>
      </c>
      <c r="F10762" t="s">
        <v>75</v>
      </c>
      <c r="G10762">
        <v>20</v>
      </c>
    </row>
    <row r="10763" spans="1:7" x14ac:dyDescent="0.25">
      <c r="A10763">
        <v>80028269</v>
      </c>
      <c r="B10763" s="1">
        <v>41025</v>
      </c>
      <c r="C10763" t="s">
        <v>70</v>
      </c>
      <c r="D10763">
        <v>25</v>
      </c>
      <c r="E10763">
        <v>12040444</v>
      </c>
      <c r="F10763" t="s">
        <v>71</v>
      </c>
      <c r="G10763">
        <v>20</v>
      </c>
    </row>
    <row r="10764" spans="1:7" x14ac:dyDescent="0.25">
      <c r="A10764">
        <v>80028270</v>
      </c>
      <c r="B10764" s="1">
        <v>41025</v>
      </c>
      <c r="C10764" t="s">
        <v>64</v>
      </c>
      <c r="D10764">
        <v>25</v>
      </c>
      <c r="E10764">
        <v>12040445</v>
      </c>
      <c r="F10764" t="s">
        <v>65</v>
      </c>
      <c r="G10764">
        <v>6</v>
      </c>
    </row>
    <row r="10765" spans="1:7" x14ac:dyDescent="0.25">
      <c r="A10765">
        <v>80028272</v>
      </c>
      <c r="B10765" s="1">
        <v>41025</v>
      </c>
      <c r="C10765" t="s">
        <v>9</v>
      </c>
      <c r="D10765">
        <v>20</v>
      </c>
      <c r="E10765">
        <v>12040116</v>
      </c>
      <c r="F10765" t="s">
        <v>10</v>
      </c>
      <c r="G10765">
        <v>1</v>
      </c>
    </row>
    <row r="10766" spans="1:7" hidden="1" x14ac:dyDescent="0.25">
      <c r="A10766">
        <v>80028323</v>
      </c>
      <c r="B10766" s="1">
        <v>41030</v>
      </c>
      <c r="C10766" t="s">
        <v>124</v>
      </c>
      <c r="D10766">
        <v>1332</v>
      </c>
      <c r="E10766">
        <v>12020086</v>
      </c>
      <c r="F10766" t="s">
        <v>10</v>
      </c>
      <c r="G10766">
        <v>1</v>
      </c>
    </row>
    <row r="10767" spans="1:7" hidden="1" x14ac:dyDescent="0.25">
      <c r="A10767">
        <v>80028323</v>
      </c>
      <c r="B10767" s="1">
        <v>41030</v>
      </c>
      <c r="C10767" t="s">
        <v>131</v>
      </c>
      <c r="D10767">
        <v>701.38</v>
      </c>
      <c r="E10767">
        <v>12020086</v>
      </c>
      <c r="F10767" t="s">
        <v>10</v>
      </c>
      <c r="G10767">
        <v>1</v>
      </c>
    </row>
    <row r="10768" spans="1:7" hidden="1" x14ac:dyDescent="0.25">
      <c r="A10768">
        <v>80028326</v>
      </c>
      <c r="B10768" s="1">
        <v>41030</v>
      </c>
      <c r="C10768" t="s">
        <v>36</v>
      </c>
      <c r="D10768">
        <v>56</v>
      </c>
      <c r="E10768">
        <v>12030373</v>
      </c>
      <c r="F10768" t="s">
        <v>23</v>
      </c>
      <c r="G10768">
        <v>0.79</v>
      </c>
    </row>
    <row r="10769" spans="1:7" x14ac:dyDescent="0.25">
      <c r="A10769">
        <v>80028272</v>
      </c>
      <c r="B10769" s="1">
        <v>41025</v>
      </c>
      <c r="C10769" t="s">
        <v>7</v>
      </c>
      <c r="D10769">
        <v>1411</v>
      </c>
      <c r="E10769">
        <v>12040116</v>
      </c>
      <c r="F10769" t="s">
        <v>8</v>
      </c>
      <c r="G10769">
        <v>1</v>
      </c>
    </row>
    <row r="10770" spans="1:7" x14ac:dyDescent="0.25">
      <c r="A10770">
        <v>80028273</v>
      </c>
      <c r="B10770" s="1">
        <v>41025</v>
      </c>
      <c r="C10770" t="s">
        <v>86</v>
      </c>
      <c r="D10770">
        <v>25</v>
      </c>
      <c r="E10770">
        <v>12040361</v>
      </c>
      <c r="F10770" t="s">
        <v>87</v>
      </c>
      <c r="G10770">
        <v>1</v>
      </c>
    </row>
    <row r="10771" spans="1:7" x14ac:dyDescent="0.25">
      <c r="A10771">
        <v>80028275</v>
      </c>
      <c r="B10771" s="1">
        <v>41025</v>
      </c>
      <c r="C10771" t="s">
        <v>7</v>
      </c>
      <c r="D10771">
        <v>220</v>
      </c>
      <c r="E10771">
        <v>12040387</v>
      </c>
      <c r="F10771" t="s">
        <v>8</v>
      </c>
      <c r="G10771">
        <v>40000</v>
      </c>
    </row>
    <row r="10772" spans="1:7" x14ac:dyDescent="0.25">
      <c r="A10772">
        <v>80028276</v>
      </c>
      <c r="B10772" s="1">
        <v>41026</v>
      </c>
      <c r="C10772" t="s">
        <v>7</v>
      </c>
      <c r="D10772">
        <v>35</v>
      </c>
      <c r="E10772">
        <v>12040232</v>
      </c>
      <c r="F10772" t="s">
        <v>8</v>
      </c>
      <c r="G10772">
        <v>3000</v>
      </c>
    </row>
    <row r="10773" spans="1:7" x14ac:dyDescent="0.25">
      <c r="A10773">
        <v>80028277</v>
      </c>
      <c r="B10773" s="1">
        <v>41026</v>
      </c>
      <c r="C10773" t="s">
        <v>64</v>
      </c>
      <c r="D10773">
        <v>25</v>
      </c>
      <c r="E10773">
        <v>12040450</v>
      </c>
      <c r="F10773" t="s">
        <v>65</v>
      </c>
      <c r="G10773">
        <v>1</v>
      </c>
    </row>
    <row r="10774" spans="1:7" x14ac:dyDescent="0.25">
      <c r="A10774">
        <v>80028278</v>
      </c>
      <c r="B10774" s="1">
        <v>41026</v>
      </c>
      <c r="C10774" t="s">
        <v>7</v>
      </c>
      <c r="D10774">
        <v>736</v>
      </c>
      <c r="E10774">
        <v>12040326</v>
      </c>
      <c r="F10774" t="s">
        <v>8</v>
      </c>
      <c r="G10774">
        <v>192000</v>
      </c>
    </row>
    <row r="10775" spans="1:7" x14ac:dyDescent="0.25">
      <c r="A10775">
        <v>80028278</v>
      </c>
      <c r="B10775" s="1">
        <v>41026</v>
      </c>
      <c r="C10775" t="s">
        <v>15</v>
      </c>
      <c r="D10775">
        <v>368</v>
      </c>
      <c r="E10775">
        <v>12040326</v>
      </c>
      <c r="F10775" t="s">
        <v>8</v>
      </c>
      <c r="G10775">
        <v>192000</v>
      </c>
    </row>
    <row r="10776" spans="1:7" x14ac:dyDescent="0.25">
      <c r="A10776">
        <v>80028281</v>
      </c>
      <c r="B10776" s="1">
        <v>41026</v>
      </c>
      <c r="C10776" t="s">
        <v>64</v>
      </c>
      <c r="D10776">
        <v>32</v>
      </c>
      <c r="E10776">
        <v>12040455</v>
      </c>
      <c r="F10776" t="s">
        <v>65</v>
      </c>
      <c r="G10776">
        <v>8</v>
      </c>
    </row>
    <row r="10777" spans="1:7" x14ac:dyDescent="0.25">
      <c r="A10777">
        <v>80028282</v>
      </c>
      <c r="B10777" s="1">
        <v>41026</v>
      </c>
      <c r="C10777" t="s">
        <v>134</v>
      </c>
      <c r="D10777">
        <v>75</v>
      </c>
      <c r="E10777">
        <v>12040209</v>
      </c>
      <c r="F10777" t="s">
        <v>10</v>
      </c>
      <c r="G10777">
        <v>1</v>
      </c>
    </row>
    <row r="10778" spans="1:7" x14ac:dyDescent="0.25">
      <c r="A10778">
        <v>80028282</v>
      </c>
      <c r="B10778" s="1">
        <v>41026</v>
      </c>
      <c r="C10778" t="s">
        <v>134</v>
      </c>
      <c r="D10778">
        <v>75</v>
      </c>
      <c r="E10778">
        <v>12040210</v>
      </c>
      <c r="F10778" t="s">
        <v>10</v>
      </c>
      <c r="G10778">
        <v>1</v>
      </c>
    </row>
    <row r="10779" spans="1:7" x14ac:dyDescent="0.25">
      <c r="A10779">
        <v>80028282</v>
      </c>
      <c r="B10779" s="1">
        <v>41026</v>
      </c>
      <c r="C10779" t="s">
        <v>134</v>
      </c>
      <c r="D10779">
        <v>75</v>
      </c>
      <c r="E10779">
        <v>12040211</v>
      </c>
      <c r="F10779" t="s">
        <v>10</v>
      </c>
      <c r="G10779">
        <v>1</v>
      </c>
    </row>
    <row r="10780" spans="1:7" x14ac:dyDescent="0.25">
      <c r="A10780">
        <v>80028283</v>
      </c>
      <c r="B10780" s="1">
        <v>41026</v>
      </c>
      <c r="C10780" t="s">
        <v>7</v>
      </c>
      <c r="D10780">
        <v>145</v>
      </c>
      <c r="E10780">
        <v>12040299</v>
      </c>
      <c r="F10780" t="s">
        <v>8</v>
      </c>
      <c r="G10780">
        <v>25000</v>
      </c>
    </row>
    <row r="10781" spans="1:7" x14ac:dyDescent="0.25">
      <c r="A10781">
        <v>80028283</v>
      </c>
      <c r="B10781" s="1">
        <v>41026</v>
      </c>
      <c r="C10781" t="s">
        <v>15</v>
      </c>
      <c r="D10781">
        <v>72</v>
      </c>
      <c r="E10781">
        <v>12040299</v>
      </c>
      <c r="F10781" t="s">
        <v>8</v>
      </c>
      <c r="G10781">
        <v>25000</v>
      </c>
    </row>
    <row r="10782" spans="1:7" x14ac:dyDescent="0.25">
      <c r="A10782">
        <v>80028284</v>
      </c>
      <c r="B10782" s="1">
        <v>41026</v>
      </c>
      <c r="C10782" t="s">
        <v>27</v>
      </c>
      <c r="D10782">
        <v>25</v>
      </c>
      <c r="E10782">
        <v>12040457</v>
      </c>
      <c r="F10782" t="s">
        <v>28</v>
      </c>
      <c r="G10782">
        <v>1</v>
      </c>
    </row>
    <row r="10783" spans="1:7" x14ac:dyDescent="0.25">
      <c r="A10783">
        <v>80028285</v>
      </c>
      <c r="B10783" s="1">
        <v>41026</v>
      </c>
      <c r="C10783" t="s">
        <v>59</v>
      </c>
      <c r="D10783">
        <v>25</v>
      </c>
      <c r="E10783">
        <v>12040458</v>
      </c>
      <c r="F10783" t="s">
        <v>60</v>
      </c>
      <c r="G10783">
        <v>2</v>
      </c>
    </row>
    <row r="10784" spans="1:7" x14ac:dyDescent="0.25">
      <c r="A10784">
        <v>80028286</v>
      </c>
      <c r="B10784" s="1">
        <v>41026</v>
      </c>
      <c r="C10784" t="s">
        <v>135</v>
      </c>
      <c r="D10784">
        <v>125</v>
      </c>
      <c r="E10784">
        <v>12040313</v>
      </c>
      <c r="F10784" t="s">
        <v>10</v>
      </c>
      <c r="G10784">
        <v>1</v>
      </c>
    </row>
    <row r="10785" spans="1:7" x14ac:dyDescent="0.25">
      <c r="A10785">
        <v>80028287</v>
      </c>
      <c r="B10785" s="1">
        <v>41026</v>
      </c>
      <c r="C10785" t="s">
        <v>25</v>
      </c>
      <c r="D10785">
        <v>30</v>
      </c>
      <c r="E10785">
        <v>12040459</v>
      </c>
      <c r="F10785" t="s">
        <v>26</v>
      </c>
      <c r="G10785">
        <v>200</v>
      </c>
    </row>
    <row r="10786" spans="1:7" x14ac:dyDescent="0.25">
      <c r="A10786">
        <v>80028287</v>
      </c>
      <c r="B10786" s="1">
        <v>41026</v>
      </c>
      <c r="C10786" t="s">
        <v>25</v>
      </c>
      <c r="D10786">
        <v>30</v>
      </c>
      <c r="E10786">
        <v>12040461</v>
      </c>
      <c r="F10786" t="s">
        <v>26</v>
      </c>
      <c r="G10786">
        <v>200</v>
      </c>
    </row>
    <row r="10787" spans="1:7" x14ac:dyDescent="0.25">
      <c r="A10787">
        <v>80028287</v>
      </c>
      <c r="B10787" s="1">
        <v>41026</v>
      </c>
      <c r="C10787" t="s">
        <v>68</v>
      </c>
      <c r="D10787">
        <v>25</v>
      </c>
      <c r="E10787">
        <v>12040461</v>
      </c>
      <c r="F10787" t="s">
        <v>69</v>
      </c>
      <c r="G10787">
        <v>200</v>
      </c>
    </row>
    <row r="10788" spans="1:7" hidden="1" x14ac:dyDescent="0.25">
      <c r="A10788">
        <v>90001856</v>
      </c>
      <c r="B10788" s="1">
        <v>41030</v>
      </c>
      <c r="C10788" t="s">
        <v>120</v>
      </c>
      <c r="D10788">
        <v>200</v>
      </c>
      <c r="E10788">
        <v>12050004</v>
      </c>
      <c r="F10788" t="s">
        <v>121</v>
      </c>
      <c r="G10788">
        <v>1</v>
      </c>
    </row>
    <row r="10789" spans="1:7" hidden="1" x14ac:dyDescent="0.25">
      <c r="A10789">
        <v>80028322</v>
      </c>
      <c r="B10789" s="1">
        <v>41030</v>
      </c>
      <c r="C10789" t="s">
        <v>111</v>
      </c>
      <c r="D10789">
        <v>25</v>
      </c>
      <c r="E10789">
        <v>12050006</v>
      </c>
      <c r="F10789" t="s">
        <v>112</v>
      </c>
      <c r="G10789">
        <v>1</v>
      </c>
    </row>
    <row r="10790" spans="1:7" hidden="1" x14ac:dyDescent="0.25">
      <c r="A10790">
        <v>90001857</v>
      </c>
      <c r="B10790" s="1">
        <v>41030</v>
      </c>
      <c r="C10790" t="s">
        <v>120</v>
      </c>
      <c r="D10790">
        <v>350</v>
      </c>
      <c r="E10790">
        <v>12050007</v>
      </c>
      <c r="F10790" t="s">
        <v>121</v>
      </c>
      <c r="G10790">
        <v>1</v>
      </c>
    </row>
    <row r="10791" spans="1:7" hidden="1" x14ac:dyDescent="0.25">
      <c r="A10791">
        <v>90001858</v>
      </c>
      <c r="B10791" s="1">
        <v>41030</v>
      </c>
      <c r="C10791" t="s">
        <v>115</v>
      </c>
      <c r="D10791">
        <v>50</v>
      </c>
      <c r="E10791">
        <v>12050008</v>
      </c>
      <c r="F10791" t="s">
        <v>10</v>
      </c>
      <c r="G10791">
        <v>1</v>
      </c>
    </row>
    <row r="10792" spans="1:7" hidden="1" x14ac:dyDescent="0.25">
      <c r="A10792">
        <v>80028324</v>
      </c>
      <c r="B10792" s="1">
        <v>41030</v>
      </c>
      <c r="C10792" t="s">
        <v>36</v>
      </c>
      <c r="D10792">
        <v>50</v>
      </c>
      <c r="E10792">
        <v>12050009</v>
      </c>
      <c r="F10792" t="s">
        <v>23</v>
      </c>
      <c r="G10792">
        <v>4.7</v>
      </c>
    </row>
    <row r="10793" spans="1:7" hidden="1" x14ac:dyDescent="0.25">
      <c r="A10793">
        <v>80028327</v>
      </c>
      <c r="B10793" s="1">
        <v>41030</v>
      </c>
      <c r="C10793" t="s">
        <v>111</v>
      </c>
      <c r="D10793">
        <v>25</v>
      </c>
      <c r="E10793">
        <v>12050011</v>
      </c>
      <c r="F10793" t="s">
        <v>112</v>
      </c>
      <c r="G10793">
        <v>1</v>
      </c>
    </row>
    <row r="10794" spans="1:7" hidden="1" x14ac:dyDescent="0.25">
      <c r="A10794">
        <v>17040</v>
      </c>
      <c r="B10794" s="1">
        <v>41030</v>
      </c>
      <c r="C10794" t="s">
        <v>111</v>
      </c>
      <c r="D10794">
        <v>25</v>
      </c>
      <c r="E10794">
        <v>12050011</v>
      </c>
      <c r="F10794" t="s">
        <v>112</v>
      </c>
      <c r="G10794">
        <v>1</v>
      </c>
    </row>
    <row r="10795" spans="1:7" hidden="1" x14ac:dyDescent="0.25">
      <c r="A10795">
        <v>80028338</v>
      </c>
      <c r="B10795" s="1">
        <v>41030</v>
      </c>
      <c r="C10795" t="s">
        <v>111</v>
      </c>
      <c r="D10795">
        <v>25</v>
      </c>
      <c r="E10795">
        <v>12050011</v>
      </c>
      <c r="F10795" t="s">
        <v>112</v>
      </c>
      <c r="G10795">
        <v>1</v>
      </c>
    </row>
    <row r="10796" spans="1:7" hidden="1" x14ac:dyDescent="0.25">
      <c r="A10796">
        <v>80028329</v>
      </c>
      <c r="B10796" s="1">
        <v>41030</v>
      </c>
      <c r="C10796" t="s">
        <v>111</v>
      </c>
      <c r="D10796">
        <v>25</v>
      </c>
      <c r="E10796">
        <v>12050013</v>
      </c>
      <c r="F10796" t="s">
        <v>112</v>
      </c>
      <c r="G10796">
        <v>1</v>
      </c>
    </row>
    <row r="10797" spans="1:7" hidden="1" x14ac:dyDescent="0.25">
      <c r="A10797">
        <v>17041</v>
      </c>
      <c r="B10797" s="1">
        <v>41030</v>
      </c>
      <c r="C10797" t="s">
        <v>111</v>
      </c>
      <c r="D10797">
        <v>25</v>
      </c>
      <c r="E10797">
        <v>12050013</v>
      </c>
      <c r="F10797" t="s">
        <v>112</v>
      </c>
      <c r="G10797">
        <v>1</v>
      </c>
    </row>
    <row r="10798" spans="1:7" hidden="1" x14ac:dyDescent="0.25">
      <c r="A10798">
        <v>80028339</v>
      </c>
      <c r="B10798" s="1">
        <v>41030</v>
      </c>
      <c r="C10798" t="s">
        <v>111</v>
      </c>
      <c r="D10798">
        <v>25</v>
      </c>
      <c r="E10798">
        <v>12050013</v>
      </c>
      <c r="F10798" t="s">
        <v>112</v>
      </c>
      <c r="G10798">
        <v>1</v>
      </c>
    </row>
    <row r="10799" spans="1:7" hidden="1" x14ac:dyDescent="0.25">
      <c r="A10799">
        <v>80028331</v>
      </c>
      <c r="B10799" s="1">
        <v>41030</v>
      </c>
      <c r="C10799" t="s">
        <v>111</v>
      </c>
      <c r="D10799">
        <v>25</v>
      </c>
      <c r="E10799">
        <v>12050014</v>
      </c>
      <c r="F10799" t="s">
        <v>112</v>
      </c>
      <c r="G10799">
        <v>1</v>
      </c>
    </row>
    <row r="10800" spans="1:7" hidden="1" x14ac:dyDescent="0.25">
      <c r="A10800">
        <v>80028332</v>
      </c>
      <c r="B10800" s="1">
        <v>41030</v>
      </c>
      <c r="C10800" t="s">
        <v>111</v>
      </c>
      <c r="D10800">
        <v>25</v>
      </c>
      <c r="E10800">
        <v>12050015</v>
      </c>
      <c r="F10800" t="s">
        <v>112</v>
      </c>
      <c r="G10800">
        <v>1</v>
      </c>
    </row>
    <row r="10801" spans="1:7" x14ac:dyDescent="0.25">
      <c r="A10801">
        <v>80028287</v>
      </c>
      <c r="B10801" s="1">
        <v>41026</v>
      </c>
      <c r="C10801" t="s">
        <v>25</v>
      </c>
      <c r="D10801">
        <v>30</v>
      </c>
      <c r="E10801">
        <v>12040462</v>
      </c>
      <c r="F10801" t="s">
        <v>26</v>
      </c>
      <c r="G10801">
        <v>200</v>
      </c>
    </row>
    <row r="10802" spans="1:7" hidden="1" x14ac:dyDescent="0.25">
      <c r="A10802">
        <v>80028334</v>
      </c>
      <c r="B10802" s="1">
        <v>41030</v>
      </c>
      <c r="C10802" t="s">
        <v>113</v>
      </c>
      <c r="D10802">
        <v>50</v>
      </c>
      <c r="E10802">
        <v>12050018</v>
      </c>
      <c r="F10802" t="s">
        <v>10</v>
      </c>
      <c r="G10802">
        <v>1</v>
      </c>
    </row>
    <row r="10803" spans="1:7" hidden="1" x14ac:dyDescent="0.25">
      <c r="A10803">
        <v>80028336</v>
      </c>
      <c r="B10803" s="1">
        <v>41030</v>
      </c>
      <c r="C10803" t="s">
        <v>182</v>
      </c>
      <c r="D10803">
        <v>100</v>
      </c>
      <c r="E10803">
        <v>12050020</v>
      </c>
      <c r="F10803" t="s">
        <v>10</v>
      </c>
      <c r="G10803">
        <v>1</v>
      </c>
    </row>
    <row r="10804" spans="1:7" hidden="1" x14ac:dyDescent="0.25">
      <c r="A10804">
        <v>80028335</v>
      </c>
      <c r="B10804" s="1">
        <v>41030</v>
      </c>
      <c r="C10804" t="s">
        <v>120</v>
      </c>
      <c r="D10804">
        <v>200</v>
      </c>
      <c r="E10804">
        <v>12050021</v>
      </c>
      <c r="F10804" t="s">
        <v>121</v>
      </c>
      <c r="G10804">
        <v>1</v>
      </c>
    </row>
    <row r="10805" spans="1:7" x14ac:dyDescent="0.25">
      <c r="A10805">
        <v>80028287</v>
      </c>
      <c r="B10805" s="1">
        <v>41026</v>
      </c>
      <c r="C10805" t="s">
        <v>68</v>
      </c>
      <c r="D10805">
        <v>25</v>
      </c>
      <c r="E10805">
        <v>12040462</v>
      </c>
      <c r="F10805" t="s">
        <v>69</v>
      </c>
      <c r="G10805">
        <v>200</v>
      </c>
    </row>
    <row r="10806" spans="1:7" x14ac:dyDescent="0.25">
      <c r="A10806">
        <v>80028288</v>
      </c>
      <c r="B10806" s="1">
        <v>41026</v>
      </c>
      <c r="C10806" t="s">
        <v>140</v>
      </c>
      <c r="D10806">
        <v>15</v>
      </c>
      <c r="E10806">
        <v>12040463</v>
      </c>
      <c r="F10806" t="s">
        <v>26</v>
      </c>
      <c r="G10806">
        <v>100</v>
      </c>
    </row>
    <row r="10807" spans="1:7" x14ac:dyDescent="0.25">
      <c r="A10807">
        <v>80028288</v>
      </c>
      <c r="B10807" s="1">
        <v>41026</v>
      </c>
      <c r="C10807" t="s">
        <v>66</v>
      </c>
      <c r="D10807">
        <v>10</v>
      </c>
      <c r="E10807">
        <v>12040463</v>
      </c>
      <c r="F10807" t="s">
        <v>67</v>
      </c>
      <c r="G10807">
        <v>100</v>
      </c>
    </row>
    <row r="10808" spans="1:7" x14ac:dyDescent="0.25">
      <c r="A10808">
        <v>80028292</v>
      </c>
      <c r="B10808" s="1">
        <v>41026</v>
      </c>
      <c r="C10808" t="s">
        <v>29</v>
      </c>
      <c r="D10808">
        <v>25</v>
      </c>
      <c r="E10808">
        <v>12040468</v>
      </c>
      <c r="F10808" t="s">
        <v>10</v>
      </c>
      <c r="G10808">
        <v>1</v>
      </c>
    </row>
    <row r="10809" spans="1:7" x14ac:dyDescent="0.25">
      <c r="A10809">
        <v>80028293</v>
      </c>
      <c r="B10809" s="1">
        <v>41026</v>
      </c>
      <c r="C10809" t="s">
        <v>135</v>
      </c>
      <c r="D10809">
        <v>125</v>
      </c>
      <c r="E10809">
        <v>12040469</v>
      </c>
      <c r="F10809" t="s">
        <v>10</v>
      </c>
      <c r="G10809">
        <v>1</v>
      </c>
    </row>
    <row r="10810" spans="1:7" x14ac:dyDescent="0.25">
      <c r="A10810">
        <v>80028294</v>
      </c>
      <c r="B10810" s="1">
        <v>41026</v>
      </c>
      <c r="C10810" t="s">
        <v>54</v>
      </c>
      <c r="D10810">
        <v>25</v>
      </c>
      <c r="E10810">
        <v>12040470</v>
      </c>
      <c r="F10810" t="s">
        <v>55</v>
      </c>
      <c r="G10810">
        <v>14000</v>
      </c>
    </row>
    <row r="10811" spans="1:7" x14ac:dyDescent="0.25">
      <c r="A10811">
        <v>80028294</v>
      </c>
      <c r="B10811" s="1">
        <v>41026</v>
      </c>
      <c r="C10811" t="s">
        <v>59</v>
      </c>
      <c r="D10811">
        <v>25</v>
      </c>
      <c r="E10811">
        <v>12040470</v>
      </c>
      <c r="F10811" t="s">
        <v>60</v>
      </c>
      <c r="G10811">
        <v>14000</v>
      </c>
    </row>
    <row r="10812" spans="1:7" x14ac:dyDescent="0.25">
      <c r="A10812">
        <v>80028295</v>
      </c>
      <c r="B10812" s="1">
        <v>41026</v>
      </c>
      <c r="C10812" t="s">
        <v>59</v>
      </c>
      <c r="D10812">
        <v>25</v>
      </c>
      <c r="E10812">
        <v>12040471</v>
      </c>
      <c r="F10812" t="s">
        <v>60</v>
      </c>
      <c r="G10812">
        <v>4</v>
      </c>
    </row>
    <row r="10813" spans="1:7" x14ac:dyDescent="0.25">
      <c r="A10813">
        <v>80028296</v>
      </c>
      <c r="B10813" s="1">
        <v>41026</v>
      </c>
      <c r="C10813" t="s">
        <v>56</v>
      </c>
      <c r="D10813">
        <v>27</v>
      </c>
      <c r="E10813">
        <v>12040472</v>
      </c>
      <c r="F10813" t="s">
        <v>55</v>
      </c>
      <c r="G10813">
        <v>80000</v>
      </c>
    </row>
    <row r="10814" spans="1:7" x14ac:dyDescent="0.25">
      <c r="A10814">
        <v>80028296</v>
      </c>
      <c r="B10814" s="1">
        <v>41026</v>
      </c>
      <c r="C10814" t="s">
        <v>57</v>
      </c>
      <c r="D10814">
        <v>27</v>
      </c>
      <c r="E10814">
        <v>12040472</v>
      </c>
      <c r="F10814" t="s">
        <v>55</v>
      </c>
      <c r="G10814">
        <v>80000</v>
      </c>
    </row>
    <row r="10815" spans="1:7" hidden="1" x14ac:dyDescent="0.25">
      <c r="A10815">
        <v>80028347</v>
      </c>
      <c r="B10815" s="1">
        <v>41031</v>
      </c>
      <c r="C10815" t="s">
        <v>111</v>
      </c>
      <c r="D10815">
        <v>75</v>
      </c>
      <c r="E10815">
        <v>12050031</v>
      </c>
      <c r="F10815" t="s">
        <v>112</v>
      </c>
      <c r="G10815">
        <v>3</v>
      </c>
    </row>
    <row r="10816" spans="1:7" hidden="1" x14ac:dyDescent="0.25">
      <c r="A10816">
        <v>80028348</v>
      </c>
      <c r="B10816" s="1">
        <v>41031</v>
      </c>
      <c r="C10816" t="s">
        <v>111</v>
      </c>
      <c r="D10816">
        <v>50</v>
      </c>
      <c r="E10816">
        <v>12050033</v>
      </c>
      <c r="F10816" t="s">
        <v>112</v>
      </c>
      <c r="G10816">
        <v>2</v>
      </c>
    </row>
    <row r="10817" spans="1:7" x14ac:dyDescent="0.25">
      <c r="A10817">
        <v>80028296</v>
      </c>
      <c r="B10817" s="1">
        <v>41026</v>
      </c>
      <c r="C10817" t="s">
        <v>59</v>
      </c>
      <c r="D10817">
        <v>25</v>
      </c>
      <c r="E10817">
        <v>12040472</v>
      </c>
      <c r="F10817" t="s">
        <v>60</v>
      </c>
      <c r="G10817">
        <v>80000</v>
      </c>
    </row>
    <row r="10818" spans="1:7" x14ac:dyDescent="0.25">
      <c r="A10818">
        <v>80028296</v>
      </c>
      <c r="B10818" s="1">
        <v>41026</v>
      </c>
      <c r="C10818" t="s">
        <v>61</v>
      </c>
      <c r="D10818">
        <v>25</v>
      </c>
      <c r="E10818">
        <v>12040472</v>
      </c>
      <c r="F10818" t="s">
        <v>60</v>
      </c>
      <c r="G10818">
        <v>80000</v>
      </c>
    </row>
    <row r="10819" spans="1:7" hidden="1" x14ac:dyDescent="0.25">
      <c r="A10819">
        <v>80028353</v>
      </c>
      <c r="B10819" s="1">
        <v>41031</v>
      </c>
      <c r="C10819" t="s">
        <v>111</v>
      </c>
      <c r="D10819">
        <v>25</v>
      </c>
      <c r="E10819">
        <v>12050041</v>
      </c>
      <c r="F10819" t="s">
        <v>112</v>
      </c>
      <c r="G10819">
        <v>1</v>
      </c>
    </row>
    <row r="10820" spans="1:7" x14ac:dyDescent="0.25">
      <c r="A10820">
        <v>80028297</v>
      </c>
      <c r="B10820" s="1">
        <v>41029</v>
      </c>
      <c r="C10820" t="s">
        <v>7</v>
      </c>
      <c r="D10820">
        <v>70</v>
      </c>
      <c r="E10820">
        <v>12040439</v>
      </c>
      <c r="F10820" t="s">
        <v>8</v>
      </c>
      <c r="G10820">
        <v>10000</v>
      </c>
    </row>
    <row r="10821" spans="1:7" hidden="1" x14ac:dyDescent="0.25">
      <c r="A10821">
        <v>80028355</v>
      </c>
      <c r="B10821" s="1">
        <v>41032</v>
      </c>
      <c r="C10821" t="s">
        <v>111</v>
      </c>
      <c r="D10821">
        <v>25</v>
      </c>
      <c r="E10821">
        <v>12050043</v>
      </c>
      <c r="F10821" t="s">
        <v>112</v>
      </c>
      <c r="G10821">
        <v>1</v>
      </c>
    </row>
    <row r="10822" spans="1:7" hidden="1" x14ac:dyDescent="0.25">
      <c r="A10822">
        <v>80028356</v>
      </c>
      <c r="B10822" s="1">
        <v>41032</v>
      </c>
      <c r="C10822" t="s">
        <v>22</v>
      </c>
      <c r="D10822">
        <v>50</v>
      </c>
      <c r="E10822">
        <v>12050044</v>
      </c>
      <c r="F10822" t="s">
        <v>23</v>
      </c>
      <c r="G10822">
        <v>0.2</v>
      </c>
    </row>
    <row r="10823" spans="1:7" hidden="1" x14ac:dyDescent="0.25">
      <c r="A10823">
        <v>80028357</v>
      </c>
      <c r="B10823" s="1">
        <v>41032</v>
      </c>
      <c r="C10823" t="s">
        <v>111</v>
      </c>
      <c r="D10823">
        <v>50</v>
      </c>
      <c r="E10823">
        <v>12050046</v>
      </c>
      <c r="F10823" t="s">
        <v>112</v>
      </c>
      <c r="G10823">
        <v>2</v>
      </c>
    </row>
    <row r="10824" spans="1:7" x14ac:dyDescent="0.25">
      <c r="A10824">
        <v>80028297</v>
      </c>
      <c r="B10824" s="1">
        <v>41029</v>
      </c>
      <c r="C10824" t="s">
        <v>15</v>
      </c>
      <c r="D10824">
        <v>35</v>
      </c>
      <c r="E10824">
        <v>12040439</v>
      </c>
      <c r="F10824" t="s">
        <v>8</v>
      </c>
      <c r="G10824">
        <v>10000</v>
      </c>
    </row>
    <row r="10825" spans="1:7" x14ac:dyDescent="0.25">
      <c r="A10825">
        <v>80028298</v>
      </c>
      <c r="B10825" s="1">
        <v>41029</v>
      </c>
      <c r="C10825" t="s">
        <v>64</v>
      </c>
      <c r="D10825">
        <v>60</v>
      </c>
      <c r="E10825">
        <v>12040475</v>
      </c>
      <c r="F10825" t="s">
        <v>65</v>
      </c>
      <c r="G10825">
        <v>15</v>
      </c>
    </row>
    <row r="10826" spans="1:7" x14ac:dyDescent="0.25">
      <c r="A10826">
        <v>80028299</v>
      </c>
      <c r="B10826" s="1">
        <v>41029</v>
      </c>
      <c r="C10826" t="s">
        <v>40</v>
      </c>
      <c r="D10826">
        <v>50</v>
      </c>
      <c r="E10826">
        <v>12040306</v>
      </c>
      <c r="F10826" t="s">
        <v>10</v>
      </c>
      <c r="G10826">
        <v>1</v>
      </c>
    </row>
    <row r="10827" spans="1:7" x14ac:dyDescent="0.25">
      <c r="A10827">
        <v>80028302</v>
      </c>
      <c r="B10827" s="1">
        <v>41029</v>
      </c>
      <c r="C10827" t="s">
        <v>9</v>
      </c>
      <c r="D10827">
        <v>20</v>
      </c>
      <c r="E10827">
        <v>12040247</v>
      </c>
      <c r="F10827" t="s">
        <v>10</v>
      </c>
      <c r="G10827">
        <v>1</v>
      </c>
    </row>
    <row r="10828" spans="1:7" hidden="1" x14ac:dyDescent="0.25">
      <c r="A10828">
        <v>80028360</v>
      </c>
      <c r="B10828" s="1">
        <v>41032</v>
      </c>
      <c r="C10828" t="s">
        <v>111</v>
      </c>
      <c r="D10828">
        <v>25</v>
      </c>
      <c r="E10828">
        <v>12050049</v>
      </c>
      <c r="F10828" t="s">
        <v>112</v>
      </c>
      <c r="G10828">
        <v>1</v>
      </c>
    </row>
    <row r="10829" spans="1:7" x14ac:dyDescent="0.25">
      <c r="A10829">
        <v>80028302</v>
      </c>
      <c r="B10829" s="1">
        <v>41029</v>
      </c>
      <c r="C10829" t="s">
        <v>7</v>
      </c>
      <c r="D10829">
        <v>1090</v>
      </c>
      <c r="E10829">
        <v>12040247</v>
      </c>
      <c r="F10829" t="s">
        <v>8</v>
      </c>
      <c r="G10829">
        <v>1</v>
      </c>
    </row>
    <row r="10830" spans="1:7" hidden="1" x14ac:dyDescent="0.25">
      <c r="A10830">
        <v>80028365</v>
      </c>
      <c r="B10830" s="1">
        <v>41032</v>
      </c>
      <c r="C10830" t="s">
        <v>111</v>
      </c>
      <c r="D10830">
        <v>100</v>
      </c>
      <c r="E10830">
        <v>12050054</v>
      </c>
      <c r="F10830" t="s">
        <v>112</v>
      </c>
      <c r="G10830">
        <v>4</v>
      </c>
    </row>
    <row r="10831" spans="1:7" hidden="1" x14ac:dyDescent="0.25">
      <c r="A10831">
        <v>80028366</v>
      </c>
      <c r="B10831" s="1">
        <v>41032</v>
      </c>
      <c r="C10831" t="s">
        <v>111</v>
      </c>
      <c r="D10831">
        <v>100</v>
      </c>
      <c r="E10831">
        <v>12050055</v>
      </c>
      <c r="F10831" t="s">
        <v>112</v>
      </c>
      <c r="G10831">
        <v>4</v>
      </c>
    </row>
    <row r="10832" spans="1:7" x14ac:dyDescent="0.25">
      <c r="A10832">
        <v>80028303</v>
      </c>
      <c r="B10832" s="1">
        <v>41029</v>
      </c>
      <c r="C10832" t="s">
        <v>7</v>
      </c>
      <c r="D10832">
        <v>40</v>
      </c>
      <c r="E10832">
        <v>12040396</v>
      </c>
      <c r="F10832" t="s">
        <v>8</v>
      </c>
      <c r="G10832">
        <v>4000</v>
      </c>
    </row>
    <row r="10833" spans="1:7" x14ac:dyDescent="0.25">
      <c r="A10833">
        <v>80028303</v>
      </c>
      <c r="B10833" s="1">
        <v>41029</v>
      </c>
      <c r="C10833" t="s">
        <v>15</v>
      </c>
      <c r="D10833">
        <v>20</v>
      </c>
      <c r="E10833">
        <v>12040396</v>
      </c>
      <c r="F10833" t="s">
        <v>8</v>
      </c>
      <c r="G10833">
        <v>4000</v>
      </c>
    </row>
    <row r="10834" spans="1:7" x14ac:dyDescent="0.25">
      <c r="A10834">
        <v>80028304</v>
      </c>
      <c r="B10834" s="1">
        <v>41029</v>
      </c>
      <c r="C10834" t="s">
        <v>7</v>
      </c>
      <c r="D10834">
        <v>95</v>
      </c>
      <c r="E10834">
        <v>12040241</v>
      </c>
      <c r="F10834" t="s">
        <v>8</v>
      </c>
      <c r="G10834">
        <v>15000</v>
      </c>
    </row>
    <row r="10835" spans="1:7" x14ac:dyDescent="0.25">
      <c r="A10835">
        <v>80028304</v>
      </c>
      <c r="B10835" s="1">
        <v>41029</v>
      </c>
      <c r="C10835" t="s">
        <v>15</v>
      </c>
      <c r="D10835">
        <v>47.5</v>
      </c>
      <c r="E10835">
        <v>12040241</v>
      </c>
      <c r="F10835" t="s">
        <v>8</v>
      </c>
      <c r="G10835">
        <v>15000</v>
      </c>
    </row>
    <row r="10836" spans="1:7" x14ac:dyDescent="0.25">
      <c r="A10836">
        <v>80028305</v>
      </c>
      <c r="B10836" s="1">
        <v>41029</v>
      </c>
      <c r="C10836" t="s">
        <v>64</v>
      </c>
      <c r="D10836">
        <v>32</v>
      </c>
      <c r="E10836">
        <v>12040481</v>
      </c>
      <c r="F10836" t="s">
        <v>65</v>
      </c>
      <c r="G10836">
        <v>8</v>
      </c>
    </row>
    <row r="10837" spans="1:7" hidden="1" x14ac:dyDescent="0.25">
      <c r="A10837">
        <v>80028368</v>
      </c>
      <c r="B10837" s="1">
        <v>41032</v>
      </c>
      <c r="C10837" t="s">
        <v>111</v>
      </c>
      <c r="D10837">
        <v>75</v>
      </c>
      <c r="E10837">
        <v>12050057</v>
      </c>
      <c r="F10837" t="s">
        <v>112</v>
      </c>
      <c r="G10837">
        <v>3</v>
      </c>
    </row>
    <row r="10838" spans="1:7" hidden="1" x14ac:dyDescent="0.25">
      <c r="A10838">
        <v>80028369</v>
      </c>
      <c r="B10838" s="1">
        <v>41032</v>
      </c>
      <c r="C10838" t="s">
        <v>111</v>
      </c>
      <c r="D10838">
        <v>50</v>
      </c>
      <c r="E10838">
        <v>12050058</v>
      </c>
      <c r="F10838" t="s">
        <v>112</v>
      </c>
      <c r="G10838">
        <v>2</v>
      </c>
    </row>
    <row r="10839" spans="1:7" x14ac:dyDescent="0.25">
      <c r="A10839">
        <v>80028308</v>
      </c>
      <c r="B10839" s="1">
        <v>41029</v>
      </c>
      <c r="C10839" t="s">
        <v>134</v>
      </c>
      <c r="D10839">
        <v>150</v>
      </c>
      <c r="E10839">
        <v>12040386</v>
      </c>
      <c r="F10839" t="s">
        <v>10</v>
      </c>
      <c r="G10839">
        <v>2</v>
      </c>
    </row>
    <row r="10840" spans="1:7" x14ac:dyDescent="0.25">
      <c r="A10840">
        <v>80028311</v>
      </c>
      <c r="B10840" s="1">
        <v>41029</v>
      </c>
      <c r="C10840" t="s">
        <v>53</v>
      </c>
      <c r="D10840">
        <v>25</v>
      </c>
      <c r="E10840">
        <v>12040485</v>
      </c>
      <c r="F10840" t="s">
        <v>10</v>
      </c>
      <c r="G10840">
        <v>1</v>
      </c>
    </row>
    <row r="10841" spans="1:7" x14ac:dyDescent="0.25">
      <c r="A10841">
        <v>80028312</v>
      </c>
      <c r="B10841" s="1">
        <v>41029</v>
      </c>
      <c r="C10841" t="s">
        <v>140</v>
      </c>
      <c r="D10841">
        <v>15</v>
      </c>
      <c r="E10841">
        <v>12040488</v>
      </c>
      <c r="F10841" t="s">
        <v>26</v>
      </c>
      <c r="G10841">
        <v>100</v>
      </c>
    </row>
    <row r="10842" spans="1:7" x14ac:dyDescent="0.25">
      <c r="A10842">
        <v>80028312</v>
      </c>
      <c r="B10842" s="1">
        <v>41029</v>
      </c>
      <c r="C10842" t="s">
        <v>66</v>
      </c>
      <c r="D10842">
        <v>25</v>
      </c>
      <c r="E10842">
        <v>12040488</v>
      </c>
      <c r="F10842" t="s">
        <v>67</v>
      </c>
      <c r="G10842">
        <v>100</v>
      </c>
    </row>
    <row r="10843" spans="1:7" x14ac:dyDescent="0.25">
      <c r="A10843">
        <v>80028313</v>
      </c>
      <c r="B10843" s="1">
        <v>41029</v>
      </c>
      <c r="C10843" t="s">
        <v>25</v>
      </c>
      <c r="D10843">
        <v>30</v>
      </c>
      <c r="E10843">
        <v>12040486</v>
      </c>
      <c r="F10843" t="s">
        <v>26</v>
      </c>
      <c r="G10843">
        <v>200</v>
      </c>
    </row>
    <row r="10844" spans="1:7" x14ac:dyDescent="0.25">
      <c r="A10844">
        <v>80028313</v>
      </c>
      <c r="B10844" s="1">
        <v>41029</v>
      </c>
      <c r="C10844" t="s">
        <v>66</v>
      </c>
      <c r="D10844">
        <v>25</v>
      </c>
      <c r="E10844">
        <v>12040486</v>
      </c>
      <c r="F10844" t="s">
        <v>67</v>
      </c>
      <c r="G10844">
        <v>200</v>
      </c>
    </row>
    <row r="10845" spans="1:7" x14ac:dyDescent="0.25">
      <c r="A10845">
        <v>80028313</v>
      </c>
      <c r="B10845" s="1">
        <v>41029</v>
      </c>
      <c r="C10845" t="s">
        <v>68</v>
      </c>
      <c r="D10845">
        <v>25</v>
      </c>
      <c r="E10845">
        <v>12040486</v>
      </c>
      <c r="F10845" t="s">
        <v>69</v>
      </c>
      <c r="G10845">
        <v>200</v>
      </c>
    </row>
    <row r="10846" spans="1:7" x14ac:dyDescent="0.25">
      <c r="A10846">
        <v>80028313</v>
      </c>
      <c r="B10846" s="1">
        <v>41029</v>
      </c>
      <c r="C10846" t="s">
        <v>25</v>
      </c>
      <c r="D10846">
        <v>30</v>
      </c>
      <c r="E10846">
        <v>12040487</v>
      </c>
      <c r="F10846" t="s">
        <v>26</v>
      </c>
      <c r="G10846">
        <v>200</v>
      </c>
    </row>
    <row r="10847" spans="1:7" x14ac:dyDescent="0.25">
      <c r="A10847">
        <v>80028313</v>
      </c>
      <c r="B10847" s="1">
        <v>41029</v>
      </c>
      <c r="C10847" t="s">
        <v>66</v>
      </c>
      <c r="D10847">
        <v>25</v>
      </c>
      <c r="E10847">
        <v>12040487</v>
      </c>
      <c r="F10847" t="s">
        <v>67</v>
      </c>
      <c r="G10847">
        <v>200</v>
      </c>
    </row>
    <row r="10848" spans="1:7" x14ac:dyDescent="0.25">
      <c r="A10848">
        <v>80028313</v>
      </c>
      <c r="B10848" s="1">
        <v>41029</v>
      </c>
      <c r="C10848" t="s">
        <v>68</v>
      </c>
      <c r="D10848">
        <v>25</v>
      </c>
      <c r="E10848">
        <v>12040487</v>
      </c>
      <c r="F10848" t="s">
        <v>69</v>
      </c>
      <c r="G10848">
        <v>200</v>
      </c>
    </row>
    <row r="10849" spans="1:7" x14ac:dyDescent="0.25">
      <c r="A10849">
        <v>80028314</v>
      </c>
      <c r="B10849" s="1">
        <v>41029</v>
      </c>
      <c r="C10849" t="s">
        <v>7</v>
      </c>
      <c r="D10849">
        <v>80</v>
      </c>
      <c r="E10849">
        <v>12040399</v>
      </c>
      <c r="F10849" t="s">
        <v>8</v>
      </c>
      <c r="G10849">
        <v>12000</v>
      </c>
    </row>
    <row r="10850" spans="1:7" x14ac:dyDescent="0.25">
      <c r="A10850">
        <v>80028314</v>
      </c>
      <c r="B10850" s="1">
        <v>41029</v>
      </c>
      <c r="C10850" t="s">
        <v>15</v>
      </c>
      <c r="D10850">
        <v>40</v>
      </c>
      <c r="E10850">
        <v>12040399</v>
      </c>
      <c r="F10850" t="s">
        <v>8</v>
      </c>
      <c r="G10850">
        <v>12000</v>
      </c>
    </row>
    <row r="10851" spans="1:7" x14ac:dyDescent="0.25">
      <c r="A10851">
        <v>80028316</v>
      </c>
      <c r="B10851" s="1">
        <v>41029</v>
      </c>
      <c r="C10851" t="s">
        <v>54</v>
      </c>
      <c r="D10851">
        <v>29</v>
      </c>
      <c r="E10851">
        <v>12040491</v>
      </c>
      <c r="F10851" t="s">
        <v>55</v>
      </c>
      <c r="G10851">
        <v>90000</v>
      </c>
    </row>
    <row r="10852" spans="1:7" x14ac:dyDescent="0.25">
      <c r="A10852">
        <v>80028316</v>
      </c>
      <c r="B10852" s="1">
        <v>41029</v>
      </c>
      <c r="C10852" t="s">
        <v>59</v>
      </c>
      <c r="D10852">
        <v>25</v>
      </c>
      <c r="E10852">
        <v>12040491</v>
      </c>
      <c r="F10852" t="s">
        <v>60</v>
      </c>
      <c r="G10852">
        <v>90000</v>
      </c>
    </row>
    <row r="10853" spans="1:7" x14ac:dyDescent="0.25">
      <c r="A10853">
        <v>80028317</v>
      </c>
      <c r="B10853" s="1">
        <v>41029</v>
      </c>
      <c r="C10853" t="s">
        <v>64</v>
      </c>
      <c r="D10853">
        <v>25</v>
      </c>
      <c r="E10853">
        <v>12040494</v>
      </c>
      <c r="F10853" t="s">
        <v>65</v>
      </c>
      <c r="G10853">
        <v>1</v>
      </c>
    </row>
    <row r="10854" spans="1:7" x14ac:dyDescent="0.25">
      <c r="A10854">
        <v>80028318</v>
      </c>
      <c r="B10854" s="1">
        <v>41029</v>
      </c>
      <c r="C10854" t="s">
        <v>7</v>
      </c>
      <c r="D10854">
        <v>35</v>
      </c>
      <c r="E10854">
        <v>12040418</v>
      </c>
      <c r="F10854" t="s">
        <v>8</v>
      </c>
      <c r="G10854">
        <v>3000</v>
      </c>
    </row>
    <row r="10855" spans="1:7" x14ac:dyDescent="0.25">
      <c r="A10855">
        <v>80028318</v>
      </c>
      <c r="B10855" s="1">
        <v>41029</v>
      </c>
      <c r="C10855" t="s">
        <v>140</v>
      </c>
      <c r="D10855">
        <v>15</v>
      </c>
      <c r="E10855">
        <v>12040419</v>
      </c>
      <c r="F10855" t="s">
        <v>26</v>
      </c>
      <c r="G10855">
        <v>100</v>
      </c>
    </row>
    <row r="10856" spans="1:7" x14ac:dyDescent="0.25">
      <c r="A10856">
        <v>80028318</v>
      </c>
      <c r="B10856" s="1">
        <v>41029</v>
      </c>
      <c r="C10856" t="s">
        <v>66</v>
      </c>
      <c r="D10856">
        <v>10</v>
      </c>
      <c r="E10856">
        <v>12040419</v>
      </c>
      <c r="F10856" t="s">
        <v>67</v>
      </c>
      <c r="G10856">
        <v>100</v>
      </c>
    </row>
    <row r="10857" spans="1:7" x14ac:dyDescent="0.25">
      <c r="A10857">
        <v>80028320</v>
      </c>
      <c r="B10857" s="1">
        <v>41030</v>
      </c>
      <c r="C10857" t="s">
        <v>24</v>
      </c>
      <c r="D10857">
        <v>25</v>
      </c>
      <c r="E10857">
        <v>12050002</v>
      </c>
      <c r="F10857" t="s">
        <v>10</v>
      </c>
      <c r="G10857">
        <v>1</v>
      </c>
    </row>
    <row r="10858" spans="1:7" x14ac:dyDescent="0.25">
      <c r="A10858">
        <v>80028325</v>
      </c>
      <c r="B10858" s="1">
        <v>41030</v>
      </c>
      <c r="C10858" t="s">
        <v>64</v>
      </c>
      <c r="D10858">
        <v>25</v>
      </c>
      <c r="E10858">
        <v>12040276</v>
      </c>
      <c r="F10858" t="s">
        <v>65</v>
      </c>
      <c r="G10858">
        <v>4</v>
      </c>
    </row>
    <row r="10859" spans="1:7" x14ac:dyDescent="0.25">
      <c r="A10859">
        <v>80028328</v>
      </c>
      <c r="B10859" s="1">
        <v>41030</v>
      </c>
      <c r="C10859" t="s">
        <v>7</v>
      </c>
      <c r="D10859">
        <v>110</v>
      </c>
      <c r="E10859">
        <v>12040145</v>
      </c>
      <c r="F10859" t="s">
        <v>8</v>
      </c>
      <c r="G10859">
        <v>18000</v>
      </c>
    </row>
    <row r="10860" spans="1:7" x14ac:dyDescent="0.25">
      <c r="A10860">
        <v>80028328</v>
      </c>
      <c r="B10860" s="1">
        <v>41030</v>
      </c>
      <c r="C10860" t="s">
        <v>7</v>
      </c>
      <c r="D10860">
        <v>60</v>
      </c>
      <c r="E10860">
        <v>12040146</v>
      </c>
      <c r="F10860" t="s">
        <v>8</v>
      </c>
      <c r="G10860">
        <v>8000</v>
      </c>
    </row>
    <row r="10861" spans="1:7" x14ac:dyDescent="0.25">
      <c r="A10861">
        <v>80028330</v>
      </c>
      <c r="B10861" s="1">
        <v>41030</v>
      </c>
      <c r="C10861" t="s">
        <v>7</v>
      </c>
      <c r="D10861">
        <v>40</v>
      </c>
      <c r="E10861">
        <v>12040363</v>
      </c>
      <c r="F10861" t="s">
        <v>8</v>
      </c>
      <c r="G10861">
        <v>4000</v>
      </c>
    </row>
    <row r="10862" spans="1:7" x14ac:dyDescent="0.25">
      <c r="A10862">
        <v>80028330</v>
      </c>
      <c r="B10862" s="1">
        <v>41030</v>
      </c>
      <c r="C10862" t="s">
        <v>15</v>
      </c>
      <c r="D10862">
        <v>20</v>
      </c>
      <c r="E10862">
        <v>12040363</v>
      </c>
      <c r="F10862" t="s">
        <v>8</v>
      </c>
      <c r="G10862">
        <v>4000</v>
      </c>
    </row>
    <row r="10863" spans="1:7" x14ac:dyDescent="0.25">
      <c r="A10863">
        <v>80028333</v>
      </c>
      <c r="B10863" s="1">
        <v>41030</v>
      </c>
      <c r="C10863" t="s">
        <v>64</v>
      </c>
      <c r="D10863">
        <v>40</v>
      </c>
      <c r="E10863">
        <v>12050017</v>
      </c>
      <c r="F10863" t="s">
        <v>65</v>
      </c>
      <c r="G10863">
        <v>10</v>
      </c>
    </row>
    <row r="10864" spans="1:7" x14ac:dyDescent="0.25">
      <c r="A10864">
        <v>80028337</v>
      </c>
      <c r="B10864" s="1">
        <v>41030</v>
      </c>
      <c r="C10864" t="s">
        <v>29</v>
      </c>
      <c r="D10864">
        <v>25</v>
      </c>
      <c r="E10864">
        <v>12050022</v>
      </c>
      <c r="F10864" t="s">
        <v>10</v>
      </c>
      <c r="G10864">
        <v>1</v>
      </c>
    </row>
    <row r="10865" spans="1:7" x14ac:dyDescent="0.25">
      <c r="A10865">
        <v>80028340</v>
      </c>
      <c r="B10865" s="1">
        <v>41030</v>
      </c>
      <c r="C10865" t="s">
        <v>7</v>
      </c>
      <c r="D10865">
        <v>40</v>
      </c>
      <c r="E10865">
        <v>12040363</v>
      </c>
      <c r="F10865" t="s">
        <v>8</v>
      </c>
      <c r="G10865">
        <v>4000</v>
      </c>
    </row>
    <row r="10866" spans="1:7" x14ac:dyDescent="0.25">
      <c r="A10866">
        <v>80028340</v>
      </c>
      <c r="B10866" s="1">
        <v>41030</v>
      </c>
      <c r="C10866" t="s">
        <v>15</v>
      </c>
      <c r="D10866">
        <v>20</v>
      </c>
      <c r="E10866">
        <v>12040363</v>
      </c>
      <c r="F10866" t="s">
        <v>8</v>
      </c>
      <c r="G10866">
        <v>4000</v>
      </c>
    </row>
    <row r="10867" spans="1:7" x14ac:dyDescent="0.25">
      <c r="A10867">
        <v>80028341</v>
      </c>
      <c r="B10867" s="1">
        <v>41030</v>
      </c>
      <c r="C10867" t="s">
        <v>64</v>
      </c>
      <c r="D10867">
        <v>25</v>
      </c>
      <c r="E10867">
        <v>12040276</v>
      </c>
      <c r="F10867" t="s">
        <v>65</v>
      </c>
      <c r="G10867">
        <v>4</v>
      </c>
    </row>
    <row r="10868" spans="1:7" x14ac:dyDescent="0.25">
      <c r="A10868">
        <v>80028342</v>
      </c>
      <c r="B10868" s="1">
        <v>41031</v>
      </c>
      <c r="C10868" t="s">
        <v>134</v>
      </c>
      <c r="D10868">
        <v>75</v>
      </c>
      <c r="E10868">
        <v>12040142</v>
      </c>
      <c r="F10868" t="s">
        <v>10</v>
      </c>
      <c r="G10868">
        <v>1</v>
      </c>
    </row>
    <row r="10869" spans="1:7" x14ac:dyDescent="0.25">
      <c r="A10869">
        <v>80028342</v>
      </c>
      <c r="B10869" s="1">
        <v>41031</v>
      </c>
      <c r="C10869" t="s">
        <v>134</v>
      </c>
      <c r="D10869">
        <v>75</v>
      </c>
      <c r="E10869">
        <v>12040143</v>
      </c>
      <c r="F10869" t="s">
        <v>10</v>
      </c>
      <c r="G10869">
        <v>1</v>
      </c>
    </row>
    <row r="10870" spans="1:7" x14ac:dyDescent="0.25">
      <c r="A10870">
        <v>80028343</v>
      </c>
      <c r="B10870" s="1">
        <v>41031</v>
      </c>
      <c r="C10870" t="s">
        <v>140</v>
      </c>
      <c r="D10870">
        <v>15</v>
      </c>
      <c r="E10870">
        <v>12050024</v>
      </c>
      <c r="F10870" t="s">
        <v>26</v>
      </c>
      <c r="G10870">
        <v>100</v>
      </c>
    </row>
    <row r="10871" spans="1:7" x14ac:dyDescent="0.25">
      <c r="A10871">
        <v>80028343</v>
      </c>
      <c r="B10871" s="1">
        <v>41031</v>
      </c>
      <c r="C10871" t="s">
        <v>66</v>
      </c>
      <c r="D10871">
        <v>19</v>
      </c>
      <c r="E10871">
        <v>12050024</v>
      </c>
      <c r="F10871" t="s">
        <v>67</v>
      </c>
      <c r="G10871">
        <v>100</v>
      </c>
    </row>
    <row r="10872" spans="1:7" x14ac:dyDescent="0.25">
      <c r="A10872">
        <v>80028344</v>
      </c>
      <c r="B10872" s="1">
        <v>41031</v>
      </c>
      <c r="C10872" t="s">
        <v>27</v>
      </c>
      <c r="D10872">
        <v>25</v>
      </c>
      <c r="E10872">
        <v>12050028</v>
      </c>
      <c r="F10872" t="s">
        <v>28</v>
      </c>
      <c r="G10872">
        <v>1</v>
      </c>
    </row>
    <row r="10873" spans="1:7" x14ac:dyDescent="0.25">
      <c r="A10873">
        <v>80028344</v>
      </c>
      <c r="B10873" s="1">
        <v>41031</v>
      </c>
      <c r="C10873" t="s">
        <v>27</v>
      </c>
      <c r="D10873">
        <v>25</v>
      </c>
      <c r="E10873">
        <v>12050029</v>
      </c>
      <c r="F10873" t="s">
        <v>28</v>
      </c>
      <c r="G10873">
        <v>1</v>
      </c>
    </row>
    <row r="10874" spans="1:7" x14ac:dyDescent="0.25">
      <c r="A10874">
        <v>80028345</v>
      </c>
      <c r="B10874" s="1">
        <v>41031</v>
      </c>
      <c r="C10874" t="s">
        <v>64</v>
      </c>
      <c r="D10874">
        <v>80</v>
      </c>
      <c r="E10874">
        <v>12050030</v>
      </c>
      <c r="F10874" t="s">
        <v>65</v>
      </c>
      <c r="G10874">
        <v>20</v>
      </c>
    </row>
    <row r="10875" spans="1:7" x14ac:dyDescent="0.25">
      <c r="A10875">
        <v>80028345</v>
      </c>
      <c r="B10875" s="1">
        <v>41031</v>
      </c>
      <c r="C10875" t="s">
        <v>74</v>
      </c>
      <c r="D10875">
        <v>25</v>
      </c>
      <c r="E10875">
        <v>12050030</v>
      </c>
      <c r="F10875" t="s">
        <v>75</v>
      </c>
      <c r="G10875">
        <v>20</v>
      </c>
    </row>
    <row r="10876" spans="1:7" x14ac:dyDescent="0.25">
      <c r="A10876">
        <v>80028345</v>
      </c>
      <c r="B10876" s="1">
        <v>41031</v>
      </c>
      <c r="C10876" t="s">
        <v>70</v>
      </c>
      <c r="D10876">
        <v>25</v>
      </c>
      <c r="E10876">
        <v>12050030</v>
      </c>
      <c r="F10876" t="s">
        <v>71</v>
      </c>
      <c r="G10876">
        <v>20</v>
      </c>
    </row>
    <row r="10877" spans="1:7" x14ac:dyDescent="0.25">
      <c r="A10877">
        <v>80028346</v>
      </c>
      <c r="B10877" s="1">
        <v>41031</v>
      </c>
      <c r="C10877" t="s">
        <v>7</v>
      </c>
      <c r="D10877">
        <v>120</v>
      </c>
      <c r="E10877">
        <v>12030400</v>
      </c>
      <c r="F10877" t="s">
        <v>8</v>
      </c>
      <c r="G10877">
        <v>20000</v>
      </c>
    </row>
    <row r="10878" spans="1:7" x14ac:dyDescent="0.25">
      <c r="A10878">
        <v>80028349</v>
      </c>
      <c r="B10878" s="1">
        <v>41031</v>
      </c>
      <c r="C10878" t="s">
        <v>59</v>
      </c>
      <c r="D10878">
        <v>25</v>
      </c>
      <c r="E10878">
        <v>12050038</v>
      </c>
      <c r="F10878" t="s">
        <v>60</v>
      </c>
      <c r="G10878">
        <v>3</v>
      </c>
    </row>
    <row r="10879" spans="1:7" x14ac:dyDescent="0.25">
      <c r="A10879">
        <v>80028349</v>
      </c>
      <c r="B10879" s="1">
        <v>41031</v>
      </c>
      <c r="C10879" t="s">
        <v>61</v>
      </c>
      <c r="D10879">
        <v>25</v>
      </c>
      <c r="E10879">
        <v>12050038</v>
      </c>
      <c r="F10879" t="s">
        <v>60</v>
      </c>
      <c r="G10879">
        <v>3</v>
      </c>
    </row>
    <row r="10880" spans="1:7" x14ac:dyDescent="0.25">
      <c r="A10880">
        <v>80028350</v>
      </c>
      <c r="B10880" s="1">
        <v>41031</v>
      </c>
      <c r="C10880" t="s">
        <v>7</v>
      </c>
      <c r="D10880">
        <v>55</v>
      </c>
      <c r="E10880">
        <v>12050039</v>
      </c>
      <c r="F10880" t="s">
        <v>8</v>
      </c>
      <c r="G10880">
        <v>7000</v>
      </c>
    </row>
    <row r="10881" spans="1:7" x14ac:dyDescent="0.25">
      <c r="A10881">
        <v>80028351</v>
      </c>
      <c r="B10881" s="1">
        <v>41031</v>
      </c>
      <c r="C10881" t="s">
        <v>27</v>
      </c>
      <c r="D10881">
        <v>25</v>
      </c>
      <c r="E10881">
        <v>12050040</v>
      </c>
      <c r="F10881" t="s">
        <v>28</v>
      </c>
      <c r="G10881">
        <v>1</v>
      </c>
    </row>
    <row r="10882" spans="1:7" x14ac:dyDescent="0.25">
      <c r="A10882">
        <v>80028352</v>
      </c>
      <c r="B10882" s="1">
        <v>41031</v>
      </c>
      <c r="C10882" t="s">
        <v>7</v>
      </c>
      <c r="D10882">
        <v>270</v>
      </c>
      <c r="E10882">
        <v>12050032</v>
      </c>
      <c r="F10882" t="s">
        <v>8</v>
      </c>
      <c r="G10882">
        <v>50000</v>
      </c>
    </row>
    <row r="10883" spans="1:7" x14ac:dyDescent="0.25">
      <c r="A10883">
        <v>80028354</v>
      </c>
      <c r="B10883" s="1">
        <v>41031</v>
      </c>
      <c r="C10883" t="s">
        <v>134</v>
      </c>
      <c r="D10883">
        <v>75</v>
      </c>
      <c r="E10883">
        <v>12040456</v>
      </c>
      <c r="F10883" t="s">
        <v>10</v>
      </c>
      <c r="G10883">
        <v>1</v>
      </c>
    </row>
    <row r="10884" spans="1:7" x14ac:dyDescent="0.25">
      <c r="A10884">
        <v>80028358</v>
      </c>
      <c r="B10884" s="1">
        <v>41032</v>
      </c>
      <c r="C10884" t="s">
        <v>54</v>
      </c>
      <c r="D10884">
        <v>27</v>
      </c>
      <c r="E10884">
        <v>12050047</v>
      </c>
      <c r="F10884" t="s">
        <v>55</v>
      </c>
      <c r="G10884">
        <v>70000</v>
      </c>
    </row>
    <row r="10885" spans="1:7" x14ac:dyDescent="0.25">
      <c r="A10885">
        <v>80028358</v>
      </c>
      <c r="B10885" s="1">
        <v>41032</v>
      </c>
      <c r="C10885" t="s">
        <v>56</v>
      </c>
      <c r="D10885">
        <v>27</v>
      </c>
      <c r="E10885">
        <v>12050047</v>
      </c>
      <c r="F10885" t="s">
        <v>55</v>
      </c>
      <c r="G10885">
        <v>70000</v>
      </c>
    </row>
    <row r="10886" spans="1:7" hidden="1" x14ac:dyDescent="0.25">
      <c r="A10886">
        <v>80028372</v>
      </c>
      <c r="B10886" s="1">
        <v>41032</v>
      </c>
      <c r="C10886" t="s">
        <v>111</v>
      </c>
      <c r="D10886">
        <v>25</v>
      </c>
      <c r="E10886">
        <v>12050065</v>
      </c>
      <c r="F10886" t="s">
        <v>112</v>
      </c>
      <c r="G10886">
        <v>1</v>
      </c>
    </row>
    <row r="10887" spans="1:7" hidden="1" x14ac:dyDescent="0.25">
      <c r="A10887">
        <v>80028373</v>
      </c>
      <c r="B10887" s="1">
        <v>41032</v>
      </c>
      <c r="C10887" t="s">
        <v>111</v>
      </c>
      <c r="D10887">
        <v>25</v>
      </c>
      <c r="E10887">
        <v>12050066</v>
      </c>
      <c r="F10887" t="s">
        <v>112</v>
      </c>
      <c r="G10887">
        <v>1</v>
      </c>
    </row>
    <row r="10888" spans="1:7" hidden="1" x14ac:dyDescent="0.25">
      <c r="A10888">
        <v>80028377</v>
      </c>
      <c r="B10888" s="1">
        <v>41033</v>
      </c>
      <c r="C10888" t="s">
        <v>182</v>
      </c>
      <c r="D10888">
        <v>100</v>
      </c>
      <c r="E10888">
        <v>12050071</v>
      </c>
      <c r="F10888" t="s">
        <v>10</v>
      </c>
      <c r="G10888">
        <v>1</v>
      </c>
    </row>
    <row r="10889" spans="1:7" x14ac:dyDescent="0.25">
      <c r="A10889">
        <v>80028358</v>
      </c>
      <c r="B10889" s="1">
        <v>41032</v>
      </c>
      <c r="C10889" t="s">
        <v>59</v>
      </c>
      <c r="D10889">
        <v>25</v>
      </c>
      <c r="E10889">
        <v>12050047</v>
      </c>
      <c r="F10889" t="s">
        <v>60</v>
      </c>
      <c r="G10889">
        <v>70000</v>
      </c>
    </row>
    <row r="10890" spans="1:7" hidden="1" x14ac:dyDescent="0.25">
      <c r="A10890">
        <v>80028379</v>
      </c>
      <c r="B10890" s="1">
        <v>41033</v>
      </c>
      <c r="C10890" t="s">
        <v>111</v>
      </c>
      <c r="D10890">
        <v>25</v>
      </c>
      <c r="E10890">
        <v>12050075</v>
      </c>
      <c r="F10890" t="s">
        <v>112</v>
      </c>
      <c r="G10890">
        <v>1</v>
      </c>
    </row>
    <row r="10891" spans="1:7" hidden="1" x14ac:dyDescent="0.25">
      <c r="A10891">
        <v>80028381</v>
      </c>
      <c r="B10891" s="1">
        <v>41033</v>
      </c>
      <c r="C10891" t="s">
        <v>111</v>
      </c>
      <c r="D10891">
        <v>25</v>
      </c>
      <c r="E10891">
        <v>12050076</v>
      </c>
      <c r="F10891" t="s">
        <v>112</v>
      </c>
      <c r="G10891">
        <v>1</v>
      </c>
    </row>
    <row r="10892" spans="1:7" hidden="1" x14ac:dyDescent="0.25">
      <c r="A10892">
        <v>80028383</v>
      </c>
      <c r="B10892" s="1">
        <v>41033</v>
      </c>
      <c r="C10892" t="s">
        <v>111</v>
      </c>
      <c r="D10892">
        <v>50</v>
      </c>
      <c r="E10892">
        <v>12050079</v>
      </c>
      <c r="F10892" t="s">
        <v>112</v>
      </c>
      <c r="G10892">
        <v>2</v>
      </c>
    </row>
    <row r="10893" spans="1:7" x14ac:dyDescent="0.25">
      <c r="A10893">
        <v>80028358</v>
      </c>
      <c r="B10893" s="1">
        <v>41032</v>
      </c>
      <c r="C10893" t="s">
        <v>61</v>
      </c>
      <c r="D10893">
        <v>25</v>
      </c>
      <c r="E10893">
        <v>12050047</v>
      </c>
      <c r="F10893" t="s">
        <v>60</v>
      </c>
      <c r="G10893">
        <v>70000</v>
      </c>
    </row>
    <row r="10894" spans="1:7" hidden="1" x14ac:dyDescent="0.25">
      <c r="A10894">
        <v>80028385</v>
      </c>
      <c r="B10894" s="1">
        <v>41033</v>
      </c>
      <c r="C10894" t="s">
        <v>111</v>
      </c>
      <c r="D10894">
        <v>50</v>
      </c>
      <c r="E10894">
        <v>12050083</v>
      </c>
      <c r="F10894" t="s">
        <v>112</v>
      </c>
      <c r="G10894">
        <v>2</v>
      </c>
    </row>
    <row r="10895" spans="1:7" hidden="1" x14ac:dyDescent="0.25">
      <c r="A10895">
        <v>80028386</v>
      </c>
      <c r="B10895" s="1">
        <v>41033</v>
      </c>
      <c r="C10895" t="s">
        <v>111</v>
      </c>
      <c r="D10895">
        <v>25</v>
      </c>
      <c r="E10895">
        <v>12050084</v>
      </c>
      <c r="F10895" t="s">
        <v>112</v>
      </c>
      <c r="G10895">
        <v>1</v>
      </c>
    </row>
    <row r="10896" spans="1:7" x14ac:dyDescent="0.25">
      <c r="A10896">
        <v>80028359</v>
      </c>
      <c r="B10896" s="1">
        <v>41032</v>
      </c>
      <c r="C10896" t="s">
        <v>7</v>
      </c>
      <c r="D10896">
        <v>175</v>
      </c>
      <c r="E10896">
        <v>12050012</v>
      </c>
      <c r="F10896" t="s">
        <v>8</v>
      </c>
      <c r="G10896">
        <v>31000</v>
      </c>
    </row>
    <row r="10897" spans="1:7" x14ac:dyDescent="0.25">
      <c r="A10897">
        <v>80028361</v>
      </c>
      <c r="B10897" s="1">
        <v>41032</v>
      </c>
      <c r="C10897" t="s">
        <v>140</v>
      </c>
      <c r="D10897">
        <v>25</v>
      </c>
      <c r="E10897">
        <v>12050050</v>
      </c>
      <c r="F10897" t="s">
        <v>26</v>
      </c>
      <c r="G10897">
        <v>60</v>
      </c>
    </row>
    <row r="10898" spans="1:7" x14ac:dyDescent="0.25">
      <c r="A10898">
        <v>80028361</v>
      </c>
      <c r="B10898" s="1">
        <v>41032</v>
      </c>
      <c r="C10898" t="s">
        <v>66</v>
      </c>
      <c r="D10898">
        <v>2</v>
      </c>
      <c r="E10898">
        <v>12050050</v>
      </c>
      <c r="F10898" t="s">
        <v>67</v>
      </c>
      <c r="G10898">
        <v>60</v>
      </c>
    </row>
    <row r="10899" spans="1:7" x14ac:dyDescent="0.25">
      <c r="A10899">
        <v>80028362</v>
      </c>
      <c r="B10899" s="1">
        <v>41032</v>
      </c>
      <c r="C10899" t="s">
        <v>59</v>
      </c>
      <c r="D10899">
        <v>25</v>
      </c>
      <c r="E10899">
        <v>12050051</v>
      </c>
      <c r="F10899" t="s">
        <v>60</v>
      </c>
      <c r="G10899">
        <v>2</v>
      </c>
    </row>
    <row r="10900" spans="1:7" x14ac:dyDescent="0.25">
      <c r="A10900">
        <v>80028363</v>
      </c>
      <c r="B10900" s="1">
        <v>41032</v>
      </c>
      <c r="C10900" t="s">
        <v>140</v>
      </c>
      <c r="D10900">
        <v>25</v>
      </c>
      <c r="E10900">
        <v>12050053</v>
      </c>
      <c r="F10900" t="s">
        <v>26</v>
      </c>
      <c r="G10900">
        <v>150</v>
      </c>
    </row>
    <row r="10901" spans="1:7" x14ac:dyDescent="0.25">
      <c r="A10901">
        <v>80028364</v>
      </c>
      <c r="B10901" s="1">
        <v>41032</v>
      </c>
      <c r="C10901" t="s">
        <v>7</v>
      </c>
      <c r="D10901">
        <v>205</v>
      </c>
      <c r="E10901">
        <v>12040242</v>
      </c>
      <c r="F10901" t="s">
        <v>8</v>
      </c>
      <c r="G10901">
        <v>37000</v>
      </c>
    </row>
    <row r="10902" spans="1:7" x14ac:dyDescent="0.25">
      <c r="A10902">
        <v>80028364</v>
      </c>
      <c r="B10902" s="1">
        <v>41032</v>
      </c>
      <c r="C10902" t="s">
        <v>15</v>
      </c>
      <c r="D10902">
        <v>102.5</v>
      </c>
      <c r="E10902">
        <v>12040242</v>
      </c>
      <c r="F10902" t="s">
        <v>8</v>
      </c>
      <c r="G10902">
        <v>37000</v>
      </c>
    </row>
    <row r="10903" spans="1:7" x14ac:dyDescent="0.25">
      <c r="A10903">
        <v>80028367</v>
      </c>
      <c r="B10903" s="1">
        <v>41032</v>
      </c>
      <c r="C10903" t="s">
        <v>64</v>
      </c>
      <c r="D10903">
        <v>80</v>
      </c>
      <c r="E10903">
        <v>12050056</v>
      </c>
      <c r="F10903" t="s">
        <v>65</v>
      </c>
      <c r="G10903">
        <v>20</v>
      </c>
    </row>
    <row r="10904" spans="1:7" x14ac:dyDescent="0.25">
      <c r="A10904">
        <v>80028367</v>
      </c>
      <c r="B10904" s="1">
        <v>41032</v>
      </c>
      <c r="C10904" t="s">
        <v>74</v>
      </c>
      <c r="D10904">
        <v>25</v>
      </c>
      <c r="E10904">
        <v>12050056</v>
      </c>
      <c r="F10904" t="s">
        <v>75</v>
      </c>
      <c r="G10904">
        <v>20</v>
      </c>
    </row>
    <row r="10905" spans="1:7" x14ac:dyDescent="0.25">
      <c r="A10905">
        <v>80028367</v>
      </c>
      <c r="B10905" s="1">
        <v>41032</v>
      </c>
      <c r="C10905" t="s">
        <v>70</v>
      </c>
      <c r="D10905">
        <v>25</v>
      </c>
      <c r="E10905">
        <v>12050056</v>
      </c>
      <c r="F10905" t="s">
        <v>71</v>
      </c>
      <c r="G10905">
        <v>20</v>
      </c>
    </row>
    <row r="10906" spans="1:7" x14ac:dyDescent="0.25">
      <c r="A10906">
        <v>80028370</v>
      </c>
      <c r="B10906" s="1">
        <v>41032</v>
      </c>
      <c r="C10906" t="s">
        <v>64</v>
      </c>
      <c r="D10906">
        <v>25</v>
      </c>
      <c r="E10906">
        <v>12050062</v>
      </c>
      <c r="F10906" t="s">
        <v>65</v>
      </c>
      <c r="G10906">
        <v>6</v>
      </c>
    </row>
    <row r="10907" spans="1:7" x14ac:dyDescent="0.25">
      <c r="A10907">
        <v>80028371</v>
      </c>
      <c r="B10907" s="1">
        <v>41032</v>
      </c>
      <c r="C10907" t="s">
        <v>140</v>
      </c>
      <c r="D10907">
        <v>15</v>
      </c>
      <c r="E10907">
        <v>12050060</v>
      </c>
      <c r="F10907" t="s">
        <v>26</v>
      </c>
      <c r="G10907">
        <v>100</v>
      </c>
    </row>
    <row r="10908" spans="1:7" hidden="1" x14ac:dyDescent="0.25">
      <c r="A10908">
        <v>80028392</v>
      </c>
      <c r="B10908" s="1">
        <v>41036</v>
      </c>
      <c r="C10908" t="s">
        <v>49</v>
      </c>
      <c r="D10908">
        <v>250</v>
      </c>
      <c r="E10908">
        <v>12040474</v>
      </c>
      <c r="F10908" t="s">
        <v>50</v>
      </c>
      <c r="G10908">
        <v>0.12</v>
      </c>
    </row>
    <row r="10909" spans="1:7" hidden="1" x14ac:dyDescent="0.25">
      <c r="A10909">
        <v>80028391</v>
      </c>
      <c r="B10909" s="1">
        <v>41036</v>
      </c>
      <c r="C10909" t="s">
        <v>111</v>
      </c>
      <c r="D10909">
        <v>25</v>
      </c>
      <c r="E10909">
        <v>12050090</v>
      </c>
      <c r="F10909" t="s">
        <v>112</v>
      </c>
      <c r="G10909">
        <v>1</v>
      </c>
    </row>
    <row r="10910" spans="1:7" hidden="1" x14ac:dyDescent="0.25">
      <c r="A10910">
        <v>80028393</v>
      </c>
      <c r="B10910" s="1">
        <v>41036</v>
      </c>
      <c r="C10910" t="s">
        <v>111</v>
      </c>
      <c r="D10910">
        <v>25</v>
      </c>
      <c r="E10910">
        <v>12050092</v>
      </c>
      <c r="F10910" t="s">
        <v>112</v>
      </c>
      <c r="G10910">
        <v>1</v>
      </c>
    </row>
    <row r="10911" spans="1:7" hidden="1" x14ac:dyDescent="0.25">
      <c r="A10911">
        <v>80028395</v>
      </c>
      <c r="B10911" s="1">
        <v>41036</v>
      </c>
      <c r="C10911" t="s">
        <v>111</v>
      </c>
      <c r="D10911">
        <v>25</v>
      </c>
      <c r="E10911">
        <v>12050094</v>
      </c>
      <c r="F10911" t="s">
        <v>112</v>
      </c>
      <c r="G10911">
        <v>1</v>
      </c>
    </row>
    <row r="10912" spans="1:7" hidden="1" x14ac:dyDescent="0.25">
      <c r="A10912">
        <v>80028400</v>
      </c>
      <c r="B10912" s="1">
        <v>41036</v>
      </c>
      <c r="C10912" t="s">
        <v>111</v>
      </c>
      <c r="D10912">
        <v>25</v>
      </c>
      <c r="E10912">
        <v>12050096</v>
      </c>
      <c r="F10912" t="s">
        <v>112</v>
      </c>
      <c r="G10912">
        <v>1</v>
      </c>
    </row>
    <row r="10913" spans="1:7" hidden="1" x14ac:dyDescent="0.25">
      <c r="A10913">
        <v>80028399</v>
      </c>
      <c r="B10913" s="1">
        <v>41036</v>
      </c>
      <c r="C10913" t="s">
        <v>111</v>
      </c>
      <c r="D10913">
        <v>50</v>
      </c>
      <c r="E10913">
        <v>12050099</v>
      </c>
      <c r="F10913" t="s">
        <v>112</v>
      </c>
      <c r="G10913">
        <v>2</v>
      </c>
    </row>
    <row r="10914" spans="1:7" hidden="1" x14ac:dyDescent="0.25">
      <c r="A10914">
        <v>80028398</v>
      </c>
      <c r="B10914" s="1">
        <v>41036</v>
      </c>
      <c r="C10914" t="s">
        <v>111</v>
      </c>
      <c r="D10914">
        <v>50</v>
      </c>
      <c r="E10914">
        <v>12050100</v>
      </c>
      <c r="F10914" t="s">
        <v>112</v>
      </c>
      <c r="G10914">
        <v>2</v>
      </c>
    </row>
    <row r="10915" spans="1:7" hidden="1" x14ac:dyDescent="0.25">
      <c r="A10915">
        <v>80028403</v>
      </c>
      <c r="B10915" s="1">
        <v>41036</v>
      </c>
      <c r="C10915" t="s">
        <v>111</v>
      </c>
      <c r="D10915">
        <v>25</v>
      </c>
      <c r="E10915">
        <v>12050104</v>
      </c>
      <c r="F10915" t="s">
        <v>112</v>
      </c>
      <c r="G10915">
        <v>1</v>
      </c>
    </row>
    <row r="10916" spans="1:7" x14ac:dyDescent="0.25">
      <c r="A10916">
        <v>80028371</v>
      </c>
      <c r="B10916" s="1">
        <v>41032</v>
      </c>
      <c r="C10916" t="s">
        <v>141</v>
      </c>
      <c r="D10916">
        <v>15</v>
      </c>
      <c r="E10916">
        <v>12050060</v>
      </c>
      <c r="F10916" t="s">
        <v>26</v>
      </c>
      <c r="G10916">
        <v>100</v>
      </c>
    </row>
    <row r="10917" spans="1:7" hidden="1" x14ac:dyDescent="0.25">
      <c r="A10917">
        <v>80028408</v>
      </c>
      <c r="B10917" s="1">
        <v>41036</v>
      </c>
      <c r="C10917" t="s">
        <v>22</v>
      </c>
      <c r="D10917">
        <v>50</v>
      </c>
      <c r="E10917">
        <v>12050113</v>
      </c>
      <c r="F10917" t="s">
        <v>23</v>
      </c>
      <c r="G10917">
        <v>0.14000000000000001</v>
      </c>
    </row>
    <row r="10918" spans="1:7" x14ac:dyDescent="0.25">
      <c r="A10918">
        <v>80028371</v>
      </c>
      <c r="B10918" s="1">
        <v>41032</v>
      </c>
      <c r="C10918" t="s">
        <v>25</v>
      </c>
      <c r="D10918">
        <v>15</v>
      </c>
      <c r="E10918">
        <v>12050060</v>
      </c>
      <c r="F10918" t="s">
        <v>26</v>
      </c>
      <c r="G10918">
        <v>100</v>
      </c>
    </row>
    <row r="10919" spans="1:7" hidden="1" x14ac:dyDescent="0.25">
      <c r="A10919">
        <v>80028409</v>
      </c>
      <c r="B10919" s="1">
        <v>41036</v>
      </c>
      <c r="C10919" t="s">
        <v>182</v>
      </c>
      <c r="D10919">
        <v>250</v>
      </c>
      <c r="E10919">
        <v>12050115</v>
      </c>
      <c r="F10919" t="s">
        <v>10</v>
      </c>
      <c r="G10919">
        <v>1</v>
      </c>
    </row>
    <row r="10920" spans="1:7" hidden="1" x14ac:dyDescent="0.25">
      <c r="A10920">
        <v>80028412</v>
      </c>
      <c r="B10920" s="1">
        <v>41037</v>
      </c>
      <c r="C10920" t="s">
        <v>113</v>
      </c>
      <c r="D10920">
        <v>50</v>
      </c>
      <c r="E10920">
        <v>12050121</v>
      </c>
      <c r="F10920" t="s">
        <v>10</v>
      </c>
      <c r="G10920">
        <v>1</v>
      </c>
    </row>
    <row r="10921" spans="1:7" hidden="1" x14ac:dyDescent="0.25">
      <c r="A10921">
        <v>80028414</v>
      </c>
      <c r="B10921" s="1">
        <v>41037</v>
      </c>
      <c r="C10921" t="s">
        <v>111</v>
      </c>
      <c r="D10921">
        <v>25</v>
      </c>
      <c r="E10921">
        <v>12050122</v>
      </c>
      <c r="F10921" t="s">
        <v>112</v>
      </c>
      <c r="G10921">
        <v>1</v>
      </c>
    </row>
    <row r="10922" spans="1:7" x14ac:dyDescent="0.25">
      <c r="A10922">
        <v>80028371</v>
      </c>
      <c r="B10922" s="1">
        <v>41032</v>
      </c>
      <c r="C10922" t="s">
        <v>66</v>
      </c>
      <c r="D10922">
        <v>30</v>
      </c>
      <c r="E10922">
        <v>12050060</v>
      </c>
      <c r="F10922" t="s">
        <v>67</v>
      </c>
      <c r="G10922">
        <v>100</v>
      </c>
    </row>
    <row r="10923" spans="1:7" x14ac:dyDescent="0.25">
      <c r="A10923">
        <v>80028371</v>
      </c>
      <c r="B10923" s="1">
        <v>41032</v>
      </c>
      <c r="C10923" t="s">
        <v>27</v>
      </c>
      <c r="D10923">
        <v>25</v>
      </c>
      <c r="E10923">
        <v>12050060</v>
      </c>
      <c r="F10923" t="s">
        <v>28</v>
      </c>
      <c r="G10923">
        <v>100</v>
      </c>
    </row>
    <row r="10924" spans="1:7" x14ac:dyDescent="0.25">
      <c r="A10924">
        <v>80028371</v>
      </c>
      <c r="B10924" s="1">
        <v>41032</v>
      </c>
      <c r="C10924" t="s">
        <v>142</v>
      </c>
      <c r="D10924">
        <v>42</v>
      </c>
      <c r="E10924">
        <v>12050060</v>
      </c>
      <c r="F10924" t="s">
        <v>67</v>
      </c>
      <c r="G10924">
        <v>100</v>
      </c>
    </row>
    <row r="10925" spans="1:7" hidden="1" x14ac:dyDescent="0.25">
      <c r="A10925">
        <v>90001859</v>
      </c>
      <c r="B10925" s="1">
        <v>41037</v>
      </c>
      <c r="C10925" t="s">
        <v>115</v>
      </c>
      <c r="D10925">
        <v>50</v>
      </c>
      <c r="E10925">
        <v>12050128</v>
      </c>
      <c r="F10925" t="s">
        <v>10</v>
      </c>
      <c r="G10925">
        <v>1</v>
      </c>
    </row>
    <row r="10926" spans="1:7" hidden="1" x14ac:dyDescent="0.25">
      <c r="A10926">
        <v>80028419</v>
      </c>
      <c r="B10926" s="1">
        <v>41037</v>
      </c>
      <c r="C10926" t="s">
        <v>111</v>
      </c>
      <c r="D10926">
        <v>25</v>
      </c>
      <c r="E10926">
        <v>12050129</v>
      </c>
      <c r="F10926" t="s">
        <v>112</v>
      </c>
      <c r="G10926">
        <v>1</v>
      </c>
    </row>
    <row r="10927" spans="1:7" hidden="1" x14ac:dyDescent="0.25">
      <c r="A10927">
        <v>80028421</v>
      </c>
      <c r="B10927" s="1">
        <v>41037</v>
      </c>
      <c r="C10927" t="s">
        <v>22</v>
      </c>
      <c r="D10927">
        <v>50</v>
      </c>
      <c r="E10927">
        <v>12050131</v>
      </c>
      <c r="F10927" t="s">
        <v>23</v>
      </c>
      <c r="G10927">
        <v>0.2</v>
      </c>
    </row>
    <row r="10928" spans="1:7" x14ac:dyDescent="0.25">
      <c r="A10928">
        <v>80028371</v>
      </c>
      <c r="B10928" s="1">
        <v>41032</v>
      </c>
      <c r="C10928" t="s">
        <v>143</v>
      </c>
      <c r="D10928">
        <v>42</v>
      </c>
      <c r="E10928">
        <v>12050060</v>
      </c>
      <c r="F10928" t="s">
        <v>67</v>
      </c>
      <c r="G10928">
        <v>100</v>
      </c>
    </row>
    <row r="10929" spans="1:7" hidden="1" x14ac:dyDescent="0.25">
      <c r="A10929">
        <v>80028424</v>
      </c>
      <c r="B10929" s="1">
        <v>41037</v>
      </c>
      <c r="C10929" t="s">
        <v>36</v>
      </c>
      <c r="D10929">
        <v>50</v>
      </c>
      <c r="E10929">
        <v>12050138</v>
      </c>
      <c r="F10929" t="s">
        <v>23</v>
      </c>
      <c r="G10929">
        <v>1</v>
      </c>
    </row>
    <row r="10930" spans="1:7" x14ac:dyDescent="0.25">
      <c r="A10930">
        <v>80028371</v>
      </c>
      <c r="B10930" s="1">
        <v>41032</v>
      </c>
      <c r="C10930" t="s">
        <v>25</v>
      </c>
      <c r="D10930">
        <v>15</v>
      </c>
      <c r="E10930">
        <v>12050061</v>
      </c>
      <c r="F10930" t="s">
        <v>26</v>
      </c>
      <c r="G10930">
        <v>100</v>
      </c>
    </row>
    <row r="10931" spans="1:7" x14ac:dyDescent="0.25">
      <c r="A10931">
        <v>80028371</v>
      </c>
      <c r="B10931" s="1">
        <v>41032</v>
      </c>
      <c r="C10931" t="s">
        <v>66</v>
      </c>
      <c r="D10931">
        <v>30</v>
      </c>
      <c r="E10931">
        <v>12050061</v>
      </c>
      <c r="F10931" t="s">
        <v>67</v>
      </c>
      <c r="G10931">
        <v>100</v>
      </c>
    </row>
    <row r="10932" spans="1:7" x14ac:dyDescent="0.25">
      <c r="A10932">
        <v>80028371</v>
      </c>
      <c r="B10932" s="1">
        <v>41032</v>
      </c>
      <c r="C10932" t="s">
        <v>27</v>
      </c>
      <c r="D10932">
        <v>25</v>
      </c>
      <c r="E10932">
        <v>12050061</v>
      </c>
      <c r="F10932" t="s">
        <v>28</v>
      </c>
      <c r="G10932">
        <v>100</v>
      </c>
    </row>
    <row r="10933" spans="1:7" x14ac:dyDescent="0.25">
      <c r="A10933">
        <v>80028371</v>
      </c>
      <c r="B10933" s="1">
        <v>41032</v>
      </c>
      <c r="C10933" t="s">
        <v>140</v>
      </c>
      <c r="D10933">
        <v>15</v>
      </c>
      <c r="E10933">
        <v>12050063</v>
      </c>
      <c r="F10933" t="s">
        <v>26</v>
      </c>
      <c r="G10933">
        <v>100</v>
      </c>
    </row>
    <row r="10934" spans="1:7" x14ac:dyDescent="0.25">
      <c r="A10934">
        <v>80028371</v>
      </c>
      <c r="B10934" s="1">
        <v>41032</v>
      </c>
      <c r="C10934" t="s">
        <v>141</v>
      </c>
      <c r="D10934">
        <v>15</v>
      </c>
      <c r="E10934">
        <v>12050063</v>
      </c>
      <c r="F10934" t="s">
        <v>26</v>
      </c>
      <c r="G10934">
        <v>100</v>
      </c>
    </row>
    <row r="10935" spans="1:7" x14ac:dyDescent="0.25">
      <c r="A10935">
        <v>80028371</v>
      </c>
      <c r="B10935" s="1">
        <v>41032</v>
      </c>
      <c r="C10935" t="s">
        <v>25</v>
      </c>
      <c r="D10935">
        <v>15</v>
      </c>
      <c r="E10935">
        <v>12050063</v>
      </c>
      <c r="F10935" t="s">
        <v>26</v>
      </c>
      <c r="G10935">
        <v>100</v>
      </c>
    </row>
    <row r="10936" spans="1:7" hidden="1" x14ac:dyDescent="0.25">
      <c r="A10936">
        <v>80028429</v>
      </c>
      <c r="B10936" s="1">
        <v>41038</v>
      </c>
      <c r="C10936" t="s">
        <v>182</v>
      </c>
      <c r="D10936">
        <v>100</v>
      </c>
      <c r="E10936">
        <v>12050144</v>
      </c>
      <c r="F10936" t="s">
        <v>10</v>
      </c>
      <c r="G10936">
        <v>1</v>
      </c>
    </row>
    <row r="10937" spans="1:7" hidden="1" x14ac:dyDescent="0.25">
      <c r="A10937">
        <v>80028430</v>
      </c>
      <c r="B10937" s="1">
        <v>41038</v>
      </c>
      <c r="C10937" t="s">
        <v>111</v>
      </c>
      <c r="D10937">
        <v>50</v>
      </c>
      <c r="E10937">
        <v>12050145</v>
      </c>
      <c r="F10937" t="s">
        <v>112</v>
      </c>
      <c r="G10937">
        <v>2</v>
      </c>
    </row>
    <row r="10938" spans="1:7" x14ac:dyDescent="0.25">
      <c r="A10938">
        <v>80028371</v>
      </c>
      <c r="B10938" s="1">
        <v>41032</v>
      </c>
      <c r="C10938" t="s">
        <v>66</v>
      </c>
      <c r="D10938">
        <v>30</v>
      </c>
      <c r="E10938">
        <v>12050063</v>
      </c>
      <c r="F10938" t="s">
        <v>67</v>
      </c>
      <c r="G10938">
        <v>100</v>
      </c>
    </row>
    <row r="10939" spans="1:7" x14ac:dyDescent="0.25">
      <c r="A10939">
        <v>80028371</v>
      </c>
      <c r="B10939" s="1">
        <v>41032</v>
      </c>
      <c r="C10939" t="s">
        <v>27</v>
      </c>
      <c r="D10939">
        <v>25</v>
      </c>
      <c r="E10939">
        <v>12050063</v>
      </c>
      <c r="F10939" t="s">
        <v>28</v>
      </c>
      <c r="G10939">
        <v>100</v>
      </c>
    </row>
    <row r="10940" spans="1:7" x14ac:dyDescent="0.25">
      <c r="A10940">
        <v>80028371</v>
      </c>
      <c r="B10940" s="1">
        <v>41032</v>
      </c>
      <c r="C10940" t="s">
        <v>142</v>
      </c>
      <c r="D10940">
        <v>42</v>
      </c>
      <c r="E10940">
        <v>12050063</v>
      </c>
      <c r="F10940" t="s">
        <v>67</v>
      </c>
      <c r="G10940">
        <v>100</v>
      </c>
    </row>
    <row r="10941" spans="1:7" x14ac:dyDescent="0.25">
      <c r="A10941">
        <v>80028371</v>
      </c>
      <c r="B10941" s="1">
        <v>41032</v>
      </c>
      <c r="C10941" t="s">
        <v>143</v>
      </c>
      <c r="D10941">
        <v>42</v>
      </c>
      <c r="E10941">
        <v>12050063</v>
      </c>
      <c r="F10941" t="s">
        <v>67</v>
      </c>
      <c r="G10941">
        <v>100</v>
      </c>
    </row>
    <row r="10942" spans="1:7" hidden="1" x14ac:dyDescent="0.25">
      <c r="A10942">
        <v>80028435</v>
      </c>
      <c r="B10942" s="1">
        <v>41038</v>
      </c>
      <c r="C10942" t="s">
        <v>111</v>
      </c>
      <c r="D10942">
        <v>50</v>
      </c>
      <c r="E10942">
        <v>12050151</v>
      </c>
      <c r="F10942" t="s">
        <v>112</v>
      </c>
      <c r="G10942">
        <v>2</v>
      </c>
    </row>
    <row r="10943" spans="1:7" x14ac:dyDescent="0.25">
      <c r="A10943">
        <v>80028374</v>
      </c>
      <c r="B10943" s="1">
        <v>41032</v>
      </c>
      <c r="C10943" t="s">
        <v>135</v>
      </c>
      <c r="D10943">
        <v>125</v>
      </c>
      <c r="E10943">
        <v>12040405</v>
      </c>
      <c r="F10943" t="s">
        <v>10</v>
      </c>
      <c r="G10943">
        <v>1</v>
      </c>
    </row>
    <row r="10944" spans="1:7" x14ac:dyDescent="0.25">
      <c r="A10944">
        <v>80028375</v>
      </c>
      <c r="B10944" s="1">
        <v>41033</v>
      </c>
      <c r="C10944" t="s">
        <v>7</v>
      </c>
      <c r="D10944">
        <v>120</v>
      </c>
      <c r="E10944">
        <v>12050067</v>
      </c>
      <c r="F10944" t="s">
        <v>8</v>
      </c>
      <c r="G10944">
        <v>20000</v>
      </c>
    </row>
    <row r="10945" spans="1:7" x14ac:dyDescent="0.25">
      <c r="A10945">
        <v>80028376</v>
      </c>
      <c r="B10945" s="1">
        <v>41033</v>
      </c>
      <c r="C10945" t="s">
        <v>29</v>
      </c>
      <c r="D10945">
        <v>25</v>
      </c>
      <c r="E10945">
        <v>12050069</v>
      </c>
      <c r="F10945" t="s">
        <v>10</v>
      </c>
      <c r="G10945">
        <v>1</v>
      </c>
    </row>
    <row r="10946" spans="1:7" x14ac:dyDescent="0.25">
      <c r="A10946">
        <v>80028378</v>
      </c>
      <c r="B10946" s="1">
        <v>41033</v>
      </c>
      <c r="C10946" t="s">
        <v>66</v>
      </c>
      <c r="D10946">
        <v>25</v>
      </c>
      <c r="E10946">
        <v>12050072</v>
      </c>
      <c r="F10946" t="s">
        <v>67</v>
      </c>
      <c r="G10946">
        <v>1</v>
      </c>
    </row>
    <row r="10947" spans="1:7" x14ac:dyDescent="0.25">
      <c r="A10947">
        <v>80028380</v>
      </c>
      <c r="B10947" s="1">
        <v>41033</v>
      </c>
      <c r="C10947" t="s">
        <v>134</v>
      </c>
      <c r="D10947">
        <v>75</v>
      </c>
      <c r="E10947">
        <v>12040227</v>
      </c>
      <c r="F10947" t="s">
        <v>10</v>
      </c>
      <c r="G10947">
        <v>1</v>
      </c>
    </row>
    <row r="10948" spans="1:7" x14ac:dyDescent="0.25">
      <c r="A10948">
        <v>80028382</v>
      </c>
      <c r="B10948" s="1">
        <v>41033</v>
      </c>
      <c r="C10948" t="s">
        <v>59</v>
      </c>
      <c r="D10948">
        <v>25</v>
      </c>
      <c r="E10948">
        <v>12050078</v>
      </c>
      <c r="F10948" t="s">
        <v>60</v>
      </c>
      <c r="G10948">
        <v>1</v>
      </c>
    </row>
    <row r="10949" spans="1:7" x14ac:dyDescent="0.25">
      <c r="A10949">
        <v>80028384</v>
      </c>
      <c r="B10949" s="1">
        <v>41033</v>
      </c>
      <c r="C10949" t="s">
        <v>54</v>
      </c>
      <c r="D10949">
        <v>25</v>
      </c>
      <c r="E10949">
        <v>12050080</v>
      </c>
      <c r="F10949" t="s">
        <v>55</v>
      </c>
      <c r="G10949">
        <v>24000</v>
      </c>
    </row>
    <row r="10950" spans="1:7" x14ac:dyDescent="0.25">
      <c r="A10950">
        <v>80028384</v>
      </c>
      <c r="B10950" s="1">
        <v>41033</v>
      </c>
      <c r="C10950" t="s">
        <v>59</v>
      </c>
      <c r="D10950">
        <v>25</v>
      </c>
      <c r="E10950">
        <v>12050080</v>
      </c>
      <c r="F10950" t="s">
        <v>60</v>
      </c>
      <c r="G10950">
        <v>24000</v>
      </c>
    </row>
    <row r="10951" spans="1:7" x14ac:dyDescent="0.25">
      <c r="A10951">
        <v>80028387</v>
      </c>
      <c r="B10951" s="1">
        <v>41033</v>
      </c>
      <c r="C10951" t="s">
        <v>54</v>
      </c>
      <c r="D10951">
        <v>25</v>
      </c>
      <c r="E10951">
        <v>12050087</v>
      </c>
      <c r="F10951" t="s">
        <v>55</v>
      </c>
      <c r="G10951">
        <v>60000</v>
      </c>
    </row>
    <row r="10952" spans="1:7" x14ac:dyDescent="0.25">
      <c r="A10952">
        <v>80028387</v>
      </c>
      <c r="B10952" s="1">
        <v>41033</v>
      </c>
      <c r="C10952" t="s">
        <v>56</v>
      </c>
      <c r="D10952">
        <v>25</v>
      </c>
      <c r="E10952">
        <v>12050087</v>
      </c>
      <c r="F10952" t="s">
        <v>55</v>
      </c>
      <c r="G10952">
        <v>60000</v>
      </c>
    </row>
    <row r="10953" spans="1:7" x14ac:dyDescent="0.25">
      <c r="A10953">
        <v>80028387</v>
      </c>
      <c r="B10953" s="1">
        <v>41033</v>
      </c>
      <c r="C10953" t="s">
        <v>59</v>
      </c>
      <c r="D10953">
        <v>25</v>
      </c>
      <c r="E10953">
        <v>12050087</v>
      </c>
      <c r="F10953" t="s">
        <v>60</v>
      </c>
      <c r="G10953">
        <v>60000</v>
      </c>
    </row>
    <row r="10954" spans="1:7" x14ac:dyDescent="0.25">
      <c r="A10954">
        <v>80028387</v>
      </c>
      <c r="B10954" s="1">
        <v>41033</v>
      </c>
      <c r="C10954" t="s">
        <v>61</v>
      </c>
      <c r="D10954">
        <v>25</v>
      </c>
      <c r="E10954">
        <v>12050087</v>
      </c>
      <c r="F10954" t="s">
        <v>60</v>
      </c>
      <c r="G10954">
        <v>60000</v>
      </c>
    </row>
    <row r="10955" spans="1:7" x14ac:dyDescent="0.25">
      <c r="A10955">
        <v>80028388</v>
      </c>
      <c r="B10955" s="1">
        <v>41033</v>
      </c>
      <c r="C10955" t="s">
        <v>64</v>
      </c>
      <c r="D10955">
        <v>25</v>
      </c>
      <c r="E10955">
        <v>12050086</v>
      </c>
      <c r="F10955" t="s">
        <v>65</v>
      </c>
      <c r="G10955">
        <v>1</v>
      </c>
    </row>
    <row r="10956" spans="1:7" x14ac:dyDescent="0.25">
      <c r="A10956">
        <v>80028389</v>
      </c>
      <c r="B10956" s="1">
        <v>41036</v>
      </c>
      <c r="C10956" t="s">
        <v>66</v>
      </c>
      <c r="D10956">
        <v>25</v>
      </c>
      <c r="E10956">
        <v>12050088</v>
      </c>
      <c r="F10956" t="s">
        <v>67</v>
      </c>
      <c r="G10956">
        <v>5</v>
      </c>
    </row>
    <row r="10957" spans="1:7" x14ac:dyDescent="0.25">
      <c r="A10957">
        <v>80028390</v>
      </c>
      <c r="B10957" s="1">
        <v>41036</v>
      </c>
      <c r="C10957" t="s">
        <v>24</v>
      </c>
      <c r="D10957">
        <v>25</v>
      </c>
      <c r="E10957">
        <v>12050089</v>
      </c>
      <c r="F10957" t="s">
        <v>10</v>
      </c>
      <c r="G10957">
        <v>1</v>
      </c>
    </row>
    <row r="10958" spans="1:7" x14ac:dyDescent="0.25">
      <c r="A10958">
        <v>80028394</v>
      </c>
      <c r="B10958" s="1">
        <v>41036</v>
      </c>
      <c r="C10958" t="s">
        <v>7</v>
      </c>
      <c r="D10958">
        <v>460</v>
      </c>
      <c r="E10958">
        <v>12040065</v>
      </c>
      <c r="F10958" t="s">
        <v>8</v>
      </c>
      <c r="G10958">
        <v>100000</v>
      </c>
    </row>
    <row r="10959" spans="1:7" hidden="1" x14ac:dyDescent="0.25">
      <c r="A10959">
        <v>90001860</v>
      </c>
      <c r="B10959" s="1">
        <v>41038</v>
      </c>
      <c r="C10959" t="s">
        <v>115</v>
      </c>
      <c r="D10959">
        <v>50</v>
      </c>
      <c r="E10959">
        <v>12050155</v>
      </c>
      <c r="F10959" t="s">
        <v>10</v>
      </c>
      <c r="G10959">
        <v>1</v>
      </c>
    </row>
    <row r="10960" spans="1:7" x14ac:dyDescent="0.25">
      <c r="A10960">
        <v>80028394</v>
      </c>
      <c r="B10960" s="1">
        <v>41036</v>
      </c>
      <c r="C10960" t="s">
        <v>15</v>
      </c>
      <c r="D10960">
        <v>230</v>
      </c>
      <c r="E10960">
        <v>12040065</v>
      </c>
      <c r="F10960" t="s">
        <v>8</v>
      </c>
      <c r="G10960">
        <v>100000</v>
      </c>
    </row>
    <row r="10961" spans="1:7" x14ac:dyDescent="0.25">
      <c r="A10961">
        <v>80028396</v>
      </c>
      <c r="B10961" s="1">
        <v>41036</v>
      </c>
      <c r="C10961" t="s">
        <v>39</v>
      </c>
      <c r="D10961">
        <v>50</v>
      </c>
      <c r="E10961">
        <v>12050095</v>
      </c>
      <c r="F10961" t="s">
        <v>10</v>
      </c>
      <c r="G10961">
        <v>1</v>
      </c>
    </row>
    <row r="10962" spans="1:7" x14ac:dyDescent="0.25">
      <c r="A10962">
        <v>80028397</v>
      </c>
      <c r="B10962" s="1">
        <v>41036</v>
      </c>
      <c r="C10962" t="s">
        <v>7</v>
      </c>
      <c r="D10962">
        <v>110</v>
      </c>
      <c r="E10962">
        <v>12040286</v>
      </c>
      <c r="F10962" t="s">
        <v>8</v>
      </c>
      <c r="G10962">
        <v>18000</v>
      </c>
    </row>
    <row r="10963" spans="1:7" x14ac:dyDescent="0.25">
      <c r="A10963">
        <v>80028401</v>
      </c>
      <c r="B10963" s="1">
        <v>41036</v>
      </c>
      <c r="C10963" t="s">
        <v>9</v>
      </c>
      <c r="D10963">
        <v>20</v>
      </c>
      <c r="E10963">
        <v>12040401</v>
      </c>
      <c r="F10963" t="s">
        <v>10</v>
      </c>
      <c r="G10963">
        <v>1</v>
      </c>
    </row>
    <row r="10964" spans="1:7" x14ac:dyDescent="0.25">
      <c r="A10964">
        <v>80028401</v>
      </c>
      <c r="B10964" s="1">
        <v>41036</v>
      </c>
      <c r="C10964" t="s">
        <v>7</v>
      </c>
      <c r="D10964">
        <v>170</v>
      </c>
      <c r="E10964">
        <v>12040401</v>
      </c>
      <c r="F10964" t="s">
        <v>8</v>
      </c>
      <c r="G10964">
        <v>1</v>
      </c>
    </row>
    <row r="10965" spans="1:7" x14ac:dyDescent="0.25">
      <c r="A10965">
        <v>80028402</v>
      </c>
      <c r="B10965" s="1">
        <v>41036</v>
      </c>
      <c r="C10965" t="s">
        <v>24</v>
      </c>
      <c r="D10965">
        <v>25</v>
      </c>
      <c r="E10965">
        <v>12050103</v>
      </c>
      <c r="F10965" t="s">
        <v>10</v>
      </c>
      <c r="G10965">
        <v>1</v>
      </c>
    </row>
    <row r="10966" spans="1:7" x14ac:dyDescent="0.25">
      <c r="A10966">
        <v>80028404</v>
      </c>
      <c r="B10966" s="1">
        <v>41036</v>
      </c>
      <c r="C10966" t="s">
        <v>140</v>
      </c>
      <c r="D10966">
        <v>25</v>
      </c>
      <c r="E10966">
        <v>12050105</v>
      </c>
      <c r="F10966" t="s">
        <v>26</v>
      </c>
      <c r="G10966">
        <v>60</v>
      </c>
    </row>
    <row r="10967" spans="1:7" x14ac:dyDescent="0.25">
      <c r="A10967">
        <v>80028404</v>
      </c>
      <c r="B10967" s="1">
        <v>41036</v>
      </c>
      <c r="C10967" t="s">
        <v>53</v>
      </c>
      <c r="D10967">
        <v>25</v>
      </c>
      <c r="E10967">
        <v>12050106</v>
      </c>
      <c r="F10967" t="s">
        <v>10</v>
      </c>
      <c r="G10967">
        <v>1</v>
      </c>
    </row>
    <row r="10968" spans="1:7" x14ac:dyDescent="0.25">
      <c r="A10968">
        <v>80028405</v>
      </c>
      <c r="B10968" s="1">
        <v>41036</v>
      </c>
      <c r="C10968" t="s">
        <v>140</v>
      </c>
      <c r="D10968">
        <v>25</v>
      </c>
      <c r="E10968">
        <v>12050107</v>
      </c>
      <c r="F10968" t="s">
        <v>26</v>
      </c>
      <c r="G10968">
        <v>60</v>
      </c>
    </row>
    <row r="10969" spans="1:7" x14ac:dyDescent="0.25">
      <c r="A10969">
        <v>80028405</v>
      </c>
      <c r="B10969" s="1">
        <v>41036</v>
      </c>
      <c r="C10969" t="s">
        <v>53</v>
      </c>
      <c r="D10969">
        <v>25</v>
      </c>
      <c r="E10969">
        <v>12050108</v>
      </c>
      <c r="F10969" t="s">
        <v>10</v>
      </c>
      <c r="G10969">
        <v>1</v>
      </c>
    </row>
    <row r="10970" spans="1:7" x14ac:dyDescent="0.25">
      <c r="A10970">
        <v>80028406</v>
      </c>
      <c r="B10970" s="1">
        <v>41036</v>
      </c>
      <c r="C10970" t="s">
        <v>135</v>
      </c>
      <c r="D10970">
        <v>125</v>
      </c>
      <c r="E10970">
        <v>12050111</v>
      </c>
      <c r="F10970" t="s">
        <v>10</v>
      </c>
      <c r="G10970">
        <v>1</v>
      </c>
    </row>
    <row r="10971" spans="1:7" x14ac:dyDescent="0.25">
      <c r="A10971">
        <v>80028407</v>
      </c>
      <c r="B10971" s="1">
        <v>41036</v>
      </c>
      <c r="C10971" t="s">
        <v>54</v>
      </c>
      <c r="D10971">
        <v>25</v>
      </c>
      <c r="E10971">
        <v>12050114</v>
      </c>
      <c r="F10971" t="s">
        <v>55</v>
      </c>
      <c r="G10971">
        <v>45000</v>
      </c>
    </row>
    <row r="10972" spans="1:7" x14ac:dyDescent="0.25">
      <c r="A10972">
        <v>80028407</v>
      </c>
      <c r="B10972" s="1">
        <v>41036</v>
      </c>
      <c r="C10972" t="s">
        <v>59</v>
      </c>
      <c r="D10972">
        <v>25</v>
      </c>
      <c r="E10972">
        <v>12050114</v>
      </c>
      <c r="F10972" t="s">
        <v>60</v>
      </c>
      <c r="G10972">
        <v>45000</v>
      </c>
    </row>
    <row r="10973" spans="1:7" x14ac:dyDescent="0.25">
      <c r="A10973">
        <v>80028410</v>
      </c>
      <c r="B10973" s="1">
        <v>41037</v>
      </c>
      <c r="C10973" t="s">
        <v>64</v>
      </c>
      <c r="D10973">
        <v>25</v>
      </c>
      <c r="E10973">
        <v>12050117</v>
      </c>
      <c r="F10973" t="s">
        <v>65</v>
      </c>
      <c r="G10973">
        <v>4</v>
      </c>
    </row>
    <row r="10974" spans="1:7" x14ac:dyDescent="0.25">
      <c r="A10974">
        <v>80028411</v>
      </c>
      <c r="B10974" s="1">
        <v>41037</v>
      </c>
      <c r="C10974" t="s">
        <v>64</v>
      </c>
      <c r="D10974">
        <v>25</v>
      </c>
      <c r="E10974">
        <v>12050120</v>
      </c>
      <c r="F10974" t="s">
        <v>65</v>
      </c>
      <c r="G10974">
        <v>5</v>
      </c>
    </row>
    <row r="10975" spans="1:7" x14ac:dyDescent="0.25">
      <c r="A10975">
        <v>80028413</v>
      </c>
      <c r="B10975" s="1">
        <v>41037</v>
      </c>
      <c r="C10975" t="s">
        <v>29</v>
      </c>
      <c r="D10975">
        <v>25</v>
      </c>
      <c r="E10975">
        <v>12040440</v>
      </c>
      <c r="F10975" t="s">
        <v>10</v>
      </c>
      <c r="G10975">
        <v>1</v>
      </c>
    </row>
    <row r="10976" spans="1:7" x14ac:dyDescent="0.25">
      <c r="A10976">
        <v>80028415</v>
      </c>
      <c r="B10976" s="1">
        <v>41037</v>
      </c>
      <c r="C10976" t="s">
        <v>64</v>
      </c>
      <c r="D10976">
        <v>80</v>
      </c>
      <c r="E10976">
        <v>12050123</v>
      </c>
      <c r="F10976" t="s">
        <v>65</v>
      </c>
      <c r="G10976">
        <v>20</v>
      </c>
    </row>
    <row r="10977" spans="1:7" x14ac:dyDescent="0.25">
      <c r="A10977">
        <v>80028415</v>
      </c>
      <c r="B10977" s="1">
        <v>41037</v>
      </c>
      <c r="C10977" t="s">
        <v>74</v>
      </c>
      <c r="D10977">
        <v>25</v>
      </c>
      <c r="E10977">
        <v>12050123</v>
      </c>
      <c r="F10977" t="s">
        <v>75</v>
      </c>
      <c r="G10977">
        <v>20</v>
      </c>
    </row>
    <row r="10978" spans="1:7" x14ac:dyDescent="0.25">
      <c r="A10978">
        <v>80028415</v>
      </c>
      <c r="B10978" s="1">
        <v>41037</v>
      </c>
      <c r="C10978" t="s">
        <v>70</v>
      </c>
      <c r="D10978">
        <v>25</v>
      </c>
      <c r="E10978">
        <v>12050123</v>
      </c>
      <c r="F10978" t="s">
        <v>71</v>
      </c>
      <c r="G10978">
        <v>20</v>
      </c>
    </row>
    <row r="10979" spans="1:7" x14ac:dyDescent="0.25">
      <c r="A10979">
        <v>80028416</v>
      </c>
      <c r="B10979" s="1">
        <v>41037</v>
      </c>
      <c r="C10979" t="s">
        <v>64</v>
      </c>
      <c r="D10979">
        <v>80</v>
      </c>
      <c r="E10979">
        <v>12050125</v>
      </c>
      <c r="F10979" t="s">
        <v>65</v>
      </c>
      <c r="G10979">
        <v>20</v>
      </c>
    </row>
    <row r="10980" spans="1:7" x14ac:dyDescent="0.25">
      <c r="A10980">
        <v>80028416</v>
      </c>
      <c r="B10980" s="1">
        <v>41037</v>
      </c>
      <c r="C10980" t="s">
        <v>74</v>
      </c>
      <c r="D10980">
        <v>25</v>
      </c>
      <c r="E10980">
        <v>12050125</v>
      </c>
      <c r="F10980" t="s">
        <v>75</v>
      </c>
      <c r="G10980">
        <v>20</v>
      </c>
    </row>
    <row r="10981" spans="1:7" x14ac:dyDescent="0.25">
      <c r="A10981">
        <v>80028416</v>
      </c>
      <c r="B10981" s="1">
        <v>41037</v>
      </c>
      <c r="C10981" t="s">
        <v>70</v>
      </c>
      <c r="D10981">
        <v>25</v>
      </c>
      <c r="E10981">
        <v>12050125</v>
      </c>
      <c r="F10981" t="s">
        <v>71</v>
      </c>
      <c r="G10981">
        <v>20</v>
      </c>
    </row>
    <row r="10982" spans="1:7" x14ac:dyDescent="0.25">
      <c r="A10982">
        <v>80028417</v>
      </c>
      <c r="B10982" s="1">
        <v>41037</v>
      </c>
      <c r="C10982" t="s">
        <v>24</v>
      </c>
      <c r="D10982">
        <v>25</v>
      </c>
      <c r="E10982">
        <v>12050124</v>
      </c>
      <c r="F10982" t="s">
        <v>10</v>
      </c>
      <c r="G10982">
        <v>1</v>
      </c>
    </row>
    <row r="10983" spans="1:7" x14ac:dyDescent="0.25">
      <c r="A10983">
        <v>80028418</v>
      </c>
      <c r="B10983" s="1">
        <v>41037</v>
      </c>
      <c r="C10983" t="s">
        <v>7</v>
      </c>
      <c r="D10983">
        <v>120</v>
      </c>
      <c r="E10983">
        <v>12050074</v>
      </c>
      <c r="F10983" t="s">
        <v>8</v>
      </c>
      <c r="G10983">
        <v>20000</v>
      </c>
    </row>
    <row r="10984" spans="1:7" x14ac:dyDescent="0.25">
      <c r="A10984">
        <v>80028420</v>
      </c>
      <c r="B10984" s="1">
        <v>41037</v>
      </c>
      <c r="C10984" t="s">
        <v>74</v>
      </c>
      <c r="D10984">
        <v>25</v>
      </c>
      <c r="E10984">
        <v>12050130</v>
      </c>
      <c r="F10984" t="s">
        <v>75</v>
      </c>
      <c r="G10984">
        <v>1</v>
      </c>
    </row>
    <row r="10985" spans="1:7" x14ac:dyDescent="0.25">
      <c r="A10985">
        <v>80028422</v>
      </c>
      <c r="B10985" s="1">
        <v>41037</v>
      </c>
      <c r="C10985" t="s">
        <v>7</v>
      </c>
      <c r="D10985">
        <v>50</v>
      </c>
      <c r="E10985">
        <v>12050132</v>
      </c>
      <c r="F10985" t="s">
        <v>8</v>
      </c>
      <c r="G10985">
        <v>6000</v>
      </c>
    </row>
    <row r="10986" spans="1:7" x14ac:dyDescent="0.25">
      <c r="A10986">
        <v>80028423</v>
      </c>
      <c r="B10986" s="1">
        <v>41037</v>
      </c>
      <c r="C10986" t="s">
        <v>64</v>
      </c>
      <c r="D10986">
        <v>25</v>
      </c>
      <c r="E10986">
        <v>12050133</v>
      </c>
      <c r="F10986" t="s">
        <v>65</v>
      </c>
      <c r="G10986">
        <v>1</v>
      </c>
    </row>
    <row r="10987" spans="1:7" x14ac:dyDescent="0.25">
      <c r="A10987">
        <v>80028423</v>
      </c>
      <c r="B10987" s="1">
        <v>41037</v>
      </c>
      <c r="C10987" t="s">
        <v>64</v>
      </c>
      <c r="D10987">
        <v>25</v>
      </c>
      <c r="E10987">
        <v>12050134</v>
      </c>
      <c r="F10987" t="s">
        <v>65</v>
      </c>
      <c r="G10987">
        <v>1</v>
      </c>
    </row>
    <row r="10988" spans="1:7" x14ac:dyDescent="0.25">
      <c r="A10988">
        <v>80028423</v>
      </c>
      <c r="B10988" s="1">
        <v>41037</v>
      </c>
      <c r="C10988" t="s">
        <v>64</v>
      </c>
      <c r="D10988">
        <v>25</v>
      </c>
      <c r="E10988">
        <v>12050135</v>
      </c>
      <c r="F10988" t="s">
        <v>65</v>
      </c>
      <c r="G10988">
        <v>1</v>
      </c>
    </row>
    <row r="10989" spans="1:7" x14ac:dyDescent="0.25">
      <c r="A10989">
        <v>80028423</v>
      </c>
      <c r="B10989" s="1">
        <v>41037</v>
      </c>
      <c r="C10989" t="s">
        <v>64</v>
      </c>
      <c r="D10989">
        <v>25</v>
      </c>
      <c r="E10989">
        <v>12050136</v>
      </c>
      <c r="F10989" t="s">
        <v>65</v>
      </c>
      <c r="G10989">
        <v>1</v>
      </c>
    </row>
    <row r="10990" spans="1:7" hidden="1" x14ac:dyDescent="0.25">
      <c r="A10990">
        <v>90001861</v>
      </c>
      <c r="B10990" s="1">
        <v>41039</v>
      </c>
      <c r="C10990" t="s">
        <v>115</v>
      </c>
      <c r="D10990">
        <v>50</v>
      </c>
      <c r="E10990">
        <v>12050167</v>
      </c>
      <c r="F10990" t="s">
        <v>10</v>
      </c>
      <c r="G10990">
        <v>1</v>
      </c>
    </row>
    <row r="10991" spans="1:7" hidden="1" x14ac:dyDescent="0.25">
      <c r="A10991">
        <v>80028445</v>
      </c>
      <c r="B10991" s="1">
        <v>41039</v>
      </c>
      <c r="C10991" t="s">
        <v>111</v>
      </c>
      <c r="D10991">
        <v>25</v>
      </c>
      <c r="E10991">
        <v>12050168</v>
      </c>
      <c r="F10991" t="s">
        <v>112</v>
      </c>
      <c r="G10991">
        <v>1</v>
      </c>
    </row>
    <row r="10992" spans="1:7" hidden="1" x14ac:dyDescent="0.25">
      <c r="A10992">
        <v>80028448</v>
      </c>
      <c r="B10992" s="1">
        <v>41039</v>
      </c>
      <c r="C10992" t="s">
        <v>111</v>
      </c>
      <c r="D10992">
        <v>25</v>
      </c>
      <c r="E10992">
        <v>12050169</v>
      </c>
      <c r="F10992" t="s">
        <v>112</v>
      </c>
      <c r="G10992">
        <v>1</v>
      </c>
    </row>
    <row r="10993" spans="1:7" x14ac:dyDescent="0.25">
      <c r="A10993">
        <v>80028425</v>
      </c>
      <c r="B10993" s="1">
        <v>41038</v>
      </c>
      <c r="C10993" t="s">
        <v>66</v>
      </c>
      <c r="D10993">
        <v>25</v>
      </c>
      <c r="E10993">
        <v>12050139</v>
      </c>
      <c r="F10993" t="s">
        <v>67</v>
      </c>
      <c r="G10993">
        <v>7</v>
      </c>
    </row>
    <row r="10994" spans="1:7" hidden="1" x14ac:dyDescent="0.25">
      <c r="A10994">
        <v>80028461</v>
      </c>
      <c r="B10994" s="1">
        <v>41040</v>
      </c>
      <c r="C10994" t="s">
        <v>129</v>
      </c>
      <c r="D10994">
        <v>200</v>
      </c>
      <c r="E10994">
        <v>12020055</v>
      </c>
      <c r="F10994" t="s">
        <v>10</v>
      </c>
      <c r="G10994">
        <v>1</v>
      </c>
    </row>
    <row r="10995" spans="1:7" hidden="1" x14ac:dyDescent="0.25">
      <c r="A10995">
        <v>80028461</v>
      </c>
      <c r="B10995" s="1">
        <v>41040</v>
      </c>
      <c r="C10995" t="s">
        <v>124</v>
      </c>
      <c r="D10995">
        <v>2484</v>
      </c>
      <c r="E10995">
        <v>12020055</v>
      </c>
      <c r="F10995" t="s">
        <v>10</v>
      </c>
      <c r="G10995">
        <v>1</v>
      </c>
    </row>
    <row r="10996" spans="1:7" hidden="1" x14ac:dyDescent="0.25">
      <c r="A10996">
        <v>80028461</v>
      </c>
      <c r="B10996" s="1">
        <v>41040</v>
      </c>
      <c r="C10996" t="s">
        <v>131</v>
      </c>
      <c r="D10996">
        <v>749.28</v>
      </c>
      <c r="E10996">
        <v>12020055</v>
      </c>
      <c r="F10996" t="s">
        <v>10</v>
      </c>
      <c r="G10996">
        <v>1</v>
      </c>
    </row>
    <row r="10997" spans="1:7" x14ac:dyDescent="0.25">
      <c r="A10997">
        <v>80028426</v>
      </c>
      <c r="B10997" s="1">
        <v>41038</v>
      </c>
      <c r="C10997" t="s">
        <v>9</v>
      </c>
      <c r="D10997">
        <v>20</v>
      </c>
      <c r="E10997">
        <v>12020162</v>
      </c>
      <c r="F10997" t="s">
        <v>10</v>
      </c>
      <c r="G10997">
        <v>1</v>
      </c>
    </row>
    <row r="10998" spans="1:7" x14ac:dyDescent="0.25">
      <c r="A10998">
        <v>80028426</v>
      </c>
      <c r="B10998" s="1">
        <v>41038</v>
      </c>
      <c r="C10998" t="s">
        <v>7</v>
      </c>
      <c r="D10998">
        <v>80</v>
      </c>
      <c r="E10998">
        <v>12020162</v>
      </c>
      <c r="F10998" t="s">
        <v>8</v>
      </c>
      <c r="G10998">
        <v>1</v>
      </c>
    </row>
    <row r="10999" spans="1:7" x14ac:dyDescent="0.25">
      <c r="A10999">
        <v>80028427</v>
      </c>
      <c r="B10999" s="1">
        <v>41038</v>
      </c>
      <c r="C10999" t="s">
        <v>7</v>
      </c>
      <c r="D10999">
        <v>2662</v>
      </c>
      <c r="E10999">
        <v>12050003</v>
      </c>
      <c r="F10999" t="s">
        <v>8</v>
      </c>
      <c r="G10999">
        <v>1001000</v>
      </c>
    </row>
    <row r="11000" spans="1:7" hidden="1" x14ac:dyDescent="0.25">
      <c r="A11000">
        <v>80028451</v>
      </c>
      <c r="B11000" s="1">
        <v>41040</v>
      </c>
      <c r="C11000" t="s">
        <v>22</v>
      </c>
      <c r="D11000">
        <v>50</v>
      </c>
      <c r="E11000">
        <v>12050173</v>
      </c>
      <c r="F11000" t="s">
        <v>23</v>
      </c>
      <c r="G11000">
        <v>0.01</v>
      </c>
    </row>
    <row r="11001" spans="1:7" hidden="1" x14ac:dyDescent="0.25">
      <c r="A11001">
        <v>80028452</v>
      </c>
      <c r="B11001" s="1">
        <v>41040</v>
      </c>
      <c r="C11001" t="s">
        <v>182</v>
      </c>
      <c r="D11001">
        <v>100</v>
      </c>
      <c r="E11001">
        <v>12050174</v>
      </c>
      <c r="F11001" t="s">
        <v>10</v>
      </c>
      <c r="G11001">
        <v>1</v>
      </c>
    </row>
    <row r="11002" spans="1:7" hidden="1" x14ac:dyDescent="0.25">
      <c r="A11002">
        <v>80028453</v>
      </c>
      <c r="B11002" s="1">
        <v>41040</v>
      </c>
      <c r="C11002" t="s">
        <v>182</v>
      </c>
      <c r="D11002">
        <v>100</v>
      </c>
      <c r="E11002">
        <v>12050176</v>
      </c>
      <c r="F11002" t="s">
        <v>10</v>
      </c>
      <c r="G11002">
        <v>1</v>
      </c>
    </row>
    <row r="11003" spans="1:7" hidden="1" x14ac:dyDescent="0.25">
      <c r="A11003">
        <v>80028454</v>
      </c>
      <c r="B11003" s="1">
        <v>41040</v>
      </c>
      <c r="C11003" t="s">
        <v>111</v>
      </c>
      <c r="D11003">
        <v>25</v>
      </c>
      <c r="E11003">
        <v>12050178</v>
      </c>
      <c r="F11003" t="s">
        <v>112</v>
      </c>
      <c r="G11003">
        <v>1</v>
      </c>
    </row>
    <row r="11004" spans="1:7" x14ac:dyDescent="0.25">
      <c r="A11004">
        <v>80028427</v>
      </c>
      <c r="B11004" s="1">
        <v>41038</v>
      </c>
      <c r="C11004" t="s">
        <v>15</v>
      </c>
      <c r="D11004">
        <v>1331</v>
      </c>
      <c r="E11004">
        <v>12050003</v>
      </c>
      <c r="F11004" t="s">
        <v>8</v>
      </c>
      <c r="G11004">
        <v>1001000</v>
      </c>
    </row>
    <row r="11005" spans="1:7" x14ac:dyDescent="0.25">
      <c r="A11005">
        <v>80028428</v>
      </c>
      <c r="B11005" s="1">
        <v>41038</v>
      </c>
      <c r="C11005" t="s">
        <v>7</v>
      </c>
      <c r="D11005">
        <v>120</v>
      </c>
      <c r="E11005">
        <v>12050025</v>
      </c>
      <c r="F11005" t="s">
        <v>8</v>
      </c>
      <c r="G11005">
        <v>20000</v>
      </c>
    </row>
    <row r="11006" spans="1:7" x14ac:dyDescent="0.25">
      <c r="A11006">
        <v>80028428</v>
      </c>
      <c r="B11006" s="1">
        <v>41038</v>
      </c>
      <c r="C11006" t="s">
        <v>15</v>
      </c>
      <c r="D11006">
        <v>60</v>
      </c>
      <c r="E11006">
        <v>12050025</v>
      </c>
      <c r="F11006" t="s">
        <v>8</v>
      </c>
      <c r="G11006">
        <v>20000</v>
      </c>
    </row>
    <row r="11007" spans="1:7" hidden="1" x14ac:dyDescent="0.25">
      <c r="A11007">
        <v>80028462</v>
      </c>
      <c r="B11007" s="1">
        <v>41040</v>
      </c>
      <c r="C11007" t="s">
        <v>111</v>
      </c>
      <c r="D11007">
        <v>25</v>
      </c>
      <c r="E11007">
        <v>12050186</v>
      </c>
      <c r="F11007" t="s">
        <v>112</v>
      </c>
      <c r="G11007">
        <v>1</v>
      </c>
    </row>
    <row r="11008" spans="1:7" hidden="1" x14ac:dyDescent="0.25">
      <c r="A11008">
        <v>80028465</v>
      </c>
      <c r="B11008" s="1">
        <v>41040</v>
      </c>
      <c r="C11008" t="s">
        <v>111</v>
      </c>
      <c r="D11008">
        <v>25</v>
      </c>
      <c r="E11008">
        <v>12050188</v>
      </c>
      <c r="F11008" t="s">
        <v>112</v>
      </c>
      <c r="G11008">
        <v>1</v>
      </c>
    </row>
    <row r="11009" spans="1:7" x14ac:dyDescent="0.25">
      <c r="A11009">
        <v>80028431</v>
      </c>
      <c r="B11009" s="1">
        <v>41038</v>
      </c>
      <c r="C11009" t="s">
        <v>25</v>
      </c>
      <c r="D11009">
        <v>30</v>
      </c>
      <c r="E11009">
        <v>12050146</v>
      </c>
      <c r="F11009" t="s">
        <v>26</v>
      </c>
      <c r="G11009">
        <v>200</v>
      </c>
    </row>
    <row r="11010" spans="1:7" hidden="1" x14ac:dyDescent="0.25">
      <c r="A11010">
        <v>80028470</v>
      </c>
      <c r="B11010" s="1">
        <v>41040</v>
      </c>
      <c r="C11010" t="s">
        <v>111</v>
      </c>
      <c r="D11010">
        <v>50</v>
      </c>
      <c r="E11010">
        <v>12050194</v>
      </c>
      <c r="F11010" t="s">
        <v>112</v>
      </c>
      <c r="G11010">
        <v>2</v>
      </c>
    </row>
    <row r="11011" spans="1:7" hidden="1" x14ac:dyDescent="0.25">
      <c r="A11011">
        <v>80028472</v>
      </c>
      <c r="B11011" s="1">
        <v>41040</v>
      </c>
      <c r="C11011" t="s">
        <v>182</v>
      </c>
      <c r="D11011">
        <v>100</v>
      </c>
      <c r="E11011">
        <v>12050196</v>
      </c>
      <c r="F11011" t="s">
        <v>10</v>
      </c>
      <c r="G11011">
        <v>1</v>
      </c>
    </row>
    <row r="11012" spans="1:7" x14ac:dyDescent="0.25">
      <c r="A11012">
        <v>80028431</v>
      </c>
      <c r="B11012" s="1">
        <v>41038</v>
      </c>
      <c r="C11012" t="s">
        <v>66</v>
      </c>
      <c r="D11012">
        <v>42</v>
      </c>
      <c r="E11012">
        <v>12050146</v>
      </c>
      <c r="F11012" t="s">
        <v>67</v>
      </c>
      <c r="G11012">
        <v>200</v>
      </c>
    </row>
    <row r="11013" spans="1:7" x14ac:dyDescent="0.25">
      <c r="A11013">
        <v>80028431</v>
      </c>
      <c r="B11013" s="1">
        <v>41038</v>
      </c>
      <c r="C11013" t="s">
        <v>68</v>
      </c>
      <c r="D11013">
        <v>25</v>
      </c>
      <c r="E11013">
        <v>12050146</v>
      </c>
      <c r="F11013" t="s">
        <v>69</v>
      </c>
      <c r="G11013">
        <v>200</v>
      </c>
    </row>
    <row r="11014" spans="1:7" x14ac:dyDescent="0.25">
      <c r="A11014">
        <v>80028431</v>
      </c>
      <c r="B11014" s="1">
        <v>41038</v>
      </c>
      <c r="C11014" t="s">
        <v>27</v>
      </c>
      <c r="D11014">
        <v>25</v>
      </c>
      <c r="E11014">
        <v>12050146</v>
      </c>
      <c r="F11014" t="s">
        <v>28</v>
      </c>
      <c r="G11014">
        <v>200</v>
      </c>
    </row>
    <row r="11015" spans="1:7" x14ac:dyDescent="0.25">
      <c r="A11015">
        <v>80028432</v>
      </c>
      <c r="B11015" s="1">
        <v>41038</v>
      </c>
      <c r="C11015" t="s">
        <v>59</v>
      </c>
      <c r="D11015">
        <v>25</v>
      </c>
      <c r="E11015">
        <v>12050147</v>
      </c>
      <c r="F11015" t="s">
        <v>60</v>
      </c>
      <c r="G11015">
        <v>5</v>
      </c>
    </row>
    <row r="11016" spans="1:7" x14ac:dyDescent="0.25">
      <c r="A11016">
        <v>80028433</v>
      </c>
      <c r="B11016" s="1">
        <v>41038</v>
      </c>
      <c r="C11016" t="s">
        <v>140</v>
      </c>
      <c r="D11016">
        <v>15</v>
      </c>
      <c r="E11016">
        <v>12050149</v>
      </c>
      <c r="F11016" t="s">
        <v>26</v>
      </c>
      <c r="G11016">
        <v>100</v>
      </c>
    </row>
    <row r="11017" spans="1:7" hidden="1" x14ac:dyDescent="0.25">
      <c r="A11017">
        <v>80028473</v>
      </c>
      <c r="B11017" s="1">
        <v>41043</v>
      </c>
      <c r="C11017" t="s">
        <v>111</v>
      </c>
      <c r="D11017">
        <v>50</v>
      </c>
      <c r="E11017">
        <v>12050201</v>
      </c>
      <c r="F11017" t="s">
        <v>112</v>
      </c>
      <c r="G11017">
        <v>2</v>
      </c>
    </row>
    <row r="11018" spans="1:7" x14ac:dyDescent="0.25">
      <c r="A11018">
        <v>80028433</v>
      </c>
      <c r="B11018" s="1">
        <v>41038</v>
      </c>
      <c r="C11018" t="s">
        <v>66</v>
      </c>
      <c r="D11018">
        <v>10</v>
      </c>
      <c r="E11018">
        <v>12050149</v>
      </c>
      <c r="F11018" t="s">
        <v>67</v>
      </c>
      <c r="G11018">
        <v>100</v>
      </c>
    </row>
    <row r="11019" spans="1:7" x14ac:dyDescent="0.25">
      <c r="A11019">
        <v>80028434</v>
      </c>
      <c r="B11019" s="1">
        <v>41038</v>
      </c>
      <c r="C11019" t="s">
        <v>64</v>
      </c>
      <c r="D11019">
        <v>80</v>
      </c>
      <c r="E11019">
        <v>12050150</v>
      </c>
      <c r="F11019" t="s">
        <v>65</v>
      </c>
      <c r="G11019">
        <v>20</v>
      </c>
    </row>
    <row r="11020" spans="1:7" x14ac:dyDescent="0.25">
      <c r="A11020">
        <v>80028434</v>
      </c>
      <c r="B11020" s="1">
        <v>41038</v>
      </c>
      <c r="C11020" t="s">
        <v>74</v>
      </c>
      <c r="D11020">
        <v>25</v>
      </c>
      <c r="E11020">
        <v>12050150</v>
      </c>
      <c r="F11020" t="s">
        <v>75</v>
      </c>
      <c r="G11020">
        <v>20</v>
      </c>
    </row>
    <row r="11021" spans="1:7" hidden="1" x14ac:dyDescent="0.25">
      <c r="A11021">
        <v>80028479</v>
      </c>
      <c r="B11021" s="1">
        <v>41043</v>
      </c>
      <c r="C11021" t="s">
        <v>111</v>
      </c>
      <c r="D11021">
        <v>25</v>
      </c>
      <c r="E11021">
        <v>12050207</v>
      </c>
      <c r="F11021" t="s">
        <v>112</v>
      </c>
      <c r="G11021">
        <v>1</v>
      </c>
    </row>
    <row r="11022" spans="1:7" hidden="1" x14ac:dyDescent="0.25">
      <c r="A11022">
        <v>80028481</v>
      </c>
      <c r="B11022" s="1">
        <v>41043</v>
      </c>
      <c r="C11022" t="s">
        <v>22</v>
      </c>
      <c r="D11022">
        <v>50</v>
      </c>
      <c r="E11022">
        <v>12050208</v>
      </c>
      <c r="F11022" t="s">
        <v>23</v>
      </c>
      <c r="G11022">
        <v>0.12</v>
      </c>
    </row>
    <row r="11023" spans="1:7" x14ac:dyDescent="0.25">
      <c r="A11023">
        <v>80028434</v>
      </c>
      <c r="B11023" s="1">
        <v>41038</v>
      </c>
      <c r="C11023" t="s">
        <v>70</v>
      </c>
      <c r="D11023">
        <v>25</v>
      </c>
      <c r="E11023">
        <v>12050150</v>
      </c>
      <c r="F11023" t="s">
        <v>71</v>
      </c>
      <c r="G11023">
        <v>20</v>
      </c>
    </row>
    <row r="11024" spans="1:7" x14ac:dyDescent="0.25">
      <c r="A11024">
        <v>80028436</v>
      </c>
      <c r="B11024" s="1">
        <v>41038</v>
      </c>
      <c r="C11024" t="s">
        <v>54</v>
      </c>
      <c r="D11024">
        <v>27</v>
      </c>
      <c r="E11024">
        <v>12050152</v>
      </c>
      <c r="F11024" t="s">
        <v>55</v>
      </c>
      <c r="G11024">
        <v>75000</v>
      </c>
    </row>
    <row r="11025" spans="1:7" x14ac:dyDescent="0.25">
      <c r="A11025">
        <v>80028436</v>
      </c>
      <c r="B11025" s="1">
        <v>41038</v>
      </c>
      <c r="C11025" t="s">
        <v>56</v>
      </c>
      <c r="D11025">
        <v>29</v>
      </c>
      <c r="E11025">
        <v>12050152</v>
      </c>
      <c r="F11025" t="s">
        <v>55</v>
      </c>
      <c r="G11025">
        <v>75000</v>
      </c>
    </row>
    <row r="11026" spans="1:7" x14ac:dyDescent="0.25">
      <c r="A11026">
        <v>80028436</v>
      </c>
      <c r="B11026" s="1">
        <v>41038</v>
      </c>
      <c r="C11026" t="s">
        <v>59</v>
      </c>
      <c r="D11026">
        <v>25</v>
      </c>
      <c r="E11026">
        <v>12050152</v>
      </c>
      <c r="F11026" t="s">
        <v>60</v>
      </c>
      <c r="G11026">
        <v>75000</v>
      </c>
    </row>
    <row r="11027" spans="1:7" x14ac:dyDescent="0.25">
      <c r="A11027">
        <v>80028436</v>
      </c>
      <c r="B11027" s="1">
        <v>41038</v>
      </c>
      <c r="C11027" t="s">
        <v>61</v>
      </c>
      <c r="D11027">
        <v>25</v>
      </c>
      <c r="E11027">
        <v>12050152</v>
      </c>
      <c r="F11027" t="s">
        <v>60</v>
      </c>
      <c r="G11027">
        <v>75000</v>
      </c>
    </row>
    <row r="11028" spans="1:7" x14ac:dyDescent="0.25">
      <c r="A11028">
        <v>80028437</v>
      </c>
      <c r="B11028" s="1">
        <v>41038</v>
      </c>
      <c r="C11028" t="s">
        <v>59</v>
      </c>
      <c r="D11028">
        <v>25</v>
      </c>
      <c r="E11028">
        <v>12050153</v>
      </c>
      <c r="F11028" t="s">
        <v>60</v>
      </c>
      <c r="G11028">
        <v>2</v>
      </c>
    </row>
    <row r="11029" spans="1:7" x14ac:dyDescent="0.25">
      <c r="A11029">
        <v>80028437</v>
      </c>
      <c r="B11029" s="1">
        <v>41038</v>
      </c>
      <c r="C11029" t="s">
        <v>61</v>
      </c>
      <c r="D11029">
        <v>25</v>
      </c>
      <c r="E11029">
        <v>12050153</v>
      </c>
      <c r="F11029" t="s">
        <v>60</v>
      </c>
      <c r="G11029">
        <v>2</v>
      </c>
    </row>
    <row r="11030" spans="1:7" x14ac:dyDescent="0.25">
      <c r="A11030">
        <v>80028437</v>
      </c>
      <c r="B11030" s="1">
        <v>41038</v>
      </c>
      <c r="C11030" t="s">
        <v>62</v>
      </c>
      <c r="D11030">
        <v>25</v>
      </c>
      <c r="E11030">
        <v>12050153</v>
      </c>
      <c r="F11030" t="s">
        <v>60</v>
      </c>
      <c r="G11030">
        <v>2</v>
      </c>
    </row>
    <row r="11031" spans="1:7" x14ac:dyDescent="0.25">
      <c r="A11031">
        <v>80028437</v>
      </c>
      <c r="B11031" s="1">
        <v>41038</v>
      </c>
      <c r="C11031" t="s">
        <v>63</v>
      </c>
      <c r="D11031">
        <v>25</v>
      </c>
      <c r="E11031">
        <v>12050153</v>
      </c>
      <c r="F11031" t="s">
        <v>60</v>
      </c>
      <c r="G11031">
        <v>2</v>
      </c>
    </row>
    <row r="11032" spans="1:7" x14ac:dyDescent="0.25">
      <c r="A11032">
        <v>80028438</v>
      </c>
      <c r="B11032" s="1">
        <v>41038</v>
      </c>
      <c r="C11032" t="s">
        <v>134</v>
      </c>
      <c r="D11032">
        <v>75</v>
      </c>
      <c r="E11032">
        <v>12050154</v>
      </c>
      <c r="F11032" t="s">
        <v>10</v>
      </c>
      <c r="G11032">
        <v>1</v>
      </c>
    </row>
    <row r="11033" spans="1:7" x14ac:dyDescent="0.25">
      <c r="A11033">
        <v>80028439</v>
      </c>
      <c r="B11033" s="1">
        <v>41038</v>
      </c>
      <c r="C11033" t="s">
        <v>7</v>
      </c>
      <c r="D11033">
        <v>95</v>
      </c>
      <c r="E11033">
        <v>12050118</v>
      </c>
      <c r="F11033" t="s">
        <v>8</v>
      </c>
      <c r="G11033">
        <v>15000</v>
      </c>
    </row>
    <row r="11034" spans="1:7" x14ac:dyDescent="0.25">
      <c r="A11034">
        <v>80028440</v>
      </c>
      <c r="B11034" s="1">
        <v>41038</v>
      </c>
      <c r="C11034" t="s">
        <v>25</v>
      </c>
      <c r="D11034">
        <v>30</v>
      </c>
      <c r="E11034">
        <v>12050157</v>
      </c>
      <c r="F11034" t="s">
        <v>26</v>
      </c>
      <c r="G11034">
        <v>200</v>
      </c>
    </row>
    <row r="11035" spans="1:7" x14ac:dyDescent="0.25">
      <c r="A11035">
        <v>80028440</v>
      </c>
      <c r="B11035" s="1">
        <v>41038</v>
      </c>
      <c r="C11035" t="s">
        <v>66</v>
      </c>
      <c r="D11035">
        <v>23</v>
      </c>
      <c r="E11035">
        <v>12050157</v>
      </c>
      <c r="F11035" t="s">
        <v>67</v>
      </c>
      <c r="G11035">
        <v>200</v>
      </c>
    </row>
    <row r="11036" spans="1:7" x14ac:dyDescent="0.25">
      <c r="A11036">
        <v>80028440</v>
      </c>
      <c r="B11036" s="1">
        <v>41038</v>
      </c>
      <c r="C11036" t="s">
        <v>68</v>
      </c>
      <c r="D11036">
        <v>25</v>
      </c>
      <c r="E11036">
        <v>12050157</v>
      </c>
      <c r="F11036" t="s">
        <v>69</v>
      </c>
      <c r="G11036">
        <v>200</v>
      </c>
    </row>
    <row r="11037" spans="1:7" x14ac:dyDescent="0.25">
      <c r="A11037">
        <v>80028441</v>
      </c>
      <c r="B11037" s="1">
        <v>41038</v>
      </c>
      <c r="C11037" t="s">
        <v>68</v>
      </c>
      <c r="D11037">
        <v>25</v>
      </c>
      <c r="E11037">
        <v>12050160</v>
      </c>
      <c r="F11037" t="s">
        <v>69</v>
      </c>
      <c r="G11037">
        <v>1</v>
      </c>
    </row>
    <row r="11038" spans="1:7" x14ac:dyDescent="0.25">
      <c r="A11038">
        <v>80028442</v>
      </c>
      <c r="B11038" s="1">
        <v>41039</v>
      </c>
      <c r="C11038" t="s">
        <v>74</v>
      </c>
      <c r="D11038">
        <v>25</v>
      </c>
      <c r="E11038">
        <v>12050161</v>
      </c>
      <c r="F11038" t="s">
        <v>75</v>
      </c>
      <c r="G11038">
        <v>1</v>
      </c>
    </row>
    <row r="11039" spans="1:7" x14ac:dyDescent="0.25">
      <c r="A11039">
        <v>80028443</v>
      </c>
      <c r="B11039" s="1">
        <v>41039</v>
      </c>
      <c r="C11039" t="s">
        <v>16</v>
      </c>
      <c r="D11039">
        <v>10</v>
      </c>
      <c r="E11039">
        <v>12050077</v>
      </c>
      <c r="F11039" t="s">
        <v>17</v>
      </c>
      <c r="G11039">
        <v>1000</v>
      </c>
    </row>
    <row r="11040" spans="1:7" x14ac:dyDescent="0.25">
      <c r="A11040">
        <v>80028443</v>
      </c>
      <c r="B11040" s="1">
        <v>41039</v>
      </c>
      <c r="C11040" t="s">
        <v>7</v>
      </c>
      <c r="D11040">
        <v>25</v>
      </c>
      <c r="E11040">
        <v>12050077</v>
      </c>
      <c r="F11040" t="s">
        <v>8</v>
      </c>
      <c r="G11040">
        <v>1000</v>
      </c>
    </row>
    <row r="11041" spans="1:7" x14ac:dyDescent="0.25">
      <c r="A11041">
        <v>80028443</v>
      </c>
      <c r="B11041" s="1">
        <v>41039</v>
      </c>
      <c r="C11041" t="s">
        <v>15</v>
      </c>
      <c r="D11041">
        <v>12.5</v>
      </c>
      <c r="E11041">
        <v>12050077</v>
      </c>
      <c r="F11041" t="s">
        <v>8</v>
      </c>
      <c r="G11041">
        <v>1000</v>
      </c>
    </row>
    <row r="11042" spans="1:7" x14ac:dyDescent="0.25">
      <c r="A11042">
        <v>80028444</v>
      </c>
      <c r="B11042" s="1">
        <v>41039</v>
      </c>
      <c r="C11042" t="s">
        <v>24</v>
      </c>
      <c r="D11042">
        <v>25</v>
      </c>
      <c r="E11042">
        <v>12050166</v>
      </c>
      <c r="F11042" t="s">
        <v>10</v>
      </c>
      <c r="G11042">
        <v>1</v>
      </c>
    </row>
    <row r="11043" spans="1:7" x14ac:dyDescent="0.25">
      <c r="A11043">
        <v>80028446</v>
      </c>
      <c r="B11043" s="1">
        <v>41039</v>
      </c>
      <c r="C11043" t="s">
        <v>134</v>
      </c>
      <c r="D11043">
        <v>75</v>
      </c>
      <c r="E11043">
        <v>12040490</v>
      </c>
      <c r="F11043" t="s">
        <v>10</v>
      </c>
      <c r="G11043">
        <v>1</v>
      </c>
    </row>
    <row r="11044" spans="1:7" x14ac:dyDescent="0.25">
      <c r="A11044">
        <v>80028446</v>
      </c>
      <c r="B11044" s="1">
        <v>41039</v>
      </c>
      <c r="C11044" t="s">
        <v>7</v>
      </c>
      <c r="D11044">
        <v>40</v>
      </c>
      <c r="E11044">
        <v>12040492</v>
      </c>
      <c r="F11044" t="s">
        <v>8</v>
      </c>
      <c r="G11044">
        <v>4000</v>
      </c>
    </row>
    <row r="11045" spans="1:7" x14ac:dyDescent="0.25">
      <c r="A11045">
        <v>80028446</v>
      </c>
      <c r="B11045" s="1">
        <v>41039</v>
      </c>
      <c r="C11045" t="s">
        <v>15</v>
      </c>
      <c r="D11045">
        <v>20</v>
      </c>
      <c r="E11045">
        <v>12040492</v>
      </c>
      <c r="F11045" t="s">
        <v>8</v>
      </c>
      <c r="G11045">
        <v>4000</v>
      </c>
    </row>
    <row r="11046" spans="1:7" x14ac:dyDescent="0.25">
      <c r="A11046">
        <v>80028447</v>
      </c>
      <c r="B11046" s="1">
        <v>41039</v>
      </c>
      <c r="C11046" t="s">
        <v>7</v>
      </c>
      <c r="D11046">
        <v>145</v>
      </c>
      <c r="E11046">
        <v>12040489</v>
      </c>
      <c r="F11046" t="s">
        <v>8</v>
      </c>
      <c r="G11046">
        <v>25000</v>
      </c>
    </row>
    <row r="11047" spans="1:7" x14ac:dyDescent="0.25">
      <c r="A11047">
        <v>80028449</v>
      </c>
      <c r="B11047" s="1">
        <v>41039</v>
      </c>
      <c r="C11047" t="s">
        <v>7</v>
      </c>
      <c r="D11047">
        <v>70</v>
      </c>
      <c r="E11047">
        <v>12050037</v>
      </c>
      <c r="F11047" t="s">
        <v>8</v>
      </c>
      <c r="G11047">
        <v>10000</v>
      </c>
    </row>
    <row r="11048" spans="1:7" x14ac:dyDescent="0.25">
      <c r="A11048">
        <v>80028450</v>
      </c>
      <c r="B11048" s="1">
        <v>41039</v>
      </c>
      <c r="C11048" t="s">
        <v>64</v>
      </c>
      <c r="D11048">
        <v>25</v>
      </c>
      <c r="E11048">
        <v>12050171</v>
      </c>
      <c r="F11048" t="s">
        <v>65</v>
      </c>
      <c r="G11048">
        <v>5</v>
      </c>
    </row>
    <row r="11049" spans="1:7" x14ac:dyDescent="0.25">
      <c r="A11049">
        <v>80028455</v>
      </c>
      <c r="B11049" s="1">
        <v>41040</v>
      </c>
      <c r="C11049" t="s">
        <v>135</v>
      </c>
      <c r="D11049">
        <v>125</v>
      </c>
      <c r="E11049">
        <v>12050179</v>
      </c>
      <c r="F11049" t="s">
        <v>10</v>
      </c>
      <c r="G11049">
        <v>1</v>
      </c>
    </row>
    <row r="11050" spans="1:7" x14ac:dyDescent="0.25">
      <c r="A11050">
        <v>80028456</v>
      </c>
      <c r="B11050" s="1">
        <v>41040</v>
      </c>
      <c r="C11050" t="s">
        <v>27</v>
      </c>
      <c r="D11050">
        <v>25</v>
      </c>
      <c r="E11050">
        <v>12050180</v>
      </c>
      <c r="F11050" t="s">
        <v>28</v>
      </c>
      <c r="G11050">
        <v>1</v>
      </c>
    </row>
    <row r="11051" spans="1:7" x14ac:dyDescent="0.25">
      <c r="A11051">
        <v>80028457</v>
      </c>
      <c r="B11051" s="1">
        <v>41040</v>
      </c>
      <c r="C11051" t="s">
        <v>64</v>
      </c>
      <c r="D11051">
        <v>25</v>
      </c>
      <c r="E11051">
        <v>12050181</v>
      </c>
      <c r="F11051" t="s">
        <v>65</v>
      </c>
      <c r="G11051">
        <v>3</v>
      </c>
    </row>
    <row r="11052" spans="1:7" x14ac:dyDescent="0.25">
      <c r="A11052">
        <v>80028458</v>
      </c>
      <c r="B11052" s="1">
        <v>41040</v>
      </c>
      <c r="C11052" t="s">
        <v>64</v>
      </c>
      <c r="D11052">
        <v>25</v>
      </c>
      <c r="E11052">
        <v>12050182</v>
      </c>
      <c r="F11052" t="s">
        <v>65</v>
      </c>
      <c r="G11052">
        <v>4</v>
      </c>
    </row>
    <row r="11053" spans="1:7" x14ac:dyDescent="0.25">
      <c r="A11053">
        <v>80028458</v>
      </c>
      <c r="B11053" s="1">
        <v>41040</v>
      </c>
      <c r="C11053" t="s">
        <v>64</v>
      </c>
      <c r="D11053">
        <v>100</v>
      </c>
      <c r="E11053">
        <v>12050183</v>
      </c>
      <c r="F11053" t="s">
        <v>65</v>
      </c>
      <c r="G11053">
        <v>25</v>
      </c>
    </row>
    <row r="11054" spans="1:7" x14ac:dyDescent="0.25">
      <c r="A11054">
        <v>80028458</v>
      </c>
      <c r="B11054" s="1">
        <v>41040</v>
      </c>
      <c r="C11054" t="s">
        <v>96</v>
      </c>
      <c r="D11054">
        <v>25</v>
      </c>
      <c r="E11054">
        <v>12050183</v>
      </c>
      <c r="F11054" t="s">
        <v>97</v>
      </c>
      <c r="G11054">
        <v>25</v>
      </c>
    </row>
    <row r="11055" spans="1:7" x14ac:dyDescent="0.25">
      <c r="A11055">
        <v>80028458</v>
      </c>
      <c r="B11055" s="1">
        <v>41040</v>
      </c>
      <c r="C11055" t="s">
        <v>70</v>
      </c>
      <c r="D11055">
        <v>25</v>
      </c>
      <c r="E11055">
        <v>12050183</v>
      </c>
      <c r="F11055" t="s">
        <v>71</v>
      </c>
      <c r="G11055">
        <v>25</v>
      </c>
    </row>
    <row r="11056" spans="1:7" x14ac:dyDescent="0.25">
      <c r="A11056">
        <v>80028459</v>
      </c>
      <c r="B11056" s="1">
        <v>41040</v>
      </c>
      <c r="C11056" t="s">
        <v>54</v>
      </c>
      <c r="D11056">
        <v>25</v>
      </c>
      <c r="E11056">
        <v>12050185</v>
      </c>
      <c r="F11056" t="s">
        <v>55</v>
      </c>
      <c r="G11056">
        <v>24000</v>
      </c>
    </row>
    <row r="11057" spans="1:7" x14ac:dyDescent="0.25">
      <c r="A11057">
        <v>80028459</v>
      </c>
      <c r="B11057" s="1">
        <v>41040</v>
      </c>
      <c r="C11057" t="s">
        <v>59</v>
      </c>
      <c r="D11057">
        <v>25</v>
      </c>
      <c r="E11057">
        <v>12050185</v>
      </c>
      <c r="F11057" t="s">
        <v>60</v>
      </c>
      <c r="G11057">
        <v>24000</v>
      </c>
    </row>
    <row r="11058" spans="1:7" x14ac:dyDescent="0.25">
      <c r="A11058">
        <v>80028460</v>
      </c>
      <c r="B11058" s="1">
        <v>41040</v>
      </c>
      <c r="C11058" t="s">
        <v>9</v>
      </c>
      <c r="D11058">
        <v>20</v>
      </c>
      <c r="E11058">
        <v>12050070</v>
      </c>
      <c r="F11058" t="s">
        <v>10</v>
      </c>
      <c r="G11058">
        <v>1</v>
      </c>
    </row>
    <row r="11059" spans="1:7" x14ac:dyDescent="0.25">
      <c r="A11059">
        <v>80028460</v>
      </c>
      <c r="B11059" s="1">
        <v>41040</v>
      </c>
      <c r="C11059" t="s">
        <v>7</v>
      </c>
      <c r="D11059">
        <v>25</v>
      </c>
      <c r="E11059">
        <v>12050070</v>
      </c>
      <c r="F11059" t="s">
        <v>8</v>
      </c>
      <c r="G11059">
        <v>1</v>
      </c>
    </row>
    <row r="11060" spans="1:7" x14ac:dyDescent="0.25">
      <c r="A11060">
        <v>80028463</v>
      </c>
      <c r="B11060" s="1">
        <v>41040</v>
      </c>
      <c r="C11060" t="s">
        <v>134</v>
      </c>
      <c r="D11060">
        <v>75</v>
      </c>
      <c r="E11060">
        <v>12050042</v>
      </c>
      <c r="F11060" t="s">
        <v>10</v>
      </c>
      <c r="G11060">
        <v>1</v>
      </c>
    </row>
    <row r="11061" spans="1:7" x14ac:dyDescent="0.25">
      <c r="A11061">
        <v>80028464</v>
      </c>
      <c r="B11061" s="1">
        <v>41040</v>
      </c>
      <c r="C11061" t="s">
        <v>64</v>
      </c>
      <c r="D11061">
        <v>25</v>
      </c>
      <c r="E11061">
        <v>12050187</v>
      </c>
      <c r="F11061" t="s">
        <v>65</v>
      </c>
      <c r="G11061">
        <v>1</v>
      </c>
    </row>
    <row r="11062" spans="1:7" x14ac:dyDescent="0.25">
      <c r="A11062">
        <v>80028466</v>
      </c>
      <c r="B11062" s="1">
        <v>41040</v>
      </c>
      <c r="C11062" t="s">
        <v>66</v>
      </c>
      <c r="D11062">
        <v>25</v>
      </c>
      <c r="E11062">
        <v>12050191</v>
      </c>
      <c r="F11062" t="s">
        <v>67</v>
      </c>
      <c r="G11062">
        <v>20</v>
      </c>
    </row>
    <row r="11063" spans="1:7" x14ac:dyDescent="0.25">
      <c r="A11063">
        <v>80028467</v>
      </c>
      <c r="B11063" s="1">
        <v>41040</v>
      </c>
      <c r="C11063" t="s">
        <v>39</v>
      </c>
      <c r="D11063">
        <v>50</v>
      </c>
      <c r="E11063">
        <v>12050192</v>
      </c>
      <c r="F11063" t="s">
        <v>10</v>
      </c>
      <c r="G11063">
        <v>1</v>
      </c>
    </row>
    <row r="11064" spans="1:7" x14ac:dyDescent="0.25">
      <c r="A11064">
        <v>80028468</v>
      </c>
      <c r="B11064" s="1">
        <v>41040</v>
      </c>
      <c r="C11064" t="s">
        <v>7</v>
      </c>
      <c r="D11064">
        <v>50</v>
      </c>
      <c r="E11064">
        <v>12050010</v>
      </c>
      <c r="F11064" t="s">
        <v>8</v>
      </c>
      <c r="G11064">
        <v>6000</v>
      </c>
    </row>
    <row r="11065" spans="1:7" x14ac:dyDescent="0.25">
      <c r="A11065">
        <v>80028469</v>
      </c>
      <c r="B11065" s="1">
        <v>41040</v>
      </c>
      <c r="C11065" t="s">
        <v>66</v>
      </c>
      <c r="D11065">
        <v>6</v>
      </c>
      <c r="E11065">
        <v>12050193</v>
      </c>
      <c r="F11065" t="s">
        <v>67</v>
      </c>
      <c r="G11065">
        <v>6</v>
      </c>
    </row>
    <row r="11066" spans="1:7" x14ac:dyDescent="0.25">
      <c r="A11066">
        <v>80028469</v>
      </c>
      <c r="B11066" s="1">
        <v>41040</v>
      </c>
      <c r="C11066" t="s">
        <v>27</v>
      </c>
      <c r="D11066">
        <v>25</v>
      </c>
      <c r="E11066">
        <v>12050193</v>
      </c>
      <c r="F11066" t="s">
        <v>28</v>
      </c>
      <c r="G11066">
        <v>6</v>
      </c>
    </row>
    <row r="11067" spans="1:7" x14ac:dyDescent="0.25">
      <c r="A11067">
        <v>80028471</v>
      </c>
      <c r="B11067" s="1">
        <v>41040</v>
      </c>
      <c r="C11067" t="s">
        <v>64</v>
      </c>
      <c r="D11067">
        <v>25</v>
      </c>
      <c r="E11067">
        <v>12050197</v>
      </c>
      <c r="F11067" t="s">
        <v>65</v>
      </c>
      <c r="G11067">
        <v>1</v>
      </c>
    </row>
    <row r="11068" spans="1:7" x14ac:dyDescent="0.25">
      <c r="A11068">
        <v>80028474</v>
      </c>
      <c r="B11068" s="1">
        <v>41043</v>
      </c>
      <c r="C11068" t="s">
        <v>74</v>
      </c>
      <c r="D11068">
        <v>25</v>
      </c>
      <c r="E11068">
        <v>12050202</v>
      </c>
      <c r="F11068" t="s">
        <v>75</v>
      </c>
      <c r="G11068">
        <v>1</v>
      </c>
    </row>
    <row r="11069" spans="1:7" x14ac:dyDescent="0.25">
      <c r="A11069">
        <v>80028474</v>
      </c>
      <c r="B11069" s="1">
        <v>41043</v>
      </c>
      <c r="C11069" t="s">
        <v>70</v>
      </c>
      <c r="D11069">
        <v>25</v>
      </c>
      <c r="E11069">
        <v>12050202</v>
      </c>
      <c r="F11069" t="s">
        <v>71</v>
      </c>
      <c r="G11069">
        <v>1</v>
      </c>
    </row>
    <row r="11070" spans="1:7" x14ac:dyDescent="0.25">
      <c r="A11070">
        <v>80028475</v>
      </c>
      <c r="B11070" s="1">
        <v>41043</v>
      </c>
      <c r="C11070" t="s">
        <v>24</v>
      </c>
      <c r="D11070">
        <v>25</v>
      </c>
      <c r="E11070">
        <v>12050204</v>
      </c>
      <c r="F11070" t="s">
        <v>10</v>
      </c>
      <c r="G11070">
        <v>1</v>
      </c>
    </row>
    <row r="11071" spans="1:7" x14ac:dyDescent="0.25">
      <c r="A11071">
        <v>80028476</v>
      </c>
      <c r="B11071" s="1">
        <v>41043</v>
      </c>
      <c r="C11071" t="s">
        <v>134</v>
      </c>
      <c r="D11071">
        <v>75</v>
      </c>
      <c r="E11071">
        <v>12040404</v>
      </c>
      <c r="F11071" t="s">
        <v>10</v>
      </c>
      <c r="G11071">
        <v>1</v>
      </c>
    </row>
    <row r="11072" spans="1:7" x14ac:dyDescent="0.25">
      <c r="A11072">
        <v>80028477</v>
      </c>
      <c r="B11072" s="1">
        <v>41043</v>
      </c>
      <c r="C11072" t="s">
        <v>29</v>
      </c>
      <c r="D11072">
        <v>25</v>
      </c>
      <c r="E11072">
        <v>12050206</v>
      </c>
      <c r="F11072" t="s">
        <v>10</v>
      </c>
      <c r="G11072">
        <v>1</v>
      </c>
    </row>
    <row r="11073" spans="1:7" x14ac:dyDescent="0.25">
      <c r="A11073">
        <v>80028478</v>
      </c>
      <c r="B11073" s="1">
        <v>41043</v>
      </c>
      <c r="C11073" t="s">
        <v>7</v>
      </c>
      <c r="D11073">
        <v>205</v>
      </c>
      <c r="E11073">
        <v>12050109</v>
      </c>
      <c r="F11073" t="s">
        <v>8</v>
      </c>
      <c r="G11073">
        <v>37000</v>
      </c>
    </row>
    <row r="11074" spans="1:7" x14ac:dyDescent="0.25">
      <c r="A11074">
        <v>80028480</v>
      </c>
      <c r="B11074" s="1">
        <v>41043</v>
      </c>
      <c r="C11074" t="s">
        <v>7</v>
      </c>
      <c r="D11074">
        <v>140</v>
      </c>
      <c r="E11074">
        <v>12050148</v>
      </c>
      <c r="F11074" t="s">
        <v>8</v>
      </c>
      <c r="G11074">
        <v>24000</v>
      </c>
    </row>
    <row r="11075" spans="1:7" x14ac:dyDescent="0.25">
      <c r="A11075">
        <v>80028480</v>
      </c>
      <c r="B11075" s="1">
        <v>41043</v>
      </c>
      <c r="C11075" t="s">
        <v>15</v>
      </c>
      <c r="D11075">
        <v>70</v>
      </c>
      <c r="E11075">
        <v>12050148</v>
      </c>
      <c r="F11075" t="s">
        <v>8</v>
      </c>
      <c r="G11075">
        <v>24000</v>
      </c>
    </row>
    <row r="11076" spans="1:7" x14ac:dyDescent="0.25">
      <c r="A11076">
        <v>80028482</v>
      </c>
      <c r="B11076" s="1">
        <v>41043</v>
      </c>
      <c r="C11076" t="s">
        <v>53</v>
      </c>
      <c r="D11076">
        <v>25</v>
      </c>
      <c r="E11076">
        <v>12050210</v>
      </c>
      <c r="F11076" t="s">
        <v>10</v>
      </c>
      <c r="G11076">
        <v>1</v>
      </c>
    </row>
    <row r="11077" spans="1:7" x14ac:dyDescent="0.25">
      <c r="A11077">
        <v>80028482</v>
      </c>
      <c r="B11077" s="1">
        <v>41043</v>
      </c>
      <c r="C11077" t="s">
        <v>86</v>
      </c>
      <c r="D11077">
        <v>25</v>
      </c>
      <c r="E11077">
        <v>12050210</v>
      </c>
      <c r="F11077" t="s">
        <v>87</v>
      </c>
      <c r="G11077">
        <v>1</v>
      </c>
    </row>
    <row r="11078" spans="1:7" x14ac:dyDescent="0.25">
      <c r="A11078">
        <v>80028482</v>
      </c>
      <c r="B11078" s="1">
        <v>41043</v>
      </c>
      <c r="C11078" t="s">
        <v>59</v>
      </c>
      <c r="D11078">
        <v>25</v>
      </c>
      <c r="E11078">
        <v>12050210</v>
      </c>
      <c r="F11078" t="s">
        <v>60</v>
      </c>
      <c r="G11078">
        <v>1</v>
      </c>
    </row>
    <row r="11079" spans="1:7" x14ac:dyDescent="0.25">
      <c r="A11079">
        <v>80028483</v>
      </c>
      <c r="B11079" s="1">
        <v>41043</v>
      </c>
      <c r="C11079" t="s">
        <v>140</v>
      </c>
      <c r="D11079">
        <v>75</v>
      </c>
      <c r="E11079">
        <v>12050211</v>
      </c>
      <c r="F11079" t="s">
        <v>26</v>
      </c>
      <c r="G11079">
        <v>500</v>
      </c>
    </row>
    <row r="11080" spans="1:7" hidden="1" x14ac:dyDescent="0.25">
      <c r="A11080">
        <v>90001862</v>
      </c>
      <c r="B11080" s="1">
        <v>41044</v>
      </c>
      <c r="C11080" t="s">
        <v>115</v>
      </c>
      <c r="D11080">
        <v>50</v>
      </c>
      <c r="E11080">
        <v>12050215</v>
      </c>
      <c r="F11080" t="s">
        <v>10</v>
      </c>
      <c r="G11080">
        <v>1</v>
      </c>
    </row>
    <row r="11081" spans="1:7" hidden="1" x14ac:dyDescent="0.25">
      <c r="A11081">
        <v>80028493</v>
      </c>
      <c r="B11081" s="1">
        <v>41044</v>
      </c>
      <c r="C11081" t="s">
        <v>111</v>
      </c>
      <c r="D11081">
        <v>50</v>
      </c>
      <c r="E11081">
        <v>12050220</v>
      </c>
      <c r="F11081" t="s">
        <v>112</v>
      </c>
      <c r="G11081">
        <v>2</v>
      </c>
    </row>
    <row r="11082" spans="1:7" hidden="1" x14ac:dyDescent="0.25">
      <c r="A11082">
        <v>80028495</v>
      </c>
      <c r="B11082" s="1">
        <v>41044</v>
      </c>
      <c r="C11082" t="s">
        <v>111</v>
      </c>
      <c r="D11082">
        <v>25</v>
      </c>
      <c r="E11082">
        <v>12050221</v>
      </c>
      <c r="F11082" t="s">
        <v>112</v>
      </c>
      <c r="G11082">
        <v>1</v>
      </c>
    </row>
    <row r="11083" spans="1:7" hidden="1" x14ac:dyDescent="0.25">
      <c r="A11083">
        <v>80028498</v>
      </c>
      <c r="B11083" s="1">
        <v>41044</v>
      </c>
      <c r="C11083" t="s">
        <v>111</v>
      </c>
      <c r="D11083">
        <v>100</v>
      </c>
      <c r="E11083">
        <v>12050228</v>
      </c>
      <c r="F11083" t="s">
        <v>112</v>
      </c>
      <c r="G11083">
        <v>4</v>
      </c>
    </row>
    <row r="11084" spans="1:7" x14ac:dyDescent="0.25">
      <c r="A11084">
        <v>80028483</v>
      </c>
      <c r="B11084" s="1">
        <v>41043</v>
      </c>
      <c r="C11084" t="s">
        <v>141</v>
      </c>
      <c r="D11084">
        <v>33.75</v>
      </c>
      <c r="E11084">
        <v>12050211</v>
      </c>
      <c r="F11084" t="s">
        <v>26</v>
      </c>
      <c r="G11084">
        <v>500</v>
      </c>
    </row>
    <row r="11085" spans="1:7" x14ac:dyDescent="0.25">
      <c r="A11085">
        <v>80028483</v>
      </c>
      <c r="B11085" s="1">
        <v>41043</v>
      </c>
      <c r="C11085" t="s">
        <v>144</v>
      </c>
      <c r="D11085">
        <v>75</v>
      </c>
      <c r="E11085">
        <v>12050211</v>
      </c>
      <c r="F11085" t="s">
        <v>26</v>
      </c>
      <c r="G11085">
        <v>500</v>
      </c>
    </row>
    <row r="11086" spans="1:7" x14ac:dyDescent="0.25">
      <c r="A11086">
        <v>80028483</v>
      </c>
      <c r="B11086" s="1">
        <v>41043</v>
      </c>
      <c r="C11086" t="s">
        <v>25</v>
      </c>
      <c r="D11086">
        <v>33.75</v>
      </c>
      <c r="E11086">
        <v>12050211</v>
      </c>
      <c r="F11086" t="s">
        <v>26</v>
      </c>
      <c r="G11086">
        <v>500</v>
      </c>
    </row>
    <row r="11087" spans="1:7" hidden="1" x14ac:dyDescent="0.25">
      <c r="A11087">
        <v>80028506</v>
      </c>
      <c r="B11087" s="1">
        <v>41045</v>
      </c>
      <c r="C11087" t="s">
        <v>18</v>
      </c>
      <c r="D11087">
        <v>59.93</v>
      </c>
      <c r="E11087">
        <v>12050112</v>
      </c>
      <c r="F11087" t="s">
        <v>10</v>
      </c>
      <c r="G11087">
        <v>1</v>
      </c>
    </row>
    <row r="11088" spans="1:7" hidden="1" x14ac:dyDescent="0.25">
      <c r="A11088">
        <v>80028506</v>
      </c>
      <c r="B11088" s="1">
        <v>41045</v>
      </c>
      <c r="C11088" t="s">
        <v>19</v>
      </c>
      <c r="D11088">
        <v>533.02</v>
      </c>
      <c r="E11088">
        <v>12050112</v>
      </c>
      <c r="F11088" t="s">
        <v>10</v>
      </c>
      <c r="G11088">
        <v>1</v>
      </c>
    </row>
    <row r="11089" spans="1:7" hidden="1" x14ac:dyDescent="0.25">
      <c r="A11089">
        <v>80028506</v>
      </c>
      <c r="B11089" s="1">
        <v>41045</v>
      </c>
      <c r="C11089" t="s">
        <v>20</v>
      </c>
      <c r="D11089">
        <v>1302.93</v>
      </c>
      <c r="E11089">
        <v>12050112</v>
      </c>
      <c r="F11089" t="s">
        <v>10</v>
      </c>
      <c r="G11089">
        <v>1</v>
      </c>
    </row>
    <row r="11090" spans="1:7" hidden="1" x14ac:dyDescent="0.25">
      <c r="A11090">
        <v>80028506</v>
      </c>
      <c r="B11090" s="1">
        <v>41045</v>
      </c>
      <c r="C11090" t="s">
        <v>21</v>
      </c>
      <c r="D11090">
        <v>161.68</v>
      </c>
      <c r="E11090">
        <v>12050112</v>
      </c>
      <c r="F11090" t="s">
        <v>10</v>
      </c>
      <c r="G11090">
        <v>1</v>
      </c>
    </row>
    <row r="11091" spans="1:7" x14ac:dyDescent="0.25">
      <c r="A11091">
        <v>80028483</v>
      </c>
      <c r="B11091" s="1">
        <v>41043</v>
      </c>
      <c r="C11091" t="s">
        <v>66</v>
      </c>
      <c r="D11091">
        <v>84</v>
      </c>
      <c r="E11091">
        <v>12050211</v>
      </c>
      <c r="F11091" t="s">
        <v>67</v>
      </c>
      <c r="G11091">
        <v>500</v>
      </c>
    </row>
    <row r="11092" spans="1:7" hidden="1" x14ac:dyDescent="0.25">
      <c r="A11092">
        <v>80028505</v>
      </c>
      <c r="B11092" s="1">
        <v>41045</v>
      </c>
      <c r="C11092" t="s">
        <v>113</v>
      </c>
      <c r="D11092">
        <v>150</v>
      </c>
      <c r="E11092">
        <v>12050231</v>
      </c>
      <c r="F11092" t="s">
        <v>10</v>
      </c>
      <c r="G11092">
        <v>1</v>
      </c>
    </row>
    <row r="11093" spans="1:7" hidden="1" x14ac:dyDescent="0.25">
      <c r="A11093">
        <v>80028507</v>
      </c>
      <c r="B11093" s="1">
        <v>41045</v>
      </c>
      <c r="C11093" t="s">
        <v>22</v>
      </c>
      <c r="D11093">
        <v>50</v>
      </c>
      <c r="E11093">
        <v>12050233</v>
      </c>
      <c r="F11093" t="s">
        <v>23</v>
      </c>
      <c r="G11093">
        <v>0.18</v>
      </c>
    </row>
    <row r="11094" spans="1:7" hidden="1" x14ac:dyDescent="0.25">
      <c r="A11094">
        <v>80028509</v>
      </c>
      <c r="B11094" s="1">
        <v>41045</v>
      </c>
      <c r="C11094" t="s">
        <v>104</v>
      </c>
      <c r="D11094">
        <v>250</v>
      </c>
      <c r="E11094">
        <v>12050236</v>
      </c>
      <c r="F11094" t="s">
        <v>50</v>
      </c>
      <c r="G11094">
        <v>144</v>
      </c>
    </row>
    <row r="11095" spans="1:7" hidden="1" x14ac:dyDescent="0.25">
      <c r="A11095">
        <v>80028510</v>
      </c>
      <c r="B11095" s="1">
        <v>41045</v>
      </c>
      <c r="C11095" t="s">
        <v>182</v>
      </c>
      <c r="D11095">
        <v>100</v>
      </c>
      <c r="E11095">
        <v>12050237</v>
      </c>
      <c r="F11095" t="s">
        <v>10</v>
      </c>
      <c r="G11095">
        <v>1</v>
      </c>
    </row>
    <row r="11096" spans="1:7" hidden="1" x14ac:dyDescent="0.25">
      <c r="A11096">
        <v>80028511</v>
      </c>
      <c r="B11096" s="1">
        <v>41045</v>
      </c>
      <c r="C11096" t="s">
        <v>111</v>
      </c>
      <c r="D11096">
        <v>50</v>
      </c>
      <c r="E11096">
        <v>12050239</v>
      </c>
      <c r="F11096" t="s">
        <v>112</v>
      </c>
      <c r="G11096">
        <v>2</v>
      </c>
    </row>
    <row r="11097" spans="1:7" hidden="1" x14ac:dyDescent="0.25">
      <c r="A11097">
        <v>80028515</v>
      </c>
      <c r="B11097" s="1">
        <v>41045</v>
      </c>
      <c r="C11097" t="s">
        <v>111</v>
      </c>
      <c r="D11097">
        <v>25</v>
      </c>
      <c r="E11097">
        <v>12050244</v>
      </c>
      <c r="F11097" t="s">
        <v>112</v>
      </c>
      <c r="G11097">
        <v>1</v>
      </c>
    </row>
    <row r="11098" spans="1:7" x14ac:dyDescent="0.25">
      <c r="A11098">
        <v>80028483</v>
      </c>
      <c r="B11098" s="1">
        <v>41043</v>
      </c>
      <c r="C11098" t="s">
        <v>27</v>
      </c>
      <c r="D11098">
        <v>25</v>
      </c>
      <c r="E11098">
        <v>12050211</v>
      </c>
      <c r="F11098" t="s">
        <v>28</v>
      </c>
      <c r="G11098">
        <v>500</v>
      </c>
    </row>
    <row r="11099" spans="1:7" x14ac:dyDescent="0.25">
      <c r="A11099">
        <v>80028483</v>
      </c>
      <c r="B11099" s="1">
        <v>41043</v>
      </c>
      <c r="C11099" t="s">
        <v>142</v>
      </c>
      <c r="D11099">
        <v>42</v>
      </c>
      <c r="E11099">
        <v>12050211</v>
      </c>
      <c r="F11099" t="s">
        <v>67</v>
      </c>
      <c r="G11099">
        <v>500</v>
      </c>
    </row>
    <row r="11100" spans="1:7" hidden="1" x14ac:dyDescent="0.25">
      <c r="A11100">
        <v>80028524</v>
      </c>
      <c r="B11100" s="1">
        <v>41046</v>
      </c>
      <c r="C11100" t="s">
        <v>111</v>
      </c>
      <c r="D11100">
        <v>50</v>
      </c>
      <c r="E11100">
        <v>12050252</v>
      </c>
      <c r="F11100" t="s">
        <v>112</v>
      </c>
      <c r="G11100">
        <v>2</v>
      </c>
    </row>
    <row r="11101" spans="1:7" hidden="1" x14ac:dyDescent="0.25">
      <c r="A11101">
        <v>80028523</v>
      </c>
      <c r="B11101" s="1">
        <v>41046</v>
      </c>
      <c r="C11101" t="s">
        <v>111</v>
      </c>
      <c r="D11101">
        <v>25</v>
      </c>
      <c r="E11101">
        <v>12050254</v>
      </c>
      <c r="F11101" t="s">
        <v>112</v>
      </c>
      <c r="G11101">
        <v>1</v>
      </c>
    </row>
    <row r="11102" spans="1:7" hidden="1" x14ac:dyDescent="0.25">
      <c r="A11102">
        <v>90001863</v>
      </c>
      <c r="B11102" s="1">
        <v>41046</v>
      </c>
      <c r="C11102" t="s">
        <v>115</v>
      </c>
      <c r="D11102">
        <v>50</v>
      </c>
      <c r="E11102">
        <v>12050255</v>
      </c>
      <c r="F11102" t="s">
        <v>10</v>
      </c>
      <c r="G11102">
        <v>1</v>
      </c>
    </row>
    <row r="11103" spans="1:7" hidden="1" x14ac:dyDescent="0.25">
      <c r="A11103">
        <v>80028528</v>
      </c>
      <c r="B11103" s="1">
        <v>41046</v>
      </c>
      <c r="C11103" t="s">
        <v>111</v>
      </c>
      <c r="D11103">
        <v>25</v>
      </c>
      <c r="E11103">
        <v>12050263</v>
      </c>
      <c r="F11103" t="s">
        <v>112</v>
      </c>
      <c r="G11103">
        <v>1</v>
      </c>
    </row>
    <row r="11104" spans="1:7" hidden="1" x14ac:dyDescent="0.25">
      <c r="A11104">
        <v>90001864</v>
      </c>
      <c r="B11104" s="1">
        <v>41046</v>
      </c>
      <c r="C11104" t="s">
        <v>115</v>
      </c>
      <c r="D11104">
        <v>50</v>
      </c>
      <c r="E11104">
        <v>12050268</v>
      </c>
      <c r="F11104" t="s">
        <v>10</v>
      </c>
      <c r="G11104">
        <v>1</v>
      </c>
    </row>
    <row r="11105" spans="1:7" x14ac:dyDescent="0.25">
      <c r="A11105">
        <v>80028483</v>
      </c>
      <c r="B11105" s="1">
        <v>41043</v>
      </c>
      <c r="C11105" t="s">
        <v>143</v>
      </c>
      <c r="D11105">
        <v>84</v>
      </c>
      <c r="E11105">
        <v>12050211</v>
      </c>
      <c r="F11105" t="s">
        <v>67</v>
      </c>
      <c r="G11105">
        <v>500</v>
      </c>
    </row>
    <row r="11106" spans="1:7" x14ac:dyDescent="0.25">
      <c r="A11106">
        <v>80028483</v>
      </c>
      <c r="B11106" s="1">
        <v>41043</v>
      </c>
      <c r="C11106" t="s">
        <v>145</v>
      </c>
      <c r="D11106">
        <v>42</v>
      </c>
      <c r="E11106">
        <v>12050211</v>
      </c>
      <c r="F11106" t="s">
        <v>67</v>
      </c>
      <c r="G11106">
        <v>500</v>
      </c>
    </row>
    <row r="11107" spans="1:7" x14ac:dyDescent="0.25">
      <c r="A11107">
        <v>80028484</v>
      </c>
      <c r="B11107" s="1">
        <v>41043</v>
      </c>
      <c r="C11107" t="s">
        <v>7</v>
      </c>
      <c r="D11107">
        <v>25</v>
      </c>
      <c r="E11107">
        <v>12050162</v>
      </c>
      <c r="F11107" t="s">
        <v>8</v>
      </c>
      <c r="G11107">
        <v>550</v>
      </c>
    </row>
    <row r="11108" spans="1:7" x14ac:dyDescent="0.25">
      <c r="A11108">
        <v>80028485</v>
      </c>
      <c r="B11108" s="1">
        <v>41043</v>
      </c>
      <c r="C11108" t="s">
        <v>140</v>
      </c>
      <c r="D11108">
        <v>30</v>
      </c>
      <c r="E11108">
        <v>12050212</v>
      </c>
      <c r="F11108" t="s">
        <v>26</v>
      </c>
      <c r="G11108">
        <v>200</v>
      </c>
    </row>
    <row r="11109" spans="1:7" x14ac:dyDescent="0.25">
      <c r="A11109">
        <v>80028485</v>
      </c>
      <c r="B11109" s="1">
        <v>41043</v>
      </c>
      <c r="C11109" t="s">
        <v>66</v>
      </c>
      <c r="D11109">
        <v>12</v>
      </c>
      <c r="E11109">
        <v>12050212</v>
      </c>
      <c r="F11109" t="s">
        <v>67</v>
      </c>
      <c r="G11109">
        <v>200</v>
      </c>
    </row>
    <row r="11110" spans="1:7" hidden="1" x14ac:dyDescent="0.25">
      <c r="A11110">
        <v>80028533</v>
      </c>
      <c r="B11110" s="1">
        <v>41047</v>
      </c>
      <c r="C11110" t="s">
        <v>18</v>
      </c>
      <c r="D11110">
        <v>59.93</v>
      </c>
      <c r="E11110">
        <v>12030372</v>
      </c>
      <c r="F11110" t="s">
        <v>10</v>
      </c>
      <c r="G11110">
        <v>1</v>
      </c>
    </row>
    <row r="11111" spans="1:7" hidden="1" x14ac:dyDescent="0.25">
      <c r="A11111">
        <v>80028533</v>
      </c>
      <c r="B11111" s="1">
        <v>41047</v>
      </c>
      <c r="C11111" t="s">
        <v>19</v>
      </c>
      <c r="D11111">
        <v>533.02</v>
      </c>
      <c r="E11111">
        <v>12030372</v>
      </c>
      <c r="F11111" t="s">
        <v>10</v>
      </c>
      <c r="G11111">
        <v>1</v>
      </c>
    </row>
    <row r="11112" spans="1:7" hidden="1" x14ac:dyDescent="0.25">
      <c r="A11112">
        <v>80028533</v>
      </c>
      <c r="B11112" s="1">
        <v>41047</v>
      </c>
      <c r="C11112" t="s">
        <v>20</v>
      </c>
      <c r="D11112">
        <v>1302.93</v>
      </c>
      <c r="E11112">
        <v>12030372</v>
      </c>
      <c r="F11112" t="s">
        <v>10</v>
      </c>
      <c r="G11112">
        <v>1</v>
      </c>
    </row>
    <row r="11113" spans="1:7" hidden="1" x14ac:dyDescent="0.25">
      <c r="A11113">
        <v>80028533</v>
      </c>
      <c r="B11113" s="1">
        <v>41047</v>
      </c>
      <c r="C11113" t="s">
        <v>21</v>
      </c>
      <c r="D11113">
        <v>161.68</v>
      </c>
      <c r="E11113">
        <v>12030372</v>
      </c>
      <c r="F11113" t="s">
        <v>10</v>
      </c>
      <c r="G11113">
        <v>1</v>
      </c>
    </row>
    <row r="11114" spans="1:7" x14ac:dyDescent="0.25">
      <c r="A11114">
        <v>80028486</v>
      </c>
      <c r="B11114" s="1">
        <v>41043</v>
      </c>
      <c r="C11114" t="s">
        <v>24</v>
      </c>
      <c r="D11114">
        <v>25</v>
      </c>
      <c r="E11114">
        <v>12050213</v>
      </c>
      <c r="F11114" t="s">
        <v>10</v>
      </c>
      <c r="G11114">
        <v>1</v>
      </c>
    </row>
    <row r="11115" spans="1:7" x14ac:dyDescent="0.25">
      <c r="A11115">
        <v>80028487</v>
      </c>
      <c r="B11115" s="1">
        <v>41043</v>
      </c>
      <c r="C11115" t="s">
        <v>134</v>
      </c>
      <c r="D11115">
        <v>75</v>
      </c>
      <c r="E11115">
        <v>12040448</v>
      </c>
      <c r="F11115" t="s">
        <v>10</v>
      </c>
      <c r="G11115">
        <v>1</v>
      </c>
    </row>
    <row r="11116" spans="1:7" x14ac:dyDescent="0.25">
      <c r="A11116">
        <v>80028488</v>
      </c>
      <c r="B11116" s="1">
        <v>41044</v>
      </c>
      <c r="C11116" t="s">
        <v>7</v>
      </c>
      <c r="D11116">
        <v>45</v>
      </c>
      <c r="E11116">
        <v>12050172</v>
      </c>
      <c r="F11116" t="s">
        <v>8</v>
      </c>
      <c r="G11116">
        <v>5000</v>
      </c>
    </row>
    <row r="11117" spans="1:7" x14ac:dyDescent="0.25">
      <c r="A11117">
        <v>80028489</v>
      </c>
      <c r="B11117" s="1">
        <v>41044</v>
      </c>
      <c r="C11117" t="s">
        <v>16</v>
      </c>
      <c r="D11117">
        <v>20</v>
      </c>
      <c r="E11117">
        <v>12030069</v>
      </c>
      <c r="F11117" t="s">
        <v>17</v>
      </c>
      <c r="G11117">
        <v>2000</v>
      </c>
    </row>
    <row r="11118" spans="1:7" hidden="1" x14ac:dyDescent="0.25">
      <c r="A11118">
        <v>80028531</v>
      </c>
      <c r="B11118" s="1">
        <v>41047</v>
      </c>
      <c r="C11118" t="s">
        <v>111</v>
      </c>
      <c r="D11118">
        <v>25</v>
      </c>
      <c r="E11118">
        <v>12050270</v>
      </c>
      <c r="F11118" t="s">
        <v>112</v>
      </c>
      <c r="G11118">
        <v>1</v>
      </c>
    </row>
    <row r="11119" spans="1:7" hidden="1" x14ac:dyDescent="0.25">
      <c r="A11119">
        <v>80028535</v>
      </c>
      <c r="B11119" s="1">
        <v>41047</v>
      </c>
      <c r="C11119" t="s">
        <v>111</v>
      </c>
      <c r="D11119">
        <v>25</v>
      </c>
      <c r="E11119">
        <v>12050276</v>
      </c>
      <c r="F11119" t="s">
        <v>112</v>
      </c>
      <c r="G11119">
        <v>1</v>
      </c>
    </row>
    <row r="11120" spans="1:7" hidden="1" x14ac:dyDescent="0.25">
      <c r="A11120">
        <v>80028537</v>
      </c>
      <c r="B11120" s="1">
        <v>41047</v>
      </c>
      <c r="C11120" t="s">
        <v>182</v>
      </c>
      <c r="D11120">
        <v>100</v>
      </c>
      <c r="E11120">
        <v>12050278</v>
      </c>
      <c r="F11120" t="s">
        <v>10</v>
      </c>
      <c r="G11120">
        <v>1</v>
      </c>
    </row>
    <row r="11121" spans="1:7" hidden="1" x14ac:dyDescent="0.25">
      <c r="A11121">
        <v>80028539</v>
      </c>
      <c r="B11121" s="1">
        <v>41047</v>
      </c>
      <c r="C11121" t="s">
        <v>132</v>
      </c>
      <c r="D11121">
        <v>50</v>
      </c>
      <c r="E11121">
        <v>12050280</v>
      </c>
      <c r="F11121" t="s">
        <v>10</v>
      </c>
      <c r="G11121">
        <v>1</v>
      </c>
    </row>
    <row r="11122" spans="1:7" x14ac:dyDescent="0.25">
      <c r="A11122">
        <v>80028489</v>
      </c>
      <c r="B11122" s="1">
        <v>41044</v>
      </c>
      <c r="C11122" t="s">
        <v>7</v>
      </c>
      <c r="D11122">
        <v>245</v>
      </c>
      <c r="E11122">
        <v>12030069</v>
      </c>
      <c r="F11122" t="s">
        <v>8</v>
      </c>
      <c r="G11122">
        <v>2000</v>
      </c>
    </row>
    <row r="11123" spans="1:7" x14ac:dyDescent="0.25">
      <c r="A11123">
        <v>80028489</v>
      </c>
      <c r="B11123" s="1">
        <v>41044</v>
      </c>
      <c r="C11123" t="s">
        <v>15</v>
      </c>
      <c r="D11123">
        <v>122.5</v>
      </c>
      <c r="E11123">
        <v>12030069</v>
      </c>
      <c r="F11123" t="s">
        <v>8</v>
      </c>
      <c r="G11123">
        <v>2000</v>
      </c>
    </row>
    <row r="11124" spans="1:7" x14ac:dyDescent="0.25">
      <c r="A11124">
        <v>80028490</v>
      </c>
      <c r="B11124" s="1">
        <v>41044</v>
      </c>
      <c r="C11124" t="s">
        <v>7</v>
      </c>
      <c r="D11124">
        <v>160</v>
      </c>
      <c r="E11124">
        <v>12050159</v>
      </c>
      <c r="F11124" t="s">
        <v>8</v>
      </c>
      <c r="G11124">
        <v>28000</v>
      </c>
    </row>
    <row r="11125" spans="1:7" x14ac:dyDescent="0.25">
      <c r="A11125">
        <v>80028491</v>
      </c>
      <c r="B11125" s="1">
        <v>41044</v>
      </c>
      <c r="C11125" t="s">
        <v>7</v>
      </c>
      <c r="D11125">
        <v>170</v>
      </c>
      <c r="E11125">
        <v>12050052</v>
      </c>
      <c r="F11125" t="s">
        <v>8</v>
      </c>
      <c r="G11125">
        <v>30000</v>
      </c>
    </row>
    <row r="11126" spans="1:7" x14ac:dyDescent="0.25">
      <c r="A11126">
        <v>80028492</v>
      </c>
      <c r="B11126" s="1">
        <v>41044</v>
      </c>
      <c r="C11126" t="s">
        <v>64</v>
      </c>
      <c r="D11126">
        <v>25</v>
      </c>
      <c r="E11126">
        <v>12050217</v>
      </c>
      <c r="F11126" t="s">
        <v>65</v>
      </c>
      <c r="G11126">
        <v>2</v>
      </c>
    </row>
    <row r="11127" spans="1:7" x14ac:dyDescent="0.25">
      <c r="A11127">
        <v>80028494</v>
      </c>
      <c r="B11127" s="1">
        <v>41044</v>
      </c>
      <c r="C11127" t="s">
        <v>135</v>
      </c>
      <c r="D11127">
        <v>125</v>
      </c>
      <c r="E11127">
        <v>12020164</v>
      </c>
      <c r="F11127" t="s">
        <v>10</v>
      </c>
      <c r="G11127">
        <v>1</v>
      </c>
    </row>
    <row r="11128" spans="1:7" x14ac:dyDescent="0.25">
      <c r="A11128">
        <v>80028496</v>
      </c>
      <c r="B11128" s="1">
        <v>41044</v>
      </c>
      <c r="C11128" t="s">
        <v>88</v>
      </c>
      <c r="D11128">
        <v>25</v>
      </c>
      <c r="E11128">
        <v>12050227</v>
      </c>
      <c r="F11128" t="s">
        <v>89</v>
      </c>
      <c r="G11128">
        <v>1</v>
      </c>
    </row>
    <row r="11129" spans="1:7" x14ac:dyDescent="0.25">
      <c r="A11129">
        <v>80028497</v>
      </c>
      <c r="B11129" s="1">
        <v>41044</v>
      </c>
      <c r="C11129" t="s">
        <v>7</v>
      </c>
      <c r="D11129">
        <v>637</v>
      </c>
      <c r="E11129">
        <v>12050059</v>
      </c>
      <c r="F11129" t="s">
        <v>8</v>
      </c>
      <c r="G11129">
        <v>159000</v>
      </c>
    </row>
    <row r="11130" spans="1:7" x14ac:dyDescent="0.25">
      <c r="A11130">
        <v>80028497</v>
      </c>
      <c r="B11130" s="1">
        <v>41044</v>
      </c>
      <c r="C11130" t="s">
        <v>15</v>
      </c>
      <c r="D11130">
        <v>318.5</v>
      </c>
      <c r="E11130">
        <v>12050059</v>
      </c>
      <c r="F11130" t="s">
        <v>8</v>
      </c>
      <c r="G11130">
        <v>159000</v>
      </c>
    </row>
    <row r="11131" spans="1:7" x14ac:dyDescent="0.25">
      <c r="A11131">
        <v>80028499</v>
      </c>
      <c r="B11131" s="1">
        <v>41044</v>
      </c>
      <c r="C11131" t="s">
        <v>64</v>
      </c>
      <c r="D11131">
        <v>25</v>
      </c>
      <c r="E11131">
        <v>12050224</v>
      </c>
      <c r="F11131" t="s">
        <v>65</v>
      </c>
      <c r="G11131">
        <v>1</v>
      </c>
    </row>
    <row r="11132" spans="1:7" x14ac:dyDescent="0.25">
      <c r="A11132">
        <v>80028499</v>
      </c>
      <c r="B11132" s="1">
        <v>41044</v>
      </c>
      <c r="C11132" t="s">
        <v>64</v>
      </c>
      <c r="D11132">
        <v>25</v>
      </c>
      <c r="E11132">
        <v>12050225</v>
      </c>
      <c r="F11132" t="s">
        <v>65</v>
      </c>
      <c r="G11132">
        <v>1</v>
      </c>
    </row>
    <row r="11133" spans="1:7" hidden="1" x14ac:dyDescent="0.25">
      <c r="A11133">
        <v>80028542</v>
      </c>
      <c r="B11133" s="1">
        <v>41047</v>
      </c>
      <c r="C11133" t="s">
        <v>115</v>
      </c>
      <c r="D11133">
        <v>50</v>
      </c>
      <c r="E11133">
        <v>12050290</v>
      </c>
      <c r="F11133" t="s">
        <v>10</v>
      </c>
      <c r="G11133">
        <v>1</v>
      </c>
    </row>
    <row r="11134" spans="1:7" x14ac:dyDescent="0.25">
      <c r="A11134">
        <v>80028499</v>
      </c>
      <c r="B11134" s="1">
        <v>41044</v>
      </c>
      <c r="C11134" t="s">
        <v>64</v>
      </c>
      <c r="D11134">
        <v>25</v>
      </c>
      <c r="E11134">
        <v>12050226</v>
      </c>
      <c r="F11134" t="s">
        <v>65</v>
      </c>
      <c r="G11134">
        <v>1</v>
      </c>
    </row>
    <row r="11135" spans="1:7" x14ac:dyDescent="0.25">
      <c r="A11135">
        <v>80028500</v>
      </c>
      <c r="B11135" s="1">
        <v>41044</v>
      </c>
      <c r="C11135" t="s">
        <v>27</v>
      </c>
      <c r="D11135">
        <v>25</v>
      </c>
      <c r="E11135">
        <v>12050222</v>
      </c>
      <c r="F11135" t="s">
        <v>28</v>
      </c>
      <c r="G11135">
        <v>1</v>
      </c>
    </row>
    <row r="11136" spans="1:7" hidden="1" x14ac:dyDescent="0.25">
      <c r="A11136">
        <v>80028546</v>
      </c>
      <c r="B11136" s="1">
        <v>41047</v>
      </c>
      <c r="C11136" t="s">
        <v>111</v>
      </c>
      <c r="D11136">
        <v>50</v>
      </c>
      <c r="E11136">
        <v>12050293</v>
      </c>
      <c r="F11136" t="s">
        <v>112</v>
      </c>
      <c r="G11136">
        <v>2</v>
      </c>
    </row>
    <row r="11137" spans="1:7" hidden="1" x14ac:dyDescent="0.25">
      <c r="A11137">
        <v>80028547</v>
      </c>
      <c r="B11137" s="1">
        <v>41047</v>
      </c>
      <c r="C11137" t="s">
        <v>111</v>
      </c>
      <c r="D11137">
        <v>25</v>
      </c>
      <c r="E11137">
        <v>12050294</v>
      </c>
      <c r="F11137" t="s">
        <v>112</v>
      </c>
      <c r="G11137">
        <v>1</v>
      </c>
    </row>
    <row r="11138" spans="1:7" x14ac:dyDescent="0.25">
      <c r="A11138">
        <v>80028501</v>
      </c>
      <c r="B11138" s="1">
        <v>41044</v>
      </c>
      <c r="C11138" t="s">
        <v>7</v>
      </c>
      <c r="D11138">
        <v>245</v>
      </c>
      <c r="E11138">
        <v>12050036</v>
      </c>
      <c r="F11138" t="s">
        <v>8</v>
      </c>
      <c r="G11138">
        <v>45000</v>
      </c>
    </row>
    <row r="11139" spans="1:7" x14ac:dyDescent="0.25">
      <c r="A11139">
        <v>80028502</v>
      </c>
      <c r="B11139" s="1">
        <v>41044</v>
      </c>
      <c r="C11139" t="s">
        <v>7</v>
      </c>
      <c r="D11139">
        <v>360</v>
      </c>
      <c r="E11139">
        <v>12050190</v>
      </c>
      <c r="F11139" t="s">
        <v>8</v>
      </c>
      <c r="G11139">
        <v>75000</v>
      </c>
    </row>
    <row r="11140" spans="1:7" x14ac:dyDescent="0.25">
      <c r="A11140">
        <v>80028502</v>
      </c>
      <c r="B11140" s="1">
        <v>41044</v>
      </c>
      <c r="C11140" t="s">
        <v>15</v>
      </c>
      <c r="D11140">
        <v>180</v>
      </c>
      <c r="E11140">
        <v>12050190</v>
      </c>
      <c r="F11140" t="s">
        <v>8</v>
      </c>
      <c r="G11140">
        <v>75000</v>
      </c>
    </row>
    <row r="11141" spans="1:7" x14ac:dyDescent="0.25">
      <c r="A11141">
        <v>80028503</v>
      </c>
      <c r="B11141" s="1">
        <v>41044</v>
      </c>
      <c r="C11141" t="s">
        <v>7</v>
      </c>
      <c r="D11141">
        <v>210</v>
      </c>
      <c r="E11141">
        <v>12050214</v>
      </c>
      <c r="F11141" t="s">
        <v>8</v>
      </c>
      <c r="G11141">
        <v>38000</v>
      </c>
    </row>
    <row r="11142" spans="1:7" hidden="1" x14ac:dyDescent="0.25">
      <c r="A11142">
        <v>80028561</v>
      </c>
      <c r="B11142" s="1">
        <v>41050</v>
      </c>
      <c r="C11142" t="s">
        <v>18</v>
      </c>
      <c r="D11142">
        <v>59.93</v>
      </c>
      <c r="E11142">
        <v>12040298</v>
      </c>
      <c r="F11142" t="s">
        <v>10</v>
      </c>
      <c r="G11142">
        <v>1</v>
      </c>
    </row>
    <row r="11143" spans="1:7" hidden="1" x14ac:dyDescent="0.25">
      <c r="A11143">
        <v>80028561</v>
      </c>
      <c r="B11143" s="1">
        <v>41050</v>
      </c>
      <c r="C11143" t="s">
        <v>19</v>
      </c>
      <c r="D11143">
        <v>533.02</v>
      </c>
      <c r="E11143">
        <v>12040298</v>
      </c>
      <c r="F11143" t="s">
        <v>10</v>
      </c>
      <c r="G11143">
        <v>1</v>
      </c>
    </row>
    <row r="11144" spans="1:7" hidden="1" x14ac:dyDescent="0.25">
      <c r="A11144">
        <v>80028561</v>
      </c>
      <c r="B11144" s="1">
        <v>41050</v>
      </c>
      <c r="C11144" t="s">
        <v>20</v>
      </c>
      <c r="D11144">
        <v>1302.93</v>
      </c>
      <c r="E11144">
        <v>12040298</v>
      </c>
      <c r="F11144" t="s">
        <v>10</v>
      </c>
      <c r="G11144">
        <v>1</v>
      </c>
    </row>
    <row r="11145" spans="1:7" hidden="1" x14ac:dyDescent="0.25">
      <c r="A11145">
        <v>80028561</v>
      </c>
      <c r="B11145" s="1">
        <v>41050</v>
      </c>
      <c r="C11145" t="s">
        <v>21</v>
      </c>
      <c r="D11145">
        <v>161.68</v>
      </c>
      <c r="E11145">
        <v>12040298</v>
      </c>
      <c r="F11145" t="s">
        <v>10</v>
      </c>
      <c r="G11145">
        <v>1</v>
      </c>
    </row>
    <row r="11146" spans="1:7" x14ac:dyDescent="0.25">
      <c r="A11146">
        <v>80028503</v>
      </c>
      <c r="B11146" s="1">
        <v>41044</v>
      </c>
      <c r="C11146" t="s">
        <v>15</v>
      </c>
      <c r="D11146">
        <v>105</v>
      </c>
      <c r="E11146">
        <v>12050214</v>
      </c>
      <c r="F11146" t="s">
        <v>8</v>
      </c>
      <c r="G11146">
        <v>38000</v>
      </c>
    </row>
    <row r="11147" spans="1:7" x14ac:dyDescent="0.25">
      <c r="A11147">
        <v>80028504</v>
      </c>
      <c r="B11147" s="1">
        <v>41045</v>
      </c>
      <c r="C11147" t="s">
        <v>59</v>
      </c>
      <c r="D11147">
        <v>25</v>
      </c>
      <c r="E11147">
        <v>12050229</v>
      </c>
      <c r="F11147" t="s">
        <v>60</v>
      </c>
      <c r="G11147">
        <v>2.5</v>
      </c>
    </row>
    <row r="11148" spans="1:7" x14ac:dyDescent="0.25">
      <c r="A11148">
        <v>80028506</v>
      </c>
      <c r="B11148" s="1">
        <v>41045</v>
      </c>
      <c r="C11148" t="s">
        <v>9</v>
      </c>
      <c r="D11148">
        <v>20</v>
      </c>
      <c r="E11148">
        <v>12050112</v>
      </c>
      <c r="F11148" t="s">
        <v>10</v>
      </c>
      <c r="G11148">
        <v>1</v>
      </c>
    </row>
    <row r="11149" spans="1:7" x14ac:dyDescent="0.25">
      <c r="A11149">
        <v>80028506</v>
      </c>
      <c r="B11149" s="1">
        <v>41045</v>
      </c>
      <c r="C11149" t="s">
        <v>7</v>
      </c>
      <c r="D11149">
        <v>1045</v>
      </c>
      <c r="E11149">
        <v>12050112</v>
      </c>
      <c r="F11149" t="s">
        <v>8</v>
      </c>
      <c r="G11149">
        <v>1</v>
      </c>
    </row>
    <row r="11150" spans="1:7" hidden="1" x14ac:dyDescent="0.25">
      <c r="A11150">
        <v>80028552</v>
      </c>
      <c r="B11150" s="1">
        <v>41050</v>
      </c>
      <c r="C11150" t="s">
        <v>182</v>
      </c>
      <c r="D11150">
        <v>100</v>
      </c>
      <c r="E11150">
        <v>12050298</v>
      </c>
      <c r="F11150" t="s">
        <v>10</v>
      </c>
      <c r="G11150">
        <v>1</v>
      </c>
    </row>
    <row r="11151" spans="1:7" hidden="1" x14ac:dyDescent="0.25">
      <c r="A11151">
        <v>80028555</v>
      </c>
      <c r="B11151" s="1">
        <v>41050</v>
      </c>
      <c r="C11151" t="s">
        <v>22</v>
      </c>
      <c r="D11151">
        <v>80</v>
      </c>
      <c r="E11151">
        <v>12050301</v>
      </c>
      <c r="F11151" t="s">
        <v>23</v>
      </c>
      <c r="G11151">
        <v>0.32</v>
      </c>
    </row>
    <row r="11152" spans="1:7" hidden="1" x14ac:dyDescent="0.25">
      <c r="A11152">
        <v>80028556</v>
      </c>
      <c r="B11152" s="1">
        <v>41050</v>
      </c>
      <c r="C11152" t="s">
        <v>111</v>
      </c>
      <c r="D11152">
        <v>25</v>
      </c>
      <c r="E11152">
        <v>12050305</v>
      </c>
      <c r="F11152" t="s">
        <v>112</v>
      </c>
      <c r="G11152">
        <v>1</v>
      </c>
    </row>
    <row r="11153" spans="1:7" x14ac:dyDescent="0.25">
      <c r="A11153">
        <v>80028508</v>
      </c>
      <c r="B11153" s="1">
        <v>41045</v>
      </c>
      <c r="C11153" t="s">
        <v>7</v>
      </c>
      <c r="D11153">
        <v>70</v>
      </c>
      <c r="E11153">
        <v>12050219</v>
      </c>
      <c r="F11153" t="s">
        <v>8</v>
      </c>
      <c r="G11153">
        <v>10000</v>
      </c>
    </row>
    <row r="11154" spans="1:7" x14ac:dyDescent="0.25">
      <c r="A11154">
        <v>80028512</v>
      </c>
      <c r="B11154" s="1">
        <v>41045</v>
      </c>
      <c r="C11154" t="s">
        <v>54</v>
      </c>
      <c r="D11154">
        <v>25</v>
      </c>
      <c r="E11154">
        <v>12050242</v>
      </c>
      <c r="F11154" t="s">
        <v>55</v>
      </c>
      <c r="G11154">
        <v>24000</v>
      </c>
    </row>
    <row r="11155" spans="1:7" x14ac:dyDescent="0.25">
      <c r="A11155">
        <v>80028512</v>
      </c>
      <c r="B11155" s="1">
        <v>41045</v>
      </c>
      <c r="C11155" t="s">
        <v>59</v>
      </c>
      <c r="D11155">
        <v>25</v>
      </c>
      <c r="E11155">
        <v>12050242</v>
      </c>
      <c r="F11155" t="s">
        <v>60</v>
      </c>
      <c r="G11155">
        <v>24000</v>
      </c>
    </row>
    <row r="11156" spans="1:7" hidden="1" x14ac:dyDescent="0.25">
      <c r="A11156">
        <v>80028560</v>
      </c>
      <c r="B11156" s="1">
        <v>41050</v>
      </c>
      <c r="C11156" t="s">
        <v>111</v>
      </c>
      <c r="D11156">
        <v>25</v>
      </c>
      <c r="E11156">
        <v>12050310</v>
      </c>
      <c r="F11156" t="s">
        <v>112</v>
      </c>
      <c r="G11156">
        <v>1</v>
      </c>
    </row>
    <row r="11157" spans="1:7" hidden="1" x14ac:dyDescent="0.25">
      <c r="A11157">
        <v>80028562</v>
      </c>
      <c r="B11157" s="1">
        <v>41050</v>
      </c>
      <c r="C11157" t="s">
        <v>111</v>
      </c>
      <c r="D11157">
        <v>50</v>
      </c>
      <c r="E11157">
        <v>12050311</v>
      </c>
      <c r="F11157" t="s">
        <v>112</v>
      </c>
      <c r="G11157">
        <v>2</v>
      </c>
    </row>
    <row r="11158" spans="1:7" hidden="1" x14ac:dyDescent="0.25">
      <c r="A11158">
        <v>80028563</v>
      </c>
      <c r="B11158" s="1">
        <v>41050</v>
      </c>
      <c r="C11158" t="s">
        <v>111</v>
      </c>
      <c r="D11158">
        <v>25</v>
      </c>
      <c r="E11158">
        <v>12050312</v>
      </c>
      <c r="F11158" t="s">
        <v>112</v>
      </c>
      <c r="G11158">
        <v>1</v>
      </c>
    </row>
    <row r="11159" spans="1:7" x14ac:dyDescent="0.25">
      <c r="A11159">
        <v>80028513</v>
      </c>
      <c r="B11159" s="1">
        <v>41045</v>
      </c>
      <c r="C11159" t="s">
        <v>141</v>
      </c>
      <c r="D11159">
        <v>25</v>
      </c>
      <c r="E11159">
        <v>11120117</v>
      </c>
      <c r="F11159" t="s">
        <v>26</v>
      </c>
      <c r="G11159">
        <v>60</v>
      </c>
    </row>
    <row r="11160" spans="1:7" x14ac:dyDescent="0.25">
      <c r="A11160">
        <v>80028514</v>
      </c>
      <c r="B11160" s="1">
        <v>41045</v>
      </c>
      <c r="C11160" t="s">
        <v>9</v>
      </c>
      <c r="D11160">
        <v>20</v>
      </c>
      <c r="E11160">
        <v>12030305</v>
      </c>
      <c r="F11160" t="s">
        <v>10</v>
      </c>
      <c r="G11160">
        <v>1</v>
      </c>
    </row>
    <row r="11161" spans="1:7" x14ac:dyDescent="0.25">
      <c r="A11161">
        <v>80028514</v>
      </c>
      <c r="B11161" s="1">
        <v>41045</v>
      </c>
      <c r="C11161" t="s">
        <v>7</v>
      </c>
      <c r="D11161">
        <v>245</v>
      </c>
      <c r="E11161">
        <v>12030305</v>
      </c>
      <c r="F11161" t="s">
        <v>8</v>
      </c>
      <c r="G11161">
        <v>1</v>
      </c>
    </row>
    <row r="11162" spans="1:7" x14ac:dyDescent="0.25">
      <c r="A11162">
        <v>80028514</v>
      </c>
      <c r="B11162" s="1">
        <v>41045</v>
      </c>
      <c r="C11162" t="s">
        <v>59</v>
      </c>
      <c r="D11162">
        <v>25</v>
      </c>
      <c r="E11162">
        <v>12050243</v>
      </c>
      <c r="F11162" t="s">
        <v>60</v>
      </c>
      <c r="G11162">
        <v>1.5</v>
      </c>
    </row>
    <row r="11163" spans="1:7" x14ac:dyDescent="0.25">
      <c r="A11163">
        <v>80028516</v>
      </c>
      <c r="B11163" s="1">
        <v>41045</v>
      </c>
      <c r="C11163" t="s">
        <v>54</v>
      </c>
      <c r="D11163">
        <v>25</v>
      </c>
      <c r="E11163">
        <v>12050245</v>
      </c>
      <c r="F11163" t="s">
        <v>55</v>
      </c>
      <c r="G11163">
        <v>24000</v>
      </c>
    </row>
    <row r="11164" spans="1:7" x14ac:dyDescent="0.25">
      <c r="A11164">
        <v>80028516</v>
      </c>
      <c r="B11164" s="1">
        <v>41045</v>
      </c>
      <c r="C11164" t="s">
        <v>59</v>
      </c>
      <c r="D11164">
        <v>25</v>
      </c>
      <c r="E11164">
        <v>12050245</v>
      </c>
      <c r="F11164" t="s">
        <v>60</v>
      </c>
      <c r="G11164">
        <v>24000</v>
      </c>
    </row>
    <row r="11165" spans="1:7" hidden="1" x14ac:dyDescent="0.25">
      <c r="A11165">
        <v>80028582</v>
      </c>
      <c r="B11165" s="1">
        <v>41051</v>
      </c>
      <c r="C11165" t="s">
        <v>104</v>
      </c>
      <c r="D11165">
        <v>250</v>
      </c>
      <c r="E11165">
        <v>12040237</v>
      </c>
      <c r="F11165" t="s">
        <v>50</v>
      </c>
      <c r="G11165">
        <v>0.5</v>
      </c>
    </row>
    <row r="11166" spans="1:7" hidden="1" x14ac:dyDescent="0.25">
      <c r="A11166">
        <v>80028582</v>
      </c>
      <c r="B11166" s="1">
        <v>41051</v>
      </c>
      <c r="C11166" t="s">
        <v>48</v>
      </c>
      <c r="D11166">
        <v>24</v>
      </c>
      <c r="E11166">
        <v>12040237</v>
      </c>
      <c r="F11166" t="s">
        <v>30</v>
      </c>
      <c r="G11166">
        <v>0.5</v>
      </c>
    </row>
    <row r="11167" spans="1:7" hidden="1" x14ac:dyDescent="0.25">
      <c r="A11167">
        <v>80028582</v>
      </c>
      <c r="B11167" s="1">
        <v>41051</v>
      </c>
      <c r="C11167" t="s">
        <v>106</v>
      </c>
      <c r="D11167">
        <v>63</v>
      </c>
      <c r="E11167">
        <v>12040237</v>
      </c>
      <c r="F11167" t="s">
        <v>107</v>
      </c>
      <c r="G11167">
        <v>0.5</v>
      </c>
    </row>
    <row r="11168" spans="1:7" hidden="1" x14ac:dyDescent="0.25">
      <c r="A11168">
        <v>80028572</v>
      </c>
      <c r="B11168" s="1">
        <v>41051</v>
      </c>
      <c r="C11168" t="s">
        <v>187</v>
      </c>
      <c r="D11168">
        <v>25</v>
      </c>
      <c r="E11168">
        <v>12050019</v>
      </c>
      <c r="F11168" t="s">
        <v>186</v>
      </c>
      <c r="G11168">
        <v>1</v>
      </c>
    </row>
    <row r="11169" spans="1:7" hidden="1" x14ac:dyDescent="0.25">
      <c r="A11169">
        <v>80028569</v>
      </c>
      <c r="B11169" s="1">
        <v>41051</v>
      </c>
      <c r="C11169" t="s">
        <v>111</v>
      </c>
      <c r="D11169">
        <v>25</v>
      </c>
      <c r="E11169">
        <v>12050318</v>
      </c>
      <c r="F11169" t="s">
        <v>112</v>
      </c>
      <c r="G11169">
        <v>1</v>
      </c>
    </row>
    <row r="11170" spans="1:7" x14ac:dyDescent="0.25">
      <c r="A11170">
        <v>80028517</v>
      </c>
      <c r="B11170" s="1">
        <v>41045</v>
      </c>
      <c r="C11170" t="s">
        <v>66</v>
      </c>
      <c r="D11170">
        <v>25</v>
      </c>
      <c r="E11170">
        <v>12050246</v>
      </c>
      <c r="F11170" t="s">
        <v>67</v>
      </c>
      <c r="G11170">
        <v>3</v>
      </c>
    </row>
    <row r="11171" spans="1:7" hidden="1" x14ac:dyDescent="0.25">
      <c r="A11171">
        <v>80028571</v>
      </c>
      <c r="B11171" s="1">
        <v>41051</v>
      </c>
      <c r="C11171" t="s">
        <v>111</v>
      </c>
      <c r="D11171">
        <v>25</v>
      </c>
      <c r="E11171">
        <v>12050320</v>
      </c>
      <c r="F11171" t="s">
        <v>112</v>
      </c>
      <c r="G11171">
        <v>1</v>
      </c>
    </row>
    <row r="11172" spans="1:7" hidden="1" x14ac:dyDescent="0.25">
      <c r="A11172">
        <v>80028573</v>
      </c>
      <c r="B11172" s="1">
        <v>41051</v>
      </c>
      <c r="C11172" t="s">
        <v>111</v>
      </c>
      <c r="D11172">
        <v>50</v>
      </c>
      <c r="E11172">
        <v>12050327</v>
      </c>
      <c r="F11172" t="s">
        <v>112</v>
      </c>
      <c r="G11172">
        <v>2</v>
      </c>
    </row>
    <row r="11173" spans="1:7" hidden="1" x14ac:dyDescent="0.25">
      <c r="A11173">
        <v>80028574</v>
      </c>
      <c r="B11173" s="1">
        <v>41051</v>
      </c>
      <c r="C11173" t="s">
        <v>111</v>
      </c>
      <c r="D11173">
        <v>125</v>
      </c>
      <c r="E11173">
        <v>12050328</v>
      </c>
      <c r="F11173" t="s">
        <v>112</v>
      </c>
      <c r="G11173">
        <v>5</v>
      </c>
    </row>
    <row r="11174" spans="1:7" x14ac:dyDescent="0.25">
      <c r="A11174">
        <v>80028518</v>
      </c>
      <c r="B11174" s="1">
        <v>41045</v>
      </c>
      <c r="C11174" t="s">
        <v>24</v>
      </c>
      <c r="D11174">
        <v>25</v>
      </c>
      <c r="E11174">
        <v>12050248</v>
      </c>
      <c r="F11174" t="s">
        <v>10</v>
      </c>
      <c r="G11174">
        <v>1</v>
      </c>
    </row>
    <row r="11175" spans="1:7" x14ac:dyDescent="0.25">
      <c r="A11175">
        <v>80028519</v>
      </c>
      <c r="B11175" s="1">
        <v>41045</v>
      </c>
      <c r="C11175" t="s">
        <v>134</v>
      </c>
      <c r="D11175">
        <v>75</v>
      </c>
      <c r="E11175">
        <v>12050085</v>
      </c>
      <c r="F11175" t="s">
        <v>10</v>
      </c>
      <c r="G11175">
        <v>1</v>
      </c>
    </row>
    <row r="11176" spans="1:7" x14ac:dyDescent="0.25">
      <c r="A11176">
        <v>80028520</v>
      </c>
      <c r="B11176" s="1">
        <v>41045</v>
      </c>
      <c r="C11176" t="s">
        <v>7</v>
      </c>
      <c r="D11176">
        <v>55</v>
      </c>
      <c r="E11176">
        <v>12050098</v>
      </c>
      <c r="F11176" t="s">
        <v>8</v>
      </c>
      <c r="G11176">
        <v>7000</v>
      </c>
    </row>
    <row r="11177" spans="1:7" x14ac:dyDescent="0.25">
      <c r="A11177">
        <v>80028520</v>
      </c>
      <c r="B11177" s="1">
        <v>41045</v>
      </c>
      <c r="C11177" t="s">
        <v>15</v>
      </c>
      <c r="D11177">
        <v>27.5</v>
      </c>
      <c r="E11177">
        <v>12050098</v>
      </c>
      <c r="F11177" t="s">
        <v>8</v>
      </c>
      <c r="G11177">
        <v>7000</v>
      </c>
    </row>
    <row r="11178" spans="1:7" x14ac:dyDescent="0.25">
      <c r="A11178">
        <v>80028521</v>
      </c>
      <c r="B11178" s="1">
        <v>41045</v>
      </c>
      <c r="C11178" t="s">
        <v>9</v>
      </c>
      <c r="D11178">
        <v>20</v>
      </c>
      <c r="E11178">
        <v>12050097</v>
      </c>
      <c r="F11178" t="s">
        <v>10</v>
      </c>
      <c r="G11178">
        <v>1</v>
      </c>
    </row>
    <row r="11179" spans="1:7" x14ac:dyDescent="0.25">
      <c r="A11179">
        <v>80028521</v>
      </c>
      <c r="B11179" s="1">
        <v>41045</v>
      </c>
      <c r="C11179" t="s">
        <v>7</v>
      </c>
      <c r="D11179">
        <v>95</v>
      </c>
      <c r="E11179">
        <v>12050097</v>
      </c>
      <c r="F11179" t="s">
        <v>8</v>
      </c>
      <c r="G11179">
        <v>1</v>
      </c>
    </row>
    <row r="11180" spans="1:7" x14ac:dyDescent="0.25">
      <c r="A11180">
        <v>80028522</v>
      </c>
      <c r="B11180" s="1">
        <v>41046</v>
      </c>
      <c r="C11180" t="s">
        <v>64</v>
      </c>
      <c r="D11180">
        <v>25</v>
      </c>
      <c r="E11180">
        <v>12050253</v>
      </c>
      <c r="F11180" t="s">
        <v>65</v>
      </c>
      <c r="G11180">
        <v>5</v>
      </c>
    </row>
    <row r="11181" spans="1:7" x14ac:dyDescent="0.25">
      <c r="A11181">
        <v>80028525</v>
      </c>
      <c r="B11181" s="1">
        <v>41046</v>
      </c>
      <c r="C11181" t="s">
        <v>9</v>
      </c>
      <c r="D11181">
        <v>20</v>
      </c>
      <c r="E11181">
        <v>12040479</v>
      </c>
      <c r="F11181" t="s">
        <v>10</v>
      </c>
      <c r="G11181">
        <v>1</v>
      </c>
    </row>
    <row r="11182" spans="1:7" x14ac:dyDescent="0.25">
      <c r="A11182">
        <v>80028525</v>
      </c>
      <c r="B11182" s="1">
        <v>41046</v>
      </c>
      <c r="C11182" t="s">
        <v>7</v>
      </c>
      <c r="D11182">
        <v>165</v>
      </c>
      <c r="E11182">
        <v>12040479</v>
      </c>
      <c r="F11182" t="s">
        <v>8</v>
      </c>
      <c r="G11182">
        <v>1</v>
      </c>
    </row>
    <row r="11183" spans="1:7" x14ac:dyDescent="0.25">
      <c r="A11183">
        <v>80028526</v>
      </c>
      <c r="B11183" s="1">
        <v>41046</v>
      </c>
      <c r="C11183" t="s">
        <v>135</v>
      </c>
      <c r="D11183">
        <v>125</v>
      </c>
      <c r="E11183">
        <v>12050262</v>
      </c>
      <c r="F11183" t="s">
        <v>10</v>
      </c>
      <c r="G11183">
        <v>1</v>
      </c>
    </row>
    <row r="11184" spans="1:7" x14ac:dyDescent="0.25">
      <c r="A11184">
        <v>80028527</v>
      </c>
      <c r="B11184" s="1">
        <v>41046</v>
      </c>
      <c r="C11184" t="s">
        <v>134</v>
      </c>
      <c r="D11184">
        <v>75</v>
      </c>
      <c r="E11184">
        <v>12050101</v>
      </c>
      <c r="F11184" t="s">
        <v>10</v>
      </c>
      <c r="G11184">
        <v>1</v>
      </c>
    </row>
    <row r="11185" spans="1:7" x14ac:dyDescent="0.25">
      <c r="A11185">
        <v>80028529</v>
      </c>
      <c r="B11185" s="1">
        <v>41046</v>
      </c>
      <c r="C11185" t="s">
        <v>24</v>
      </c>
      <c r="D11185">
        <v>25</v>
      </c>
      <c r="E11185">
        <v>12050266</v>
      </c>
      <c r="F11185" t="s">
        <v>10</v>
      </c>
      <c r="G11185">
        <v>1</v>
      </c>
    </row>
    <row r="11186" spans="1:7" x14ac:dyDescent="0.25">
      <c r="A11186">
        <v>80028530</v>
      </c>
      <c r="B11186" s="1">
        <v>41046</v>
      </c>
      <c r="C11186" t="s">
        <v>54</v>
      </c>
      <c r="D11186">
        <v>27</v>
      </c>
      <c r="E11186">
        <v>12050269</v>
      </c>
      <c r="F11186" t="s">
        <v>55</v>
      </c>
      <c r="G11186">
        <v>70000</v>
      </c>
    </row>
    <row r="11187" spans="1:7" x14ac:dyDescent="0.25">
      <c r="A11187">
        <v>80028530</v>
      </c>
      <c r="B11187" s="1">
        <v>41046</v>
      </c>
      <c r="C11187" t="s">
        <v>56</v>
      </c>
      <c r="D11187">
        <v>29</v>
      </c>
      <c r="E11187">
        <v>12050269</v>
      </c>
      <c r="F11187" t="s">
        <v>55</v>
      </c>
      <c r="G11187">
        <v>70000</v>
      </c>
    </row>
    <row r="11188" spans="1:7" x14ac:dyDescent="0.25">
      <c r="A11188">
        <v>80028530</v>
      </c>
      <c r="B11188" s="1">
        <v>41046</v>
      </c>
      <c r="C11188" t="s">
        <v>59</v>
      </c>
      <c r="D11188">
        <v>25</v>
      </c>
      <c r="E11188">
        <v>12050269</v>
      </c>
      <c r="F11188" t="s">
        <v>60</v>
      </c>
      <c r="G11188">
        <v>70000</v>
      </c>
    </row>
    <row r="11189" spans="1:7" x14ac:dyDescent="0.25">
      <c r="A11189">
        <v>80028530</v>
      </c>
      <c r="B11189" s="1">
        <v>41046</v>
      </c>
      <c r="C11189" t="s">
        <v>61</v>
      </c>
      <c r="D11189">
        <v>25</v>
      </c>
      <c r="E11189">
        <v>12050269</v>
      </c>
      <c r="F11189" t="s">
        <v>60</v>
      </c>
      <c r="G11189">
        <v>70000</v>
      </c>
    </row>
    <row r="11190" spans="1:7" x14ac:dyDescent="0.25">
      <c r="A11190">
        <v>80028532</v>
      </c>
      <c r="B11190" s="1">
        <v>41047</v>
      </c>
      <c r="C11190" t="s">
        <v>7</v>
      </c>
      <c r="D11190">
        <v>1660</v>
      </c>
      <c r="E11190">
        <v>12050064</v>
      </c>
      <c r="F11190" t="s">
        <v>8</v>
      </c>
      <c r="G11190">
        <v>500000</v>
      </c>
    </row>
    <row r="11191" spans="1:7" hidden="1" x14ac:dyDescent="0.25">
      <c r="A11191">
        <v>80028584</v>
      </c>
      <c r="B11191" s="1">
        <v>41052</v>
      </c>
      <c r="C11191" t="s">
        <v>111</v>
      </c>
      <c r="D11191">
        <v>50</v>
      </c>
      <c r="E11191">
        <v>12050344</v>
      </c>
      <c r="F11191" t="s">
        <v>112</v>
      </c>
      <c r="G11191">
        <v>2</v>
      </c>
    </row>
    <row r="11192" spans="1:7" x14ac:dyDescent="0.25">
      <c r="A11192">
        <v>80028532</v>
      </c>
      <c r="B11192" s="1">
        <v>41047</v>
      </c>
      <c r="C11192" t="s">
        <v>15</v>
      </c>
      <c r="D11192">
        <v>830</v>
      </c>
      <c r="E11192">
        <v>12050064</v>
      </c>
      <c r="F11192" t="s">
        <v>8</v>
      </c>
      <c r="G11192">
        <v>500000</v>
      </c>
    </row>
    <row r="11193" spans="1:7" x14ac:dyDescent="0.25">
      <c r="A11193">
        <v>80028533</v>
      </c>
      <c r="B11193" s="1">
        <v>41047</v>
      </c>
      <c r="C11193" t="s">
        <v>9</v>
      </c>
      <c r="D11193">
        <v>20</v>
      </c>
      <c r="E11193">
        <v>12030372</v>
      </c>
      <c r="F11193" t="s">
        <v>10</v>
      </c>
      <c r="G11193">
        <v>1</v>
      </c>
    </row>
    <row r="11194" spans="1:7" hidden="1" x14ac:dyDescent="0.25">
      <c r="A11194">
        <v>80028586</v>
      </c>
      <c r="B11194" s="1">
        <v>41052</v>
      </c>
      <c r="C11194" t="s">
        <v>111</v>
      </c>
      <c r="D11194">
        <v>25</v>
      </c>
      <c r="E11194">
        <v>12050347</v>
      </c>
      <c r="F11194" t="s">
        <v>112</v>
      </c>
      <c r="G11194">
        <v>1</v>
      </c>
    </row>
    <row r="11195" spans="1:7" hidden="1" x14ac:dyDescent="0.25">
      <c r="A11195">
        <v>80028587</v>
      </c>
      <c r="B11195" s="1">
        <v>41052</v>
      </c>
      <c r="C11195" t="s">
        <v>115</v>
      </c>
      <c r="D11195">
        <v>50</v>
      </c>
      <c r="E11195">
        <v>12050348</v>
      </c>
      <c r="F11195" t="s">
        <v>10</v>
      </c>
      <c r="G11195">
        <v>1</v>
      </c>
    </row>
    <row r="11196" spans="1:7" hidden="1" x14ac:dyDescent="0.25">
      <c r="A11196">
        <v>80028590</v>
      </c>
      <c r="B11196" s="1">
        <v>41052</v>
      </c>
      <c r="C11196" t="s">
        <v>22</v>
      </c>
      <c r="D11196">
        <v>100</v>
      </c>
      <c r="E11196">
        <v>12050354</v>
      </c>
      <c r="F11196" t="s">
        <v>23</v>
      </c>
      <c r="G11196">
        <v>0.4</v>
      </c>
    </row>
    <row r="11197" spans="1:7" hidden="1" x14ac:dyDescent="0.25">
      <c r="A11197">
        <v>80028590</v>
      </c>
      <c r="B11197" s="1">
        <v>41052</v>
      </c>
      <c r="C11197" t="s">
        <v>22</v>
      </c>
      <c r="D11197">
        <v>100</v>
      </c>
      <c r="E11197">
        <v>12050356</v>
      </c>
      <c r="F11197" t="s">
        <v>23</v>
      </c>
      <c r="G11197">
        <v>0.4</v>
      </c>
    </row>
    <row r="11198" spans="1:7" hidden="1" x14ac:dyDescent="0.25">
      <c r="A11198">
        <v>80028591</v>
      </c>
      <c r="B11198" s="1">
        <v>41052</v>
      </c>
      <c r="C11198" t="s">
        <v>111</v>
      </c>
      <c r="D11198">
        <v>50</v>
      </c>
      <c r="E11198">
        <v>12050357</v>
      </c>
      <c r="F11198" t="s">
        <v>112</v>
      </c>
      <c r="G11198">
        <v>2</v>
      </c>
    </row>
    <row r="11199" spans="1:7" hidden="1" x14ac:dyDescent="0.25">
      <c r="A11199">
        <v>80028592</v>
      </c>
      <c r="B11199" s="1">
        <v>41052</v>
      </c>
      <c r="C11199" t="s">
        <v>182</v>
      </c>
      <c r="D11199">
        <v>100</v>
      </c>
      <c r="E11199">
        <v>12050359</v>
      </c>
      <c r="F11199" t="s">
        <v>10</v>
      </c>
      <c r="G11199">
        <v>1</v>
      </c>
    </row>
    <row r="11200" spans="1:7" hidden="1" x14ac:dyDescent="0.25">
      <c r="A11200">
        <v>80028593</v>
      </c>
      <c r="B11200" s="1">
        <v>41052</v>
      </c>
      <c r="C11200" t="s">
        <v>111</v>
      </c>
      <c r="D11200">
        <v>25</v>
      </c>
      <c r="E11200">
        <v>12050360</v>
      </c>
      <c r="F11200" t="s">
        <v>112</v>
      </c>
      <c r="G11200">
        <v>1</v>
      </c>
    </row>
    <row r="11201" spans="1:7" x14ac:dyDescent="0.25">
      <c r="A11201">
        <v>80028533</v>
      </c>
      <c r="B11201" s="1">
        <v>41047</v>
      </c>
      <c r="C11201" t="s">
        <v>7</v>
      </c>
      <c r="D11201">
        <v>2090</v>
      </c>
      <c r="E11201">
        <v>12030372</v>
      </c>
      <c r="F11201" t="s">
        <v>8</v>
      </c>
      <c r="G11201">
        <v>1</v>
      </c>
    </row>
    <row r="11202" spans="1:7" x14ac:dyDescent="0.25">
      <c r="A11202">
        <v>80028534</v>
      </c>
      <c r="B11202" s="1">
        <v>41047</v>
      </c>
      <c r="C11202" t="s">
        <v>140</v>
      </c>
      <c r="D11202">
        <v>30</v>
      </c>
      <c r="E11202">
        <v>12050274</v>
      </c>
      <c r="F11202" t="s">
        <v>26</v>
      </c>
      <c r="G11202">
        <v>200</v>
      </c>
    </row>
    <row r="11203" spans="1:7" x14ac:dyDescent="0.25">
      <c r="A11203">
        <v>80028536</v>
      </c>
      <c r="B11203" s="1">
        <v>41047</v>
      </c>
      <c r="C11203" t="s">
        <v>24</v>
      </c>
      <c r="D11203">
        <v>25</v>
      </c>
      <c r="E11203">
        <v>12050275</v>
      </c>
      <c r="F11203" t="s">
        <v>10</v>
      </c>
      <c r="G11203">
        <v>1</v>
      </c>
    </row>
    <row r="11204" spans="1:7" x14ac:dyDescent="0.25">
      <c r="A11204">
        <v>80028538</v>
      </c>
      <c r="B11204" s="1">
        <v>41047</v>
      </c>
      <c r="C11204" t="s">
        <v>64</v>
      </c>
      <c r="D11204">
        <v>25</v>
      </c>
      <c r="E11204">
        <v>12050279</v>
      </c>
      <c r="F11204" t="s">
        <v>65</v>
      </c>
      <c r="G11204">
        <v>5</v>
      </c>
    </row>
    <row r="11205" spans="1:7" x14ac:dyDescent="0.25">
      <c r="A11205">
        <v>80028540</v>
      </c>
      <c r="B11205" s="1">
        <v>41047</v>
      </c>
      <c r="C11205" t="s">
        <v>64</v>
      </c>
      <c r="D11205">
        <v>25</v>
      </c>
      <c r="E11205">
        <v>12050282</v>
      </c>
      <c r="F11205" t="s">
        <v>65</v>
      </c>
      <c r="G11205">
        <v>1</v>
      </c>
    </row>
    <row r="11206" spans="1:7" x14ac:dyDescent="0.25">
      <c r="A11206">
        <v>80028541</v>
      </c>
      <c r="B11206" s="1">
        <v>41047</v>
      </c>
      <c r="C11206" t="s">
        <v>134</v>
      </c>
      <c r="D11206">
        <v>75</v>
      </c>
      <c r="E11206">
        <v>12050287</v>
      </c>
      <c r="F11206" t="s">
        <v>10</v>
      </c>
      <c r="G11206">
        <v>1</v>
      </c>
    </row>
    <row r="11207" spans="1:7" x14ac:dyDescent="0.25">
      <c r="A11207">
        <v>80028543</v>
      </c>
      <c r="B11207" s="1">
        <v>41047</v>
      </c>
      <c r="C11207" t="s">
        <v>27</v>
      </c>
      <c r="D11207">
        <v>25</v>
      </c>
      <c r="E11207">
        <v>12050291</v>
      </c>
      <c r="F11207" t="s">
        <v>28</v>
      </c>
      <c r="G11207">
        <v>1</v>
      </c>
    </row>
    <row r="11208" spans="1:7" x14ac:dyDescent="0.25">
      <c r="A11208">
        <v>80028544</v>
      </c>
      <c r="B11208" s="1">
        <v>41047</v>
      </c>
      <c r="C11208" t="s">
        <v>64</v>
      </c>
      <c r="D11208">
        <v>25</v>
      </c>
      <c r="E11208">
        <v>12050292</v>
      </c>
      <c r="F11208" t="s">
        <v>65</v>
      </c>
      <c r="G11208">
        <v>4</v>
      </c>
    </row>
    <row r="11209" spans="1:7" x14ac:dyDescent="0.25">
      <c r="A11209">
        <v>80028545</v>
      </c>
      <c r="B11209" s="1">
        <v>41047</v>
      </c>
      <c r="C11209" t="s">
        <v>64</v>
      </c>
      <c r="D11209">
        <v>25</v>
      </c>
      <c r="E11209">
        <v>12050277</v>
      </c>
      <c r="F11209" t="s">
        <v>65</v>
      </c>
      <c r="G11209">
        <v>5</v>
      </c>
    </row>
    <row r="11210" spans="1:7" x14ac:dyDescent="0.25">
      <c r="A11210">
        <v>80028548</v>
      </c>
      <c r="B11210" s="1">
        <v>41047</v>
      </c>
      <c r="C11210" t="s">
        <v>54</v>
      </c>
      <c r="D11210">
        <v>29</v>
      </c>
      <c r="E11210">
        <v>12050289</v>
      </c>
      <c r="F11210" t="s">
        <v>55</v>
      </c>
      <c r="G11210">
        <v>90000</v>
      </c>
    </row>
    <row r="11211" spans="1:7" x14ac:dyDescent="0.25">
      <c r="A11211">
        <v>80028548</v>
      </c>
      <c r="B11211" s="1">
        <v>41047</v>
      </c>
      <c r="C11211" t="s">
        <v>56</v>
      </c>
      <c r="D11211">
        <v>29</v>
      </c>
      <c r="E11211">
        <v>12050289</v>
      </c>
      <c r="F11211" t="s">
        <v>55</v>
      </c>
      <c r="G11211">
        <v>90000</v>
      </c>
    </row>
    <row r="11212" spans="1:7" x14ac:dyDescent="0.25">
      <c r="A11212">
        <v>80028548</v>
      </c>
      <c r="B11212" s="1">
        <v>41047</v>
      </c>
      <c r="C11212" t="s">
        <v>59</v>
      </c>
      <c r="D11212">
        <v>25</v>
      </c>
      <c r="E11212">
        <v>12050289</v>
      </c>
      <c r="F11212" t="s">
        <v>60</v>
      </c>
      <c r="G11212">
        <v>90000</v>
      </c>
    </row>
    <row r="11213" spans="1:7" x14ac:dyDescent="0.25">
      <c r="A11213">
        <v>80028548</v>
      </c>
      <c r="B11213" s="1">
        <v>41047</v>
      </c>
      <c r="C11213" t="s">
        <v>61</v>
      </c>
      <c r="D11213">
        <v>25</v>
      </c>
      <c r="E11213">
        <v>12050289</v>
      </c>
      <c r="F11213" t="s">
        <v>60</v>
      </c>
      <c r="G11213">
        <v>90000</v>
      </c>
    </row>
    <row r="11214" spans="1:7" x14ac:dyDescent="0.25">
      <c r="A11214">
        <v>80028548</v>
      </c>
      <c r="B11214" s="1">
        <v>41047</v>
      </c>
      <c r="C11214" t="s">
        <v>62</v>
      </c>
      <c r="D11214">
        <v>25</v>
      </c>
      <c r="E11214">
        <v>12050289</v>
      </c>
      <c r="F11214" t="s">
        <v>60</v>
      </c>
      <c r="G11214">
        <v>90000</v>
      </c>
    </row>
    <row r="11215" spans="1:7" x14ac:dyDescent="0.25">
      <c r="A11215">
        <v>80028549</v>
      </c>
      <c r="B11215" s="1">
        <v>41047</v>
      </c>
      <c r="C11215" t="s">
        <v>140</v>
      </c>
      <c r="D11215">
        <v>30</v>
      </c>
      <c r="E11215">
        <v>12050295</v>
      </c>
      <c r="F11215" t="s">
        <v>26</v>
      </c>
      <c r="G11215">
        <v>200</v>
      </c>
    </row>
    <row r="11216" spans="1:7" x14ac:dyDescent="0.25">
      <c r="A11216">
        <v>80028550</v>
      </c>
      <c r="B11216" s="1">
        <v>41050</v>
      </c>
      <c r="C11216" t="s">
        <v>9</v>
      </c>
      <c r="D11216">
        <v>20</v>
      </c>
      <c r="E11216">
        <v>12040099</v>
      </c>
      <c r="F11216" t="s">
        <v>10</v>
      </c>
      <c r="G11216">
        <v>1</v>
      </c>
    </row>
    <row r="11217" spans="1:7" x14ac:dyDescent="0.25">
      <c r="A11217">
        <v>80028550</v>
      </c>
      <c r="B11217" s="1">
        <v>41050</v>
      </c>
      <c r="C11217" t="s">
        <v>7</v>
      </c>
      <c r="D11217">
        <v>195</v>
      </c>
      <c r="E11217">
        <v>12040099</v>
      </c>
      <c r="F11217" t="s">
        <v>8</v>
      </c>
      <c r="G11217">
        <v>1</v>
      </c>
    </row>
    <row r="11218" spans="1:7" x14ac:dyDescent="0.25">
      <c r="A11218">
        <v>80028551</v>
      </c>
      <c r="B11218" s="1">
        <v>41050</v>
      </c>
      <c r="C11218" t="s">
        <v>7</v>
      </c>
      <c r="D11218">
        <v>65</v>
      </c>
      <c r="E11218">
        <v>12050297</v>
      </c>
      <c r="F11218" t="s">
        <v>8</v>
      </c>
      <c r="G11218">
        <v>9000</v>
      </c>
    </row>
    <row r="11219" spans="1:7" x14ac:dyDescent="0.25">
      <c r="A11219">
        <v>80028553</v>
      </c>
      <c r="B11219" s="1">
        <v>41050</v>
      </c>
      <c r="C11219" t="s">
        <v>66</v>
      </c>
      <c r="D11219">
        <v>25</v>
      </c>
      <c r="E11219">
        <v>12050299</v>
      </c>
      <c r="F11219" t="s">
        <v>67</v>
      </c>
      <c r="G11219">
        <v>1</v>
      </c>
    </row>
    <row r="11220" spans="1:7" x14ac:dyDescent="0.25">
      <c r="A11220">
        <v>80028554</v>
      </c>
      <c r="B11220" s="1">
        <v>41050</v>
      </c>
      <c r="C11220" t="s">
        <v>24</v>
      </c>
      <c r="D11220">
        <v>25</v>
      </c>
      <c r="E11220">
        <v>12050300</v>
      </c>
      <c r="F11220" t="s">
        <v>10</v>
      </c>
      <c r="G11220">
        <v>1</v>
      </c>
    </row>
    <row r="11221" spans="1:7" x14ac:dyDescent="0.25">
      <c r="A11221">
        <v>80028557</v>
      </c>
      <c r="B11221" s="1">
        <v>41050</v>
      </c>
      <c r="C11221" t="s">
        <v>140</v>
      </c>
      <c r="D11221">
        <v>14</v>
      </c>
      <c r="E11221">
        <v>12050307</v>
      </c>
      <c r="F11221" t="s">
        <v>26</v>
      </c>
      <c r="G11221">
        <v>60</v>
      </c>
    </row>
    <row r="11222" spans="1:7" x14ac:dyDescent="0.25">
      <c r="A11222">
        <v>80028557</v>
      </c>
      <c r="B11222" s="1">
        <v>41050</v>
      </c>
      <c r="C11222" t="s">
        <v>66</v>
      </c>
      <c r="D11222">
        <v>11</v>
      </c>
      <c r="E11222">
        <v>12050307</v>
      </c>
      <c r="F11222" t="s">
        <v>67</v>
      </c>
      <c r="G11222">
        <v>60</v>
      </c>
    </row>
    <row r="11223" spans="1:7" x14ac:dyDescent="0.25">
      <c r="A11223">
        <v>80028558</v>
      </c>
      <c r="B11223" s="1">
        <v>41050</v>
      </c>
      <c r="C11223" t="s">
        <v>7</v>
      </c>
      <c r="D11223">
        <v>340</v>
      </c>
      <c r="E11223">
        <v>12050238</v>
      </c>
      <c r="F11223" t="s">
        <v>8</v>
      </c>
      <c r="G11223">
        <v>70000</v>
      </c>
    </row>
    <row r="11224" spans="1:7" x14ac:dyDescent="0.25">
      <c r="A11224">
        <v>80028559</v>
      </c>
      <c r="B11224" s="1">
        <v>41050</v>
      </c>
      <c r="C11224" t="s">
        <v>66</v>
      </c>
      <c r="D11224">
        <v>25</v>
      </c>
      <c r="E11224">
        <v>12050308</v>
      </c>
      <c r="F11224" t="s">
        <v>67</v>
      </c>
      <c r="G11224">
        <v>5</v>
      </c>
    </row>
    <row r="11225" spans="1:7" x14ac:dyDescent="0.25">
      <c r="A11225">
        <v>80028561</v>
      </c>
      <c r="B11225" s="1">
        <v>41050</v>
      </c>
      <c r="C11225" t="s">
        <v>9</v>
      </c>
      <c r="D11225">
        <v>20</v>
      </c>
      <c r="E11225">
        <v>12040298</v>
      </c>
      <c r="F11225" t="s">
        <v>10</v>
      </c>
      <c r="G11225">
        <v>1</v>
      </c>
    </row>
    <row r="11226" spans="1:7" x14ac:dyDescent="0.25">
      <c r="A11226">
        <v>80028561</v>
      </c>
      <c r="B11226" s="1">
        <v>41050</v>
      </c>
      <c r="C11226" t="s">
        <v>7</v>
      </c>
      <c r="D11226">
        <v>1504</v>
      </c>
      <c r="E11226">
        <v>12040298</v>
      </c>
      <c r="F11226" t="s">
        <v>8</v>
      </c>
      <c r="G11226">
        <v>1</v>
      </c>
    </row>
    <row r="11227" spans="1:7" x14ac:dyDescent="0.25">
      <c r="A11227">
        <v>80028564</v>
      </c>
      <c r="B11227" s="1">
        <v>41050</v>
      </c>
      <c r="C11227" t="s">
        <v>9</v>
      </c>
      <c r="D11227">
        <v>20</v>
      </c>
      <c r="E11227">
        <v>12040398</v>
      </c>
      <c r="F11227" t="s">
        <v>10</v>
      </c>
      <c r="G11227">
        <v>1</v>
      </c>
    </row>
    <row r="11228" spans="1:7" x14ac:dyDescent="0.25">
      <c r="A11228">
        <v>80028564</v>
      </c>
      <c r="B11228" s="1">
        <v>41050</v>
      </c>
      <c r="C11228" t="s">
        <v>7</v>
      </c>
      <c r="D11228">
        <v>225</v>
      </c>
      <c r="E11228">
        <v>12040398</v>
      </c>
      <c r="F11228" t="s">
        <v>8</v>
      </c>
      <c r="G11228">
        <v>1</v>
      </c>
    </row>
    <row r="11229" spans="1:7" x14ac:dyDescent="0.25">
      <c r="A11229">
        <v>80028565</v>
      </c>
      <c r="B11229" s="1">
        <v>41050</v>
      </c>
      <c r="C11229" t="s">
        <v>7</v>
      </c>
      <c r="D11229">
        <v>60</v>
      </c>
      <c r="E11229">
        <v>12050116</v>
      </c>
      <c r="F11229" t="s">
        <v>8</v>
      </c>
      <c r="G11229">
        <v>8000</v>
      </c>
    </row>
    <row r="11230" spans="1:7" x14ac:dyDescent="0.25">
      <c r="A11230">
        <v>80028566</v>
      </c>
      <c r="B11230" s="1">
        <v>41050</v>
      </c>
      <c r="C11230" t="s">
        <v>64</v>
      </c>
      <c r="D11230">
        <v>25</v>
      </c>
      <c r="E11230">
        <v>12050313</v>
      </c>
      <c r="F11230" t="s">
        <v>65</v>
      </c>
      <c r="G11230">
        <v>6</v>
      </c>
    </row>
    <row r="11231" spans="1:7" x14ac:dyDescent="0.25">
      <c r="A11231">
        <v>80028567</v>
      </c>
      <c r="B11231" s="1">
        <v>41050</v>
      </c>
      <c r="C11231" t="s">
        <v>29</v>
      </c>
      <c r="D11231">
        <v>25</v>
      </c>
      <c r="E11231">
        <v>12050314</v>
      </c>
      <c r="F11231" t="s">
        <v>10</v>
      </c>
      <c r="G11231">
        <v>1</v>
      </c>
    </row>
    <row r="11232" spans="1:7" x14ac:dyDescent="0.25">
      <c r="A11232">
        <v>80028568</v>
      </c>
      <c r="B11232" s="1">
        <v>41050</v>
      </c>
      <c r="C11232" t="s">
        <v>7</v>
      </c>
      <c r="D11232">
        <v>85</v>
      </c>
      <c r="E11232">
        <v>12050203</v>
      </c>
      <c r="F11232" t="s">
        <v>8</v>
      </c>
      <c r="G11232">
        <v>13000</v>
      </c>
    </row>
    <row r="11233" spans="1:7" x14ac:dyDescent="0.25">
      <c r="A11233">
        <v>80028568</v>
      </c>
      <c r="B11233" s="1">
        <v>41050</v>
      </c>
      <c r="C11233" t="s">
        <v>15</v>
      </c>
      <c r="D11233">
        <v>42.5</v>
      </c>
      <c r="E11233">
        <v>12050203</v>
      </c>
      <c r="F11233" t="s">
        <v>8</v>
      </c>
      <c r="G11233">
        <v>13000</v>
      </c>
    </row>
    <row r="11234" spans="1:7" x14ac:dyDescent="0.25">
      <c r="A11234">
        <v>80028570</v>
      </c>
      <c r="B11234" s="1">
        <v>41051</v>
      </c>
      <c r="C11234" t="s">
        <v>29</v>
      </c>
      <c r="D11234">
        <v>25</v>
      </c>
      <c r="E11234">
        <v>12050319</v>
      </c>
      <c r="F11234" t="s">
        <v>10</v>
      </c>
      <c r="G11234">
        <v>1</v>
      </c>
    </row>
    <row r="11235" spans="1:7" hidden="1" x14ac:dyDescent="0.25">
      <c r="A11235">
        <v>80028594</v>
      </c>
      <c r="B11235" s="1">
        <v>41052</v>
      </c>
      <c r="C11235" t="s">
        <v>36</v>
      </c>
      <c r="D11235">
        <v>50</v>
      </c>
      <c r="E11235">
        <v>12050370</v>
      </c>
      <c r="F11235" t="s">
        <v>23</v>
      </c>
      <c r="G11235">
        <v>0.75</v>
      </c>
    </row>
    <row r="11236" spans="1:7" hidden="1" x14ac:dyDescent="0.25">
      <c r="A11236">
        <v>80028597</v>
      </c>
      <c r="B11236" s="1">
        <v>41053</v>
      </c>
      <c r="C11236" t="s">
        <v>22</v>
      </c>
      <c r="D11236">
        <v>100</v>
      </c>
      <c r="E11236">
        <v>12020058</v>
      </c>
      <c r="F11236" t="s">
        <v>23</v>
      </c>
      <c r="G11236">
        <v>0.4</v>
      </c>
    </row>
    <row r="11237" spans="1:7" x14ac:dyDescent="0.25">
      <c r="A11237">
        <v>80028575</v>
      </c>
      <c r="B11237" s="1">
        <v>41051</v>
      </c>
      <c r="C11237" t="s">
        <v>7</v>
      </c>
      <c r="D11237">
        <v>460</v>
      </c>
      <c r="E11237">
        <v>12050285</v>
      </c>
      <c r="F11237" t="s">
        <v>8</v>
      </c>
      <c r="G11237">
        <v>100000</v>
      </c>
    </row>
    <row r="11238" spans="1:7" x14ac:dyDescent="0.25">
      <c r="A11238">
        <v>80028576</v>
      </c>
      <c r="B11238" s="1">
        <v>41051</v>
      </c>
      <c r="C11238" t="s">
        <v>140</v>
      </c>
      <c r="D11238">
        <v>7.5</v>
      </c>
      <c r="E11238">
        <v>12050332</v>
      </c>
      <c r="F11238" t="s">
        <v>26</v>
      </c>
      <c r="G11238">
        <v>50</v>
      </c>
    </row>
    <row r="11239" spans="1:7" x14ac:dyDescent="0.25">
      <c r="A11239">
        <v>80028576</v>
      </c>
      <c r="B11239" s="1">
        <v>41051</v>
      </c>
      <c r="C11239" t="s">
        <v>66</v>
      </c>
      <c r="D11239">
        <v>17.5</v>
      </c>
      <c r="E11239">
        <v>12050332</v>
      </c>
      <c r="F11239" t="s">
        <v>67</v>
      </c>
      <c r="G11239">
        <v>50</v>
      </c>
    </row>
    <row r="11240" spans="1:7" x14ac:dyDescent="0.25">
      <c r="A11240">
        <v>80028577</v>
      </c>
      <c r="B11240" s="1">
        <v>41051</v>
      </c>
      <c r="C11240" t="s">
        <v>54</v>
      </c>
      <c r="D11240">
        <v>29</v>
      </c>
      <c r="E11240">
        <v>12050333</v>
      </c>
      <c r="F11240" t="s">
        <v>55</v>
      </c>
      <c r="G11240">
        <v>100000</v>
      </c>
    </row>
    <row r="11241" spans="1:7" hidden="1" x14ac:dyDescent="0.25">
      <c r="A11241">
        <v>80028600</v>
      </c>
      <c r="B11241" s="1">
        <v>41053</v>
      </c>
      <c r="C11241" t="s">
        <v>22</v>
      </c>
      <c r="D11241">
        <v>110</v>
      </c>
      <c r="E11241">
        <v>12050374</v>
      </c>
      <c r="F11241" t="s">
        <v>23</v>
      </c>
      <c r="G11241">
        <v>0.44</v>
      </c>
    </row>
    <row r="11242" spans="1:7" x14ac:dyDescent="0.25">
      <c r="A11242">
        <v>80028577</v>
      </c>
      <c r="B11242" s="1">
        <v>41051</v>
      </c>
      <c r="C11242" t="s">
        <v>59</v>
      </c>
      <c r="D11242">
        <v>25</v>
      </c>
      <c r="E11242">
        <v>12050333</v>
      </c>
      <c r="F11242" t="s">
        <v>60</v>
      </c>
      <c r="G11242">
        <v>100000</v>
      </c>
    </row>
    <row r="11243" spans="1:7" x14ac:dyDescent="0.25">
      <c r="A11243">
        <v>80028578</v>
      </c>
      <c r="B11243" s="1">
        <v>41051</v>
      </c>
      <c r="C11243" t="s">
        <v>66</v>
      </c>
      <c r="D11243">
        <v>25</v>
      </c>
      <c r="E11243">
        <v>12050334</v>
      </c>
      <c r="F11243" t="s">
        <v>67</v>
      </c>
      <c r="G11243">
        <v>1</v>
      </c>
    </row>
    <row r="11244" spans="1:7" x14ac:dyDescent="0.25">
      <c r="A11244">
        <v>80028578</v>
      </c>
      <c r="B11244" s="1">
        <v>41051</v>
      </c>
      <c r="C11244" t="s">
        <v>66</v>
      </c>
      <c r="D11244">
        <v>25</v>
      </c>
      <c r="E11244">
        <v>12050335</v>
      </c>
      <c r="F11244" t="s">
        <v>67</v>
      </c>
      <c r="G11244">
        <v>1</v>
      </c>
    </row>
    <row r="11245" spans="1:7" x14ac:dyDescent="0.25">
      <c r="A11245">
        <v>80028579</v>
      </c>
      <c r="B11245" s="1">
        <v>41051</v>
      </c>
      <c r="C11245" t="s">
        <v>24</v>
      </c>
      <c r="D11245">
        <v>25</v>
      </c>
      <c r="E11245">
        <v>12050337</v>
      </c>
      <c r="F11245" t="s">
        <v>10</v>
      </c>
      <c r="G11245">
        <v>1</v>
      </c>
    </row>
    <row r="11246" spans="1:7" x14ac:dyDescent="0.25">
      <c r="A11246">
        <v>80028579</v>
      </c>
      <c r="B11246" s="1">
        <v>41051</v>
      </c>
      <c r="C11246" t="s">
        <v>24</v>
      </c>
      <c r="D11246">
        <v>25</v>
      </c>
      <c r="E11246">
        <v>12050338</v>
      </c>
      <c r="F11246" t="s">
        <v>10</v>
      </c>
      <c r="G11246">
        <v>1</v>
      </c>
    </row>
    <row r="11247" spans="1:7" x14ac:dyDescent="0.25">
      <c r="A11247">
        <v>80028579</v>
      </c>
      <c r="B11247" s="1">
        <v>41051</v>
      </c>
      <c r="C11247" t="s">
        <v>24</v>
      </c>
      <c r="D11247">
        <v>25</v>
      </c>
      <c r="E11247">
        <v>12050339</v>
      </c>
      <c r="F11247" t="s">
        <v>10</v>
      </c>
      <c r="G11247">
        <v>1</v>
      </c>
    </row>
    <row r="11248" spans="1:7" x14ac:dyDescent="0.25">
      <c r="A11248">
        <v>80028580</v>
      </c>
      <c r="B11248" s="1">
        <v>41051</v>
      </c>
      <c r="C11248" t="s">
        <v>54</v>
      </c>
      <c r="D11248">
        <v>25</v>
      </c>
      <c r="E11248">
        <v>12050340</v>
      </c>
      <c r="F11248" t="s">
        <v>55</v>
      </c>
      <c r="G11248">
        <v>60000</v>
      </c>
    </row>
    <row r="11249" spans="1:7" x14ac:dyDescent="0.25">
      <c r="A11249">
        <v>80028580</v>
      </c>
      <c r="B11249" s="1">
        <v>41051</v>
      </c>
      <c r="C11249" t="s">
        <v>59</v>
      </c>
      <c r="D11249">
        <v>25</v>
      </c>
      <c r="E11249">
        <v>12050340</v>
      </c>
      <c r="F11249" t="s">
        <v>60</v>
      </c>
      <c r="G11249">
        <v>60000</v>
      </c>
    </row>
    <row r="11250" spans="1:7" x14ac:dyDescent="0.25">
      <c r="A11250">
        <v>80028581</v>
      </c>
      <c r="B11250" s="1">
        <v>41051</v>
      </c>
      <c r="C11250" t="s">
        <v>29</v>
      </c>
      <c r="D11250">
        <v>25</v>
      </c>
      <c r="E11250">
        <v>12050341</v>
      </c>
      <c r="F11250" t="s">
        <v>10</v>
      </c>
      <c r="G11250">
        <v>1</v>
      </c>
    </row>
    <row r="11251" spans="1:7" x14ac:dyDescent="0.25">
      <c r="A11251">
        <v>80028581</v>
      </c>
      <c r="B11251" s="1">
        <v>41051</v>
      </c>
      <c r="C11251" t="s">
        <v>140</v>
      </c>
      <c r="D11251">
        <v>25</v>
      </c>
      <c r="E11251">
        <v>12050342</v>
      </c>
      <c r="F11251" t="s">
        <v>26</v>
      </c>
      <c r="G11251">
        <v>40</v>
      </c>
    </row>
    <row r="11252" spans="1:7" x14ac:dyDescent="0.25">
      <c r="A11252">
        <v>80028583</v>
      </c>
      <c r="B11252" s="1">
        <v>41051</v>
      </c>
      <c r="C11252" t="s">
        <v>16</v>
      </c>
      <c r="D11252">
        <v>100</v>
      </c>
      <c r="E11252">
        <v>12030211</v>
      </c>
      <c r="F11252" t="s">
        <v>17</v>
      </c>
      <c r="G11252">
        <v>10000</v>
      </c>
    </row>
    <row r="11253" spans="1:7" hidden="1" x14ac:dyDescent="0.25">
      <c r="A11253">
        <v>80028605</v>
      </c>
      <c r="B11253" s="1">
        <v>41053</v>
      </c>
      <c r="C11253" t="s">
        <v>111</v>
      </c>
      <c r="D11253">
        <v>50</v>
      </c>
      <c r="E11253">
        <v>12050379</v>
      </c>
      <c r="F11253" t="s">
        <v>112</v>
      </c>
      <c r="G11253">
        <v>2</v>
      </c>
    </row>
    <row r="11254" spans="1:7" hidden="1" x14ac:dyDescent="0.25">
      <c r="A11254">
        <v>80028606</v>
      </c>
      <c r="B11254" s="1">
        <v>41053</v>
      </c>
      <c r="C11254" t="s">
        <v>119</v>
      </c>
      <c r="D11254">
        <v>100</v>
      </c>
      <c r="E11254">
        <v>12050380</v>
      </c>
      <c r="F11254" t="s">
        <v>10</v>
      </c>
      <c r="G11254">
        <v>1</v>
      </c>
    </row>
    <row r="11255" spans="1:7" x14ac:dyDescent="0.25">
      <c r="A11255">
        <v>80028583</v>
      </c>
      <c r="B11255" s="1">
        <v>41051</v>
      </c>
      <c r="C11255" t="s">
        <v>7</v>
      </c>
      <c r="D11255">
        <v>1567</v>
      </c>
      <c r="E11255">
        <v>12030211</v>
      </c>
      <c r="F11255" t="s">
        <v>8</v>
      </c>
      <c r="G11255">
        <v>10000</v>
      </c>
    </row>
    <row r="11256" spans="1:7" x14ac:dyDescent="0.25">
      <c r="A11256">
        <v>80028583</v>
      </c>
      <c r="B11256" s="1">
        <v>41051</v>
      </c>
      <c r="C11256" t="s">
        <v>15</v>
      </c>
      <c r="D11256">
        <v>783.5</v>
      </c>
      <c r="E11256">
        <v>12030211</v>
      </c>
      <c r="F11256" t="s">
        <v>8</v>
      </c>
      <c r="G11256">
        <v>10000</v>
      </c>
    </row>
    <row r="11257" spans="1:7" x14ac:dyDescent="0.25">
      <c r="A11257">
        <v>80028585</v>
      </c>
      <c r="B11257" s="1">
        <v>41052</v>
      </c>
      <c r="C11257" t="s">
        <v>25</v>
      </c>
      <c r="D11257">
        <v>30</v>
      </c>
      <c r="E11257">
        <v>12050345</v>
      </c>
      <c r="F11257" t="s">
        <v>26</v>
      </c>
      <c r="G11257">
        <v>200</v>
      </c>
    </row>
    <row r="11258" spans="1:7" x14ac:dyDescent="0.25">
      <c r="A11258">
        <v>80028585</v>
      </c>
      <c r="B11258" s="1">
        <v>41052</v>
      </c>
      <c r="C11258" t="s">
        <v>66</v>
      </c>
      <c r="D11258">
        <v>30</v>
      </c>
      <c r="E11258">
        <v>12050345</v>
      </c>
      <c r="F11258" t="s">
        <v>67</v>
      </c>
      <c r="G11258">
        <v>200</v>
      </c>
    </row>
    <row r="11259" spans="1:7" x14ac:dyDescent="0.25">
      <c r="A11259">
        <v>80028588</v>
      </c>
      <c r="B11259" s="1">
        <v>41052</v>
      </c>
      <c r="C11259" t="s">
        <v>7</v>
      </c>
      <c r="D11259">
        <v>4060</v>
      </c>
      <c r="E11259">
        <v>12040385</v>
      </c>
      <c r="F11259" t="s">
        <v>8</v>
      </c>
      <c r="G11259">
        <v>1700000</v>
      </c>
    </row>
    <row r="11260" spans="1:7" x14ac:dyDescent="0.25">
      <c r="A11260">
        <v>80028588</v>
      </c>
      <c r="B11260" s="1">
        <v>41052</v>
      </c>
      <c r="C11260" t="s">
        <v>15</v>
      </c>
      <c r="D11260">
        <v>2030</v>
      </c>
      <c r="E11260">
        <v>12040385</v>
      </c>
      <c r="F11260" t="s">
        <v>8</v>
      </c>
      <c r="G11260">
        <v>1700000</v>
      </c>
    </row>
    <row r="11261" spans="1:7" x14ac:dyDescent="0.25">
      <c r="A11261">
        <v>80028589</v>
      </c>
      <c r="B11261" s="1">
        <v>41052</v>
      </c>
      <c r="C11261" t="s">
        <v>66</v>
      </c>
      <c r="D11261">
        <v>25</v>
      </c>
      <c r="E11261">
        <v>12050350</v>
      </c>
      <c r="F11261" t="s">
        <v>67</v>
      </c>
      <c r="G11261">
        <v>5</v>
      </c>
    </row>
    <row r="11262" spans="1:7" x14ac:dyDescent="0.25">
      <c r="A11262">
        <v>80028595</v>
      </c>
      <c r="B11262" s="1">
        <v>41052</v>
      </c>
      <c r="C11262" t="s">
        <v>25</v>
      </c>
      <c r="D11262">
        <v>15</v>
      </c>
      <c r="E11262">
        <v>12050369</v>
      </c>
      <c r="F11262" t="s">
        <v>26</v>
      </c>
      <c r="G11262">
        <v>100</v>
      </c>
    </row>
    <row r="11263" spans="1:7" x14ac:dyDescent="0.25">
      <c r="A11263">
        <v>80028595</v>
      </c>
      <c r="B11263" s="1">
        <v>41052</v>
      </c>
      <c r="C11263" t="s">
        <v>68</v>
      </c>
      <c r="D11263">
        <v>10</v>
      </c>
      <c r="E11263">
        <v>12050369</v>
      </c>
      <c r="F11263" t="s">
        <v>69</v>
      </c>
      <c r="G11263">
        <v>100</v>
      </c>
    </row>
    <row r="11264" spans="1:7" x14ac:dyDescent="0.25">
      <c r="A11264">
        <v>80028595</v>
      </c>
      <c r="B11264" s="1">
        <v>41052</v>
      </c>
      <c r="C11264" t="s">
        <v>27</v>
      </c>
      <c r="D11264">
        <v>25</v>
      </c>
      <c r="E11264">
        <v>12050369</v>
      </c>
      <c r="F11264" t="s">
        <v>28</v>
      </c>
      <c r="G11264">
        <v>100</v>
      </c>
    </row>
    <row r="11265" spans="1:7" x14ac:dyDescent="0.25">
      <c r="A11265">
        <v>80028596</v>
      </c>
      <c r="B11265" s="1">
        <v>41052</v>
      </c>
      <c r="C11265" t="s">
        <v>54</v>
      </c>
      <c r="D11265">
        <v>25</v>
      </c>
      <c r="E11265">
        <v>12050363</v>
      </c>
      <c r="F11265" t="s">
        <v>55</v>
      </c>
      <c r="G11265">
        <v>50000</v>
      </c>
    </row>
    <row r="11266" spans="1:7" x14ac:dyDescent="0.25">
      <c r="A11266">
        <v>80028596</v>
      </c>
      <c r="B11266" s="1">
        <v>41052</v>
      </c>
      <c r="C11266" t="s">
        <v>56</v>
      </c>
      <c r="D11266">
        <v>25</v>
      </c>
      <c r="E11266">
        <v>12050363</v>
      </c>
      <c r="F11266" t="s">
        <v>55</v>
      </c>
      <c r="G11266">
        <v>50000</v>
      </c>
    </row>
    <row r="11267" spans="1:7" x14ac:dyDescent="0.25">
      <c r="A11267">
        <v>80028596</v>
      </c>
      <c r="B11267" s="1">
        <v>41052</v>
      </c>
      <c r="C11267" t="s">
        <v>59</v>
      </c>
      <c r="D11267">
        <v>25</v>
      </c>
      <c r="E11267">
        <v>12050363</v>
      </c>
      <c r="F11267" t="s">
        <v>60</v>
      </c>
      <c r="G11267">
        <v>50000</v>
      </c>
    </row>
    <row r="11268" spans="1:7" x14ac:dyDescent="0.25">
      <c r="A11268">
        <v>80028596</v>
      </c>
      <c r="B11268" s="1">
        <v>41052</v>
      </c>
      <c r="C11268" t="s">
        <v>61</v>
      </c>
      <c r="D11268">
        <v>25</v>
      </c>
      <c r="E11268">
        <v>12050363</v>
      </c>
      <c r="F11268" t="s">
        <v>60</v>
      </c>
      <c r="G11268">
        <v>50000</v>
      </c>
    </row>
    <row r="11269" spans="1:7" x14ac:dyDescent="0.25">
      <c r="A11269">
        <v>80028596</v>
      </c>
      <c r="B11269" s="1">
        <v>41052</v>
      </c>
      <c r="C11269" t="s">
        <v>54</v>
      </c>
      <c r="D11269">
        <v>25</v>
      </c>
      <c r="E11269">
        <v>12050364</v>
      </c>
      <c r="F11269" t="s">
        <v>55</v>
      </c>
      <c r="G11269">
        <v>50000</v>
      </c>
    </row>
    <row r="11270" spans="1:7" x14ac:dyDescent="0.25">
      <c r="A11270">
        <v>80028596</v>
      </c>
      <c r="B11270" s="1">
        <v>41052</v>
      </c>
      <c r="C11270" t="s">
        <v>56</v>
      </c>
      <c r="D11270">
        <v>25</v>
      </c>
      <c r="E11270">
        <v>12050364</v>
      </c>
      <c r="F11270" t="s">
        <v>55</v>
      </c>
      <c r="G11270">
        <v>50000</v>
      </c>
    </row>
    <row r="11271" spans="1:7" x14ac:dyDescent="0.25">
      <c r="A11271">
        <v>80028596</v>
      </c>
      <c r="B11271" s="1">
        <v>41052</v>
      </c>
      <c r="C11271" t="s">
        <v>59</v>
      </c>
      <c r="D11271">
        <v>25</v>
      </c>
      <c r="E11271">
        <v>12050364</v>
      </c>
      <c r="F11271" t="s">
        <v>60</v>
      </c>
      <c r="G11271">
        <v>50000</v>
      </c>
    </row>
    <row r="11272" spans="1:7" x14ac:dyDescent="0.25">
      <c r="A11272">
        <v>80028596</v>
      </c>
      <c r="B11272" s="1">
        <v>41052</v>
      </c>
      <c r="C11272" t="s">
        <v>61</v>
      </c>
      <c r="D11272">
        <v>25</v>
      </c>
      <c r="E11272">
        <v>12050364</v>
      </c>
      <c r="F11272" t="s">
        <v>60</v>
      </c>
      <c r="G11272">
        <v>50000</v>
      </c>
    </row>
    <row r="11273" spans="1:7" x14ac:dyDescent="0.25">
      <c r="A11273">
        <v>80028596</v>
      </c>
      <c r="B11273" s="1">
        <v>41052</v>
      </c>
      <c r="C11273" t="s">
        <v>54</v>
      </c>
      <c r="D11273">
        <v>25</v>
      </c>
      <c r="E11273">
        <v>12050365</v>
      </c>
      <c r="F11273" t="s">
        <v>55</v>
      </c>
      <c r="G11273">
        <v>50000</v>
      </c>
    </row>
    <row r="11274" spans="1:7" x14ac:dyDescent="0.25">
      <c r="A11274">
        <v>80028596</v>
      </c>
      <c r="B11274" s="1">
        <v>41052</v>
      </c>
      <c r="C11274" t="s">
        <v>56</v>
      </c>
      <c r="D11274">
        <v>25</v>
      </c>
      <c r="E11274">
        <v>12050365</v>
      </c>
      <c r="F11274" t="s">
        <v>55</v>
      </c>
      <c r="G11274">
        <v>50000</v>
      </c>
    </row>
    <row r="11275" spans="1:7" hidden="1" x14ac:dyDescent="0.25">
      <c r="A11275">
        <v>80028611</v>
      </c>
      <c r="B11275" s="1">
        <v>41053</v>
      </c>
      <c r="C11275" t="s">
        <v>111</v>
      </c>
      <c r="D11275">
        <v>25</v>
      </c>
      <c r="E11275">
        <v>12050389</v>
      </c>
      <c r="F11275" t="s">
        <v>112</v>
      </c>
      <c r="G11275">
        <v>1</v>
      </c>
    </row>
    <row r="11276" spans="1:7" hidden="1" x14ac:dyDescent="0.25">
      <c r="A11276">
        <v>80028612</v>
      </c>
      <c r="B11276" s="1">
        <v>41053</v>
      </c>
      <c r="C11276" t="s">
        <v>104</v>
      </c>
      <c r="D11276">
        <v>250</v>
      </c>
      <c r="E11276">
        <v>12050390</v>
      </c>
      <c r="F11276" t="s">
        <v>50</v>
      </c>
      <c r="G11276">
        <v>900</v>
      </c>
    </row>
    <row r="11277" spans="1:7" x14ac:dyDescent="0.25">
      <c r="A11277">
        <v>80028596</v>
      </c>
      <c r="B11277" s="1">
        <v>41052</v>
      </c>
      <c r="C11277" t="s">
        <v>59</v>
      </c>
      <c r="D11277">
        <v>25</v>
      </c>
      <c r="E11277">
        <v>12050365</v>
      </c>
      <c r="F11277" t="s">
        <v>60</v>
      </c>
      <c r="G11277">
        <v>50000</v>
      </c>
    </row>
    <row r="11278" spans="1:7" x14ac:dyDescent="0.25">
      <c r="A11278">
        <v>80028596</v>
      </c>
      <c r="B11278" s="1">
        <v>41052</v>
      </c>
      <c r="C11278" t="s">
        <v>61</v>
      </c>
      <c r="D11278">
        <v>25</v>
      </c>
      <c r="E11278">
        <v>12050365</v>
      </c>
      <c r="F11278" t="s">
        <v>60</v>
      </c>
      <c r="G11278">
        <v>50000</v>
      </c>
    </row>
    <row r="11279" spans="1:7" x14ac:dyDescent="0.25">
      <c r="A11279">
        <v>80028596</v>
      </c>
      <c r="B11279" s="1">
        <v>41052</v>
      </c>
      <c r="C11279" t="s">
        <v>54</v>
      </c>
      <c r="D11279">
        <v>25</v>
      </c>
      <c r="E11279">
        <v>12050366</v>
      </c>
      <c r="F11279" t="s">
        <v>55</v>
      </c>
      <c r="G11279">
        <v>50000</v>
      </c>
    </row>
    <row r="11280" spans="1:7" hidden="1" x14ac:dyDescent="0.25">
      <c r="A11280">
        <v>80028621</v>
      </c>
      <c r="B11280" s="1">
        <v>41054</v>
      </c>
      <c r="C11280" t="s">
        <v>22</v>
      </c>
      <c r="D11280">
        <v>90</v>
      </c>
      <c r="E11280">
        <v>12050403</v>
      </c>
      <c r="F11280" t="s">
        <v>23</v>
      </c>
      <c r="G11280">
        <v>0.36</v>
      </c>
    </row>
    <row r="11281" spans="1:7" hidden="1" x14ac:dyDescent="0.25">
      <c r="A11281">
        <v>80028621</v>
      </c>
      <c r="B11281" s="1">
        <v>41054</v>
      </c>
      <c r="C11281" t="s">
        <v>22</v>
      </c>
      <c r="D11281">
        <v>80</v>
      </c>
      <c r="E11281">
        <v>12050405</v>
      </c>
      <c r="F11281" t="s">
        <v>23</v>
      </c>
      <c r="G11281">
        <v>0.32</v>
      </c>
    </row>
    <row r="11282" spans="1:7" hidden="1" x14ac:dyDescent="0.25">
      <c r="A11282">
        <v>80028623</v>
      </c>
      <c r="B11282" s="1">
        <v>41054</v>
      </c>
      <c r="C11282" t="s">
        <v>111</v>
      </c>
      <c r="D11282">
        <v>25</v>
      </c>
      <c r="E11282">
        <v>12050407</v>
      </c>
      <c r="F11282" t="s">
        <v>112</v>
      </c>
      <c r="G11282">
        <v>1</v>
      </c>
    </row>
    <row r="11283" spans="1:7" x14ac:dyDescent="0.25">
      <c r="A11283">
        <v>80028596</v>
      </c>
      <c r="B11283" s="1">
        <v>41052</v>
      </c>
      <c r="C11283" t="s">
        <v>56</v>
      </c>
      <c r="D11283">
        <v>25</v>
      </c>
      <c r="E11283">
        <v>12050366</v>
      </c>
      <c r="F11283" t="s">
        <v>55</v>
      </c>
      <c r="G11283">
        <v>50000</v>
      </c>
    </row>
    <row r="11284" spans="1:7" hidden="1" x14ac:dyDescent="0.25">
      <c r="A11284">
        <v>80028625</v>
      </c>
      <c r="B11284" s="1">
        <v>41054</v>
      </c>
      <c r="C11284" t="s">
        <v>182</v>
      </c>
      <c r="D11284">
        <v>250</v>
      </c>
      <c r="E11284">
        <v>12050410</v>
      </c>
      <c r="F11284" t="s">
        <v>10</v>
      </c>
      <c r="G11284">
        <v>1</v>
      </c>
    </row>
    <row r="11285" spans="1:7" hidden="1" x14ac:dyDescent="0.25">
      <c r="A11285">
        <v>80028629</v>
      </c>
      <c r="B11285" s="1">
        <v>41054</v>
      </c>
      <c r="C11285" t="s">
        <v>22</v>
      </c>
      <c r="D11285">
        <v>102.5</v>
      </c>
      <c r="E11285">
        <v>12050412</v>
      </c>
      <c r="F11285" t="s">
        <v>23</v>
      </c>
      <c r="G11285">
        <v>0.41</v>
      </c>
    </row>
    <row r="11286" spans="1:7" x14ac:dyDescent="0.25">
      <c r="A11286">
        <v>80028596</v>
      </c>
      <c r="B11286" s="1">
        <v>41052</v>
      </c>
      <c r="C11286" t="s">
        <v>59</v>
      </c>
      <c r="D11286">
        <v>25</v>
      </c>
      <c r="E11286">
        <v>12050366</v>
      </c>
      <c r="F11286" t="s">
        <v>60</v>
      </c>
      <c r="G11286">
        <v>50000</v>
      </c>
    </row>
    <row r="11287" spans="1:7" hidden="1" x14ac:dyDescent="0.25">
      <c r="A11287">
        <v>80028628</v>
      </c>
      <c r="B11287" s="1">
        <v>41054</v>
      </c>
      <c r="C11287" t="s">
        <v>104</v>
      </c>
      <c r="D11287">
        <v>250</v>
      </c>
      <c r="E11287">
        <v>12050414</v>
      </c>
      <c r="F11287" t="s">
        <v>50</v>
      </c>
      <c r="G11287">
        <v>1</v>
      </c>
    </row>
    <row r="11288" spans="1:7" hidden="1" x14ac:dyDescent="0.25">
      <c r="A11288">
        <v>80028649</v>
      </c>
      <c r="B11288" s="1">
        <v>41058</v>
      </c>
      <c r="C11288" t="s">
        <v>124</v>
      </c>
      <c r="D11288">
        <v>300</v>
      </c>
      <c r="E11288">
        <v>11110039</v>
      </c>
      <c r="F11288" t="s">
        <v>10</v>
      </c>
      <c r="G11288">
        <v>1</v>
      </c>
    </row>
    <row r="11289" spans="1:7" hidden="1" x14ac:dyDescent="0.25">
      <c r="A11289">
        <v>80028649</v>
      </c>
      <c r="B11289" s="1">
        <v>41058</v>
      </c>
      <c r="C11289" t="s">
        <v>131</v>
      </c>
      <c r="D11289">
        <v>114.76</v>
      </c>
      <c r="E11289">
        <v>11110039</v>
      </c>
      <c r="F11289" t="s">
        <v>10</v>
      </c>
      <c r="G11289">
        <v>1</v>
      </c>
    </row>
    <row r="11290" spans="1:7" hidden="1" x14ac:dyDescent="0.25">
      <c r="A11290">
        <v>80028652</v>
      </c>
      <c r="B11290" s="1">
        <v>41058</v>
      </c>
      <c r="C11290" t="s">
        <v>124</v>
      </c>
      <c r="D11290">
        <v>2484</v>
      </c>
      <c r="E11290">
        <v>12020098</v>
      </c>
      <c r="F11290" t="s">
        <v>10</v>
      </c>
      <c r="G11290">
        <v>1</v>
      </c>
    </row>
    <row r="11291" spans="1:7" hidden="1" x14ac:dyDescent="0.25">
      <c r="A11291">
        <v>80028652</v>
      </c>
      <c r="B11291" s="1">
        <v>41058</v>
      </c>
      <c r="C11291" t="s">
        <v>131</v>
      </c>
      <c r="D11291">
        <v>701.38</v>
      </c>
      <c r="E11291">
        <v>12020098</v>
      </c>
      <c r="F11291" t="s">
        <v>10</v>
      </c>
      <c r="G11291">
        <v>1</v>
      </c>
    </row>
    <row r="11292" spans="1:7" x14ac:dyDescent="0.25">
      <c r="A11292">
        <v>80028596</v>
      </c>
      <c r="B11292" s="1">
        <v>41052</v>
      </c>
      <c r="C11292" t="s">
        <v>61</v>
      </c>
      <c r="D11292">
        <v>25</v>
      </c>
      <c r="E11292">
        <v>12050366</v>
      </c>
      <c r="F11292" t="s">
        <v>60</v>
      </c>
      <c r="G11292">
        <v>50000</v>
      </c>
    </row>
    <row r="11293" spans="1:7" x14ac:dyDescent="0.25">
      <c r="A11293">
        <v>80028596</v>
      </c>
      <c r="B11293" s="1">
        <v>41052</v>
      </c>
      <c r="C11293" t="s">
        <v>54</v>
      </c>
      <c r="D11293">
        <v>25</v>
      </c>
      <c r="E11293">
        <v>12050367</v>
      </c>
      <c r="F11293" t="s">
        <v>55</v>
      </c>
      <c r="G11293">
        <v>50000</v>
      </c>
    </row>
    <row r="11294" spans="1:7" x14ac:dyDescent="0.25">
      <c r="A11294">
        <v>80028596</v>
      </c>
      <c r="B11294" s="1">
        <v>41052</v>
      </c>
      <c r="C11294" t="s">
        <v>56</v>
      </c>
      <c r="D11294">
        <v>25</v>
      </c>
      <c r="E11294">
        <v>12050367</v>
      </c>
      <c r="F11294" t="s">
        <v>55</v>
      </c>
      <c r="G11294">
        <v>50000</v>
      </c>
    </row>
    <row r="11295" spans="1:7" x14ac:dyDescent="0.25">
      <c r="A11295">
        <v>80028596</v>
      </c>
      <c r="B11295" s="1">
        <v>41052</v>
      </c>
      <c r="C11295" t="s">
        <v>59</v>
      </c>
      <c r="D11295">
        <v>25</v>
      </c>
      <c r="E11295">
        <v>12050367</v>
      </c>
      <c r="F11295" t="s">
        <v>60</v>
      </c>
      <c r="G11295">
        <v>50000</v>
      </c>
    </row>
    <row r="11296" spans="1:7" x14ac:dyDescent="0.25">
      <c r="A11296">
        <v>80028596</v>
      </c>
      <c r="B11296" s="1">
        <v>41052</v>
      </c>
      <c r="C11296" t="s">
        <v>61</v>
      </c>
      <c r="D11296">
        <v>25</v>
      </c>
      <c r="E11296">
        <v>12050367</v>
      </c>
      <c r="F11296" t="s">
        <v>60</v>
      </c>
      <c r="G11296">
        <v>50000</v>
      </c>
    </row>
    <row r="11297" spans="1:7" x14ac:dyDescent="0.25">
      <c r="A11297">
        <v>80028598</v>
      </c>
      <c r="B11297" s="1">
        <v>41053</v>
      </c>
      <c r="C11297" t="s">
        <v>7</v>
      </c>
      <c r="D11297">
        <v>805</v>
      </c>
      <c r="E11297">
        <v>12050296</v>
      </c>
      <c r="F11297" t="s">
        <v>8</v>
      </c>
      <c r="G11297">
        <v>215000</v>
      </c>
    </row>
    <row r="11298" spans="1:7" x14ac:dyDescent="0.25">
      <c r="A11298">
        <v>80028599</v>
      </c>
      <c r="B11298" s="1">
        <v>41053</v>
      </c>
      <c r="C11298" t="s">
        <v>7</v>
      </c>
      <c r="D11298">
        <v>30</v>
      </c>
      <c r="E11298">
        <v>12050317</v>
      </c>
      <c r="F11298" t="s">
        <v>8</v>
      </c>
      <c r="G11298">
        <v>2000</v>
      </c>
    </row>
    <row r="11299" spans="1:7" x14ac:dyDescent="0.25">
      <c r="A11299">
        <v>80028601</v>
      </c>
      <c r="B11299" s="1">
        <v>41053</v>
      </c>
      <c r="C11299" t="s">
        <v>54</v>
      </c>
      <c r="D11299">
        <v>25</v>
      </c>
      <c r="E11299">
        <v>12050375</v>
      </c>
      <c r="F11299" t="s">
        <v>55</v>
      </c>
      <c r="G11299">
        <v>45000</v>
      </c>
    </row>
    <row r="11300" spans="1:7" x14ac:dyDescent="0.25">
      <c r="A11300">
        <v>80028601</v>
      </c>
      <c r="B11300" s="1">
        <v>41053</v>
      </c>
      <c r="C11300" t="s">
        <v>56</v>
      </c>
      <c r="D11300">
        <v>29</v>
      </c>
      <c r="E11300">
        <v>12050375</v>
      </c>
      <c r="F11300" t="s">
        <v>55</v>
      </c>
      <c r="G11300">
        <v>45000</v>
      </c>
    </row>
    <row r="11301" spans="1:7" x14ac:dyDescent="0.25">
      <c r="A11301">
        <v>80028601</v>
      </c>
      <c r="B11301" s="1">
        <v>41053</v>
      </c>
      <c r="C11301" t="s">
        <v>59</v>
      </c>
      <c r="D11301">
        <v>25</v>
      </c>
      <c r="E11301">
        <v>12050375</v>
      </c>
      <c r="F11301" t="s">
        <v>60</v>
      </c>
      <c r="G11301">
        <v>45000</v>
      </c>
    </row>
    <row r="11302" spans="1:7" x14ac:dyDescent="0.25">
      <c r="A11302">
        <v>80028601</v>
      </c>
      <c r="B11302" s="1">
        <v>41053</v>
      </c>
      <c r="C11302" t="s">
        <v>61</v>
      </c>
      <c r="D11302">
        <v>25</v>
      </c>
      <c r="E11302">
        <v>12050375</v>
      </c>
      <c r="F11302" t="s">
        <v>60</v>
      </c>
      <c r="G11302">
        <v>45000</v>
      </c>
    </row>
    <row r="11303" spans="1:7" x14ac:dyDescent="0.25">
      <c r="A11303">
        <v>80028602</v>
      </c>
      <c r="B11303" s="1">
        <v>41053</v>
      </c>
      <c r="C11303" t="s">
        <v>140</v>
      </c>
      <c r="D11303">
        <v>25</v>
      </c>
      <c r="E11303">
        <v>12050376</v>
      </c>
      <c r="F11303" t="s">
        <v>26</v>
      </c>
      <c r="G11303">
        <v>100</v>
      </c>
    </row>
    <row r="11304" spans="1:7" x14ac:dyDescent="0.25">
      <c r="A11304">
        <v>80028603</v>
      </c>
      <c r="B11304" s="1">
        <v>41053</v>
      </c>
      <c r="C11304" t="s">
        <v>66</v>
      </c>
      <c r="D11304">
        <v>25</v>
      </c>
      <c r="E11304">
        <v>12050377</v>
      </c>
      <c r="F11304" t="s">
        <v>67</v>
      </c>
      <c r="G11304">
        <v>11</v>
      </c>
    </row>
    <row r="11305" spans="1:7" x14ac:dyDescent="0.25">
      <c r="A11305">
        <v>80028604</v>
      </c>
      <c r="B11305" s="1">
        <v>41053</v>
      </c>
      <c r="C11305" t="s">
        <v>68</v>
      </c>
      <c r="D11305">
        <v>25</v>
      </c>
      <c r="E11305">
        <v>12050378</v>
      </c>
      <c r="F11305" t="s">
        <v>69</v>
      </c>
      <c r="G11305">
        <v>1</v>
      </c>
    </row>
    <row r="11306" spans="1:7" x14ac:dyDescent="0.25">
      <c r="A11306">
        <v>80028607</v>
      </c>
      <c r="B11306" s="1">
        <v>41053</v>
      </c>
      <c r="C11306" t="s">
        <v>54</v>
      </c>
      <c r="D11306">
        <v>31</v>
      </c>
      <c r="E11306">
        <v>12050381</v>
      </c>
      <c r="F11306" t="s">
        <v>55</v>
      </c>
      <c r="G11306">
        <v>120000</v>
      </c>
    </row>
    <row r="11307" spans="1:7" hidden="1" x14ac:dyDescent="0.25">
      <c r="A11307">
        <v>80028655</v>
      </c>
      <c r="B11307" s="1">
        <v>41058</v>
      </c>
      <c r="C11307" t="s">
        <v>36</v>
      </c>
      <c r="D11307">
        <v>50</v>
      </c>
      <c r="E11307">
        <v>12050386</v>
      </c>
      <c r="F11307" t="s">
        <v>23</v>
      </c>
      <c r="G11307">
        <v>0.63</v>
      </c>
    </row>
    <row r="11308" spans="1:7" hidden="1" x14ac:dyDescent="0.25">
      <c r="A11308">
        <v>80028632</v>
      </c>
      <c r="B11308" s="1">
        <v>41058</v>
      </c>
      <c r="C11308" t="s">
        <v>111</v>
      </c>
      <c r="D11308">
        <v>25</v>
      </c>
      <c r="E11308">
        <v>12050422</v>
      </c>
      <c r="F11308" t="s">
        <v>112</v>
      </c>
      <c r="G11308">
        <v>1</v>
      </c>
    </row>
    <row r="11309" spans="1:7" x14ac:dyDescent="0.25">
      <c r="A11309">
        <v>80028607</v>
      </c>
      <c r="B11309" s="1">
        <v>41053</v>
      </c>
      <c r="C11309" t="s">
        <v>56</v>
      </c>
      <c r="D11309">
        <v>31</v>
      </c>
      <c r="E11309">
        <v>12050381</v>
      </c>
      <c r="F11309" t="s">
        <v>55</v>
      </c>
      <c r="G11309">
        <v>120000</v>
      </c>
    </row>
    <row r="11310" spans="1:7" x14ac:dyDescent="0.25">
      <c r="A11310">
        <v>80028607</v>
      </c>
      <c r="B11310" s="1">
        <v>41053</v>
      </c>
      <c r="C11310" t="s">
        <v>57</v>
      </c>
      <c r="D11310">
        <v>31</v>
      </c>
      <c r="E11310">
        <v>12050381</v>
      </c>
      <c r="F11310" t="s">
        <v>55</v>
      </c>
      <c r="G11310">
        <v>120000</v>
      </c>
    </row>
    <row r="11311" spans="1:7" x14ac:dyDescent="0.25">
      <c r="A11311">
        <v>80028607</v>
      </c>
      <c r="B11311" s="1">
        <v>41053</v>
      </c>
      <c r="C11311" t="s">
        <v>58</v>
      </c>
      <c r="D11311">
        <v>25</v>
      </c>
      <c r="E11311">
        <v>12050381</v>
      </c>
      <c r="F11311" t="s">
        <v>55</v>
      </c>
      <c r="G11311">
        <v>120000</v>
      </c>
    </row>
    <row r="11312" spans="1:7" x14ac:dyDescent="0.25">
      <c r="A11312">
        <v>80028607</v>
      </c>
      <c r="B11312" s="1">
        <v>41053</v>
      </c>
      <c r="C11312" t="s">
        <v>59</v>
      </c>
      <c r="D11312">
        <v>35</v>
      </c>
      <c r="E11312">
        <v>12050381</v>
      </c>
      <c r="F11312" t="s">
        <v>60</v>
      </c>
      <c r="G11312">
        <v>120000</v>
      </c>
    </row>
    <row r="11313" spans="1:7" hidden="1" x14ac:dyDescent="0.25">
      <c r="A11313">
        <v>80028643</v>
      </c>
      <c r="B11313" s="1">
        <v>41058</v>
      </c>
      <c r="C11313" t="s">
        <v>111</v>
      </c>
      <c r="D11313">
        <v>25</v>
      </c>
      <c r="E11313">
        <v>12050432</v>
      </c>
      <c r="F11313" t="s">
        <v>112</v>
      </c>
      <c r="G11313">
        <v>1</v>
      </c>
    </row>
    <row r="11314" spans="1:7" x14ac:dyDescent="0.25">
      <c r="A11314">
        <v>80028607</v>
      </c>
      <c r="B11314" s="1">
        <v>41053</v>
      </c>
      <c r="C11314" t="s">
        <v>61</v>
      </c>
      <c r="D11314">
        <v>35</v>
      </c>
      <c r="E11314">
        <v>12050381</v>
      </c>
      <c r="F11314" t="s">
        <v>60</v>
      </c>
      <c r="G11314">
        <v>120000</v>
      </c>
    </row>
    <row r="11315" spans="1:7" hidden="1" x14ac:dyDescent="0.25">
      <c r="A11315">
        <v>80028644</v>
      </c>
      <c r="B11315" s="1">
        <v>41058</v>
      </c>
      <c r="C11315" t="s">
        <v>111</v>
      </c>
      <c r="D11315">
        <v>25</v>
      </c>
      <c r="E11315">
        <v>12050435</v>
      </c>
      <c r="F11315" t="s">
        <v>112</v>
      </c>
      <c r="G11315">
        <v>1</v>
      </c>
    </row>
    <row r="11316" spans="1:7" hidden="1" x14ac:dyDescent="0.25">
      <c r="A11316">
        <v>80028647</v>
      </c>
      <c r="B11316" s="1">
        <v>41058</v>
      </c>
      <c r="C11316" t="s">
        <v>111</v>
      </c>
      <c r="D11316">
        <v>50</v>
      </c>
      <c r="E11316">
        <v>12050439</v>
      </c>
      <c r="F11316" t="s">
        <v>112</v>
      </c>
      <c r="G11316">
        <v>2</v>
      </c>
    </row>
    <row r="11317" spans="1:7" x14ac:dyDescent="0.25">
      <c r="A11317">
        <v>80028607</v>
      </c>
      <c r="B11317" s="1">
        <v>41053</v>
      </c>
      <c r="C11317" t="s">
        <v>62</v>
      </c>
      <c r="D11317">
        <v>35</v>
      </c>
      <c r="E11317">
        <v>12050381</v>
      </c>
      <c r="F11317" t="s">
        <v>60</v>
      </c>
      <c r="G11317">
        <v>120000</v>
      </c>
    </row>
    <row r="11318" spans="1:7" x14ac:dyDescent="0.25">
      <c r="A11318">
        <v>80028607</v>
      </c>
      <c r="B11318" s="1">
        <v>41053</v>
      </c>
      <c r="C11318" t="s">
        <v>63</v>
      </c>
      <c r="D11318">
        <v>25</v>
      </c>
      <c r="E11318">
        <v>12050381</v>
      </c>
      <c r="F11318" t="s">
        <v>60</v>
      </c>
      <c r="G11318">
        <v>120000</v>
      </c>
    </row>
    <row r="11319" spans="1:7" x14ac:dyDescent="0.25">
      <c r="A11319">
        <v>80028608</v>
      </c>
      <c r="B11319" s="1">
        <v>41053</v>
      </c>
      <c r="C11319" t="s">
        <v>25</v>
      </c>
      <c r="D11319">
        <v>30</v>
      </c>
      <c r="E11319">
        <v>12050382</v>
      </c>
      <c r="F11319" t="s">
        <v>26</v>
      </c>
      <c r="G11319">
        <v>200</v>
      </c>
    </row>
    <row r="11320" spans="1:7" x14ac:dyDescent="0.25">
      <c r="A11320">
        <v>80028608</v>
      </c>
      <c r="B11320" s="1">
        <v>41053</v>
      </c>
      <c r="C11320" t="s">
        <v>66</v>
      </c>
      <c r="D11320">
        <v>30</v>
      </c>
      <c r="E11320">
        <v>12050382</v>
      </c>
      <c r="F11320" t="s">
        <v>67</v>
      </c>
      <c r="G11320">
        <v>200</v>
      </c>
    </row>
    <row r="11321" spans="1:7" hidden="1" x14ac:dyDescent="0.25">
      <c r="A11321">
        <v>80028660</v>
      </c>
      <c r="B11321" s="1">
        <v>41059</v>
      </c>
      <c r="C11321" t="s">
        <v>111</v>
      </c>
      <c r="D11321">
        <v>50</v>
      </c>
      <c r="E11321">
        <v>12050444</v>
      </c>
      <c r="F11321" t="s">
        <v>112</v>
      </c>
      <c r="G11321">
        <v>2</v>
      </c>
    </row>
    <row r="11322" spans="1:7" x14ac:dyDescent="0.25">
      <c r="A11322">
        <v>80028608</v>
      </c>
      <c r="B11322" s="1">
        <v>41053</v>
      </c>
      <c r="C11322" t="s">
        <v>25</v>
      </c>
      <c r="D11322">
        <v>30</v>
      </c>
      <c r="E11322">
        <v>12050383</v>
      </c>
      <c r="F11322" t="s">
        <v>26</v>
      </c>
      <c r="G11322">
        <v>200</v>
      </c>
    </row>
    <row r="11323" spans="1:7" x14ac:dyDescent="0.25">
      <c r="A11323">
        <v>80028608</v>
      </c>
      <c r="B11323" s="1">
        <v>41053</v>
      </c>
      <c r="C11323" t="s">
        <v>66</v>
      </c>
      <c r="D11323">
        <v>30</v>
      </c>
      <c r="E11323">
        <v>12050383</v>
      </c>
      <c r="F11323" t="s">
        <v>67</v>
      </c>
      <c r="G11323">
        <v>200</v>
      </c>
    </row>
    <row r="11324" spans="1:7" x14ac:dyDescent="0.25">
      <c r="A11324">
        <v>80028609</v>
      </c>
      <c r="B11324" s="1">
        <v>41053</v>
      </c>
      <c r="C11324" t="s">
        <v>7</v>
      </c>
      <c r="D11324">
        <v>160</v>
      </c>
      <c r="E11324">
        <v>12050250</v>
      </c>
      <c r="F11324" t="s">
        <v>8</v>
      </c>
      <c r="G11324">
        <v>28000</v>
      </c>
    </row>
    <row r="11325" spans="1:7" x14ac:dyDescent="0.25">
      <c r="A11325">
        <v>80028609</v>
      </c>
      <c r="B11325" s="1">
        <v>41053</v>
      </c>
      <c r="C11325" t="s">
        <v>15</v>
      </c>
      <c r="D11325">
        <v>80</v>
      </c>
      <c r="E11325">
        <v>12050250</v>
      </c>
      <c r="F11325" t="s">
        <v>8</v>
      </c>
      <c r="G11325">
        <v>28000</v>
      </c>
    </row>
    <row r="11326" spans="1:7" hidden="1" x14ac:dyDescent="0.25">
      <c r="A11326">
        <v>90001865</v>
      </c>
      <c r="B11326" s="1">
        <v>41059</v>
      </c>
      <c r="C11326" t="s">
        <v>126</v>
      </c>
      <c r="D11326">
        <v>250</v>
      </c>
      <c r="E11326">
        <v>12050448</v>
      </c>
      <c r="F11326" t="s">
        <v>10</v>
      </c>
      <c r="G11326">
        <v>1</v>
      </c>
    </row>
    <row r="11327" spans="1:7" x14ac:dyDescent="0.25">
      <c r="A11327">
        <v>80028610</v>
      </c>
      <c r="B11327" s="1">
        <v>41053</v>
      </c>
      <c r="C11327" t="s">
        <v>64</v>
      </c>
      <c r="D11327">
        <v>25</v>
      </c>
      <c r="E11327">
        <v>12050387</v>
      </c>
      <c r="F11327" t="s">
        <v>65</v>
      </c>
      <c r="G11327">
        <v>3</v>
      </c>
    </row>
    <row r="11328" spans="1:7" x14ac:dyDescent="0.25">
      <c r="A11328">
        <v>80028613</v>
      </c>
      <c r="B11328" s="1">
        <v>41053</v>
      </c>
      <c r="C11328" t="s">
        <v>64</v>
      </c>
      <c r="D11328">
        <v>25</v>
      </c>
      <c r="E11328">
        <v>12050393</v>
      </c>
      <c r="F11328" t="s">
        <v>65</v>
      </c>
      <c r="G11328">
        <v>2</v>
      </c>
    </row>
    <row r="11329" spans="1:7" x14ac:dyDescent="0.25">
      <c r="A11329">
        <v>80028614</v>
      </c>
      <c r="B11329" s="1">
        <v>41053</v>
      </c>
      <c r="C11329" t="s">
        <v>64</v>
      </c>
      <c r="D11329">
        <v>25</v>
      </c>
      <c r="E11329">
        <v>12050396</v>
      </c>
      <c r="F11329" t="s">
        <v>65</v>
      </c>
      <c r="G11329">
        <v>1</v>
      </c>
    </row>
    <row r="11330" spans="1:7" x14ac:dyDescent="0.25">
      <c r="A11330">
        <v>80028615</v>
      </c>
      <c r="B11330" s="1">
        <v>41053</v>
      </c>
      <c r="C11330" t="s">
        <v>59</v>
      </c>
      <c r="D11330">
        <v>25</v>
      </c>
      <c r="E11330">
        <v>12050395</v>
      </c>
      <c r="F11330" t="s">
        <v>60</v>
      </c>
      <c r="G11330">
        <v>2</v>
      </c>
    </row>
    <row r="11331" spans="1:7" x14ac:dyDescent="0.25">
      <c r="A11331">
        <v>80028616</v>
      </c>
      <c r="B11331" s="1">
        <v>41053</v>
      </c>
      <c r="C11331" t="s">
        <v>54</v>
      </c>
      <c r="D11331">
        <v>25</v>
      </c>
      <c r="E11331">
        <v>12050394</v>
      </c>
      <c r="F11331" t="s">
        <v>55</v>
      </c>
      <c r="G11331">
        <v>45000</v>
      </c>
    </row>
    <row r="11332" spans="1:7" x14ac:dyDescent="0.25">
      <c r="A11332">
        <v>80028616</v>
      </c>
      <c r="B11332" s="1">
        <v>41053</v>
      </c>
      <c r="C11332" t="s">
        <v>59</v>
      </c>
      <c r="D11332">
        <v>25</v>
      </c>
      <c r="E11332">
        <v>12050394</v>
      </c>
      <c r="F11332" t="s">
        <v>60</v>
      </c>
      <c r="G11332">
        <v>45000</v>
      </c>
    </row>
    <row r="11333" spans="1:7" hidden="1" x14ac:dyDescent="0.25">
      <c r="A11333">
        <v>80028665</v>
      </c>
      <c r="B11333" s="1">
        <v>41059</v>
      </c>
      <c r="C11333" t="s">
        <v>111</v>
      </c>
      <c r="D11333">
        <v>50</v>
      </c>
      <c r="E11333">
        <v>12050453</v>
      </c>
      <c r="F11333" t="s">
        <v>112</v>
      </c>
      <c r="G11333">
        <v>2</v>
      </c>
    </row>
    <row r="11334" spans="1:7" hidden="1" x14ac:dyDescent="0.25">
      <c r="A11334">
        <v>80028667</v>
      </c>
      <c r="B11334" s="1">
        <v>41059</v>
      </c>
      <c r="C11334" t="s">
        <v>22</v>
      </c>
      <c r="D11334">
        <v>92.5</v>
      </c>
      <c r="E11334">
        <v>12050455</v>
      </c>
      <c r="F11334" t="s">
        <v>23</v>
      </c>
      <c r="G11334">
        <v>0.37</v>
      </c>
    </row>
    <row r="11335" spans="1:7" hidden="1" x14ac:dyDescent="0.25">
      <c r="A11335">
        <v>80028667</v>
      </c>
      <c r="B11335" s="1">
        <v>41059</v>
      </c>
      <c r="C11335" t="s">
        <v>22</v>
      </c>
      <c r="D11335">
        <v>92.5</v>
      </c>
      <c r="E11335">
        <v>12050457</v>
      </c>
      <c r="F11335" t="s">
        <v>23</v>
      </c>
      <c r="G11335">
        <v>0.37</v>
      </c>
    </row>
    <row r="11336" spans="1:7" hidden="1" x14ac:dyDescent="0.25">
      <c r="A11336">
        <v>80028667</v>
      </c>
      <c r="B11336" s="1">
        <v>41059</v>
      </c>
      <c r="C11336" t="s">
        <v>22</v>
      </c>
      <c r="D11336">
        <v>100</v>
      </c>
      <c r="E11336">
        <v>12050459</v>
      </c>
      <c r="F11336" t="s">
        <v>23</v>
      </c>
      <c r="G11336">
        <v>0.4</v>
      </c>
    </row>
    <row r="11337" spans="1:7" x14ac:dyDescent="0.25">
      <c r="A11337">
        <v>80028617</v>
      </c>
      <c r="B11337" s="1">
        <v>41054</v>
      </c>
      <c r="C11337" t="s">
        <v>7</v>
      </c>
      <c r="D11337">
        <v>90</v>
      </c>
      <c r="E11337">
        <v>12050284</v>
      </c>
      <c r="F11337" t="s">
        <v>8</v>
      </c>
      <c r="G11337">
        <v>14000</v>
      </c>
    </row>
    <row r="11338" spans="1:7" x14ac:dyDescent="0.25">
      <c r="A11338">
        <v>80028618</v>
      </c>
      <c r="B11338" s="1">
        <v>41054</v>
      </c>
      <c r="C11338" t="s">
        <v>24</v>
      </c>
      <c r="D11338">
        <v>25</v>
      </c>
      <c r="E11338">
        <v>12050399</v>
      </c>
      <c r="F11338" t="s">
        <v>10</v>
      </c>
      <c r="G11338">
        <v>1</v>
      </c>
    </row>
    <row r="11339" spans="1:7" x14ac:dyDescent="0.25">
      <c r="A11339">
        <v>80028619</v>
      </c>
      <c r="B11339" s="1">
        <v>41054</v>
      </c>
      <c r="C11339" t="s">
        <v>135</v>
      </c>
      <c r="D11339">
        <v>125</v>
      </c>
      <c r="E11339">
        <v>12050400</v>
      </c>
      <c r="F11339" t="s">
        <v>10</v>
      </c>
      <c r="G11339">
        <v>1</v>
      </c>
    </row>
    <row r="11340" spans="1:7" x14ac:dyDescent="0.25">
      <c r="A11340">
        <v>80028620</v>
      </c>
      <c r="B11340" s="1">
        <v>41054</v>
      </c>
      <c r="C11340" t="s">
        <v>7</v>
      </c>
      <c r="D11340">
        <v>220</v>
      </c>
      <c r="E11340">
        <v>12050260</v>
      </c>
      <c r="F11340" t="s">
        <v>8</v>
      </c>
      <c r="G11340">
        <v>40000</v>
      </c>
    </row>
    <row r="11341" spans="1:7" x14ac:dyDescent="0.25">
      <c r="A11341">
        <v>80028622</v>
      </c>
      <c r="B11341" s="1">
        <v>41054</v>
      </c>
      <c r="C11341" t="s">
        <v>64</v>
      </c>
      <c r="D11341">
        <v>25</v>
      </c>
      <c r="E11341">
        <v>12050406</v>
      </c>
      <c r="F11341" t="s">
        <v>65</v>
      </c>
      <c r="G11341">
        <v>4</v>
      </c>
    </row>
    <row r="11342" spans="1:7" x14ac:dyDescent="0.25">
      <c r="A11342">
        <v>80028624</v>
      </c>
      <c r="B11342" s="1">
        <v>41054</v>
      </c>
      <c r="C11342" t="s">
        <v>140</v>
      </c>
      <c r="D11342">
        <v>25</v>
      </c>
      <c r="E11342">
        <v>12050408</v>
      </c>
      <c r="F11342" t="s">
        <v>26</v>
      </c>
      <c r="G11342">
        <v>125</v>
      </c>
    </row>
    <row r="11343" spans="1:7" x14ac:dyDescent="0.25">
      <c r="A11343">
        <v>80028624</v>
      </c>
      <c r="B11343" s="1">
        <v>41054</v>
      </c>
      <c r="C11343" t="s">
        <v>66</v>
      </c>
      <c r="D11343">
        <v>12</v>
      </c>
      <c r="E11343">
        <v>12050408</v>
      </c>
      <c r="F11343" t="s">
        <v>67</v>
      </c>
      <c r="G11343">
        <v>125</v>
      </c>
    </row>
    <row r="11344" spans="1:7" x14ac:dyDescent="0.25">
      <c r="A11344">
        <v>80028626</v>
      </c>
      <c r="B11344" s="1">
        <v>41054</v>
      </c>
      <c r="C11344" t="s">
        <v>7</v>
      </c>
      <c r="D11344">
        <v>100</v>
      </c>
      <c r="E11344">
        <v>12050411</v>
      </c>
      <c r="F11344" t="s">
        <v>8</v>
      </c>
      <c r="G11344">
        <v>16000</v>
      </c>
    </row>
    <row r="11345" spans="1:7" x14ac:dyDescent="0.25">
      <c r="A11345">
        <v>80028627</v>
      </c>
      <c r="B11345" s="1">
        <v>41054</v>
      </c>
      <c r="C11345" t="s">
        <v>7</v>
      </c>
      <c r="D11345">
        <v>125</v>
      </c>
      <c r="E11345">
        <v>12050413</v>
      </c>
      <c r="F11345" t="s">
        <v>8</v>
      </c>
      <c r="G11345">
        <v>21000</v>
      </c>
    </row>
    <row r="11346" spans="1:7" x14ac:dyDescent="0.25">
      <c r="A11346">
        <v>80028630</v>
      </c>
      <c r="B11346" s="1">
        <v>41058</v>
      </c>
      <c r="C11346" t="s">
        <v>9</v>
      </c>
      <c r="D11346">
        <v>20</v>
      </c>
      <c r="E11346">
        <v>12050346</v>
      </c>
      <c r="F11346" t="s">
        <v>10</v>
      </c>
      <c r="G11346">
        <v>1</v>
      </c>
    </row>
    <row r="11347" spans="1:7" x14ac:dyDescent="0.25">
      <c r="A11347">
        <v>80028630</v>
      </c>
      <c r="B11347" s="1">
        <v>41058</v>
      </c>
      <c r="C11347" t="s">
        <v>7</v>
      </c>
      <c r="D11347">
        <v>180</v>
      </c>
      <c r="E11347">
        <v>12050346</v>
      </c>
      <c r="F11347" t="s">
        <v>8</v>
      </c>
      <c r="G11347">
        <v>1</v>
      </c>
    </row>
    <row r="11348" spans="1:7" x14ac:dyDescent="0.25">
      <c r="A11348">
        <v>80028631</v>
      </c>
      <c r="B11348" s="1">
        <v>41058</v>
      </c>
      <c r="C11348" t="s">
        <v>70</v>
      </c>
      <c r="D11348">
        <v>25</v>
      </c>
      <c r="E11348">
        <v>12050416</v>
      </c>
      <c r="F11348" t="s">
        <v>71</v>
      </c>
      <c r="G11348">
        <v>1</v>
      </c>
    </row>
    <row r="11349" spans="1:7" x14ac:dyDescent="0.25">
      <c r="A11349">
        <v>80028631</v>
      </c>
      <c r="B11349" s="1">
        <v>41058</v>
      </c>
      <c r="C11349" t="s">
        <v>70</v>
      </c>
      <c r="D11349">
        <v>25</v>
      </c>
      <c r="E11349">
        <v>12050417</v>
      </c>
      <c r="F11349" t="s">
        <v>71</v>
      </c>
      <c r="G11349">
        <v>1</v>
      </c>
    </row>
    <row r="11350" spans="1:7" x14ac:dyDescent="0.25">
      <c r="A11350">
        <v>80028631</v>
      </c>
      <c r="B11350" s="1">
        <v>41058</v>
      </c>
      <c r="C11350" t="s">
        <v>70</v>
      </c>
      <c r="D11350">
        <v>25</v>
      </c>
      <c r="E11350">
        <v>12050418</v>
      </c>
      <c r="F11350" t="s">
        <v>71</v>
      </c>
      <c r="G11350">
        <v>1</v>
      </c>
    </row>
    <row r="11351" spans="1:7" x14ac:dyDescent="0.25">
      <c r="A11351">
        <v>80028631</v>
      </c>
      <c r="B11351" s="1">
        <v>41058</v>
      </c>
      <c r="C11351" t="s">
        <v>70</v>
      </c>
      <c r="D11351">
        <v>25</v>
      </c>
      <c r="E11351">
        <v>12050419</v>
      </c>
      <c r="F11351" t="s">
        <v>71</v>
      </c>
      <c r="G11351">
        <v>1</v>
      </c>
    </row>
    <row r="11352" spans="1:7" x14ac:dyDescent="0.25">
      <c r="A11352">
        <v>80028631</v>
      </c>
      <c r="B11352" s="1">
        <v>41058</v>
      </c>
      <c r="C11352" t="s">
        <v>70</v>
      </c>
      <c r="D11352">
        <v>25</v>
      </c>
      <c r="E11352">
        <v>12050420</v>
      </c>
      <c r="F11352" t="s">
        <v>71</v>
      </c>
      <c r="G11352">
        <v>1</v>
      </c>
    </row>
    <row r="11353" spans="1:7" x14ac:dyDescent="0.25">
      <c r="A11353">
        <v>80028631</v>
      </c>
      <c r="B11353" s="1">
        <v>41058</v>
      </c>
      <c r="C11353" t="s">
        <v>70</v>
      </c>
      <c r="D11353">
        <v>25</v>
      </c>
      <c r="E11353">
        <v>12050421</v>
      </c>
      <c r="F11353" t="s">
        <v>71</v>
      </c>
      <c r="G11353">
        <v>1</v>
      </c>
    </row>
    <row r="11354" spans="1:7" x14ac:dyDescent="0.25">
      <c r="A11354">
        <v>80028633</v>
      </c>
      <c r="B11354" s="1">
        <v>41058</v>
      </c>
      <c r="C11354" t="s">
        <v>7</v>
      </c>
      <c r="D11354">
        <v>180</v>
      </c>
      <c r="E11354">
        <v>12050258</v>
      </c>
      <c r="F11354" t="s">
        <v>8</v>
      </c>
      <c r="G11354">
        <v>32000</v>
      </c>
    </row>
    <row r="11355" spans="1:7" x14ac:dyDescent="0.25">
      <c r="A11355">
        <v>80028633</v>
      </c>
      <c r="B11355" s="1">
        <v>41058</v>
      </c>
      <c r="C11355" t="s">
        <v>15</v>
      </c>
      <c r="D11355">
        <v>90</v>
      </c>
      <c r="E11355">
        <v>12050258</v>
      </c>
      <c r="F11355" t="s">
        <v>8</v>
      </c>
      <c r="G11355">
        <v>32000</v>
      </c>
    </row>
    <row r="11356" spans="1:7" hidden="1" x14ac:dyDescent="0.25">
      <c r="A11356">
        <v>80028682</v>
      </c>
      <c r="B11356" s="1">
        <v>41060</v>
      </c>
      <c r="C11356" t="s">
        <v>113</v>
      </c>
      <c r="D11356">
        <v>150</v>
      </c>
      <c r="E11356">
        <v>12050472</v>
      </c>
      <c r="F11356" t="s">
        <v>10</v>
      </c>
      <c r="G11356">
        <v>1</v>
      </c>
    </row>
    <row r="11357" spans="1:7" hidden="1" x14ac:dyDescent="0.25">
      <c r="A11357">
        <v>90001866</v>
      </c>
      <c r="B11357" s="1">
        <v>41060</v>
      </c>
      <c r="C11357" t="s">
        <v>115</v>
      </c>
      <c r="D11357">
        <v>50</v>
      </c>
      <c r="E11357">
        <v>12050473</v>
      </c>
      <c r="F11357" t="s">
        <v>10</v>
      </c>
      <c r="G11357">
        <v>1</v>
      </c>
    </row>
    <row r="11358" spans="1:7" x14ac:dyDescent="0.25">
      <c r="A11358">
        <v>80028634</v>
      </c>
      <c r="B11358" s="1">
        <v>41058</v>
      </c>
      <c r="C11358" t="s">
        <v>7</v>
      </c>
      <c r="D11358">
        <v>145</v>
      </c>
      <c r="E11358">
        <v>12050257</v>
      </c>
      <c r="F11358" t="s">
        <v>8</v>
      </c>
      <c r="G11358">
        <v>25000</v>
      </c>
    </row>
    <row r="11359" spans="1:7" x14ac:dyDescent="0.25">
      <c r="A11359">
        <v>80028634</v>
      </c>
      <c r="B11359" s="1">
        <v>41058</v>
      </c>
      <c r="C11359" t="s">
        <v>15</v>
      </c>
      <c r="D11359">
        <v>72.5</v>
      </c>
      <c r="E11359">
        <v>12050257</v>
      </c>
      <c r="F11359" t="s">
        <v>8</v>
      </c>
      <c r="G11359">
        <v>25000</v>
      </c>
    </row>
    <row r="11360" spans="1:7" hidden="1" x14ac:dyDescent="0.25">
      <c r="A11360">
        <v>80028684</v>
      </c>
      <c r="B11360" s="1">
        <v>41060</v>
      </c>
      <c r="C11360" t="s">
        <v>111</v>
      </c>
      <c r="D11360">
        <v>25</v>
      </c>
      <c r="E11360">
        <v>12050482</v>
      </c>
      <c r="F11360" t="s">
        <v>112</v>
      </c>
      <c r="G11360">
        <v>1</v>
      </c>
    </row>
    <row r="11361" spans="1:7" hidden="1" x14ac:dyDescent="0.25">
      <c r="A11361">
        <v>80028680</v>
      </c>
      <c r="B11361" s="1">
        <v>41060</v>
      </c>
      <c r="C11361" t="s">
        <v>22</v>
      </c>
      <c r="D11361">
        <v>50</v>
      </c>
      <c r="E11361">
        <v>12050484</v>
      </c>
      <c r="F11361" t="s">
        <v>23</v>
      </c>
      <c r="G11361">
        <v>0.04</v>
      </c>
    </row>
    <row r="11362" spans="1:7" hidden="1" x14ac:dyDescent="0.25">
      <c r="A11362">
        <v>80028681</v>
      </c>
      <c r="B11362" s="1">
        <v>41060</v>
      </c>
      <c r="C11362" t="s">
        <v>113</v>
      </c>
      <c r="D11362">
        <v>50</v>
      </c>
      <c r="E11362">
        <v>12050485</v>
      </c>
      <c r="F11362" t="s">
        <v>10</v>
      </c>
      <c r="G11362">
        <v>1</v>
      </c>
    </row>
    <row r="11363" spans="1:7" hidden="1" x14ac:dyDescent="0.25">
      <c r="A11363">
        <v>80028683</v>
      </c>
      <c r="B11363" s="1">
        <v>41060</v>
      </c>
      <c r="C11363" t="s">
        <v>113</v>
      </c>
      <c r="D11363">
        <v>50</v>
      </c>
      <c r="E11363">
        <v>12050488</v>
      </c>
      <c r="F11363" t="s">
        <v>10</v>
      </c>
      <c r="G11363">
        <v>1</v>
      </c>
    </row>
    <row r="11364" spans="1:7" hidden="1" x14ac:dyDescent="0.25">
      <c r="A11364">
        <v>80028685</v>
      </c>
      <c r="B11364" s="1">
        <v>41060</v>
      </c>
      <c r="C11364" t="s">
        <v>111</v>
      </c>
      <c r="D11364">
        <v>25</v>
      </c>
      <c r="E11364">
        <v>12050490</v>
      </c>
      <c r="F11364" t="s">
        <v>112</v>
      </c>
      <c r="G11364">
        <v>1</v>
      </c>
    </row>
    <row r="11365" spans="1:7" hidden="1" x14ac:dyDescent="0.25">
      <c r="A11365">
        <v>80028685</v>
      </c>
      <c r="B11365" s="1">
        <v>41060</v>
      </c>
      <c r="C11365" t="s">
        <v>111</v>
      </c>
      <c r="D11365">
        <v>25</v>
      </c>
      <c r="E11365">
        <v>12050491</v>
      </c>
      <c r="F11365" t="s">
        <v>112</v>
      </c>
      <c r="G11365">
        <v>1</v>
      </c>
    </row>
    <row r="11366" spans="1:7" hidden="1" x14ac:dyDescent="0.25">
      <c r="A11366">
        <v>80028686</v>
      </c>
      <c r="B11366" s="1">
        <v>41060</v>
      </c>
      <c r="C11366" t="s">
        <v>111</v>
      </c>
      <c r="D11366">
        <v>25</v>
      </c>
      <c r="E11366">
        <v>12050492</v>
      </c>
      <c r="F11366" t="s">
        <v>112</v>
      </c>
      <c r="G11366">
        <v>1</v>
      </c>
    </row>
    <row r="11367" spans="1:7" x14ac:dyDescent="0.25">
      <c r="A11367">
        <v>80028635</v>
      </c>
      <c r="B11367" s="1">
        <v>41058</v>
      </c>
      <c r="C11367" t="s">
        <v>7</v>
      </c>
      <c r="D11367">
        <v>170</v>
      </c>
      <c r="E11367">
        <v>12050303</v>
      </c>
      <c r="F11367" t="s">
        <v>8</v>
      </c>
      <c r="G11367">
        <v>30000</v>
      </c>
    </row>
    <row r="11368" spans="1:7" x14ac:dyDescent="0.25">
      <c r="A11368">
        <v>80028636</v>
      </c>
      <c r="B11368" s="1">
        <v>41058</v>
      </c>
      <c r="C11368" t="s">
        <v>134</v>
      </c>
      <c r="D11368">
        <v>75</v>
      </c>
      <c r="E11368">
        <v>12050330</v>
      </c>
      <c r="F11368" t="s">
        <v>10</v>
      </c>
      <c r="G11368">
        <v>1</v>
      </c>
    </row>
    <row r="11369" spans="1:7" x14ac:dyDescent="0.25">
      <c r="A11369">
        <v>80028637</v>
      </c>
      <c r="B11369" s="1">
        <v>41058</v>
      </c>
      <c r="C11369" t="s">
        <v>7</v>
      </c>
      <c r="D11369">
        <v>520</v>
      </c>
      <c r="E11369">
        <v>12040476</v>
      </c>
      <c r="F11369" t="s">
        <v>8</v>
      </c>
      <c r="G11369">
        <v>120000</v>
      </c>
    </row>
    <row r="11370" spans="1:7" x14ac:dyDescent="0.25">
      <c r="A11370">
        <v>80028637</v>
      </c>
      <c r="B11370" s="1">
        <v>41058</v>
      </c>
      <c r="C11370" t="s">
        <v>15</v>
      </c>
      <c r="D11370">
        <v>260</v>
      </c>
      <c r="E11370">
        <v>12040476</v>
      </c>
      <c r="F11370" t="s">
        <v>8</v>
      </c>
      <c r="G11370">
        <v>120000</v>
      </c>
    </row>
    <row r="11371" spans="1:7" x14ac:dyDescent="0.25">
      <c r="A11371">
        <v>80028638</v>
      </c>
      <c r="B11371" s="1">
        <v>41058</v>
      </c>
      <c r="C11371" t="s">
        <v>134</v>
      </c>
      <c r="D11371">
        <v>75</v>
      </c>
      <c r="E11371">
        <v>12050329</v>
      </c>
      <c r="F11371" t="s">
        <v>10</v>
      </c>
      <c r="G11371">
        <v>1</v>
      </c>
    </row>
    <row r="11372" spans="1:7" x14ac:dyDescent="0.25">
      <c r="A11372">
        <v>80028639</v>
      </c>
      <c r="B11372" s="1">
        <v>41058</v>
      </c>
      <c r="C11372" t="s">
        <v>24</v>
      </c>
      <c r="D11372">
        <v>25</v>
      </c>
      <c r="E11372">
        <v>12050423</v>
      </c>
      <c r="F11372" t="s">
        <v>10</v>
      </c>
      <c r="G11372">
        <v>1</v>
      </c>
    </row>
    <row r="11373" spans="1:7" x14ac:dyDescent="0.25">
      <c r="A11373">
        <v>80028640</v>
      </c>
      <c r="B11373" s="1">
        <v>41058</v>
      </c>
      <c r="C11373" t="s">
        <v>7</v>
      </c>
      <c r="D11373">
        <v>170</v>
      </c>
      <c r="E11373">
        <v>12050306</v>
      </c>
      <c r="F11373" t="s">
        <v>8</v>
      </c>
      <c r="G11373">
        <v>30000</v>
      </c>
    </row>
    <row r="11374" spans="1:7" x14ac:dyDescent="0.25">
      <c r="A11374">
        <v>80028641</v>
      </c>
      <c r="B11374" s="1">
        <v>41058</v>
      </c>
      <c r="C11374" t="s">
        <v>66</v>
      </c>
      <c r="D11374">
        <v>25</v>
      </c>
      <c r="E11374">
        <v>12050424</v>
      </c>
      <c r="F11374" t="s">
        <v>67</v>
      </c>
      <c r="G11374">
        <v>6</v>
      </c>
    </row>
    <row r="11375" spans="1:7" x14ac:dyDescent="0.25">
      <c r="A11375">
        <v>80028642</v>
      </c>
      <c r="B11375" s="1">
        <v>41058</v>
      </c>
      <c r="C11375" t="s">
        <v>64</v>
      </c>
      <c r="D11375">
        <v>25</v>
      </c>
      <c r="E11375">
        <v>12050425</v>
      </c>
      <c r="F11375" t="s">
        <v>65</v>
      </c>
      <c r="G11375">
        <v>1</v>
      </c>
    </row>
    <row r="11376" spans="1:7" x14ac:dyDescent="0.25">
      <c r="A11376">
        <v>80028645</v>
      </c>
      <c r="B11376" s="1">
        <v>41058</v>
      </c>
      <c r="C11376" t="s">
        <v>7</v>
      </c>
      <c r="D11376">
        <v>50</v>
      </c>
      <c r="E11376">
        <v>12050434</v>
      </c>
      <c r="F11376" t="s">
        <v>8</v>
      </c>
      <c r="G11376">
        <v>6000</v>
      </c>
    </row>
    <row r="11377" spans="1:7" x14ac:dyDescent="0.25">
      <c r="A11377">
        <v>80028645</v>
      </c>
      <c r="B11377" s="1">
        <v>41058</v>
      </c>
      <c r="C11377" t="s">
        <v>15</v>
      </c>
      <c r="D11377">
        <v>25</v>
      </c>
      <c r="E11377">
        <v>12050434</v>
      </c>
      <c r="F11377" t="s">
        <v>8</v>
      </c>
      <c r="G11377">
        <v>6000</v>
      </c>
    </row>
    <row r="11378" spans="1:7" x14ac:dyDescent="0.25">
      <c r="A11378">
        <v>80028646</v>
      </c>
      <c r="B11378" s="1">
        <v>41058</v>
      </c>
      <c r="C11378" t="s">
        <v>64</v>
      </c>
      <c r="D11378">
        <v>25</v>
      </c>
      <c r="E11378">
        <v>12050436</v>
      </c>
      <c r="F11378" t="s">
        <v>65</v>
      </c>
      <c r="G11378">
        <v>4</v>
      </c>
    </row>
    <row r="11379" spans="1:7" x14ac:dyDescent="0.25">
      <c r="A11379">
        <v>80028648</v>
      </c>
      <c r="B11379" s="1">
        <v>41058</v>
      </c>
      <c r="C11379" t="s">
        <v>24</v>
      </c>
      <c r="D11379">
        <v>25</v>
      </c>
      <c r="E11379">
        <v>12050440</v>
      </c>
      <c r="F11379" t="s">
        <v>10</v>
      </c>
      <c r="G11379">
        <v>1</v>
      </c>
    </row>
    <row r="11380" spans="1:7" x14ac:dyDescent="0.25">
      <c r="A11380">
        <v>80028650</v>
      </c>
      <c r="B11380" s="1">
        <v>41058</v>
      </c>
      <c r="C11380" t="s">
        <v>54</v>
      </c>
      <c r="D11380">
        <v>25</v>
      </c>
      <c r="E11380">
        <v>12050427</v>
      </c>
      <c r="F11380" t="s">
        <v>55</v>
      </c>
      <c r="G11380">
        <v>60000</v>
      </c>
    </row>
    <row r="11381" spans="1:7" x14ac:dyDescent="0.25">
      <c r="A11381">
        <v>80028650</v>
      </c>
      <c r="B11381" s="1">
        <v>41058</v>
      </c>
      <c r="C11381" t="s">
        <v>59</v>
      </c>
      <c r="D11381">
        <v>25</v>
      </c>
      <c r="E11381">
        <v>12050427</v>
      </c>
      <c r="F11381" t="s">
        <v>60</v>
      </c>
      <c r="G11381">
        <v>60000</v>
      </c>
    </row>
    <row r="11382" spans="1:7" x14ac:dyDescent="0.25">
      <c r="A11382">
        <v>80028651</v>
      </c>
      <c r="B11382" s="1">
        <v>41058</v>
      </c>
      <c r="C11382" t="s">
        <v>54</v>
      </c>
      <c r="D11382">
        <v>25</v>
      </c>
      <c r="E11382">
        <v>12050426</v>
      </c>
      <c r="F11382" t="s">
        <v>55</v>
      </c>
      <c r="G11382">
        <v>60000</v>
      </c>
    </row>
    <row r="11383" spans="1:7" x14ac:dyDescent="0.25">
      <c r="A11383">
        <v>80028651</v>
      </c>
      <c r="B11383" s="1">
        <v>41058</v>
      </c>
      <c r="C11383" t="s">
        <v>56</v>
      </c>
      <c r="D11383">
        <v>25</v>
      </c>
      <c r="E11383">
        <v>12050426</v>
      </c>
      <c r="F11383" t="s">
        <v>55</v>
      </c>
      <c r="G11383">
        <v>60000</v>
      </c>
    </row>
    <row r="11384" spans="1:7" x14ac:dyDescent="0.25">
      <c r="A11384">
        <v>80028651</v>
      </c>
      <c r="B11384" s="1">
        <v>41058</v>
      </c>
      <c r="C11384" t="s">
        <v>59</v>
      </c>
      <c r="D11384">
        <v>25</v>
      </c>
      <c r="E11384">
        <v>12050426</v>
      </c>
      <c r="F11384" t="s">
        <v>60</v>
      </c>
      <c r="G11384">
        <v>60000</v>
      </c>
    </row>
    <row r="11385" spans="1:7" hidden="1" x14ac:dyDescent="0.25">
      <c r="A11385">
        <v>80028696</v>
      </c>
      <c r="B11385" s="1">
        <v>41061</v>
      </c>
      <c r="C11385" t="s">
        <v>18</v>
      </c>
      <c r="D11385">
        <v>59.93</v>
      </c>
      <c r="E11385">
        <v>12020153</v>
      </c>
      <c r="F11385" t="s">
        <v>10</v>
      </c>
      <c r="G11385">
        <v>1</v>
      </c>
    </row>
    <row r="11386" spans="1:7" x14ac:dyDescent="0.25">
      <c r="A11386">
        <v>80028651</v>
      </c>
      <c r="B11386" s="1">
        <v>41058</v>
      </c>
      <c r="C11386" t="s">
        <v>61</v>
      </c>
      <c r="D11386">
        <v>25</v>
      </c>
      <c r="E11386">
        <v>12050426</v>
      </c>
      <c r="F11386" t="s">
        <v>60</v>
      </c>
      <c r="G11386">
        <v>60000</v>
      </c>
    </row>
    <row r="11387" spans="1:7" x14ac:dyDescent="0.25">
      <c r="A11387">
        <v>80028653</v>
      </c>
      <c r="B11387" s="1">
        <v>41058</v>
      </c>
      <c r="C11387" t="s">
        <v>59</v>
      </c>
      <c r="D11387">
        <v>25</v>
      </c>
      <c r="E11387">
        <v>12050428</v>
      </c>
      <c r="F11387" t="s">
        <v>60</v>
      </c>
      <c r="G11387">
        <v>2</v>
      </c>
    </row>
    <row r="11388" spans="1:7" x14ac:dyDescent="0.25">
      <c r="A11388">
        <v>80028654</v>
      </c>
      <c r="B11388" s="1">
        <v>41058</v>
      </c>
      <c r="C11388" t="s">
        <v>64</v>
      </c>
      <c r="D11388">
        <v>25</v>
      </c>
      <c r="E11388">
        <v>12050429</v>
      </c>
      <c r="F11388" t="s">
        <v>65</v>
      </c>
      <c r="G11388">
        <v>1</v>
      </c>
    </row>
    <row r="11389" spans="1:7" x14ac:dyDescent="0.25">
      <c r="A11389">
        <v>80028654</v>
      </c>
      <c r="B11389" s="1">
        <v>41058</v>
      </c>
      <c r="C11389" t="s">
        <v>64</v>
      </c>
      <c r="D11389">
        <v>25</v>
      </c>
      <c r="E11389">
        <v>12050430</v>
      </c>
      <c r="F11389" t="s">
        <v>65</v>
      </c>
      <c r="G11389">
        <v>1</v>
      </c>
    </row>
    <row r="11390" spans="1:7" x14ac:dyDescent="0.25">
      <c r="A11390">
        <v>80028656</v>
      </c>
      <c r="B11390" s="1">
        <v>41058</v>
      </c>
      <c r="C11390" t="s">
        <v>68</v>
      </c>
      <c r="D11390">
        <v>25</v>
      </c>
      <c r="E11390">
        <v>12050431</v>
      </c>
      <c r="F11390" t="s">
        <v>69</v>
      </c>
      <c r="G11390">
        <v>1</v>
      </c>
    </row>
    <row r="11391" spans="1:7" x14ac:dyDescent="0.25">
      <c r="A11391">
        <v>80028657</v>
      </c>
      <c r="B11391" s="1">
        <v>41058</v>
      </c>
      <c r="C11391" t="s">
        <v>134</v>
      </c>
      <c r="D11391">
        <v>75</v>
      </c>
      <c r="E11391">
        <v>12050371</v>
      </c>
      <c r="F11391" t="s">
        <v>10</v>
      </c>
      <c r="G11391">
        <v>1</v>
      </c>
    </row>
    <row r="11392" spans="1:7" hidden="1" x14ac:dyDescent="0.25">
      <c r="A11392">
        <v>17046</v>
      </c>
      <c r="B11392" s="1">
        <v>41061</v>
      </c>
      <c r="C11392" t="s">
        <v>18</v>
      </c>
      <c r="D11392">
        <v>59.93</v>
      </c>
      <c r="E11392">
        <v>12020153</v>
      </c>
      <c r="F11392" t="s">
        <v>10</v>
      </c>
      <c r="G11392">
        <v>1</v>
      </c>
    </row>
    <row r="11393" spans="1:7" x14ac:dyDescent="0.25">
      <c r="A11393">
        <v>80028658</v>
      </c>
      <c r="B11393" s="1">
        <v>41059</v>
      </c>
      <c r="C11393" t="s">
        <v>14</v>
      </c>
      <c r="D11393">
        <v>50</v>
      </c>
      <c r="E11393">
        <v>12050012</v>
      </c>
      <c r="F11393" t="s">
        <v>10</v>
      </c>
      <c r="G11393">
        <v>31000</v>
      </c>
    </row>
    <row r="11394" spans="1:7" x14ac:dyDescent="0.25">
      <c r="A11394">
        <v>80028659</v>
      </c>
      <c r="B11394" s="1">
        <v>41059</v>
      </c>
      <c r="C11394" t="s">
        <v>29</v>
      </c>
      <c r="D11394">
        <v>25</v>
      </c>
      <c r="E11394">
        <v>12050372</v>
      </c>
      <c r="F11394" t="s">
        <v>10</v>
      </c>
      <c r="G11394">
        <v>1</v>
      </c>
    </row>
    <row r="11395" spans="1:7" x14ac:dyDescent="0.25">
      <c r="A11395">
        <v>80028661</v>
      </c>
      <c r="B11395" s="1">
        <v>41059</v>
      </c>
      <c r="C11395" t="s">
        <v>7</v>
      </c>
      <c r="D11395">
        <v>775</v>
      </c>
      <c r="E11395">
        <v>12050351</v>
      </c>
      <c r="F11395" t="s">
        <v>8</v>
      </c>
      <c r="G11395">
        <v>205000</v>
      </c>
    </row>
    <row r="11396" spans="1:7" x14ac:dyDescent="0.25">
      <c r="A11396">
        <v>80028661</v>
      </c>
      <c r="B11396" s="1">
        <v>41059</v>
      </c>
      <c r="C11396" t="s">
        <v>15</v>
      </c>
      <c r="D11396">
        <v>387.5</v>
      </c>
      <c r="E11396">
        <v>12050351</v>
      </c>
      <c r="F11396" t="s">
        <v>8</v>
      </c>
      <c r="G11396">
        <v>205000</v>
      </c>
    </row>
    <row r="11397" spans="1:7" hidden="1" x14ac:dyDescent="0.25">
      <c r="A11397">
        <v>80028701</v>
      </c>
      <c r="B11397" s="1">
        <v>41061</v>
      </c>
      <c r="C11397" t="s">
        <v>18</v>
      </c>
      <c r="D11397">
        <v>59.93</v>
      </c>
      <c r="E11397">
        <v>12020153</v>
      </c>
      <c r="F11397" t="s">
        <v>10</v>
      </c>
      <c r="G11397">
        <v>1</v>
      </c>
    </row>
    <row r="11398" spans="1:7" x14ac:dyDescent="0.25">
      <c r="A11398">
        <v>80028662</v>
      </c>
      <c r="B11398" s="1">
        <v>41059</v>
      </c>
      <c r="C11398" t="s">
        <v>54</v>
      </c>
      <c r="D11398">
        <v>33</v>
      </c>
      <c r="E11398">
        <v>12050446</v>
      </c>
      <c r="F11398" t="s">
        <v>55</v>
      </c>
      <c r="G11398">
        <v>150000</v>
      </c>
    </row>
    <row r="11399" spans="1:7" x14ac:dyDescent="0.25">
      <c r="A11399">
        <v>80028662</v>
      </c>
      <c r="B11399" s="1">
        <v>41059</v>
      </c>
      <c r="C11399" t="s">
        <v>59</v>
      </c>
      <c r="D11399">
        <v>35</v>
      </c>
      <c r="E11399">
        <v>12050446</v>
      </c>
      <c r="F11399" t="s">
        <v>60</v>
      </c>
      <c r="G11399">
        <v>150000</v>
      </c>
    </row>
    <row r="11400" spans="1:7" x14ac:dyDescent="0.25">
      <c r="A11400">
        <v>80028663</v>
      </c>
      <c r="B11400" s="1">
        <v>41059</v>
      </c>
      <c r="C11400" t="s">
        <v>54</v>
      </c>
      <c r="D11400">
        <v>29</v>
      </c>
      <c r="E11400">
        <v>12050447</v>
      </c>
      <c r="F11400" t="s">
        <v>55</v>
      </c>
      <c r="G11400">
        <v>90000</v>
      </c>
    </row>
    <row r="11401" spans="1:7" x14ac:dyDescent="0.25">
      <c r="A11401">
        <v>80028663</v>
      </c>
      <c r="B11401" s="1">
        <v>41059</v>
      </c>
      <c r="C11401" t="s">
        <v>59</v>
      </c>
      <c r="D11401">
        <v>25</v>
      </c>
      <c r="E11401">
        <v>12050447</v>
      </c>
      <c r="F11401" t="s">
        <v>60</v>
      </c>
      <c r="G11401">
        <v>90000</v>
      </c>
    </row>
    <row r="11402" spans="1:7" hidden="1" x14ac:dyDescent="0.25">
      <c r="A11402">
        <v>80028691</v>
      </c>
      <c r="B11402" s="1">
        <v>41061</v>
      </c>
      <c r="C11402" t="s">
        <v>111</v>
      </c>
      <c r="D11402">
        <v>25</v>
      </c>
      <c r="E11402">
        <v>12060005</v>
      </c>
      <c r="F11402" t="s">
        <v>112</v>
      </c>
      <c r="G11402">
        <v>1</v>
      </c>
    </row>
    <row r="11403" spans="1:7" hidden="1" x14ac:dyDescent="0.25">
      <c r="A11403">
        <v>80028690</v>
      </c>
      <c r="B11403" s="1">
        <v>41061</v>
      </c>
      <c r="C11403" t="s">
        <v>111</v>
      </c>
      <c r="D11403">
        <v>25</v>
      </c>
      <c r="E11403">
        <v>12060006</v>
      </c>
      <c r="F11403" t="s">
        <v>112</v>
      </c>
      <c r="G11403">
        <v>1</v>
      </c>
    </row>
    <row r="11404" spans="1:7" hidden="1" x14ac:dyDescent="0.25">
      <c r="A11404">
        <v>80028692</v>
      </c>
      <c r="B11404" s="1">
        <v>41061</v>
      </c>
      <c r="C11404" t="s">
        <v>182</v>
      </c>
      <c r="D11404">
        <v>100</v>
      </c>
      <c r="E11404">
        <v>12060008</v>
      </c>
      <c r="F11404" t="s">
        <v>10</v>
      </c>
      <c r="G11404">
        <v>1</v>
      </c>
    </row>
    <row r="11405" spans="1:7" hidden="1" x14ac:dyDescent="0.25">
      <c r="A11405">
        <v>80028694</v>
      </c>
      <c r="B11405" s="1">
        <v>41061</v>
      </c>
      <c r="C11405" t="s">
        <v>111</v>
      </c>
      <c r="D11405">
        <v>25</v>
      </c>
      <c r="E11405">
        <v>12060009</v>
      </c>
      <c r="F11405" t="s">
        <v>112</v>
      </c>
      <c r="G11405">
        <v>1</v>
      </c>
    </row>
    <row r="11406" spans="1:7" hidden="1" x14ac:dyDescent="0.25">
      <c r="A11406">
        <v>80028695</v>
      </c>
      <c r="B11406" s="1">
        <v>41061</v>
      </c>
      <c r="C11406" t="s">
        <v>182</v>
      </c>
      <c r="D11406">
        <v>100</v>
      </c>
      <c r="E11406">
        <v>12060010</v>
      </c>
      <c r="F11406" t="s">
        <v>10</v>
      </c>
      <c r="G11406">
        <v>1</v>
      </c>
    </row>
    <row r="11407" spans="1:7" x14ac:dyDescent="0.25">
      <c r="A11407">
        <v>80028663</v>
      </c>
      <c r="B11407" s="1">
        <v>41059</v>
      </c>
      <c r="C11407" t="s">
        <v>54</v>
      </c>
      <c r="D11407">
        <v>29</v>
      </c>
      <c r="E11407">
        <v>12050449</v>
      </c>
      <c r="F11407" t="s">
        <v>55</v>
      </c>
      <c r="G11407">
        <v>90000</v>
      </c>
    </row>
    <row r="11408" spans="1:7" x14ac:dyDescent="0.25">
      <c r="A11408">
        <v>80028663</v>
      </c>
      <c r="B11408" s="1">
        <v>41059</v>
      </c>
      <c r="C11408" t="s">
        <v>59</v>
      </c>
      <c r="D11408">
        <v>25</v>
      </c>
      <c r="E11408">
        <v>12050449</v>
      </c>
      <c r="F11408" t="s">
        <v>60</v>
      </c>
      <c r="G11408">
        <v>90000</v>
      </c>
    </row>
    <row r="11409" spans="1:7" x14ac:dyDescent="0.25">
      <c r="A11409">
        <v>80028664</v>
      </c>
      <c r="B11409" s="1">
        <v>41059</v>
      </c>
      <c r="C11409" t="s">
        <v>133</v>
      </c>
      <c r="D11409">
        <v>30</v>
      </c>
      <c r="E11409">
        <v>12050452</v>
      </c>
      <c r="F11409" t="s">
        <v>10</v>
      </c>
      <c r="G11409">
        <v>2</v>
      </c>
    </row>
    <row r="11410" spans="1:7" x14ac:dyDescent="0.25">
      <c r="A11410">
        <v>80028664</v>
      </c>
      <c r="B11410" s="1">
        <v>41059</v>
      </c>
      <c r="C11410" t="s">
        <v>134</v>
      </c>
      <c r="D11410">
        <v>75</v>
      </c>
      <c r="E11410">
        <v>12050452</v>
      </c>
      <c r="F11410" t="s">
        <v>10</v>
      </c>
      <c r="G11410">
        <v>2</v>
      </c>
    </row>
    <row r="11411" spans="1:7" x14ac:dyDescent="0.25">
      <c r="A11411">
        <v>80028666</v>
      </c>
      <c r="B11411" s="1">
        <v>41059</v>
      </c>
      <c r="C11411" t="s">
        <v>9</v>
      </c>
      <c r="D11411">
        <v>20</v>
      </c>
      <c r="E11411">
        <v>12050045</v>
      </c>
      <c r="F11411" t="s">
        <v>10</v>
      </c>
      <c r="G11411">
        <v>1</v>
      </c>
    </row>
    <row r="11412" spans="1:7" x14ac:dyDescent="0.25">
      <c r="A11412">
        <v>80028666</v>
      </c>
      <c r="B11412" s="1">
        <v>41059</v>
      </c>
      <c r="C11412" t="s">
        <v>7</v>
      </c>
      <c r="D11412">
        <v>332</v>
      </c>
      <c r="E11412">
        <v>12050045</v>
      </c>
      <c r="F11412" t="s">
        <v>8</v>
      </c>
      <c r="G11412">
        <v>1</v>
      </c>
    </row>
    <row r="11413" spans="1:7" x14ac:dyDescent="0.25">
      <c r="A11413">
        <v>80028668</v>
      </c>
      <c r="B11413" s="1">
        <v>41059</v>
      </c>
      <c r="C11413" t="s">
        <v>27</v>
      </c>
      <c r="D11413">
        <v>25</v>
      </c>
      <c r="E11413">
        <v>12050464</v>
      </c>
      <c r="F11413" t="s">
        <v>28</v>
      </c>
      <c r="G11413">
        <v>1</v>
      </c>
    </row>
    <row r="11414" spans="1:7" x14ac:dyDescent="0.25">
      <c r="A11414">
        <v>80028669</v>
      </c>
      <c r="B11414" s="1">
        <v>41059</v>
      </c>
      <c r="C11414" t="s">
        <v>7</v>
      </c>
      <c r="D11414">
        <v>25</v>
      </c>
      <c r="E11414">
        <v>12050466</v>
      </c>
      <c r="F11414" t="s">
        <v>8</v>
      </c>
      <c r="G11414">
        <v>3000</v>
      </c>
    </row>
    <row r="11415" spans="1:7" x14ac:dyDescent="0.25">
      <c r="A11415">
        <v>80028670</v>
      </c>
      <c r="B11415" s="1">
        <v>41059</v>
      </c>
      <c r="C11415" t="s">
        <v>140</v>
      </c>
      <c r="D11415">
        <v>18</v>
      </c>
      <c r="E11415">
        <v>12050467</v>
      </c>
      <c r="F11415" t="s">
        <v>26</v>
      </c>
      <c r="G11415">
        <v>125</v>
      </c>
    </row>
    <row r="11416" spans="1:7" x14ac:dyDescent="0.25">
      <c r="A11416">
        <v>80028670</v>
      </c>
      <c r="B11416" s="1">
        <v>41059</v>
      </c>
      <c r="C11416" t="s">
        <v>66</v>
      </c>
      <c r="D11416">
        <v>12</v>
      </c>
      <c r="E11416">
        <v>12050467</v>
      </c>
      <c r="F11416" t="s">
        <v>67</v>
      </c>
      <c r="G11416">
        <v>125</v>
      </c>
    </row>
    <row r="11417" spans="1:7" x14ac:dyDescent="0.25">
      <c r="A11417">
        <v>80028671</v>
      </c>
      <c r="B11417" s="1">
        <v>41059</v>
      </c>
      <c r="C11417" t="s">
        <v>54</v>
      </c>
      <c r="D11417">
        <v>25</v>
      </c>
      <c r="E11417">
        <v>12050468</v>
      </c>
      <c r="F11417" t="s">
        <v>55</v>
      </c>
      <c r="G11417">
        <v>70000</v>
      </c>
    </row>
    <row r="11418" spans="1:7" x14ac:dyDescent="0.25">
      <c r="A11418">
        <v>80028671</v>
      </c>
      <c r="B11418" s="1">
        <v>41059</v>
      </c>
      <c r="C11418" t="s">
        <v>56</v>
      </c>
      <c r="D11418">
        <v>25</v>
      </c>
      <c r="E11418">
        <v>12050468</v>
      </c>
      <c r="F11418" t="s">
        <v>55</v>
      </c>
      <c r="G11418">
        <v>70000</v>
      </c>
    </row>
    <row r="11419" spans="1:7" x14ac:dyDescent="0.25">
      <c r="A11419">
        <v>80028671</v>
      </c>
      <c r="B11419" s="1">
        <v>41059</v>
      </c>
      <c r="C11419" t="s">
        <v>59</v>
      </c>
      <c r="D11419">
        <v>25</v>
      </c>
      <c r="E11419">
        <v>12050468</v>
      </c>
      <c r="F11419" t="s">
        <v>60</v>
      </c>
      <c r="G11419">
        <v>70000</v>
      </c>
    </row>
    <row r="11420" spans="1:7" x14ac:dyDescent="0.25">
      <c r="A11420">
        <v>80028671</v>
      </c>
      <c r="B11420" s="1">
        <v>41059</v>
      </c>
      <c r="C11420" t="s">
        <v>61</v>
      </c>
      <c r="D11420">
        <v>25</v>
      </c>
      <c r="E11420">
        <v>12050468</v>
      </c>
      <c r="F11420" t="s">
        <v>60</v>
      </c>
      <c r="G11420">
        <v>70000</v>
      </c>
    </row>
    <row r="11421" spans="1:7" x14ac:dyDescent="0.25">
      <c r="A11421">
        <v>80028672</v>
      </c>
      <c r="B11421" s="1">
        <v>41059</v>
      </c>
      <c r="C11421" t="s">
        <v>64</v>
      </c>
      <c r="D11421">
        <v>25</v>
      </c>
      <c r="E11421">
        <v>12050470</v>
      </c>
      <c r="F11421" t="s">
        <v>65</v>
      </c>
      <c r="G11421">
        <v>2</v>
      </c>
    </row>
    <row r="11422" spans="1:7" x14ac:dyDescent="0.25">
      <c r="A11422">
        <v>80028672</v>
      </c>
      <c r="B11422" s="1">
        <v>41059</v>
      </c>
      <c r="C11422" t="s">
        <v>64</v>
      </c>
      <c r="D11422">
        <v>25</v>
      </c>
      <c r="E11422">
        <v>12050471</v>
      </c>
      <c r="F11422" t="s">
        <v>65</v>
      </c>
      <c r="G11422">
        <v>1</v>
      </c>
    </row>
    <row r="11423" spans="1:7" x14ac:dyDescent="0.25">
      <c r="A11423">
        <v>80028673</v>
      </c>
      <c r="B11423" s="1">
        <v>41059</v>
      </c>
      <c r="C11423" t="s">
        <v>54</v>
      </c>
      <c r="D11423">
        <v>25</v>
      </c>
      <c r="E11423">
        <v>12050469</v>
      </c>
      <c r="F11423" t="s">
        <v>55</v>
      </c>
      <c r="G11423">
        <v>70000</v>
      </c>
    </row>
    <row r="11424" spans="1:7" x14ac:dyDescent="0.25">
      <c r="A11424">
        <v>80028673</v>
      </c>
      <c r="B11424" s="1">
        <v>41059</v>
      </c>
      <c r="C11424" t="s">
        <v>59</v>
      </c>
      <c r="D11424">
        <v>25</v>
      </c>
      <c r="E11424">
        <v>12050469</v>
      </c>
      <c r="F11424" t="s">
        <v>60</v>
      </c>
      <c r="G11424">
        <v>70000</v>
      </c>
    </row>
    <row r="11425" spans="1:7" x14ac:dyDescent="0.25">
      <c r="A11425">
        <v>80028674</v>
      </c>
      <c r="B11425" s="1">
        <v>41060</v>
      </c>
      <c r="C11425" t="s">
        <v>64</v>
      </c>
      <c r="D11425">
        <v>25</v>
      </c>
      <c r="E11425">
        <v>12050474</v>
      </c>
      <c r="F11425" t="s">
        <v>65</v>
      </c>
      <c r="G11425">
        <v>5</v>
      </c>
    </row>
    <row r="11426" spans="1:7" x14ac:dyDescent="0.25">
      <c r="A11426">
        <v>80028675</v>
      </c>
      <c r="B11426" s="1">
        <v>41060</v>
      </c>
      <c r="C11426" t="s">
        <v>64</v>
      </c>
      <c r="D11426">
        <v>72</v>
      </c>
      <c r="E11426">
        <v>12050476</v>
      </c>
      <c r="F11426" t="s">
        <v>65</v>
      </c>
      <c r="G11426">
        <v>18</v>
      </c>
    </row>
    <row r="11427" spans="1:7" hidden="1" x14ac:dyDescent="0.25">
      <c r="A11427">
        <v>80028697</v>
      </c>
      <c r="B11427" s="1">
        <v>41061</v>
      </c>
      <c r="C11427" t="s">
        <v>111</v>
      </c>
      <c r="D11427">
        <v>25</v>
      </c>
      <c r="E11427">
        <v>12060019</v>
      </c>
      <c r="F11427" t="s">
        <v>112</v>
      </c>
      <c r="G11427">
        <v>1</v>
      </c>
    </row>
    <row r="11428" spans="1:7" x14ac:dyDescent="0.25">
      <c r="A11428">
        <v>80028675</v>
      </c>
      <c r="B11428" s="1">
        <v>41060</v>
      </c>
      <c r="C11428" t="s">
        <v>74</v>
      </c>
      <c r="D11428">
        <v>25</v>
      </c>
      <c r="E11428">
        <v>12050476</v>
      </c>
      <c r="F11428" t="s">
        <v>75</v>
      </c>
      <c r="G11428">
        <v>18</v>
      </c>
    </row>
    <row r="11429" spans="1:7" hidden="1" x14ac:dyDescent="0.25">
      <c r="A11429">
        <v>80028702</v>
      </c>
      <c r="B11429" s="1">
        <v>41061</v>
      </c>
      <c r="C11429" t="s">
        <v>22</v>
      </c>
      <c r="D11429">
        <v>50</v>
      </c>
      <c r="E11429">
        <v>12060028</v>
      </c>
      <c r="F11429" t="s">
        <v>23</v>
      </c>
      <c r="G11429">
        <v>1</v>
      </c>
    </row>
    <row r="11430" spans="1:7" x14ac:dyDescent="0.25">
      <c r="A11430">
        <v>80028675</v>
      </c>
      <c r="B11430" s="1">
        <v>41060</v>
      </c>
      <c r="C11430" t="s">
        <v>70</v>
      </c>
      <c r="D11430">
        <v>25</v>
      </c>
      <c r="E11430">
        <v>12050476</v>
      </c>
      <c r="F11430" t="s">
        <v>71</v>
      </c>
      <c r="G11430">
        <v>18</v>
      </c>
    </row>
    <row r="11431" spans="1:7" x14ac:dyDescent="0.25">
      <c r="A11431">
        <v>80028676</v>
      </c>
      <c r="B11431" s="1">
        <v>41060</v>
      </c>
      <c r="C11431" t="s">
        <v>70</v>
      </c>
      <c r="D11431">
        <v>25</v>
      </c>
      <c r="E11431">
        <v>12050477</v>
      </c>
      <c r="F11431" t="s">
        <v>71</v>
      </c>
      <c r="G11431">
        <v>1</v>
      </c>
    </row>
    <row r="11432" spans="1:7" x14ac:dyDescent="0.25">
      <c r="A11432">
        <v>80028677</v>
      </c>
      <c r="B11432" s="1">
        <v>41060</v>
      </c>
      <c r="C11432" t="s">
        <v>29</v>
      </c>
      <c r="D11432">
        <v>25</v>
      </c>
      <c r="E11432">
        <v>12050478</v>
      </c>
      <c r="F11432" t="s">
        <v>10</v>
      </c>
      <c r="G11432">
        <v>1</v>
      </c>
    </row>
    <row r="11433" spans="1:7" x14ac:dyDescent="0.25">
      <c r="A11433">
        <v>80028678</v>
      </c>
      <c r="B11433" s="1">
        <v>41060</v>
      </c>
      <c r="C11433" t="s">
        <v>24</v>
      </c>
      <c r="D11433">
        <v>25</v>
      </c>
      <c r="E11433">
        <v>12050480</v>
      </c>
      <c r="F11433" t="s">
        <v>10</v>
      </c>
      <c r="G11433">
        <v>1</v>
      </c>
    </row>
    <row r="11434" spans="1:7" x14ac:dyDescent="0.25">
      <c r="A11434">
        <v>80028679</v>
      </c>
      <c r="B11434" s="1">
        <v>41060</v>
      </c>
      <c r="C11434" t="s">
        <v>7</v>
      </c>
      <c r="D11434">
        <v>475</v>
      </c>
      <c r="E11434">
        <v>12050249</v>
      </c>
      <c r="F11434" t="s">
        <v>8</v>
      </c>
      <c r="G11434">
        <v>105000</v>
      </c>
    </row>
    <row r="11435" spans="1:7" x14ac:dyDescent="0.25">
      <c r="A11435">
        <v>80028687</v>
      </c>
      <c r="B11435" s="1">
        <v>41060</v>
      </c>
      <c r="C11435" t="s">
        <v>64</v>
      </c>
      <c r="D11435">
        <v>60</v>
      </c>
      <c r="E11435">
        <v>12050493</v>
      </c>
      <c r="F11435" t="s">
        <v>65</v>
      </c>
      <c r="G11435">
        <v>15</v>
      </c>
    </row>
    <row r="11436" spans="1:7" x14ac:dyDescent="0.25">
      <c r="A11436">
        <v>80028687</v>
      </c>
      <c r="B11436" s="1">
        <v>41060</v>
      </c>
      <c r="C11436" t="s">
        <v>54</v>
      </c>
      <c r="D11436">
        <v>25</v>
      </c>
      <c r="E11436">
        <v>12050494</v>
      </c>
      <c r="F11436" t="s">
        <v>55</v>
      </c>
      <c r="G11436">
        <v>40000</v>
      </c>
    </row>
    <row r="11437" spans="1:7" hidden="1" x14ac:dyDescent="0.25">
      <c r="A11437">
        <v>80028709</v>
      </c>
      <c r="B11437" s="1">
        <v>41064</v>
      </c>
      <c r="C11437" t="s">
        <v>182</v>
      </c>
      <c r="D11437">
        <v>100</v>
      </c>
      <c r="E11437">
        <v>12060034</v>
      </c>
      <c r="F11437" t="s">
        <v>10</v>
      </c>
      <c r="G11437">
        <v>1</v>
      </c>
    </row>
    <row r="11438" spans="1:7" hidden="1" x14ac:dyDescent="0.25">
      <c r="A11438">
        <v>80028710</v>
      </c>
      <c r="B11438" s="1">
        <v>41064</v>
      </c>
      <c r="C11438" t="s">
        <v>22</v>
      </c>
      <c r="D11438">
        <v>50</v>
      </c>
      <c r="E11438">
        <v>12060035</v>
      </c>
      <c r="F11438" t="s">
        <v>23</v>
      </c>
      <c r="G11438">
        <v>0.2</v>
      </c>
    </row>
    <row r="11439" spans="1:7" hidden="1" x14ac:dyDescent="0.25">
      <c r="A11439">
        <v>80028711</v>
      </c>
      <c r="B11439" s="1">
        <v>41064</v>
      </c>
      <c r="C11439" t="s">
        <v>104</v>
      </c>
      <c r="D11439">
        <v>250</v>
      </c>
      <c r="E11439">
        <v>12060037</v>
      </c>
      <c r="F11439" t="s">
        <v>50</v>
      </c>
      <c r="G11439">
        <v>14.5</v>
      </c>
    </row>
    <row r="11440" spans="1:7" hidden="1" x14ac:dyDescent="0.25">
      <c r="A11440">
        <v>90001867</v>
      </c>
      <c r="B11440" s="1">
        <v>41064</v>
      </c>
      <c r="C11440" t="s">
        <v>120</v>
      </c>
      <c r="D11440">
        <v>350</v>
      </c>
      <c r="E11440">
        <v>12060041</v>
      </c>
      <c r="F11440" t="s">
        <v>121</v>
      </c>
      <c r="G11440">
        <v>1</v>
      </c>
    </row>
    <row r="11441" spans="1:7" x14ac:dyDescent="0.25">
      <c r="A11441">
        <v>80028687</v>
      </c>
      <c r="B11441" s="1">
        <v>41060</v>
      </c>
      <c r="C11441" t="s">
        <v>56</v>
      </c>
      <c r="D11441">
        <v>25</v>
      </c>
      <c r="E11441">
        <v>12050494</v>
      </c>
      <c r="F11441" t="s">
        <v>55</v>
      </c>
      <c r="G11441">
        <v>40000</v>
      </c>
    </row>
    <row r="11442" spans="1:7" x14ac:dyDescent="0.25">
      <c r="A11442">
        <v>80028687</v>
      </c>
      <c r="B11442" s="1">
        <v>41060</v>
      </c>
      <c r="C11442" t="s">
        <v>53</v>
      </c>
      <c r="D11442">
        <v>25</v>
      </c>
      <c r="E11442">
        <v>12050494</v>
      </c>
      <c r="F11442" t="s">
        <v>10</v>
      </c>
      <c r="G11442">
        <v>40000</v>
      </c>
    </row>
    <row r="11443" spans="1:7" hidden="1" x14ac:dyDescent="0.25">
      <c r="A11443">
        <v>80028714</v>
      </c>
      <c r="B11443" s="1">
        <v>41064</v>
      </c>
      <c r="C11443" t="s">
        <v>111</v>
      </c>
      <c r="D11443">
        <v>25</v>
      </c>
      <c r="E11443">
        <v>12060045</v>
      </c>
      <c r="F11443" t="s">
        <v>112</v>
      </c>
      <c r="G11443">
        <v>1</v>
      </c>
    </row>
    <row r="11444" spans="1:7" hidden="1" x14ac:dyDescent="0.25">
      <c r="A11444">
        <v>80028718</v>
      </c>
      <c r="B11444" s="1">
        <v>41064</v>
      </c>
      <c r="C11444" t="s">
        <v>113</v>
      </c>
      <c r="D11444">
        <v>150</v>
      </c>
      <c r="E11444">
        <v>12060047</v>
      </c>
      <c r="F11444" t="s">
        <v>10</v>
      </c>
      <c r="G11444">
        <v>1</v>
      </c>
    </row>
    <row r="11445" spans="1:7" hidden="1" x14ac:dyDescent="0.25">
      <c r="A11445">
        <v>80028720</v>
      </c>
      <c r="B11445" s="1">
        <v>41065</v>
      </c>
      <c r="C11445" t="s">
        <v>22</v>
      </c>
      <c r="D11445">
        <v>155</v>
      </c>
      <c r="E11445">
        <v>12010088</v>
      </c>
      <c r="F11445" t="s">
        <v>23</v>
      </c>
      <c r="G11445">
        <v>0.62</v>
      </c>
    </row>
    <row r="11446" spans="1:7" hidden="1" x14ac:dyDescent="0.25">
      <c r="A11446">
        <v>80028722</v>
      </c>
      <c r="B11446" s="1">
        <v>41065</v>
      </c>
      <c r="C11446" t="s">
        <v>111</v>
      </c>
      <c r="D11446">
        <v>25</v>
      </c>
      <c r="E11446">
        <v>12060050</v>
      </c>
      <c r="F11446" t="s">
        <v>112</v>
      </c>
      <c r="G11446">
        <v>1</v>
      </c>
    </row>
    <row r="11447" spans="1:7" hidden="1" x14ac:dyDescent="0.25">
      <c r="A11447">
        <v>80028721</v>
      </c>
      <c r="B11447" s="1">
        <v>41065</v>
      </c>
      <c r="C11447" t="s">
        <v>111</v>
      </c>
      <c r="D11447">
        <v>50</v>
      </c>
      <c r="E11447">
        <v>12060051</v>
      </c>
      <c r="F11447" t="s">
        <v>112</v>
      </c>
      <c r="G11447">
        <v>2</v>
      </c>
    </row>
    <row r="11448" spans="1:7" hidden="1" x14ac:dyDescent="0.25">
      <c r="A11448">
        <v>17048</v>
      </c>
      <c r="B11448" s="1">
        <v>41065</v>
      </c>
      <c r="C11448" t="s">
        <v>111</v>
      </c>
      <c r="D11448">
        <v>50</v>
      </c>
      <c r="E11448">
        <v>12060051</v>
      </c>
      <c r="F11448" t="s">
        <v>112</v>
      </c>
      <c r="G11448">
        <v>2</v>
      </c>
    </row>
    <row r="11449" spans="1:7" hidden="1" x14ac:dyDescent="0.25">
      <c r="A11449">
        <v>80028741</v>
      </c>
      <c r="B11449" s="1">
        <v>41065</v>
      </c>
      <c r="C11449" t="s">
        <v>111</v>
      </c>
      <c r="D11449">
        <v>50</v>
      </c>
      <c r="E11449">
        <v>12060051</v>
      </c>
      <c r="F11449" t="s">
        <v>112</v>
      </c>
      <c r="G11449">
        <v>2</v>
      </c>
    </row>
    <row r="11450" spans="1:7" hidden="1" x14ac:dyDescent="0.25">
      <c r="A11450">
        <v>80028723</v>
      </c>
      <c r="B11450" s="1">
        <v>41065</v>
      </c>
      <c r="C11450" t="s">
        <v>111</v>
      </c>
      <c r="D11450">
        <v>25</v>
      </c>
      <c r="E11450">
        <v>12060053</v>
      </c>
      <c r="F11450" t="s">
        <v>112</v>
      </c>
      <c r="G11450">
        <v>1</v>
      </c>
    </row>
    <row r="11451" spans="1:7" x14ac:dyDescent="0.25">
      <c r="A11451">
        <v>80028687</v>
      </c>
      <c r="B11451" s="1">
        <v>41060</v>
      </c>
      <c r="C11451" t="s">
        <v>59</v>
      </c>
      <c r="D11451">
        <v>25</v>
      </c>
      <c r="E11451">
        <v>12050494</v>
      </c>
      <c r="F11451" t="s">
        <v>60</v>
      </c>
      <c r="G11451">
        <v>40000</v>
      </c>
    </row>
    <row r="11452" spans="1:7" hidden="1" x14ac:dyDescent="0.25">
      <c r="A11452">
        <v>80028727</v>
      </c>
      <c r="B11452" s="1">
        <v>41065</v>
      </c>
      <c r="C11452" t="s">
        <v>182</v>
      </c>
      <c r="D11452">
        <v>100</v>
      </c>
      <c r="E11452">
        <v>12060061</v>
      </c>
      <c r="F11452" t="s">
        <v>10</v>
      </c>
      <c r="G11452">
        <v>1</v>
      </c>
    </row>
    <row r="11453" spans="1:7" x14ac:dyDescent="0.25">
      <c r="A11453">
        <v>80028687</v>
      </c>
      <c r="B11453" s="1">
        <v>41060</v>
      </c>
      <c r="C11453" t="s">
        <v>61</v>
      </c>
      <c r="D11453">
        <v>25</v>
      </c>
      <c r="E11453">
        <v>12050494</v>
      </c>
      <c r="F11453" t="s">
        <v>60</v>
      </c>
      <c r="G11453">
        <v>40000</v>
      </c>
    </row>
    <row r="11454" spans="1:7" x14ac:dyDescent="0.25">
      <c r="A11454">
        <v>80028687</v>
      </c>
      <c r="B11454" s="1">
        <v>41060</v>
      </c>
      <c r="C11454" t="s">
        <v>62</v>
      </c>
      <c r="D11454">
        <v>25</v>
      </c>
      <c r="E11454">
        <v>12050494</v>
      </c>
      <c r="F11454" t="s">
        <v>60</v>
      </c>
      <c r="G11454">
        <v>40000</v>
      </c>
    </row>
    <row r="11455" spans="1:7" hidden="1" x14ac:dyDescent="0.25">
      <c r="A11455">
        <v>90001868</v>
      </c>
      <c r="B11455" s="1">
        <v>41065</v>
      </c>
      <c r="C11455" t="s">
        <v>115</v>
      </c>
      <c r="D11455">
        <v>50</v>
      </c>
      <c r="E11455">
        <v>12060064</v>
      </c>
      <c r="F11455" t="s">
        <v>10</v>
      </c>
      <c r="G11455">
        <v>1</v>
      </c>
    </row>
    <row r="11456" spans="1:7" x14ac:dyDescent="0.25">
      <c r="A11456">
        <v>80028688</v>
      </c>
      <c r="B11456" s="1">
        <v>41060</v>
      </c>
      <c r="C11456" t="s">
        <v>64</v>
      </c>
      <c r="D11456">
        <v>25</v>
      </c>
      <c r="E11456">
        <v>12050495</v>
      </c>
      <c r="F11456" t="s">
        <v>65</v>
      </c>
      <c r="G11456">
        <v>2</v>
      </c>
    </row>
    <row r="11457" spans="1:7" hidden="1" x14ac:dyDescent="0.25">
      <c r="A11457">
        <v>80028732</v>
      </c>
      <c r="B11457" s="1">
        <v>41065</v>
      </c>
      <c r="C11457" t="s">
        <v>111</v>
      </c>
      <c r="D11457">
        <v>25</v>
      </c>
      <c r="E11457">
        <v>12060066</v>
      </c>
      <c r="F11457" t="s">
        <v>112</v>
      </c>
      <c r="G11457">
        <v>1</v>
      </c>
    </row>
    <row r="11458" spans="1:7" hidden="1" x14ac:dyDescent="0.25">
      <c r="A11458">
        <v>80028733</v>
      </c>
      <c r="B11458" s="1">
        <v>41065</v>
      </c>
      <c r="C11458" t="s">
        <v>113</v>
      </c>
      <c r="D11458">
        <v>50</v>
      </c>
      <c r="E11458">
        <v>12060068</v>
      </c>
      <c r="F11458" t="s">
        <v>10</v>
      </c>
      <c r="G11458">
        <v>1</v>
      </c>
    </row>
    <row r="11459" spans="1:7" x14ac:dyDescent="0.25">
      <c r="A11459">
        <v>80028689</v>
      </c>
      <c r="B11459" s="1">
        <v>41061</v>
      </c>
      <c r="C11459" t="s">
        <v>135</v>
      </c>
      <c r="D11459">
        <v>125</v>
      </c>
      <c r="E11459">
        <v>12050385</v>
      </c>
      <c r="F11459" t="s">
        <v>10</v>
      </c>
      <c r="G11459">
        <v>1</v>
      </c>
    </row>
    <row r="11460" spans="1:7" x14ac:dyDescent="0.25">
      <c r="A11460">
        <v>80028693</v>
      </c>
      <c r="B11460" s="1">
        <v>41061</v>
      </c>
      <c r="C11460" t="s">
        <v>9</v>
      </c>
      <c r="D11460">
        <v>20</v>
      </c>
      <c r="E11460">
        <v>12050209</v>
      </c>
      <c r="F11460" t="s">
        <v>10</v>
      </c>
      <c r="G11460">
        <v>1</v>
      </c>
    </row>
    <row r="11461" spans="1:7" hidden="1" x14ac:dyDescent="0.25">
      <c r="A11461">
        <v>80028734</v>
      </c>
      <c r="B11461" s="1">
        <v>41065</v>
      </c>
      <c r="C11461" t="s">
        <v>111</v>
      </c>
      <c r="D11461">
        <v>25</v>
      </c>
      <c r="E11461">
        <v>12060071</v>
      </c>
      <c r="F11461" t="s">
        <v>112</v>
      </c>
      <c r="G11461">
        <v>2</v>
      </c>
    </row>
    <row r="11462" spans="1:7" hidden="1" x14ac:dyDescent="0.25">
      <c r="A11462">
        <v>80028735</v>
      </c>
      <c r="B11462" s="1">
        <v>41065</v>
      </c>
      <c r="C11462" t="s">
        <v>111</v>
      </c>
      <c r="D11462">
        <v>50</v>
      </c>
      <c r="E11462">
        <v>12060071</v>
      </c>
      <c r="F11462" t="s">
        <v>112</v>
      </c>
      <c r="G11462">
        <v>2</v>
      </c>
    </row>
    <row r="11463" spans="1:7" x14ac:dyDescent="0.25">
      <c r="A11463">
        <v>80028693</v>
      </c>
      <c r="B11463" s="1">
        <v>41061</v>
      </c>
      <c r="C11463" t="s">
        <v>7</v>
      </c>
      <c r="D11463">
        <v>145</v>
      </c>
      <c r="E11463">
        <v>12050209</v>
      </c>
      <c r="F11463" t="s">
        <v>8</v>
      </c>
      <c r="G11463">
        <v>1</v>
      </c>
    </row>
    <row r="11464" spans="1:7" hidden="1" x14ac:dyDescent="0.25">
      <c r="A11464">
        <v>80028752</v>
      </c>
      <c r="B11464" s="1">
        <v>41066</v>
      </c>
      <c r="C11464" t="s">
        <v>104</v>
      </c>
      <c r="D11464">
        <v>50</v>
      </c>
      <c r="E11464">
        <v>11050178</v>
      </c>
      <c r="F11464" t="s">
        <v>50</v>
      </c>
      <c r="G11464">
        <v>7.0000000000000007E-2</v>
      </c>
    </row>
    <row r="11465" spans="1:7" x14ac:dyDescent="0.25">
      <c r="A11465">
        <v>80028696</v>
      </c>
      <c r="B11465" s="1">
        <v>41061</v>
      </c>
      <c r="C11465" t="s">
        <v>9</v>
      </c>
      <c r="D11465">
        <v>20</v>
      </c>
      <c r="E11465">
        <v>12020153</v>
      </c>
      <c r="F11465" t="s">
        <v>10</v>
      </c>
      <c r="G11465">
        <v>1</v>
      </c>
    </row>
    <row r="11466" spans="1:7" x14ac:dyDescent="0.25">
      <c r="A11466">
        <v>80028696</v>
      </c>
      <c r="B11466" s="1">
        <v>41061</v>
      </c>
      <c r="C11466" t="s">
        <v>7</v>
      </c>
      <c r="D11466">
        <v>1135</v>
      </c>
      <c r="E11466">
        <v>12020153</v>
      </c>
      <c r="F11466" t="s">
        <v>8</v>
      </c>
      <c r="G11466">
        <v>1</v>
      </c>
    </row>
    <row r="11467" spans="1:7" x14ac:dyDescent="0.25">
      <c r="A11467">
        <v>80028698</v>
      </c>
      <c r="B11467" s="1">
        <v>41061</v>
      </c>
      <c r="C11467" t="s">
        <v>9</v>
      </c>
      <c r="D11467">
        <v>20</v>
      </c>
      <c r="E11467">
        <v>12050433</v>
      </c>
      <c r="F11467" t="s">
        <v>10</v>
      </c>
      <c r="G11467">
        <v>1</v>
      </c>
    </row>
    <row r="11468" spans="1:7" x14ac:dyDescent="0.25">
      <c r="A11468">
        <v>80028698</v>
      </c>
      <c r="B11468" s="1">
        <v>41061</v>
      </c>
      <c r="C11468" t="s">
        <v>7</v>
      </c>
      <c r="D11468">
        <v>70</v>
      </c>
      <c r="E11468">
        <v>12050433</v>
      </c>
      <c r="F11468" t="s">
        <v>8</v>
      </c>
      <c r="G11468">
        <v>1</v>
      </c>
    </row>
    <row r="11469" spans="1:7" x14ac:dyDescent="0.25">
      <c r="A11469">
        <v>80028699</v>
      </c>
      <c r="B11469" s="1">
        <v>41061</v>
      </c>
      <c r="C11469" t="s">
        <v>7</v>
      </c>
      <c r="D11469">
        <v>105</v>
      </c>
      <c r="E11469">
        <v>12050027</v>
      </c>
      <c r="F11469" t="s">
        <v>8</v>
      </c>
      <c r="G11469">
        <v>17000</v>
      </c>
    </row>
    <row r="11470" spans="1:7" x14ac:dyDescent="0.25">
      <c r="A11470">
        <v>80028700</v>
      </c>
      <c r="B11470" s="1">
        <v>41061</v>
      </c>
      <c r="C11470" t="s">
        <v>7</v>
      </c>
      <c r="D11470">
        <v>130</v>
      </c>
      <c r="E11470">
        <v>12060027</v>
      </c>
      <c r="F11470" t="s">
        <v>8</v>
      </c>
      <c r="G11470">
        <v>22000</v>
      </c>
    </row>
    <row r="11471" spans="1:7" x14ac:dyDescent="0.25">
      <c r="A11471">
        <v>80028701</v>
      </c>
      <c r="B11471" s="1">
        <v>41061</v>
      </c>
      <c r="C11471" t="s">
        <v>9</v>
      </c>
      <c r="D11471">
        <v>20</v>
      </c>
      <c r="E11471">
        <v>12020153</v>
      </c>
      <c r="F11471" t="s">
        <v>10</v>
      </c>
      <c r="G11471">
        <v>1</v>
      </c>
    </row>
    <row r="11472" spans="1:7" x14ac:dyDescent="0.25">
      <c r="A11472">
        <v>80028701</v>
      </c>
      <c r="B11472" s="1">
        <v>41061</v>
      </c>
      <c r="C11472" t="s">
        <v>7</v>
      </c>
      <c r="D11472">
        <v>1135</v>
      </c>
      <c r="E11472">
        <v>12020153</v>
      </c>
      <c r="F11472" t="s">
        <v>8</v>
      </c>
      <c r="G11472">
        <v>1</v>
      </c>
    </row>
    <row r="11473" spans="1:7" x14ac:dyDescent="0.25">
      <c r="A11473">
        <v>80028703</v>
      </c>
      <c r="B11473" s="1">
        <v>41061</v>
      </c>
      <c r="C11473" t="s">
        <v>135</v>
      </c>
      <c r="D11473">
        <v>125</v>
      </c>
      <c r="E11473">
        <v>12060026</v>
      </c>
      <c r="F11473" t="s">
        <v>10</v>
      </c>
      <c r="G11473">
        <v>1</v>
      </c>
    </row>
    <row r="11474" spans="1:7" x14ac:dyDescent="0.25">
      <c r="A11474">
        <v>80028704</v>
      </c>
      <c r="B11474" s="1">
        <v>41061</v>
      </c>
      <c r="C11474" t="s">
        <v>54</v>
      </c>
      <c r="D11474">
        <v>27</v>
      </c>
      <c r="E11474">
        <v>12060020</v>
      </c>
      <c r="F11474" t="s">
        <v>55</v>
      </c>
      <c r="G11474">
        <v>80000</v>
      </c>
    </row>
    <row r="11475" spans="1:7" x14ac:dyDescent="0.25">
      <c r="A11475">
        <v>80028705</v>
      </c>
      <c r="B11475" s="1">
        <v>41061</v>
      </c>
      <c r="C11475" t="s">
        <v>64</v>
      </c>
      <c r="D11475">
        <v>25</v>
      </c>
      <c r="E11475">
        <v>12060025</v>
      </c>
      <c r="F11475" t="s">
        <v>65</v>
      </c>
      <c r="G11475">
        <v>1</v>
      </c>
    </row>
    <row r="11476" spans="1:7" x14ac:dyDescent="0.25">
      <c r="A11476">
        <v>80028706</v>
      </c>
      <c r="B11476" s="1">
        <v>41061</v>
      </c>
      <c r="C11476" t="s">
        <v>54</v>
      </c>
      <c r="D11476">
        <v>29</v>
      </c>
      <c r="E11476">
        <v>12060011</v>
      </c>
      <c r="F11476" t="s">
        <v>55</v>
      </c>
      <c r="G11476">
        <v>100000</v>
      </c>
    </row>
    <row r="11477" spans="1:7" x14ac:dyDescent="0.25">
      <c r="A11477">
        <v>80028706</v>
      </c>
      <c r="B11477" s="1">
        <v>41061</v>
      </c>
      <c r="C11477" t="s">
        <v>56</v>
      </c>
      <c r="D11477">
        <v>27</v>
      </c>
      <c r="E11477">
        <v>12060011</v>
      </c>
      <c r="F11477" t="s">
        <v>55</v>
      </c>
      <c r="G11477">
        <v>100000</v>
      </c>
    </row>
    <row r="11478" spans="1:7" x14ac:dyDescent="0.25">
      <c r="A11478">
        <v>80028706</v>
      </c>
      <c r="B11478" s="1">
        <v>41061</v>
      </c>
      <c r="C11478" t="s">
        <v>59</v>
      </c>
      <c r="D11478">
        <v>25</v>
      </c>
      <c r="E11478">
        <v>12060011</v>
      </c>
      <c r="F11478" t="s">
        <v>60</v>
      </c>
      <c r="G11478">
        <v>100000</v>
      </c>
    </row>
    <row r="11479" spans="1:7" x14ac:dyDescent="0.25">
      <c r="A11479">
        <v>80028706</v>
      </c>
      <c r="B11479" s="1">
        <v>41061</v>
      </c>
      <c r="C11479" t="s">
        <v>61</v>
      </c>
      <c r="D11479">
        <v>25</v>
      </c>
      <c r="E11479">
        <v>12060011</v>
      </c>
      <c r="F11479" t="s">
        <v>60</v>
      </c>
      <c r="G11479">
        <v>100000</v>
      </c>
    </row>
    <row r="11480" spans="1:7" hidden="1" x14ac:dyDescent="0.25">
      <c r="A11480">
        <v>80028760</v>
      </c>
      <c r="B11480" s="1">
        <v>41066</v>
      </c>
      <c r="C11480" t="s">
        <v>111</v>
      </c>
      <c r="D11480">
        <v>50</v>
      </c>
      <c r="E11480">
        <v>12060051</v>
      </c>
      <c r="F11480" t="s">
        <v>112</v>
      </c>
      <c r="G11480">
        <v>2</v>
      </c>
    </row>
    <row r="11481" spans="1:7" hidden="1" x14ac:dyDescent="0.25">
      <c r="A11481">
        <v>90001869</v>
      </c>
      <c r="B11481" s="1">
        <v>41066</v>
      </c>
      <c r="C11481" t="s">
        <v>120</v>
      </c>
      <c r="D11481">
        <v>350</v>
      </c>
      <c r="E11481">
        <v>12060078</v>
      </c>
      <c r="F11481" t="s">
        <v>121</v>
      </c>
      <c r="G11481">
        <v>1</v>
      </c>
    </row>
    <row r="11482" spans="1:7" x14ac:dyDescent="0.25">
      <c r="A11482">
        <v>80028706</v>
      </c>
      <c r="B11482" s="1">
        <v>41061</v>
      </c>
      <c r="C11482" t="s">
        <v>54</v>
      </c>
      <c r="D11482">
        <v>25</v>
      </c>
      <c r="E11482">
        <v>12060012</v>
      </c>
      <c r="F11482" t="s">
        <v>55</v>
      </c>
      <c r="G11482">
        <v>60000</v>
      </c>
    </row>
    <row r="11483" spans="1:7" x14ac:dyDescent="0.25">
      <c r="A11483">
        <v>80028706</v>
      </c>
      <c r="B11483" s="1">
        <v>41061</v>
      </c>
      <c r="C11483" t="s">
        <v>59</v>
      </c>
      <c r="D11483">
        <v>25</v>
      </c>
      <c r="E11483">
        <v>12060012</v>
      </c>
      <c r="F11483" t="s">
        <v>60</v>
      </c>
      <c r="G11483">
        <v>60000</v>
      </c>
    </row>
    <row r="11484" spans="1:7" x14ac:dyDescent="0.25">
      <c r="A11484">
        <v>80028706</v>
      </c>
      <c r="B11484" s="1">
        <v>41061</v>
      </c>
      <c r="C11484" t="s">
        <v>54</v>
      </c>
      <c r="D11484">
        <v>29</v>
      </c>
      <c r="E11484">
        <v>12060013</v>
      </c>
      <c r="F11484" t="s">
        <v>55</v>
      </c>
      <c r="G11484">
        <v>100000</v>
      </c>
    </row>
    <row r="11485" spans="1:7" x14ac:dyDescent="0.25">
      <c r="A11485">
        <v>80028706</v>
      </c>
      <c r="B11485" s="1">
        <v>41061</v>
      </c>
      <c r="C11485" t="s">
        <v>59</v>
      </c>
      <c r="D11485">
        <v>25</v>
      </c>
      <c r="E11485">
        <v>12060013</v>
      </c>
      <c r="F11485" t="s">
        <v>60</v>
      </c>
      <c r="G11485">
        <v>100000</v>
      </c>
    </row>
    <row r="11486" spans="1:7" x14ac:dyDescent="0.25">
      <c r="A11486">
        <v>80028706</v>
      </c>
      <c r="B11486" s="1">
        <v>41061</v>
      </c>
      <c r="C11486" t="s">
        <v>54</v>
      </c>
      <c r="D11486">
        <v>27</v>
      </c>
      <c r="E11486">
        <v>12060014</v>
      </c>
      <c r="F11486" t="s">
        <v>55</v>
      </c>
      <c r="G11486">
        <v>100000</v>
      </c>
    </row>
    <row r="11487" spans="1:7" hidden="1" x14ac:dyDescent="0.25">
      <c r="A11487">
        <v>80028749</v>
      </c>
      <c r="B11487" s="1">
        <v>41066</v>
      </c>
      <c r="C11487" t="s">
        <v>111</v>
      </c>
      <c r="D11487">
        <v>25</v>
      </c>
      <c r="E11487">
        <v>12060086</v>
      </c>
      <c r="F11487" t="s">
        <v>112</v>
      </c>
      <c r="G11487">
        <v>1</v>
      </c>
    </row>
    <row r="11488" spans="1:7" x14ac:dyDescent="0.25">
      <c r="A11488">
        <v>80028706</v>
      </c>
      <c r="B11488" s="1">
        <v>41061</v>
      </c>
      <c r="C11488" t="s">
        <v>59</v>
      </c>
      <c r="D11488">
        <v>25</v>
      </c>
      <c r="E11488">
        <v>12060014</v>
      </c>
      <c r="F11488" t="s">
        <v>60</v>
      </c>
      <c r="G11488">
        <v>100000</v>
      </c>
    </row>
    <row r="11489" spans="1:7" x14ac:dyDescent="0.25">
      <c r="A11489">
        <v>80028706</v>
      </c>
      <c r="B11489" s="1">
        <v>41061</v>
      </c>
      <c r="C11489" t="s">
        <v>61</v>
      </c>
      <c r="D11489">
        <v>25</v>
      </c>
      <c r="E11489">
        <v>12060014</v>
      </c>
      <c r="F11489" t="s">
        <v>60</v>
      </c>
      <c r="G11489">
        <v>100000</v>
      </c>
    </row>
    <row r="11490" spans="1:7" hidden="1" x14ac:dyDescent="0.25">
      <c r="A11490">
        <v>80028754</v>
      </c>
      <c r="B11490" s="1">
        <v>41066</v>
      </c>
      <c r="C11490" t="s">
        <v>111</v>
      </c>
      <c r="D11490">
        <v>25</v>
      </c>
      <c r="E11490">
        <v>12060092</v>
      </c>
      <c r="F11490" t="s">
        <v>112</v>
      </c>
      <c r="G11490">
        <v>1</v>
      </c>
    </row>
    <row r="11491" spans="1:7" x14ac:dyDescent="0.25">
      <c r="A11491">
        <v>80028706</v>
      </c>
      <c r="B11491" s="1">
        <v>41061</v>
      </c>
      <c r="C11491" t="s">
        <v>59</v>
      </c>
      <c r="D11491">
        <v>25</v>
      </c>
      <c r="E11491">
        <v>12060015</v>
      </c>
      <c r="F11491" t="s">
        <v>60</v>
      </c>
      <c r="G11491">
        <v>2.5</v>
      </c>
    </row>
    <row r="11492" spans="1:7" x14ac:dyDescent="0.25">
      <c r="A11492">
        <v>80028706</v>
      </c>
      <c r="B11492" s="1">
        <v>41061</v>
      </c>
      <c r="C11492" t="s">
        <v>61</v>
      </c>
      <c r="D11492">
        <v>25</v>
      </c>
      <c r="E11492">
        <v>12060015</v>
      </c>
      <c r="F11492" t="s">
        <v>60</v>
      </c>
      <c r="G11492">
        <v>2.5</v>
      </c>
    </row>
    <row r="11493" spans="1:7" x14ac:dyDescent="0.25">
      <c r="A11493">
        <v>80028706</v>
      </c>
      <c r="B11493" s="1">
        <v>41061</v>
      </c>
      <c r="C11493" t="s">
        <v>54</v>
      </c>
      <c r="D11493">
        <v>27</v>
      </c>
      <c r="E11493">
        <v>12060016</v>
      </c>
      <c r="F11493" t="s">
        <v>55</v>
      </c>
      <c r="G11493">
        <v>80000</v>
      </c>
    </row>
    <row r="11494" spans="1:7" x14ac:dyDescent="0.25">
      <c r="A11494">
        <v>80028706</v>
      </c>
      <c r="B11494" s="1">
        <v>41061</v>
      </c>
      <c r="C11494" t="s">
        <v>59</v>
      </c>
      <c r="D11494">
        <v>25</v>
      </c>
      <c r="E11494">
        <v>12060016</v>
      </c>
      <c r="F11494" t="s">
        <v>60</v>
      </c>
      <c r="G11494">
        <v>80000</v>
      </c>
    </row>
    <row r="11495" spans="1:7" x14ac:dyDescent="0.25">
      <c r="A11495">
        <v>80028706</v>
      </c>
      <c r="B11495" s="1">
        <v>41061</v>
      </c>
      <c r="C11495" t="s">
        <v>59</v>
      </c>
      <c r="D11495">
        <v>25</v>
      </c>
      <c r="E11495">
        <v>12060017</v>
      </c>
      <c r="F11495" t="s">
        <v>60</v>
      </c>
      <c r="G11495">
        <v>3</v>
      </c>
    </row>
    <row r="11496" spans="1:7" x14ac:dyDescent="0.25">
      <c r="A11496">
        <v>80028706</v>
      </c>
      <c r="B11496" s="1">
        <v>41061</v>
      </c>
      <c r="C11496" t="s">
        <v>59</v>
      </c>
      <c r="D11496">
        <v>25</v>
      </c>
      <c r="E11496">
        <v>12060018</v>
      </c>
      <c r="F11496" t="s">
        <v>60</v>
      </c>
      <c r="G11496">
        <v>5</v>
      </c>
    </row>
    <row r="11497" spans="1:7" x14ac:dyDescent="0.25">
      <c r="A11497">
        <v>80028707</v>
      </c>
      <c r="B11497" s="1">
        <v>41064</v>
      </c>
      <c r="C11497" t="s">
        <v>27</v>
      </c>
      <c r="D11497">
        <v>25</v>
      </c>
      <c r="E11497">
        <v>12060030</v>
      </c>
      <c r="F11497" t="s">
        <v>28</v>
      </c>
      <c r="G11497">
        <v>1</v>
      </c>
    </row>
    <row r="11498" spans="1:7" x14ac:dyDescent="0.25">
      <c r="A11498">
        <v>80028708</v>
      </c>
      <c r="B11498" s="1">
        <v>41064</v>
      </c>
      <c r="C11498" t="s">
        <v>7</v>
      </c>
      <c r="D11498">
        <v>80</v>
      </c>
      <c r="E11498">
        <v>12050384</v>
      </c>
      <c r="F11498" t="s">
        <v>8</v>
      </c>
      <c r="G11498">
        <v>12000</v>
      </c>
    </row>
    <row r="11499" spans="1:7" x14ac:dyDescent="0.25">
      <c r="A11499">
        <v>80028708</v>
      </c>
      <c r="B11499" s="1">
        <v>41064</v>
      </c>
      <c r="C11499" t="s">
        <v>15</v>
      </c>
      <c r="D11499">
        <v>40</v>
      </c>
      <c r="E11499">
        <v>12050384</v>
      </c>
      <c r="F11499" t="s">
        <v>8</v>
      </c>
      <c r="G11499">
        <v>12000</v>
      </c>
    </row>
    <row r="11500" spans="1:7" hidden="1" x14ac:dyDescent="0.25">
      <c r="A11500">
        <v>80028766</v>
      </c>
      <c r="B11500" s="1">
        <v>41067</v>
      </c>
      <c r="C11500" t="s">
        <v>100</v>
      </c>
      <c r="D11500">
        <v>60</v>
      </c>
      <c r="E11500">
        <v>11060328</v>
      </c>
      <c r="F11500" t="s">
        <v>50</v>
      </c>
      <c r="G11500">
        <v>1.5</v>
      </c>
    </row>
    <row r="11501" spans="1:7" x14ac:dyDescent="0.25">
      <c r="A11501">
        <v>80028712</v>
      </c>
      <c r="B11501" s="1">
        <v>41064</v>
      </c>
      <c r="C11501" t="s">
        <v>66</v>
      </c>
      <c r="D11501">
        <v>25</v>
      </c>
      <c r="E11501">
        <v>12060040</v>
      </c>
      <c r="F11501" t="s">
        <v>67</v>
      </c>
      <c r="G11501">
        <v>2</v>
      </c>
    </row>
    <row r="11502" spans="1:7" x14ac:dyDescent="0.25">
      <c r="A11502">
        <v>80028713</v>
      </c>
      <c r="B11502" s="1">
        <v>41064</v>
      </c>
      <c r="C11502" t="s">
        <v>59</v>
      </c>
      <c r="D11502">
        <v>25</v>
      </c>
      <c r="E11502">
        <v>12060039</v>
      </c>
      <c r="F11502" t="s">
        <v>60</v>
      </c>
      <c r="G11502">
        <v>2.5</v>
      </c>
    </row>
    <row r="11503" spans="1:7" x14ac:dyDescent="0.25">
      <c r="A11503">
        <v>80028715</v>
      </c>
      <c r="B11503" s="1">
        <v>41064</v>
      </c>
      <c r="C11503" t="s">
        <v>64</v>
      </c>
      <c r="D11503">
        <v>25</v>
      </c>
      <c r="E11503">
        <v>12060043</v>
      </c>
      <c r="F11503" t="s">
        <v>65</v>
      </c>
      <c r="G11503">
        <v>1</v>
      </c>
    </row>
    <row r="11504" spans="1:7" x14ac:dyDescent="0.25">
      <c r="A11504">
        <v>80028716</v>
      </c>
      <c r="B11504" s="1">
        <v>41064</v>
      </c>
      <c r="C11504" t="s">
        <v>54</v>
      </c>
      <c r="D11504">
        <v>27</v>
      </c>
      <c r="E11504">
        <v>12060042</v>
      </c>
      <c r="F11504" t="s">
        <v>55</v>
      </c>
      <c r="G11504">
        <v>64000</v>
      </c>
    </row>
    <row r="11505" spans="1:7" x14ac:dyDescent="0.25">
      <c r="A11505">
        <v>80028716</v>
      </c>
      <c r="B11505" s="1">
        <v>41064</v>
      </c>
      <c r="C11505" t="s">
        <v>59</v>
      </c>
      <c r="D11505">
        <v>25</v>
      </c>
      <c r="E11505">
        <v>12060042</v>
      </c>
      <c r="F11505" t="s">
        <v>60</v>
      </c>
      <c r="G11505">
        <v>64000</v>
      </c>
    </row>
    <row r="11506" spans="1:7" x14ac:dyDescent="0.25">
      <c r="A11506">
        <v>80028717</v>
      </c>
      <c r="B11506" s="1">
        <v>41064</v>
      </c>
      <c r="C11506" t="s">
        <v>64</v>
      </c>
      <c r="D11506">
        <v>25</v>
      </c>
      <c r="E11506">
        <v>12060043</v>
      </c>
      <c r="F11506" t="s">
        <v>65</v>
      </c>
      <c r="G11506">
        <v>1</v>
      </c>
    </row>
    <row r="11507" spans="1:7" x14ac:dyDescent="0.25">
      <c r="A11507">
        <v>80028717</v>
      </c>
      <c r="B11507" s="1">
        <v>41064</v>
      </c>
      <c r="C11507" t="s">
        <v>64</v>
      </c>
      <c r="D11507">
        <v>25</v>
      </c>
      <c r="E11507">
        <v>12060044</v>
      </c>
      <c r="F11507" t="s">
        <v>65</v>
      </c>
      <c r="G11507">
        <v>1</v>
      </c>
    </row>
    <row r="11508" spans="1:7" hidden="1" x14ac:dyDescent="0.25">
      <c r="A11508">
        <v>80028761</v>
      </c>
      <c r="B11508" s="1">
        <v>41067</v>
      </c>
      <c r="C11508" t="s">
        <v>22</v>
      </c>
      <c r="D11508">
        <v>50</v>
      </c>
      <c r="E11508">
        <v>12060098</v>
      </c>
      <c r="F11508" t="s">
        <v>23</v>
      </c>
      <c r="G11508">
        <v>0.12</v>
      </c>
    </row>
    <row r="11509" spans="1:7" x14ac:dyDescent="0.25">
      <c r="A11509">
        <v>80028719</v>
      </c>
      <c r="B11509" s="1">
        <v>41064</v>
      </c>
      <c r="C11509" t="s">
        <v>24</v>
      </c>
      <c r="D11509">
        <v>25</v>
      </c>
      <c r="E11509">
        <v>12060049</v>
      </c>
      <c r="F11509" t="s">
        <v>10</v>
      </c>
      <c r="G11509">
        <v>1</v>
      </c>
    </row>
    <row r="11510" spans="1:7" x14ac:dyDescent="0.25">
      <c r="A11510">
        <v>80028724</v>
      </c>
      <c r="B11510" s="1">
        <v>41065</v>
      </c>
      <c r="C11510" t="s">
        <v>24</v>
      </c>
      <c r="D11510">
        <v>25</v>
      </c>
      <c r="E11510">
        <v>12060054</v>
      </c>
      <c r="F11510" t="s">
        <v>10</v>
      </c>
      <c r="G11510">
        <v>1</v>
      </c>
    </row>
    <row r="11511" spans="1:7" x14ac:dyDescent="0.25">
      <c r="A11511">
        <v>80028725</v>
      </c>
      <c r="B11511" s="1">
        <v>41065</v>
      </c>
      <c r="C11511" t="s">
        <v>7</v>
      </c>
      <c r="D11511">
        <v>75</v>
      </c>
      <c r="E11511">
        <v>12050322</v>
      </c>
      <c r="F11511" t="s">
        <v>8</v>
      </c>
      <c r="G11511">
        <v>11000</v>
      </c>
    </row>
    <row r="11512" spans="1:7" x14ac:dyDescent="0.25">
      <c r="A11512">
        <v>80028726</v>
      </c>
      <c r="B11512" s="1">
        <v>41065</v>
      </c>
      <c r="C11512" t="s">
        <v>183</v>
      </c>
      <c r="D11512">
        <v>25</v>
      </c>
      <c r="E11512">
        <v>12060055</v>
      </c>
      <c r="F11512" t="s">
        <v>10</v>
      </c>
      <c r="G11512">
        <v>1</v>
      </c>
    </row>
    <row r="11513" spans="1:7" x14ac:dyDescent="0.25">
      <c r="A11513">
        <v>80028726</v>
      </c>
      <c r="B11513" s="1">
        <v>41065</v>
      </c>
      <c r="C11513" t="s">
        <v>183</v>
      </c>
      <c r="D11513">
        <v>25</v>
      </c>
      <c r="E11513">
        <v>12060056</v>
      </c>
      <c r="F11513" t="s">
        <v>10</v>
      </c>
      <c r="G11513">
        <v>1</v>
      </c>
    </row>
    <row r="11514" spans="1:7" x14ac:dyDescent="0.25">
      <c r="A11514">
        <v>80028726</v>
      </c>
      <c r="B11514" s="1">
        <v>41065</v>
      </c>
      <c r="C11514" t="s">
        <v>183</v>
      </c>
      <c r="D11514">
        <v>25</v>
      </c>
      <c r="E11514">
        <v>12060057</v>
      </c>
      <c r="F11514" t="s">
        <v>10</v>
      </c>
      <c r="G11514">
        <v>1</v>
      </c>
    </row>
    <row r="11515" spans="1:7" x14ac:dyDescent="0.25">
      <c r="A11515">
        <v>80028726</v>
      </c>
      <c r="B11515" s="1">
        <v>41065</v>
      </c>
      <c r="C11515" t="s">
        <v>183</v>
      </c>
      <c r="D11515">
        <v>25</v>
      </c>
      <c r="E11515">
        <v>12060058</v>
      </c>
      <c r="F11515" t="s">
        <v>10</v>
      </c>
      <c r="G11515">
        <v>1</v>
      </c>
    </row>
    <row r="11516" spans="1:7" x14ac:dyDescent="0.25">
      <c r="A11516">
        <v>80028726</v>
      </c>
      <c r="B11516" s="1">
        <v>41065</v>
      </c>
      <c r="C11516" t="s">
        <v>183</v>
      </c>
      <c r="D11516">
        <v>25</v>
      </c>
      <c r="E11516">
        <v>12060059</v>
      </c>
      <c r="F11516" t="s">
        <v>10</v>
      </c>
      <c r="G11516">
        <v>1</v>
      </c>
    </row>
    <row r="11517" spans="1:7" x14ac:dyDescent="0.25">
      <c r="A11517">
        <v>80028728</v>
      </c>
      <c r="B11517" s="1">
        <v>41065</v>
      </c>
      <c r="C11517" t="s">
        <v>64</v>
      </c>
      <c r="D11517">
        <v>128</v>
      </c>
      <c r="E11517">
        <v>12060062</v>
      </c>
      <c r="F11517" t="s">
        <v>65</v>
      </c>
      <c r="G11517">
        <v>32</v>
      </c>
    </row>
    <row r="11518" spans="1:7" hidden="1" x14ac:dyDescent="0.25">
      <c r="A11518">
        <v>90001870</v>
      </c>
      <c r="B11518" s="1">
        <v>41067</v>
      </c>
      <c r="C11518" t="s">
        <v>114</v>
      </c>
      <c r="D11518">
        <v>50</v>
      </c>
      <c r="E11518">
        <v>12060105</v>
      </c>
      <c r="F11518" t="s">
        <v>10</v>
      </c>
      <c r="G11518">
        <v>1</v>
      </c>
    </row>
    <row r="11519" spans="1:7" x14ac:dyDescent="0.25">
      <c r="A11519">
        <v>80028728</v>
      </c>
      <c r="B11519" s="1">
        <v>41065</v>
      </c>
      <c r="C11519" t="s">
        <v>74</v>
      </c>
      <c r="D11519">
        <v>25</v>
      </c>
      <c r="E11519">
        <v>12060062</v>
      </c>
      <c r="F11519" t="s">
        <v>75</v>
      </c>
      <c r="G11519">
        <v>32</v>
      </c>
    </row>
    <row r="11520" spans="1:7" x14ac:dyDescent="0.25">
      <c r="A11520">
        <v>80028728</v>
      </c>
      <c r="B11520" s="1">
        <v>41065</v>
      </c>
      <c r="C11520" t="s">
        <v>70</v>
      </c>
      <c r="D11520">
        <v>25</v>
      </c>
      <c r="E11520">
        <v>12060062</v>
      </c>
      <c r="F11520" t="s">
        <v>71</v>
      </c>
      <c r="G11520">
        <v>32</v>
      </c>
    </row>
    <row r="11521" spans="1:7" x14ac:dyDescent="0.25">
      <c r="A11521">
        <v>80028730</v>
      </c>
      <c r="B11521" s="1">
        <v>41065</v>
      </c>
      <c r="C11521" t="s">
        <v>64</v>
      </c>
      <c r="D11521">
        <v>25</v>
      </c>
      <c r="E11521">
        <v>12060063</v>
      </c>
      <c r="F11521" t="s">
        <v>65</v>
      </c>
      <c r="G11521">
        <v>1</v>
      </c>
    </row>
    <row r="11522" spans="1:7" x14ac:dyDescent="0.25">
      <c r="A11522">
        <v>80028731</v>
      </c>
      <c r="B11522" s="1">
        <v>41065</v>
      </c>
      <c r="C11522" t="s">
        <v>140</v>
      </c>
      <c r="D11522">
        <v>30</v>
      </c>
      <c r="E11522">
        <v>12060065</v>
      </c>
      <c r="F11522" t="s">
        <v>26</v>
      </c>
      <c r="G11522">
        <v>200</v>
      </c>
    </row>
    <row r="11523" spans="1:7" x14ac:dyDescent="0.25">
      <c r="A11523">
        <v>80028731</v>
      </c>
      <c r="B11523" s="1">
        <v>41065</v>
      </c>
      <c r="C11523" t="s">
        <v>66</v>
      </c>
      <c r="D11523">
        <v>2</v>
      </c>
      <c r="E11523">
        <v>12060065</v>
      </c>
      <c r="F11523" t="s">
        <v>67</v>
      </c>
      <c r="G11523">
        <v>200</v>
      </c>
    </row>
    <row r="11524" spans="1:7" x14ac:dyDescent="0.25">
      <c r="A11524">
        <v>80028736</v>
      </c>
      <c r="B11524" s="1">
        <v>41065</v>
      </c>
      <c r="C11524" t="s">
        <v>24</v>
      </c>
      <c r="D11524">
        <v>25</v>
      </c>
      <c r="E11524">
        <v>12060073</v>
      </c>
      <c r="F11524" t="s">
        <v>10</v>
      </c>
      <c r="G11524">
        <v>1</v>
      </c>
    </row>
    <row r="11525" spans="1:7" x14ac:dyDescent="0.25">
      <c r="A11525">
        <v>80028737</v>
      </c>
      <c r="B11525" s="1">
        <v>41065</v>
      </c>
      <c r="C11525" t="s">
        <v>7</v>
      </c>
      <c r="D11525">
        <v>160</v>
      </c>
      <c r="E11525">
        <v>12060038</v>
      </c>
      <c r="F11525" t="s">
        <v>8</v>
      </c>
      <c r="G11525">
        <v>28000</v>
      </c>
    </row>
    <row r="11526" spans="1:7" hidden="1" x14ac:dyDescent="0.25">
      <c r="A11526">
        <v>80028775</v>
      </c>
      <c r="B11526" s="1">
        <v>41068</v>
      </c>
      <c r="C11526" t="s">
        <v>18</v>
      </c>
      <c r="D11526">
        <v>59.93</v>
      </c>
      <c r="E11526">
        <v>12050234</v>
      </c>
      <c r="F11526" t="s">
        <v>10</v>
      </c>
      <c r="G11526">
        <v>1</v>
      </c>
    </row>
    <row r="11527" spans="1:7" hidden="1" x14ac:dyDescent="0.25">
      <c r="A11527">
        <v>80028775</v>
      </c>
      <c r="B11527" s="1">
        <v>41068</v>
      </c>
      <c r="C11527" t="s">
        <v>19</v>
      </c>
      <c r="D11527">
        <v>533.02</v>
      </c>
      <c r="E11527">
        <v>12050234</v>
      </c>
      <c r="F11527" t="s">
        <v>10</v>
      </c>
      <c r="G11527">
        <v>1</v>
      </c>
    </row>
    <row r="11528" spans="1:7" hidden="1" x14ac:dyDescent="0.25">
      <c r="A11528">
        <v>80028775</v>
      </c>
      <c r="B11528" s="1">
        <v>41068</v>
      </c>
      <c r="C11528" t="s">
        <v>20</v>
      </c>
      <c r="D11528">
        <v>1302.93</v>
      </c>
      <c r="E11528">
        <v>12050234</v>
      </c>
      <c r="F11528" t="s">
        <v>10</v>
      </c>
      <c r="G11528">
        <v>1</v>
      </c>
    </row>
    <row r="11529" spans="1:7" hidden="1" x14ac:dyDescent="0.25">
      <c r="A11529">
        <v>80028775</v>
      </c>
      <c r="B11529" s="1">
        <v>41068</v>
      </c>
      <c r="C11529" t="s">
        <v>21</v>
      </c>
      <c r="D11529">
        <v>161.68</v>
      </c>
      <c r="E11529">
        <v>12050234</v>
      </c>
      <c r="F11529" t="s">
        <v>10</v>
      </c>
      <c r="G11529">
        <v>1</v>
      </c>
    </row>
    <row r="11530" spans="1:7" x14ac:dyDescent="0.25">
      <c r="A11530">
        <v>80028738</v>
      </c>
      <c r="B11530" s="1">
        <v>41065</v>
      </c>
      <c r="C11530" t="s">
        <v>64</v>
      </c>
      <c r="D11530">
        <v>25</v>
      </c>
      <c r="E11530">
        <v>12060074</v>
      </c>
      <c r="F11530" t="s">
        <v>65</v>
      </c>
      <c r="G11530">
        <v>1</v>
      </c>
    </row>
    <row r="11531" spans="1:7" x14ac:dyDescent="0.25">
      <c r="A11531">
        <v>80028739</v>
      </c>
      <c r="B11531" s="1">
        <v>41065</v>
      </c>
      <c r="C11531" t="s">
        <v>64</v>
      </c>
      <c r="D11531">
        <v>25</v>
      </c>
      <c r="E11531">
        <v>12060069</v>
      </c>
      <c r="F11531" t="s">
        <v>65</v>
      </c>
      <c r="G11531">
        <v>2</v>
      </c>
    </row>
    <row r="11532" spans="1:7" x14ac:dyDescent="0.25">
      <c r="A11532">
        <v>80028740</v>
      </c>
      <c r="B11532" s="1">
        <v>41065</v>
      </c>
      <c r="C11532" t="s">
        <v>64</v>
      </c>
      <c r="D11532">
        <v>25</v>
      </c>
      <c r="E11532">
        <v>12060070</v>
      </c>
      <c r="F11532" t="s">
        <v>65</v>
      </c>
      <c r="G11532">
        <v>2</v>
      </c>
    </row>
    <row r="11533" spans="1:7" x14ac:dyDescent="0.25">
      <c r="A11533">
        <v>80028742</v>
      </c>
      <c r="B11533" s="1">
        <v>41066</v>
      </c>
      <c r="C11533" t="s">
        <v>59</v>
      </c>
      <c r="D11533">
        <v>25</v>
      </c>
      <c r="E11533">
        <v>12060077</v>
      </c>
      <c r="F11533" t="s">
        <v>60</v>
      </c>
      <c r="G11533">
        <v>5</v>
      </c>
    </row>
    <row r="11534" spans="1:7" x14ac:dyDescent="0.25">
      <c r="A11534">
        <v>80028743</v>
      </c>
      <c r="B11534" s="1">
        <v>41066</v>
      </c>
      <c r="C11534" t="s">
        <v>27</v>
      </c>
      <c r="D11534">
        <v>25</v>
      </c>
      <c r="E11534">
        <v>12060079</v>
      </c>
      <c r="F11534" t="s">
        <v>28</v>
      </c>
      <c r="G11534">
        <v>1</v>
      </c>
    </row>
    <row r="11535" spans="1:7" x14ac:dyDescent="0.25">
      <c r="A11535">
        <v>80028744</v>
      </c>
      <c r="B11535" s="1">
        <v>41066</v>
      </c>
      <c r="C11535" t="s">
        <v>7</v>
      </c>
      <c r="D11535">
        <v>80</v>
      </c>
      <c r="E11535">
        <v>12060002</v>
      </c>
      <c r="F11535" t="s">
        <v>8</v>
      </c>
      <c r="G11535">
        <v>12000</v>
      </c>
    </row>
    <row r="11536" spans="1:7" x14ac:dyDescent="0.25">
      <c r="A11536">
        <v>80028744</v>
      </c>
      <c r="B11536" s="1">
        <v>41066</v>
      </c>
      <c r="C11536" t="s">
        <v>66</v>
      </c>
      <c r="D11536">
        <v>25</v>
      </c>
      <c r="E11536">
        <v>12060003</v>
      </c>
      <c r="F11536" t="s">
        <v>67</v>
      </c>
      <c r="G11536">
        <v>6</v>
      </c>
    </row>
    <row r="11537" spans="1:7" x14ac:dyDescent="0.25">
      <c r="A11537">
        <v>80028744</v>
      </c>
      <c r="B11537" s="1">
        <v>41066</v>
      </c>
      <c r="C11537" t="s">
        <v>64</v>
      </c>
      <c r="D11537">
        <v>25</v>
      </c>
      <c r="E11537">
        <v>12060004</v>
      </c>
      <c r="F11537" t="s">
        <v>65</v>
      </c>
      <c r="G11537">
        <v>4</v>
      </c>
    </row>
    <row r="11538" spans="1:7" x14ac:dyDescent="0.25">
      <c r="A11538">
        <v>80028745</v>
      </c>
      <c r="B11538" s="1">
        <v>41066</v>
      </c>
      <c r="C11538" t="s">
        <v>7</v>
      </c>
      <c r="D11538">
        <v>90</v>
      </c>
      <c r="E11538">
        <v>12050073</v>
      </c>
      <c r="F11538" t="s">
        <v>8</v>
      </c>
      <c r="G11538">
        <v>14000</v>
      </c>
    </row>
    <row r="11539" spans="1:7" x14ac:dyDescent="0.25">
      <c r="A11539">
        <v>80028745</v>
      </c>
      <c r="B11539" s="1">
        <v>41066</v>
      </c>
      <c r="C11539" t="s">
        <v>15</v>
      </c>
      <c r="D11539">
        <v>45</v>
      </c>
      <c r="E11539">
        <v>12050073</v>
      </c>
      <c r="F11539" t="s">
        <v>8</v>
      </c>
      <c r="G11539">
        <v>14000</v>
      </c>
    </row>
    <row r="11540" spans="1:7" hidden="1" x14ac:dyDescent="0.25">
      <c r="A11540">
        <v>80028771</v>
      </c>
      <c r="B11540" s="1">
        <v>41068</v>
      </c>
      <c r="C11540" t="s">
        <v>113</v>
      </c>
      <c r="D11540">
        <v>150</v>
      </c>
      <c r="E11540">
        <v>12060116</v>
      </c>
      <c r="F11540" t="s">
        <v>10</v>
      </c>
      <c r="G11540">
        <v>1</v>
      </c>
    </row>
    <row r="11541" spans="1:7" x14ac:dyDescent="0.25">
      <c r="A11541">
        <v>80028746</v>
      </c>
      <c r="B11541" s="1">
        <v>41066</v>
      </c>
      <c r="C11541" t="s">
        <v>64</v>
      </c>
      <c r="D11541">
        <v>352</v>
      </c>
      <c r="E11541">
        <v>12060083</v>
      </c>
      <c r="F11541" t="s">
        <v>65</v>
      </c>
      <c r="G11541">
        <v>88</v>
      </c>
    </row>
    <row r="11542" spans="1:7" hidden="1" x14ac:dyDescent="0.25">
      <c r="A11542">
        <v>80028776</v>
      </c>
      <c r="B11542" s="1">
        <v>41068</v>
      </c>
      <c r="C11542" t="s">
        <v>22</v>
      </c>
      <c r="D11542">
        <v>70</v>
      </c>
      <c r="E11542">
        <v>12060124</v>
      </c>
      <c r="F11542" t="s">
        <v>23</v>
      </c>
      <c r="G11542">
        <v>0.28000000000000003</v>
      </c>
    </row>
    <row r="11543" spans="1:7" x14ac:dyDescent="0.25">
      <c r="A11543">
        <v>80028746</v>
      </c>
      <c r="B11543" s="1">
        <v>41066</v>
      </c>
      <c r="C11543" t="s">
        <v>74</v>
      </c>
      <c r="D11543">
        <v>25</v>
      </c>
      <c r="E11543">
        <v>12060083</v>
      </c>
      <c r="F11543" t="s">
        <v>75</v>
      </c>
      <c r="G11543">
        <v>88</v>
      </c>
    </row>
    <row r="11544" spans="1:7" hidden="1" x14ac:dyDescent="0.25">
      <c r="A11544">
        <v>90001871</v>
      </c>
      <c r="B11544" s="1">
        <v>41068</v>
      </c>
      <c r="C11544" t="s">
        <v>115</v>
      </c>
      <c r="D11544">
        <v>50</v>
      </c>
      <c r="E11544">
        <v>12060134</v>
      </c>
      <c r="F11544" t="s">
        <v>10</v>
      </c>
      <c r="G11544">
        <v>1</v>
      </c>
    </row>
    <row r="11545" spans="1:7" hidden="1" x14ac:dyDescent="0.25">
      <c r="A11545">
        <v>80028781</v>
      </c>
      <c r="B11545" s="1">
        <v>41068</v>
      </c>
      <c r="C11545" t="s">
        <v>182</v>
      </c>
      <c r="D11545">
        <v>100</v>
      </c>
      <c r="E11545">
        <v>12060135</v>
      </c>
      <c r="F11545" t="s">
        <v>10</v>
      </c>
      <c r="G11545">
        <v>1</v>
      </c>
    </row>
    <row r="11546" spans="1:7" x14ac:dyDescent="0.25">
      <c r="A11546">
        <v>80028746</v>
      </c>
      <c r="B11546" s="1">
        <v>41066</v>
      </c>
      <c r="C11546" t="s">
        <v>70</v>
      </c>
      <c r="D11546">
        <v>25</v>
      </c>
      <c r="E11546">
        <v>12060083</v>
      </c>
      <c r="F11546" t="s">
        <v>71</v>
      </c>
      <c r="G11546">
        <v>88</v>
      </c>
    </row>
    <row r="11547" spans="1:7" hidden="1" x14ac:dyDescent="0.25">
      <c r="A11547">
        <v>80028784</v>
      </c>
      <c r="B11547" s="1">
        <v>41068</v>
      </c>
      <c r="C11547" t="s">
        <v>111</v>
      </c>
      <c r="D11547">
        <v>25</v>
      </c>
      <c r="E11547">
        <v>12060140</v>
      </c>
      <c r="F11547" t="s">
        <v>112</v>
      </c>
      <c r="G11547">
        <v>1</v>
      </c>
    </row>
    <row r="11548" spans="1:7" hidden="1" x14ac:dyDescent="0.25">
      <c r="A11548">
        <v>80028785</v>
      </c>
      <c r="B11548" s="1">
        <v>41068</v>
      </c>
      <c r="C11548" t="s">
        <v>111</v>
      </c>
      <c r="D11548">
        <v>25</v>
      </c>
      <c r="E11548">
        <v>12060141</v>
      </c>
      <c r="F11548" t="s">
        <v>112</v>
      </c>
      <c r="G11548">
        <v>1</v>
      </c>
    </row>
    <row r="11549" spans="1:7" x14ac:dyDescent="0.25">
      <c r="A11549">
        <v>80028747</v>
      </c>
      <c r="B11549" s="1">
        <v>41066</v>
      </c>
      <c r="C11549" t="s">
        <v>56</v>
      </c>
      <c r="D11549">
        <v>25</v>
      </c>
      <c r="E11549">
        <v>12050333</v>
      </c>
      <c r="F11549" t="s">
        <v>55</v>
      </c>
      <c r="G11549">
        <v>100000</v>
      </c>
    </row>
    <row r="11550" spans="1:7" x14ac:dyDescent="0.25">
      <c r="A11550">
        <v>80028747</v>
      </c>
      <c r="B11550" s="1">
        <v>41066</v>
      </c>
      <c r="C11550" t="s">
        <v>61</v>
      </c>
      <c r="D11550">
        <v>25</v>
      </c>
      <c r="E11550">
        <v>12050333</v>
      </c>
      <c r="F11550" t="s">
        <v>60</v>
      </c>
      <c r="G11550">
        <v>100000</v>
      </c>
    </row>
    <row r="11551" spans="1:7" x14ac:dyDescent="0.25">
      <c r="A11551">
        <v>80028748</v>
      </c>
      <c r="B11551" s="1">
        <v>41066</v>
      </c>
      <c r="C11551" t="s">
        <v>16</v>
      </c>
      <c r="D11551">
        <v>10</v>
      </c>
      <c r="E11551">
        <v>12050358</v>
      </c>
      <c r="F11551" t="s">
        <v>17</v>
      </c>
      <c r="G11551">
        <v>1000</v>
      </c>
    </row>
    <row r="11552" spans="1:7" x14ac:dyDescent="0.25">
      <c r="A11552">
        <v>80028748</v>
      </c>
      <c r="B11552" s="1">
        <v>41066</v>
      </c>
      <c r="C11552" t="s">
        <v>7</v>
      </c>
      <c r="D11552">
        <v>220</v>
      </c>
      <c r="E11552">
        <v>12050358</v>
      </c>
      <c r="F11552" t="s">
        <v>8</v>
      </c>
      <c r="G11552">
        <v>1000</v>
      </c>
    </row>
    <row r="11553" spans="1:7" hidden="1" x14ac:dyDescent="0.25">
      <c r="A11553">
        <v>80028791</v>
      </c>
      <c r="B11553" s="1">
        <v>41071</v>
      </c>
      <c r="C11553" t="s">
        <v>49</v>
      </c>
      <c r="D11553">
        <v>250</v>
      </c>
      <c r="E11553">
        <v>12060146</v>
      </c>
      <c r="F11553" t="s">
        <v>50</v>
      </c>
      <c r="G11553">
        <v>0.6</v>
      </c>
    </row>
    <row r="11554" spans="1:7" hidden="1" x14ac:dyDescent="0.25">
      <c r="A11554">
        <v>80028791</v>
      </c>
      <c r="B11554" s="1">
        <v>41071</v>
      </c>
      <c r="C11554" t="s">
        <v>49</v>
      </c>
      <c r="D11554">
        <v>250</v>
      </c>
      <c r="E11554">
        <v>12060147</v>
      </c>
      <c r="F11554" t="s">
        <v>50</v>
      </c>
      <c r="G11554">
        <v>0.9</v>
      </c>
    </row>
    <row r="11555" spans="1:7" hidden="1" x14ac:dyDescent="0.25">
      <c r="A11555">
        <v>80028792</v>
      </c>
      <c r="B11555" s="1">
        <v>41071</v>
      </c>
      <c r="C11555" t="s">
        <v>111</v>
      </c>
      <c r="D11555">
        <v>25</v>
      </c>
      <c r="E11555">
        <v>12060148</v>
      </c>
      <c r="F11555" t="s">
        <v>112</v>
      </c>
      <c r="G11555">
        <v>1</v>
      </c>
    </row>
    <row r="11556" spans="1:7" x14ac:dyDescent="0.25">
      <c r="A11556">
        <v>80028748</v>
      </c>
      <c r="B11556" s="1">
        <v>41066</v>
      </c>
      <c r="C11556" t="s">
        <v>15</v>
      </c>
      <c r="D11556">
        <v>110</v>
      </c>
      <c r="E11556">
        <v>12050358</v>
      </c>
      <c r="F11556" t="s">
        <v>8</v>
      </c>
      <c r="G11556">
        <v>1000</v>
      </c>
    </row>
    <row r="11557" spans="1:7" x14ac:dyDescent="0.25">
      <c r="A11557">
        <v>80028750</v>
      </c>
      <c r="B11557" s="1">
        <v>41066</v>
      </c>
      <c r="C11557" t="s">
        <v>64</v>
      </c>
      <c r="D11557">
        <v>28</v>
      </c>
      <c r="E11557">
        <v>12060087</v>
      </c>
      <c r="F11557" t="s">
        <v>65</v>
      </c>
      <c r="G11557">
        <v>7</v>
      </c>
    </row>
    <row r="11558" spans="1:7" x14ac:dyDescent="0.25">
      <c r="A11558">
        <v>80028751</v>
      </c>
      <c r="B11558" s="1">
        <v>41066</v>
      </c>
      <c r="C11558" t="s">
        <v>66</v>
      </c>
      <c r="D11558">
        <v>25</v>
      </c>
      <c r="E11558">
        <v>12060090</v>
      </c>
      <c r="F11558" t="s">
        <v>67</v>
      </c>
      <c r="G11558">
        <v>3</v>
      </c>
    </row>
    <row r="11559" spans="1:7" x14ac:dyDescent="0.25">
      <c r="A11559">
        <v>80028753</v>
      </c>
      <c r="B11559" s="1">
        <v>41066</v>
      </c>
      <c r="C11559" t="s">
        <v>54</v>
      </c>
      <c r="D11559">
        <v>29</v>
      </c>
      <c r="E11559">
        <v>12060091</v>
      </c>
      <c r="F11559" t="s">
        <v>55</v>
      </c>
      <c r="G11559">
        <v>100000</v>
      </c>
    </row>
    <row r="11560" spans="1:7" x14ac:dyDescent="0.25">
      <c r="A11560">
        <v>80028753</v>
      </c>
      <c r="B11560" s="1">
        <v>41066</v>
      </c>
      <c r="C11560" t="s">
        <v>59</v>
      </c>
      <c r="D11560">
        <v>25</v>
      </c>
      <c r="E11560">
        <v>12060091</v>
      </c>
      <c r="F11560" t="s">
        <v>60</v>
      </c>
      <c r="G11560">
        <v>100000</v>
      </c>
    </row>
    <row r="11561" spans="1:7" x14ac:dyDescent="0.25">
      <c r="A11561">
        <v>80028755</v>
      </c>
      <c r="B11561" s="1">
        <v>41066</v>
      </c>
      <c r="C11561" t="s">
        <v>7</v>
      </c>
      <c r="D11561">
        <v>40</v>
      </c>
      <c r="E11561">
        <v>12060001</v>
      </c>
      <c r="F11561" t="s">
        <v>8</v>
      </c>
      <c r="G11561">
        <v>4000</v>
      </c>
    </row>
    <row r="11562" spans="1:7" hidden="1" x14ac:dyDescent="0.25">
      <c r="A11562">
        <v>90001872</v>
      </c>
      <c r="B11562" s="1">
        <v>41071</v>
      </c>
      <c r="C11562" t="s">
        <v>115</v>
      </c>
      <c r="D11562">
        <v>50</v>
      </c>
      <c r="E11562">
        <v>12060155</v>
      </c>
      <c r="F11562" t="s">
        <v>10</v>
      </c>
      <c r="G11562">
        <v>1</v>
      </c>
    </row>
    <row r="11563" spans="1:7" hidden="1" x14ac:dyDescent="0.25">
      <c r="A11563">
        <v>80028797</v>
      </c>
      <c r="B11563" s="1">
        <v>41072</v>
      </c>
      <c r="C11563" t="s">
        <v>36</v>
      </c>
      <c r="D11563">
        <v>50</v>
      </c>
      <c r="E11563">
        <v>12040303</v>
      </c>
      <c r="F11563" t="s">
        <v>23</v>
      </c>
      <c r="G11563">
        <v>1</v>
      </c>
    </row>
    <row r="11564" spans="1:7" x14ac:dyDescent="0.25">
      <c r="A11564">
        <v>80028755</v>
      </c>
      <c r="B11564" s="1">
        <v>41066</v>
      </c>
      <c r="C11564" t="s">
        <v>15</v>
      </c>
      <c r="D11564">
        <v>20</v>
      </c>
      <c r="E11564">
        <v>12060001</v>
      </c>
      <c r="F11564" t="s">
        <v>8</v>
      </c>
      <c r="G11564">
        <v>4000</v>
      </c>
    </row>
    <row r="11565" spans="1:7" x14ac:dyDescent="0.25">
      <c r="A11565">
        <v>80028756</v>
      </c>
      <c r="B11565" s="1">
        <v>41066</v>
      </c>
      <c r="C11565" t="s">
        <v>140</v>
      </c>
      <c r="D11565">
        <v>22.5</v>
      </c>
      <c r="E11565">
        <v>12060093</v>
      </c>
      <c r="F11565" t="s">
        <v>26</v>
      </c>
      <c r="G11565">
        <v>150</v>
      </c>
    </row>
    <row r="11566" spans="1:7" x14ac:dyDescent="0.25">
      <c r="A11566">
        <v>80028756</v>
      </c>
      <c r="B11566" s="1">
        <v>41066</v>
      </c>
      <c r="C11566" t="s">
        <v>66</v>
      </c>
      <c r="D11566">
        <v>30</v>
      </c>
      <c r="E11566">
        <v>12060093</v>
      </c>
      <c r="F11566" t="s">
        <v>67</v>
      </c>
      <c r="G11566">
        <v>150</v>
      </c>
    </row>
    <row r="11567" spans="1:7" x14ac:dyDescent="0.25">
      <c r="A11567">
        <v>80028757</v>
      </c>
      <c r="B11567" s="1">
        <v>41066</v>
      </c>
      <c r="C11567" t="s">
        <v>64</v>
      </c>
      <c r="D11567">
        <v>25</v>
      </c>
      <c r="E11567">
        <v>12060094</v>
      </c>
      <c r="F11567" t="s">
        <v>65</v>
      </c>
      <c r="G11567">
        <v>4</v>
      </c>
    </row>
    <row r="11568" spans="1:7" x14ac:dyDescent="0.25">
      <c r="A11568">
        <v>80028758</v>
      </c>
      <c r="B11568" s="1">
        <v>41066</v>
      </c>
      <c r="C11568" t="s">
        <v>7</v>
      </c>
      <c r="D11568">
        <v>272</v>
      </c>
      <c r="E11568">
        <v>12050479</v>
      </c>
      <c r="F11568" t="s">
        <v>8</v>
      </c>
      <c r="G11568">
        <v>53000</v>
      </c>
    </row>
    <row r="11569" spans="1:7" x14ac:dyDescent="0.25">
      <c r="A11569">
        <v>80028759</v>
      </c>
      <c r="B11569" s="1">
        <v>41066</v>
      </c>
      <c r="C11569" t="s">
        <v>54</v>
      </c>
      <c r="D11569">
        <v>29</v>
      </c>
      <c r="E11569">
        <v>12060097</v>
      </c>
      <c r="F11569" t="s">
        <v>55</v>
      </c>
      <c r="G11569">
        <v>90000</v>
      </c>
    </row>
    <row r="11570" spans="1:7" x14ac:dyDescent="0.25">
      <c r="A11570">
        <v>80028759</v>
      </c>
      <c r="B11570" s="1">
        <v>41066</v>
      </c>
      <c r="C11570" t="s">
        <v>56</v>
      </c>
      <c r="D11570">
        <v>29</v>
      </c>
      <c r="E11570">
        <v>12060097</v>
      </c>
      <c r="F11570" t="s">
        <v>55</v>
      </c>
      <c r="G11570">
        <v>90000</v>
      </c>
    </row>
    <row r="11571" spans="1:7" hidden="1" x14ac:dyDescent="0.25">
      <c r="A11571">
        <v>80028798</v>
      </c>
      <c r="B11571" s="1">
        <v>41072</v>
      </c>
      <c r="C11571" t="s">
        <v>18</v>
      </c>
      <c r="D11571">
        <v>59.93</v>
      </c>
      <c r="E11571">
        <v>12050302</v>
      </c>
      <c r="F11571" t="s">
        <v>10</v>
      </c>
      <c r="G11571">
        <v>1</v>
      </c>
    </row>
    <row r="11572" spans="1:7" hidden="1" x14ac:dyDescent="0.25">
      <c r="A11572">
        <v>80028798</v>
      </c>
      <c r="B11572" s="1">
        <v>41072</v>
      </c>
      <c r="C11572" t="s">
        <v>19</v>
      </c>
      <c r="D11572">
        <v>533.02</v>
      </c>
      <c r="E11572">
        <v>12050302</v>
      </c>
      <c r="F11572" t="s">
        <v>10</v>
      </c>
      <c r="G11572">
        <v>1</v>
      </c>
    </row>
    <row r="11573" spans="1:7" hidden="1" x14ac:dyDescent="0.25">
      <c r="A11573">
        <v>80028798</v>
      </c>
      <c r="B11573" s="1">
        <v>41072</v>
      </c>
      <c r="C11573" t="s">
        <v>20</v>
      </c>
      <c r="D11573">
        <v>1302.93</v>
      </c>
      <c r="E11573">
        <v>12050302</v>
      </c>
      <c r="F11573" t="s">
        <v>10</v>
      </c>
      <c r="G11573">
        <v>1</v>
      </c>
    </row>
    <row r="11574" spans="1:7" hidden="1" x14ac:dyDescent="0.25">
      <c r="A11574">
        <v>80028798</v>
      </c>
      <c r="B11574" s="1">
        <v>41072</v>
      </c>
      <c r="C11574" t="s">
        <v>21</v>
      </c>
      <c r="D11574">
        <v>161.68</v>
      </c>
      <c r="E11574">
        <v>12050302</v>
      </c>
      <c r="F11574" t="s">
        <v>10</v>
      </c>
      <c r="G11574">
        <v>1</v>
      </c>
    </row>
    <row r="11575" spans="1:7" x14ac:dyDescent="0.25">
      <c r="A11575">
        <v>80028759</v>
      </c>
      <c r="B11575" s="1">
        <v>41066</v>
      </c>
      <c r="C11575" t="s">
        <v>59</v>
      </c>
      <c r="D11575">
        <v>25</v>
      </c>
      <c r="E11575">
        <v>12060097</v>
      </c>
      <c r="F11575" t="s">
        <v>60</v>
      </c>
      <c r="G11575">
        <v>90000</v>
      </c>
    </row>
    <row r="11576" spans="1:7" hidden="1" x14ac:dyDescent="0.25">
      <c r="A11576">
        <v>80028799</v>
      </c>
      <c r="B11576" s="1">
        <v>41072</v>
      </c>
      <c r="C11576" t="s">
        <v>111</v>
      </c>
      <c r="D11576">
        <v>25</v>
      </c>
      <c r="E11576">
        <v>12060160</v>
      </c>
      <c r="F11576" t="s">
        <v>112</v>
      </c>
      <c r="G11576">
        <v>1</v>
      </c>
    </row>
    <row r="11577" spans="1:7" x14ac:dyDescent="0.25">
      <c r="A11577">
        <v>80028759</v>
      </c>
      <c r="B11577" s="1">
        <v>41066</v>
      </c>
      <c r="C11577" t="s">
        <v>61</v>
      </c>
      <c r="D11577">
        <v>25</v>
      </c>
      <c r="E11577">
        <v>12060097</v>
      </c>
      <c r="F11577" t="s">
        <v>60</v>
      </c>
      <c r="G11577">
        <v>90000</v>
      </c>
    </row>
    <row r="11578" spans="1:7" hidden="1" x14ac:dyDescent="0.25">
      <c r="A11578">
        <v>80028801</v>
      </c>
      <c r="B11578" s="1">
        <v>41072</v>
      </c>
      <c r="C11578" t="s">
        <v>22</v>
      </c>
      <c r="D11578">
        <v>50</v>
      </c>
      <c r="E11578">
        <v>12060164</v>
      </c>
      <c r="F11578" t="s">
        <v>23</v>
      </c>
      <c r="G11578">
        <v>0.05</v>
      </c>
    </row>
    <row r="11579" spans="1:7" hidden="1" x14ac:dyDescent="0.25">
      <c r="A11579">
        <v>80028802</v>
      </c>
      <c r="B11579" s="1">
        <v>41072</v>
      </c>
      <c r="C11579" t="s">
        <v>22</v>
      </c>
      <c r="D11579">
        <v>52.5</v>
      </c>
      <c r="E11579">
        <v>12060165</v>
      </c>
      <c r="F11579" t="s">
        <v>23</v>
      </c>
      <c r="G11579">
        <v>0.21</v>
      </c>
    </row>
    <row r="11580" spans="1:7" x14ac:dyDescent="0.25">
      <c r="A11580">
        <v>80028762</v>
      </c>
      <c r="B11580" s="1">
        <v>41067</v>
      </c>
      <c r="C11580" t="s">
        <v>24</v>
      </c>
      <c r="D11580">
        <v>25</v>
      </c>
      <c r="E11580">
        <v>12060099</v>
      </c>
      <c r="F11580" t="s">
        <v>10</v>
      </c>
      <c r="G11580">
        <v>1</v>
      </c>
    </row>
    <row r="11581" spans="1:7" x14ac:dyDescent="0.25">
      <c r="A11581">
        <v>80028763</v>
      </c>
      <c r="B11581" s="1">
        <v>41067</v>
      </c>
      <c r="C11581" t="s">
        <v>54</v>
      </c>
      <c r="D11581">
        <v>27</v>
      </c>
      <c r="E11581">
        <v>12060100</v>
      </c>
      <c r="F11581" t="s">
        <v>55</v>
      </c>
      <c r="G11581">
        <v>70000</v>
      </c>
    </row>
    <row r="11582" spans="1:7" x14ac:dyDescent="0.25">
      <c r="A11582">
        <v>80028763</v>
      </c>
      <c r="B11582" s="1">
        <v>41067</v>
      </c>
      <c r="C11582" t="s">
        <v>59</v>
      </c>
      <c r="D11582">
        <v>25</v>
      </c>
      <c r="E11582">
        <v>12060100</v>
      </c>
      <c r="F11582" t="s">
        <v>60</v>
      </c>
      <c r="G11582">
        <v>70000</v>
      </c>
    </row>
    <row r="11583" spans="1:7" hidden="1" x14ac:dyDescent="0.25">
      <c r="A11583">
        <v>80028805</v>
      </c>
      <c r="B11583" s="1">
        <v>41072</v>
      </c>
      <c r="C11583" t="s">
        <v>111</v>
      </c>
      <c r="D11583">
        <v>25</v>
      </c>
      <c r="E11583">
        <v>12060174</v>
      </c>
      <c r="F11583" t="s">
        <v>112</v>
      </c>
      <c r="G11583">
        <v>1</v>
      </c>
    </row>
    <row r="11584" spans="1:7" x14ac:dyDescent="0.25">
      <c r="A11584">
        <v>80028764</v>
      </c>
      <c r="B11584" s="1">
        <v>41067</v>
      </c>
      <c r="C11584" t="s">
        <v>7</v>
      </c>
      <c r="D11584">
        <v>270</v>
      </c>
      <c r="E11584">
        <v>12050441</v>
      </c>
      <c r="F11584" t="s">
        <v>8</v>
      </c>
      <c r="G11584">
        <v>50000</v>
      </c>
    </row>
    <row r="11585" spans="1:7" x14ac:dyDescent="0.25">
      <c r="A11585">
        <v>80028764</v>
      </c>
      <c r="B11585" s="1">
        <v>41067</v>
      </c>
      <c r="C11585" t="s">
        <v>15</v>
      </c>
      <c r="D11585">
        <v>135</v>
      </c>
      <c r="E11585">
        <v>12050441</v>
      </c>
      <c r="F11585" t="s">
        <v>8</v>
      </c>
      <c r="G11585">
        <v>50000</v>
      </c>
    </row>
    <row r="11586" spans="1:7" x14ac:dyDescent="0.25">
      <c r="A11586">
        <v>80028765</v>
      </c>
      <c r="B11586" s="1">
        <v>41067</v>
      </c>
      <c r="C11586" t="s">
        <v>59</v>
      </c>
      <c r="D11586">
        <v>25</v>
      </c>
      <c r="E11586">
        <v>12060101</v>
      </c>
      <c r="F11586" t="s">
        <v>60</v>
      </c>
      <c r="G11586">
        <v>2</v>
      </c>
    </row>
    <row r="11587" spans="1:7" x14ac:dyDescent="0.25">
      <c r="A11587">
        <v>80028765</v>
      </c>
      <c r="B11587" s="1">
        <v>41067</v>
      </c>
      <c r="C11587" t="s">
        <v>59</v>
      </c>
      <c r="D11587">
        <v>25</v>
      </c>
      <c r="E11587">
        <v>12060102</v>
      </c>
      <c r="F11587" t="s">
        <v>60</v>
      </c>
      <c r="G11587">
        <v>2</v>
      </c>
    </row>
    <row r="11588" spans="1:7" x14ac:dyDescent="0.25">
      <c r="A11588">
        <v>80028765</v>
      </c>
      <c r="B11588" s="1">
        <v>41067</v>
      </c>
      <c r="C11588" t="s">
        <v>59</v>
      </c>
      <c r="D11588">
        <v>25</v>
      </c>
      <c r="E11588">
        <v>12060103</v>
      </c>
      <c r="F11588" t="s">
        <v>60</v>
      </c>
      <c r="G11588">
        <v>2</v>
      </c>
    </row>
    <row r="11589" spans="1:7" x14ac:dyDescent="0.25">
      <c r="A11589">
        <v>80028765</v>
      </c>
      <c r="B11589" s="1">
        <v>41067</v>
      </c>
      <c r="C11589" t="s">
        <v>59</v>
      </c>
      <c r="D11589">
        <v>25</v>
      </c>
      <c r="E11589">
        <v>12060104</v>
      </c>
      <c r="F11589" t="s">
        <v>60</v>
      </c>
      <c r="G11589">
        <v>2</v>
      </c>
    </row>
    <row r="11590" spans="1:7" x14ac:dyDescent="0.25">
      <c r="A11590">
        <v>80028767</v>
      </c>
      <c r="B11590" s="1">
        <v>41067</v>
      </c>
      <c r="C11590" t="s">
        <v>24</v>
      </c>
      <c r="D11590">
        <v>25</v>
      </c>
      <c r="E11590">
        <v>12060109</v>
      </c>
      <c r="F11590" t="s">
        <v>10</v>
      </c>
      <c r="G11590">
        <v>1</v>
      </c>
    </row>
    <row r="11591" spans="1:7" x14ac:dyDescent="0.25">
      <c r="A11591">
        <v>80028768</v>
      </c>
      <c r="B11591" s="1">
        <v>41067</v>
      </c>
      <c r="C11591" t="s">
        <v>24</v>
      </c>
      <c r="D11591">
        <v>25</v>
      </c>
      <c r="E11591">
        <v>12060111</v>
      </c>
      <c r="F11591" t="s">
        <v>10</v>
      </c>
      <c r="G11591">
        <v>1</v>
      </c>
    </row>
    <row r="11592" spans="1:7" x14ac:dyDescent="0.25">
      <c r="A11592">
        <v>80028769</v>
      </c>
      <c r="B11592" s="1">
        <v>41067</v>
      </c>
      <c r="C11592" t="s">
        <v>24</v>
      </c>
      <c r="D11592">
        <v>25</v>
      </c>
      <c r="E11592">
        <v>12060113</v>
      </c>
      <c r="F11592" t="s">
        <v>10</v>
      </c>
      <c r="G11592">
        <v>1</v>
      </c>
    </row>
    <row r="11593" spans="1:7" x14ac:dyDescent="0.25">
      <c r="A11593">
        <v>80028770</v>
      </c>
      <c r="B11593" s="1">
        <v>41068</v>
      </c>
      <c r="C11593" t="s">
        <v>9</v>
      </c>
      <c r="D11593">
        <v>20</v>
      </c>
      <c r="E11593">
        <v>12060052</v>
      </c>
      <c r="F11593" t="s">
        <v>10</v>
      </c>
      <c r="G11593">
        <v>1</v>
      </c>
    </row>
    <row r="11594" spans="1:7" hidden="1" x14ac:dyDescent="0.25">
      <c r="A11594">
        <v>80028808</v>
      </c>
      <c r="B11594" s="1">
        <v>41072</v>
      </c>
      <c r="C11594" t="s">
        <v>111</v>
      </c>
      <c r="D11594">
        <v>25</v>
      </c>
      <c r="E11594">
        <v>12060179</v>
      </c>
      <c r="F11594" t="s">
        <v>112</v>
      </c>
      <c r="G11594">
        <v>1</v>
      </c>
    </row>
    <row r="11595" spans="1:7" x14ac:dyDescent="0.25">
      <c r="A11595">
        <v>80028770</v>
      </c>
      <c r="B11595" s="1">
        <v>41068</v>
      </c>
      <c r="C11595" t="s">
        <v>7</v>
      </c>
      <c r="D11595">
        <v>70</v>
      </c>
      <c r="E11595">
        <v>12060052</v>
      </c>
      <c r="F11595" t="s">
        <v>8</v>
      </c>
      <c r="G11595">
        <v>1</v>
      </c>
    </row>
    <row r="11596" spans="1:7" x14ac:dyDescent="0.25">
      <c r="A11596">
        <v>80028772</v>
      </c>
      <c r="B11596" s="1">
        <v>41068</v>
      </c>
      <c r="C11596" t="s">
        <v>64</v>
      </c>
      <c r="D11596">
        <v>25</v>
      </c>
      <c r="E11596">
        <v>12060117</v>
      </c>
      <c r="F11596" t="s">
        <v>65</v>
      </c>
      <c r="G11596">
        <v>1</v>
      </c>
    </row>
    <row r="11597" spans="1:7" x14ac:dyDescent="0.25">
      <c r="A11597">
        <v>80028773</v>
      </c>
      <c r="B11597" s="1">
        <v>41068</v>
      </c>
      <c r="C11597" t="s">
        <v>7</v>
      </c>
      <c r="D11597">
        <v>45</v>
      </c>
      <c r="E11597">
        <v>12060081</v>
      </c>
      <c r="F11597" t="s">
        <v>8</v>
      </c>
      <c r="G11597">
        <v>5000</v>
      </c>
    </row>
    <row r="11598" spans="1:7" x14ac:dyDescent="0.25">
      <c r="A11598">
        <v>80028773</v>
      </c>
      <c r="B11598" s="1">
        <v>41068</v>
      </c>
      <c r="C11598" t="s">
        <v>7</v>
      </c>
      <c r="D11598">
        <v>45</v>
      </c>
      <c r="E11598">
        <v>12060082</v>
      </c>
      <c r="F11598" t="s">
        <v>8</v>
      </c>
      <c r="G11598">
        <v>5000</v>
      </c>
    </row>
    <row r="11599" spans="1:7" x14ac:dyDescent="0.25">
      <c r="A11599">
        <v>80028774</v>
      </c>
      <c r="B11599" s="1">
        <v>41068</v>
      </c>
      <c r="C11599" t="s">
        <v>135</v>
      </c>
      <c r="D11599">
        <v>125</v>
      </c>
      <c r="E11599">
        <v>12060122</v>
      </c>
      <c r="F11599" t="s">
        <v>10</v>
      </c>
      <c r="G11599">
        <v>1</v>
      </c>
    </row>
    <row r="11600" spans="1:7" x14ac:dyDescent="0.25">
      <c r="A11600">
        <v>80028775</v>
      </c>
      <c r="B11600" s="1">
        <v>41068</v>
      </c>
      <c r="C11600" t="s">
        <v>9</v>
      </c>
      <c r="D11600">
        <v>20</v>
      </c>
      <c r="E11600">
        <v>12050234</v>
      </c>
      <c r="F11600" t="s">
        <v>10</v>
      </c>
      <c r="G11600">
        <v>1</v>
      </c>
    </row>
    <row r="11601" spans="1:7" x14ac:dyDescent="0.25">
      <c r="A11601">
        <v>80028775</v>
      </c>
      <c r="B11601" s="1">
        <v>41068</v>
      </c>
      <c r="C11601" t="s">
        <v>7</v>
      </c>
      <c r="D11601">
        <v>1120</v>
      </c>
      <c r="E11601">
        <v>12050234</v>
      </c>
      <c r="F11601" t="s">
        <v>8</v>
      </c>
      <c r="G11601">
        <v>1</v>
      </c>
    </row>
    <row r="11602" spans="1:7" x14ac:dyDescent="0.25">
      <c r="A11602">
        <v>80028777</v>
      </c>
      <c r="B11602" s="1">
        <v>41068</v>
      </c>
      <c r="C11602" t="s">
        <v>135</v>
      </c>
      <c r="D11602">
        <v>125</v>
      </c>
      <c r="E11602">
        <v>12050349</v>
      </c>
      <c r="F11602" t="s">
        <v>10</v>
      </c>
      <c r="G11602">
        <v>1</v>
      </c>
    </row>
    <row r="11603" spans="1:7" x14ac:dyDescent="0.25">
      <c r="A11603">
        <v>80028778</v>
      </c>
      <c r="B11603" s="1">
        <v>41068</v>
      </c>
      <c r="C11603" t="s">
        <v>39</v>
      </c>
      <c r="D11603">
        <v>50</v>
      </c>
      <c r="E11603">
        <v>12060085</v>
      </c>
      <c r="F11603" t="s">
        <v>10</v>
      </c>
      <c r="G11603">
        <v>1</v>
      </c>
    </row>
    <row r="11604" spans="1:7" x14ac:dyDescent="0.25">
      <c r="A11604">
        <v>80028779</v>
      </c>
      <c r="B11604" s="1">
        <v>41068</v>
      </c>
      <c r="C11604" t="s">
        <v>59</v>
      </c>
      <c r="D11604">
        <v>25</v>
      </c>
      <c r="E11604">
        <v>12060131</v>
      </c>
      <c r="F11604" t="s">
        <v>60</v>
      </c>
      <c r="G11604">
        <v>1</v>
      </c>
    </row>
    <row r="11605" spans="1:7" x14ac:dyDescent="0.25">
      <c r="A11605">
        <v>80028780</v>
      </c>
      <c r="B11605" s="1">
        <v>41068</v>
      </c>
      <c r="C11605" t="s">
        <v>7</v>
      </c>
      <c r="D11605">
        <v>35</v>
      </c>
      <c r="E11605">
        <v>12060132</v>
      </c>
      <c r="F11605" t="s">
        <v>8</v>
      </c>
      <c r="G11605">
        <v>3000</v>
      </c>
    </row>
    <row r="11606" spans="1:7" x14ac:dyDescent="0.25">
      <c r="A11606">
        <v>80028782</v>
      </c>
      <c r="B11606" s="1">
        <v>41068</v>
      </c>
      <c r="C11606" t="s">
        <v>64</v>
      </c>
      <c r="D11606">
        <v>25</v>
      </c>
      <c r="E11606">
        <v>12060136</v>
      </c>
      <c r="F11606" t="s">
        <v>65</v>
      </c>
      <c r="G11606">
        <v>1</v>
      </c>
    </row>
    <row r="11607" spans="1:7" x14ac:dyDescent="0.25">
      <c r="A11607">
        <v>80028782</v>
      </c>
      <c r="B11607" s="1">
        <v>41068</v>
      </c>
      <c r="C11607" t="s">
        <v>64</v>
      </c>
      <c r="D11607">
        <v>25</v>
      </c>
      <c r="E11607">
        <v>12060137</v>
      </c>
      <c r="F11607" t="s">
        <v>65</v>
      </c>
      <c r="G11607">
        <v>1</v>
      </c>
    </row>
    <row r="11608" spans="1:7" x14ac:dyDescent="0.25">
      <c r="A11608">
        <v>80028782</v>
      </c>
      <c r="B11608" s="1">
        <v>41068</v>
      </c>
      <c r="C11608" t="s">
        <v>64</v>
      </c>
      <c r="D11608">
        <v>25</v>
      </c>
      <c r="E11608">
        <v>12060138</v>
      </c>
      <c r="F11608" t="s">
        <v>65</v>
      </c>
      <c r="G11608">
        <v>1</v>
      </c>
    </row>
    <row r="11609" spans="1:7" x14ac:dyDescent="0.25">
      <c r="A11609">
        <v>80028783</v>
      </c>
      <c r="B11609" s="1">
        <v>41068</v>
      </c>
      <c r="C11609" t="s">
        <v>7</v>
      </c>
      <c r="D11609">
        <v>736</v>
      </c>
      <c r="E11609">
        <v>12060032</v>
      </c>
      <c r="F11609" t="s">
        <v>8</v>
      </c>
      <c r="G11609">
        <v>192000</v>
      </c>
    </row>
    <row r="11610" spans="1:7" x14ac:dyDescent="0.25">
      <c r="A11610">
        <v>80028783</v>
      </c>
      <c r="B11610" s="1">
        <v>41068</v>
      </c>
      <c r="C11610" t="s">
        <v>15</v>
      </c>
      <c r="D11610">
        <v>368</v>
      </c>
      <c r="E11610">
        <v>12060032</v>
      </c>
      <c r="F11610" t="s">
        <v>8</v>
      </c>
      <c r="G11610">
        <v>192000</v>
      </c>
    </row>
    <row r="11611" spans="1:7" hidden="1" x14ac:dyDescent="0.25">
      <c r="A11611">
        <v>80028824</v>
      </c>
      <c r="B11611" s="1">
        <v>41073</v>
      </c>
      <c r="C11611" t="s">
        <v>106</v>
      </c>
      <c r="D11611">
        <v>54</v>
      </c>
      <c r="E11611">
        <v>12040214</v>
      </c>
      <c r="F11611" t="s">
        <v>107</v>
      </c>
      <c r="G11611">
        <v>0.49</v>
      </c>
    </row>
    <row r="11612" spans="1:7" hidden="1" x14ac:dyDescent="0.25">
      <c r="A11612">
        <v>80028824</v>
      </c>
      <c r="B11612" s="1">
        <v>41073</v>
      </c>
      <c r="C11612" t="s">
        <v>106</v>
      </c>
      <c r="D11612">
        <v>54</v>
      </c>
      <c r="E11612">
        <v>12050374</v>
      </c>
      <c r="F11612" t="s">
        <v>107</v>
      </c>
      <c r="G11612">
        <v>0.44</v>
      </c>
    </row>
    <row r="11613" spans="1:7" hidden="1" x14ac:dyDescent="0.25">
      <c r="A11613">
        <v>80028824</v>
      </c>
      <c r="B11613" s="1">
        <v>41073</v>
      </c>
      <c r="C11613" t="s">
        <v>106</v>
      </c>
      <c r="D11613">
        <v>54</v>
      </c>
      <c r="E11613">
        <v>12050455</v>
      </c>
      <c r="F11613" t="s">
        <v>107</v>
      </c>
      <c r="G11613">
        <v>0.37</v>
      </c>
    </row>
    <row r="11614" spans="1:7" hidden="1" x14ac:dyDescent="0.25">
      <c r="A11614">
        <v>80028824</v>
      </c>
      <c r="B11614" s="1">
        <v>41073</v>
      </c>
      <c r="C11614" t="s">
        <v>106</v>
      </c>
      <c r="D11614">
        <v>54</v>
      </c>
      <c r="E11614">
        <v>12050457</v>
      </c>
      <c r="F11614" t="s">
        <v>107</v>
      </c>
      <c r="G11614">
        <v>0.37</v>
      </c>
    </row>
    <row r="11615" spans="1:7" hidden="1" x14ac:dyDescent="0.25">
      <c r="A11615">
        <v>80028824</v>
      </c>
      <c r="B11615" s="1">
        <v>41073</v>
      </c>
      <c r="C11615" t="s">
        <v>106</v>
      </c>
      <c r="D11615">
        <v>54</v>
      </c>
      <c r="E11615">
        <v>12050459</v>
      </c>
      <c r="F11615" t="s">
        <v>107</v>
      </c>
      <c r="G11615">
        <v>0.4</v>
      </c>
    </row>
    <row r="11616" spans="1:7" x14ac:dyDescent="0.25">
      <c r="A11616">
        <v>80028786</v>
      </c>
      <c r="B11616" s="1">
        <v>41068</v>
      </c>
      <c r="C11616" t="s">
        <v>54</v>
      </c>
      <c r="D11616">
        <v>25</v>
      </c>
      <c r="E11616">
        <v>12060142</v>
      </c>
      <c r="F11616" t="s">
        <v>55</v>
      </c>
      <c r="G11616">
        <v>30000</v>
      </c>
    </row>
    <row r="11617" spans="1:7" x14ac:dyDescent="0.25">
      <c r="A11617">
        <v>80028786</v>
      </c>
      <c r="B11617" s="1">
        <v>41068</v>
      </c>
      <c r="C11617" t="s">
        <v>56</v>
      </c>
      <c r="D11617">
        <v>25</v>
      </c>
      <c r="E11617">
        <v>12060142</v>
      </c>
      <c r="F11617" t="s">
        <v>55</v>
      </c>
      <c r="G11617">
        <v>30000</v>
      </c>
    </row>
    <row r="11618" spans="1:7" hidden="1" x14ac:dyDescent="0.25">
      <c r="A11618">
        <v>80028817</v>
      </c>
      <c r="B11618" s="1">
        <v>41073</v>
      </c>
      <c r="C11618" t="s">
        <v>22</v>
      </c>
      <c r="D11618">
        <v>50</v>
      </c>
      <c r="E11618">
        <v>12060184</v>
      </c>
      <c r="F11618" t="s">
        <v>23</v>
      </c>
      <c r="G11618">
        <v>0.01</v>
      </c>
    </row>
    <row r="11619" spans="1:7" hidden="1" x14ac:dyDescent="0.25">
      <c r="A11619">
        <v>80028818</v>
      </c>
      <c r="B11619" s="1">
        <v>41073</v>
      </c>
      <c r="C11619" t="s">
        <v>22</v>
      </c>
      <c r="D11619">
        <v>117.5</v>
      </c>
      <c r="E11619">
        <v>12060185</v>
      </c>
      <c r="F11619" t="s">
        <v>23</v>
      </c>
      <c r="G11619">
        <v>0.47</v>
      </c>
    </row>
    <row r="11620" spans="1:7" x14ac:dyDescent="0.25">
      <c r="A11620">
        <v>80028786</v>
      </c>
      <c r="B11620" s="1">
        <v>41068</v>
      </c>
      <c r="C11620" t="s">
        <v>59</v>
      </c>
      <c r="D11620">
        <v>25</v>
      </c>
      <c r="E11620">
        <v>12060142</v>
      </c>
      <c r="F11620" t="s">
        <v>60</v>
      </c>
      <c r="G11620">
        <v>30000</v>
      </c>
    </row>
    <row r="11621" spans="1:7" x14ac:dyDescent="0.25">
      <c r="A11621">
        <v>80028786</v>
      </c>
      <c r="B11621" s="1">
        <v>41068</v>
      </c>
      <c r="C11621" t="s">
        <v>61</v>
      </c>
      <c r="D11621">
        <v>25</v>
      </c>
      <c r="E11621">
        <v>12060142</v>
      </c>
      <c r="F11621" t="s">
        <v>60</v>
      </c>
      <c r="G11621">
        <v>30000</v>
      </c>
    </row>
    <row r="11622" spans="1:7" x14ac:dyDescent="0.25">
      <c r="A11622">
        <v>80028787</v>
      </c>
      <c r="B11622" s="1">
        <v>41068</v>
      </c>
      <c r="C11622" t="s">
        <v>88</v>
      </c>
      <c r="D11622">
        <v>25</v>
      </c>
      <c r="E11622">
        <v>12060133</v>
      </c>
      <c r="F11622" t="s">
        <v>89</v>
      </c>
      <c r="G11622">
        <v>1</v>
      </c>
    </row>
    <row r="11623" spans="1:7" x14ac:dyDescent="0.25">
      <c r="A11623">
        <v>80028788</v>
      </c>
      <c r="B11623" s="1">
        <v>41071</v>
      </c>
      <c r="C11623" t="s">
        <v>64</v>
      </c>
      <c r="D11623">
        <v>25</v>
      </c>
      <c r="E11623">
        <v>12060143</v>
      </c>
      <c r="F11623" t="s">
        <v>65</v>
      </c>
      <c r="G11623">
        <v>4</v>
      </c>
    </row>
    <row r="11624" spans="1:7" x14ac:dyDescent="0.25">
      <c r="A11624">
        <v>80028789</v>
      </c>
      <c r="B11624" s="1">
        <v>41071</v>
      </c>
      <c r="C11624" t="s">
        <v>64</v>
      </c>
      <c r="D11624">
        <v>25</v>
      </c>
      <c r="E11624">
        <v>12060144</v>
      </c>
      <c r="F11624" t="s">
        <v>65</v>
      </c>
      <c r="G11624">
        <v>2</v>
      </c>
    </row>
    <row r="11625" spans="1:7" x14ac:dyDescent="0.25">
      <c r="A11625">
        <v>80028790</v>
      </c>
      <c r="B11625" s="1">
        <v>41071</v>
      </c>
      <c r="C11625" t="s">
        <v>134</v>
      </c>
      <c r="D11625">
        <v>75</v>
      </c>
      <c r="E11625">
        <v>12050445</v>
      </c>
      <c r="F11625" t="s">
        <v>10</v>
      </c>
      <c r="G11625">
        <v>1</v>
      </c>
    </row>
    <row r="11626" spans="1:7" x14ac:dyDescent="0.25">
      <c r="A11626">
        <v>80028793</v>
      </c>
      <c r="B11626" s="1">
        <v>41071</v>
      </c>
      <c r="C11626" t="s">
        <v>54</v>
      </c>
      <c r="D11626">
        <v>25</v>
      </c>
      <c r="E11626">
        <v>12060151</v>
      </c>
      <c r="F11626" t="s">
        <v>55</v>
      </c>
      <c r="G11626">
        <v>50000</v>
      </c>
    </row>
    <row r="11627" spans="1:7" hidden="1" x14ac:dyDescent="0.25">
      <c r="A11627">
        <v>80028823</v>
      </c>
      <c r="B11627" s="1">
        <v>41073</v>
      </c>
      <c r="C11627" t="s">
        <v>111</v>
      </c>
      <c r="D11627">
        <v>50</v>
      </c>
      <c r="E11627">
        <v>12060194</v>
      </c>
      <c r="F11627" t="s">
        <v>112</v>
      </c>
      <c r="G11627">
        <v>2</v>
      </c>
    </row>
    <row r="11628" spans="1:7" hidden="1" x14ac:dyDescent="0.25">
      <c r="A11628">
        <v>80028827</v>
      </c>
      <c r="B11628" s="1">
        <v>41074</v>
      </c>
      <c r="C11628" t="s">
        <v>111</v>
      </c>
      <c r="D11628">
        <v>25</v>
      </c>
      <c r="E11628">
        <v>12060198</v>
      </c>
      <c r="F11628" t="s">
        <v>112</v>
      </c>
      <c r="G11628">
        <v>1</v>
      </c>
    </row>
    <row r="11629" spans="1:7" x14ac:dyDescent="0.25">
      <c r="A11629">
        <v>80028793</v>
      </c>
      <c r="B11629" s="1">
        <v>41071</v>
      </c>
      <c r="C11629" t="s">
        <v>56</v>
      </c>
      <c r="D11629">
        <v>27</v>
      </c>
      <c r="E11629">
        <v>12060151</v>
      </c>
      <c r="F11629" t="s">
        <v>55</v>
      </c>
      <c r="G11629">
        <v>50000</v>
      </c>
    </row>
    <row r="11630" spans="1:7" x14ac:dyDescent="0.25">
      <c r="A11630">
        <v>80028793</v>
      </c>
      <c r="B11630" s="1">
        <v>41071</v>
      </c>
      <c r="C11630" t="s">
        <v>59</v>
      </c>
      <c r="D11630">
        <v>25</v>
      </c>
      <c r="E11630">
        <v>12060151</v>
      </c>
      <c r="F11630" t="s">
        <v>60</v>
      </c>
      <c r="G11630">
        <v>50000</v>
      </c>
    </row>
    <row r="11631" spans="1:7" x14ac:dyDescent="0.25">
      <c r="A11631">
        <v>80028793</v>
      </c>
      <c r="B11631" s="1">
        <v>41071</v>
      </c>
      <c r="C11631" t="s">
        <v>62</v>
      </c>
      <c r="D11631">
        <v>25</v>
      </c>
      <c r="E11631">
        <v>12060151</v>
      </c>
      <c r="F11631" t="s">
        <v>60</v>
      </c>
      <c r="G11631">
        <v>50000</v>
      </c>
    </row>
    <row r="11632" spans="1:7" x14ac:dyDescent="0.25">
      <c r="A11632">
        <v>80028794</v>
      </c>
      <c r="B11632" s="1">
        <v>41071</v>
      </c>
      <c r="C11632" t="s">
        <v>24</v>
      </c>
      <c r="D11632">
        <v>25</v>
      </c>
      <c r="E11632">
        <v>12060153</v>
      </c>
      <c r="F11632" t="s">
        <v>10</v>
      </c>
      <c r="G11632">
        <v>1</v>
      </c>
    </row>
    <row r="11633" spans="1:7" x14ac:dyDescent="0.25">
      <c r="A11633">
        <v>80028795</v>
      </c>
      <c r="B11633" s="1">
        <v>41071</v>
      </c>
      <c r="C11633" t="s">
        <v>29</v>
      </c>
      <c r="D11633">
        <v>25</v>
      </c>
      <c r="E11633">
        <v>12060154</v>
      </c>
      <c r="F11633" t="s">
        <v>10</v>
      </c>
      <c r="G11633">
        <v>1</v>
      </c>
    </row>
    <row r="11634" spans="1:7" x14ac:dyDescent="0.25">
      <c r="A11634">
        <v>80028796</v>
      </c>
      <c r="B11634" s="1">
        <v>41071</v>
      </c>
      <c r="C11634" t="s">
        <v>7</v>
      </c>
      <c r="D11634">
        <v>180</v>
      </c>
      <c r="E11634">
        <v>12060119</v>
      </c>
      <c r="F11634" t="s">
        <v>8</v>
      </c>
      <c r="G11634">
        <v>32000</v>
      </c>
    </row>
    <row r="11635" spans="1:7" x14ac:dyDescent="0.25">
      <c r="A11635">
        <v>80028798</v>
      </c>
      <c r="B11635" s="1">
        <v>41072</v>
      </c>
      <c r="C11635" t="s">
        <v>9</v>
      </c>
      <c r="D11635">
        <v>20</v>
      </c>
      <c r="E11635">
        <v>12050302</v>
      </c>
      <c r="F11635" t="s">
        <v>10</v>
      </c>
      <c r="G11635">
        <v>1</v>
      </c>
    </row>
    <row r="11636" spans="1:7" x14ac:dyDescent="0.25">
      <c r="A11636">
        <v>80028798</v>
      </c>
      <c r="B11636" s="1">
        <v>41072</v>
      </c>
      <c r="C11636" t="s">
        <v>7</v>
      </c>
      <c r="D11636">
        <v>1102</v>
      </c>
      <c r="E11636">
        <v>12050302</v>
      </c>
      <c r="F11636" t="s">
        <v>8</v>
      </c>
      <c r="G11636">
        <v>1</v>
      </c>
    </row>
    <row r="11637" spans="1:7" x14ac:dyDescent="0.25">
      <c r="A11637">
        <v>80028800</v>
      </c>
      <c r="B11637" s="1">
        <v>41072</v>
      </c>
      <c r="C11637" t="s">
        <v>54</v>
      </c>
      <c r="D11637">
        <v>29</v>
      </c>
      <c r="E11637">
        <v>12060163</v>
      </c>
      <c r="F11637" t="s">
        <v>55</v>
      </c>
      <c r="G11637">
        <v>90000</v>
      </c>
    </row>
    <row r="11638" spans="1:7" x14ac:dyDescent="0.25">
      <c r="A11638">
        <v>80028800</v>
      </c>
      <c r="B11638" s="1">
        <v>41072</v>
      </c>
      <c r="C11638" t="s">
        <v>59</v>
      </c>
      <c r="D11638">
        <v>25</v>
      </c>
      <c r="E11638">
        <v>12060163</v>
      </c>
      <c r="F11638" t="s">
        <v>60</v>
      </c>
      <c r="G11638">
        <v>90000</v>
      </c>
    </row>
    <row r="11639" spans="1:7" x14ac:dyDescent="0.25">
      <c r="A11639">
        <v>80028803</v>
      </c>
      <c r="B11639" s="1">
        <v>41072</v>
      </c>
      <c r="C11639" t="s">
        <v>7</v>
      </c>
      <c r="D11639">
        <v>110</v>
      </c>
      <c r="E11639">
        <v>12050315</v>
      </c>
      <c r="F11639" t="s">
        <v>8</v>
      </c>
      <c r="G11639">
        <v>18000</v>
      </c>
    </row>
    <row r="11640" spans="1:7" x14ac:dyDescent="0.25">
      <c r="A11640">
        <v>80028804</v>
      </c>
      <c r="B11640" s="1">
        <v>41072</v>
      </c>
      <c r="C11640" t="s">
        <v>7</v>
      </c>
      <c r="D11640">
        <v>165</v>
      </c>
      <c r="E11640">
        <v>12050247</v>
      </c>
      <c r="F11640" t="s">
        <v>8</v>
      </c>
      <c r="G11640">
        <v>29000</v>
      </c>
    </row>
    <row r="11641" spans="1:7" x14ac:dyDescent="0.25">
      <c r="A11641">
        <v>80028804</v>
      </c>
      <c r="B11641" s="1">
        <v>41072</v>
      </c>
      <c r="C11641" t="s">
        <v>15</v>
      </c>
      <c r="D11641">
        <v>82.5</v>
      </c>
      <c r="E11641">
        <v>12050247</v>
      </c>
      <c r="F11641" t="s">
        <v>8</v>
      </c>
      <c r="G11641">
        <v>29000</v>
      </c>
    </row>
    <row r="11642" spans="1:7" x14ac:dyDescent="0.25">
      <c r="A11642">
        <v>80028806</v>
      </c>
      <c r="B11642" s="1">
        <v>41072</v>
      </c>
      <c r="C11642" t="s">
        <v>88</v>
      </c>
      <c r="D11642">
        <v>25</v>
      </c>
      <c r="E11642">
        <v>12060172</v>
      </c>
      <c r="F11642" t="s">
        <v>89</v>
      </c>
      <c r="G11642">
        <v>1</v>
      </c>
    </row>
    <row r="11643" spans="1:7" x14ac:dyDescent="0.25">
      <c r="A11643">
        <v>80028806</v>
      </c>
      <c r="B11643" s="1">
        <v>41072</v>
      </c>
      <c r="C11643" t="s">
        <v>88</v>
      </c>
      <c r="D11643">
        <v>25</v>
      </c>
      <c r="E11643">
        <v>12060173</v>
      </c>
      <c r="F11643" t="s">
        <v>89</v>
      </c>
      <c r="G11643">
        <v>1</v>
      </c>
    </row>
    <row r="11644" spans="1:7" x14ac:dyDescent="0.25">
      <c r="A11644">
        <v>80028807</v>
      </c>
      <c r="B11644" s="1">
        <v>41072</v>
      </c>
      <c r="C11644" t="s">
        <v>54</v>
      </c>
      <c r="D11644">
        <v>25</v>
      </c>
      <c r="E11644">
        <v>12060175</v>
      </c>
      <c r="F11644" t="s">
        <v>55</v>
      </c>
      <c r="G11644">
        <v>45000</v>
      </c>
    </row>
    <row r="11645" spans="1:7" x14ac:dyDescent="0.25">
      <c r="A11645">
        <v>80028807</v>
      </c>
      <c r="B11645" s="1">
        <v>41072</v>
      </c>
      <c r="C11645" t="s">
        <v>59</v>
      </c>
      <c r="D11645">
        <v>25</v>
      </c>
      <c r="E11645">
        <v>12060175</v>
      </c>
      <c r="F11645" t="s">
        <v>60</v>
      </c>
      <c r="G11645">
        <v>45000</v>
      </c>
    </row>
    <row r="11646" spans="1:7" x14ac:dyDescent="0.25">
      <c r="A11646">
        <v>80028809</v>
      </c>
      <c r="B11646" s="1">
        <v>41072</v>
      </c>
      <c r="C11646" t="s">
        <v>134</v>
      </c>
      <c r="D11646">
        <v>75</v>
      </c>
      <c r="E11646">
        <v>12050481</v>
      </c>
      <c r="F11646" t="s">
        <v>10</v>
      </c>
      <c r="G11646">
        <v>1</v>
      </c>
    </row>
    <row r="11647" spans="1:7" x14ac:dyDescent="0.25">
      <c r="A11647">
        <v>80028810</v>
      </c>
      <c r="B11647" s="1">
        <v>41072</v>
      </c>
      <c r="C11647" t="s">
        <v>64</v>
      </c>
      <c r="D11647">
        <v>25</v>
      </c>
      <c r="E11647">
        <v>12060167</v>
      </c>
      <c r="F11647" t="s">
        <v>65</v>
      </c>
      <c r="G11647">
        <v>1</v>
      </c>
    </row>
    <row r="11648" spans="1:7" x14ac:dyDescent="0.25">
      <c r="A11648">
        <v>80028810</v>
      </c>
      <c r="B11648" s="1">
        <v>41072</v>
      </c>
      <c r="C11648" t="s">
        <v>64</v>
      </c>
      <c r="D11648">
        <v>25</v>
      </c>
      <c r="E11648">
        <v>12060168</v>
      </c>
      <c r="F11648" t="s">
        <v>65</v>
      </c>
      <c r="G11648">
        <v>1</v>
      </c>
    </row>
    <row r="11649" spans="1:7" x14ac:dyDescent="0.25">
      <c r="A11649">
        <v>80028810</v>
      </c>
      <c r="B11649" s="1">
        <v>41072</v>
      </c>
      <c r="C11649" t="s">
        <v>64</v>
      </c>
      <c r="D11649">
        <v>25</v>
      </c>
      <c r="E11649">
        <v>12060169</v>
      </c>
      <c r="F11649" t="s">
        <v>65</v>
      </c>
      <c r="G11649">
        <v>1</v>
      </c>
    </row>
    <row r="11650" spans="1:7" x14ac:dyDescent="0.25">
      <c r="A11650">
        <v>80028811</v>
      </c>
      <c r="B11650" s="1">
        <v>41072</v>
      </c>
      <c r="C11650" t="s">
        <v>54</v>
      </c>
      <c r="D11650">
        <v>29</v>
      </c>
      <c r="E11650">
        <v>12060180</v>
      </c>
      <c r="F11650" t="s">
        <v>55</v>
      </c>
      <c r="G11650">
        <v>90000</v>
      </c>
    </row>
    <row r="11651" spans="1:7" x14ac:dyDescent="0.25">
      <c r="A11651">
        <v>80028811</v>
      </c>
      <c r="B11651" s="1">
        <v>41072</v>
      </c>
      <c r="C11651" t="s">
        <v>56</v>
      </c>
      <c r="D11651">
        <v>29</v>
      </c>
      <c r="E11651">
        <v>12060180</v>
      </c>
      <c r="F11651" t="s">
        <v>55</v>
      </c>
      <c r="G11651">
        <v>90000</v>
      </c>
    </row>
    <row r="11652" spans="1:7" x14ac:dyDescent="0.25">
      <c r="A11652">
        <v>80028811</v>
      </c>
      <c r="B11652" s="1">
        <v>41072</v>
      </c>
      <c r="C11652" t="s">
        <v>59</v>
      </c>
      <c r="D11652">
        <v>25</v>
      </c>
      <c r="E11652">
        <v>12060180</v>
      </c>
      <c r="F11652" t="s">
        <v>60</v>
      </c>
      <c r="G11652">
        <v>90000</v>
      </c>
    </row>
    <row r="11653" spans="1:7" x14ac:dyDescent="0.25">
      <c r="A11653">
        <v>80028811</v>
      </c>
      <c r="B11653" s="1">
        <v>41072</v>
      </c>
      <c r="C11653" t="s">
        <v>61</v>
      </c>
      <c r="D11653">
        <v>25</v>
      </c>
      <c r="E11653">
        <v>12060180</v>
      </c>
      <c r="F11653" t="s">
        <v>60</v>
      </c>
      <c r="G11653">
        <v>90000</v>
      </c>
    </row>
    <row r="11654" spans="1:7" x14ac:dyDescent="0.25">
      <c r="A11654">
        <v>80028811</v>
      </c>
      <c r="B11654" s="1">
        <v>41072</v>
      </c>
      <c r="C11654" t="s">
        <v>54</v>
      </c>
      <c r="D11654">
        <v>27</v>
      </c>
      <c r="E11654">
        <v>12060182</v>
      </c>
      <c r="F11654" t="s">
        <v>55</v>
      </c>
      <c r="G11654">
        <v>70000</v>
      </c>
    </row>
    <row r="11655" spans="1:7" x14ac:dyDescent="0.25">
      <c r="A11655">
        <v>80028811</v>
      </c>
      <c r="B11655" s="1">
        <v>41072</v>
      </c>
      <c r="C11655" t="s">
        <v>56</v>
      </c>
      <c r="D11655">
        <v>29</v>
      </c>
      <c r="E11655">
        <v>12060182</v>
      </c>
      <c r="F11655" t="s">
        <v>55</v>
      </c>
      <c r="G11655">
        <v>70000</v>
      </c>
    </row>
    <row r="11656" spans="1:7" x14ac:dyDescent="0.25">
      <c r="A11656">
        <v>80028811</v>
      </c>
      <c r="B11656" s="1">
        <v>41072</v>
      </c>
      <c r="C11656" t="s">
        <v>59</v>
      </c>
      <c r="D11656">
        <v>25</v>
      </c>
      <c r="E11656">
        <v>12060182</v>
      </c>
      <c r="F11656" t="s">
        <v>60</v>
      </c>
      <c r="G11656">
        <v>70000</v>
      </c>
    </row>
    <row r="11657" spans="1:7" x14ac:dyDescent="0.25">
      <c r="A11657">
        <v>80028811</v>
      </c>
      <c r="B11657" s="1">
        <v>41072</v>
      </c>
      <c r="C11657" t="s">
        <v>61</v>
      </c>
      <c r="D11657">
        <v>25</v>
      </c>
      <c r="E11657">
        <v>12060182</v>
      </c>
      <c r="F11657" t="s">
        <v>60</v>
      </c>
      <c r="G11657">
        <v>70000</v>
      </c>
    </row>
    <row r="11658" spans="1:7" x14ac:dyDescent="0.25">
      <c r="A11658">
        <v>80028812</v>
      </c>
      <c r="B11658" s="1">
        <v>41072</v>
      </c>
      <c r="C11658" t="s">
        <v>54</v>
      </c>
      <c r="D11658">
        <v>29</v>
      </c>
      <c r="E11658">
        <v>12060178</v>
      </c>
      <c r="F11658" t="s">
        <v>55</v>
      </c>
      <c r="G11658">
        <v>90000</v>
      </c>
    </row>
    <row r="11659" spans="1:7" x14ac:dyDescent="0.25">
      <c r="A11659">
        <v>80028812</v>
      </c>
      <c r="B11659" s="1">
        <v>41072</v>
      </c>
      <c r="C11659" t="s">
        <v>56</v>
      </c>
      <c r="D11659">
        <v>29</v>
      </c>
      <c r="E11659">
        <v>12060178</v>
      </c>
      <c r="F11659" t="s">
        <v>55</v>
      </c>
      <c r="G11659">
        <v>90000</v>
      </c>
    </row>
    <row r="11660" spans="1:7" x14ac:dyDescent="0.25">
      <c r="A11660">
        <v>80028812</v>
      </c>
      <c r="B11660" s="1">
        <v>41072</v>
      </c>
      <c r="C11660" t="s">
        <v>59</v>
      </c>
      <c r="D11660">
        <v>25</v>
      </c>
      <c r="E11660">
        <v>12060178</v>
      </c>
      <c r="F11660" t="s">
        <v>60</v>
      </c>
      <c r="G11660">
        <v>90000</v>
      </c>
    </row>
    <row r="11661" spans="1:7" x14ac:dyDescent="0.25">
      <c r="A11661">
        <v>80028812</v>
      </c>
      <c r="B11661" s="1">
        <v>41072</v>
      </c>
      <c r="C11661" t="s">
        <v>61</v>
      </c>
      <c r="D11661">
        <v>25</v>
      </c>
      <c r="E11661">
        <v>12060178</v>
      </c>
      <c r="F11661" t="s">
        <v>60</v>
      </c>
      <c r="G11661">
        <v>90000</v>
      </c>
    </row>
    <row r="11662" spans="1:7" x14ac:dyDescent="0.25">
      <c r="A11662">
        <v>80028813</v>
      </c>
      <c r="B11662" s="1">
        <v>41072</v>
      </c>
      <c r="C11662" t="s">
        <v>64</v>
      </c>
      <c r="D11662">
        <v>25</v>
      </c>
      <c r="E11662">
        <v>12060177</v>
      </c>
      <c r="F11662" t="s">
        <v>65</v>
      </c>
      <c r="G11662">
        <v>5</v>
      </c>
    </row>
    <row r="11663" spans="1:7" x14ac:dyDescent="0.25">
      <c r="A11663">
        <v>80028814</v>
      </c>
      <c r="B11663" s="1">
        <v>41072</v>
      </c>
      <c r="C11663" t="s">
        <v>54</v>
      </c>
      <c r="D11663">
        <v>25</v>
      </c>
      <c r="E11663">
        <v>12060183</v>
      </c>
      <c r="F11663" t="s">
        <v>55</v>
      </c>
      <c r="G11663">
        <v>45000</v>
      </c>
    </row>
    <row r="11664" spans="1:7" x14ac:dyDescent="0.25">
      <c r="A11664">
        <v>80028815</v>
      </c>
      <c r="B11664" s="1">
        <v>41072</v>
      </c>
      <c r="C11664" t="s">
        <v>64</v>
      </c>
      <c r="D11664">
        <v>25</v>
      </c>
      <c r="E11664">
        <v>12060170</v>
      </c>
      <c r="F11664" t="s">
        <v>65</v>
      </c>
      <c r="G11664">
        <v>1</v>
      </c>
    </row>
    <row r="11665" spans="1:7" x14ac:dyDescent="0.25">
      <c r="A11665">
        <v>80028816</v>
      </c>
      <c r="B11665" s="1">
        <v>41072</v>
      </c>
      <c r="C11665" t="s">
        <v>135</v>
      </c>
      <c r="D11665">
        <v>125</v>
      </c>
      <c r="E11665">
        <v>12060176</v>
      </c>
      <c r="F11665" t="s">
        <v>10</v>
      </c>
      <c r="G11665">
        <v>1</v>
      </c>
    </row>
    <row r="11666" spans="1:7" x14ac:dyDescent="0.25">
      <c r="A11666">
        <v>80028819</v>
      </c>
      <c r="B11666" s="1">
        <v>41073</v>
      </c>
      <c r="C11666" t="s">
        <v>7</v>
      </c>
      <c r="D11666">
        <v>25</v>
      </c>
      <c r="E11666">
        <v>12060095</v>
      </c>
      <c r="F11666" t="s">
        <v>8</v>
      </c>
      <c r="G11666">
        <v>850</v>
      </c>
    </row>
    <row r="11667" spans="1:7" x14ac:dyDescent="0.25">
      <c r="A11667">
        <v>80028820</v>
      </c>
      <c r="B11667" s="1">
        <v>41073</v>
      </c>
      <c r="C11667" t="s">
        <v>24</v>
      </c>
      <c r="D11667">
        <v>25</v>
      </c>
      <c r="E11667">
        <v>12060188</v>
      </c>
      <c r="F11667" t="s">
        <v>10</v>
      </c>
      <c r="G11667">
        <v>1</v>
      </c>
    </row>
    <row r="11668" spans="1:7" x14ac:dyDescent="0.25">
      <c r="A11668">
        <v>80028821</v>
      </c>
      <c r="B11668" s="1">
        <v>41073</v>
      </c>
      <c r="C11668" t="s">
        <v>54</v>
      </c>
      <c r="D11668">
        <v>37</v>
      </c>
      <c r="E11668">
        <v>12060190</v>
      </c>
      <c r="F11668" t="s">
        <v>55</v>
      </c>
      <c r="G11668">
        <v>200000</v>
      </c>
    </row>
    <row r="11669" spans="1:7" x14ac:dyDescent="0.25">
      <c r="A11669">
        <v>80028821</v>
      </c>
      <c r="B11669" s="1">
        <v>41073</v>
      </c>
      <c r="C11669" t="s">
        <v>56</v>
      </c>
      <c r="D11669">
        <v>27</v>
      </c>
      <c r="E11669">
        <v>12060190</v>
      </c>
      <c r="F11669" t="s">
        <v>55</v>
      </c>
      <c r="G11669">
        <v>200000</v>
      </c>
    </row>
    <row r="11670" spans="1:7" x14ac:dyDescent="0.25">
      <c r="A11670">
        <v>80028821</v>
      </c>
      <c r="B11670" s="1">
        <v>41073</v>
      </c>
      <c r="C11670" t="s">
        <v>59</v>
      </c>
      <c r="D11670">
        <v>35</v>
      </c>
      <c r="E11670">
        <v>12060190</v>
      </c>
      <c r="F11670" t="s">
        <v>60</v>
      </c>
      <c r="G11670">
        <v>200000</v>
      </c>
    </row>
    <row r="11671" spans="1:7" x14ac:dyDescent="0.25">
      <c r="A11671">
        <v>80028821</v>
      </c>
      <c r="B11671" s="1">
        <v>41073</v>
      </c>
      <c r="C11671" t="s">
        <v>61</v>
      </c>
      <c r="D11671">
        <v>25</v>
      </c>
      <c r="E11671">
        <v>12060190</v>
      </c>
      <c r="F11671" t="s">
        <v>60</v>
      </c>
      <c r="G11671">
        <v>200000</v>
      </c>
    </row>
    <row r="11672" spans="1:7" x14ac:dyDescent="0.25">
      <c r="A11672">
        <v>80028822</v>
      </c>
      <c r="B11672" s="1">
        <v>41073</v>
      </c>
      <c r="C11672" t="s">
        <v>9</v>
      </c>
      <c r="D11672">
        <v>20</v>
      </c>
      <c r="E11672">
        <v>12060139</v>
      </c>
      <c r="F11672" t="s">
        <v>10</v>
      </c>
      <c r="G11672">
        <v>1</v>
      </c>
    </row>
    <row r="11673" spans="1:7" x14ac:dyDescent="0.25">
      <c r="A11673">
        <v>80028822</v>
      </c>
      <c r="B11673" s="1">
        <v>41073</v>
      </c>
      <c r="C11673" t="s">
        <v>7</v>
      </c>
      <c r="D11673">
        <v>25</v>
      </c>
      <c r="E11673">
        <v>12060139</v>
      </c>
      <c r="F11673" t="s">
        <v>8</v>
      </c>
      <c r="G11673">
        <v>1</v>
      </c>
    </row>
    <row r="11674" spans="1:7" x14ac:dyDescent="0.25">
      <c r="A11674">
        <v>80028825</v>
      </c>
      <c r="B11674" s="1">
        <v>41073</v>
      </c>
      <c r="C11674" t="s">
        <v>24</v>
      </c>
      <c r="D11674">
        <v>25</v>
      </c>
      <c r="E11674">
        <v>12060195</v>
      </c>
      <c r="F11674" t="s">
        <v>10</v>
      </c>
      <c r="G11674">
        <v>1</v>
      </c>
    </row>
    <row r="11675" spans="1:7" x14ac:dyDescent="0.25">
      <c r="A11675">
        <v>80028828</v>
      </c>
      <c r="B11675" s="1">
        <v>41074</v>
      </c>
      <c r="C11675" t="s">
        <v>152</v>
      </c>
      <c r="D11675">
        <v>18.75</v>
      </c>
      <c r="E11675">
        <v>12060202</v>
      </c>
      <c r="F11675" t="s">
        <v>26</v>
      </c>
      <c r="G11675">
        <v>125</v>
      </c>
    </row>
    <row r="11676" spans="1:7" x14ac:dyDescent="0.25">
      <c r="A11676">
        <v>80028828</v>
      </c>
      <c r="B11676" s="1">
        <v>41074</v>
      </c>
      <c r="C11676" t="s">
        <v>24</v>
      </c>
      <c r="D11676">
        <v>18.75</v>
      </c>
      <c r="E11676">
        <v>12060202</v>
      </c>
      <c r="F11676" t="s">
        <v>10</v>
      </c>
      <c r="G11676">
        <v>125</v>
      </c>
    </row>
    <row r="11677" spans="1:7" x14ac:dyDescent="0.25">
      <c r="A11677">
        <v>80028828</v>
      </c>
      <c r="B11677" s="1">
        <v>41074</v>
      </c>
      <c r="C11677" t="s">
        <v>140</v>
      </c>
      <c r="D11677">
        <v>18.75</v>
      </c>
      <c r="E11677">
        <v>12060202</v>
      </c>
      <c r="F11677" t="s">
        <v>26</v>
      </c>
      <c r="G11677">
        <v>125</v>
      </c>
    </row>
    <row r="11678" spans="1:7" x14ac:dyDescent="0.25">
      <c r="A11678">
        <v>80028828</v>
      </c>
      <c r="B11678" s="1">
        <v>41074</v>
      </c>
      <c r="C11678" t="s">
        <v>141</v>
      </c>
      <c r="D11678">
        <v>18.75</v>
      </c>
      <c r="E11678">
        <v>12060202</v>
      </c>
      <c r="F11678" t="s">
        <v>26</v>
      </c>
      <c r="G11678">
        <v>125</v>
      </c>
    </row>
    <row r="11679" spans="1:7" x14ac:dyDescent="0.25">
      <c r="A11679">
        <v>80028828</v>
      </c>
      <c r="B11679" s="1">
        <v>41074</v>
      </c>
      <c r="C11679" t="s">
        <v>144</v>
      </c>
      <c r="D11679">
        <v>18.75</v>
      </c>
      <c r="E11679">
        <v>12060202</v>
      </c>
      <c r="F11679" t="s">
        <v>26</v>
      </c>
      <c r="G11679">
        <v>125</v>
      </c>
    </row>
    <row r="11680" spans="1:7" x14ac:dyDescent="0.25">
      <c r="A11680">
        <v>80028828</v>
      </c>
      <c r="B11680" s="1">
        <v>41074</v>
      </c>
      <c r="C11680" t="s">
        <v>146</v>
      </c>
      <c r="D11680">
        <v>18.75</v>
      </c>
      <c r="E11680">
        <v>12060202</v>
      </c>
      <c r="F11680" t="s">
        <v>26</v>
      </c>
      <c r="G11680">
        <v>125</v>
      </c>
    </row>
    <row r="11681" spans="1:7" x14ac:dyDescent="0.25">
      <c r="A11681">
        <v>80028828</v>
      </c>
      <c r="B11681" s="1">
        <v>41074</v>
      </c>
      <c r="C11681" t="s">
        <v>149</v>
      </c>
      <c r="D11681">
        <v>18.75</v>
      </c>
      <c r="E11681">
        <v>12060202</v>
      </c>
      <c r="F11681" t="s">
        <v>26</v>
      </c>
      <c r="G11681">
        <v>125</v>
      </c>
    </row>
    <row r="11682" spans="1:7" x14ac:dyDescent="0.25">
      <c r="A11682">
        <v>80028828</v>
      </c>
      <c r="B11682" s="1">
        <v>41074</v>
      </c>
      <c r="C11682" t="s">
        <v>153</v>
      </c>
      <c r="D11682">
        <v>18.75</v>
      </c>
      <c r="E11682">
        <v>12060202</v>
      </c>
      <c r="F11682" t="s">
        <v>26</v>
      </c>
      <c r="G11682">
        <v>125</v>
      </c>
    </row>
    <row r="11683" spans="1:7" x14ac:dyDescent="0.25">
      <c r="A11683">
        <v>80028828</v>
      </c>
      <c r="B11683" s="1">
        <v>41074</v>
      </c>
      <c r="C11683" t="s">
        <v>154</v>
      </c>
      <c r="D11683">
        <v>18.75</v>
      </c>
      <c r="E11683">
        <v>12060202</v>
      </c>
      <c r="F11683" t="s">
        <v>26</v>
      </c>
      <c r="G11683">
        <v>125</v>
      </c>
    </row>
    <row r="11684" spans="1:7" x14ac:dyDescent="0.25">
      <c r="A11684">
        <v>80028828</v>
      </c>
      <c r="B11684" s="1">
        <v>41074</v>
      </c>
      <c r="C11684" t="s">
        <v>25</v>
      </c>
      <c r="D11684">
        <v>120</v>
      </c>
      <c r="E11684">
        <v>12060202</v>
      </c>
      <c r="F11684" t="s">
        <v>26</v>
      </c>
      <c r="G11684">
        <v>125</v>
      </c>
    </row>
    <row r="11685" spans="1:7" x14ac:dyDescent="0.25">
      <c r="A11685">
        <v>80028828</v>
      </c>
      <c r="B11685" s="1">
        <v>41074</v>
      </c>
      <c r="C11685" t="s">
        <v>66</v>
      </c>
      <c r="D11685">
        <v>18</v>
      </c>
      <c r="E11685">
        <v>12060202</v>
      </c>
      <c r="F11685" t="s">
        <v>67</v>
      </c>
      <c r="G11685">
        <v>125</v>
      </c>
    </row>
    <row r="11686" spans="1:7" x14ac:dyDescent="0.25">
      <c r="A11686">
        <v>80028828</v>
      </c>
      <c r="B11686" s="1">
        <v>41074</v>
      </c>
      <c r="C11686" t="s">
        <v>27</v>
      </c>
      <c r="D11686">
        <v>25</v>
      </c>
      <c r="E11686">
        <v>12060202</v>
      </c>
      <c r="F11686" t="s">
        <v>28</v>
      </c>
      <c r="G11686">
        <v>125</v>
      </c>
    </row>
    <row r="11687" spans="1:7" x14ac:dyDescent="0.25">
      <c r="A11687">
        <v>80028828</v>
      </c>
      <c r="B11687" s="1">
        <v>41074</v>
      </c>
      <c r="C11687" t="s">
        <v>151</v>
      </c>
      <c r="D11687">
        <v>18</v>
      </c>
      <c r="E11687">
        <v>12060202</v>
      </c>
      <c r="F11687" t="s">
        <v>67</v>
      </c>
      <c r="G11687">
        <v>125</v>
      </c>
    </row>
    <row r="11688" spans="1:7" x14ac:dyDescent="0.25">
      <c r="A11688">
        <v>80028828</v>
      </c>
      <c r="B11688" s="1">
        <v>41074</v>
      </c>
      <c r="C11688" t="s">
        <v>142</v>
      </c>
      <c r="D11688">
        <v>18</v>
      </c>
      <c r="E11688">
        <v>12060202</v>
      </c>
      <c r="F11688" t="s">
        <v>67</v>
      </c>
      <c r="G11688">
        <v>125</v>
      </c>
    </row>
    <row r="11689" spans="1:7" x14ac:dyDescent="0.25">
      <c r="A11689">
        <v>80028828</v>
      </c>
      <c r="B11689" s="1">
        <v>41074</v>
      </c>
      <c r="C11689" t="s">
        <v>143</v>
      </c>
      <c r="D11689">
        <v>18</v>
      </c>
      <c r="E11689">
        <v>12060202</v>
      </c>
      <c r="F11689" t="s">
        <v>67</v>
      </c>
      <c r="G11689">
        <v>125</v>
      </c>
    </row>
    <row r="11690" spans="1:7" x14ac:dyDescent="0.25">
      <c r="A11690">
        <v>80028828</v>
      </c>
      <c r="B11690" s="1">
        <v>41074</v>
      </c>
      <c r="C11690" t="s">
        <v>145</v>
      </c>
      <c r="D11690">
        <v>18</v>
      </c>
      <c r="E11690">
        <v>12060202</v>
      </c>
      <c r="F11690" t="s">
        <v>67</v>
      </c>
      <c r="G11690">
        <v>125</v>
      </c>
    </row>
    <row r="11691" spans="1:7" hidden="1" x14ac:dyDescent="0.25">
      <c r="A11691">
        <v>80028829</v>
      </c>
      <c r="B11691" s="1">
        <v>41074</v>
      </c>
      <c r="C11691" t="s">
        <v>111</v>
      </c>
      <c r="D11691">
        <v>50</v>
      </c>
      <c r="E11691">
        <v>12060204</v>
      </c>
      <c r="F11691" t="s">
        <v>112</v>
      </c>
      <c r="G11691">
        <v>2</v>
      </c>
    </row>
    <row r="11692" spans="1:7" hidden="1" x14ac:dyDescent="0.25">
      <c r="A11692">
        <v>80028830</v>
      </c>
      <c r="B11692" s="1">
        <v>41074</v>
      </c>
      <c r="C11692" t="s">
        <v>182</v>
      </c>
      <c r="D11692">
        <v>250</v>
      </c>
      <c r="E11692">
        <v>12060206</v>
      </c>
      <c r="F11692" t="s">
        <v>10</v>
      </c>
      <c r="G11692">
        <v>1</v>
      </c>
    </row>
    <row r="11693" spans="1:7" hidden="1" x14ac:dyDescent="0.25">
      <c r="A11693">
        <v>80028833</v>
      </c>
      <c r="B11693" s="1">
        <v>41074</v>
      </c>
      <c r="C11693" t="s">
        <v>22</v>
      </c>
      <c r="D11693">
        <v>125</v>
      </c>
      <c r="E11693">
        <v>12060210</v>
      </c>
      <c r="F11693" t="s">
        <v>23</v>
      </c>
      <c r="G11693">
        <v>0.5</v>
      </c>
    </row>
    <row r="11694" spans="1:7" hidden="1" x14ac:dyDescent="0.25">
      <c r="A11694">
        <v>80028833</v>
      </c>
      <c r="B11694" s="1">
        <v>41074</v>
      </c>
      <c r="C11694" t="s">
        <v>22</v>
      </c>
      <c r="D11694">
        <v>102.5</v>
      </c>
      <c r="E11694">
        <v>12060212</v>
      </c>
      <c r="F11694" t="s">
        <v>23</v>
      </c>
      <c r="G11694">
        <v>0.41</v>
      </c>
    </row>
    <row r="11695" spans="1:7" hidden="1" x14ac:dyDescent="0.25">
      <c r="A11695">
        <v>80028834</v>
      </c>
      <c r="B11695" s="1">
        <v>41075</v>
      </c>
      <c r="C11695" t="s">
        <v>113</v>
      </c>
      <c r="D11695">
        <v>50</v>
      </c>
      <c r="E11695">
        <v>12060216</v>
      </c>
      <c r="F11695" t="s">
        <v>10</v>
      </c>
      <c r="G11695">
        <v>1</v>
      </c>
    </row>
    <row r="11696" spans="1:7" hidden="1" x14ac:dyDescent="0.25">
      <c r="A11696">
        <v>80028840</v>
      </c>
      <c r="B11696" s="1">
        <v>41075</v>
      </c>
      <c r="C11696" t="s">
        <v>111</v>
      </c>
      <c r="D11696">
        <v>25</v>
      </c>
      <c r="E11696">
        <v>12060220</v>
      </c>
      <c r="F11696" t="s">
        <v>112</v>
      </c>
      <c r="G11696">
        <v>1</v>
      </c>
    </row>
    <row r="11697" spans="1:7" hidden="1" x14ac:dyDescent="0.25">
      <c r="A11697">
        <v>80028842</v>
      </c>
      <c r="B11697" s="1">
        <v>41075</v>
      </c>
      <c r="C11697" t="s">
        <v>111</v>
      </c>
      <c r="D11697">
        <v>25</v>
      </c>
      <c r="E11697">
        <v>12060222</v>
      </c>
      <c r="F11697" t="s">
        <v>112</v>
      </c>
      <c r="G11697">
        <v>1</v>
      </c>
    </row>
    <row r="11698" spans="1:7" hidden="1" x14ac:dyDescent="0.25">
      <c r="A11698">
        <v>80028843</v>
      </c>
      <c r="B11698" s="1">
        <v>41075</v>
      </c>
      <c r="C11698" t="s">
        <v>111</v>
      </c>
      <c r="D11698">
        <v>25</v>
      </c>
      <c r="E11698">
        <v>12060223</v>
      </c>
      <c r="F11698" t="s">
        <v>112</v>
      </c>
      <c r="G11698">
        <v>1</v>
      </c>
    </row>
    <row r="11699" spans="1:7" hidden="1" x14ac:dyDescent="0.25">
      <c r="A11699">
        <v>80028845</v>
      </c>
      <c r="B11699" s="1">
        <v>41075</v>
      </c>
      <c r="C11699" t="s">
        <v>22</v>
      </c>
      <c r="D11699">
        <v>65</v>
      </c>
      <c r="E11699">
        <v>12060224</v>
      </c>
      <c r="F11699" t="s">
        <v>23</v>
      </c>
      <c r="G11699">
        <v>0.26</v>
      </c>
    </row>
    <row r="11700" spans="1:7" hidden="1" x14ac:dyDescent="0.25">
      <c r="A11700">
        <v>80028846</v>
      </c>
      <c r="B11700" s="1">
        <v>41075</v>
      </c>
      <c r="C11700" t="s">
        <v>22</v>
      </c>
      <c r="D11700">
        <v>52.5</v>
      </c>
      <c r="E11700">
        <v>12060226</v>
      </c>
      <c r="F11700" t="s">
        <v>23</v>
      </c>
      <c r="G11700">
        <v>0.21</v>
      </c>
    </row>
    <row r="11701" spans="1:7" x14ac:dyDescent="0.25">
      <c r="A11701">
        <v>80028828</v>
      </c>
      <c r="B11701" s="1">
        <v>41074</v>
      </c>
      <c r="C11701" t="s">
        <v>147</v>
      </c>
      <c r="D11701">
        <v>18</v>
      </c>
      <c r="E11701">
        <v>12060202</v>
      </c>
      <c r="F11701" t="s">
        <v>67</v>
      </c>
      <c r="G11701">
        <v>125</v>
      </c>
    </row>
    <row r="11702" spans="1:7" hidden="1" x14ac:dyDescent="0.25">
      <c r="A11702">
        <v>80028848</v>
      </c>
      <c r="B11702" s="1">
        <v>41075</v>
      </c>
      <c r="C11702" t="s">
        <v>22</v>
      </c>
      <c r="D11702">
        <v>50</v>
      </c>
      <c r="E11702">
        <v>12060232</v>
      </c>
      <c r="F11702" t="s">
        <v>23</v>
      </c>
      <c r="G11702">
        <v>0.19</v>
      </c>
    </row>
    <row r="11703" spans="1:7" hidden="1" x14ac:dyDescent="0.25">
      <c r="A11703">
        <v>80028849</v>
      </c>
      <c r="B11703" s="1">
        <v>41075</v>
      </c>
      <c r="C11703" t="s">
        <v>111</v>
      </c>
      <c r="D11703">
        <v>25</v>
      </c>
      <c r="E11703">
        <v>12060236</v>
      </c>
      <c r="F11703" t="s">
        <v>112</v>
      </c>
      <c r="G11703">
        <v>1</v>
      </c>
    </row>
    <row r="11704" spans="1:7" hidden="1" x14ac:dyDescent="0.25">
      <c r="A11704">
        <v>17049</v>
      </c>
      <c r="B11704" s="1">
        <v>41075</v>
      </c>
      <c r="C11704" t="s">
        <v>111</v>
      </c>
      <c r="D11704">
        <v>25</v>
      </c>
      <c r="E11704">
        <v>12060236</v>
      </c>
      <c r="F11704" t="s">
        <v>112</v>
      </c>
      <c r="G11704">
        <v>1</v>
      </c>
    </row>
    <row r="11705" spans="1:7" hidden="1" x14ac:dyDescent="0.25">
      <c r="A11705">
        <v>80028850</v>
      </c>
      <c r="B11705" s="1">
        <v>41075</v>
      </c>
      <c r="C11705" t="s">
        <v>111</v>
      </c>
      <c r="D11705">
        <v>25</v>
      </c>
      <c r="E11705">
        <v>12060236</v>
      </c>
      <c r="F11705" t="s">
        <v>112</v>
      </c>
      <c r="G11705">
        <v>1</v>
      </c>
    </row>
    <row r="11706" spans="1:7" x14ac:dyDescent="0.25">
      <c r="A11706">
        <v>80028828</v>
      </c>
      <c r="B11706" s="1">
        <v>41074</v>
      </c>
      <c r="C11706" t="s">
        <v>150</v>
      </c>
      <c r="D11706">
        <v>18</v>
      </c>
      <c r="E11706">
        <v>12060202</v>
      </c>
      <c r="F11706" t="s">
        <v>67</v>
      </c>
      <c r="G11706">
        <v>125</v>
      </c>
    </row>
    <row r="11707" spans="1:7" hidden="1" x14ac:dyDescent="0.25">
      <c r="A11707">
        <v>80028852</v>
      </c>
      <c r="B11707" s="1">
        <v>41078</v>
      </c>
      <c r="C11707" t="s">
        <v>111</v>
      </c>
      <c r="D11707">
        <v>25</v>
      </c>
      <c r="E11707">
        <v>12060214</v>
      </c>
      <c r="F11707" t="s">
        <v>112</v>
      </c>
      <c r="G11707">
        <v>1</v>
      </c>
    </row>
    <row r="11708" spans="1:7" x14ac:dyDescent="0.25">
      <c r="A11708">
        <v>80028828</v>
      </c>
      <c r="B11708" s="1">
        <v>41074</v>
      </c>
      <c r="C11708" t="s">
        <v>157</v>
      </c>
      <c r="D11708">
        <v>18</v>
      </c>
      <c r="E11708">
        <v>12060202</v>
      </c>
      <c r="F11708" t="s">
        <v>67</v>
      </c>
      <c r="G11708">
        <v>125</v>
      </c>
    </row>
    <row r="11709" spans="1:7" hidden="1" x14ac:dyDescent="0.25">
      <c r="A11709">
        <v>80028857</v>
      </c>
      <c r="B11709" s="1">
        <v>41078</v>
      </c>
      <c r="C11709" t="s">
        <v>111</v>
      </c>
      <c r="D11709">
        <v>25</v>
      </c>
      <c r="E11709">
        <v>12060243</v>
      </c>
      <c r="F11709" t="s">
        <v>112</v>
      </c>
      <c r="G11709">
        <v>1</v>
      </c>
    </row>
    <row r="11710" spans="1:7" hidden="1" x14ac:dyDescent="0.25">
      <c r="A11710">
        <v>80028858</v>
      </c>
      <c r="B11710" s="1">
        <v>41078</v>
      </c>
      <c r="C11710" t="s">
        <v>22</v>
      </c>
      <c r="D11710">
        <v>50</v>
      </c>
      <c r="E11710">
        <v>12060245</v>
      </c>
      <c r="F11710" t="s">
        <v>23</v>
      </c>
      <c r="G11710">
        <v>0.03</v>
      </c>
    </row>
    <row r="11711" spans="1:7" hidden="1" x14ac:dyDescent="0.25">
      <c r="A11711">
        <v>90001873</v>
      </c>
      <c r="B11711" s="1">
        <v>41078</v>
      </c>
      <c r="C11711" t="s">
        <v>115</v>
      </c>
      <c r="D11711">
        <v>50</v>
      </c>
      <c r="E11711">
        <v>12060251</v>
      </c>
      <c r="F11711" t="s">
        <v>10</v>
      </c>
      <c r="G11711">
        <v>1</v>
      </c>
    </row>
    <row r="11712" spans="1:7" x14ac:dyDescent="0.25">
      <c r="A11712">
        <v>80028828</v>
      </c>
      <c r="B11712" s="1">
        <v>41074</v>
      </c>
      <c r="C11712" t="s">
        <v>158</v>
      </c>
      <c r="D11712">
        <v>18</v>
      </c>
      <c r="E11712">
        <v>12060202</v>
      </c>
      <c r="F11712" t="s">
        <v>67</v>
      </c>
      <c r="G11712">
        <v>125</v>
      </c>
    </row>
    <row r="11713" spans="1:7" hidden="1" x14ac:dyDescent="0.25">
      <c r="A11713">
        <v>80028873</v>
      </c>
      <c r="B11713" s="1">
        <v>41079</v>
      </c>
      <c r="C11713" t="s">
        <v>18</v>
      </c>
      <c r="D11713">
        <v>59.93</v>
      </c>
      <c r="E11713">
        <v>12050373</v>
      </c>
      <c r="F11713" t="s">
        <v>10</v>
      </c>
      <c r="G11713">
        <v>1</v>
      </c>
    </row>
    <row r="11714" spans="1:7" hidden="1" x14ac:dyDescent="0.25">
      <c r="A11714">
        <v>80028873</v>
      </c>
      <c r="B11714" s="1">
        <v>41079</v>
      </c>
      <c r="C11714" t="s">
        <v>19</v>
      </c>
      <c r="D11714">
        <v>533.02</v>
      </c>
      <c r="E11714">
        <v>12050373</v>
      </c>
      <c r="F11714" t="s">
        <v>10</v>
      </c>
      <c r="G11714">
        <v>1</v>
      </c>
    </row>
    <row r="11715" spans="1:7" hidden="1" x14ac:dyDescent="0.25">
      <c r="A11715">
        <v>80028873</v>
      </c>
      <c r="B11715" s="1">
        <v>41079</v>
      </c>
      <c r="C11715" t="s">
        <v>20</v>
      </c>
      <c r="D11715">
        <v>1302.93</v>
      </c>
      <c r="E11715">
        <v>12050373</v>
      </c>
      <c r="F11715" t="s">
        <v>10</v>
      </c>
      <c r="G11715">
        <v>1</v>
      </c>
    </row>
    <row r="11716" spans="1:7" hidden="1" x14ac:dyDescent="0.25">
      <c r="A11716">
        <v>80028873</v>
      </c>
      <c r="B11716" s="1">
        <v>41079</v>
      </c>
      <c r="C11716" t="s">
        <v>21</v>
      </c>
      <c r="D11716">
        <v>161.68</v>
      </c>
      <c r="E11716">
        <v>12050373</v>
      </c>
      <c r="F11716" t="s">
        <v>10</v>
      </c>
      <c r="G11716">
        <v>1</v>
      </c>
    </row>
    <row r="11717" spans="1:7" x14ac:dyDescent="0.25">
      <c r="A11717">
        <v>80028828</v>
      </c>
      <c r="B11717" s="1">
        <v>41074</v>
      </c>
      <c r="C11717" t="s">
        <v>188</v>
      </c>
      <c r="D11717">
        <v>18</v>
      </c>
      <c r="E11717">
        <v>12060202</v>
      </c>
      <c r="F11717" t="s">
        <v>67</v>
      </c>
      <c r="G11717">
        <v>125</v>
      </c>
    </row>
    <row r="11718" spans="1:7" hidden="1" x14ac:dyDescent="0.25">
      <c r="A11718">
        <v>17051</v>
      </c>
      <c r="B11718" s="1">
        <v>41079</v>
      </c>
      <c r="C11718" t="s">
        <v>18</v>
      </c>
      <c r="D11718">
        <v>59.93</v>
      </c>
      <c r="E11718">
        <v>12050373</v>
      </c>
      <c r="F11718" t="s">
        <v>10</v>
      </c>
      <c r="G11718">
        <v>1</v>
      </c>
    </row>
    <row r="11719" spans="1:7" hidden="1" x14ac:dyDescent="0.25">
      <c r="A11719">
        <v>17051</v>
      </c>
      <c r="B11719" s="1">
        <v>41079</v>
      </c>
      <c r="C11719" t="s">
        <v>19</v>
      </c>
      <c r="D11719">
        <v>533.02</v>
      </c>
      <c r="E11719">
        <v>12050373</v>
      </c>
      <c r="F11719" t="s">
        <v>10</v>
      </c>
      <c r="G11719">
        <v>1</v>
      </c>
    </row>
    <row r="11720" spans="1:7" hidden="1" x14ac:dyDescent="0.25">
      <c r="A11720">
        <v>17051</v>
      </c>
      <c r="B11720" s="1">
        <v>41079</v>
      </c>
      <c r="C11720" t="s">
        <v>20</v>
      </c>
      <c r="D11720">
        <v>1302.93</v>
      </c>
      <c r="E11720">
        <v>12050373</v>
      </c>
      <c r="F11720" t="s">
        <v>10</v>
      </c>
      <c r="G11720">
        <v>1</v>
      </c>
    </row>
    <row r="11721" spans="1:7" hidden="1" x14ac:dyDescent="0.25">
      <c r="A11721">
        <v>17051</v>
      </c>
      <c r="B11721" s="1">
        <v>41079</v>
      </c>
      <c r="C11721" t="s">
        <v>21</v>
      </c>
      <c r="D11721">
        <v>161.68</v>
      </c>
      <c r="E11721">
        <v>12050373</v>
      </c>
      <c r="F11721" t="s">
        <v>10</v>
      </c>
      <c r="G11721">
        <v>1</v>
      </c>
    </row>
    <row r="11722" spans="1:7" hidden="1" x14ac:dyDescent="0.25">
      <c r="A11722">
        <v>80028874</v>
      </c>
      <c r="B11722" s="1">
        <v>41079</v>
      </c>
      <c r="C11722" t="s">
        <v>18</v>
      </c>
      <c r="D11722">
        <v>59.93</v>
      </c>
      <c r="E11722">
        <v>12050373</v>
      </c>
      <c r="F11722" t="s">
        <v>10</v>
      </c>
      <c r="G11722">
        <v>1</v>
      </c>
    </row>
    <row r="11723" spans="1:7" hidden="1" x14ac:dyDescent="0.25">
      <c r="A11723">
        <v>80028874</v>
      </c>
      <c r="B11723" s="1">
        <v>41079</v>
      </c>
      <c r="C11723" t="s">
        <v>19</v>
      </c>
      <c r="D11723">
        <v>533.02</v>
      </c>
      <c r="E11723">
        <v>12050373</v>
      </c>
      <c r="F11723" t="s">
        <v>10</v>
      </c>
      <c r="G11723">
        <v>1</v>
      </c>
    </row>
    <row r="11724" spans="1:7" hidden="1" x14ac:dyDescent="0.25">
      <c r="A11724">
        <v>80028874</v>
      </c>
      <c r="B11724" s="1">
        <v>41079</v>
      </c>
      <c r="C11724" t="s">
        <v>20</v>
      </c>
      <c r="D11724">
        <v>1302.93</v>
      </c>
      <c r="E11724">
        <v>12050373</v>
      </c>
      <c r="F11724" t="s">
        <v>10</v>
      </c>
      <c r="G11724">
        <v>1</v>
      </c>
    </row>
    <row r="11725" spans="1:7" hidden="1" x14ac:dyDescent="0.25">
      <c r="A11725">
        <v>80028874</v>
      </c>
      <c r="B11725" s="1">
        <v>41079</v>
      </c>
      <c r="C11725" t="s">
        <v>21</v>
      </c>
      <c r="D11725">
        <v>161.68</v>
      </c>
      <c r="E11725">
        <v>12050373</v>
      </c>
      <c r="F11725" t="s">
        <v>10</v>
      </c>
      <c r="G11725">
        <v>1</v>
      </c>
    </row>
    <row r="11726" spans="1:7" x14ac:dyDescent="0.25">
      <c r="A11726">
        <v>80028831</v>
      </c>
      <c r="B11726" s="1">
        <v>41074</v>
      </c>
      <c r="C11726" t="s">
        <v>134</v>
      </c>
      <c r="D11726">
        <v>225</v>
      </c>
      <c r="E11726">
        <v>12060033</v>
      </c>
      <c r="F11726" t="s">
        <v>10</v>
      </c>
      <c r="G11726">
        <v>3</v>
      </c>
    </row>
    <row r="11727" spans="1:7" x14ac:dyDescent="0.25">
      <c r="A11727">
        <v>80028832</v>
      </c>
      <c r="B11727" s="1">
        <v>41074</v>
      </c>
      <c r="C11727" t="s">
        <v>64</v>
      </c>
      <c r="D11727">
        <v>25</v>
      </c>
      <c r="E11727">
        <v>12060208</v>
      </c>
      <c r="F11727" t="s">
        <v>65</v>
      </c>
      <c r="G11727">
        <v>1</v>
      </c>
    </row>
    <row r="11728" spans="1:7" x14ac:dyDescent="0.25">
      <c r="A11728">
        <v>80028835</v>
      </c>
      <c r="B11728" s="1">
        <v>41075</v>
      </c>
      <c r="C11728" t="s">
        <v>133</v>
      </c>
      <c r="D11728">
        <v>15</v>
      </c>
      <c r="E11728">
        <v>12060084</v>
      </c>
      <c r="F11728" t="s">
        <v>10</v>
      </c>
      <c r="G11728">
        <v>1</v>
      </c>
    </row>
    <row r="11729" spans="1:7" hidden="1" x14ac:dyDescent="0.25">
      <c r="A11729">
        <v>80028873</v>
      </c>
      <c r="B11729" s="1">
        <v>41079</v>
      </c>
      <c r="C11729" t="s">
        <v>18</v>
      </c>
      <c r="D11729">
        <v>59.93</v>
      </c>
      <c r="E11729">
        <v>12050456</v>
      </c>
      <c r="F11729" t="s">
        <v>10</v>
      </c>
      <c r="G11729">
        <v>1</v>
      </c>
    </row>
    <row r="11730" spans="1:7" hidden="1" x14ac:dyDescent="0.25">
      <c r="A11730">
        <v>80028873</v>
      </c>
      <c r="B11730" s="1">
        <v>41079</v>
      </c>
      <c r="C11730" t="s">
        <v>19</v>
      </c>
      <c r="D11730">
        <v>533.02</v>
      </c>
      <c r="E11730">
        <v>12050456</v>
      </c>
      <c r="F11730" t="s">
        <v>10</v>
      </c>
      <c r="G11730">
        <v>1</v>
      </c>
    </row>
    <row r="11731" spans="1:7" hidden="1" x14ac:dyDescent="0.25">
      <c r="A11731">
        <v>80028873</v>
      </c>
      <c r="B11731" s="1">
        <v>41079</v>
      </c>
      <c r="C11731" t="s">
        <v>20</v>
      </c>
      <c r="D11731">
        <v>1302.93</v>
      </c>
      <c r="E11731">
        <v>12050456</v>
      </c>
      <c r="F11731" t="s">
        <v>10</v>
      </c>
      <c r="G11731">
        <v>1</v>
      </c>
    </row>
    <row r="11732" spans="1:7" hidden="1" x14ac:dyDescent="0.25">
      <c r="A11732">
        <v>80028873</v>
      </c>
      <c r="B11732" s="1">
        <v>41079</v>
      </c>
      <c r="C11732" t="s">
        <v>21</v>
      </c>
      <c r="D11732">
        <v>161.68</v>
      </c>
      <c r="E11732">
        <v>12050456</v>
      </c>
      <c r="F11732" t="s">
        <v>10</v>
      </c>
      <c r="G11732">
        <v>1</v>
      </c>
    </row>
    <row r="11733" spans="1:7" x14ac:dyDescent="0.25">
      <c r="A11733">
        <v>80028835</v>
      </c>
      <c r="B11733" s="1">
        <v>41075</v>
      </c>
      <c r="C11733" t="s">
        <v>134</v>
      </c>
      <c r="D11733">
        <v>75</v>
      </c>
      <c r="E11733">
        <v>12060084</v>
      </c>
      <c r="F11733" t="s">
        <v>10</v>
      </c>
      <c r="G11733">
        <v>1</v>
      </c>
    </row>
    <row r="11734" spans="1:7" x14ac:dyDescent="0.25">
      <c r="A11734">
        <v>80028836</v>
      </c>
      <c r="B11734" s="1">
        <v>41075</v>
      </c>
      <c r="C11734" t="s">
        <v>24</v>
      </c>
      <c r="D11734">
        <v>25</v>
      </c>
      <c r="E11734">
        <v>12060217</v>
      </c>
      <c r="F11734" t="s">
        <v>10</v>
      </c>
      <c r="G11734">
        <v>1</v>
      </c>
    </row>
    <row r="11735" spans="1:7" x14ac:dyDescent="0.25">
      <c r="A11735">
        <v>80028837</v>
      </c>
      <c r="B11735" s="1">
        <v>41075</v>
      </c>
      <c r="C11735" t="s">
        <v>64</v>
      </c>
      <c r="D11735">
        <v>25</v>
      </c>
      <c r="E11735">
        <v>12060218</v>
      </c>
      <c r="F11735" t="s">
        <v>65</v>
      </c>
      <c r="G11735">
        <v>5</v>
      </c>
    </row>
    <row r="11736" spans="1:7" x14ac:dyDescent="0.25">
      <c r="A11736">
        <v>80028838</v>
      </c>
      <c r="B11736" s="1">
        <v>41075</v>
      </c>
      <c r="C11736" t="s">
        <v>86</v>
      </c>
      <c r="D11736">
        <v>25</v>
      </c>
      <c r="E11736">
        <v>12050437</v>
      </c>
      <c r="F11736" t="s">
        <v>87</v>
      </c>
      <c r="G11736">
        <v>1</v>
      </c>
    </row>
    <row r="11737" spans="1:7" x14ac:dyDescent="0.25">
      <c r="A11737">
        <v>80028839</v>
      </c>
      <c r="B11737" s="1">
        <v>41075</v>
      </c>
      <c r="C11737" t="s">
        <v>7</v>
      </c>
      <c r="D11737">
        <v>70</v>
      </c>
      <c r="E11737">
        <v>12060189</v>
      </c>
      <c r="F11737" t="s">
        <v>8</v>
      </c>
      <c r="G11737">
        <v>10000</v>
      </c>
    </row>
    <row r="11738" spans="1:7" x14ac:dyDescent="0.25">
      <c r="A11738">
        <v>80028841</v>
      </c>
      <c r="B11738" s="1">
        <v>41075</v>
      </c>
      <c r="C11738" t="s">
        <v>7</v>
      </c>
      <c r="D11738">
        <v>70</v>
      </c>
      <c r="E11738">
        <v>12060187</v>
      </c>
      <c r="F11738" t="s">
        <v>8</v>
      </c>
      <c r="G11738">
        <v>10000</v>
      </c>
    </row>
    <row r="11739" spans="1:7" x14ac:dyDescent="0.25">
      <c r="A11739">
        <v>80028844</v>
      </c>
      <c r="B11739" s="1">
        <v>41075</v>
      </c>
      <c r="C11739" t="s">
        <v>135</v>
      </c>
      <c r="D11739">
        <v>125</v>
      </c>
      <c r="E11739">
        <v>12040348</v>
      </c>
      <c r="F11739" t="s">
        <v>10</v>
      </c>
      <c r="G11739">
        <v>1</v>
      </c>
    </row>
    <row r="11740" spans="1:7" x14ac:dyDescent="0.25">
      <c r="A11740">
        <v>80028847</v>
      </c>
      <c r="B11740" s="1">
        <v>41075</v>
      </c>
      <c r="C11740" t="s">
        <v>140</v>
      </c>
      <c r="D11740">
        <v>30</v>
      </c>
      <c r="E11740">
        <v>12060230</v>
      </c>
      <c r="F11740" t="s">
        <v>26</v>
      </c>
      <c r="G11740">
        <v>30</v>
      </c>
    </row>
    <row r="11741" spans="1:7" hidden="1" x14ac:dyDescent="0.25">
      <c r="A11741">
        <v>17051</v>
      </c>
      <c r="B11741" s="1">
        <v>41079</v>
      </c>
      <c r="C11741" t="s">
        <v>18</v>
      </c>
      <c r="D11741">
        <v>59.93</v>
      </c>
      <c r="E11741">
        <v>12050456</v>
      </c>
      <c r="F11741" t="s">
        <v>10</v>
      </c>
      <c r="G11741">
        <v>1</v>
      </c>
    </row>
    <row r="11742" spans="1:7" hidden="1" x14ac:dyDescent="0.25">
      <c r="A11742">
        <v>17051</v>
      </c>
      <c r="B11742" s="1">
        <v>41079</v>
      </c>
      <c r="C11742" t="s">
        <v>19</v>
      </c>
      <c r="D11742">
        <v>533.02</v>
      </c>
      <c r="E11742">
        <v>12050456</v>
      </c>
      <c r="F11742" t="s">
        <v>10</v>
      </c>
      <c r="G11742">
        <v>1</v>
      </c>
    </row>
    <row r="11743" spans="1:7" hidden="1" x14ac:dyDescent="0.25">
      <c r="A11743">
        <v>17051</v>
      </c>
      <c r="B11743" s="1">
        <v>41079</v>
      </c>
      <c r="C11743" t="s">
        <v>20</v>
      </c>
      <c r="D11743">
        <v>1302.93</v>
      </c>
      <c r="E11743">
        <v>12050456</v>
      </c>
      <c r="F11743" t="s">
        <v>10</v>
      </c>
      <c r="G11743">
        <v>1</v>
      </c>
    </row>
    <row r="11744" spans="1:7" hidden="1" x14ac:dyDescent="0.25">
      <c r="A11744">
        <v>17051</v>
      </c>
      <c r="B11744" s="1">
        <v>41079</v>
      </c>
      <c r="C11744" t="s">
        <v>21</v>
      </c>
      <c r="D11744">
        <v>161.68</v>
      </c>
      <c r="E11744">
        <v>12050456</v>
      </c>
      <c r="F11744" t="s">
        <v>10</v>
      </c>
      <c r="G11744">
        <v>1</v>
      </c>
    </row>
    <row r="11745" spans="1:7" x14ac:dyDescent="0.25">
      <c r="A11745">
        <v>80028847</v>
      </c>
      <c r="B11745" s="1">
        <v>41075</v>
      </c>
      <c r="C11745" t="s">
        <v>66</v>
      </c>
      <c r="D11745">
        <v>30</v>
      </c>
      <c r="E11745">
        <v>12060230</v>
      </c>
      <c r="F11745" t="s">
        <v>67</v>
      </c>
      <c r="G11745">
        <v>30</v>
      </c>
    </row>
    <row r="11746" spans="1:7" x14ac:dyDescent="0.25">
      <c r="A11746">
        <v>80028847</v>
      </c>
      <c r="B11746" s="1">
        <v>41075</v>
      </c>
      <c r="C11746" t="s">
        <v>68</v>
      </c>
      <c r="D11746">
        <v>25</v>
      </c>
      <c r="E11746">
        <v>12060230</v>
      </c>
      <c r="F11746" t="s">
        <v>69</v>
      </c>
      <c r="G11746">
        <v>30</v>
      </c>
    </row>
    <row r="11747" spans="1:7" x14ac:dyDescent="0.25">
      <c r="A11747">
        <v>80028847</v>
      </c>
      <c r="B11747" s="1">
        <v>41075</v>
      </c>
      <c r="C11747" t="s">
        <v>27</v>
      </c>
      <c r="D11747">
        <v>25</v>
      </c>
      <c r="E11747">
        <v>12060230</v>
      </c>
      <c r="F11747" t="s">
        <v>28</v>
      </c>
      <c r="G11747">
        <v>30</v>
      </c>
    </row>
    <row r="11748" spans="1:7" hidden="1" x14ac:dyDescent="0.25">
      <c r="A11748">
        <v>80028874</v>
      </c>
      <c r="B11748" s="1">
        <v>41079</v>
      </c>
      <c r="C11748" t="s">
        <v>18</v>
      </c>
      <c r="D11748">
        <v>59.93</v>
      </c>
      <c r="E11748">
        <v>12050456</v>
      </c>
      <c r="F11748" t="s">
        <v>10</v>
      </c>
      <c r="G11748">
        <v>1</v>
      </c>
    </row>
    <row r="11749" spans="1:7" hidden="1" x14ac:dyDescent="0.25">
      <c r="A11749">
        <v>80028874</v>
      </c>
      <c r="B11749" s="1">
        <v>41079</v>
      </c>
      <c r="C11749" t="s">
        <v>19</v>
      </c>
      <c r="D11749">
        <v>533.02</v>
      </c>
      <c r="E11749">
        <v>12050456</v>
      </c>
      <c r="F11749" t="s">
        <v>10</v>
      </c>
      <c r="G11749">
        <v>1</v>
      </c>
    </row>
    <row r="11750" spans="1:7" hidden="1" x14ac:dyDescent="0.25">
      <c r="A11750">
        <v>80028874</v>
      </c>
      <c r="B11750" s="1">
        <v>41079</v>
      </c>
      <c r="C11750" t="s">
        <v>20</v>
      </c>
      <c r="D11750">
        <v>1302.93</v>
      </c>
      <c r="E11750">
        <v>12050456</v>
      </c>
      <c r="F11750" t="s">
        <v>10</v>
      </c>
      <c r="G11750">
        <v>1</v>
      </c>
    </row>
    <row r="11751" spans="1:7" hidden="1" x14ac:dyDescent="0.25">
      <c r="A11751">
        <v>80028874</v>
      </c>
      <c r="B11751" s="1">
        <v>41079</v>
      </c>
      <c r="C11751" t="s">
        <v>21</v>
      </c>
      <c r="D11751">
        <v>161.68</v>
      </c>
      <c r="E11751">
        <v>12050456</v>
      </c>
      <c r="F11751" t="s">
        <v>10</v>
      </c>
      <c r="G11751">
        <v>1</v>
      </c>
    </row>
    <row r="11752" spans="1:7" x14ac:dyDescent="0.25">
      <c r="A11752">
        <v>80028851</v>
      </c>
      <c r="B11752" s="1">
        <v>41078</v>
      </c>
      <c r="C11752" t="s">
        <v>7</v>
      </c>
      <c r="D11752">
        <v>70</v>
      </c>
      <c r="E11752">
        <v>12060112</v>
      </c>
      <c r="F11752" t="s">
        <v>8</v>
      </c>
      <c r="G11752">
        <v>10000</v>
      </c>
    </row>
    <row r="11753" spans="1:7" x14ac:dyDescent="0.25">
      <c r="A11753">
        <v>80028851</v>
      </c>
      <c r="B11753" s="1">
        <v>41078</v>
      </c>
      <c r="C11753" t="s">
        <v>15</v>
      </c>
      <c r="D11753">
        <v>35</v>
      </c>
      <c r="E11753">
        <v>12060112</v>
      </c>
      <c r="F11753" t="s">
        <v>8</v>
      </c>
      <c r="G11753">
        <v>10000</v>
      </c>
    </row>
    <row r="11754" spans="1:7" hidden="1" x14ac:dyDescent="0.25">
      <c r="A11754">
        <v>80028873</v>
      </c>
      <c r="B11754" s="1">
        <v>41079</v>
      </c>
      <c r="C11754" t="s">
        <v>18</v>
      </c>
      <c r="D11754">
        <v>59.93</v>
      </c>
      <c r="E11754">
        <v>12050458</v>
      </c>
      <c r="F11754" t="s">
        <v>10</v>
      </c>
      <c r="G11754">
        <v>1</v>
      </c>
    </row>
    <row r="11755" spans="1:7" hidden="1" x14ac:dyDescent="0.25">
      <c r="A11755">
        <v>80028873</v>
      </c>
      <c r="B11755" s="1">
        <v>41079</v>
      </c>
      <c r="C11755" t="s">
        <v>19</v>
      </c>
      <c r="D11755">
        <v>533.02</v>
      </c>
      <c r="E11755">
        <v>12050458</v>
      </c>
      <c r="F11755" t="s">
        <v>10</v>
      </c>
      <c r="G11755">
        <v>1</v>
      </c>
    </row>
    <row r="11756" spans="1:7" hidden="1" x14ac:dyDescent="0.25">
      <c r="A11756">
        <v>80028873</v>
      </c>
      <c r="B11756" s="1">
        <v>41079</v>
      </c>
      <c r="C11756" t="s">
        <v>20</v>
      </c>
      <c r="D11756">
        <v>1302.93</v>
      </c>
      <c r="E11756">
        <v>12050458</v>
      </c>
      <c r="F11756" t="s">
        <v>10</v>
      </c>
      <c r="G11756">
        <v>1</v>
      </c>
    </row>
    <row r="11757" spans="1:7" hidden="1" x14ac:dyDescent="0.25">
      <c r="A11757">
        <v>80028873</v>
      </c>
      <c r="B11757" s="1">
        <v>41079</v>
      </c>
      <c r="C11757" t="s">
        <v>21</v>
      </c>
      <c r="D11757">
        <v>161.68</v>
      </c>
      <c r="E11757">
        <v>12050458</v>
      </c>
      <c r="F11757" t="s">
        <v>10</v>
      </c>
      <c r="G11757">
        <v>1</v>
      </c>
    </row>
    <row r="11758" spans="1:7" x14ac:dyDescent="0.25">
      <c r="A11758">
        <v>80028853</v>
      </c>
      <c r="B11758" s="1">
        <v>41078</v>
      </c>
      <c r="C11758" t="s">
        <v>133</v>
      </c>
      <c r="D11758">
        <v>15</v>
      </c>
      <c r="E11758">
        <v>12060241</v>
      </c>
      <c r="F11758" t="s">
        <v>10</v>
      </c>
      <c r="G11758">
        <v>1</v>
      </c>
    </row>
    <row r="11759" spans="1:7" x14ac:dyDescent="0.25">
      <c r="A11759">
        <v>80028854</v>
      </c>
      <c r="B11759" s="1">
        <v>41078</v>
      </c>
      <c r="C11759" t="s">
        <v>9</v>
      </c>
      <c r="D11759">
        <v>20</v>
      </c>
      <c r="E11759">
        <v>12040384</v>
      </c>
      <c r="F11759" t="s">
        <v>10</v>
      </c>
      <c r="G11759">
        <v>1</v>
      </c>
    </row>
    <row r="11760" spans="1:7" x14ac:dyDescent="0.25">
      <c r="A11760">
        <v>80028854</v>
      </c>
      <c r="B11760" s="1">
        <v>41078</v>
      </c>
      <c r="C11760" t="s">
        <v>7</v>
      </c>
      <c r="D11760">
        <v>120</v>
      </c>
      <c r="E11760">
        <v>12040384</v>
      </c>
      <c r="F11760" t="s">
        <v>8</v>
      </c>
      <c r="G11760">
        <v>1</v>
      </c>
    </row>
    <row r="11761" spans="1:7" x14ac:dyDescent="0.25">
      <c r="A11761">
        <v>80028855</v>
      </c>
      <c r="B11761" s="1">
        <v>41078</v>
      </c>
      <c r="C11761" t="s">
        <v>7</v>
      </c>
      <c r="D11761">
        <v>270</v>
      </c>
      <c r="E11761">
        <v>12060242</v>
      </c>
      <c r="F11761" t="s">
        <v>8</v>
      </c>
      <c r="G11761">
        <v>50000</v>
      </c>
    </row>
    <row r="11762" spans="1:7" x14ac:dyDescent="0.25">
      <c r="A11762">
        <v>80028855</v>
      </c>
      <c r="B11762" s="1">
        <v>41078</v>
      </c>
      <c r="C11762" t="s">
        <v>15</v>
      </c>
      <c r="D11762">
        <v>135</v>
      </c>
      <c r="E11762">
        <v>12060242</v>
      </c>
      <c r="F11762" t="s">
        <v>8</v>
      </c>
      <c r="G11762">
        <v>50000</v>
      </c>
    </row>
    <row r="11763" spans="1:7" hidden="1" x14ac:dyDescent="0.25">
      <c r="A11763">
        <v>17051</v>
      </c>
      <c r="B11763" s="1">
        <v>41079</v>
      </c>
      <c r="C11763" t="s">
        <v>18</v>
      </c>
      <c r="D11763">
        <v>59.93</v>
      </c>
      <c r="E11763">
        <v>12050458</v>
      </c>
      <c r="F11763" t="s">
        <v>10</v>
      </c>
      <c r="G11763">
        <v>1</v>
      </c>
    </row>
    <row r="11764" spans="1:7" hidden="1" x14ac:dyDescent="0.25">
      <c r="A11764">
        <v>17051</v>
      </c>
      <c r="B11764" s="1">
        <v>41079</v>
      </c>
      <c r="C11764" t="s">
        <v>19</v>
      </c>
      <c r="D11764">
        <v>533.02</v>
      </c>
      <c r="E11764">
        <v>12050458</v>
      </c>
      <c r="F11764" t="s">
        <v>10</v>
      </c>
      <c r="G11764">
        <v>1</v>
      </c>
    </row>
    <row r="11765" spans="1:7" hidden="1" x14ac:dyDescent="0.25">
      <c r="A11765">
        <v>17051</v>
      </c>
      <c r="B11765" s="1">
        <v>41079</v>
      </c>
      <c r="C11765" t="s">
        <v>20</v>
      </c>
      <c r="D11765">
        <v>1302.93</v>
      </c>
      <c r="E11765">
        <v>12050458</v>
      </c>
      <c r="F11765" t="s">
        <v>10</v>
      </c>
      <c r="G11765">
        <v>1</v>
      </c>
    </row>
    <row r="11766" spans="1:7" hidden="1" x14ac:dyDescent="0.25">
      <c r="A11766">
        <v>17051</v>
      </c>
      <c r="B11766" s="1">
        <v>41079</v>
      </c>
      <c r="C11766" t="s">
        <v>21</v>
      </c>
      <c r="D11766">
        <v>161.68</v>
      </c>
      <c r="E11766">
        <v>12050458</v>
      </c>
      <c r="F11766" t="s">
        <v>10</v>
      </c>
      <c r="G11766">
        <v>1</v>
      </c>
    </row>
    <row r="11767" spans="1:7" x14ac:dyDescent="0.25">
      <c r="A11767">
        <v>80028856</v>
      </c>
      <c r="B11767" s="1">
        <v>41078</v>
      </c>
      <c r="C11767" t="s">
        <v>9</v>
      </c>
      <c r="D11767">
        <v>20</v>
      </c>
      <c r="E11767">
        <v>12040384</v>
      </c>
      <c r="F11767" t="s">
        <v>10</v>
      </c>
      <c r="G11767">
        <v>1</v>
      </c>
    </row>
    <row r="11768" spans="1:7" x14ac:dyDescent="0.25">
      <c r="A11768">
        <v>80028856</v>
      </c>
      <c r="B11768" s="1">
        <v>41078</v>
      </c>
      <c r="C11768" t="s">
        <v>7</v>
      </c>
      <c r="D11768">
        <v>120</v>
      </c>
      <c r="E11768">
        <v>12040384</v>
      </c>
      <c r="F11768" t="s">
        <v>8</v>
      </c>
      <c r="G11768">
        <v>1</v>
      </c>
    </row>
    <row r="11769" spans="1:7" x14ac:dyDescent="0.25">
      <c r="A11769">
        <v>80028859</v>
      </c>
      <c r="B11769" s="1">
        <v>41078</v>
      </c>
      <c r="C11769" t="s">
        <v>66</v>
      </c>
      <c r="D11769">
        <v>25</v>
      </c>
      <c r="E11769">
        <v>12060247</v>
      </c>
      <c r="F11769" t="s">
        <v>67</v>
      </c>
      <c r="G11769">
        <v>5</v>
      </c>
    </row>
    <row r="11770" spans="1:7" x14ac:dyDescent="0.25">
      <c r="A11770">
        <v>80028860</v>
      </c>
      <c r="B11770" s="1">
        <v>41078</v>
      </c>
      <c r="C11770" t="s">
        <v>64</v>
      </c>
      <c r="D11770">
        <v>25</v>
      </c>
      <c r="E11770">
        <v>12060250</v>
      </c>
      <c r="F11770" t="s">
        <v>65</v>
      </c>
      <c r="G11770">
        <v>1</v>
      </c>
    </row>
    <row r="11771" spans="1:7" x14ac:dyDescent="0.25">
      <c r="A11771">
        <v>80028861</v>
      </c>
      <c r="B11771" s="1">
        <v>41078</v>
      </c>
      <c r="C11771" t="s">
        <v>7</v>
      </c>
      <c r="D11771">
        <v>100</v>
      </c>
      <c r="E11771">
        <v>12060152</v>
      </c>
      <c r="F11771" t="s">
        <v>8</v>
      </c>
      <c r="G11771">
        <v>16000</v>
      </c>
    </row>
    <row r="11772" spans="1:7" hidden="1" x14ac:dyDescent="0.25">
      <c r="A11772">
        <v>80028874</v>
      </c>
      <c r="B11772" s="1">
        <v>41079</v>
      </c>
      <c r="C11772" t="s">
        <v>18</v>
      </c>
      <c r="D11772">
        <v>59.93</v>
      </c>
      <c r="E11772">
        <v>12050458</v>
      </c>
      <c r="F11772" t="s">
        <v>10</v>
      </c>
      <c r="G11772">
        <v>1</v>
      </c>
    </row>
    <row r="11773" spans="1:7" hidden="1" x14ac:dyDescent="0.25">
      <c r="A11773">
        <v>80028874</v>
      </c>
      <c r="B11773" s="1">
        <v>41079</v>
      </c>
      <c r="C11773" t="s">
        <v>19</v>
      </c>
      <c r="D11773">
        <v>533.02</v>
      </c>
      <c r="E11773">
        <v>12050458</v>
      </c>
      <c r="F11773" t="s">
        <v>10</v>
      </c>
      <c r="G11773">
        <v>1</v>
      </c>
    </row>
    <row r="11774" spans="1:7" hidden="1" x14ac:dyDescent="0.25">
      <c r="A11774">
        <v>80028874</v>
      </c>
      <c r="B11774" s="1">
        <v>41079</v>
      </c>
      <c r="C11774" t="s">
        <v>20</v>
      </c>
      <c r="D11774">
        <v>1302.93</v>
      </c>
      <c r="E11774">
        <v>12050458</v>
      </c>
      <c r="F11774" t="s">
        <v>10</v>
      </c>
      <c r="G11774">
        <v>1</v>
      </c>
    </row>
    <row r="11775" spans="1:7" hidden="1" x14ac:dyDescent="0.25">
      <c r="A11775">
        <v>80028874</v>
      </c>
      <c r="B11775" s="1">
        <v>41079</v>
      </c>
      <c r="C11775" t="s">
        <v>21</v>
      </c>
      <c r="D11775">
        <v>161.68</v>
      </c>
      <c r="E11775">
        <v>12050458</v>
      </c>
      <c r="F11775" t="s">
        <v>10</v>
      </c>
      <c r="G11775">
        <v>1</v>
      </c>
    </row>
    <row r="11776" spans="1:7" x14ac:dyDescent="0.25">
      <c r="A11776">
        <v>80028862</v>
      </c>
      <c r="B11776" s="1">
        <v>41078</v>
      </c>
      <c r="C11776" t="s">
        <v>25</v>
      </c>
      <c r="D11776">
        <v>30</v>
      </c>
      <c r="E11776">
        <v>12060249</v>
      </c>
      <c r="F11776" t="s">
        <v>26</v>
      </c>
      <c r="G11776">
        <v>200</v>
      </c>
    </row>
    <row r="11777" spans="1:7" x14ac:dyDescent="0.25">
      <c r="A11777">
        <v>80028862</v>
      </c>
      <c r="B11777" s="1">
        <v>41078</v>
      </c>
      <c r="C11777" t="s">
        <v>66</v>
      </c>
      <c r="D11777">
        <v>20</v>
      </c>
      <c r="E11777">
        <v>12060249</v>
      </c>
      <c r="F11777" t="s">
        <v>67</v>
      </c>
      <c r="G11777">
        <v>200</v>
      </c>
    </row>
    <row r="11778" spans="1:7" x14ac:dyDescent="0.25">
      <c r="A11778">
        <v>80028863</v>
      </c>
      <c r="B11778" s="1">
        <v>41078</v>
      </c>
      <c r="C11778" t="s">
        <v>9</v>
      </c>
      <c r="D11778">
        <v>20</v>
      </c>
      <c r="E11778">
        <v>12050438</v>
      </c>
      <c r="F11778" t="s">
        <v>10</v>
      </c>
      <c r="G11778">
        <v>1</v>
      </c>
    </row>
    <row r="11779" spans="1:7" x14ac:dyDescent="0.25">
      <c r="A11779">
        <v>80028863</v>
      </c>
      <c r="B11779" s="1">
        <v>41078</v>
      </c>
      <c r="C11779" t="s">
        <v>7</v>
      </c>
      <c r="D11779">
        <v>160</v>
      </c>
      <c r="E11779">
        <v>12050438</v>
      </c>
      <c r="F11779" t="s">
        <v>8</v>
      </c>
      <c r="G11779">
        <v>1</v>
      </c>
    </row>
    <row r="11780" spans="1:7" x14ac:dyDescent="0.25">
      <c r="A11780">
        <v>80028864</v>
      </c>
      <c r="B11780" s="1">
        <v>41078</v>
      </c>
      <c r="C11780" t="s">
        <v>24</v>
      </c>
      <c r="D11780">
        <v>25</v>
      </c>
      <c r="E11780">
        <v>12060252</v>
      </c>
      <c r="F11780" t="s">
        <v>10</v>
      </c>
      <c r="G11780">
        <v>1</v>
      </c>
    </row>
    <row r="11781" spans="1:7" x14ac:dyDescent="0.25">
      <c r="A11781">
        <v>80028865</v>
      </c>
      <c r="B11781" s="1">
        <v>41078</v>
      </c>
      <c r="C11781" t="s">
        <v>66</v>
      </c>
      <c r="D11781">
        <v>25</v>
      </c>
      <c r="E11781">
        <v>12060253</v>
      </c>
      <c r="F11781" t="s">
        <v>67</v>
      </c>
      <c r="G11781">
        <v>3</v>
      </c>
    </row>
    <row r="11782" spans="1:7" x14ac:dyDescent="0.25">
      <c r="A11782">
        <v>80028866</v>
      </c>
      <c r="B11782" s="1">
        <v>41078</v>
      </c>
      <c r="C11782" t="s">
        <v>54</v>
      </c>
      <c r="D11782">
        <v>29</v>
      </c>
      <c r="E11782">
        <v>12060254</v>
      </c>
      <c r="F11782" t="s">
        <v>55</v>
      </c>
      <c r="G11782">
        <v>100000</v>
      </c>
    </row>
    <row r="11783" spans="1:7" hidden="1" x14ac:dyDescent="0.25">
      <c r="A11783">
        <v>80028873</v>
      </c>
      <c r="B11783" s="1">
        <v>41079</v>
      </c>
      <c r="C11783" t="s">
        <v>18</v>
      </c>
      <c r="D11783">
        <v>59.93</v>
      </c>
      <c r="E11783">
        <v>12050461</v>
      </c>
      <c r="F11783" t="s">
        <v>10</v>
      </c>
      <c r="G11783">
        <v>1</v>
      </c>
    </row>
    <row r="11784" spans="1:7" hidden="1" x14ac:dyDescent="0.25">
      <c r="A11784">
        <v>80028873</v>
      </c>
      <c r="B11784" s="1">
        <v>41079</v>
      </c>
      <c r="C11784" t="s">
        <v>19</v>
      </c>
      <c r="D11784">
        <v>533.02</v>
      </c>
      <c r="E11784">
        <v>12050461</v>
      </c>
      <c r="F11784" t="s">
        <v>10</v>
      </c>
      <c r="G11784">
        <v>1</v>
      </c>
    </row>
    <row r="11785" spans="1:7" hidden="1" x14ac:dyDescent="0.25">
      <c r="A11785">
        <v>80028873</v>
      </c>
      <c r="B11785" s="1">
        <v>41079</v>
      </c>
      <c r="C11785" t="s">
        <v>20</v>
      </c>
      <c r="D11785">
        <v>1302.93</v>
      </c>
      <c r="E11785">
        <v>12050461</v>
      </c>
      <c r="F11785" t="s">
        <v>10</v>
      </c>
      <c r="G11785">
        <v>1</v>
      </c>
    </row>
    <row r="11786" spans="1:7" hidden="1" x14ac:dyDescent="0.25">
      <c r="A11786">
        <v>80028873</v>
      </c>
      <c r="B11786" s="1">
        <v>41079</v>
      </c>
      <c r="C11786" t="s">
        <v>21</v>
      </c>
      <c r="D11786">
        <v>161.68</v>
      </c>
      <c r="E11786">
        <v>12050461</v>
      </c>
      <c r="F11786" t="s">
        <v>10</v>
      </c>
      <c r="G11786">
        <v>1</v>
      </c>
    </row>
    <row r="11787" spans="1:7" x14ac:dyDescent="0.25">
      <c r="A11787">
        <v>80028866</v>
      </c>
      <c r="B11787" s="1">
        <v>41078</v>
      </c>
      <c r="C11787" t="s">
        <v>59</v>
      </c>
      <c r="D11787">
        <v>25</v>
      </c>
      <c r="E11787">
        <v>12060254</v>
      </c>
      <c r="F11787" t="s">
        <v>60</v>
      </c>
      <c r="G11787">
        <v>100000</v>
      </c>
    </row>
    <row r="11788" spans="1:7" x14ac:dyDescent="0.25">
      <c r="A11788">
        <v>80028867</v>
      </c>
      <c r="B11788" s="1">
        <v>41079</v>
      </c>
      <c r="C11788" t="s">
        <v>140</v>
      </c>
      <c r="D11788">
        <v>25</v>
      </c>
      <c r="E11788">
        <v>12060256</v>
      </c>
      <c r="F11788" t="s">
        <v>26</v>
      </c>
      <c r="G11788">
        <v>60</v>
      </c>
    </row>
    <row r="11789" spans="1:7" x14ac:dyDescent="0.25">
      <c r="A11789">
        <v>80028868</v>
      </c>
      <c r="B11789" s="1">
        <v>41079</v>
      </c>
      <c r="C11789" t="s">
        <v>9</v>
      </c>
      <c r="D11789">
        <v>20</v>
      </c>
      <c r="E11789">
        <v>12050483</v>
      </c>
      <c r="F11789" t="s">
        <v>10</v>
      </c>
      <c r="G11789">
        <v>1</v>
      </c>
    </row>
    <row r="11790" spans="1:7" x14ac:dyDescent="0.25">
      <c r="A11790">
        <v>80028868</v>
      </c>
      <c r="B11790" s="1">
        <v>41079</v>
      </c>
      <c r="C11790" t="s">
        <v>7</v>
      </c>
      <c r="D11790">
        <v>120</v>
      </c>
      <c r="E11790">
        <v>12050483</v>
      </c>
      <c r="F11790" t="s">
        <v>8</v>
      </c>
      <c r="G11790">
        <v>1</v>
      </c>
    </row>
    <row r="11791" spans="1:7" x14ac:dyDescent="0.25">
      <c r="A11791">
        <v>80028869</v>
      </c>
      <c r="B11791" s="1">
        <v>41079</v>
      </c>
      <c r="C11791" t="s">
        <v>7</v>
      </c>
      <c r="D11791">
        <v>270</v>
      </c>
      <c r="E11791">
        <v>12060240</v>
      </c>
      <c r="F11791" t="s">
        <v>8</v>
      </c>
      <c r="G11791">
        <v>50000</v>
      </c>
    </row>
    <row r="11792" spans="1:7" x14ac:dyDescent="0.25">
      <c r="A11792">
        <v>80028870</v>
      </c>
      <c r="B11792" s="1">
        <v>41079</v>
      </c>
      <c r="C11792" t="s">
        <v>133</v>
      </c>
      <c r="D11792">
        <v>75</v>
      </c>
      <c r="E11792">
        <v>12060241</v>
      </c>
      <c r="F11792" t="s">
        <v>10</v>
      </c>
      <c r="G11792">
        <v>1</v>
      </c>
    </row>
    <row r="11793" spans="1:7" x14ac:dyDescent="0.25">
      <c r="A11793">
        <v>80028871</v>
      </c>
      <c r="B11793" s="1">
        <v>41079</v>
      </c>
      <c r="C11793" t="s">
        <v>66</v>
      </c>
      <c r="D11793">
        <v>25</v>
      </c>
      <c r="E11793">
        <v>12060260</v>
      </c>
      <c r="F11793" t="s">
        <v>67</v>
      </c>
      <c r="G11793">
        <v>2</v>
      </c>
    </row>
    <row r="11794" spans="1:7" x14ac:dyDescent="0.25">
      <c r="A11794">
        <v>80028871</v>
      </c>
      <c r="B11794" s="1">
        <v>41079</v>
      </c>
      <c r="C11794" t="s">
        <v>140</v>
      </c>
      <c r="D11794">
        <v>15</v>
      </c>
      <c r="E11794">
        <v>12060261</v>
      </c>
      <c r="F11794" t="s">
        <v>26</v>
      </c>
      <c r="G11794">
        <v>100</v>
      </c>
    </row>
    <row r="11795" spans="1:7" hidden="1" x14ac:dyDescent="0.25">
      <c r="A11795">
        <v>17051</v>
      </c>
      <c r="B11795" s="1">
        <v>41079</v>
      </c>
      <c r="C11795" t="s">
        <v>18</v>
      </c>
      <c r="D11795">
        <v>59.93</v>
      </c>
      <c r="E11795">
        <v>12050461</v>
      </c>
      <c r="F11795" t="s">
        <v>10</v>
      </c>
      <c r="G11795">
        <v>1</v>
      </c>
    </row>
    <row r="11796" spans="1:7" hidden="1" x14ac:dyDescent="0.25">
      <c r="A11796">
        <v>17051</v>
      </c>
      <c r="B11796" s="1">
        <v>41079</v>
      </c>
      <c r="C11796" t="s">
        <v>19</v>
      </c>
      <c r="D11796">
        <v>533.02</v>
      </c>
      <c r="E11796">
        <v>12050461</v>
      </c>
      <c r="F11796" t="s">
        <v>10</v>
      </c>
      <c r="G11796">
        <v>1</v>
      </c>
    </row>
    <row r="11797" spans="1:7" hidden="1" x14ac:dyDescent="0.25">
      <c r="A11797">
        <v>17051</v>
      </c>
      <c r="B11797" s="1">
        <v>41079</v>
      </c>
      <c r="C11797" t="s">
        <v>20</v>
      </c>
      <c r="D11797">
        <v>1302.93</v>
      </c>
      <c r="E11797">
        <v>12050461</v>
      </c>
      <c r="F11797" t="s">
        <v>10</v>
      </c>
      <c r="G11797">
        <v>1</v>
      </c>
    </row>
    <row r="11798" spans="1:7" hidden="1" x14ac:dyDescent="0.25">
      <c r="A11798">
        <v>17051</v>
      </c>
      <c r="B11798" s="1">
        <v>41079</v>
      </c>
      <c r="C11798" t="s">
        <v>21</v>
      </c>
      <c r="D11798">
        <v>161.68</v>
      </c>
      <c r="E11798">
        <v>12050461</v>
      </c>
      <c r="F11798" t="s">
        <v>10</v>
      </c>
      <c r="G11798">
        <v>1</v>
      </c>
    </row>
    <row r="11799" spans="1:7" x14ac:dyDescent="0.25">
      <c r="A11799">
        <v>80028871</v>
      </c>
      <c r="B11799" s="1">
        <v>41079</v>
      </c>
      <c r="C11799" t="s">
        <v>66</v>
      </c>
      <c r="D11799">
        <v>12</v>
      </c>
      <c r="E11799">
        <v>12060261</v>
      </c>
      <c r="F11799" t="s">
        <v>67</v>
      </c>
      <c r="G11799">
        <v>100</v>
      </c>
    </row>
    <row r="11800" spans="1:7" x14ac:dyDescent="0.25">
      <c r="A11800">
        <v>80028872</v>
      </c>
      <c r="B11800" s="1">
        <v>41079</v>
      </c>
      <c r="C11800" t="s">
        <v>53</v>
      </c>
      <c r="D11800">
        <v>25</v>
      </c>
      <c r="E11800">
        <v>12060263</v>
      </c>
      <c r="F11800" t="s">
        <v>10</v>
      </c>
      <c r="G11800">
        <v>1</v>
      </c>
    </row>
    <row r="11801" spans="1:7" x14ac:dyDescent="0.25">
      <c r="A11801">
        <v>80028873</v>
      </c>
      <c r="B11801" s="1">
        <v>41079</v>
      </c>
      <c r="C11801" t="s">
        <v>9</v>
      </c>
      <c r="D11801">
        <v>20</v>
      </c>
      <c r="E11801">
        <v>12050373</v>
      </c>
      <c r="F11801" t="s">
        <v>10</v>
      </c>
      <c r="G11801">
        <v>1</v>
      </c>
    </row>
    <row r="11802" spans="1:7" x14ac:dyDescent="0.25">
      <c r="A11802">
        <v>80028873</v>
      </c>
      <c r="B11802" s="1">
        <v>41079</v>
      </c>
      <c r="C11802" t="s">
        <v>7</v>
      </c>
      <c r="D11802">
        <v>1081</v>
      </c>
      <c r="E11802">
        <v>12050373</v>
      </c>
      <c r="F11802" t="s">
        <v>8</v>
      </c>
      <c r="G11802">
        <v>1</v>
      </c>
    </row>
    <row r="11803" spans="1:7" hidden="1" x14ac:dyDescent="0.25">
      <c r="A11803">
        <v>80028874</v>
      </c>
      <c r="B11803" s="1">
        <v>41079</v>
      </c>
      <c r="C11803" t="s">
        <v>18</v>
      </c>
      <c r="D11803">
        <v>59.93</v>
      </c>
      <c r="E11803">
        <v>12050461</v>
      </c>
      <c r="F11803" t="s">
        <v>10</v>
      </c>
      <c r="G11803">
        <v>1</v>
      </c>
    </row>
    <row r="11804" spans="1:7" hidden="1" x14ac:dyDescent="0.25">
      <c r="A11804">
        <v>80028874</v>
      </c>
      <c r="B11804" s="1">
        <v>41079</v>
      </c>
      <c r="C11804" t="s">
        <v>19</v>
      </c>
      <c r="D11804">
        <v>533.02</v>
      </c>
      <c r="E11804">
        <v>12050461</v>
      </c>
      <c r="F11804" t="s">
        <v>10</v>
      </c>
      <c r="G11804">
        <v>1</v>
      </c>
    </row>
    <row r="11805" spans="1:7" hidden="1" x14ac:dyDescent="0.25">
      <c r="A11805">
        <v>80028874</v>
      </c>
      <c r="B11805" s="1">
        <v>41079</v>
      </c>
      <c r="C11805" t="s">
        <v>20</v>
      </c>
      <c r="D11805">
        <v>1302.93</v>
      </c>
      <c r="E11805">
        <v>12050461</v>
      </c>
      <c r="F11805" t="s">
        <v>10</v>
      </c>
      <c r="G11805">
        <v>1</v>
      </c>
    </row>
    <row r="11806" spans="1:7" hidden="1" x14ac:dyDescent="0.25">
      <c r="A11806">
        <v>80028874</v>
      </c>
      <c r="B11806" s="1">
        <v>41079</v>
      </c>
      <c r="C11806" t="s">
        <v>21</v>
      </c>
      <c r="D11806">
        <v>161.68</v>
      </c>
      <c r="E11806">
        <v>12050461</v>
      </c>
      <c r="F11806" t="s">
        <v>10</v>
      </c>
      <c r="G11806">
        <v>1</v>
      </c>
    </row>
    <row r="11807" spans="1:7" x14ac:dyDescent="0.25">
      <c r="A11807">
        <v>80028873</v>
      </c>
      <c r="B11807" s="1">
        <v>41079</v>
      </c>
      <c r="C11807" t="s">
        <v>9</v>
      </c>
      <c r="D11807">
        <v>20</v>
      </c>
      <c r="E11807">
        <v>12050456</v>
      </c>
      <c r="F11807" t="s">
        <v>10</v>
      </c>
      <c r="G11807">
        <v>1</v>
      </c>
    </row>
    <row r="11808" spans="1:7" x14ac:dyDescent="0.25">
      <c r="A11808">
        <v>80028873</v>
      </c>
      <c r="B11808" s="1">
        <v>41079</v>
      </c>
      <c r="C11808" t="s">
        <v>7</v>
      </c>
      <c r="D11808">
        <v>155</v>
      </c>
      <c r="E11808">
        <v>12050456</v>
      </c>
      <c r="F11808" t="s">
        <v>8</v>
      </c>
      <c r="G11808">
        <v>1</v>
      </c>
    </row>
    <row r="11809" spans="1:7" x14ac:dyDescent="0.25">
      <c r="A11809">
        <v>80028873</v>
      </c>
      <c r="B11809" s="1">
        <v>41079</v>
      </c>
      <c r="C11809" t="s">
        <v>9</v>
      </c>
      <c r="D11809">
        <v>20</v>
      </c>
      <c r="E11809">
        <v>12050458</v>
      </c>
      <c r="F11809" t="s">
        <v>10</v>
      </c>
      <c r="G11809">
        <v>1</v>
      </c>
    </row>
    <row r="11810" spans="1:7" hidden="1" x14ac:dyDescent="0.25">
      <c r="A11810">
        <v>90001874</v>
      </c>
      <c r="B11810" s="1">
        <v>41079</v>
      </c>
      <c r="C11810" t="s">
        <v>115</v>
      </c>
      <c r="D11810">
        <v>50</v>
      </c>
      <c r="E11810">
        <v>12060262</v>
      </c>
      <c r="F11810" t="s">
        <v>10</v>
      </c>
      <c r="G11810">
        <v>1</v>
      </c>
    </row>
    <row r="11811" spans="1:7" hidden="1" x14ac:dyDescent="0.25">
      <c r="A11811">
        <v>80028877</v>
      </c>
      <c r="B11811" s="1">
        <v>41079</v>
      </c>
      <c r="C11811" t="s">
        <v>36</v>
      </c>
      <c r="D11811">
        <v>50</v>
      </c>
      <c r="E11811">
        <v>12060265</v>
      </c>
      <c r="F11811" t="s">
        <v>23</v>
      </c>
      <c r="G11811">
        <v>1</v>
      </c>
    </row>
    <row r="11812" spans="1:7" hidden="1" x14ac:dyDescent="0.25">
      <c r="A11812">
        <v>80028878</v>
      </c>
      <c r="B11812" s="1">
        <v>41079</v>
      </c>
      <c r="C11812" t="s">
        <v>113</v>
      </c>
      <c r="D11812">
        <v>50</v>
      </c>
      <c r="E11812">
        <v>12060266</v>
      </c>
      <c r="F11812" t="s">
        <v>10</v>
      </c>
      <c r="G11812">
        <v>1</v>
      </c>
    </row>
    <row r="11813" spans="1:7" x14ac:dyDescent="0.25">
      <c r="A11813">
        <v>80028873</v>
      </c>
      <c r="B11813" s="1">
        <v>41079</v>
      </c>
      <c r="C11813" t="s">
        <v>7</v>
      </c>
      <c r="D11813">
        <v>868</v>
      </c>
      <c r="E11813">
        <v>12050458</v>
      </c>
      <c r="F11813" t="s">
        <v>8</v>
      </c>
      <c r="G11813">
        <v>1</v>
      </c>
    </row>
    <row r="11814" spans="1:7" hidden="1" x14ac:dyDescent="0.25">
      <c r="A11814">
        <v>80028881</v>
      </c>
      <c r="B11814" s="1">
        <v>41079</v>
      </c>
      <c r="C11814" t="s">
        <v>111</v>
      </c>
      <c r="D11814">
        <v>25</v>
      </c>
      <c r="E11814">
        <v>12060269</v>
      </c>
      <c r="F11814" t="s">
        <v>112</v>
      </c>
      <c r="G11814">
        <v>1</v>
      </c>
    </row>
    <row r="11815" spans="1:7" x14ac:dyDescent="0.25">
      <c r="A11815">
        <v>80028873</v>
      </c>
      <c r="B11815" s="1">
        <v>41079</v>
      </c>
      <c r="C11815" t="s">
        <v>9</v>
      </c>
      <c r="D11815">
        <v>20</v>
      </c>
      <c r="E11815">
        <v>12050461</v>
      </c>
      <c r="F11815" t="s">
        <v>10</v>
      </c>
      <c r="G11815">
        <v>1</v>
      </c>
    </row>
    <row r="11816" spans="1:7" x14ac:dyDescent="0.25">
      <c r="A11816">
        <v>80028873</v>
      </c>
      <c r="B11816" s="1">
        <v>41079</v>
      </c>
      <c r="C11816" t="s">
        <v>7</v>
      </c>
      <c r="D11816">
        <v>868</v>
      </c>
      <c r="E11816">
        <v>12050461</v>
      </c>
      <c r="F11816" t="s">
        <v>8</v>
      </c>
      <c r="G11816">
        <v>1</v>
      </c>
    </row>
    <row r="11817" spans="1:7" x14ac:dyDescent="0.25">
      <c r="A11817">
        <v>80028874</v>
      </c>
      <c r="B11817" s="1">
        <v>41079</v>
      </c>
      <c r="C11817" t="s">
        <v>9</v>
      </c>
      <c r="D11817">
        <v>20</v>
      </c>
      <c r="E11817">
        <v>12050373</v>
      </c>
      <c r="F11817" t="s">
        <v>10</v>
      </c>
      <c r="G11817">
        <v>1</v>
      </c>
    </row>
    <row r="11818" spans="1:7" x14ac:dyDescent="0.25">
      <c r="A11818">
        <v>80028874</v>
      </c>
      <c r="B11818" s="1">
        <v>41079</v>
      </c>
      <c r="C11818" t="s">
        <v>7</v>
      </c>
      <c r="D11818">
        <v>1081</v>
      </c>
      <c r="E11818">
        <v>12050373</v>
      </c>
      <c r="F11818" t="s">
        <v>8</v>
      </c>
      <c r="G11818">
        <v>1</v>
      </c>
    </row>
    <row r="11819" spans="1:7" x14ac:dyDescent="0.25">
      <c r="A11819">
        <v>80028874</v>
      </c>
      <c r="B11819" s="1">
        <v>41079</v>
      </c>
      <c r="C11819" t="s">
        <v>9</v>
      </c>
      <c r="D11819">
        <v>20</v>
      </c>
      <c r="E11819">
        <v>12050456</v>
      </c>
      <c r="F11819" t="s">
        <v>10</v>
      </c>
      <c r="G11819">
        <v>1</v>
      </c>
    </row>
    <row r="11820" spans="1:7" x14ac:dyDescent="0.25">
      <c r="A11820">
        <v>80028874</v>
      </c>
      <c r="B11820" s="1">
        <v>41079</v>
      </c>
      <c r="C11820" t="s">
        <v>7</v>
      </c>
      <c r="D11820">
        <v>988</v>
      </c>
      <c r="E11820">
        <v>12050456</v>
      </c>
      <c r="F11820" t="s">
        <v>8</v>
      </c>
      <c r="G11820">
        <v>1</v>
      </c>
    </row>
    <row r="11821" spans="1:7" x14ac:dyDescent="0.25">
      <c r="A11821">
        <v>80028874</v>
      </c>
      <c r="B11821" s="1">
        <v>41079</v>
      </c>
      <c r="C11821" t="s">
        <v>9</v>
      </c>
      <c r="D11821">
        <v>20</v>
      </c>
      <c r="E11821">
        <v>12050458</v>
      </c>
      <c r="F11821" t="s">
        <v>10</v>
      </c>
      <c r="G11821">
        <v>1</v>
      </c>
    </row>
    <row r="11822" spans="1:7" x14ac:dyDescent="0.25">
      <c r="A11822">
        <v>80028874</v>
      </c>
      <c r="B11822" s="1">
        <v>41079</v>
      </c>
      <c r="C11822" t="s">
        <v>7</v>
      </c>
      <c r="D11822">
        <v>868</v>
      </c>
      <c r="E11822">
        <v>12050458</v>
      </c>
      <c r="F11822" t="s">
        <v>8</v>
      </c>
      <c r="G11822">
        <v>1</v>
      </c>
    </row>
    <row r="11823" spans="1:7" x14ac:dyDescent="0.25">
      <c r="A11823">
        <v>80028874</v>
      </c>
      <c r="B11823" s="1">
        <v>41079</v>
      </c>
      <c r="C11823" t="s">
        <v>9</v>
      </c>
      <c r="D11823">
        <v>20</v>
      </c>
      <c r="E11823">
        <v>12050461</v>
      </c>
      <c r="F11823" t="s">
        <v>10</v>
      </c>
      <c r="G11823">
        <v>1</v>
      </c>
    </row>
    <row r="11824" spans="1:7" x14ac:dyDescent="0.25">
      <c r="A11824">
        <v>80028874</v>
      </c>
      <c r="B11824" s="1">
        <v>41079</v>
      </c>
      <c r="C11824" t="s">
        <v>7</v>
      </c>
      <c r="D11824">
        <v>868</v>
      </c>
      <c r="E11824">
        <v>12050461</v>
      </c>
      <c r="F11824" t="s">
        <v>8</v>
      </c>
      <c r="G11824">
        <v>1</v>
      </c>
    </row>
    <row r="11825" spans="1:7" hidden="1" x14ac:dyDescent="0.25">
      <c r="A11825">
        <v>80028884</v>
      </c>
      <c r="B11825" s="1">
        <v>41079</v>
      </c>
      <c r="C11825" t="s">
        <v>111</v>
      </c>
      <c r="D11825">
        <v>25</v>
      </c>
      <c r="E11825">
        <v>12060272</v>
      </c>
      <c r="F11825" t="s">
        <v>112</v>
      </c>
      <c r="G11825">
        <v>1</v>
      </c>
    </row>
    <row r="11826" spans="1:7" x14ac:dyDescent="0.25">
      <c r="A11826">
        <v>80028875</v>
      </c>
      <c r="B11826" s="1">
        <v>41079</v>
      </c>
      <c r="C11826" t="s">
        <v>135</v>
      </c>
      <c r="D11826">
        <v>125</v>
      </c>
      <c r="E11826">
        <v>12060023</v>
      </c>
      <c r="F11826" t="s">
        <v>10</v>
      </c>
      <c r="G11826">
        <v>1</v>
      </c>
    </row>
    <row r="11827" spans="1:7" x14ac:dyDescent="0.25">
      <c r="A11827">
        <v>80028876</v>
      </c>
      <c r="B11827" s="1">
        <v>41079</v>
      </c>
      <c r="C11827" t="s">
        <v>24</v>
      </c>
      <c r="D11827">
        <v>25</v>
      </c>
      <c r="E11827">
        <v>12060264</v>
      </c>
      <c r="F11827" t="s">
        <v>10</v>
      </c>
      <c r="G11827">
        <v>1</v>
      </c>
    </row>
    <row r="11828" spans="1:7" x14ac:dyDescent="0.25">
      <c r="A11828">
        <v>80028879</v>
      </c>
      <c r="B11828" s="1">
        <v>41079</v>
      </c>
      <c r="C11828" t="s">
        <v>133</v>
      </c>
      <c r="D11828">
        <v>75</v>
      </c>
      <c r="E11828">
        <v>12060120</v>
      </c>
      <c r="F11828" t="s">
        <v>10</v>
      </c>
      <c r="G11828">
        <v>2</v>
      </c>
    </row>
    <row r="11829" spans="1:7" hidden="1" x14ac:dyDescent="0.25">
      <c r="A11829">
        <v>80028886</v>
      </c>
      <c r="B11829" s="1">
        <v>41080</v>
      </c>
      <c r="C11829" t="s">
        <v>113</v>
      </c>
      <c r="D11829">
        <v>50</v>
      </c>
      <c r="E11829">
        <v>12060231</v>
      </c>
      <c r="F11829" t="s">
        <v>10</v>
      </c>
      <c r="G11829">
        <v>1</v>
      </c>
    </row>
    <row r="11830" spans="1:7" x14ac:dyDescent="0.25">
      <c r="A11830">
        <v>80028879</v>
      </c>
      <c r="B11830" s="1">
        <v>41079</v>
      </c>
      <c r="C11830" t="s">
        <v>133</v>
      </c>
      <c r="D11830">
        <v>75</v>
      </c>
      <c r="E11830">
        <v>12060121</v>
      </c>
      <c r="F11830" t="s">
        <v>10</v>
      </c>
      <c r="G11830">
        <v>2</v>
      </c>
    </row>
    <row r="11831" spans="1:7" x14ac:dyDescent="0.25">
      <c r="A11831">
        <v>80028880</v>
      </c>
      <c r="B11831" s="1">
        <v>41079</v>
      </c>
      <c r="C11831" t="s">
        <v>66</v>
      </c>
      <c r="D11831">
        <v>25</v>
      </c>
      <c r="E11831">
        <v>12060267</v>
      </c>
      <c r="F11831" t="s">
        <v>67</v>
      </c>
      <c r="G11831">
        <v>1</v>
      </c>
    </row>
    <row r="11832" spans="1:7" x14ac:dyDescent="0.25">
      <c r="A11832">
        <v>80028880</v>
      </c>
      <c r="B11832" s="1">
        <v>41079</v>
      </c>
      <c r="C11832" t="s">
        <v>64</v>
      </c>
      <c r="D11832">
        <v>25</v>
      </c>
      <c r="E11832">
        <v>12060268</v>
      </c>
      <c r="F11832" t="s">
        <v>65</v>
      </c>
      <c r="G11832">
        <v>1</v>
      </c>
    </row>
    <row r="11833" spans="1:7" x14ac:dyDescent="0.25">
      <c r="A11833">
        <v>80028882</v>
      </c>
      <c r="B11833" s="1">
        <v>41079</v>
      </c>
      <c r="C11833" t="s">
        <v>140</v>
      </c>
      <c r="D11833">
        <v>90</v>
      </c>
      <c r="E11833">
        <v>12060270</v>
      </c>
      <c r="F11833" t="s">
        <v>26</v>
      </c>
      <c r="G11833">
        <v>600</v>
      </c>
    </row>
    <row r="11834" spans="1:7" hidden="1" x14ac:dyDescent="0.25">
      <c r="A11834">
        <v>80028887</v>
      </c>
      <c r="B11834" s="1">
        <v>41080</v>
      </c>
      <c r="C11834" t="s">
        <v>22</v>
      </c>
      <c r="D11834">
        <v>75</v>
      </c>
      <c r="E11834">
        <v>12060276</v>
      </c>
      <c r="F11834" t="s">
        <v>23</v>
      </c>
      <c r="G11834">
        <v>0.3</v>
      </c>
    </row>
    <row r="11835" spans="1:7" hidden="1" x14ac:dyDescent="0.25">
      <c r="A11835">
        <v>80028887</v>
      </c>
      <c r="B11835" s="1">
        <v>41080</v>
      </c>
      <c r="C11835" t="s">
        <v>22</v>
      </c>
      <c r="D11835">
        <v>75</v>
      </c>
      <c r="E11835">
        <v>12060277</v>
      </c>
      <c r="F11835" t="s">
        <v>23</v>
      </c>
      <c r="G11835">
        <v>0.3</v>
      </c>
    </row>
    <row r="11836" spans="1:7" hidden="1" x14ac:dyDescent="0.25">
      <c r="A11836">
        <v>80028889</v>
      </c>
      <c r="B11836" s="1">
        <v>41080</v>
      </c>
      <c r="C11836" t="s">
        <v>111</v>
      </c>
      <c r="D11836">
        <v>25</v>
      </c>
      <c r="E11836">
        <v>12060281</v>
      </c>
      <c r="F11836" t="s">
        <v>112</v>
      </c>
      <c r="G11836">
        <v>1</v>
      </c>
    </row>
    <row r="11837" spans="1:7" hidden="1" x14ac:dyDescent="0.25">
      <c r="A11837">
        <v>90001875</v>
      </c>
      <c r="B11837" s="1">
        <v>41080</v>
      </c>
      <c r="C11837" t="s">
        <v>115</v>
      </c>
      <c r="D11837">
        <v>50</v>
      </c>
      <c r="E11837">
        <v>12060282</v>
      </c>
      <c r="F11837" t="s">
        <v>10</v>
      </c>
      <c r="G11837">
        <v>1</v>
      </c>
    </row>
    <row r="11838" spans="1:7" hidden="1" x14ac:dyDescent="0.25">
      <c r="A11838">
        <v>80028892</v>
      </c>
      <c r="B11838" s="1">
        <v>41080</v>
      </c>
      <c r="C11838" t="s">
        <v>22</v>
      </c>
      <c r="D11838">
        <v>75</v>
      </c>
      <c r="E11838">
        <v>12060284</v>
      </c>
      <c r="F11838" t="s">
        <v>23</v>
      </c>
      <c r="G11838">
        <v>0.56999999999999995</v>
      </c>
    </row>
    <row r="11839" spans="1:7" hidden="1" x14ac:dyDescent="0.25">
      <c r="A11839">
        <v>80028894</v>
      </c>
      <c r="B11839" s="1">
        <v>41080</v>
      </c>
      <c r="C11839" t="s">
        <v>111</v>
      </c>
      <c r="D11839">
        <v>25</v>
      </c>
      <c r="E11839">
        <v>12060289</v>
      </c>
      <c r="F11839" t="s">
        <v>112</v>
      </c>
      <c r="G11839">
        <v>1</v>
      </c>
    </row>
    <row r="11840" spans="1:7" hidden="1" x14ac:dyDescent="0.25">
      <c r="A11840">
        <v>80028895</v>
      </c>
      <c r="B11840" s="1">
        <v>41080</v>
      </c>
      <c r="C11840" t="s">
        <v>111</v>
      </c>
      <c r="D11840">
        <v>25</v>
      </c>
      <c r="E11840">
        <v>12060290</v>
      </c>
      <c r="F11840" t="s">
        <v>112</v>
      </c>
      <c r="G11840">
        <v>1</v>
      </c>
    </row>
    <row r="11841" spans="1:7" hidden="1" x14ac:dyDescent="0.25">
      <c r="A11841">
        <v>80028895</v>
      </c>
      <c r="B11841" s="1">
        <v>41080</v>
      </c>
      <c r="C11841" t="s">
        <v>111</v>
      </c>
      <c r="D11841">
        <v>25</v>
      </c>
      <c r="E11841">
        <v>12060291</v>
      </c>
      <c r="F11841" t="s">
        <v>112</v>
      </c>
      <c r="G11841">
        <v>1</v>
      </c>
    </row>
    <row r="11842" spans="1:7" hidden="1" x14ac:dyDescent="0.25">
      <c r="A11842">
        <v>80028895</v>
      </c>
      <c r="B11842" s="1">
        <v>41080</v>
      </c>
      <c r="C11842" t="s">
        <v>111</v>
      </c>
      <c r="D11842">
        <v>25</v>
      </c>
      <c r="E11842">
        <v>12060292</v>
      </c>
      <c r="F11842" t="s">
        <v>112</v>
      </c>
      <c r="G11842">
        <v>1</v>
      </c>
    </row>
    <row r="11843" spans="1:7" x14ac:dyDescent="0.25">
      <c r="A11843">
        <v>80028882</v>
      </c>
      <c r="B11843" s="1">
        <v>41079</v>
      </c>
      <c r="C11843" t="s">
        <v>141</v>
      </c>
      <c r="D11843">
        <v>45</v>
      </c>
      <c r="E11843">
        <v>12060270</v>
      </c>
      <c r="F11843" t="s">
        <v>26</v>
      </c>
      <c r="G11843">
        <v>600</v>
      </c>
    </row>
    <row r="11844" spans="1:7" hidden="1" x14ac:dyDescent="0.25">
      <c r="A11844">
        <v>80028898</v>
      </c>
      <c r="B11844" s="1">
        <v>41080</v>
      </c>
      <c r="C11844" t="s">
        <v>36</v>
      </c>
      <c r="D11844">
        <v>500</v>
      </c>
      <c r="E11844">
        <v>12060295</v>
      </c>
      <c r="F11844" t="s">
        <v>23</v>
      </c>
      <c r="G11844">
        <v>82.5</v>
      </c>
    </row>
    <row r="11845" spans="1:7" x14ac:dyDescent="0.25">
      <c r="A11845">
        <v>80028882</v>
      </c>
      <c r="B11845" s="1">
        <v>41079</v>
      </c>
      <c r="C11845" t="s">
        <v>144</v>
      </c>
      <c r="D11845">
        <v>30</v>
      </c>
      <c r="E11845">
        <v>12060270</v>
      </c>
      <c r="F11845" t="s">
        <v>26</v>
      </c>
      <c r="G11845">
        <v>600</v>
      </c>
    </row>
    <row r="11846" spans="1:7" x14ac:dyDescent="0.25">
      <c r="A11846">
        <v>80028882</v>
      </c>
      <c r="B11846" s="1">
        <v>41079</v>
      </c>
      <c r="C11846" t="s">
        <v>25</v>
      </c>
      <c r="D11846">
        <v>15</v>
      </c>
      <c r="E11846">
        <v>12060270</v>
      </c>
      <c r="F11846" t="s">
        <v>26</v>
      </c>
      <c r="G11846">
        <v>600</v>
      </c>
    </row>
    <row r="11847" spans="1:7" x14ac:dyDescent="0.25">
      <c r="A11847">
        <v>80028882</v>
      </c>
      <c r="B11847" s="1">
        <v>41079</v>
      </c>
      <c r="C11847" t="s">
        <v>66</v>
      </c>
      <c r="D11847">
        <v>3</v>
      </c>
      <c r="E11847">
        <v>12060270</v>
      </c>
      <c r="F11847" t="s">
        <v>67</v>
      </c>
      <c r="G11847">
        <v>600</v>
      </c>
    </row>
    <row r="11848" spans="1:7" x14ac:dyDescent="0.25">
      <c r="A11848">
        <v>80028882</v>
      </c>
      <c r="B11848" s="1">
        <v>41079</v>
      </c>
      <c r="C11848" t="s">
        <v>142</v>
      </c>
      <c r="D11848">
        <v>42</v>
      </c>
      <c r="E11848">
        <v>12060270</v>
      </c>
      <c r="F11848" t="s">
        <v>67</v>
      </c>
      <c r="G11848">
        <v>600</v>
      </c>
    </row>
    <row r="11849" spans="1:7" x14ac:dyDescent="0.25">
      <c r="A11849">
        <v>80028882</v>
      </c>
      <c r="B11849" s="1">
        <v>41079</v>
      </c>
      <c r="C11849" t="s">
        <v>143</v>
      </c>
      <c r="D11849">
        <v>42</v>
      </c>
      <c r="E11849">
        <v>12060270</v>
      </c>
      <c r="F11849" t="s">
        <v>67</v>
      </c>
      <c r="G11849">
        <v>600</v>
      </c>
    </row>
    <row r="11850" spans="1:7" x14ac:dyDescent="0.25">
      <c r="A11850">
        <v>80028882</v>
      </c>
      <c r="B11850" s="1">
        <v>41079</v>
      </c>
      <c r="C11850" t="s">
        <v>145</v>
      </c>
      <c r="D11850">
        <v>24</v>
      </c>
      <c r="E11850">
        <v>12060270</v>
      </c>
      <c r="F11850" t="s">
        <v>67</v>
      </c>
      <c r="G11850">
        <v>600</v>
      </c>
    </row>
    <row r="11851" spans="1:7" x14ac:dyDescent="0.25">
      <c r="A11851">
        <v>80028883</v>
      </c>
      <c r="B11851" s="1">
        <v>41079</v>
      </c>
      <c r="C11851" t="s">
        <v>64</v>
      </c>
      <c r="D11851">
        <v>25</v>
      </c>
      <c r="E11851">
        <v>12060273</v>
      </c>
      <c r="F11851" t="s">
        <v>65</v>
      </c>
      <c r="G11851">
        <v>1</v>
      </c>
    </row>
    <row r="11852" spans="1:7" x14ac:dyDescent="0.25">
      <c r="A11852">
        <v>80028885</v>
      </c>
      <c r="B11852" s="1">
        <v>41079</v>
      </c>
      <c r="C11852" t="s">
        <v>9</v>
      </c>
      <c r="D11852">
        <v>20</v>
      </c>
      <c r="E11852">
        <v>12060221</v>
      </c>
      <c r="F11852" t="s">
        <v>10</v>
      </c>
      <c r="G11852">
        <v>1</v>
      </c>
    </row>
    <row r="11853" spans="1:7" x14ac:dyDescent="0.25">
      <c r="A11853">
        <v>80028885</v>
      </c>
      <c r="B11853" s="1">
        <v>41079</v>
      </c>
      <c r="C11853" t="s">
        <v>7</v>
      </c>
      <c r="D11853">
        <v>60</v>
      </c>
      <c r="E11853">
        <v>12060221</v>
      </c>
      <c r="F11853" t="s">
        <v>8</v>
      </c>
      <c r="G11853">
        <v>1</v>
      </c>
    </row>
    <row r="11854" spans="1:7" hidden="1" x14ac:dyDescent="0.25">
      <c r="A11854">
        <v>80028903</v>
      </c>
      <c r="B11854" s="1">
        <v>41081</v>
      </c>
      <c r="C11854" t="s">
        <v>111</v>
      </c>
      <c r="D11854">
        <v>25</v>
      </c>
      <c r="E11854">
        <v>12060303</v>
      </c>
      <c r="F11854" t="s">
        <v>112</v>
      </c>
      <c r="G11854">
        <v>1</v>
      </c>
    </row>
    <row r="11855" spans="1:7" x14ac:dyDescent="0.25">
      <c r="A11855">
        <v>80028888</v>
      </c>
      <c r="B11855" s="1">
        <v>41080</v>
      </c>
      <c r="C11855" t="s">
        <v>9</v>
      </c>
      <c r="D11855">
        <v>20</v>
      </c>
      <c r="E11855">
        <v>12060244</v>
      </c>
      <c r="F11855" t="s">
        <v>10</v>
      </c>
      <c r="G11855">
        <v>1</v>
      </c>
    </row>
    <row r="11856" spans="1:7" x14ac:dyDescent="0.25">
      <c r="A11856">
        <v>80028888</v>
      </c>
      <c r="B11856" s="1">
        <v>41080</v>
      </c>
      <c r="C11856" t="s">
        <v>7</v>
      </c>
      <c r="D11856">
        <v>80</v>
      </c>
      <c r="E11856">
        <v>12060244</v>
      </c>
      <c r="F11856" t="s">
        <v>8</v>
      </c>
      <c r="G11856">
        <v>1</v>
      </c>
    </row>
    <row r="11857" spans="1:7" hidden="1" x14ac:dyDescent="0.25">
      <c r="A11857">
        <v>80028907</v>
      </c>
      <c r="B11857" s="1">
        <v>41081</v>
      </c>
      <c r="C11857" t="s">
        <v>111</v>
      </c>
      <c r="D11857">
        <v>100</v>
      </c>
      <c r="E11857">
        <v>12060308</v>
      </c>
      <c r="F11857" t="s">
        <v>112</v>
      </c>
      <c r="G11857">
        <v>4</v>
      </c>
    </row>
    <row r="11858" spans="1:7" hidden="1" x14ac:dyDescent="0.25">
      <c r="A11858">
        <v>80028908</v>
      </c>
      <c r="B11858" s="1">
        <v>41081</v>
      </c>
      <c r="C11858" t="s">
        <v>22</v>
      </c>
      <c r="D11858">
        <v>50</v>
      </c>
      <c r="E11858">
        <v>12060311</v>
      </c>
      <c r="F11858" t="s">
        <v>23</v>
      </c>
      <c r="G11858">
        <v>0.2</v>
      </c>
    </row>
    <row r="11859" spans="1:7" x14ac:dyDescent="0.25">
      <c r="A11859">
        <v>80028890</v>
      </c>
      <c r="B11859" s="1">
        <v>41080</v>
      </c>
      <c r="C11859" t="s">
        <v>7</v>
      </c>
      <c r="D11859">
        <v>115</v>
      </c>
      <c r="E11859">
        <v>12060088</v>
      </c>
      <c r="F11859" t="s">
        <v>8</v>
      </c>
      <c r="G11859">
        <v>19000</v>
      </c>
    </row>
    <row r="11860" spans="1:7" x14ac:dyDescent="0.25">
      <c r="A11860">
        <v>80028891</v>
      </c>
      <c r="B11860" s="1">
        <v>41080</v>
      </c>
      <c r="C11860" t="s">
        <v>134</v>
      </c>
      <c r="D11860">
        <v>75</v>
      </c>
      <c r="E11860">
        <v>12060205</v>
      </c>
      <c r="F11860" t="s">
        <v>10</v>
      </c>
      <c r="G11860">
        <v>1</v>
      </c>
    </row>
    <row r="11861" spans="1:7" x14ac:dyDescent="0.25">
      <c r="A11861">
        <v>80028893</v>
      </c>
      <c r="B11861" s="1">
        <v>41080</v>
      </c>
      <c r="C11861" t="s">
        <v>64</v>
      </c>
      <c r="D11861">
        <v>12</v>
      </c>
      <c r="E11861">
        <v>12060286</v>
      </c>
      <c r="F11861" t="s">
        <v>65</v>
      </c>
      <c r="G11861">
        <v>3</v>
      </c>
    </row>
    <row r="11862" spans="1:7" x14ac:dyDescent="0.25">
      <c r="A11862">
        <v>80028893</v>
      </c>
      <c r="B11862" s="1">
        <v>41080</v>
      </c>
      <c r="C11862" t="s">
        <v>88</v>
      </c>
      <c r="D11862">
        <v>25</v>
      </c>
      <c r="E11862">
        <v>12060286</v>
      </c>
      <c r="F11862" t="s">
        <v>89</v>
      </c>
      <c r="G11862">
        <v>3</v>
      </c>
    </row>
    <row r="11863" spans="1:7" x14ac:dyDescent="0.25">
      <c r="A11863">
        <v>80028896</v>
      </c>
      <c r="B11863" s="1">
        <v>41080</v>
      </c>
      <c r="C11863" t="s">
        <v>140</v>
      </c>
      <c r="D11863">
        <v>25</v>
      </c>
      <c r="E11863">
        <v>12060293</v>
      </c>
      <c r="F11863" t="s">
        <v>26</v>
      </c>
      <c r="G11863">
        <v>100</v>
      </c>
    </row>
    <row r="11864" spans="1:7" x14ac:dyDescent="0.25">
      <c r="A11864">
        <v>80028896</v>
      </c>
      <c r="B11864" s="1">
        <v>41080</v>
      </c>
      <c r="C11864" t="s">
        <v>66</v>
      </c>
      <c r="D11864">
        <v>6</v>
      </c>
      <c r="E11864">
        <v>12060293</v>
      </c>
      <c r="F11864" t="s">
        <v>67</v>
      </c>
      <c r="G11864">
        <v>100</v>
      </c>
    </row>
    <row r="11865" spans="1:7" x14ac:dyDescent="0.25">
      <c r="A11865">
        <v>80028897</v>
      </c>
      <c r="B11865" s="1">
        <v>41080</v>
      </c>
      <c r="C11865" t="s">
        <v>24</v>
      </c>
      <c r="D11865">
        <v>25</v>
      </c>
      <c r="E11865">
        <v>12060294</v>
      </c>
      <c r="F11865" t="s">
        <v>10</v>
      </c>
      <c r="G11865">
        <v>1</v>
      </c>
    </row>
    <row r="11866" spans="1:7" x14ac:dyDescent="0.25">
      <c r="A11866">
        <v>80028899</v>
      </c>
      <c r="B11866" s="1">
        <v>41080</v>
      </c>
      <c r="C11866" t="s">
        <v>29</v>
      </c>
      <c r="D11866">
        <v>25</v>
      </c>
      <c r="E11866">
        <v>12060297</v>
      </c>
      <c r="F11866" t="s">
        <v>10</v>
      </c>
      <c r="G11866">
        <v>1</v>
      </c>
    </row>
    <row r="11867" spans="1:7" x14ac:dyDescent="0.25">
      <c r="A11867">
        <v>80028900</v>
      </c>
      <c r="B11867" s="1">
        <v>41080</v>
      </c>
      <c r="C11867" t="s">
        <v>64</v>
      </c>
      <c r="D11867">
        <v>76</v>
      </c>
      <c r="E11867">
        <v>12060299</v>
      </c>
      <c r="F11867" t="s">
        <v>65</v>
      </c>
      <c r="G11867">
        <v>19</v>
      </c>
    </row>
    <row r="11868" spans="1:7" x14ac:dyDescent="0.25">
      <c r="A11868">
        <v>80028900</v>
      </c>
      <c r="B11868" s="1">
        <v>41080</v>
      </c>
      <c r="C11868" t="s">
        <v>74</v>
      </c>
      <c r="D11868">
        <v>25</v>
      </c>
      <c r="E11868">
        <v>12060299</v>
      </c>
      <c r="F11868" t="s">
        <v>75</v>
      </c>
      <c r="G11868">
        <v>19</v>
      </c>
    </row>
    <row r="11869" spans="1:7" x14ac:dyDescent="0.25">
      <c r="A11869">
        <v>80028900</v>
      </c>
      <c r="B11869" s="1">
        <v>41080</v>
      </c>
      <c r="C11869" t="s">
        <v>70</v>
      </c>
      <c r="D11869">
        <v>25</v>
      </c>
      <c r="E11869">
        <v>12060299</v>
      </c>
      <c r="F11869" t="s">
        <v>71</v>
      </c>
      <c r="G11869">
        <v>19</v>
      </c>
    </row>
    <row r="11870" spans="1:7" x14ac:dyDescent="0.25">
      <c r="A11870">
        <v>80028901</v>
      </c>
      <c r="B11870" s="1">
        <v>41080</v>
      </c>
      <c r="C11870" t="s">
        <v>54</v>
      </c>
      <c r="D11870">
        <v>25</v>
      </c>
      <c r="E11870">
        <v>12060298</v>
      </c>
      <c r="F11870" t="s">
        <v>55</v>
      </c>
      <c r="G11870">
        <v>30000</v>
      </c>
    </row>
    <row r="11871" spans="1:7" x14ac:dyDescent="0.25">
      <c r="A11871">
        <v>80028901</v>
      </c>
      <c r="B11871" s="1">
        <v>41080</v>
      </c>
      <c r="C11871" t="s">
        <v>56</v>
      </c>
      <c r="D11871">
        <v>25</v>
      </c>
      <c r="E11871">
        <v>12060298</v>
      </c>
      <c r="F11871" t="s">
        <v>55</v>
      </c>
      <c r="G11871">
        <v>30000</v>
      </c>
    </row>
    <row r="11872" spans="1:7" x14ac:dyDescent="0.25">
      <c r="A11872">
        <v>80028901</v>
      </c>
      <c r="B11872" s="1">
        <v>41080</v>
      </c>
      <c r="C11872" t="s">
        <v>59</v>
      </c>
      <c r="D11872">
        <v>25</v>
      </c>
      <c r="E11872">
        <v>12060298</v>
      </c>
      <c r="F11872" t="s">
        <v>60</v>
      </c>
      <c r="G11872">
        <v>30000</v>
      </c>
    </row>
    <row r="11873" spans="1:7" x14ac:dyDescent="0.25">
      <c r="A11873">
        <v>80028901</v>
      </c>
      <c r="B11873" s="1">
        <v>41080</v>
      </c>
      <c r="C11873" t="s">
        <v>61</v>
      </c>
      <c r="D11873">
        <v>25</v>
      </c>
      <c r="E11873">
        <v>12060298</v>
      </c>
      <c r="F11873" t="s">
        <v>60</v>
      </c>
      <c r="G11873">
        <v>30000</v>
      </c>
    </row>
    <row r="11874" spans="1:7" x14ac:dyDescent="0.25">
      <c r="A11874">
        <v>80028901</v>
      </c>
      <c r="B11874" s="1">
        <v>41080</v>
      </c>
      <c r="C11874" t="s">
        <v>54</v>
      </c>
      <c r="D11874">
        <v>25</v>
      </c>
      <c r="E11874">
        <v>12060300</v>
      </c>
      <c r="F11874" t="s">
        <v>55</v>
      </c>
      <c r="G11874">
        <v>42000</v>
      </c>
    </row>
    <row r="11875" spans="1:7" x14ac:dyDescent="0.25">
      <c r="A11875">
        <v>80028901</v>
      </c>
      <c r="B11875" s="1">
        <v>41080</v>
      </c>
      <c r="C11875" t="s">
        <v>56</v>
      </c>
      <c r="D11875">
        <v>25</v>
      </c>
      <c r="E11875">
        <v>12060300</v>
      </c>
      <c r="F11875" t="s">
        <v>55</v>
      </c>
      <c r="G11875">
        <v>42000</v>
      </c>
    </row>
    <row r="11876" spans="1:7" x14ac:dyDescent="0.25">
      <c r="A11876">
        <v>80028901</v>
      </c>
      <c r="B11876" s="1">
        <v>41080</v>
      </c>
      <c r="C11876" t="s">
        <v>59</v>
      </c>
      <c r="D11876">
        <v>25</v>
      </c>
      <c r="E11876">
        <v>12060300</v>
      </c>
      <c r="F11876" t="s">
        <v>60</v>
      </c>
      <c r="G11876">
        <v>42000</v>
      </c>
    </row>
    <row r="11877" spans="1:7" x14ac:dyDescent="0.25">
      <c r="A11877">
        <v>80028901</v>
      </c>
      <c r="B11877" s="1">
        <v>41080</v>
      </c>
      <c r="C11877" t="s">
        <v>61</v>
      </c>
      <c r="D11877">
        <v>25</v>
      </c>
      <c r="E11877">
        <v>12060300</v>
      </c>
      <c r="F11877" t="s">
        <v>60</v>
      </c>
      <c r="G11877">
        <v>42000</v>
      </c>
    </row>
    <row r="11878" spans="1:7" x14ac:dyDescent="0.25">
      <c r="A11878">
        <v>80028901</v>
      </c>
      <c r="B11878" s="1">
        <v>41080</v>
      </c>
      <c r="C11878" t="s">
        <v>54</v>
      </c>
      <c r="D11878">
        <v>25</v>
      </c>
      <c r="E11878">
        <v>12060301</v>
      </c>
      <c r="F11878" t="s">
        <v>55</v>
      </c>
      <c r="G11878">
        <v>30000</v>
      </c>
    </row>
    <row r="11879" spans="1:7" x14ac:dyDescent="0.25">
      <c r="A11879">
        <v>80028901</v>
      </c>
      <c r="B11879" s="1">
        <v>41080</v>
      </c>
      <c r="C11879" t="s">
        <v>56</v>
      </c>
      <c r="D11879">
        <v>25</v>
      </c>
      <c r="E11879">
        <v>12060301</v>
      </c>
      <c r="F11879" t="s">
        <v>55</v>
      </c>
      <c r="G11879">
        <v>30000</v>
      </c>
    </row>
    <row r="11880" spans="1:7" x14ac:dyDescent="0.25">
      <c r="A11880">
        <v>80028901</v>
      </c>
      <c r="B11880" s="1">
        <v>41080</v>
      </c>
      <c r="C11880" t="s">
        <v>59</v>
      </c>
      <c r="D11880">
        <v>25</v>
      </c>
      <c r="E11880">
        <v>12060301</v>
      </c>
      <c r="F11880" t="s">
        <v>60</v>
      </c>
      <c r="G11880">
        <v>30000</v>
      </c>
    </row>
    <row r="11881" spans="1:7" x14ac:dyDescent="0.25">
      <c r="A11881">
        <v>80028901</v>
      </c>
      <c r="B11881" s="1">
        <v>41080</v>
      </c>
      <c r="C11881" t="s">
        <v>61</v>
      </c>
      <c r="D11881">
        <v>25</v>
      </c>
      <c r="E11881">
        <v>12060301</v>
      </c>
      <c r="F11881" t="s">
        <v>60</v>
      </c>
      <c r="G11881">
        <v>30000</v>
      </c>
    </row>
    <row r="11882" spans="1:7" x14ac:dyDescent="0.25">
      <c r="A11882">
        <v>80028902</v>
      </c>
      <c r="B11882" s="1">
        <v>41081</v>
      </c>
      <c r="C11882" t="s">
        <v>7</v>
      </c>
      <c r="D11882">
        <v>1180</v>
      </c>
      <c r="E11882">
        <v>12060302</v>
      </c>
      <c r="F11882" t="s">
        <v>8</v>
      </c>
      <c r="G11882">
        <v>340000</v>
      </c>
    </row>
    <row r="11883" spans="1:7" hidden="1" x14ac:dyDescent="0.25">
      <c r="A11883">
        <v>80028914</v>
      </c>
      <c r="B11883" s="1">
        <v>41082</v>
      </c>
      <c r="C11883" t="s">
        <v>111</v>
      </c>
      <c r="D11883">
        <v>25</v>
      </c>
      <c r="E11883">
        <v>12060323</v>
      </c>
      <c r="F11883" t="s">
        <v>112</v>
      </c>
      <c r="G11883">
        <v>1</v>
      </c>
    </row>
    <row r="11884" spans="1:7" x14ac:dyDescent="0.25">
      <c r="A11884">
        <v>80028904</v>
      </c>
      <c r="B11884" s="1">
        <v>41081</v>
      </c>
      <c r="C11884" t="s">
        <v>70</v>
      </c>
      <c r="D11884">
        <v>650</v>
      </c>
      <c r="E11884">
        <v>12060304</v>
      </c>
      <c r="F11884" t="s">
        <v>71</v>
      </c>
      <c r="G11884">
        <v>26</v>
      </c>
    </row>
    <row r="11885" spans="1:7" x14ac:dyDescent="0.25">
      <c r="A11885">
        <v>80028905</v>
      </c>
      <c r="B11885" s="1">
        <v>41081</v>
      </c>
      <c r="C11885" t="s">
        <v>64</v>
      </c>
      <c r="D11885">
        <v>40</v>
      </c>
      <c r="E11885">
        <v>12060305</v>
      </c>
      <c r="F11885" t="s">
        <v>65</v>
      </c>
      <c r="G11885">
        <v>10</v>
      </c>
    </row>
    <row r="11886" spans="1:7" x14ac:dyDescent="0.25">
      <c r="A11886">
        <v>80028905</v>
      </c>
      <c r="B11886" s="1">
        <v>41081</v>
      </c>
      <c r="C11886" t="s">
        <v>64</v>
      </c>
      <c r="D11886">
        <v>64</v>
      </c>
      <c r="E11886">
        <v>12060306</v>
      </c>
      <c r="F11886" t="s">
        <v>65</v>
      </c>
      <c r="G11886">
        <v>16</v>
      </c>
    </row>
    <row r="11887" spans="1:7" x14ac:dyDescent="0.25">
      <c r="A11887">
        <v>80028906</v>
      </c>
      <c r="B11887" s="1">
        <v>41081</v>
      </c>
      <c r="C11887" t="s">
        <v>64</v>
      </c>
      <c r="D11887">
        <v>25</v>
      </c>
      <c r="E11887">
        <v>12060307</v>
      </c>
      <c r="F11887" t="s">
        <v>65</v>
      </c>
      <c r="G11887">
        <v>2</v>
      </c>
    </row>
    <row r="11888" spans="1:7" hidden="1" x14ac:dyDescent="0.25">
      <c r="A11888">
        <v>80028916</v>
      </c>
      <c r="B11888" s="1">
        <v>41082</v>
      </c>
      <c r="C11888" t="s">
        <v>111</v>
      </c>
      <c r="D11888">
        <v>25</v>
      </c>
      <c r="E11888">
        <v>12060326</v>
      </c>
      <c r="F11888" t="s">
        <v>112</v>
      </c>
      <c r="G11888">
        <v>1</v>
      </c>
    </row>
    <row r="11889" spans="1:7" hidden="1" x14ac:dyDescent="0.25">
      <c r="A11889">
        <v>80028917</v>
      </c>
      <c r="B11889" s="1">
        <v>41082</v>
      </c>
      <c r="C11889" t="s">
        <v>111</v>
      </c>
      <c r="D11889">
        <v>25</v>
      </c>
      <c r="E11889">
        <v>12060327</v>
      </c>
      <c r="F11889" t="s">
        <v>112</v>
      </c>
      <c r="G11889">
        <v>1</v>
      </c>
    </row>
    <row r="11890" spans="1:7" hidden="1" x14ac:dyDescent="0.25">
      <c r="A11890">
        <v>80028918</v>
      </c>
      <c r="B11890" s="1">
        <v>41082</v>
      </c>
      <c r="C11890" t="s">
        <v>182</v>
      </c>
      <c r="D11890">
        <v>100</v>
      </c>
      <c r="E11890">
        <v>12060329</v>
      </c>
      <c r="F11890" t="s">
        <v>10</v>
      </c>
      <c r="G11890">
        <v>1</v>
      </c>
    </row>
    <row r="11891" spans="1:7" x14ac:dyDescent="0.25">
      <c r="A11891">
        <v>80028909</v>
      </c>
      <c r="B11891" s="1">
        <v>41081</v>
      </c>
      <c r="C11891" t="s">
        <v>64</v>
      </c>
      <c r="D11891">
        <v>72</v>
      </c>
      <c r="E11891">
        <v>12060315</v>
      </c>
      <c r="F11891" t="s">
        <v>65</v>
      </c>
      <c r="G11891">
        <v>18</v>
      </c>
    </row>
    <row r="11892" spans="1:7" hidden="1" x14ac:dyDescent="0.25">
      <c r="A11892">
        <v>80028920</v>
      </c>
      <c r="B11892" s="1">
        <v>41082</v>
      </c>
      <c r="C11892" t="s">
        <v>111</v>
      </c>
      <c r="D11892">
        <v>25</v>
      </c>
      <c r="E11892">
        <v>12060332</v>
      </c>
      <c r="F11892" t="s">
        <v>112</v>
      </c>
      <c r="G11892">
        <v>1</v>
      </c>
    </row>
    <row r="11893" spans="1:7" hidden="1" x14ac:dyDescent="0.25">
      <c r="A11893">
        <v>90001876</v>
      </c>
      <c r="B11893" s="1">
        <v>41082</v>
      </c>
      <c r="C11893" t="s">
        <v>114</v>
      </c>
      <c r="D11893">
        <v>50</v>
      </c>
      <c r="E11893">
        <v>12060333</v>
      </c>
      <c r="F11893" t="s">
        <v>10</v>
      </c>
      <c r="G11893">
        <v>1</v>
      </c>
    </row>
    <row r="11894" spans="1:7" hidden="1" x14ac:dyDescent="0.25">
      <c r="A11894">
        <v>80028921</v>
      </c>
      <c r="B11894" s="1">
        <v>41082</v>
      </c>
      <c r="C11894" t="s">
        <v>119</v>
      </c>
      <c r="D11894">
        <v>100</v>
      </c>
      <c r="E11894">
        <v>12060334</v>
      </c>
      <c r="F11894" t="s">
        <v>10</v>
      </c>
      <c r="G11894">
        <v>1</v>
      </c>
    </row>
    <row r="11895" spans="1:7" hidden="1" x14ac:dyDescent="0.25">
      <c r="A11895">
        <v>80028923</v>
      </c>
      <c r="B11895" s="1">
        <v>41082</v>
      </c>
      <c r="C11895" t="s">
        <v>111</v>
      </c>
      <c r="D11895">
        <v>25</v>
      </c>
      <c r="E11895">
        <v>12060335</v>
      </c>
      <c r="F11895" t="s">
        <v>112</v>
      </c>
      <c r="G11895">
        <v>1</v>
      </c>
    </row>
    <row r="11896" spans="1:7" hidden="1" x14ac:dyDescent="0.25">
      <c r="A11896">
        <v>80028925</v>
      </c>
      <c r="B11896" s="1">
        <v>41082</v>
      </c>
      <c r="C11896" t="s">
        <v>111</v>
      </c>
      <c r="D11896">
        <v>50</v>
      </c>
      <c r="E11896">
        <v>12060336</v>
      </c>
      <c r="F11896" t="s">
        <v>112</v>
      </c>
      <c r="G11896">
        <v>2</v>
      </c>
    </row>
    <row r="11897" spans="1:7" x14ac:dyDescent="0.25">
      <c r="A11897">
        <v>80028910</v>
      </c>
      <c r="B11897" s="1">
        <v>41081</v>
      </c>
      <c r="C11897" t="s">
        <v>53</v>
      </c>
      <c r="D11897">
        <v>25</v>
      </c>
      <c r="E11897">
        <v>12060316</v>
      </c>
      <c r="F11897" t="s">
        <v>10</v>
      </c>
      <c r="G11897">
        <v>1</v>
      </c>
    </row>
    <row r="11898" spans="1:7" hidden="1" x14ac:dyDescent="0.25">
      <c r="A11898">
        <v>80028927</v>
      </c>
      <c r="B11898" s="1">
        <v>41082</v>
      </c>
      <c r="C11898" t="s">
        <v>111</v>
      </c>
      <c r="D11898">
        <v>25</v>
      </c>
      <c r="E11898">
        <v>12060339</v>
      </c>
      <c r="F11898" t="s">
        <v>112</v>
      </c>
      <c r="G11898">
        <v>1</v>
      </c>
    </row>
    <row r="11899" spans="1:7" x14ac:dyDescent="0.25">
      <c r="A11899">
        <v>80028911</v>
      </c>
      <c r="B11899" s="1">
        <v>41081</v>
      </c>
      <c r="C11899" t="s">
        <v>64</v>
      </c>
      <c r="D11899">
        <v>25</v>
      </c>
      <c r="E11899">
        <v>12060317</v>
      </c>
      <c r="F11899" t="s">
        <v>65</v>
      </c>
      <c r="G11899">
        <v>3</v>
      </c>
    </row>
    <row r="11900" spans="1:7" x14ac:dyDescent="0.25">
      <c r="A11900">
        <v>80028912</v>
      </c>
      <c r="B11900" s="1">
        <v>41081</v>
      </c>
      <c r="C11900" t="s">
        <v>66</v>
      </c>
      <c r="D11900">
        <v>25</v>
      </c>
      <c r="E11900">
        <v>12060318</v>
      </c>
      <c r="F11900" t="s">
        <v>67</v>
      </c>
      <c r="G11900">
        <v>12</v>
      </c>
    </row>
    <row r="11901" spans="1:7" x14ac:dyDescent="0.25">
      <c r="A11901">
        <v>80028913</v>
      </c>
      <c r="B11901" s="1">
        <v>41081</v>
      </c>
      <c r="C11901" t="s">
        <v>64</v>
      </c>
      <c r="D11901">
        <v>25</v>
      </c>
      <c r="E11901">
        <v>12060320</v>
      </c>
      <c r="F11901" t="s">
        <v>65</v>
      </c>
      <c r="G11901">
        <v>2</v>
      </c>
    </row>
    <row r="11902" spans="1:7" x14ac:dyDescent="0.25">
      <c r="A11902">
        <v>80028915</v>
      </c>
      <c r="B11902" s="1">
        <v>41082</v>
      </c>
      <c r="C11902" t="s">
        <v>140</v>
      </c>
      <c r="D11902">
        <v>6</v>
      </c>
      <c r="E11902">
        <v>12060324</v>
      </c>
      <c r="F11902" t="s">
        <v>26</v>
      </c>
      <c r="G11902">
        <v>40</v>
      </c>
    </row>
    <row r="11903" spans="1:7" x14ac:dyDescent="0.25">
      <c r="A11903">
        <v>80028915</v>
      </c>
      <c r="B11903" s="1">
        <v>41082</v>
      </c>
      <c r="C11903" t="s">
        <v>66</v>
      </c>
      <c r="D11903">
        <v>19</v>
      </c>
      <c r="E11903">
        <v>12060324</v>
      </c>
      <c r="F11903" t="s">
        <v>67</v>
      </c>
      <c r="G11903">
        <v>40</v>
      </c>
    </row>
    <row r="11904" spans="1:7" x14ac:dyDescent="0.25">
      <c r="A11904">
        <v>80028919</v>
      </c>
      <c r="B11904" s="1">
        <v>41082</v>
      </c>
      <c r="C11904" t="s">
        <v>140</v>
      </c>
      <c r="D11904">
        <v>25</v>
      </c>
      <c r="E11904">
        <v>12060331</v>
      </c>
      <c r="F11904" t="s">
        <v>26</v>
      </c>
      <c r="G11904">
        <v>125</v>
      </c>
    </row>
    <row r="11905" spans="1:7" x14ac:dyDescent="0.25">
      <c r="A11905">
        <v>80028922</v>
      </c>
      <c r="B11905" s="1">
        <v>41082</v>
      </c>
      <c r="C11905" t="s">
        <v>134</v>
      </c>
      <c r="D11905">
        <v>75</v>
      </c>
      <c r="E11905">
        <v>12060067</v>
      </c>
      <c r="F11905" t="s">
        <v>10</v>
      </c>
      <c r="G11905">
        <v>1</v>
      </c>
    </row>
    <row r="11906" spans="1:7" x14ac:dyDescent="0.25">
      <c r="A11906">
        <v>80028924</v>
      </c>
      <c r="B11906" s="1">
        <v>41082</v>
      </c>
      <c r="C11906" t="s">
        <v>140</v>
      </c>
      <c r="D11906">
        <v>60</v>
      </c>
      <c r="E11906">
        <v>12060314</v>
      </c>
      <c r="F11906" t="s">
        <v>26</v>
      </c>
      <c r="G11906">
        <v>400</v>
      </c>
    </row>
    <row r="11907" spans="1:7" x14ac:dyDescent="0.25">
      <c r="A11907">
        <v>80028924</v>
      </c>
      <c r="B11907" s="1">
        <v>41082</v>
      </c>
      <c r="C11907" t="s">
        <v>141</v>
      </c>
      <c r="D11907">
        <v>33.75</v>
      </c>
      <c r="E11907">
        <v>12060314</v>
      </c>
      <c r="F11907" t="s">
        <v>26</v>
      </c>
      <c r="G11907">
        <v>400</v>
      </c>
    </row>
    <row r="11908" spans="1:7" x14ac:dyDescent="0.25">
      <c r="A11908">
        <v>80028924</v>
      </c>
      <c r="B11908" s="1">
        <v>41082</v>
      </c>
      <c r="C11908" t="s">
        <v>144</v>
      </c>
      <c r="D11908">
        <v>33.75</v>
      </c>
      <c r="E11908">
        <v>12060314</v>
      </c>
      <c r="F11908" t="s">
        <v>26</v>
      </c>
      <c r="G11908">
        <v>400</v>
      </c>
    </row>
    <row r="11909" spans="1:7" hidden="1" x14ac:dyDescent="0.25">
      <c r="A11909">
        <v>80028936</v>
      </c>
      <c r="B11909" s="1">
        <v>41085</v>
      </c>
      <c r="C11909" t="s">
        <v>31</v>
      </c>
      <c r="D11909">
        <v>53.24</v>
      </c>
      <c r="E11909">
        <v>12060125</v>
      </c>
      <c r="F11909" t="s">
        <v>32</v>
      </c>
      <c r="G11909">
        <v>1</v>
      </c>
    </row>
    <row r="11910" spans="1:7" hidden="1" x14ac:dyDescent="0.25">
      <c r="A11910">
        <v>80028936</v>
      </c>
      <c r="B11910" s="1">
        <v>41085</v>
      </c>
      <c r="C11910" t="s">
        <v>33</v>
      </c>
      <c r="D11910">
        <v>362.15</v>
      </c>
      <c r="E11910">
        <v>12060125</v>
      </c>
      <c r="F11910" t="s">
        <v>32</v>
      </c>
      <c r="G11910">
        <v>1</v>
      </c>
    </row>
    <row r="11911" spans="1:7" hidden="1" x14ac:dyDescent="0.25">
      <c r="A11911">
        <v>80028936</v>
      </c>
      <c r="B11911" s="1">
        <v>41085</v>
      </c>
      <c r="C11911" t="s">
        <v>34</v>
      </c>
      <c r="D11911">
        <v>1302.93</v>
      </c>
      <c r="E11911">
        <v>12060125</v>
      </c>
      <c r="F11911" t="s">
        <v>32</v>
      </c>
      <c r="G11911">
        <v>1</v>
      </c>
    </row>
    <row r="11912" spans="1:7" hidden="1" x14ac:dyDescent="0.25">
      <c r="A11912">
        <v>80028936</v>
      </c>
      <c r="B11912" s="1">
        <v>41085</v>
      </c>
      <c r="C11912" t="s">
        <v>35</v>
      </c>
      <c r="D11912">
        <v>109.54</v>
      </c>
      <c r="E11912">
        <v>12060125</v>
      </c>
      <c r="F11912" t="s">
        <v>32</v>
      </c>
      <c r="G11912">
        <v>1</v>
      </c>
    </row>
    <row r="11913" spans="1:7" x14ac:dyDescent="0.25">
      <c r="A11913">
        <v>80028924</v>
      </c>
      <c r="B11913" s="1">
        <v>41082</v>
      </c>
      <c r="C11913" t="s">
        <v>25</v>
      </c>
      <c r="D11913">
        <v>60</v>
      </c>
      <c r="E11913">
        <v>12060314</v>
      </c>
      <c r="F11913" t="s">
        <v>26</v>
      </c>
      <c r="G11913">
        <v>400</v>
      </c>
    </row>
    <row r="11914" spans="1:7" x14ac:dyDescent="0.25">
      <c r="A11914">
        <v>80028924</v>
      </c>
      <c r="B11914" s="1">
        <v>41082</v>
      </c>
      <c r="C11914" t="s">
        <v>66</v>
      </c>
      <c r="D11914">
        <v>42</v>
      </c>
      <c r="E11914">
        <v>12060314</v>
      </c>
      <c r="F11914" t="s">
        <v>67</v>
      </c>
      <c r="G11914">
        <v>400</v>
      </c>
    </row>
    <row r="11915" spans="1:7" hidden="1" x14ac:dyDescent="0.25">
      <c r="A11915">
        <v>80028936</v>
      </c>
      <c r="B11915" s="1">
        <v>41085</v>
      </c>
      <c r="C11915" t="s">
        <v>31</v>
      </c>
      <c r="D11915">
        <v>53.24</v>
      </c>
      <c r="E11915">
        <v>12060127</v>
      </c>
      <c r="F11915" t="s">
        <v>32</v>
      </c>
      <c r="G11915">
        <v>1</v>
      </c>
    </row>
    <row r="11916" spans="1:7" hidden="1" x14ac:dyDescent="0.25">
      <c r="A11916">
        <v>80028936</v>
      </c>
      <c r="B11916" s="1">
        <v>41085</v>
      </c>
      <c r="C11916" t="s">
        <v>33</v>
      </c>
      <c r="D11916">
        <v>362.15</v>
      </c>
      <c r="E11916">
        <v>12060127</v>
      </c>
      <c r="F11916" t="s">
        <v>32</v>
      </c>
      <c r="G11916">
        <v>1</v>
      </c>
    </row>
    <row r="11917" spans="1:7" hidden="1" x14ac:dyDescent="0.25">
      <c r="A11917">
        <v>80028936</v>
      </c>
      <c r="B11917" s="1">
        <v>41085</v>
      </c>
      <c r="C11917" t="s">
        <v>34</v>
      </c>
      <c r="D11917">
        <v>1302.93</v>
      </c>
      <c r="E11917">
        <v>12060127</v>
      </c>
      <c r="F11917" t="s">
        <v>32</v>
      </c>
      <c r="G11917">
        <v>1</v>
      </c>
    </row>
    <row r="11918" spans="1:7" hidden="1" x14ac:dyDescent="0.25">
      <c r="A11918">
        <v>80028936</v>
      </c>
      <c r="B11918" s="1">
        <v>41085</v>
      </c>
      <c r="C11918" t="s">
        <v>35</v>
      </c>
      <c r="D11918">
        <v>109.54</v>
      </c>
      <c r="E11918">
        <v>12060127</v>
      </c>
      <c r="F11918" t="s">
        <v>32</v>
      </c>
      <c r="G11918">
        <v>1</v>
      </c>
    </row>
    <row r="11919" spans="1:7" x14ac:dyDescent="0.25">
      <c r="A11919">
        <v>80028924</v>
      </c>
      <c r="B11919" s="1">
        <v>41082</v>
      </c>
      <c r="C11919" t="s">
        <v>142</v>
      </c>
      <c r="D11919">
        <v>42</v>
      </c>
      <c r="E11919">
        <v>12060314</v>
      </c>
      <c r="F11919" t="s">
        <v>67</v>
      </c>
      <c r="G11919">
        <v>400</v>
      </c>
    </row>
    <row r="11920" spans="1:7" x14ac:dyDescent="0.25">
      <c r="A11920">
        <v>80028924</v>
      </c>
      <c r="B11920" s="1">
        <v>41082</v>
      </c>
      <c r="C11920" t="s">
        <v>143</v>
      </c>
      <c r="D11920">
        <v>42</v>
      </c>
      <c r="E11920">
        <v>12060314</v>
      </c>
      <c r="F11920" t="s">
        <v>67</v>
      </c>
      <c r="G11920">
        <v>400</v>
      </c>
    </row>
    <row r="11921" spans="1:7" x14ac:dyDescent="0.25">
      <c r="A11921">
        <v>80028924</v>
      </c>
      <c r="B11921" s="1">
        <v>41082</v>
      </c>
      <c r="C11921" t="s">
        <v>145</v>
      </c>
      <c r="D11921">
        <v>42</v>
      </c>
      <c r="E11921">
        <v>12060314</v>
      </c>
      <c r="F11921" t="s">
        <v>67</v>
      </c>
      <c r="G11921">
        <v>400</v>
      </c>
    </row>
    <row r="11922" spans="1:7" hidden="1" x14ac:dyDescent="0.25">
      <c r="A11922">
        <v>80028936</v>
      </c>
      <c r="B11922" s="1">
        <v>41085</v>
      </c>
      <c r="C11922" t="s">
        <v>31</v>
      </c>
      <c r="D11922">
        <v>53.24</v>
      </c>
      <c r="E11922">
        <v>12060128</v>
      </c>
      <c r="F11922" t="s">
        <v>32</v>
      </c>
      <c r="G11922">
        <v>1</v>
      </c>
    </row>
    <row r="11923" spans="1:7" hidden="1" x14ac:dyDescent="0.25">
      <c r="A11923">
        <v>80028936</v>
      </c>
      <c r="B11923" s="1">
        <v>41085</v>
      </c>
      <c r="C11923" t="s">
        <v>33</v>
      </c>
      <c r="D11923">
        <v>362.15</v>
      </c>
      <c r="E11923">
        <v>12060128</v>
      </c>
      <c r="F11923" t="s">
        <v>32</v>
      </c>
      <c r="G11923">
        <v>1</v>
      </c>
    </row>
    <row r="11924" spans="1:7" hidden="1" x14ac:dyDescent="0.25">
      <c r="A11924">
        <v>80028936</v>
      </c>
      <c r="B11924" s="1">
        <v>41085</v>
      </c>
      <c r="C11924" t="s">
        <v>34</v>
      </c>
      <c r="D11924">
        <v>1302.93</v>
      </c>
      <c r="E11924">
        <v>12060128</v>
      </c>
      <c r="F11924" t="s">
        <v>32</v>
      </c>
      <c r="G11924">
        <v>1</v>
      </c>
    </row>
    <row r="11925" spans="1:7" hidden="1" x14ac:dyDescent="0.25">
      <c r="A11925">
        <v>80028936</v>
      </c>
      <c r="B11925" s="1">
        <v>41085</v>
      </c>
      <c r="C11925" t="s">
        <v>35</v>
      </c>
      <c r="D11925">
        <v>109.54</v>
      </c>
      <c r="E11925">
        <v>12060128</v>
      </c>
      <c r="F11925" t="s">
        <v>32</v>
      </c>
      <c r="G11925">
        <v>1</v>
      </c>
    </row>
    <row r="11926" spans="1:7" x14ac:dyDescent="0.25">
      <c r="A11926">
        <v>80028926</v>
      </c>
      <c r="B11926" s="1">
        <v>41082</v>
      </c>
      <c r="C11926" t="s">
        <v>39</v>
      </c>
      <c r="D11926">
        <v>50</v>
      </c>
      <c r="E11926">
        <v>12060337</v>
      </c>
      <c r="F11926" t="s">
        <v>10</v>
      </c>
      <c r="G11926">
        <v>1</v>
      </c>
    </row>
    <row r="11927" spans="1:7" x14ac:dyDescent="0.25">
      <c r="A11927">
        <v>80028928</v>
      </c>
      <c r="B11927" s="1">
        <v>41082</v>
      </c>
      <c r="C11927" t="s">
        <v>7</v>
      </c>
      <c r="D11927">
        <v>210</v>
      </c>
      <c r="E11927">
        <v>12060340</v>
      </c>
      <c r="F11927" t="s">
        <v>8</v>
      </c>
      <c r="G11927">
        <v>38000</v>
      </c>
    </row>
    <row r="11928" spans="1:7" x14ac:dyDescent="0.25">
      <c r="A11928">
        <v>80028929</v>
      </c>
      <c r="B11928" s="1">
        <v>41085</v>
      </c>
      <c r="C11928" t="s">
        <v>29</v>
      </c>
      <c r="D11928">
        <v>25</v>
      </c>
      <c r="E11928">
        <v>12060347</v>
      </c>
      <c r="F11928" t="s">
        <v>10</v>
      </c>
      <c r="G11928">
        <v>1</v>
      </c>
    </row>
    <row r="11929" spans="1:7" x14ac:dyDescent="0.25">
      <c r="A11929">
        <v>80028930</v>
      </c>
      <c r="B11929" s="1">
        <v>41085</v>
      </c>
      <c r="C11929" t="s">
        <v>7</v>
      </c>
      <c r="D11929">
        <v>170</v>
      </c>
      <c r="E11929">
        <v>12050205</v>
      </c>
      <c r="F11929" t="s">
        <v>8</v>
      </c>
      <c r="G11929">
        <v>30000</v>
      </c>
    </row>
    <row r="11930" spans="1:7" x14ac:dyDescent="0.25">
      <c r="A11930">
        <v>80028930</v>
      </c>
      <c r="B11930" s="1">
        <v>41085</v>
      </c>
      <c r="C11930" t="s">
        <v>15</v>
      </c>
      <c r="D11930">
        <v>85</v>
      </c>
      <c r="E11930">
        <v>12050205</v>
      </c>
      <c r="F11930" t="s">
        <v>8</v>
      </c>
      <c r="G11930">
        <v>30000</v>
      </c>
    </row>
    <row r="11931" spans="1:7" x14ac:dyDescent="0.25">
      <c r="A11931">
        <v>80028931</v>
      </c>
      <c r="B11931" s="1">
        <v>41085</v>
      </c>
      <c r="C11931" t="s">
        <v>54</v>
      </c>
      <c r="D11931">
        <v>25</v>
      </c>
      <c r="E11931">
        <v>12060348</v>
      </c>
      <c r="F11931" t="s">
        <v>55</v>
      </c>
      <c r="G11931">
        <v>16250</v>
      </c>
    </row>
    <row r="11932" spans="1:7" x14ac:dyDescent="0.25">
      <c r="A11932">
        <v>80028931</v>
      </c>
      <c r="B11932" s="1">
        <v>41085</v>
      </c>
      <c r="C11932" t="s">
        <v>59</v>
      </c>
      <c r="D11932">
        <v>25</v>
      </c>
      <c r="E11932">
        <v>12060348</v>
      </c>
      <c r="F11932" t="s">
        <v>60</v>
      </c>
      <c r="G11932">
        <v>16250</v>
      </c>
    </row>
    <row r="11933" spans="1:7" x14ac:dyDescent="0.25">
      <c r="A11933">
        <v>80028932</v>
      </c>
      <c r="B11933" s="1">
        <v>41085</v>
      </c>
      <c r="C11933" t="s">
        <v>59</v>
      </c>
      <c r="D11933">
        <v>25</v>
      </c>
      <c r="E11933">
        <v>12060349</v>
      </c>
      <c r="F11933" t="s">
        <v>60</v>
      </c>
      <c r="G11933">
        <v>3</v>
      </c>
    </row>
    <row r="11934" spans="1:7" x14ac:dyDescent="0.25">
      <c r="A11934">
        <v>80028932</v>
      </c>
      <c r="B11934" s="1">
        <v>41085</v>
      </c>
      <c r="C11934" t="s">
        <v>61</v>
      </c>
      <c r="D11934">
        <v>25</v>
      </c>
      <c r="E11934">
        <v>12060349</v>
      </c>
      <c r="F11934" t="s">
        <v>60</v>
      </c>
      <c r="G11934">
        <v>3</v>
      </c>
    </row>
    <row r="11935" spans="1:7" hidden="1" x14ac:dyDescent="0.25">
      <c r="A11935">
        <v>80028936</v>
      </c>
      <c r="B11935" s="1">
        <v>41085</v>
      </c>
      <c r="C11935" t="s">
        <v>31</v>
      </c>
      <c r="D11935">
        <v>53.24</v>
      </c>
      <c r="E11935">
        <v>12060129</v>
      </c>
      <c r="F11935" t="s">
        <v>32</v>
      </c>
      <c r="G11935">
        <v>1</v>
      </c>
    </row>
    <row r="11936" spans="1:7" hidden="1" x14ac:dyDescent="0.25">
      <c r="A11936">
        <v>80028936</v>
      </c>
      <c r="B11936" s="1">
        <v>41085</v>
      </c>
      <c r="C11936" t="s">
        <v>33</v>
      </c>
      <c r="D11936">
        <v>362.15</v>
      </c>
      <c r="E11936">
        <v>12060129</v>
      </c>
      <c r="F11936" t="s">
        <v>32</v>
      </c>
      <c r="G11936">
        <v>1</v>
      </c>
    </row>
    <row r="11937" spans="1:7" hidden="1" x14ac:dyDescent="0.25">
      <c r="A11937">
        <v>80028936</v>
      </c>
      <c r="B11937" s="1">
        <v>41085</v>
      </c>
      <c r="C11937" t="s">
        <v>34</v>
      </c>
      <c r="D11937">
        <v>1302.93</v>
      </c>
      <c r="E11937">
        <v>12060129</v>
      </c>
      <c r="F11937" t="s">
        <v>32</v>
      </c>
      <c r="G11937">
        <v>1</v>
      </c>
    </row>
    <row r="11938" spans="1:7" hidden="1" x14ac:dyDescent="0.25">
      <c r="A11938">
        <v>80028936</v>
      </c>
      <c r="B11938" s="1">
        <v>41085</v>
      </c>
      <c r="C11938" t="s">
        <v>35</v>
      </c>
      <c r="D11938">
        <v>109.54</v>
      </c>
      <c r="E11938">
        <v>12060129</v>
      </c>
      <c r="F11938" t="s">
        <v>32</v>
      </c>
      <c r="G11938">
        <v>1</v>
      </c>
    </row>
    <row r="11939" spans="1:7" x14ac:dyDescent="0.25">
      <c r="A11939">
        <v>80028932</v>
      </c>
      <c r="B11939" s="1">
        <v>41085</v>
      </c>
      <c r="C11939" t="s">
        <v>62</v>
      </c>
      <c r="D11939">
        <v>25</v>
      </c>
      <c r="E11939">
        <v>12060349</v>
      </c>
      <c r="F11939" t="s">
        <v>60</v>
      </c>
      <c r="G11939">
        <v>3</v>
      </c>
    </row>
    <row r="11940" spans="1:7" x14ac:dyDescent="0.25">
      <c r="A11940">
        <v>80028933</v>
      </c>
      <c r="B11940" s="1">
        <v>41085</v>
      </c>
      <c r="C11940" t="s">
        <v>59</v>
      </c>
      <c r="D11940">
        <v>25</v>
      </c>
      <c r="E11940">
        <v>12060350</v>
      </c>
      <c r="F11940" t="s">
        <v>60</v>
      </c>
      <c r="G11940">
        <v>3</v>
      </c>
    </row>
    <row r="11941" spans="1:7" x14ac:dyDescent="0.25">
      <c r="A11941">
        <v>80028934</v>
      </c>
      <c r="B11941" s="1">
        <v>41085</v>
      </c>
      <c r="C11941" t="s">
        <v>64</v>
      </c>
      <c r="D11941">
        <v>25</v>
      </c>
      <c r="E11941">
        <v>12060351</v>
      </c>
      <c r="F11941" t="s">
        <v>65</v>
      </c>
      <c r="G11941">
        <v>1</v>
      </c>
    </row>
    <row r="11942" spans="1:7" x14ac:dyDescent="0.25">
      <c r="A11942">
        <v>80028934</v>
      </c>
      <c r="B11942" s="1">
        <v>41085</v>
      </c>
      <c r="C11942" t="s">
        <v>64</v>
      </c>
      <c r="D11942">
        <v>25</v>
      </c>
      <c r="E11942">
        <v>12060352</v>
      </c>
      <c r="F11942" t="s">
        <v>65</v>
      </c>
      <c r="G11942">
        <v>1</v>
      </c>
    </row>
    <row r="11943" spans="1:7" x14ac:dyDescent="0.25">
      <c r="A11943">
        <v>80028935</v>
      </c>
      <c r="B11943" s="1">
        <v>41085</v>
      </c>
      <c r="C11943" t="s">
        <v>7</v>
      </c>
      <c r="D11943">
        <v>60</v>
      </c>
      <c r="E11943">
        <v>12060353</v>
      </c>
      <c r="F11943" t="s">
        <v>8</v>
      </c>
      <c r="G11943">
        <v>8000</v>
      </c>
    </row>
    <row r="11944" spans="1:7" x14ac:dyDescent="0.25">
      <c r="A11944">
        <v>80028936</v>
      </c>
      <c r="B11944" s="1">
        <v>41085</v>
      </c>
      <c r="C11944" t="s">
        <v>9</v>
      </c>
      <c r="D11944">
        <v>20</v>
      </c>
      <c r="E11944">
        <v>12060125</v>
      </c>
      <c r="F11944" t="s">
        <v>10</v>
      </c>
      <c r="G11944">
        <v>1</v>
      </c>
    </row>
    <row r="11945" spans="1:7" hidden="1" x14ac:dyDescent="0.25">
      <c r="A11945">
        <v>80028937</v>
      </c>
      <c r="B11945" s="1">
        <v>41085</v>
      </c>
      <c r="C11945" t="s">
        <v>18</v>
      </c>
      <c r="D11945">
        <v>59.93</v>
      </c>
      <c r="E11945">
        <v>12060233</v>
      </c>
      <c r="F11945" t="s">
        <v>10</v>
      </c>
      <c r="G11945">
        <v>1</v>
      </c>
    </row>
    <row r="11946" spans="1:7" hidden="1" x14ac:dyDescent="0.25">
      <c r="A11946">
        <v>80028937</v>
      </c>
      <c r="B11946" s="1">
        <v>41085</v>
      </c>
      <c r="C11946" t="s">
        <v>19</v>
      </c>
      <c r="D11946">
        <v>533.02</v>
      </c>
      <c r="E11946">
        <v>12060233</v>
      </c>
      <c r="F11946" t="s">
        <v>10</v>
      </c>
      <c r="G11946">
        <v>1</v>
      </c>
    </row>
    <row r="11947" spans="1:7" hidden="1" x14ac:dyDescent="0.25">
      <c r="A11947">
        <v>80028937</v>
      </c>
      <c r="B11947" s="1">
        <v>41085</v>
      </c>
      <c r="C11947" t="s">
        <v>20</v>
      </c>
      <c r="D11947">
        <v>1302.93</v>
      </c>
      <c r="E11947">
        <v>12060233</v>
      </c>
      <c r="F11947" t="s">
        <v>10</v>
      </c>
      <c r="G11947">
        <v>1</v>
      </c>
    </row>
    <row r="11948" spans="1:7" hidden="1" x14ac:dyDescent="0.25">
      <c r="A11948">
        <v>80028937</v>
      </c>
      <c r="B11948" s="1">
        <v>41085</v>
      </c>
      <c r="C11948" t="s">
        <v>21</v>
      </c>
      <c r="D11948">
        <v>161.68</v>
      </c>
      <c r="E11948">
        <v>12060233</v>
      </c>
      <c r="F11948" t="s">
        <v>10</v>
      </c>
      <c r="G11948">
        <v>1</v>
      </c>
    </row>
    <row r="11949" spans="1:7" hidden="1" x14ac:dyDescent="0.25">
      <c r="A11949">
        <v>90001877</v>
      </c>
      <c r="B11949" s="1">
        <v>41085</v>
      </c>
      <c r="C11949" t="s">
        <v>115</v>
      </c>
      <c r="D11949">
        <v>50</v>
      </c>
      <c r="E11949">
        <v>12060342</v>
      </c>
      <c r="F11949" t="s">
        <v>10</v>
      </c>
      <c r="G11949">
        <v>1</v>
      </c>
    </row>
    <row r="11950" spans="1:7" x14ac:dyDescent="0.25">
      <c r="A11950">
        <v>80028936</v>
      </c>
      <c r="B11950" s="1">
        <v>41085</v>
      </c>
      <c r="C11950" t="s">
        <v>7</v>
      </c>
      <c r="D11950">
        <v>529</v>
      </c>
      <c r="E11950">
        <v>12060125</v>
      </c>
      <c r="F11950" t="s">
        <v>8</v>
      </c>
      <c r="G11950">
        <v>1</v>
      </c>
    </row>
    <row r="11951" spans="1:7" x14ac:dyDescent="0.25">
      <c r="A11951">
        <v>80028936</v>
      </c>
      <c r="B11951" s="1">
        <v>41085</v>
      </c>
      <c r="C11951" t="s">
        <v>15</v>
      </c>
      <c r="D11951">
        <v>264.5</v>
      </c>
      <c r="E11951">
        <v>12060125</v>
      </c>
      <c r="F11951" t="s">
        <v>8</v>
      </c>
      <c r="G11951">
        <v>1</v>
      </c>
    </row>
    <row r="11952" spans="1:7" x14ac:dyDescent="0.25">
      <c r="A11952">
        <v>80028936</v>
      </c>
      <c r="B11952" s="1">
        <v>41085</v>
      </c>
      <c r="C11952" t="s">
        <v>9</v>
      </c>
      <c r="D11952">
        <v>20</v>
      </c>
      <c r="E11952">
        <v>12060127</v>
      </c>
      <c r="F11952" t="s">
        <v>10</v>
      </c>
      <c r="G11952">
        <v>1</v>
      </c>
    </row>
    <row r="11953" spans="1:7" hidden="1" x14ac:dyDescent="0.25">
      <c r="A11953">
        <v>80028940</v>
      </c>
      <c r="B11953" s="1">
        <v>41085</v>
      </c>
      <c r="C11953" t="s">
        <v>111</v>
      </c>
      <c r="D11953">
        <v>25</v>
      </c>
      <c r="E11953">
        <v>12060359</v>
      </c>
      <c r="F11953" t="s">
        <v>112</v>
      </c>
      <c r="G11953">
        <v>1</v>
      </c>
    </row>
    <row r="11954" spans="1:7" hidden="1" x14ac:dyDescent="0.25">
      <c r="A11954">
        <v>17052</v>
      </c>
      <c r="B11954" s="1">
        <v>41085</v>
      </c>
      <c r="C11954" t="s">
        <v>111</v>
      </c>
      <c r="D11954">
        <v>25</v>
      </c>
      <c r="E11954">
        <v>12060359</v>
      </c>
      <c r="F11954" t="s">
        <v>112</v>
      </c>
      <c r="G11954">
        <v>1</v>
      </c>
    </row>
    <row r="11955" spans="1:7" x14ac:dyDescent="0.25">
      <c r="A11955">
        <v>80028936</v>
      </c>
      <c r="B11955" s="1">
        <v>41085</v>
      </c>
      <c r="C11955" t="s">
        <v>7</v>
      </c>
      <c r="D11955">
        <v>529</v>
      </c>
      <c r="E11955">
        <v>12060127</v>
      </c>
      <c r="F11955" t="s">
        <v>8</v>
      </c>
      <c r="G11955">
        <v>1</v>
      </c>
    </row>
    <row r="11956" spans="1:7" hidden="1" x14ac:dyDescent="0.25">
      <c r="A11956">
        <v>90001878</v>
      </c>
      <c r="B11956" s="1">
        <v>41086</v>
      </c>
      <c r="C11956" t="s">
        <v>115</v>
      </c>
      <c r="D11956">
        <v>50</v>
      </c>
      <c r="E11956">
        <v>12060362</v>
      </c>
      <c r="F11956" t="s">
        <v>10</v>
      </c>
      <c r="G11956">
        <v>1</v>
      </c>
    </row>
    <row r="11957" spans="1:7" hidden="1" x14ac:dyDescent="0.25">
      <c r="A11957">
        <v>80028944</v>
      </c>
      <c r="B11957" s="1">
        <v>41086</v>
      </c>
      <c r="C11957" t="s">
        <v>111</v>
      </c>
      <c r="D11957">
        <v>50</v>
      </c>
      <c r="E11957">
        <v>12060364</v>
      </c>
      <c r="F11957" t="s">
        <v>112</v>
      </c>
      <c r="G11957">
        <v>2</v>
      </c>
    </row>
    <row r="11958" spans="1:7" hidden="1" x14ac:dyDescent="0.25">
      <c r="A11958">
        <v>80028945</v>
      </c>
      <c r="B11958" s="1">
        <v>41086</v>
      </c>
      <c r="C11958" t="s">
        <v>111</v>
      </c>
      <c r="D11958">
        <v>25</v>
      </c>
      <c r="E11958">
        <v>12060365</v>
      </c>
      <c r="F11958" t="s">
        <v>112</v>
      </c>
      <c r="G11958">
        <v>1</v>
      </c>
    </row>
    <row r="11959" spans="1:7" x14ac:dyDescent="0.25">
      <c r="A11959">
        <v>80028936</v>
      </c>
      <c r="B11959" s="1">
        <v>41085</v>
      </c>
      <c r="C11959" t="s">
        <v>15</v>
      </c>
      <c r="D11959">
        <v>264.5</v>
      </c>
      <c r="E11959">
        <v>12060127</v>
      </c>
      <c r="F11959" t="s">
        <v>8</v>
      </c>
      <c r="G11959">
        <v>1</v>
      </c>
    </row>
    <row r="11960" spans="1:7" x14ac:dyDescent="0.25">
      <c r="A11960">
        <v>80028936</v>
      </c>
      <c r="B11960" s="1">
        <v>41085</v>
      </c>
      <c r="C11960" t="s">
        <v>9</v>
      </c>
      <c r="D11960">
        <v>20</v>
      </c>
      <c r="E11960">
        <v>12060128</v>
      </c>
      <c r="F11960" t="s">
        <v>10</v>
      </c>
      <c r="G11960">
        <v>1</v>
      </c>
    </row>
    <row r="11961" spans="1:7" x14ac:dyDescent="0.25">
      <c r="A11961">
        <v>80028936</v>
      </c>
      <c r="B11961" s="1">
        <v>41085</v>
      </c>
      <c r="C11961" t="s">
        <v>7</v>
      </c>
      <c r="D11961">
        <v>529</v>
      </c>
      <c r="E11961">
        <v>12060128</v>
      </c>
      <c r="F11961" t="s">
        <v>8</v>
      </c>
      <c r="G11961">
        <v>1</v>
      </c>
    </row>
    <row r="11962" spans="1:7" x14ac:dyDescent="0.25">
      <c r="A11962">
        <v>80028936</v>
      </c>
      <c r="B11962" s="1">
        <v>41085</v>
      </c>
      <c r="C11962" t="s">
        <v>15</v>
      </c>
      <c r="D11962">
        <v>264.5</v>
      </c>
      <c r="E11962">
        <v>12060128</v>
      </c>
      <c r="F11962" t="s">
        <v>8</v>
      </c>
      <c r="G11962">
        <v>1</v>
      </c>
    </row>
    <row r="11963" spans="1:7" x14ac:dyDescent="0.25">
      <c r="A11963">
        <v>80028936</v>
      </c>
      <c r="B11963" s="1">
        <v>41085</v>
      </c>
      <c r="C11963" t="s">
        <v>9</v>
      </c>
      <c r="D11963">
        <v>20</v>
      </c>
      <c r="E11963">
        <v>12060129</v>
      </c>
      <c r="F11963" t="s">
        <v>10</v>
      </c>
      <c r="G11963">
        <v>1</v>
      </c>
    </row>
    <row r="11964" spans="1:7" x14ac:dyDescent="0.25">
      <c r="A11964">
        <v>80028936</v>
      </c>
      <c r="B11964" s="1">
        <v>41085</v>
      </c>
      <c r="C11964" t="s">
        <v>7</v>
      </c>
      <c r="D11964">
        <v>529</v>
      </c>
      <c r="E11964">
        <v>12060129</v>
      </c>
      <c r="F11964" t="s">
        <v>8</v>
      </c>
      <c r="G11964">
        <v>1</v>
      </c>
    </row>
    <row r="11965" spans="1:7" x14ac:dyDescent="0.25">
      <c r="A11965">
        <v>80028936</v>
      </c>
      <c r="B11965" s="1">
        <v>41085</v>
      </c>
      <c r="C11965" t="s">
        <v>15</v>
      </c>
      <c r="D11965">
        <v>264.5</v>
      </c>
      <c r="E11965">
        <v>12060129</v>
      </c>
      <c r="F11965" t="s">
        <v>8</v>
      </c>
      <c r="G11965">
        <v>1</v>
      </c>
    </row>
    <row r="11966" spans="1:7" x14ac:dyDescent="0.25">
      <c r="A11966">
        <v>80028937</v>
      </c>
      <c r="B11966" s="1">
        <v>41085</v>
      </c>
      <c r="C11966" t="s">
        <v>9</v>
      </c>
      <c r="D11966">
        <v>20</v>
      </c>
      <c r="E11966">
        <v>12060233</v>
      </c>
      <c r="F11966" t="s">
        <v>10</v>
      </c>
      <c r="G11966">
        <v>1</v>
      </c>
    </row>
    <row r="11967" spans="1:7" x14ac:dyDescent="0.25">
      <c r="A11967">
        <v>80028937</v>
      </c>
      <c r="B11967" s="1">
        <v>41085</v>
      </c>
      <c r="C11967" t="s">
        <v>7</v>
      </c>
      <c r="D11967">
        <v>832</v>
      </c>
      <c r="E11967">
        <v>12060233</v>
      </c>
      <c r="F11967" t="s">
        <v>8</v>
      </c>
      <c r="G11967">
        <v>1</v>
      </c>
    </row>
    <row r="11968" spans="1:7" x14ac:dyDescent="0.25">
      <c r="A11968">
        <v>80028938</v>
      </c>
      <c r="B11968" s="1">
        <v>41085</v>
      </c>
      <c r="C11968" t="s">
        <v>27</v>
      </c>
      <c r="D11968">
        <v>25</v>
      </c>
      <c r="E11968">
        <v>12060355</v>
      </c>
      <c r="F11968" t="s">
        <v>28</v>
      </c>
      <c r="G11968">
        <v>1</v>
      </c>
    </row>
    <row r="11969" spans="1:7" x14ac:dyDescent="0.25">
      <c r="A11969">
        <v>80028939</v>
      </c>
      <c r="B11969" s="1">
        <v>41085</v>
      </c>
      <c r="C11969" t="s">
        <v>88</v>
      </c>
      <c r="D11969">
        <v>25</v>
      </c>
      <c r="E11969">
        <v>12060357</v>
      </c>
      <c r="F11969" t="s">
        <v>89</v>
      </c>
      <c r="G11969">
        <v>1</v>
      </c>
    </row>
    <row r="11970" spans="1:7" x14ac:dyDescent="0.25">
      <c r="A11970">
        <v>80028939</v>
      </c>
      <c r="B11970" s="1">
        <v>41085</v>
      </c>
      <c r="C11970" t="s">
        <v>88</v>
      </c>
      <c r="D11970">
        <v>25</v>
      </c>
      <c r="E11970">
        <v>12060358</v>
      </c>
      <c r="F11970" t="s">
        <v>89</v>
      </c>
      <c r="G11970">
        <v>1</v>
      </c>
    </row>
    <row r="11971" spans="1:7" hidden="1" x14ac:dyDescent="0.25">
      <c r="A11971">
        <v>80028949</v>
      </c>
      <c r="B11971" s="1">
        <v>41086</v>
      </c>
      <c r="C11971" t="s">
        <v>182</v>
      </c>
      <c r="D11971">
        <v>100</v>
      </c>
      <c r="E11971">
        <v>12060373</v>
      </c>
      <c r="F11971" t="s">
        <v>10</v>
      </c>
      <c r="G11971">
        <v>1</v>
      </c>
    </row>
    <row r="11972" spans="1:7" x14ac:dyDescent="0.25">
      <c r="A11972">
        <v>80028941</v>
      </c>
      <c r="B11972" s="1">
        <v>41086</v>
      </c>
      <c r="C11972" t="s">
        <v>24</v>
      </c>
      <c r="D11972">
        <v>25</v>
      </c>
      <c r="E11972">
        <v>12060361</v>
      </c>
      <c r="F11972" t="s">
        <v>10</v>
      </c>
      <c r="G11972">
        <v>1</v>
      </c>
    </row>
    <row r="11973" spans="1:7" x14ac:dyDescent="0.25">
      <c r="A11973">
        <v>80028942</v>
      </c>
      <c r="B11973" s="1">
        <v>41086</v>
      </c>
      <c r="C11973" t="s">
        <v>7</v>
      </c>
      <c r="D11973">
        <v>110</v>
      </c>
      <c r="E11973">
        <v>12060288</v>
      </c>
      <c r="F11973" t="s">
        <v>8</v>
      </c>
      <c r="G11973">
        <v>18000</v>
      </c>
    </row>
    <row r="11974" spans="1:7" x14ac:dyDescent="0.25">
      <c r="A11974">
        <v>80028943</v>
      </c>
      <c r="B11974" s="1">
        <v>41086</v>
      </c>
      <c r="C11974" t="s">
        <v>88</v>
      </c>
      <c r="D11974">
        <v>25</v>
      </c>
      <c r="E11974">
        <v>12060363</v>
      </c>
      <c r="F11974" t="s">
        <v>89</v>
      </c>
      <c r="G11974">
        <v>1</v>
      </c>
    </row>
    <row r="11975" spans="1:7" x14ac:dyDescent="0.25">
      <c r="A11975">
        <v>80028946</v>
      </c>
      <c r="B11975" s="1">
        <v>41086</v>
      </c>
      <c r="C11975" t="s">
        <v>64</v>
      </c>
      <c r="D11975">
        <v>64</v>
      </c>
      <c r="E11975">
        <v>12060367</v>
      </c>
      <c r="F11975" t="s">
        <v>65</v>
      </c>
      <c r="G11975">
        <v>16</v>
      </c>
    </row>
    <row r="11976" spans="1:7" hidden="1" x14ac:dyDescent="0.25">
      <c r="A11976">
        <v>80028952</v>
      </c>
      <c r="B11976" s="1">
        <v>41086</v>
      </c>
      <c r="C11976" t="s">
        <v>111</v>
      </c>
      <c r="D11976">
        <v>25</v>
      </c>
      <c r="E11976">
        <v>12060375</v>
      </c>
      <c r="F11976" t="s">
        <v>112</v>
      </c>
      <c r="G11976">
        <v>1</v>
      </c>
    </row>
    <row r="11977" spans="1:7" hidden="1" x14ac:dyDescent="0.25">
      <c r="A11977">
        <v>80028953</v>
      </c>
      <c r="B11977" s="1">
        <v>41086</v>
      </c>
      <c r="C11977" t="s">
        <v>113</v>
      </c>
      <c r="D11977">
        <v>150</v>
      </c>
      <c r="E11977">
        <v>12060376</v>
      </c>
      <c r="F11977" t="s">
        <v>10</v>
      </c>
      <c r="G11977">
        <v>1</v>
      </c>
    </row>
    <row r="11978" spans="1:7" hidden="1" x14ac:dyDescent="0.25">
      <c r="A11978">
        <v>80028960</v>
      </c>
      <c r="B11978" s="1">
        <v>41087</v>
      </c>
      <c r="C11978" t="s">
        <v>100</v>
      </c>
      <c r="D11978">
        <v>208</v>
      </c>
      <c r="E11978">
        <v>8110215</v>
      </c>
      <c r="F11978" t="s">
        <v>50</v>
      </c>
      <c r="G11978">
        <v>5.2</v>
      </c>
    </row>
    <row r="11979" spans="1:7" hidden="1" x14ac:dyDescent="0.25">
      <c r="A11979">
        <v>80028964</v>
      </c>
      <c r="B11979" s="1">
        <v>41087</v>
      </c>
      <c r="C11979" t="s">
        <v>78</v>
      </c>
      <c r="D11979">
        <v>250</v>
      </c>
      <c r="E11979">
        <v>12020288</v>
      </c>
      <c r="F11979" t="s">
        <v>79</v>
      </c>
      <c r="G11979">
        <v>1978</v>
      </c>
    </row>
    <row r="11980" spans="1:7" x14ac:dyDescent="0.25">
      <c r="A11980">
        <v>80028946</v>
      </c>
      <c r="B11980" s="1">
        <v>41086</v>
      </c>
      <c r="C11980" t="s">
        <v>74</v>
      </c>
      <c r="D11980">
        <v>25</v>
      </c>
      <c r="E11980">
        <v>12060367</v>
      </c>
      <c r="F11980" t="s">
        <v>75</v>
      </c>
      <c r="G11980">
        <v>16</v>
      </c>
    </row>
    <row r="11981" spans="1:7" x14ac:dyDescent="0.25">
      <c r="A11981">
        <v>80028946</v>
      </c>
      <c r="B11981" s="1">
        <v>41086</v>
      </c>
      <c r="C11981" t="s">
        <v>70</v>
      </c>
      <c r="D11981">
        <v>25</v>
      </c>
      <c r="E11981">
        <v>12060367</v>
      </c>
      <c r="F11981" t="s">
        <v>71</v>
      </c>
      <c r="G11981">
        <v>16</v>
      </c>
    </row>
    <row r="11982" spans="1:7" x14ac:dyDescent="0.25">
      <c r="A11982">
        <v>80028946</v>
      </c>
      <c r="B11982" s="1">
        <v>41086</v>
      </c>
      <c r="C11982" t="s">
        <v>64</v>
      </c>
      <c r="D11982">
        <v>72</v>
      </c>
      <c r="E11982">
        <v>12060368</v>
      </c>
      <c r="F11982" t="s">
        <v>65</v>
      </c>
      <c r="G11982">
        <v>18</v>
      </c>
    </row>
    <row r="11983" spans="1:7" x14ac:dyDescent="0.25">
      <c r="A11983">
        <v>80028946</v>
      </c>
      <c r="B11983" s="1">
        <v>41086</v>
      </c>
      <c r="C11983" t="s">
        <v>74</v>
      </c>
      <c r="D11983">
        <v>25</v>
      </c>
      <c r="E11983">
        <v>12060368</v>
      </c>
      <c r="F11983" t="s">
        <v>75</v>
      </c>
      <c r="G11983">
        <v>18</v>
      </c>
    </row>
    <row r="11984" spans="1:7" x14ac:dyDescent="0.25">
      <c r="A11984">
        <v>80028946</v>
      </c>
      <c r="B11984" s="1">
        <v>41086</v>
      </c>
      <c r="C11984" t="s">
        <v>70</v>
      </c>
      <c r="D11984">
        <v>25</v>
      </c>
      <c r="E11984">
        <v>12060368</v>
      </c>
      <c r="F11984" t="s">
        <v>71</v>
      </c>
      <c r="G11984">
        <v>18</v>
      </c>
    </row>
    <row r="11985" spans="1:7" x14ac:dyDescent="0.25">
      <c r="A11985">
        <v>80028946</v>
      </c>
      <c r="B11985" s="1">
        <v>41086</v>
      </c>
      <c r="C11985" t="s">
        <v>64</v>
      </c>
      <c r="D11985">
        <v>72</v>
      </c>
      <c r="E11985">
        <v>12060369</v>
      </c>
      <c r="F11985" t="s">
        <v>65</v>
      </c>
      <c r="G11985">
        <v>18</v>
      </c>
    </row>
    <row r="11986" spans="1:7" x14ac:dyDescent="0.25">
      <c r="A11986">
        <v>80028946</v>
      </c>
      <c r="B11986" s="1">
        <v>41086</v>
      </c>
      <c r="C11986" t="s">
        <v>74</v>
      </c>
      <c r="D11986">
        <v>25</v>
      </c>
      <c r="E11986">
        <v>12060369</v>
      </c>
      <c r="F11986" t="s">
        <v>75</v>
      </c>
      <c r="G11986">
        <v>18</v>
      </c>
    </row>
    <row r="11987" spans="1:7" x14ac:dyDescent="0.25">
      <c r="A11987">
        <v>80028946</v>
      </c>
      <c r="B11987" s="1">
        <v>41086</v>
      </c>
      <c r="C11987" t="s">
        <v>70</v>
      </c>
      <c r="D11987">
        <v>25</v>
      </c>
      <c r="E11987">
        <v>12060369</v>
      </c>
      <c r="F11987" t="s">
        <v>71</v>
      </c>
      <c r="G11987">
        <v>18</v>
      </c>
    </row>
    <row r="11988" spans="1:7" hidden="1" x14ac:dyDescent="0.25">
      <c r="A11988">
        <v>80028956</v>
      </c>
      <c r="B11988" s="1">
        <v>41087</v>
      </c>
      <c r="C11988" t="s">
        <v>182</v>
      </c>
      <c r="D11988">
        <v>100</v>
      </c>
      <c r="E11988">
        <v>12060380</v>
      </c>
      <c r="F11988" t="s">
        <v>10</v>
      </c>
      <c r="G11988">
        <v>1</v>
      </c>
    </row>
    <row r="11989" spans="1:7" x14ac:dyDescent="0.25">
      <c r="A11989">
        <v>80028947</v>
      </c>
      <c r="B11989" s="1">
        <v>41086</v>
      </c>
      <c r="C11989" t="s">
        <v>54</v>
      </c>
      <c r="D11989">
        <v>31</v>
      </c>
      <c r="E11989">
        <v>12060371</v>
      </c>
      <c r="F11989" t="s">
        <v>55</v>
      </c>
      <c r="G11989">
        <v>125000</v>
      </c>
    </row>
    <row r="11990" spans="1:7" x14ac:dyDescent="0.25">
      <c r="A11990">
        <v>80028947</v>
      </c>
      <c r="B11990" s="1">
        <v>41086</v>
      </c>
      <c r="C11990" t="s">
        <v>56</v>
      </c>
      <c r="D11990">
        <v>31</v>
      </c>
      <c r="E11990">
        <v>12060371</v>
      </c>
      <c r="F11990" t="s">
        <v>55</v>
      </c>
      <c r="G11990">
        <v>125000</v>
      </c>
    </row>
    <row r="11991" spans="1:7" hidden="1" x14ac:dyDescent="0.25">
      <c r="A11991">
        <v>80028961</v>
      </c>
      <c r="B11991" s="1">
        <v>41087</v>
      </c>
      <c r="C11991" t="s">
        <v>111</v>
      </c>
      <c r="D11991">
        <v>50</v>
      </c>
      <c r="E11991">
        <v>12060383</v>
      </c>
      <c r="F11991" t="s">
        <v>112</v>
      </c>
      <c r="G11991">
        <v>2</v>
      </c>
    </row>
    <row r="11992" spans="1:7" hidden="1" x14ac:dyDescent="0.25">
      <c r="A11992">
        <v>80028968</v>
      </c>
      <c r="B11992" s="1">
        <v>41087</v>
      </c>
      <c r="C11992" t="s">
        <v>111</v>
      </c>
      <c r="D11992">
        <v>25</v>
      </c>
      <c r="E11992">
        <v>12060387</v>
      </c>
      <c r="F11992" t="s">
        <v>112</v>
      </c>
      <c r="G11992">
        <v>1</v>
      </c>
    </row>
    <row r="11993" spans="1:7" hidden="1" x14ac:dyDescent="0.25">
      <c r="A11993">
        <v>80028969</v>
      </c>
      <c r="B11993" s="1">
        <v>41087</v>
      </c>
      <c r="C11993" t="s">
        <v>22</v>
      </c>
      <c r="D11993">
        <v>67.5</v>
      </c>
      <c r="E11993">
        <v>12060394</v>
      </c>
      <c r="F11993" t="s">
        <v>23</v>
      </c>
      <c r="G11993">
        <v>0.27</v>
      </c>
    </row>
    <row r="11994" spans="1:7" hidden="1" x14ac:dyDescent="0.25">
      <c r="A11994">
        <v>80028971</v>
      </c>
      <c r="B11994" s="1">
        <v>41087</v>
      </c>
      <c r="C11994" t="s">
        <v>111</v>
      </c>
      <c r="D11994">
        <v>25</v>
      </c>
      <c r="E11994">
        <v>12060395</v>
      </c>
      <c r="F11994" t="s">
        <v>112</v>
      </c>
      <c r="G11994">
        <v>1</v>
      </c>
    </row>
    <row r="11995" spans="1:7" hidden="1" x14ac:dyDescent="0.25">
      <c r="A11995">
        <v>80028971</v>
      </c>
      <c r="B11995" s="1">
        <v>41087</v>
      </c>
      <c r="C11995" t="s">
        <v>111</v>
      </c>
      <c r="D11995">
        <v>25</v>
      </c>
      <c r="E11995">
        <v>12060396</v>
      </c>
      <c r="F11995" t="s">
        <v>112</v>
      </c>
      <c r="G11995">
        <v>1</v>
      </c>
    </row>
    <row r="11996" spans="1:7" x14ac:dyDescent="0.25">
      <c r="A11996">
        <v>80028947</v>
      </c>
      <c r="B11996" s="1">
        <v>41086</v>
      </c>
      <c r="C11996" t="s">
        <v>57</v>
      </c>
      <c r="D11996">
        <v>27</v>
      </c>
      <c r="E11996">
        <v>12060371</v>
      </c>
      <c r="F11996" t="s">
        <v>55</v>
      </c>
      <c r="G11996">
        <v>125000</v>
      </c>
    </row>
    <row r="11997" spans="1:7" x14ac:dyDescent="0.25">
      <c r="A11997">
        <v>80028947</v>
      </c>
      <c r="B11997" s="1">
        <v>41086</v>
      </c>
      <c r="C11997" t="s">
        <v>59</v>
      </c>
      <c r="D11997">
        <v>30</v>
      </c>
      <c r="E11997">
        <v>12060371</v>
      </c>
      <c r="F11997" t="s">
        <v>60</v>
      </c>
      <c r="G11997">
        <v>125000</v>
      </c>
    </row>
    <row r="11998" spans="1:7" hidden="1" x14ac:dyDescent="0.25">
      <c r="A11998">
        <v>80028977</v>
      </c>
      <c r="B11998" s="1">
        <v>41088</v>
      </c>
      <c r="C11998" t="s">
        <v>18</v>
      </c>
      <c r="D11998">
        <v>59.93</v>
      </c>
      <c r="E11998">
        <v>12060225</v>
      </c>
      <c r="F11998" t="s">
        <v>10</v>
      </c>
      <c r="G11998">
        <v>1</v>
      </c>
    </row>
    <row r="11999" spans="1:7" hidden="1" x14ac:dyDescent="0.25">
      <c r="A11999">
        <v>80028977</v>
      </c>
      <c r="B11999" s="1">
        <v>41088</v>
      </c>
      <c r="C11999" t="s">
        <v>19</v>
      </c>
      <c r="D11999">
        <v>533.02</v>
      </c>
      <c r="E11999">
        <v>12060225</v>
      </c>
      <c r="F11999" t="s">
        <v>10</v>
      </c>
      <c r="G11999">
        <v>1</v>
      </c>
    </row>
    <row r="12000" spans="1:7" hidden="1" x14ac:dyDescent="0.25">
      <c r="A12000">
        <v>80028977</v>
      </c>
      <c r="B12000" s="1">
        <v>41088</v>
      </c>
      <c r="C12000" t="s">
        <v>20</v>
      </c>
      <c r="D12000">
        <v>1302.93</v>
      </c>
      <c r="E12000">
        <v>12060225</v>
      </c>
      <c r="F12000" t="s">
        <v>10</v>
      </c>
      <c r="G12000">
        <v>1</v>
      </c>
    </row>
    <row r="12001" spans="1:7" hidden="1" x14ac:dyDescent="0.25">
      <c r="A12001">
        <v>80028977</v>
      </c>
      <c r="B12001" s="1">
        <v>41088</v>
      </c>
      <c r="C12001" t="s">
        <v>21</v>
      </c>
      <c r="D12001">
        <v>161.68</v>
      </c>
      <c r="E12001">
        <v>12060225</v>
      </c>
      <c r="F12001" t="s">
        <v>10</v>
      </c>
      <c r="G12001">
        <v>1</v>
      </c>
    </row>
    <row r="12002" spans="1:7" hidden="1" x14ac:dyDescent="0.25">
      <c r="A12002">
        <v>80028973</v>
      </c>
      <c r="B12002" s="1">
        <v>41088</v>
      </c>
      <c r="C12002" t="s">
        <v>111</v>
      </c>
      <c r="D12002">
        <v>25</v>
      </c>
      <c r="E12002">
        <v>12060403</v>
      </c>
      <c r="F12002" t="s">
        <v>112</v>
      </c>
      <c r="G12002">
        <v>1</v>
      </c>
    </row>
    <row r="12003" spans="1:7" hidden="1" x14ac:dyDescent="0.25">
      <c r="A12003">
        <v>80028974</v>
      </c>
      <c r="B12003" s="1">
        <v>41088</v>
      </c>
      <c r="C12003" t="s">
        <v>111</v>
      </c>
      <c r="D12003">
        <v>25</v>
      </c>
      <c r="E12003">
        <v>12060404</v>
      </c>
      <c r="F12003" t="s">
        <v>112</v>
      </c>
      <c r="G12003">
        <v>1</v>
      </c>
    </row>
    <row r="12004" spans="1:7" hidden="1" x14ac:dyDescent="0.25">
      <c r="A12004">
        <v>80028975</v>
      </c>
      <c r="B12004" s="1">
        <v>41088</v>
      </c>
      <c r="C12004" t="s">
        <v>22</v>
      </c>
      <c r="D12004">
        <v>50</v>
      </c>
      <c r="E12004">
        <v>12060406</v>
      </c>
      <c r="F12004" t="s">
        <v>23</v>
      </c>
      <c r="G12004">
        <v>0.2</v>
      </c>
    </row>
    <row r="12005" spans="1:7" hidden="1" x14ac:dyDescent="0.25">
      <c r="A12005">
        <v>80028976</v>
      </c>
      <c r="B12005" s="1">
        <v>41088</v>
      </c>
      <c r="C12005" t="s">
        <v>104</v>
      </c>
      <c r="D12005">
        <v>250</v>
      </c>
      <c r="E12005">
        <v>12060407</v>
      </c>
      <c r="F12005" t="s">
        <v>50</v>
      </c>
      <c r="G12005">
        <v>680</v>
      </c>
    </row>
    <row r="12006" spans="1:7" hidden="1" x14ac:dyDescent="0.25">
      <c r="A12006">
        <v>80028979</v>
      </c>
      <c r="B12006" s="1">
        <v>41088</v>
      </c>
      <c r="C12006" t="s">
        <v>111</v>
      </c>
      <c r="D12006">
        <v>25</v>
      </c>
      <c r="E12006">
        <v>12060412</v>
      </c>
      <c r="F12006" t="s">
        <v>112</v>
      </c>
      <c r="G12006">
        <v>1</v>
      </c>
    </row>
    <row r="12007" spans="1:7" hidden="1" x14ac:dyDescent="0.25">
      <c r="A12007">
        <v>90001879</v>
      </c>
      <c r="B12007" s="1">
        <v>41088</v>
      </c>
      <c r="C12007" t="s">
        <v>126</v>
      </c>
      <c r="D12007">
        <v>350</v>
      </c>
      <c r="E12007">
        <v>12060413</v>
      </c>
      <c r="F12007" t="s">
        <v>10</v>
      </c>
      <c r="G12007">
        <v>1</v>
      </c>
    </row>
    <row r="12008" spans="1:7" x14ac:dyDescent="0.25">
      <c r="A12008">
        <v>80028947</v>
      </c>
      <c r="B12008" s="1">
        <v>41086</v>
      </c>
      <c r="C12008" t="s">
        <v>61</v>
      </c>
      <c r="D12008">
        <v>30</v>
      </c>
      <c r="E12008">
        <v>12060371</v>
      </c>
      <c r="F12008" t="s">
        <v>60</v>
      </c>
      <c r="G12008">
        <v>125000</v>
      </c>
    </row>
    <row r="12009" spans="1:7" x14ac:dyDescent="0.25">
      <c r="A12009">
        <v>80028947</v>
      </c>
      <c r="B12009" s="1">
        <v>41086</v>
      </c>
      <c r="C12009" t="s">
        <v>62</v>
      </c>
      <c r="D12009">
        <v>25</v>
      </c>
      <c r="E12009">
        <v>12060371</v>
      </c>
      <c r="F12009" t="s">
        <v>60</v>
      </c>
      <c r="G12009">
        <v>125000</v>
      </c>
    </row>
    <row r="12010" spans="1:7" x14ac:dyDescent="0.25">
      <c r="A12010">
        <v>80028948</v>
      </c>
      <c r="B12010" s="1">
        <v>41086</v>
      </c>
      <c r="C12010" t="s">
        <v>25</v>
      </c>
      <c r="D12010">
        <v>30</v>
      </c>
      <c r="E12010">
        <v>12060372</v>
      </c>
      <c r="F12010" t="s">
        <v>26</v>
      </c>
      <c r="G12010">
        <v>200</v>
      </c>
    </row>
    <row r="12011" spans="1:7" x14ac:dyDescent="0.25">
      <c r="A12011">
        <v>80028948</v>
      </c>
      <c r="B12011" s="1">
        <v>41086</v>
      </c>
      <c r="C12011" t="s">
        <v>66</v>
      </c>
      <c r="D12011">
        <v>15</v>
      </c>
      <c r="E12011">
        <v>12060372</v>
      </c>
      <c r="F12011" t="s">
        <v>67</v>
      </c>
      <c r="G12011">
        <v>200</v>
      </c>
    </row>
    <row r="12012" spans="1:7" x14ac:dyDescent="0.25">
      <c r="A12012">
        <v>80028950</v>
      </c>
      <c r="B12012" s="1">
        <v>41086</v>
      </c>
      <c r="C12012" t="s">
        <v>140</v>
      </c>
      <c r="D12012">
        <v>15</v>
      </c>
      <c r="E12012">
        <v>12060374</v>
      </c>
      <c r="F12012" t="s">
        <v>26</v>
      </c>
      <c r="G12012">
        <v>100</v>
      </c>
    </row>
    <row r="12013" spans="1:7" x14ac:dyDescent="0.25">
      <c r="A12013">
        <v>80028950</v>
      </c>
      <c r="B12013" s="1">
        <v>41086</v>
      </c>
      <c r="C12013" t="s">
        <v>66</v>
      </c>
      <c r="D12013">
        <v>10</v>
      </c>
      <c r="E12013">
        <v>12060374</v>
      </c>
      <c r="F12013" t="s">
        <v>67</v>
      </c>
      <c r="G12013">
        <v>100</v>
      </c>
    </row>
    <row r="12014" spans="1:7" x14ac:dyDescent="0.25">
      <c r="A12014">
        <v>80028951</v>
      </c>
      <c r="B12014" s="1">
        <v>41086</v>
      </c>
      <c r="C12014" t="s">
        <v>9</v>
      </c>
      <c r="D12014">
        <v>20</v>
      </c>
      <c r="E12014">
        <v>12060296</v>
      </c>
      <c r="F12014" t="s">
        <v>10</v>
      </c>
      <c r="G12014">
        <v>1</v>
      </c>
    </row>
    <row r="12015" spans="1:7" x14ac:dyDescent="0.25">
      <c r="A12015">
        <v>80028951</v>
      </c>
      <c r="B12015" s="1">
        <v>41086</v>
      </c>
      <c r="C12015" t="s">
        <v>7</v>
      </c>
      <c r="D12015">
        <v>70</v>
      </c>
      <c r="E12015">
        <v>12060296</v>
      </c>
      <c r="F12015" t="s">
        <v>8</v>
      </c>
      <c r="G12015">
        <v>1</v>
      </c>
    </row>
    <row r="12016" spans="1:7" x14ac:dyDescent="0.25">
      <c r="A12016">
        <v>80028954</v>
      </c>
      <c r="B12016" s="1">
        <v>41087</v>
      </c>
      <c r="C12016" t="s">
        <v>9</v>
      </c>
      <c r="D12016">
        <v>20</v>
      </c>
      <c r="E12016">
        <v>12060238</v>
      </c>
      <c r="F12016" t="s">
        <v>10</v>
      </c>
      <c r="G12016">
        <v>1</v>
      </c>
    </row>
    <row r="12017" spans="1:7" x14ac:dyDescent="0.25">
      <c r="A12017">
        <v>80028954</v>
      </c>
      <c r="B12017" s="1">
        <v>41087</v>
      </c>
      <c r="C12017" t="s">
        <v>7</v>
      </c>
      <c r="D12017">
        <v>40</v>
      </c>
      <c r="E12017">
        <v>12060238</v>
      </c>
      <c r="F12017" t="s">
        <v>8</v>
      </c>
      <c r="G12017">
        <v>1</v>
      </c>
    </row>
    <row r="12018" spans="1:7" x14ac:dyDescent="0.25">
      <c r="A12018">
        <v>80028955</v>
      </c>
      <c r="B12018" s="1">
        <v>41087</v>
      </c>
      <c r="C12018" t="s">
        <v>24</v>
      </c>
      <c r="D12018">
        <v>25</v>
      </c>
      <c r="E12018">
        <v>12060239</v>
      </c>
      <c r="F12018" t="s">
        <v>10</v>
      </c>
      <c r="G12018">
        <v>1</v>
      </c>
    </row>
    <row r="12019" spans="1:7" x14ac:dyDescent="0.25">
      <c r="A12019">
        <v>80028957</v>
      </c>
      <c r="B12019" s="1">
        <v>41087</v>
      </c>
      <c r="C12019" t="s">
        <v>7</v>
      </c>
      <c r="D12019">
        <v>292</v>
      </c>
      <c r="E12019">
        <v>12060287</v>
      </c>
      <c r="F12019" t="s">
        <v>8</v>
      </c>
      <c r="G12019">
        <v>58000</v>
      </c>
    </row>
    <row r="12020" spans="1:7" x14ac:dyDescent="0.25">
      <c r="A12020">
        <v>80028958</v>
      </c>
      <c r="B12020" s="1">
        <v>41087</v>
      </c>
      <c r="C12020" t="s">
        <v>135</v>
      </c>
      <c r="D12020">
        <v>125</v>
      </c>
      <c r="E12020">
        <v>12060076</v>
      </c>
      <c r="F12020" t="s">
        <v>10</v>
      </c>
      <c r="G12020">
        <v>1</v>
      </c>
    </row>
    <row r="12021" spans="1:7" x14ac:dyDescent="0.25">
      <c r="A12021">
        <v>80028959</v>
      </c>
      <c r="B12021" s="1">
        <v>41087</v>
      </c>
      <c r="C12021" t="s">
        <v>64</v>
      </c>
      <c r="D12021">
        <v>80</v>
      </c>
      <c r="E12021">
        <v>12060382</v>
      </c>
      <c r="F12021" t="s">
        <v>65</v>
      </c>
      <c r="G12021">
        <v>20</v>
      </c>
    </row>
    <row r="12022" spans="1:7" x14ac:dyDescent="0.25">
      <c r="A12022">
        <v>80028959</v>
      </c>
      <c r="B12022" s="1">
        <v>41087</v>
      </c>
      <c r="C12022" t="s">
        <v>74</v>
      </c>
      <c r="D12022">
        <v>25</v>
      </c>
      <c r="E12022">
        <v>12060382</v>
      </c>
      <c r="F12022" t="s">
        <v>75</v>
      </c>
      <c r="G12022">
        <v>20</v>
      </c>
    </row>
    <row r="12023" spans="1:7" x14ac:dyDescent="0.25">
      <c r="A12023">
        <v>80028959</v>
      </c>
      <c r="B12023" s="1">
        <v>41087</v>
      </c>
      <c r="C12023" t="s">
        <v>70</v>
      </c>
      <c r="D12023">
        <v>25</v>
      </c>
      <c r="E12023">
        <v>12060382</v>
      </c>
      <c r="F12023" t="s">
        <v>71</v>
      </c>
      <c r="G12023">
        <v>20</v>
      </c>
    </row>
    <row r="12024" spans="1:7" x14ac:dyDescent="0.25">
      <c r="A12024">
        <v>80028962</v>
      </c>
      <c r="B12024" s="1">
        <v>41087</v>
      </c>
      <c r="C12024" t="s">
        <v>135</v>
      </c>
      <c r="D12024">
        <v>125</v>
      </c>
      <c r="E12024">
        <v>12060107</v>
      </c>
      <c r="F12024" t="s">
        <v>10</v>
      </c>
      <c r="G12024">
        <v>1</v>
      </c>
    </row>
    <row r="12025" spans="1:7" hidden="1" x14ac:dyDescent="0.25">
      <c r="A12025">
        <v>17053</v>
      </c>
      <c r="B12025" s="1">
        <v>41089</v>
      </c>
      <c r="C12025" t="s">
        <v>126</v>
      </c>
      <c r="D12025">
        <v>350</v>
      </c>
      <c r="E12025">
        <v>12060413</v>
      </c>
      <c r="F12025" t="s">
        <v>10</v>
      </c>
      <c r="G12025">
        <v>1</v>
      </c>
    </row>
    <row r="12026" spans="1:7" x14ac:dyDescent="0.25">
      <c r="A12026">
        <v>80028963</v>
      </c>
      <c r="B12026" s="1">
        <v>41087</v>
      </c>
      <c r="C12026" t="s">
        <v>7</v>
      </c>
      <c r="D12026">
        <v>30</v>
      </c>
      <c r="E12026">
        <v>12060341</v>
      </c>
      <c r="F12026" t="s">
        <v>8</v>
      </c>
      <c r="G12026">
        <v>2000</v>
      </c>
    </row>
    <row r="12027" spans="1:7" hidden="1" x14ac:dyDescent="0.25">
      <c r="A12027">
        <v>90001880</v>
      </c>
      <c r="B12027" s="1">
        <v>41089</v>
      </c>
      <c r="C12027" t="s">
        <v>126</v>
      </c>
      <c r="D12027">
        <v>250</v>
      </c>
      <c r="E12027">
        <v>12060419</v>
      </c>
      <c r="F12027" t="s">
        <v>10</v>
      </c>
      <c r="G12027">
        <v>1</v>
      </c>
    </row>
    <row r="12028" spans="1:7" x14ac:dyDescent="0.25">
      <c r="A12028">
        <v>80028965</v>
      </c>
      <c r="B12028" s="1">
        <v>41087</v>
      </c>
      <c r="C12028" t="s">
        <v>7</v>
      </c>
      <c r="D12028">
        <v>760</v>
      </c>
      <c r="E12028">
        <v>12060075</v>
      </c>
      <c r="F12028" t="s">
        <v>8</v>
      </c>
      <c r="G12028">
        <v>200000</v>
      </c>
    </row>
    <row r="12029" spans="1:7" x14ac:dyDescent="0.25">
      <c r="A12029">
        <v>80028965</v>
      </c>
      <c r="B12029" s="1">
        <v>41087</v>
      </c>
      <c r="C12029" t="s">
        <v>15</v>
      </c>
      <c r="D12029">
        <v>380</v>
      </c>
      <c r="E12029">
        <v>12060075</v>
      </c>
      <c r="F12029" t="s">
        <v>8</v>
      </c>
      <c r="G12029">
        <v>200000</v>
      </c>
    </row>
    <row r="12030" spans="1:7" x14ac:dyDescent="0.25">
      <c r="A12030">
        <v>80028966</v>
      </c>
      <c r="B12030" s="1">
        <v>41087</v>
      </c>
      <c r="C12030" t="s">
        <v>29</v>
      </c>
      <c r="D12030">
        <v>25</v>
      </c>
      <c r="E12030">
        <v>12060313</v>
      </c>
      <c r="F12030" t="s">
        <v>10</v>
      </c>
      <c r="G12030">
        <v>1</v>
      </c>
    </row>
    <row r="12031" spans="1:7" x14ac:dyDescent="0.25">
      <c r="A12031">
        <v>80028967</v>
      </c>
      <c r="B12031" s="1">
        <v>41087</v>
      </c>
      <c r="C12031" t="s">
        <v>7</v>
      </c>
      <c r="D12031">
        <v>40</v>
      </c>
      <c r="E12031">
        <v>12060384</v>
      </c>
      <c r="F12031" t="s">
        <v>8</v>
      </c>
      <c r="G12031">
        <v>4000</v>
      </c>
    </row>
    <row r="12032" spans="1:7" x14ac:dyDescent="0.25">
      <c r="A12032">
        <v>80028967</v>
      </c>
      <c r="B12032" s="1">
        <v>41087</v>
      </c>
      <c r="C12032" t="s">
        <v>24</v>
      </c>
      <c r="D12032">
        <v>25</v>
      </c>
      <c r="E12032">
        <v>12060385</v>
      </c>
      <c r="F12032" t="s">
        <v>10</v>
      </c>
      <c r="G12032">
        <v>1</v>
      </c>
    </row>
    <row r="12033" spans="1:7" x14ac:dyDescent="0.25">
      <c r="A12033">
        <v>80028970</v>
      </c>
      <c r="B12033" s="1">
        <v>41087</v>
      </c>
      <c r="C12033" t="s">
        <v>7</v>
      </c>
      <c r="D12033">
        <v>110</v>
      </c>
      <c r="E12033">
        <v>12060271</v>
      </c>
      <c r="F12033" t="s">
        <v>8</v>
      </c>
      <c r="G12033">
        <v>18000</v>
      </c>
    </row>
    <row r="12034" spans="1:7" x14ac:dyDescent="0.25">
      <c r="A12034">
        <v>80028972</v>
      </c>
      <c r="B12034" s="1">
        <v>41087</v>
      </c>
      <c r="C12034" t="s">
        <v>59</v>
      </c>
      <c r="D12034">
        <v>25</v>
      </c>
      <c r="E12034">
        <v>12060397</v>
      </c>
      <c r="F12034" t="s">
        <v>60</v>
      </c>
      <c r="G12034">
        <v>2.5</v>
      </c>
    </row>
    <row r="12035" spans="1:7" x14ac:dyDescent="0.25">
      <c r="A12035">
        <v>80028977</v>
      </c>
      <c r="B12035" s="1">
        <v>41088</v>
      </c>
      <c r="C12035" t="s">
        <v>9</v>
      </c>
      <c r="D12035">
        <v>20</v>
      </c>
      <c r="E12035">
        <v>12060225</v>
      </c>
      <c r="F12035" t="s">
        <v>10</v>
      </c>
      <c r="G12035">
        <v>1</v>
      </c>
    </row>
    <row r="12036" spans="1:7" x14ac:dyDescent="0.25">
      <c r="A12036">
        <v>80028977</v>
      </c>
      <c r="B12036" s="1">
        <v>41088</v>
      </c>
      <c r="C12036" t="s">
        <v>7</v>
      </c>
      <c r="D12036">
        <v>1345</v>
      </c>
      <c r="E12036">
        <v>12060225</v>
      </c>
      <c r="F12036" t="s">
        <v>8</v>
      </c>
      <c r="G12036">
        <v>1</v>
      </c>
    </row>
    <row r="12037" spans="1:7" x14ac:dyDescent="0.25">
      <c r="A12037">
        <v>80028978</v>
      </c>
      <c r="B12037" s="1">
        <v>41088</v>
      </c>
      <c r="C12037" t="s">
        <v>59</v>
      </c>
      <c r="D12037">
        <v>25</v>
      </c>
      <c r="E12037">
        <v>12060409</v>
      </c>
      <c r="F12037" t="s">
        <v>60</v>
      </c>
      <c r="G12037">
        <v>3</v>
      </c>
    </row>
    <row r="12038" spans="1:7" x14ac:dyDescent="0.25">
      <c r="A12038">
        <v>80028980</v>
      </c>
      <c r="B12038" s="1">
        <v>41089</v>
      </c>
      <c r="C12038" t="s">
        <v>66</v>
      </c>
      <c r="D12038">
        <v>25</v>
      </c>
      <c r="E12038">
        <v>12060417</v>
      </c>
      <c r="F12038" t="s">
        <v>67</v>
      </c>
      <c r="G12038">
        <v>9</v>
      </c>
    </row>
    <row r="12039" spans="1:7" x14ac:dyDescent="0.25">
      <c r="A12039">
        <v>80028981</v>
      </c>
      <c r="B12039" s="1">
        <v>41089</v>
      </c>
      <c r="C12039" t="s">
        <v>7</v>
      </c>
      <c r="D12039">
        <v>120</v>
      </c>
      <c r="E12039">
        <v>12060234</v>
      </c>
      <c r="F12039" t="s">
        <v>8</v>
      </c>
      <c r="G12039">
        <v>20000</v>
      </c>
    </row>
    <row r="12040" spans="1:7" x14ac:dyDescent="0.25">
      <c r="A12040">
        <v>80028981</v>
      </c>
      <c r="B12040" s="1">
        <v>41089</v>
      </c>
      <c r="C12040" t="s">
        <v>15</v>
      </c>
      <c r="D12040">
        <v>60</v>
      </c>
      <c r="E12040">
        <v>12060234</v>
      </c>
      <c r="F12040" t="s">
        <v>8</v>
      </c>
      <c r="G12040">
        <v>20000</v>
      </c>
    </row>
    <row r="12041" spans="1:7" hidden="1" x14ac:dyDescent="0.25">
      <c r="A12041">
        <v>80028992</v>
      </c>
      <c r="B12041" s="1">
        <v>41092</v>
      </c>
      <c r="C12041" t="s">
        <v>126</v>
      </c>
      <c r="D12041">
        <v>350</v>
      </c>
      <c r="E12041">
        <v>12060413</v>
      </c>
      <c r="F12041" t="s">
        <v>10</v>
      </c>
      <c r="G12041">
        <v>1</v>
      </c>
    </row>
    <row r="12042" spans="1:7" hidden="1" x14ac:dyDescent="0.25">
      <c r="A12042">
        <v>80028990</v>
      </c>
      <c r="B12042" s="1">
        <v>41092</v>
      </c>
      <c r="C12042" t="s">
        <v>111</v>
      </c>
      <c r="D12042">
        <v>25</v>
      </c>
      <c r="E12042">
        <v>12060427</v>
      </c>
      <c r="F12042" t="s">
        <v>112</v>
      </c>
      <c r="G12042">
        <v>1</v>
      </c>
    </row>
    <row r="12043" spans="1:7" x14ac:dyDescent="0.25">
      <c r="A12043">
        <v>80028982</v>
      </c>
      <c r="B12043" s="1">
        <v>41089</v>
      </c>
      <c r="C12043" t="s">
        <v>7</v>
      </c>
      <c r="D12043">
        <v>205</v>
      </c>
      <c r="E12043">
        <v>12060356</v>
      </c>
      <c r="F12043" t="s">
        <v>8</v>
      </c>
      <c r="G12043">
        <v>37000</v>
      </c>
    </row>
    <row r="12044" spans="1:7" hidden="1" x14ac:dyDescent="0.25">
      <c r="A12044">
        <v>90001881</v>
      </c>
      <c r="B12044" s="1">
        <v>41092</v>
      </c>
      <c r="C12044" t="s">
        <v>128</v>
      </c>
      <c r="D12044">
        <v>500</v>
      </c>
      <c r="E12044">
        <v>12070003</v>
      </c>
      <c r="F12044" t="s">
        <v>10</v>
      </c>
      <c r="G12044">
        <v>1</v>
      </c>
    </row>
    <row r="12045" spans="1:7" hidden="1" x14ac:dyDescent="0.25">
      <c r="A12045">
        <v>80028993</v>
      </c>
      <c r="B12045" s="1">
        <v>41092</v>
      </c>
      <c r="C12045" t="s">
        <v>22</v>
      </c>
      <c r="D12045">
        <v>52.5</v>
      </c>
      <c r="E12045">
        <v>12070006</v>
      </c>
      <c r="F12045" t="s">
        <v>23</v>
      </c>
      <c r="G12045">
        <v>0.21</v>
      </c>
    </row>
    <row r="12046" spans="1:7" hidden="1" x14ac:dyDescent="0.25">
      <c r="A12046">
        <v>80028994</v>
      </c>
      <c r="B12046" s="1">
        <v>41092</v>
      </c>
      <c r="C12046" t="s">
        <v>111</v>
      </c>
      <c r="D12046">
        <v>25</v>
      </c>
      <c r="E12046">
        <v>12070008</v>
      </c>
      <c r="F12046" t="s">
        <v>112</v>
      </c>
      <c r="G12046">
        <v>1</v>
      </c>
    </row>
    <row r="12047" spans="1:7" x14ac:dyDescent="0.25">
      <c r="A12047">
        <v>80028982</v>
      </c>
      <c r="B12047" s="1">
        <v>41089</v>
      </c>
      <c r="C12047" t="s">
        <v>15</v>
      </c>
      <c r="D12047">
        <v>102.5</v>
      </c>
      <c r="E12047">
        <v>12060356</v>
      </c>
      <c r="F12047" t="s">
        <v>8</v>
      </c>
      <c r="G12047">
        <v>37000</v>
      </c>
    </row>
    <row r="12048" spans="1:7" x14ac:dyDescent="0.25">
      <c r="A12048">
        <v>80028983</v>
      </c>
      <c r="B12048" s="1">
        <v>41089</v>
      </c>
      <c r="C12048" t="s">
        <v>140</v>
      </c>
      <c r="D12048">
        <v>25</v>
      </c>
      <c r="E12048">
        <v>12060420</v>
      </c>
      <c r="F12048" t="s">
        <v>26</v>
      </c>
      <c r="G12048">
        <v>50</v>
      </c>
    </row>
    <row r="12049" spans="1:7" x14ac:dyDescent="0.25">
      <c r="A12049">
        <v>80028983</v>
      </c>
      <c r="B12049" s="1">
        <v>41089</v>
      </c>
      <c r="C12049" t="s">
        <v>66</v>
      </c>
      <c r="D12049">
        <v>3</v>
      </c>
      <c r="E12049">
        <v>12060420</v>
      </c>
      <c r="F12049" t="s">
        <v>67</v>
      </c>
      <c r="G12049">
        <v>50</v>
      </c>
    </row>
    <row r="12050" spans="1:7" x14ac:dyDescent="0.25">
      <c r="A12050">
        <v>80028984</v>
      </c>
      <c r="B12050" s="1">
        <v>41089</v>
      </c>
      <c r="C12050" t="s">
        <v>24</v>
      </c>
      <c r="D12050">
        <v>25</v>
      </c>
      <c r="E12050">
        <v>12060421</v>
      </c>
      <c r="F12050" t="s">
        <v>10</v>
      </c>
      <c r="G12050">
        <v>1</v>
      </c>
    </row>
    <row r="12051" spans="1:7" x14ac:dyDescent="0.25">
      <c r="A12051">
        <v>80028985</v>
      </c>
      <c r="B12051" s="1">
        <v>41089</v>
      </c>
      <c r="C12051" t="s">
        <v>7</v>
      </c>
      <c r="D12051">
        <v>889</v>
      </c>
      <c r="E12051">
        <v>12060424</v>
      </c>
      <c r="F12051" t="s">
        <v>8</v>
      </c>
      <c r="G12051">
        <v>243000</v>
      </c>
    </row>
    <row r="12052" spans="1:7" x14ac:dyDescent="0.25">
      <c r="A12052">
        <v>80028986</v>
      </c>
      <c r="B12052" s="1">
        <v>41089</v>
      </c>
      <c r="C12052" t="s">
        <v>16</v>
      </c>
      <c r="D12052">
        <v>10</v>
      </c>
      <c r="E12052">
        <v>12060379</v>
      </c>
      <c r="F12052" t="s">
        <v>17</v>
      </c>
      <c r="G12052">
        <v>0</v>
      </c>
    </row>
    <row r="12053" spans="1:7" x14ac:dyDescent="0.25">
      <c r="A12053">
        <v>80028986</v>
      </c>
      <c r="B12053" s="1">
        <v>41089</v>
      </c>
      <c r="C12053" t="s">
        <v>7</v>
      </c>
      <c r="D12053">
        <v>25</v>
      </c>
      <c r="E12053">
        <v>12060379</v>
      </c>
      <c r="F12053" t="s">
        <v>8</v>
      </c>
      <c r="G12053">
        <v>0</v>
      </c>
    </row>
    <row r="12054" spans="1:7" x14ac:dyDescent="0.25">
      <c r="A12054">
        <v>80028986</v>
      </c>
      <c r="B12054" s="1">
        <v>41089</v>
      </c>
      <c r="C12054" t="s">
        <v>15</v>
      </c>
      <c r="D12054">
        <v>12.5</v>
      </c>
      <c r="E12054">
        <v>12060379</v>
      </c>
      <c r="F12054" t="s">
        <v>8</v>
      </c>
      <c r="G12054">
        <v>0</v>
      </c>
    </row>
    <row r="12055" spans="1:7" hidden="1" x14ac:dyDescent="0.25">
      <c r="A12055">
        <v>80029002</v>
      </c>
      <c r="B12055" s="1">
        <v>41093</v>
      </c>
      <c r="C12055" t="s">
        <v>18</v>
      </c>
      <c r="D12055">
        <v>59.93</v>
      </c>
      <c r="E12055">
        <v>12060211</v>
      </c>
      <c r="F12055" t="s">
        <v>10</v>
      </c>
      <c r="G12055">
        <v>1</v>
      </c>
    </row>
    <row r="12056" spans="1:7" hidden="1" x14ac:dyDescent="0.25">
      <c r="A12056">
        <v>80029002</v>
      </c>
      <c r="B12056" s="1">
        <v>41093</v>
      </c>
      <c r="C12056" t="s">
        <v>19</v>
      </c>
      <c r="D12056">
        <v>533.02</v>
      </c>
      <c r="E12056">
        <v>12060211</v>
      </c>
      <c r="F12056" t="s">
        <v>10</v>
      </c>
      <c r="G12056">
        <v>1</v>
      </c>
    </row>
    <row r="12057" spans="1:7" hidden="1" x14ac:dyDescent="0.25">
      <c r="A12057">
        <v>80029002</v>
      </c>
      <c r="B12057" s="1">
        <v>41093</v>
      </c>
      <c r="C12057" t="s">
        <v>20</v>
      </c>
      <c r="D12057">
        <v>1302.93</v>
      </c>
      <c r="E12057">
        <v>12060211</v>
      </c>
      <c r="F12057" t="s">
        <v>10</v>
      </c>
      <c r="G12057">
        <v>1</v>
      </c>
    </row>
    <row r="12058" spans="1:7" hidden="1" x14ac:dyDescent="0.25">
      <c r="A12058">
        <v>80029002</v>
      </c>
      <c r="B12058" s="1">
        <v>41093</v>
      </c>
      <c r="C12058" t="s">
        <v>21</v>
      </c>
      <c r="D12058">
        <v>161.68</v>
      </c>
      <c r="E12058">
        <v>12060211</v>
      </c>
      <c r="F12058" t="s">
        <v>10</v>
      </c>
      <c r="G12058">
        <v>1</v>
      </c>
    </row>
    <row r="12059" spans="1:7" x14ac:dyDescent="0.25">
      <c r="A12059">
        <v>80028986</v>
      </c>
      <c r="B12059" s="1">
        <v>41089</v>
      </c>
      <c r="C12059" t="s">
        <v>140</v>
      </c>
      <c r="D12059">
        <v>30</v>
      </c>
      <c r="E12059">
        <v>12060426</v>
      </c>
      <c r="F12059" t="s">
        <v>26</v>
      </c>
      <c r="G12059">
        <v>200</v>
      </c>
    </row>
    <row r="12060" spans="1:7" x14ac:dyDescent="0.25">
      <c r="A12060">
        <v>80028986</v>
      </c>
      <c r="B12060" s="1">
        <v>41089</v>
      </c>
      <c r="C12060" t="s">
        <v>27</v>
      </c>
      <c r="D12060">
        <v>25</v>
      </c>
      <c r="E12060">
        <v>12060426</v>
      </c>
      <c r="F12060" t="s">
        <v>28</v>
      </c>
      <c r="G12060">
        <v>200</v>
      </c>
    </row>
    <row r="12061" spans="1:7" x14ac:dyDescent="0.25">
      <c r="A12061">
        <v>80028987</v>
      </c>
      <c r="B12061" s="1">
        <v>41089</v>
      </c>
      <c r="C12061" t="s">
        <v>9</v>
      </c>
      <c r="D12061">
        <v>20</v>
      </c>
      <c r="E12061">
        <v>12040102</v>
      </c>
      <c r="F12061" t="s">
        <v>10</v>
      </c>
      <c r="G12061">
        <v>1</v>
      </c>
    </row>
    <row r="12062" spans="1:7" x14ac:dyDescent="0.25">
      <c r="A12062">
        <v>80028987</v>
      </c>
      <c r="B12062" s="1">
        <v>41089</v>
      </c>
      <c r="C12062" t="s">
        <v>7</v>
      </c>
      <c r="D12062">
        <v>170</v>
      </c>
      <c r="E12062">
        <v>12040102</v>
      </c>
      <c r="F12062" t="s">
        <v>8</v>
      </c>
      <c r="G12062">
        <v>1</v>
      </c>
    </row>
    <row r="12063" spans="1:7" x14ac:dyDescent="0.25">
      <c r="A12063">
        <v>80028988</v>
      </c>
      <c r="B12063" s="1">
        <v>41092</v>
      </c>
      <c r="C12063" t="s">
        <v>7</v>
      </c>
      <c r="D12063">
        <v>245</v>
      </c>
      <c r="E12063">
        <v>12070002</v>
      </c>
      <c r="F12063" t="s">
        <v>8</v>
      </c>
      <c r="G12063">
        <v>45000</v>
      </c>
    </row>
    <row r="12064" spans="1:7" x14ac:dyDescent="0.25">
      <c r="A12064">
        <v>80028988</v>
      </c>
      <c r="B12064" s="1">
        <v>41092</v>
      </c>
      <c r="C12064" t="s">
        <v>15</v>
      </c>
      <c r="D12064">
        <v>122.5</v>
      </c>
      <c r="E12064">
        <v>12070002</v>
      </c>
      <c r="F12064" t="s">
        <v>8</v>
      </c>
      <c r="G12064">
        <v>45000</v>
      </c>
    </row>
    <row r="12065" spans="1:7" hidden="1" x14ac:dyDescent="0.25">
      <c r="A12065">
        <v>80029002</v>
      </c>
      <c r="B12065" s="1">
        <v>41093</v>
      </c>
      <c r="C12065" t="s">
        <v>18</v>
      </c>
      <c r="D12065">
        <v>59.93</v>
      </c>
      <c r="E12065">
        <v>12060213</v>
      </c>
      <c r="F12065" t="s">
        <v>10</v>
      </c>
      <c r="G12065">
        <v>1</v>
      </c>
    </row>
    <row r="12066" spans="1:7" hidden="1" x14ac:dyDescent="0.25">
      <c r="A12066">
        <v>80029002</v>
      </c>
      <c r="B12066" s="1">
        <v>41093</v>
      </c>
      <c r="C12066" t="s">
        <v>19</v>
      </c>
      <c r="D12066">
        <v>533.02</v>
      </c>
      <c r="E12066">
        <v>12060213</v>
      </c>
      <c r="F12066" t="s">
        <v>10</v>
      </c>
      <c r="G12066">
        <v>1</v>
      </c>
    </row>
    <row r="12067" spans="1:7" hidden="1" x14ac:dyDescent="0.25">
      <c r="A12067">
        <v>80029002</v>
      </c>
      <c r="B12067" s="1">
        <v>41093</v>
      </c>
      <c r="C12067" t="s">
        <v>20</v>
      </c>
      <c r="D12067">
        <v>1302.93</v>
      </c>
      <c r="E12067">
        <v>12060213</v>
      </c>
      <c r="F12067" t="s">
        <v>10</v>
      </c>
      <c r="G12067">
        <v>1</v>
      </c>
    </row>
    <row r="12068" spans="1:7" hidden="1" x14ac:dyDescent="0.25">
      <c r="A12068">
        <v>80029002</v>
      </c>
      <c r="B12068" s="1">
        <v>41093</v>
      </c>
      <c r="C12068" t="s">
        <v>21</v>
      </c>
      <c r="D12068">
        <v>161.68</v>
      </c>
      <c r="E12068">
        <v>12060213</v>
      </c>
      <c r="F12068" t="s">
        <v>10</v>
      </c>
      <c r="G12068">
        <v>1</v>
      </c>
    </row>
    <row r="12069" spans="1:7" hidden="1" x14ac:dyDescent="0.25">
      <c r="A12069">
        <v>80029003</v>
      </c>
      <c r="B12069" s="1">
        <v>41093</v>
      </c>
      <c r="C12069" t="s">
        <v>111</v>
      </c>
      <c r="D12069">
        <v>25</v>
      </c>
      <c r="E12069">
        <v>12070024</v>
      </c>
      <c r="F12069" t="s">
        <v>112</v>
      </c>
      <c r="G12069">
        <v>1</v>
      </c>
    </row>
    <row r="12070" spans="1:7" x14ac:dyDescent="0.25">
      <c r="A12070">
        <v>80028989</v>
      </c>
      <c r="B12070" s="1">
        <v>41092</v>
      </c>
      <c r="C12070" t="s">
        <v>7</v>
      </c>
      <c r="D12070">
        <v>95</v>
      </c>
      <c r="E12070">
        <v>12060398</v>
      </c>
      <c r="F12070" t="s">
        <v>8</v>
      </c>
      <c r="G12070">
        <v>15000</v>
      </c>
    </row>
    <row r="12071" spans="1:7" x14ac:dyDescent="0.25">
      <c r="A12071">
        <v>80028991</v>
      </c>
      <c r="B12071" s="1">
        <v>41092</v>
      </c>
      <c r="C12071" t="s">
        <v>70</v>
      </c>
      <c r="D12071">
        <v>25</v>
      </c>
      <c r="E12071">
        <v>12070004</v>
      </c>
      <c r="F12071" t="s">
        <v>71</v>
      </c>
      <c r="G12071">
        <v>1</v>
      </c>
    </row>
    <row r="12072" spans="1:7" x14ac:dyDescent="0.25">
      <c r="A12072">
        <v>80028995</v>
      </c>
      <c r="B12072" s="1">
        <v>41092</v>
      </c>
      <c r="C12072" t="s">
        <v>64</v>
      </c>
      <c r="D12072">
        <v>25</v>
      </c>
      <c r="E12072">
        <v>12070010</v>
      </c>
      <c r="F12072" t="s">
        <v>65</v>
      </c>
      <c r="G12072">
        <v>4</v>
      </c>
    </row>
    <row r="12073" spans="1:7" x14ac:dyDescent="0.25">
      <c r="A12073">
        <v>80028996</v>
      </c>
      <c r="B12073" s="1">
        <v>41092</v>
      </c>
      <c r="C12073" t="s">
        <v>64</v>
      </c>
      <c r="D12073">
        <v>72</v>
      </c>
      <c r="E12073">
        <v>12070011</v>
      </c>
      <c r="F12073" t="s">
        <v>65</v>
      </c>
      <c r="G12073">
        <v>18</v>
      </c>
    </row>
    <row r="12074" spans="1:7" x14ac:dyDescent="0.25">
      <c r="A12074">
        <v>80028996</v>
      </c>
      <c r="B12074" s="1">
        <v>41092</v>
      </c>
      <c r="C12074" t="s">
        <v>74</v>
      </c>
      <c r="D12074">
        <v>25</v>
      </c>
      <c r="E12074">
        <v>12070011</v>
      </c>
      <c r="F12074" t="s">
        <v>75</v>
      </c>
      <c r="G12074">
        <v>18</v>
      </c>
    </row>
    <row r="12075" spans="1:7" hidden="1" x14ac:dyDescent="0.25">
      <c r="A12075">
        <v>90001882</v>
      </c>
      <c r="B12075" s="1">
        <v>41093</v>
      </c>
      <c r="C12075" t="s">
        <v>115</v>
      </c>
      <c r="D12075">
        <v>50</v>
      </c>
      <c r="E12075">
        <v>12070028</v>
      </c>
      <c r="F12075" t="s">
        <v>10</v>
      </c>
      <c r="G12075">
        <v>1</v>
      </c>
    </row>
    <row r="12076" spans="1:7" x14ac:dyDescent="0.25">
      <c r="A12076">
        <v>80028996</v>
      </c>
      <c r="B12076" s="1">
        <v>41092</v>
      </c>
      <c r="C12076" t="s">
        <v>70</v>
      </c>
      <c r="D12076">
        <v>25</v>
      </c>
      <c r="E12076">
        <v>12070011</v>
      </c>
      <c r="F12076" t="s">
        <v>71</v>
      </c>
      <c r="G12076">
        <v>18</v>
      </c>
    </row>
    <row r="12077" spans="1:7" hidden="1" x14ac:dyDescent="0.25">
      <c r="A12077">
        <v>80029014</v>
      </c>
      <c r="B12077" s="1">
        <v>41095</v>
      </c>
      <c r="C12077" t="s">
        <v>104</v>
      </c>
      <c r="D12077">
        <v>250</v>
      </c>
      <c r="E12077">
        <v>12060147</v>
      </c>
      <c r="F12077" t="s">
        <v>50</v>
      </c>
      <c r="G12077">
        <v>0.9</v>
      </c>
    </row>
    <row r="12078" spans="1:7" hidden="1" x14ac:dyDescent="0.25">
      <c r="A12078">
        <v>80029014</v>
      </c>
      <c r="B12078" s="1">
        <v>41095</v>
      </c>
      <c r="C12078" t="s">
        <v>48</v>
      </c>
      <c r="D12078">
        <v>120</v>
      </c>
      <c r="E12078">
        <v>12060147</v>
      </c>
      <c r="F12078" t="s">
        <v>30</v>
      </c>
      <c r="G12078">
        <v>0.9</v>
      </c>
    </row>
    <row r="12079" spans="1:7" hidden="1" x14ac:dyDescent="0.25">
      <c r="A12079">
        <v>80029014</v>
      </c>
      <c r="B12079" s="1">
        <v>41095</v>
      </c>
      <c r="C12079" t="s">
        <v>106</v>
      </c>
      <c r="D12079">
        <v>9</v>
      </c>
      <c r="E12079">
        <v>12060147</v>
      </c>
      <c r="F12079" t="s">
        <v>107</v>
      </c>
      <c r="G12079">
        <v>0.9</v>
      </c>
    </row>
    <row r="12080" spans="1:7" x14ac:dyDescent="0.25">
      <c r="A12080">
        <v>80028996</v>
      </c>
      <c r="B12080" s="1">
        <v>41092</v>
      </c>
      <c r="C12080" t="s">
        <v>64</v>
      </c>
      <c r="D12080">
        <v>72</v>
      </c>
      <c r="E12080">
        <v>12070012</v>
      </c>
      <c r="F12080" t="s">
        <v>65</v>
      </c>
      <c r="G12080">
        <v>18</v>
      </c>
    </row>
    <row r="12081" spans="1:7" x14ac:dyDescent="0.25">
      <c r="A12081">
        <v>80028996</v>
      </c>
      <c r="B12081" s="1">
        <v>41092</v>
      </c>
      <c r="C12081" t="s">
        <v>74</v>
      </c>
      <c r="D12081">
        <v>25</v>
      </c>
      <c r="E12081">
        <v>12070012</v>
      </c>
      <c r="F12081" t="s">
        <v>75</v>
      </c>
      <c r="G12081">
        <v>18</v>
      </c>
    </row>
    <row r="12082" spans="1:7" x14ac:dyDescent="0.25">
      <c r="A12082">
        <v>80028996</v>
      </c>
      <c r="B12082" s="1">
        <v>41092</v>
      </c>
      <c r="C12082" t="s">
        <v>70</v>
      </c>
      <c r="D12082">
        <v>25</v>
      </c>
      <c r="E12082">
        <v>12070012</v>
      </c>
      <c r="F12082" t="s">
        <v>71</v>
      </c>
      <c r="G12082">
        <v>18</v>
      </c>
    </row>
    <row r="12083" spans="1:7" x14ac:dyDescent="0.25">
      <c r="A12083">
        <v>80028997</v>
      </c>
      <c r="B12083" s="1">
        <v>41092</v>
      </c>
      <c r="C12083" t="s">
        <v>27</v>
      </c>
      <c r="D12083">
        <v>25</v>
      </c>
      <c r="E12083">
        <v>12060401</v>
      </c>
      <c r="F12083" t="s">
        <v>28</v>
      </c>
      <c r="G12083">
        <v>1</v>
      </c>
    </row>
    <row r="12084" spans="1:7" x14ac:dyDescent="0.25">
      <c r="A12084">
        <v>80028998</v>
      </c>
      <c r="B12084" s="1">
        <v>41092</v>
      </c>
      <c r="C12084" t="s">
        <v>29</v>
      </c>
      <c r="D12084">
        <v>25</v>
      </c>
      <c r="E12084">
        <v>12070013</v>
      </c>
      <c r="F12084" t="s">
        <v>10</v>
      </c>
      <c r="G12084">
        <v>1</v>
      </c>
    </row>
    <row r="12085" spans="1:7" x14ac:dyDescent="0.25">
      <c r="A12085">
        <v>80028999</v>
      </c>
      <c r="B12085" s="1">
        <v>41092</v>
      </c>
      <c r="C12085" t="s">
        <v>7</v>
      </c>
      <c r="D12085">
        <v>35</v>
      </c>
      <c r="E12085">
        <v>12060370</v>
      </c>
      <c r="F12085" t="s">
        <v>8</v>
      </c>
      <c r="G12085">
        <v>3000</v>
      </c>
    </row>
    <row r="12086" spans="1:7" x14ac:dyDescent="0.25">
      <c r="A12086">
        <v>80028999</v>
      </c>
      <c r="B12086" s="1">
        <v>41092</v>
      </c>
      <c r="C12086" t="s">
        <v>15</v>
      </c>
      <c r="D12086">
        <v>17.5</v>
      </c>
      <c r="E12086">
        <v>12060370</v>
      </c>
      <c r="F12086" t="s">
        <v>8</v>
      </c>
      <c r="G12086">
        <v>3000</v>
      </c>
    </row>
    <row r="12087" spans="1:7" x14ac:dyDescent="0.25">
      <c r="A12087">
        <v>80029000</v>
      </c>
      <c r="B12087" s="1">
        <v>41092</v>
      </c>
      <c r="C12087" t="s">
        <v>64</v>
      </c>
      <c r="D12087">
        <v>25</v>
      </c>
      <c r="E12087">
        <v>12070016</v>
      </c>
      <c r="F12087" t="s">
        <v>65</v>
      </c>
      <c r="G12087">
        <v>1</v>
      </c>
    </row>
    <row r="12088" spans="1:7" hidden="1" x14ac:dyDescent="0.25">
      <c r="A12088">
        <v>80029008</v>
      </c>
      <c r="B12088" s="1">
        <v>41095</v>
      </c>
      <c r="C12088" t="s">
        <v>36</v>
      </c>
      <c r="D12088">
        <v>50</v>
      </c>
      <c r="E12088">
        <v>12070039</v>
      </c>
      <c r="F12088" t="s">
        <v>23</v>
      </c>
      <c r="G12088">
        <v>1</v>
      </c>
    </row>
    <row r="12089" spans="1:7" x14ac:dyDescent="0.25">
      <c r="A12089">
        <v>80029000</v>
      </c>
      <c r="B12089" s="1">
        <v>41092</v>
      </c>
      <c r="C12089" t="s">
        <v>64</v>
      </c>
      <c r="D12089">
        <v>25</v>
      </c>
      <c r="E12089">
        <v>12070017</v>
      </c>
      <c r="F12089" t="s">
        <v>65</v>
      </c>
      <c r="G12089">
        <v>1</v>
      </c>
    </row>
    <row r="12090" spans="1:7" x14ac:dyDescent="0.25">
      <c r="A12090">
        <v>80029001</v>
      </c>
      <c r="B12090" s="1">
        <v>41092</v>
      </c>
      <c r="C12090" t="s">
        <v>7</v>
      </c>
      <c r="D12090">
        <v>2160</v>
      </c>
      <c r="E12090">
        <v>12040169</v>
      </c>
      <c r="F12090" t="s">
        <v>8</v>
      </c>
      <c r="G12090">
        <v>750000</v>
      </c>
    </row>
    <row r="12091" spans="1:7" x14ac:dyDescent="0.25">
      <c r="A12091">
        <v>80029001</v>
      </c>
      <c r="B12091" s="1">
        <v>41092</v>
      </c>
      <c r="C12091" t="s">
        <v>15</v>
      </c>
      <c r="D12091">
        <v>1080</v>
      </c>
      <c r="E12091">
        <v>12040169</v>
      </c>
      <c r="F12091" t="s">
        <v>8</v>
      </c>
      <c r="G12091">
        <v>750000</v>
      </c>
    </row>
    <row r="12092" spans="1:7" x14ac:dyDescent="0.25">
      <c r="A12092">
        <v>80029002</v>
      </c>
      <c r="B12092" s="1">
        <v>41093</v>
      </c>
      <c r="C12092" t="s">
        <v>9</v>
      </c>
      <c r="D12092">
        <v>20</v>
      </c>
      <c r="E12092">
        <v>12060211</v>
      </c>
      <c r="F12092" t="s">
        <v>10</v>
      </c>
      <c r="G12092">
        <v>1</v>
      </c>
    </row>
    <row r="12093" spans="1:7" x14ac:dyDescent="0.25">
      <c r="A12093">
        <v>80029002</v>
      </c>
      <c r="B12093" s="1">
        <v>41093</v>
      </c>
      <c r="C12093" t="s">
        <v>7</v>
      </c>
      <c r="D12093">
        <v>1291</v>
      </c>
      <c r="E12093">
        <v>12060211</v>
      </c>
      <c r="F12093" t="s">
        <v>8</v>
      </c>
      <c r="G12093">
        <v>1</v>
      </c>
    </row>
    <row r="12094" spans="1:7" x14ac:dyDescent="0.25">
      <c r="A12094">
        <v>80029002</v>
      </c>
      <c r="B12094" s="1">
        <v>41093</v>
      </c>
      <c r="C12094" t="s">
        <v>9</v>
      </c>
      <c r="D12094">
        <v>20</v>
      </c>
      <c r="E12094">
        <v>12060213</v>
      </c>
      <c r="F12094" t="s">
        <v>10</v>
      </c>
      <c r="G12094">
        <v>1</v>
      </c>
    </row>
    <row r="12095" spans="1:7" x14ac:dyDescent="0.25">
      <c r="A12095">
        <v>80029002</v>
      </c>
      <c r="B12095" s="1">
        <v>41093</v>
      </c>
      <c r="C12095" t="s">
        <v>7</v>
      </c>
      <c r="D12095">
        <v>1273</v>
      </c>
      <c r="E12095">
        <v>12060213</v>
      </c>
      <c r="F12095" t="s">
        <v>8</v>
      </c>
      <c r="G12095">
        <v>1</v>
      </c>
    </row>
    <row r="12096" spans="1:7" x14ac:dyDescent="0.25">
      <c r="A12096">
        <v>80029004</v>
      </c>
      <c r="B12096" s="1">
        <v>41093</v>
      </c>
      <c r="C12096" t="s">
        <v>140</v>
      </c>
      <c r="D12096">
        <v>30</v>
      </c>
      <c r="E12096">
        <v>12070027</v>
      </c>
      <c r="F12096" t="s">
        <v>26</v>
      </c>
      <c r="G12096">
        <v>200</v>
      </c>
    </row>
    <row r="12097" spans="1:7" x14ac:dyDescent="0.25">
      <c r="A12097">
        <v>80029004</v>
      </c>
      <c r="B12097" s="1">
        <v>41093</v>
      </c>
      <c r="C12097" t="s">
        <v>66</v>
      </c>
      <c r="D12097">
        <v>2</v>
      </c>
      <c r="E12097">
        <v>12070027</v>
      </c>
      <c r="F12097" t="s">
        <v>67</v>
      </c>
      <c r="G12097">
        <v>200</v>
      </c>
    </row>
    <row r="12098" spans="1:7" x14ac:dyDescent="0.25">
      <c r="A12098">
        <v>80029005</v>
      </c>
      <c r="B12098" s="1">
        <v>41093</v>
      </c>
      <c r="C12098" t="s">
        <v>59</v>
      </c>
      <c r="D12098">
        <v>25</v>
      </c>
      <c r="E12098">
        <v>12070032</v>
      </c>
      <c r="F12098" t="s">
        <v>60</v>
      </c>
      <c r="G12098">
        <v>3</v>
      </c>
    </row>
    <row r="12099" spans="1:7" x14ac:dyDescent="0.25">
      <c r="A12099">
        <v>80029006</v>
      </c>
      <c r="B12099" s="1">
        <v>41095</v>
      </c>
      <c r="C12099" t="s">
        <v>24</v>
      </c>
      <c r="D12099">
        <v>25</v>
      </c>
      <c r="E12099">
        <v>12070033</v>
      </c>
      <c r="F12099" t="s">
        <v>10</v>
      </c>
      <c r="G12099">
        <v>1</v>
      </c>
    </row>
    <row r="12100" spans="1:7" x14ac:dyDescent="0.25">
      <c r="A12100">
        <v>80029006</v>
      </c>
      <c r="B12100" s="1">
        <v>41095</v>
      </c>
      <c r="C12100" t="s">
        <v>183</v>
      </c>
      <c r="D12100">
        <v>25</v>
      </c>
      <c r="E12100">
        <v>12070034</v>
      </c>
      <c r="F12100" t="s">
        <v>10</v>
      </c>
      <c r="G12100">
        <v>1</v>
      </c>
    </row>
    <row r="12101" spans="1:7" x14ac:dyDescent="0.25">
      <c r="A12101">
        <v>80029007</v>
      </c>
      <c r="B12101" s="1">
        <v>41095</v>
      </c>
      <c r="C12101" t="s">
        <v>64</v>
      </c>
      <c r="D12101">
        <v>25</v>
      </c>
      <c r="E12101">
        <v>12070035</v>
      </c>
      <c r="F12101" t="s">
        <v>65</v>
      </c>
      <c r="G12101">
        <v>6</v>
      </c>
    </row>
    <row r="12102" spans="1:7" x14ac:dyDescent="0.25">
      <c r="A12102">
        <v>80029007</v>
      </c>
      <c r="B12102" s="1">
        <v>41095</v>
      </c>
      <c r="C12102" t="s">
        <v>64</v>
      </c>
      <c r="D12102">
        <v>72</v>
      </c>
      <c r="E12102">
        <v>12070037</v>
      </c>
      <c r="F12102" t="s">
        <v>65</v>
      </c>
      <c r="G12102">
        <v>18</v>
      </c>
    </row>
    <row r="12103" spans="1:7" x14ac:dyDescent="0.25">
      <c r="A12103">
        <v>80029007</v>
      </c>
      <c r="B12103" s="1">
        <v>41095</v>
      </c>
      <c r="C12103" t="s">
        <v>74</v>
      </c>
      <c r="D12103">
        <v>25</v>
      </c>
      <c r="E12103">
        <v>12070037</v>
      </c>
      <c r="F12103" t="s">
        <v>75</v>
      </c>
      <c r="G12103">
        <v>18</v>
      </c>
    </row>
    <row r="12104" spans="1:7" x14ac:dyDescent="0.25">
      <c r="A12104">
        <v>80029007</v>
      </c>
      <c r="B12104" s="1">
        <v>41095</v>
      </c>
      <c r="C12104" t="s">
        <v>70</v>
      </c>
      <c r="D12104">
        <v>25</v>
      </c>
      <c r="E12104">
        <v>12070037</v>
      </c>
      <c r="F12104" t="s">
        <v>71</v>
      </c>
      <c r="G12104">
        <v>18</v>
      </c>
    </row>
    <row r="12105" spans="1:7" x14ac:dyDescent="0.25">
      <c r="A12105">
        <v>80029007</v>
      </c>
      <c r="B12105" s="1">
        <v>41095</v>
      </c>
      <c r="C12105" t="s">
        <v>64</v>
      </c>
      <c r="D12105">
        <v>72</v>
      </c>
      <c r="E12105">
        <v>12070038</v>
      </c>
      <c r="F12105" t="s">
        <v>65</v>
      </c>
      <c r="G12105">
        <v>18</v>
      </c>
    </row>
    <row r="12106" spans="1:7" x14ac:dyDescent="0.25">
      <c r="A12106">
        <v>80029007</v>
      </c>
      <c r="B12106" s="1">
        <v>41095</v>
      </c>
      <c r="C12106" t="s">
        <v>74</v>
      </c>
      <c r="D12106">
        <v>25</v>
      </c>
      <c r="E12106">
        <v>12070038</v>
      </c>
      <c r="F12106" t="s">
        <v>75</v>
      </c>
      <c r="G12106">
        <v>18</v>
      </c>
    </row>
    <row r="12107" spans="1:7" x14ac:dyDescent="0.25">
      <c r="A12107">
        <v>80029007</v>
      </c>
      <c r="B12107" s="1">
        <v>41095</v>
      </c>
      <c r="C12107" t="s">
        <v>70</v>
      </c>
      <c r="D12107">
        <v>25</v>
      </c>
      <c r="E12107">
        <v>12070038</v>
      </c>
      <c r="F12107" t="s">
        <v>71</v>
      </c>
      <c r="G12107">
        <v>18</v>
      </c>
    </row>
    <row r="12108" spans="1:7" x14ac:dyDescent="0.25">
      <c r="A12108">
        <v>80029009</v>
      </c>
      <c r="B12108" s="1">
        <v>41095</v>
      </c>
      <c r="C12108" t="s">
        <v>54</v>
      </c>
      <c r="D12108">
        <v>29</v>
      </c>
      <c r="E12108">
        <v>12070040</v>
      </c>
      <c r="F12108" t="s">
        <v>55</v>
      </c>
      <c r="G12108">
        <v>110000</v>
      </c>
    </row>
    <row r="12109" spans="1:7" x14ac:dyDescent="0.25">
      <c r="A12109">
        <v>80029009</v>
      </c>
      <c r="B12109" s="1">
        <v>41095</v>
      </c>
      <c r="C12109" t="s">
        <v>56</v>
      </c>
      <c r="D12109">
        <v>29</v>
      </c>
      <c r="E12109">
        <v>12070040</v>
      </c>
      <c r="F12109" t="s">
        <v>55</v>
      </c>
      <c r="G12109">
        <v>110000</v>
      </c>
    </row>
    <row r="12110" spans="1:7" x14ac:dyDescent="0.25">
      <c r="A12110">
        <v>80029009</v>
      </c>
      <c r="B12110" s="1">
        <v>41095</v>
      </c>
      <c r="C12110" t="s">
        <v>57</v>
      </c>
      <c r="D12110">
        <v>29</v>
      </c>
      <c r="E12110">
        <v>12070040</v>
      </c>
      <c r="F12110" t="s">
        <v>55</v>
      </c>
      <c r="G12110">
        <v>110000</v>
      </c>
    </row>
    <row r="12111" spans="1:7" x14ac:dyDescent="0.25">
      <c r="A12111">
        <v>80029009</v>
      </c>
      <c r="B12111" s="1">
        <v>41095</v>
      </c>
      <c r="C12111" t="s">
        <v>58</v>
      </c>
      <c r="D12111">
        <v>29</v>
      </c>
      <c r="E12111">
        <v>12070040</v>
      </c>
      <c r="F12111" t="s">
        <v>55</v>
      </c>
      <c r="G12111">
        <v>110000</v>
      </c>
    </row>
    <row r="12112" spans="1:7" x14ac:dyDescent="0.25">
      <c r="A12112">
        <v>80029009</v>
      </c>
      <c r="B12112" s="1">
        <v>41095</v>
      </c>
      <c r="C12112" t="s">
        <v>76</v>
      </c>
      <c r="D12112">
        <v>29</v>
      </c>
      <c r="E12112">
        <v>12070040</v>
      </c>
      <c r="F12112" t="s">
        <v>55</v>
      </c>
      <c r="G12112">
        <v>110000</v>
      </c>
    </row>
    <row r="12113" spans="1:7" x14ac:dyDescent="0.25">
      <c r="A12113">
        <v>80029009</v>
      </c>
      <c r="B12113" s="1">
        <v>41095</v>
      </c>
      <c r="C12113" t="s">
        <v>86</v>
      </c>
      <c r="D12113">
        <v>50</v>
      </c>
      <c r="E12113">
        <v>12070040</v>
      </c>
      <c r="F12113" t="s">
        <v>87</v>
      </c>
      <c r="G12113">
        <v>110000</v>
      </c>
    </row>
    <row r="12114" spans="1:7" x14ac:dyDescent="0.25">
      <c r="A12114">
        <v>80029009</v>
      </c>
      <c r="B12114" s="1">
        <v>41095</v>
      </c>
      <c r="C12114" t="s">
        <v>59</v>
      </c>
      <c r="D12114">
        <v>25</v>
      </c>
      <c r="E12114">
        <v>12070040</v>
      </c>
      <c r="F12114" t="s">
        <v>60</v>
      </c>
      <c r="G12114">
        <v>110000</v>
      </c>
    </row>
    <row r="12115" spans="1:7" hidden="1" x14ac:dyDescent="0.25">
      <c r="A12115">
        <v>80029012</v>
      </c>
      <c r="B12115" s="1">
        <v>41095</v>
      </c>
      <c r="C12115" t="s">
        <v>22</v>
      </c>
      <c r="D12115">
        <v>50</v>
      </c>
      <c r="E12115">
        <v>12070042</v>
      </c>
      <c r="F12115" t="s">
        <v>23</v>
      </c>
      <c r="G12115">
        <v>0.2</v>
      </c>
    </row>
    <row r="12116" spans="1:7" hidden="1" x14ac:dyDescent="0.25">
      <c r="A12116">
        <v>80029015</v>
      </c>
      <c r="B12116" s="1">
        <v>41095</v>
      </c>
      <c r="C12116" t="s">
        <v>111</v>
      </c>
      <c r="D12116">
        <v>100</v>
      </c>
      <c r="E12116">
        <v>12070043</v>
      </c>
      <c r="F12116" t="s">
        <v>112</v>
      </c>
      <c r="G12116">
        <v>4</v>
      </c>
    </row>
    <row r="12117" spans="1:7" hidden="1" x14ac:dyDescent="0.25">
      <c r="A12117">
        <v>80029018</v>
      </c>
      <c r="B12117" s="1">
        <v>41095</v>
      </c>
      <c r="C12117" t="s">
        <v>111</v>
      </c>
      <c r="D12117">
        <v>25</v>
      </c>
      <c r="E12117">
        <v>12070051</v>
      </c>
      <c r="F12117" t="s">
        <v>112</v>
      </c>
      <c r="G12117">
        <v>1</v>
      </c>
    </row>
    <row r="12118" spans="1:7" hidden="1" x14ac:dyDescent="0.25">
      <c r="A12118">
        <v>80029019</v>
      </c>
      <c r="B12118" s="1">
        <v>41095</v>
      </c>
      <c r="C12118" t="s">
        <v>111</v>
      </c>
      <c r="D12118">
        <v>25</v>
      </c>
      <c r="E12118">
        <v>12070052</v>
      </c>
      <c r="F12118" t="s">
        <v>112</v>
      </c>
      <c r="G12118">
        <v>1</v>
      </c>
    </row>
    <row r="12119" spans="1:7" x14ac:dyDescent="0.25">
      <c r="A12119">
        <v>80029009</v>
      </c>
      <c r="B12119" s="1">
        <v>41095</v>
      </c>
      <c r="C12119" t="s">
        <v>61</v>
      </c>
      <c r="D12119">
        <v>25</v>
      </c>
      <c r="E12119">
        <v>12070040</v>
      </c>
      <c r="F12119" t="s">
        <v>60</v>
      </c>
      <c r="G12119">
        <v>110000</v>
      </c>
    </row>
    <row r="12120" spans="1:7" x14ac:dyDescent="0.25">
      <c r="A12120">
        <v>80029009</v>
      </c>
      <c r="B12120" s="1">
        <v>41095</v>
      </c>
      <c r="C12120" t="s">
        <v>62</v>
      </c>
      <c r="D12120">
        <v>25</v>
      </c>
      <c r="E12120">
        <v>12070040</v>
      </c>
      <c r="F12120" t="s">
        <v>60</v>
      </c>
      <c r="G12120">
        <v>110000</v>
      </c>
    </row>
    <row r="12121" spans="1:7" x14ac:dyDescent="0.25">
      <c r="A12121">
        <v>80029009</v>
      </c>
      <c r="B12121" s="1">
        <v>41095</v>
      </c>
      <c r="C12121" t="s">
        <v>63</v>
      </c>
      <c r="D12121">
        <v>25</v>
      </c>
      <c r="E12121">
        <v>12070040</v>
      </c>
      <c r="F12121" t="s">
        <v>60</v>
      </c>
      <c r="G12121">
        <v>110000</v>
      </c>
    </row>
    <row r="12122" spans="1:7" x14ac:dyDescent="0.25">
      <c r="A12122">
        <v>80029009</v>
      </c>
      <c r="B12122" s="1">
        <v>41095</v>
      </c>
      <c r="C12122" t="s">
        <v>77</v>
      </c>
      <c r="D12122">
        <v>25</v>
      </c>
      <c r="E12122">
        <v>12070040</v>
      </c>
      <c r="F12122" t="s">
        <v>60</v>
      </c>
      <c r="G12122">
        <v>110000</v>
      </c>
    </row>
    <row r="12123" spans="1:7" x14ac:dyDescent="0.25">
      <c r="A12123">
        <v>80029009</v>
      </c>
      <c r="B12123" s="1">
        <v>41095</v>
      </c>
      <c r="C12123" t="s">
        <v>103</v>
      </c>
      <c r="D12123">
        <v>25</v>
      </c>
      <c r="E12123">
        <v>12070040</v>
      </c>
      <c r="F12123" t="s">
        <v>65</v>
      </c>
      <c r="G12123">
        <v>110000</v>
      </c>
    </row>
    <row r="12124" spans="1:7" x14ac:dyDescent="0.25">
      <c r="A12124">
        <v>80029010</v>
      </c>
      <c r="B12124" s="1">
        <v>41095</v>
      </c>
      <c r="C12124" t="s">
        <v>24</v>
      </c>
      <c r="D12124">
        <v>25</v>
      </c>
      <c r="E12124">
        <v>12070041</v>
      </c>
      <c r="F12124" t="s">
        <v>10</v>
      </c>
      <c r="G12124">
        <v>1</v>
      </c>
    </row>
    <row r="12125" spans="1:7" x14ac:dyDescent="0.25">
      <c r="A12125">
        <v>80029011</v>
      </c>
      <c r="B12125" s="1">
        <v>41095</v>
      </c>
      <c r="C12125" t="s">
        <v>9</v>
      </c>
      <c r="D12125">
        <v>20</v>
      </c>
      <c r="E12125">
        <v>12050309</v>
      </c>
      <c r="F12125" t="s">
        <v>10</v>
      </c>
      <c r="G12125">
        <v>1</v>
      </c>
    </row>
    <row r="12126" spans="1:7" x14ac:dyDescent="0.25">
      <c r="A12126">
        <v>80029011</v>
      </c>
      <c r="B12126" s="1">
        <v>41095</v>
      </c>
      <c r="C12126" t="s">
        <v>7</v>
      </c>
      <c r="D12126">
        <v>60</v>
      </c>
      <c r="E12126">
        <v>12050309</v>
      </c>
      <c r="F12126" t="s">
        <v>8</v>
      </c>
      <c r="G12126">
        <v>1</v>
      </c>
    </row>
    <row r="12127" spans="1:7" x14ac:dyDescent="0.25">
      <c r="A12127">
        <v>80029013</v>
      </c>
      <c r="B12127" s="1">
        <v>41095</v>
      </c>
      <c r="C12127" t="s">
        <v>7</v>
      </c>
      <c r="D12127">
        <v>55</v>
      </c>
      <c r="E12127">
        <v>12070025</v>
      </c>
      <c r="F12127" t="s">
        <v>8</v>
      </c>
      <c r="G12127">
        <v>7000</v>
      </c>
    </row>
    <row r="12128" spans="1:7" x14ac:dyDescent="0.25">
      <c r="A12128">
        <v>80029016</v>
      </c>
      <c r="B12128" s="1">
        <v>41095</v>
      </c>
      <c r="C12128" t="s">
        <v>7</v>
      </c>
      <c r="D12128">
        <v>95</v>
      </c>
      <c r="E12128">
        <v>12070014</v>
      </c>
      <c r="F12128" t="s">
        <v>8</v>
      </c>
      <c r="G12128">
        <v>15000</v>
      </c>
    </row>
    <row r="12129" spans="1:7" x14ac:dyDescent="0.25">
      <c r="A12129">
        <v>80029017</v>
      </c>
      <c r="B12129" s="1">
        <v>41095</v>
      </c>
      <c r="C12129" t="s">
        <v>86</v>
      </c>
      <c r="D12129">
        <v>25</v>
      </c>
      <c r="E12129">
        <v>12060386</v>
      </c>
      <c r="F12129" t="s">
        <v>87</v>
      </c>
      <c r="G12129">
        <v>1</v>
      </c>
    </row>
    <row r="12130" spans="1:7" x14ac:dyDescent="0.25">
      <c r="A12130">
        <v>80029020</v>
      </c>
      <c r="B12130" s="1">
        <v>41095</v>
      </c>
      <c r="C12130" t="s">
        <v>59</v>
      </c>
      <c r="D12130">
        <v>25</v>
      </c>
      <c r="E12130">
        <v>12070054</v>
      </c>
      <c r="F12130" t="s">
        <v>60</v>
      </c>
      <c r="G12130">
        <v>2.5</v>
      </c>
    </row>
    <row r="12131" spans="1:7" x14ac:dyDescent="0.25">
      <c r="A12131">
        <v>80029021</v>
      </c>
      <c r="B12131" s="1">
        <v>41095</v>
      </c>
      <c r="C12131" t="s">
        <v>64</v>
      </c>
      <c r="D12131">
        <v>25</v>
      </c>
      <c r="E12131">
        <v>12070055</v>
      </c>
      <c r="F12131" t="s">
        <v>65</v>
      </c>
      <c r="G12131">
        <v>1</v>
      </c>
    </row>
    <row r="12132" spans="1:7" x14ac:dyDescent="0.25">
      <c r="A12132">
        <v>80029022</v>
      </c>
      <c r="B12132" s="1">
        <v>41096</v>
      </c>
      <c r="C12132" t="s">
        <v>24</v>
      </c>
      <c r="D12132">
        <v>25</v>
      </c>
      <c r="E12132">
        <v>12070058</v>
      </c>
      <c r="F12132" t="s">
        <v>10</v>
      </c>
      <c r="G12132">
        <v>1</v>
      </c>
    </row>
    <row r="12133" spans="1:7" x14ac:dyDescent="0.25">
      <c r="A12133">
        <v>80029023</v>
      </c>
      <c r="B12133" s="1">
        <v>41096</v>
      </c>
      <c r="C12133" t="s">
        <v>7</v>
      </c>
      <c r="D12133">
        <v>110</v>
      </c>
      <c r="E12133">
        <v>12070059</v>
      </c>
      <c r="F12133" t="s">
        <v>8</v>
      </c>
      <c r="G12133">
        <v>18000</v>
      </c>
    </row>
    <row r="12134" spans="1:7" hidden="1" x14ac:dyDescent="0.25">
      <c r="A12134">
        <v>80029024</v>
      </c>
      <c r="B12134" s="1">
        <v>41096</v>
      </c>
      <c r="C12134" t="s">
        <v>49</v>
      </c>
      <c r="D12134">
        <v>250</v>
      </c>
      <c r="E12134">
        <v>12070060</v>
      </c>
      <c r="F12134" t="s">
        <v>50</v>
      </c>
      <c r="G12134">
        <v>0.57999999999999996</v>
      </c>
    </row>
    <row r="12135" spans="1:7" hidden="1" x14ac:dyDescent="0.25">
      <c r="A12135">
        <v>80029026</v>
      </c>
      <c r="B12135" s="1">
        <v>41096</v>
      </c>
      <c r="C12135" t="s">
        <v>22</v>
      </c>
      <c r="D12135">
        <v>62.5</v>
      </c>
      <c r="E12135">
        <v>12070061</v>
      </c>
      <c r="F12135" t="s">
        <v>23</v>
      </c>
      <c r="G12135">
        <v>0.25</v>
      </c>
    </row>
    <row r="12136" spans="1:7" hidden="1" x14ac:dyDescent="0.25">
      <c r="A12136">
        <v>80029026</v>
      </c>
      <c r="B12136" s="1">
        <v>41096</v>
      </c>
      <c r="C12136" t="s">
        <v>22</v>
      </c>
      <c r="D12136">
        <v>80</v>
      </c>
      <c r="E12136">
        <v>12070063</v>
      </c>
      <c r="F12136" t="s">
        <v>23</v>
      </c>
      <c r="G12136">
        <v>0.32</v>
      </c>
    </row>
    <row r="12137" spans="1:7" x14ac:dyDescent="0.25">
      <c r="A12137">
        <v>80029023</v>
      </c>
      <c r="B12137" s="1">
        <v>41096</v>
      </c>
      <c r="C12137" t="s">
        <v>15</v>
      </c>
      <c r="D12137">
        <v>55</v>
      </c>
      <c r="E12137">
        <v>12070059</v>
      </c>
      <c r="F12137" t="s">
        <v>8</v>
      </c>
      <c r="G12137">
        <v>18000</v>
      </c>
    </row>
    <row r="12138" spans="1:7" x14ac:dyDescent="0.25">
      <c r="A12138">
        <v>80029025</v>
      </c>
      <c r="B12138" s="1">
        <v>41096</v>
      </c>
      <c r="C12138" t="s">
        <v>7</v>
      </c>
      <c r="D12138">
        <v>40</v>
      </c>
      <c r="E12138">
        <v>12060150</v>
      </c>
      <c r="F12138" t="s">
        <v>8</v>
      </c>
      <c r="G12138">
        <v>4000</v>
      </c>
    </row>
    <row r="12139" spans="1:7" hidden="1" x14ac:dyDescent="0.25">
      <c r="A12139">
        <v>80029029</v>
      </c>
      <c r="B12139" s="1">
        <v>41096</v>
      </c>
      <c r="C12139" t="s">
        <v>111</v>
      </c>
      <c r="D12139">
        <v>50</v>
      </c>
      <c r="E12139">
        <v>12070066</v>
      </c>
      <c r="F12139" t="s">
        <v>112</v>
      </c>
      <c r="G12139">
        <v>2</v>
      </c>
    </row>
    <row r="12140" spans="1:7" hidden="1" x14ac:dyDescent="0.25">
      <c r="A12140">
        <v>80029030</v>
      </c>
      <c r="B12140" s="1">
        <v>41096</v>
      </c>
      <c r="C12140" t="s">
        <v>111</v>
      </c>
      <c r="D12140">
        <v>25</v>
      </c>
      <c r="E12140">
        <v>12070067</v>
      </c>
      <c r="F12140" t="s">
        <v>112</v>
      </c>
      <c r="G12140">
        <v>1</v>
      </c>
    </row>
    <row r="12141" spans="1:7" hidden="1" x14ac:dyDescent="0.25">
      <c r="A12141">
        <v>80029032</v>
      </c>
      <c r="B12141" s="1">
        <v>41096</v>
      </c>
      <c r="C12141" t="s">
        <v>111</v>
      </c>
      <c r="D12141">
        <v>75</v>
      </c>
      <c r="E12141">
        <v>12070068</v>
      </c>
      <c r="F12141" t="s">
        <v>112</v>
      </c>
      <c r="G12141">
        <v>3</v>
      </c>
    </row>
    <row r="12142" spans="1:7" hidden="1" x14ac:dyDescent="0.25">
      <c r="A12142">
        <v>80029034</v>
      </c>
      <c r="B12142" s="1">
        <v>41096</v>
      </c>
      <c r="C12142" t="s">
        <v>113</v>
      </c>
      <c r="D12142">
        <v>50</v>
      </c>
      <c r="E12142">
        <v>12070069</v>
      </c>
      <c r="F12142" t="s">
        <v>10</v>
      </c>
      <c r="G12142">
        <v>1</v>
      </c>
    </row>
    <row r="12143" spans="1:7" hidden="1" x14ac:dyDescent="0.25">
      <c r="A12143">
        <v>80029035</v>
      </c>
      <c r="B12143" s="1">
        <v>41096</v>
      </c>
      <c r="C12143" t="s">
        <v>182</v>
      </c>
      <c r="D12143">
        <v>100</v>
      </c>
      <c r="E12143">
        <v>12070070</v>
      </c>
      <c r="F12143" t="s">
        <v>10</v>
      </c>
      <c r="G12143">
        <v>1</v>
      </c>
    </row>
    <row r="12144" spans="1:7" hidden="1" x14ac:dyDescent="0.25">
      <c r="A12144">
        <v>80029037</v>
      </c>
      <c r="B12144" s="1">
        <v>41096</v>
      </c>
      <c r="C12144" t="s">
        <v>113</v>
      </c>
      <c r="D12144">
        <v>150</v>
      </c>
      <c r="E12144">
        <v>12070076</v>
      </c>
      <c r="F12144" t="s">
        <v>10</v>
      </c>
      <c r="G12144">
        <v>1</v>
      </c>
    </row>
    <row r="12145" spans="1:7" hidden="1" x14ac:dyDescent="0.25">
      <c r="A12145">
        <v>80029040</v>
      </c>
      <c r="B12145" s="1">
        <v>41099</v>
      </c>
      <c r="C12145" t="s">
        <v>111</v>
      </c>
      <c r="D12145">
        <v>50</v>
      </c>
      <c r="E12145">
        <v>12070081</v>
      </c>
      <c r="F12145" t="s">
        <v>112</v>
      </c>
      <c r="G12145">
        <v>2</v>
      </c>
    </row>
    <row r="12146" spans="1:7" hidden="1" x14ac:dyDescent="0.25">
      <c r="A12146">
        <v>80029041</v>
      </c>
      <c r="B12146" s="1">
        <v>41099</v>
      </c>
      <c r="C12146" t="s">
        <v>49</v>
      </c>
      <c r="D12146">
        <v>250</v>
      </c>
      <c r="E12146">
        <v>12070083</v>
      </c>
      <c r="F12146" t="s">
        <v>50</v>
      </c>
      <c r="G12146">
        <v>0.35</v>
      </c>
    </row>
    <row r="12147" spans="1:7" hidden="1" x14ac:dyDescent="0.25">
      <c r="A12147">
        <v>80029041</v>
      </c>
      <c r="B12147" s="1">
        <v>41099</v>
      </c>
      <c r="C12147" t="s">
        <v>49</v>
      </c>
      <c r="D12147">
        <v>250</v>
      </c>
      <c r="E12147">
        <v>12070084</v>
      </c>
      <c r="F12147" t="s">
        <v>50</v>
      </c>
      <c r="G12147">
        <v>0.35</v>
      </c>
    </row>
    <row r="12148" spans="1:7" x14ac:dyDescent="0.25">
      <c r="A12148">
        <v>80029025</v>
      </c>
      <c r="B12148" s="1">
        <v>41096</v>
      </c>
      <c r="C12148" t="s">
        <v>15</v>
      </c>
      <c r="D12148">
        <v>20</v>
      </c>
      <c r="E12148">
        <v>12060150</v>
      </c>
      <c r="F12148" t="s">
        <v>8</v>
      </c>
      <c r="G12148">
        <v>4000</v>
      </c>
    </row>
    <row r="12149" spans="1:7" hidden="1" x14ac:dyDescent="0.25">
      <c r="A12149">
        <v>80029046</v>
      </c>
      <c r="B12149" s="1">
        <v>41099</v>
      </c>
      <c r="C12149" t="s">
        <v>111</v>
      </c>
      <c r="D12149">
        <v>50</v>
      </c>
      <c r="E12149">
        <v>12070087</v>
      </c>
      <c r="F12149" t="s">
        <v>112</v>
      </c>
      <c r="G12149">
        <v>2</v>
      </c>
    </row>
    <row r="12150" spans="1:7" x14ac:dyDescent="0.25">
      <c r="A12150">
        <v>80029027</v>
      </c>
      <c r="B12150" s="1">
        <v>41096</v>
      </c>
      <c r="C12150" t="s">
        <v>9</v>
      </c>
      <c r="D12150">
        <v>20</v>
      </c>
      <c r="E12150">
        <v>12060410</v>
      </c>
      <c r="F12150" t="s">
        <v>10</v>
      </c>
      <c r="G12150">
        <v>1</v>
      </c>
    </row>
    <row r="12151" spans="1:7" x14ac:dyDescent="0.25">
      <c r="A12151">
        <v>80029027</v>
      </c>
      <c r="B12151" s="1">
        <v>41096</v>
      </c>
      <c r="C12151" t="s">
        <v>7</v>
      </c>
      <c r="D12151">
        <v>320</v>
      </c>
      <c r="E12151">
        <v>12060410</v>
      </c>
      <c r="F12151" t="s">
        <v>8</v>
      </c>
      <c r="G12151">
        <v>1</v>
      </c>
    </row>
    <row r="12152" spans="1:7" x14ac:dyDescent="0.25">
      <c r="A12152">
        <v>80029028</v>
      </c>
      <c r="B12152" s="1">
        <v>41096</v>
      </c>
      <c r="C12152" t="s">
        <v>140</v>
      </c>
      <c r="D12152">
        <v>15</v>
      </c>
      <c r="E12152">
        <v>12070065</v>
      </c>
      <c r="F12152" t="s">
        <v>26</v>
      </c>
      <c r="G12152">
        <v>100</v>
      </c>
    </row>
    <row r="12153" spans="1:7" x14ac:dyDescent="0.25">
      <c r="A12153">
        <v>80029028</v>
      </c>
      <c r="B12153" s="1">
        <v>41096</v>
      </c>
      <c r="C12153" t="s">
        <v>66</v>
      </c>
      <c r="D12153">
        <v>16</v>
      </c>
      <c r="E12153">
        <v>12070065</v>
      </c>
      <c r="F12153" t="s">
        <v>67</v>
      </c>
      <c r="G12153">
        <v>100</v>
      </c>
    </row>
    <row r="12154" spans="1:7" x14ac:dyDescent="0.25">
      <c r="A12154">
        <v>80029031</v>
      </c>
      <c r="B12154" s="1">
        <v>41096</v>
      </c>
      <c r="C12154" t="s">
        <v>7</v>
      </c>
      <c r="D12154">
        <v>225</v>
      </c>
      <c r="E12154">
        <v>12060338</v>
      </c>
      <c r="F12154" t="s">
        <v>8</v>
      </c>
      <c r="G12154">
        <v>41000</v>
      </c>
    </row>
    <row r="12155" spans="1:7" x14ac:dyDescent="0.25">
      <c r="A12155">
        <v>80029031</v>
      </c>
      <c r="B12155" s="1">
        <v>41096</v>
      </c>
      <c r="C12155" t="s">
        <v>15</v>
      </c>
      <c r="D12155">
        <v>112.5</v>
      </c>
      <c r="E12155">
        <v>12060338</v>
      </c>
      <c r="F12155" t="s">
        <v>8</v>
      </c>
      <c r="G12155">
        <v>41000</v>
      </c>
    </row>
    <row r="12156" spans="1:7" x14ac:dyDescent="0.25">
      <c r="A12156">
        <v>80029033</v>
      </c>
      <c r="B12156" s="1">
        <v>41096</v>
      </c>
      <c r="C12156" t="s">
        <v>7</v>
      </c>
      <c r="D12156">
        <v>826</v>
      </c>
      <c r="E12156">
        <v>12050184</v>
      </c>
      <c r="F12156" t="s">
        <v>8</v>
      </c>
      <c r="G12156">
        <v>222000</v>
      </c>
    </row>
    <row r="12157" spans="1:7" hidden="1" x14ac:dyDescent="0.25">
      <c r="A12157">
        <v>80029059</v>
      </c>
      <c r="B12157" s="1">
        <v>41100</v>
      </c>
      <c r="C12157" t="s">
        <v>41</v>
      </c>
      <c r="D12157">
        <v>117</v>
      </c>
      <c r="E12157">
        <v>12050390</v>
      </c>
      <c r="F12157" t="s">
        <v>30</v>
      </c>
      <c r="G12157">
        <v>900</v>
      </c>
    </row>
    <row r="12158" spans="1:7" hidden="1" x14ac:dyDescent="0.25">
      <c r="A12158">
        <v>80029059</v>
      </c>
      <c r="B12158" s="1">
        <v>41100</v>
      </c>
      <c r="C12158" t="s">
        <v>43</v>
      </c>
      <c r="D12158">
        <v>75</v>
      </c>
      <c r="E12158">
        <v>12050390</v>
      </c>
      <c r="F12158" t="s">
        <v>44</v>
      </c>
      <c r="G12158">
        <v>900</v>
      </c>
    </row>
    <row r="12159" spans="1:7" hidden="1" x14ac:dyDescent="0.25">
      <c r="A12159">
        <v>80029059</v>
      </c>
      <c r="B12159" s="1">
        <v>41100</v>
      </c>
      <c r="C12159" t="s">
        <v>49</v>
      </c>
      <c r="D12159">
        <v>250</v>
      </c>
      <c r="E12159">
        <v>12050390</v>
      </c>
      <c r="F12159" t="s">
        <v>50</v>
      </c>
      <c r="G12159">
        <v>900</v>
      </c>
    </row>
    <row r="12160" spans="1:7" hidden="1" x14ac:dyDescent="0.25">
      <c r="A12160">
        <v>80029059</v>
      </c>
      <c r="B12160" s="1">
        <v>41100</v>
      </c>
      <c r="C12160" t="s">
        <v>45</v>
      </c>
      <c r="D12160">
        <v>158.69999999999999</v>
      </c>
      <c r="E12160">
        <v>12050390</v>
      </c>
      <c r="F12160" t="s">
        <v>46</v>
      </c>
      <c r="G12160">
        <v>900</v>
      </c>
    </row>
    <row r="12161" spans="1:7" hidden="1" x14ac:dyDescent="0.25">
      <c r="A12161">
        <v>80029059</v>
      </c>
      <c r="B12161" s="1">
        <v>41100</v>
      </c>
      <c r="C12161" t="s">
        <v>104</v>
      </c>
      <c r="D12161">
        <v>50</v>
      </c>
      <c r="E12161">
        <v>12050390</v>
      </c>
      <c r="F12161" t="s">
        <v>50</v>
      </c>
      <c r="G12161">
        <v>900</v>
      </c>
    </row>
    <row r="12162" spans="1:7" hidden="1" x14ac:dyDescent="0.25">
      <c r="A12162">
        <v>80029059</v>
      </c>
      <c r="B12162" s="1">
        <v>41100</v>
      </c>
      <c r="C12162" t="s">
        <v>110</v>
      </c>
      <c r="D12162">
        <v>103.2</v>
      </c>
      <c r="E12162">
        <v>12050390</v>
      </c>
      <c r="F12162" t="s">
        <v>30</v>
      </c>
      <c r="G12162">
        <v>900</v>
      </c>
    </row>
    <row r="12163" spans="1:7" hidden="1" x14ac:dyDescent="0.25">
      <c r="A12163">
        <v>80029059</v>
      </c>
      <c r="B12163" s="1">
        <v>41100</v>
      </c>
      <c r="C12163" t="s">
        <v>90</v>
      </c>
      <c r="D12163">
        <v>120</v>
      </c>
      <c r="E12163">
        <v>12050390</v>
      </c>
      <c r="F12163" t="s">
        <v>91</v>
      </c>
      <c r="G12163">
        <v>900</v>
      </c>
    </row>
    <row r="12164" spans="1:7" hidden="1" x14ac:dyDescent="0.25">
      <c r="A12164">
        <v>80029059</v>
      </c>
      <c r="B12164" s="1">
        <v>41100</v>
      </c>
      <c r="C12164" t="s">
        <v>48</v>
      </c>
      <c r="D12164">
        <v>187</v>
      </c>
      <c r="E12164">
        <v>12050390</v>
      </c>
      <c r="F12164" t="s">
        <v>30</v>
      </c>
      <c r="G12164">
        <v>900</v>
      </c>
    </row>
    <row r="12165" spans="1:7" hidden="1" x14ac:dyDescent="0.25">
      <c r="A12165">
        <v>80029059</v>
      </c>
      <c r="B12165" s="1">
        <v>41100</v>
      </c>
      <c r="C12165" t="s">
        <v>92</v>
      </c>
      <c r="D12165">
        <v>100.5</v>
      </c>
      <c r="E12165">
        <v>12050390</v>
      </c>
      <c r="F12165" t="s">
        <v>30</v>
      </c>
      <c r="G12165">
        <v>900</v>
      </c>
    </row>
    <row r="12166" spans="1:7" hidden="1" x14ac:dyDescent="0.25">
      <c r="A12166">
        <v>80029059</v>
      </c>
      <c r="B12166" s="1">
        <v>41100</v>
      </c>
      <c r="C12166" t="s">
        <v>106</v>
      </c>
      <c r="D12166">
        <v>54</v>
      </c>
      <c r="E12166">
        <v>12050390</v>
      </c>
      <c r="F12166" t="s">
        <v>107</v>
      </c>
      <c r="G12166">
        <v>900</v>
      </c>
    </row>
    <row r="12167" spans="1:7" hidden="1" x14ac:dyDescent="0.25">
      <c r="A12167">
        <v>80029057</v>
      </c>
      <c r="B12167" s="1">
        <v>41100</v>
      </c>
      <c r="C12167" t="s">
        <v>22</v>
      </c>
      <c r="D12167">
        <v>142.5</v>
      </c>
      <c r="E12167">
        <v>12060284</v>
      </c>
      <c r="F12167" t="s">
        <v>23</v>
      </c>
      <c r="G12167">
        <v>0.56999999999999995</v>
      </c>
    </row>
    <row r="12168" spans="1:7" x14ac:dyDescent="0.25">
      <c r="A12168">
        <v>80029033</v>
      </c>
      <c r="B12168" s="1">
        <v>41096</v>
      </c>
      <c r="C12168" t="s">
        <v>15</v>
      </c>
      <c r="D12168">
        <v>413</v>
      </c>
      <c r="E12168">
        <v>12050184</v>
      </c>
      <c r="F12168" t="s">
        <v>8</v>
      </c>
      <c r="G12168">
        <v>222000</v>
      </c>
    </row>
    <row r="12169" spans="1:7" x14ac:dyDescent="0.25">
      <c r="A12169">
        <v>80029036</v>
      </c>
      <c r="B12169" s="1">
        <v>41096</v>
      </c>
      <c r="C12169" t="s">
        <v>140</v>
      </c>
      <c r="D12169">
        <v>90</v>
      </c>
      <c r="E12169">
        <v>12040309</v>
      </c>
      <c r="F12169" t="s">
        <v>26</v>
      </c>
      <c r="G12169">
        <v>600</v>
      </c>
    </row>
    <row r="12170" spans="1:7" x14ac:dyDescent="0.25">
      <c r="A12170">
        <v>80029036</v>
      </c>
      <c r="B12170" s="1">
        <v>41096</v>
      </c>
      <c r="C12170" t="s">
        <v>141</v>
      </c>
      <c r="D12170">
        <v>25</v>
      </c>
      <c r="E12170">
        <v>12040309</v>
      </c>
      <c r="F12170" t="s">
        <v>26</v>
      </c>
      <c r="G12170">
        <v>600</v>
      </c>
    </row>
    <row r="12171" spans="1:7" hidden="1" x14ac:dyDescent="0.25">
      <c r="A12171">
        <v>80029050</v>
      </c>
      <c r="B12171" s="1">
        <v>41100</v>
      </c>
      <c r="C12171" t="s">
        <v>36</v>
      </c>
      <c r="D12171">
        <v>50</v>
      </c>
      <c r="E12171">
        <v>12070091</v>
      </c>
      <c r="F12171" t="s">
        <v>23</v>
      </c>
      <c r="G12171">
        <v>1</v>
      </c>
    </row>
    <row r="12172" spans="1:7" hidden="1" x14ac:dyDescent="0.25">
      <c r="A12172">
        <v>80029051</v>
      </c>
      <c r="B12172" s="1">
        <v>41100</v>
      </c>
      <c r="C12172" t="s">
        <v>22</v>
      </c>
      <c r="D12172">
        <v>50</v>
      </c>
      <c r="E12172">
        <v>12070095</v>
      </c>
      <c r="F12172" t="s">
        <v>23</v>
      </c>
      <c r="G12172">
        <v>0.09</v>
      </c>
    </row>
    <row r="12173" spans="1:7" hidden="1" x14ac:dyDescent="0.25">
      <c r="A12173">
        <v>80029052</v>
      </c>
      <c r="B12173" s="1">
        <v>41100</v>
      </c>
      <c r="C12173" t="s">
        <v>22</v>
      </c>
      <c r="D12173">
        <v>50</v>
      </c>
      <c r="E12173">
        <v>12070097</v>
      </c>
      <c r="F12173" t="s">
        <v>23</v>
      </c>
      <c r="G12173">
        <v>0.2</v>
      </c>
    </row>
    <row r="12174" spans="1:7" hidden="1" x14ac:dyDescent="0.25">
      <c r="A12174">
        <v>80029053</v>
      </c>
      <c r="B12174" s="1">
        <v>41100</v>
      </c>
      <c r="C12174" t="s">
        <v>111</v>
      </c>
      <c r="D12174">
        <v>50</v>
      </c>
      <c r="E12174">
        <v>12070098</v>
      </c>
      <c r="F12174" t="s">
        <v>112</v>
      </c>
      <c r="G12174">
        <v>2</v>
      </c>
    </row>
    <row r="12175" spans="1:7" hidden="1" x14ac:dyDescent="0.25">
      <c r="A12175">
        <v>80029055</v>
      </c>
      <c r="B12175" s="1">
        <v>41100</v>
      </c>
      <c r="C12175" t="s">
        <v>111</v>
      </c>
      <c r="D12175">
        <v>25</v>
      </c>
      <c r="E12175">
        <v>12070099</v>
      </c>
      <c r="F12175" t="s">
        <v>112</v>
      </c>
      <c r="G12175">
        <v>1</v>
      </c>
    </row>
    <row r="12176" spans="1:7" hidden="1" x14ac:dyDescent="0.25">
      <c r="A12176">
        <v>80029056</v>
      </c>
      <c r="B12176" s="1">
        <v>41100</v>
      </c>
      <c r="C12176" t="s">
        <v>111</v>
      </c>
      <c r="D12176">
        <v>25</v>
      </c>
      <c r="E12176">
        <v>12070100</v>
      </c>
      <c r="F12176" t="s">
        <v>112</v>
      </c>
      <c r="G12176">
        <v>1</v>
      </c>
    </row>
    <row r="12177" spans="1:7" hidden="1" x14ac:dyDescent="0.25">
      <c r="A12177">
        <v>80029057</v>
      </c>
      <c r="B12177" s="1">
        <v>41100</v>
      </c>
      <c r="C12177" t="s">
        <v>36</v>
      </c>
      <c r="D12177">
        <v>321</v>
      </c>
      <c r="E12177">
        <v>12070101</v>
      </c>
      <c r="F12177" t="s">
        <v>23</v>
      </c>
      <c r="G12177">
        <v>6.42</v>
      </c>
    </row>
    <row r="12178" spans="1:7" x14ac:dyDescent="0.25">
      <c r="A12178">
        <v>80029036</v>
      </c>
      <c r="B12178" s="1">
        <v>41096</v>
      </c>
      <c r="C12178" t="s">
        <v>144</v>
      </c>
      <c r="D12178">
        <v>30</v>
      </c>
      <c r="E12178">
        <v>12040309</v>
      </c>
      <c r="F12178" t="s">
        <v>26</v>
      </c>
      <c r="G12178">
        <v>600</v>
      </c>
    </row>
    <row r="12179" spans="1:7" x14ac:dyDescent="0.25">
      <c r="A12179">
        <v>80029036</v>
      </c>
      <c r="B12179" s="1">
        <v>41096</v>
      </c>
      <c r="C12179" t="s">
        <v>146</v>
      </c>
      <c r="D12179">
        <v>25</v>
      </c>
      <c r="E12179">
        <v>12040309</v>
      </c>
      <c r="F12179" t="s">
        <v>26</v>
      </c>
      <c r="G12179">
        <v>600</v>
      </c>
    </row>
    <row r="12180" spans="1:7" x14ac:dyDescent="0.25">
      <c r="A12180">
        <v>80029036</v>
      </c>
      <c r="B12180" s="1">
        <v>41096</v>
      </c>
      <c r="C12180" t="s">
        <v>140</v>
      </c>
      <c r="D12180">
        <v>120</v>
      </c>
      <c r="E12180">
        <v>12040310</v>
      </c>
      <c r="F12180" t="s">
        <v>26</v>
      </c>
      <c r="G12180">
        <v>800</v>
      </c>
    </row>
    <row r="12181" spans="1:7" hidden="1" x14ac:dyDescent="0.25">
      <c r="A12181">
        <v>80029062</v>
      </c>
      <c r="B12181" s="1">
        <v>41100</v>
      </c>
      <c r="C12181" t="s">
        <v>111</v>
      </c>
      <c r="D12181">
        <v>25</v>
      </c>
      <c r="E12181">
        <v>12070118</v>
      </c>
      <c r="F12181" t="s">
        <v>112</v>
      </c>
      <c r="G12181">
        <v>1</v>
      </c>
    </row>
    <row r="12182" spans="1:7" hidden="1" x14ac:dyDescent="0.25">
      <c r="A12182">
        <v>80029068</v>
      </c>
      <c r="B12182" s="1">
        <v>41101</v>
      </c>
      <c r="C12182" t="s">
        <v>111</v>
      </c>
      <c r="D12182">
        <v>25</v>
      </c>
      <c r="E12182">
        <v>12070094</v>
      </c>
      <c r="F12182" t="s">
        <v>112</v>
      </c>
      <c r="G12182">
        <v>1</v>
      </c>
    </row>
    <row r="12183" spans="1:7" hidden="1" x14ac:dyDescent="0.25">
      <c r="A12183">
        <v>80029069</v>
      </c>
      <c r="B12183" s="1">
        <v>41101</v>
      </c>
      <c r="C12183" t="s">
        <v>113</v>
      </c>
      <c r="D12183">
        <v>150</v>
      </c>
      <c r="E12183">
        <v>12070125</v>
      </c>
      <c r="F12183" t="s">
        <v>10</v>
      </c>
      <c r="G12183">
        <v>1</v>
      </c>
    </row>
    <row r="12184" spans="1:7" x14ac:dyDescent="0.25">
      <c r="A12184">
        <v>80029036</v>
      </c>
      <c r="B12184" s="1">
        <v>41096</v>
      </c>
      <c r="C12184" t="s">
        <v>141</v>
      </c>
      <c r="D12184">
        <v>45</v>
      </c>
      <c r="E12184">
        <v>12040310</v>
      </c>
      <c r="F12184" t="s">
        <v>26</v>
      </c>
      <c r="G12184">
        <v>800</v>
      </c>
    </row>
    <row r="12185" spans="1:7" x14ac:dyDescent="0.25">
      <c r="A12185">
        <v>80029036</v>
      </c>
      <c r="B12185" s="1">
        <v>41096</v>
      </c>
      <c r="C12185" t="s">
        <v>144</v>
      </c>
      <c r="D12185">
        <v>45</v>
      </c>
      <c r="E12185">
        <v>12040310</v>
      </c>
      <c r="F12185" t="s">
        <v>26</v>
      </c>
      <c r="G12185">
        <v>800</v>
      </c>
    </row>
    <row r="12186" spans="1:7" x14ac:dyDescent="0.25">
      <c r="A12186">
        <v>80029036</v>
      </c>
      <c r="B12186" s="1">
        <v>41096</v>
      </c>
      <c r="C12186" t="s">
        <v>146</v>
      </c>
      <c r="D12186">
        <v>45</v>
      </c>
      <c r="E12186">
        <v>12040310</v>
      </c>
      <c r="F12186" t="s">
        <v>26</v>
      </c>
      <c r="G12186">
        <v>800</v>
      </c>
    </row>
    <row r="12187" spans="1:7" hidden="1" x14ac:dyDescent="0.25">
      <c r="A12187">
        <v>80029073</v>
      </c>
      <c r="B12187" s="1">
        <v>41101</v>
      </c>
      <c r="C12187" t="s">
        <v>111</v>
      </c>
      <c r="D12187">
        <v>25</v>
      </c>
      <c r="E12187">
        <v>12070132</v>
      </c>
      <c r="F12187" t="s">
        <v>112</v>
      </c>
      <c r="G12187">
        <v>1</v>
      </c>
    </row>
    <row r="12188" spans="1:7" hidden="1" x14ac:dyDescent="0.25">
      <c r="A12188">
        <v>80029074</v>
      </c>
      <c r="B12188" s="1">
        <v>41101</v>
      </c>
      <c r="C12188" t="s">
        <v>22</v>
      </c>
      <c r="D12188">
        <v>220</v>
      </c>
      <c r="E12188">
        <v>12070133</v>
      </c>
      <c r="F12188" t="s">
        <v>23</v>
      </c>
      <c r="G12188">
        <v>0.88</v>
      </c>
    </row>
    <row r="12189" spans="1:7" hidden="1" x14ac:dyDescent="0.25">
      <c r="A12189">
        <v>80029075</v>
      </c>
      <c r="B12189" s="1">
        <v>41101</v>
      </c>
      <c r="C12189" t="s">
        <v>111</v>
      </c>
      <c r="D12189">
        <v>50</v>
      </c>
      <c r="E12189">
        <v>12070135</v>
      </c>
      <c r="F12189" t="s">
        <v>112</v>
      </c>
      <c r="G12189">
        <v>2</v>
      </c>
    </row>
    <row r="12190" spans="1:7" x14ac:dyDescent="0.25">
      <c r="A12190">
        <v>80029038</v>
      </c>
      <c r="B12190" s="1">
        <v>41096</v>
      </c>
      <c r="C12190" t="s">
        <v>24</v>
      </c>
      <c r="D12190">
        <v>25</v>
      </c>
      <c r="E12190">
        <v>12070077</v>
      </c>
      <c r="F12190" t="s">
        <v>10</v>
      </c>
      <c r="G12190">
        <v>1</v>
      </c>
    </row>
    <row r="12191" spans="1:7" x14ac:dyDescent="0.25">
      <c r="A12191">
        <v>80029039</v>
      </c>
      <c r="B12191" s="1">
        <v>41096</v>
      </c>
      <c r="C12191" t="s">
        <v>39</v>
      </c>
      <c r="D12191">
        <v>50</v>
      </c>
      <c r="E12191">
        <v>12070022</v>
      </c>
      <c r="F12191" t="s">
        <v>10</v>
      </c>
      <c r="G12191">
        <v>1</v>
      </c>
    </row>
    <row r="12192" spans="1:7" x14ac:dyDescent="0.25">
      <c r="A12192">
        <v>80029039</v>
      </c>
      <c r="B12192" s="1">
        <v>41096</v>
      </c>
      <c r="C12192" t="s">
        <v>39</v>
      </c>
      <c r="D12192">
        <v>50</v>
      </c>
      <c r="E12192">
        <v>12070023</v>
      </c>
      <c r="F12192" t="s">
        <v>10</v>
      </c>
      <c r="G12192">
        <v>1</v>
      </c>
    </row>
    <row r="12193" spans="1:7" x14ac:dyDescent="0.25">
      <c r="A12193">
        <v>80029042</v>
      </c>
      <c r="B12193" s="1">
        <v>41099</v>
      </c>
      <c r="C12193" t="s">
        <v>134</v>
      </c>
      <c r="D12193">
        <v>75</v>
      </c>
      <c r="E12193">
        <v>12050256</v>
      </c>
      <c r="F12193" t="s">
        <v>10</v>
      </c>
      <c r="G12193">
        <v>1</v>
      </c>
    </row>
    <row r="12194" spans="1:7" x14ac:dyDescent="0.25">
      <c r="A12194">
        <v>80029043</v>
      </c>
      <c r="B12194" s="1">
        <v>41099</v>
      </c>
      <c r="C12194" t="s">
        <v>134</v>
      </c>
      <c r="D12194">
        <v>75</v>
      </c>
      <c r="E12194">
        <v>12050475</v>
      </c>
      <c r="F12194" t="s">
        <v>10</v>
      </c>
      <c r="G12194">
        <v>1</v>
      </c>
    </row>
    <row r="12195" spans="1:7" x14ac:dyDescent="0.25">
      <c r="A12195">
        <v>80029044</v>
      </c>
      <c r="B12195" s="1">
        <v>41099</v>
      </c>
      <c r="C12195" t="s">
        <v>64</v>
      </c>
      <c r="D12195">
        <v>48</v>
      </c>
      <c r="E12195">
        <v>12070085</v>
      </c>
      <c r="F12195" t="s">
        <v>65</v>
      </c>
      <c r="G12195">
        <v>12</v>
      </c>
    </row>
    <row r="12196" spans="1:7" x14ac:dyDescent="0.25">
      <c r="A12196">
        <v>80029045</v>
      </c>
      <c r="B12196" s="1">
        <v>41099</v>
      </c>
      <c r="C12196" t="s">
        <v>24</v>
      </c>
      <c r="D12196">
        <v>25</v>
      </c>
      <c r="E12196">
        <v>12070086</v>
      </c>
      <c r="F12196" t="s">
        <v>10</v>
      </c>
      <c r="G12196">
        <v>1</v>
      </c>
    </row>
    <row r="12197" spans="1:7" x14ac:dyDescent="0.25">
      <c r="A12197">
        <v>80029047</v>
      </c>
      <c r="B12197" s="1">
        <v>41099</v>
      </c>
      <c r="C12197" t="s">
        <v>64</v>
      </c>
      <c r="D12197">
        <v>25</v>
      </c>
      <c r="E12197">
        <v>12070088</v>
      </c>
      <c r="F12197" t="s">
        <v>65</v>
      </c>
      <c r="G12197">
        <v>4</v>
      </c>
    </row>
    <row r="12198" spans="1:7" x14ac:dyDescent="0.25">
      <c r="A12198">
        <v>80029048</v>
      </c>
      <c r="B12198" s="1">
        <v>41099</v>
      </c>
      <c r="C12198" t="s">
        <v>140</v>
      </c>
      <c r="D12198">
        <v>30</v>
      </c>
      <c r="E12198">
        <v>12070089</v>
      </c>
      <c r="F12198" t="s">
        <v>26</v>
      </c>
      <c r="G12198">
        <v>200</v>
      </c>
    </row>
    <row r="12199" spans="1:7" x14ac:dyDescent="0.25">
      <c r="A12199">
        <v>80029048</v>
      </c>
      <c r="B12199" s="1">
        <v>41099</v>
      </c>
      <c r="C12199" t="s">
        <v>66</v>
      </c>
      <c r="D12199">
        <v>30</v>
      </c>
      <c r="E12199">
        <v>12070089</v>
      </c>
      <c r="F12199" t="s">
        <v>67</v>
      </c>
      <c r="G12199">
        <v>200</v>
      </c>
    </row>
    <row r="12200" spans="1:7" hidden="1" x14ac:dyDescent="0.25">
      <c r="A12200">
        <v>80029079</v>
      </c>
      <c r="B12200" s="1">
        <v>41101</v>
      </c>
      <c r="C12200" t="s">
        <v>104</v>
      </c>
      <c r="D12200">
        <v>250</v>
      </c>
      <c r="E12200">
        <v>12070139</v>
      </c>
      <c r="F12200" t="s">
        <v>50</v>
      </c>
      <c r="G12200">
        <v>0</v>
      </c>
    </row>
    <row r="12201" spans="1:7" x14ac:dyDescent="0.25">
      <c r="A12201">
        <v>80029048</v>
      </c>
      <c r="B12201" s="1">
        <v>41099</v>
      </c>
      <c r="C12201" t="s">
        <v>68</v>
      </c>
      <c r="D12201">
        <v>25</v>
      </c>
      <c r="E12201">
        <v>12070089</v>
      </c>
      <c r="F12201" t="s">
        <v>69</v>
      </c>
      <c r="G12201">
        <v>200</v>
      </c>
    </row>
    <row r="12202" spans="1:7" x14ac:dyDescent="0.25">
      <c r="A12202">
        <v>80029048</v>
      </c>
      <c r="B12202" s="1">
        <v>41099</v>
      </c>
      <c r="C12202" t="s">
        <v>140</v>
      </c>
      <c r="D12202">
        <v>30</v>
      </c>
      <c r="E12202">
        <v>12070090</v>
      </c>
      <c r="F12202" t="s">
        <v>26</v>
      </c>
      <c r="G12202">
        <v>200</v>
      </c>
    </row>
    <row r="12203" spans="1:7" x14ac:dyDescent="0.25">
      <c r="A12203">
        <v>80029048</v>
      </c>
      <c r="B12203" s="1">
        <v>41099</v>
      </c>
      <c r="C12203" t="s">
        <v>66</v>
      </c>
      <c r="D12203">
        <v>30</v>
      </c>
      <c r="E12203">
        <v>12070090</v>
      </c>
      <c r="F12203" t="s">
        <v>67</v>
      </c>
      <c r="G12203">
        <v>200</v>
      </c>
    </row>
    <row r="12204" spans="1:7" x14ac:dyDescent="0.25">
      <c r="A12204">
        <v>80029048</v>
      </c>
      <c r="B12204" s="1">
        <v>41099</v>
      </c>
      <c r="C12204" t="s">
        <v>68</v>
      </c>
      <c r="D12204">
        <v>25</v>
      </c>
      <c r="E12204">
        <v>12070090</v>
      </c>
      <c r="F12204" t="s">
        <v>69</v>
      </c>
      <c r="G12204">
        <v>200</v>
      </c>
    </row>
    <row r="12205" spans="1:7" x14ac:dyDescent="0.25">
      <c r="A12205">
        <v>80029049</v>
      </c>
      <c r="B12205" s="1">
        <v>41099</v>
      </c>
      <c r="C12205" t="s">
        <v>7</v>
      </c>
      <c r="D12205">
        <v>268</v>
      </c>
      <c r="E12205">
        <v>12070015</v>
      </c>
      <c r="F12205" t="s">
        <v>8</v>
      </c>
      <c r="G12205">
        <v>52000</v>
      </c>
    </row>
    <row r="12206" spans="1:7" x14ac:dyDescent="0.25">
      <c r="A12206">
        <v>80029054</v>
      </c>
      <c r="B12206" s="1">
        <v>41100</v>
      </c>
      <c r="C12206" t="s">
        <v>7</v>
      </c>
      <c r="D12206">
        <v>145</v>
      </c>
      <c r="E12206">
        <v>12060381</v>
      </c>
      <c r="F12206" t="s">
        <v>8</v>
      </c>
      <c r="G12206">
        <v>25000</v>
      </c>
    </row>
    <row r="12207" spans="1:7" x14ac:dyDescent="0.25">
      <c r="A12207">
        <v>80029058</v>
      </c>
      <c r="B12207" s="1">
        <v>41100</v>
      </c>
      <c r="C12207" t="s">
        <v>7</v>
      </c>
      <c r="D12207">
        <v>75</v>
      </c>
      <c r="E12207">
        <v>12060411</v>
      </c>
      <c r="F12207" t="s">
        <v>8</v>
      </c>
      <c r="G12207">
        <v>11000</v>
      </c>
    </row>
    <row r="12208" spans="1:7" x14ac:dyDescent="0.25">
      <c r="A12208">
        <v>80029058</v>
      </c>
      <c r="B12208" s="1">
        <v>41100</v>
      </c>
      <c r="C12208" t="s">
        <v>15</v>
      </c>
      <c r="D12208">
        <v>37.5</v>
      </c>
      <c r="E12208">
        <v>12060411</v>
      </c>
      <c r="F12208" t="s">
        <v>8</v>
      </c>
      <c r="G12208">
        <v>11000</v>
      </c>
    </row>
    <row r="12209" spans="1:7" hidden="1" x14ac:dyDescent="0.25">
      <c r="A12209">
        <v>80029084</v>
      </c>
      <c r="B12209" s="1">
        <v>41102</v>
      </c>
      <c r="C12209" t="s">
        <v>18</v>
      </c>
      <c r="D12209">
        <v>59.93</v>
      </c>
      <c r="E12209">
        <v>12050402</v>
      </c>
      <c r="F12209" t="s">
        <v>10</v>
      </c>
      <c r="G12209">
        <v>1</v>
      </c>
    </row>
    <row r="12210" spans="1:7" hidden="1" x14ac:dyDescent="0.25">
      <c r="A12210">
        <v>80029084</v>
      </c>
      <c r="B12210" s="1">
        <v>41102</v>
      </c>
      <c r="C12210" t="s">
        <v>19</v>
      </c>
      <c r="D12210">
        <v>533.02</v>
      </c>
      <c r="E12210">
        <v>12050402</v>
      </c>
      <c r="F12210" t="s">
        <v>10</v>
      </c>
      <c r="G12210">
        <v>1</v>
      </c>
    </row>
    <row r="12211" spans="1:7" hidden="1" x14ac:dyDescent="0.25">
      <c r="A12211">
        <v>80029084</v>
      </c>
      <c r="B12211" s="1">
        <v>41102</v>
      </c>
      <c r="C12211" t="s">
        <v>20</v>
      </c>
      <c r="D12211">
        <v>1302.93</v>
      </c>
      <c r="E12211">
        <v>12050402</v>
      </c>
      <c r="F12211" t="s">
        <v>10</v>
      </c>
      <c r="G12211">
        <v>1</v>
      </c>
    </row>
    <row r="12212" spans="1:7" hidden="1" x14ac:dyDescent="0.25">
      <c r="A12212">
        <v>80029084</v>
      </c>
      <c r="B12212" s="1">
        <v>41102</v>
      </c>
      <c r="C12212" t="s">
        <v>21</v>
      </c>
      <c r="D12212">
        <v>161.68</v>
      </c>
      <c r="E12212">
        <v>12050402</v>
      </c>
      <c r="F12212" t="s">
        <v>10</v>
      </c>
      <c r="G12212">
        <v>1</v>
      </c>
    </row>
    <row r="12213" spans="1:7" x14ac:dyDescent="0.25">
      <c r="A12213">
        <v>80029060</v>
      </c>
      <c r="B12213" s="1">
        <v>41100</v>
      </c>
      <c r="C12213" t="s">
        <v>66</v>
      </c>
      <c r="D12213">
        <v>25</v>
      </c>
      <c r="E12213">
        <v>12070117</v>
      </c>
      <c r="F12213" t="s">
        <v>67</v>
      </c>
      <c r="G12213">
        <v>5</v>
      </c>
    </row>
    <row r="12214" spans="1:7" x14ac:dyDescent="0.25">
      <c r="A12214">
        <v>80029063</v>
      </c>
      <c r="B12214" s="1">
        <v>41100</v>
      </c>
      <c r="C12214" t="s">
        <v>64</v>
      </c>
      <c r="D12214">
        <v>25</v>
      </c>
      <c r="E12214">
        <v>12070110</v>
      </c>
      <c r="F12214" t="s">
        <v>65</v>
      </c>
      <c r="G12214">
        <v>1</v>
      </c>
    </row>
    <row r="12215" spans="1:7" x14ac:dyDescent="0.25">
      <c r="A12215">
        <v>80029063</v>
      </c>
      <c r="B12215" s="1">
        <v>41100</v>
      </c>
      <c r="C12215" t="s">
        <v>64</v>
      </c>
      <c r="D12215">
        <v>25</v>
      </c>
      <c r="E12215">
        <v>12070111</v>
      </c>
      <c r="F12215" t="s">
        <v>65</v>
      </c>
      <c r="G12215">
        <v>1</v>
      </c>
    </row>
    <row r="12216" spans="1:7" x14ac:dyDescent="0.25">
      <c r="A12216">
        <v>80029063</v>
      </c>
      <c r="B12216" s="1">
        <v>41100</v>
      </c>
      <c r="C12216" t="s">
        <v>64</v>
      </c>
      <c r="D12216">
        <v>25</v>
      </c>
      <c r="E12216">
        <v>12070112</v>
      </c>
      <c r="F12216" t="s">
        <v>65</v>
      </c>
      <c r="G12216">
        <v>1</v>
      </c>
    </row>
    <row r="12217" spans="1:7" x14ac:dyDescent="0.25">
      <c r="A12217">
        <v>80029064</v>
      </c>
      <c r="B12217" s="1">
        <v>41100</v>
      </c>
      <c r="C12217" t="s">
        <v>59</v>
      </c>
      <c r="D12217">
        <v>25</v>
      </c>
      <c r="E12217">
        <v>12070108</v>
      </c>
      <c r="F12217" t="s">
        <v>60</v>
      </c>
      <c r="G12217">
        <v>3</v>
      </c>
    </row>
    <row r="12218" spans="1:7" x14ac:dyDescent="0.25">
      <c r="A12218">
        <v>80029065</v>
      </c>
      <c r="B12218" s="1">
        <v>41100</v>
      </c>
      <c r="C12218" t="s">
        <v>54</v>
      </c>
      <c r="D12218">
        <v>25</v>
      </c>
      <c r="E12218">
        <v>12070107</v>
      </c>
      <c r="F12218" t="s">
        <v>55</v>
      </c>
      <c r="G12218">
        <v>6000</v>
      </c>
    </row>
    <row r="12219" spans="1:7" x14ac:dyDescent="0.25">
      <c r="A12219">
        <v>80029065</v>
      </c>
      <c r="B12219" s="1">
        <v>41100</v>
      </c>
      <c r="C12219" t="s">
        <v>59</v>
      </c>
      <c r="D12219">
        <v>25</v>
      </c>
      <c r="E12219">
        <v>12070107</v>
      </c>
      <c r="F12219" t="s">
        <v>60</v>
      </c>
      <c r="G12219">
        <v>6000</v>
      </c>
    </row>
    <row r="12220" spans="1:7" hidden="1" x14ac:dyDescent="0.25">
      <c r="A12220">
        <v>80029084</v>
      </c>
      <c r="B12220" s="1">
        <v>41102</v>
      </c>
      <c r="C12220" t="s">
        <v>18</v>
      </c>
      <c r="D12220">
        <v>59.93</v>
      </c>
      <c r="E12220">
        <v>12050404</v>
      </c>
      <c r="F12220" t="s">
        <v>10</v>
      </c>
      <c r="G12220">
        <v>1</v>
      </c>
    </row>
    <row r="12221" spans="1:7" hidden="1" x14ac:dyDescent="0.25">
      <c r="A12221">
        <v>80029084</v>
      </c>
      <c r="B12221" s="1">
        <v>41102</v>
      </c>
      <c r="C12221" t="s">
        <v>19</v>
      </c>
      <c r="D12221">
        <v>533.02</v>
      </c>
      <c r="E12221">
        <v>12050404</v>
      </c>
      <c r="F12221" t="s">
        <v>10</v>
      </c>
      <c r="G12221">
        <v>1</v>
      </c>
    </row>
    <row r="12222" spans="1:7" hidden="1" x14ac:dyDescent="0.25">
      <c r="A12222">
        <v>80029084</v>
      </c>
      <c r="B12222" s="1">
        <v>41102</v>
      </c>
      <c r="C12222" t="s">
        <v>20</v>
      </c>
      <c r="D12222">
        <v>1302.93</v>
      </c>
      <c r="E12222">
        <v>12050404</v>
      </c>
      <c r="F12222" t="s">
        <v>10</v>
      </c>
      <c r="G12222">
        <v>1</v>
      </c>
    </row>
    <row r="12223" spans="1:7" hidden="1" x14ac:dyDescent="0.25">
      <c r="A12223">
        <v>80029084</v>
      </c>
      <c r="B12223" s="1">
        <v>41102</v>
      </c>
      <c r="C12223" t="s">
        <v>21</v>
      </c>
      <c r="D12223">
        <v>161.68</v>
      </c>
      <c r="E12223">
        <v>12050404</v>
      </c>
      <c r="F12223" t="s">
        <v>10</v>
      </c>
      <c r="G12223">
        <v>1</v>
      </c>
    </row>
    <row r="12224" spans="1:7" hidden="1" x14ac:dyDescent="0.25">
      <c r="A12224">
        <v>80029096</v>
      </c>
      <c r="B12224" s="1">
        <v>41102</v>
      </c>
      <c r="C12224" t="s">
        <v>41</v>
      </c>
      <c r="D12224">
        <v>1.89</v>
      </c>
      <c r="E12224">
        <v>12060037</v>
      </c>
      <c r="F12224" t="s">
        <v>30</v>
      </c>
      <c r="G12224">
        <v>14.5</v>
      </c>
    </row>
    <row r="12225" spans="1:7" hidden="1" x14ac:dyDescent="0.25">
      <c r="A12225">
        <v>80029096</v>
      </c>
      <c r="B12225" s="1">
        <v>41102</v>
      </c>
      <c r="C12225" t="s">
        <v>49</v>
      </c>
      <c r="D12225">
        <v>850</v>
      </c>
      <c r="E12225">
        <v>12060037</v>
      </c>
      <c r="F12225" t="s">
        <v>50</v>
      </c>
      <c r="G12225">
        <v>14.5</v>
      </c>
    </row>
    <row r="12226" spans="1:7" hidden="1" x14ac:dyDescent="0.25">
      <c r="A12226">
        <v>80029096</v>
      </c>
      <c r="B12226" s="1">
        <v>41102</v>
      </c>
      <c r="C12226" t="s">
        <v>45</v>
      </c>
      <c r="D12226">
        <v>11.1</v>
      </c>
      <c r="E12226">
        <v>12060037</v>
      </c>
      <c r="F12226" t="s">
        <v>46</v>
      </c>
      <c r="G12226">
        <v>14.5</v>
      </c>
    </row>
    <row r="12227" spans="1:7" hidden="1" x14ac:dyDescent="0.25">
      <c r="A12227">
        <v>80029096</v>
      </c>
      <c r="B12227" s="1">
        <v>41102</v>
      </c>
      <c r="C12227" t="s">
        <v>100</v>
      </c>
      <c r="D12227">
        <v>136</v>
      </c>
      <c r="E12227">
        <v>12060037</v>
      </c>
      <c r="F12227" t="s">
        <v>50</v>
      </c>
      <c r="G12227">
        <v>14.5</v>
      </c>
    </row>
    <row r="12228" spans="1:7" hidden="1" x14ac:dyDescent="0.25">
      <c r="A12228">
        <v>80029096</v>
      </c>
      <c r="B12228" s="1">
        <v>41102</v>
      </c>
      <c r="C12228" t="s">
        <v>106</v>
      </c>
      <c r="D12228">
        <v>9</v>
      </c>
      <c r="E12228">
        <v>12060037</v>
      </c>
      <c r="F12228" t="s">
        <v>107</v>
      </c>
      <c r="G12228">
        <v>14.5</v>
      </c>
    </row>
    <row r="12229" spans="1:7" x14ac:dyDescent="0.25">
      <c r="A12229">
        <v>80029066</v>
      </c>
      <c r="B12229" s="1">
        <v>41100</v>
      </c>
      <c r="C12229" t="s">
        <v>54</v>
      </c>
      <c r="D12229">
        <v>25</v>
      </c>
      <c r="E12229">
        <v>12070104</v>
      </c>
      <c r="F12229" t="s">
        <v>55</v>
      </c>
      <c r="G12229">
        <v>6000</v>
      </c>
    </row>
    <row r="12230" spans="1:7" x14ac:dyDescent="0.25">
      <c r="A12230">
        <v>80029066</v>
      </c>
      <c r="B12230" s="1">
        <v>41100</v>
      </c>
      <c r="C12230" t="s">
        <v>59</v>
      </c>
      <c r="D12230">
        <v>25</v>
      </c>
      <c r="E12230">
        <v>12070104</v>
      </c>
      <c r="F12230" t="s">
        <v>60</v>
      </c>
      <c r="G12230">
        <v>6000</v>
      </c>
    </row>
    <row r="12231" spans="1:7" x14ac:dyDescent="0.25">
      <c r="A12231">
        <v>80029067</v>
      </c>
      <c r="B12231" s="1">
        <v>41101</v>
      </c>
      <c r="C12231" t="s">
        <v>7</v>
      </c>
      <c r="D12231">
        <v>90</v>
      </c>
      <c r="E12231">
        <v>12070123</v>
      </c>
      <c r="F12231" t="s">
        <v>8</v>
      </c>
      <c r="G12231">
        <v>14000</v>
      </c>
    </row>
    <row r="12232" spans="1:7" x14ac:dyDescent="0.25">
      <c r="A12232">
        <v>80029070</v>
      </c>
      <c r="B12232" s="1">
        <v>41101</v>
      </c>
      <c r="C12232" t="s">
        <v>25</v>
      </c>
      <c r="D12232">
        <v>30</v>
      </c>
      <c r="E12232">
        <v>12070127</v>
      </c>
      <c r="F12232" t="s">
        <v>26</v>
      </c>
      <c r="G12232">
        <v>200</v>
      </c>
    </row>
    <row r="12233" spans="1:7" x14ac:dyDescent="0.25">
      <c r="A12233">
        <v>80029070</v>
      </c>
      <c r="B12233" s="1">
        <v>41101</v>
      </c>
      <c r="C12233" t="s">
        <v>66</v>
      </c>
      <c r="D12233">
        <v>42</v>
      </c>
      <c r="E12233">
        <v>12070127</v>
      </c>
      <c r="F12233" t="s">
        <v>67</v>
      </c>
      <c r="G12233">
        <v>200</v>
      </c>
    </row>
    <row r="12234" spans="1:7" x14ac:dyDescent="0.25">
      <c r="A12234">
        <v>80029070</v>
      </c>
      <c r="B12234" s="1">
        <v>41101</v>
      </c>
      <c r="C12234" t="s">
        <v>68</v>
      </c>
      <c r="D12234">
        <v>25</v>
      </c>
      <c r="E12234">
        <v>12070127</v>
      </c>
      <c r="F12234" t="s">
        <v>69</v>
      </c>
      <c r="G12234">
        <v>200</v>
      </c>
    </row>
    <row r="12235" spans="1:7" x14ac:dyDescent="0.25">
      <c r="A12235">
        <v>80029071</v>
      </c>
      <c r="B12235" s="1">
        <v>41101</v>
      </c>
      <c r="C12235" t="s">
        <v>64</v>
      </c>
      <c r="D12235">
        <v>25</v>
      </c>
      <c r="E12235">
        <v>12070130</v>
      </c>
      <c r="F12235" t="s">
        <v>65</v>
      </c>
      <c r="G12235">
        <v>4</v>
      </c>
    </row>
    <row r="12236" spans="1:7" x14ac:dyDescent="0.25">
      <c r="A12236">
        <v>80029072</v>
      </c>
      <c r="B12236" s="1">
        <v>41101</v>
      </c>
      <c r="C12236" t="s">
        <v>24</v>
      </c>
      <c r="D12236">
        <v>25</v>
      </c>
      <c r="E12236">
        <v>12070131</v>
      </c>
      <c r="F12236" t="s">
        <v>10</v>
      </c>
      <c r="G12236">
        <v>1</v>
      </c>
    </row>
    <row r="12237" spans="1:7" x14ac:dyDescent="0.25">
      <c r="A12237">
        <v>80029076</v>
      </c>
      <c r="B12237" s="1">
        <v>41101</v>
      </c>
      <c r="C12237" t="s">
        <v>64</v>
      </c>
      <c r="D12237">
        <v>25</v>
      </c>
      <c r="E12237">
        <v>12070136</v>
      </c>
      <c r="F12237" t="s">
        <v>65</v>
      </c>
      <c r="G12237">
        <v>1</v>
      </c>
    </row>
    <row r="12238" spans="1:7" x14ac:dyDescent="0.25">
      <c r="A12238">
        <v>80029077</v>
      </c>
      <c r="B12238" s="1">
        <v>41101</v>
      </c>
      <c r="C12238" t="s">
        <v>54</v>
      </c>
      <c r="D12238">
        <v>25</v>
      </c>
      <c r="E12238">
        <v>12070138</v>
      </c>
      <c r="F12238" t="s">
        <v>55</v>
      </c>
      <c r="G12238">
        <v>42000</v>
      </c>
    </row>
    <row r="12239" spans="1:7" hidden="1" x14ac:dyDescent="0.25">
      <c r="A12239">
        <v>80029087</v>
      </c>
      <c r="B12239" s="1">
        <v>41102</v>
      </c>
      <c r="C12239" t="s">
        <v>18</v>
      </c>
      <c r="D12239">
        <v>59.93</v>
      </c>
      <c r="E12239">
        <v>12060285</v>
      </c>
      <c r="F12239" t="s">
        <v>10</v>
      </c>
      <c r="G12239">
        <v>1</v>
      </c>
    </row>
    <row r="12240" spans="1:7" hidden="1" x14ac:dyDescent="0.25">
      <c r="A12240">
        <v>80029087</v>
      </c>
      <c r="B12240" s="1">
        <v>41102</v>
      </c>
      <c r="C12240" t="s">
        <v>19</v>
      </c>
      <c r="D12240">
        <v>533.02</v>
      </c>
      <c r="E12240">
        <v>12060285</v>
      </c>
      <c r="F12240" t="s">
        <v>10</v>
      </c>
      <c r="G12240">
        <v>1</v>
      </c>
    </row>
    <row r="12241" spans="1:7" hidden="1" x14ac:dyDescent="0.25">
      <c r="A12241">
        <v>80029087</v>
      </c>
      <c r="B12241" s="1">
        <v>41102</v>
      </c>
      <c r="C12241" t="s">
        <v>20</v>
      </c>
      <c r="D12241">
        <v>1302.93</v>
      </c>
      <c r="E12241">
        <v>12060285</v>
      </c>
      <c r="F12241" t="s">
        <v>10</v>
      </c>
      <c r="G12241">
        <v>1</v>
      </c>
    </row>
    <row r="12242" spans="1:7" hidden="1" x14ac:dyDescent="0.25">
      <c r="A12242">
        <v>80029087</v>
      </c>
      <c r="B12242" s="1">
        <v>41102</v>
      </c>
      <c r="C12242" t="s">
        <v>21</v>
      </c>
      <c r="D12242">
        <v>161.68</v>
      </c>
      <c r="E12242">
        <v>12060285</v>
      </c>
      <c r="F12242" t="s">
        <v>10</v>
      </c>
      <c r="G12242">
        <v>1</v>
      </c>
    </row>
    <row r="12243" spans="1:7" x14ac:dyDescent="0.25">
      <c r="A12243">
        <v>80029077</v>
      </c>
      <c r="B12243" s="1">
        <v>41101</v>
      </c>
      <c r="C12243" t="s">
        <v>56</v>
      </c>
      <c r="D12243">
        <v>25</v>
      </c>
      <c r="E12243">
        <v>12070138</v>
      </c>
      <c r="F12243" t="s">
        <v>55</v>
      </c>
      <c r="G12243">
        <v>42000</v>
      </c>
    </row>
    <row r="12244" spans="1:7" x14ac:dyDescent="0.25">
      <c r="A12244">
        <v>80029077</v>
      </c>
      <c r="B12244" s="1">
        <v>41101</v>
      </c>
      <c r="C12244" t="s">
        <v>59</v>
      </c>
      <c r="D12244">
        <v>25</v>
      </c>
      <c r="E12244">
        <v>12070138</v>
      </c>
      <c r="F12244" t="s">
        <v>60</v>
      </c>
      <c r="G12244">
        <v>42000</v>
      </c>
    </row>
    <row r="12245" spans="1:7" x14ac:dyDescent="0.25">
      <c r="A12245">
        <v>80029077</v>
      </c>
      <c r="B12245" s="1">
        <v>41101</v>
      </c>
      <c r="C12245" t="s">
        <v>61</v>
      </c>
      <c r="D12245">
        <v>25</v>
      </c>
      <c r="E12245">
        <v>12070138</v>
      </c>
      <c r="F12245" t="s">
        <v>60</v>
      </c>
      <c r="G12245">
        <v>42000</v>
      </c>
    </row>
    <row r="12246" spans="1:7" x14ac:dyDescent="0.25">
      <c r="A12246">
        <v>80029078</v>
      </c>
      <c r="B12246" s="1">
        <v>41101</v>
      </c>
      <c r="C12246" t="s">
        <v>133</v>
      </c>
      <c r="D12246">
        <v>30</v>
      </c>
      <c r="E12246">
        <v>12050140</v>
      </c>
      <c r="F12246" t="s">
        <v>10</v>
      </c>
      <c r="G12246">
        <v>2</v>
      </c>
    </row>
    <row r="12247" spans="1:7" x14ac:dyDescent="0.25">
      <c r="A12247">
        <v>80029080</v>
      </c>
      <c r="B12247" s="1">
        <v>41101</v>
      </c>
      <c r="C12247" t="s">
        <v>64</v>
      </c>
      <c r="D12247">
        <v>25</v>
      </c>
      <c r="E12247">
        <v>12070140</v>
      </c>
      <c r="F12247" t="s">
        <v>65</v>
      </c>
      <c r="G12247">
        <v>1</v>
      </c>
    </row>
    <row r="12248" spans="1:7" x14ac:dyDescent="0.25">
      <c r="A12248">
        <v>80029081</v>
      </c>
      <c r="B12248" s="1">
        <v>41101</v>
      </c>
      <c r="C12248" t="s">
        <v>140</v>
      </c>
      <c r="D12248">
        <v>21</v>
      </c>
      <c r="E12248">
        <v>12070143</v>
      </c>
      <c r="F12248" t="s">
        <v>26</v>
      </c>
      <c r="G12248">
        <v>60</v>
      </c>
    </row>
    <row r="12249" spans="1:7" x14ac:dyDescent="0.25">
      <c r="A12249">
        <v>80029081</v>
      </c>
      <c r="B12249" s="1">
        <v>41101</v>
      </c>
      <c r="C12249" t="s">
        <v>66</v>
      </c>
      <c r="D12249">
        <v>4</v>
      </c>
      <c r="E12249">
        <v>12070143</v>
      </c>
      <c r="F12249" t="s">
        <v>67</v>
      </c>
      <c r="G12249">
        <v>60</v>
      </c>
    </row>
    <row r="12250" spans="1:7" hidden="1" x14ac:dyDescent="0.25">
      <c r="A12250">
        <v>80029086</v>
      </c>
      <c r="B12250" s="1">
        <v>41102</v>
      </c>
      <c r="C12250" t="s">
        <v>22</v>
      </c>
      <c r="D12250">
        <v>50</v>
      </c>
      <c r="E12250">
        <v>12070157</v>
      </c>
      <c r="F12250" t="s">
        <v>23</v>
      </c>
      <c r="G12250">
        <v>0.2</v>
      </c>
    </row>
    <row r="12251" spans="1:7" hidden="1" x14ac:dyDescent="0.25">
      <c r="A12251">
        <v>80029088</v>
      </c>
      <c r="B12251" s="1">
        <v>41102</v>
      </c>
      <c r="C12251" t="s">
        <v>111</v>
      </c>
      <c r="D12251">
        <v>50</v>
      </c>
      <c r="E12251">
        <v>12070162</v>
      </c>
      <c r="F12251" t="s">
        <v>112</v>
      </c>
      <c r="G12251">
        <v>2</v>
      </c>
    </row>
    <row r="12252" spans="1:7" hidden="1" x14ac:dyDescent="0.25">
      <c r="A12252">
        <v>80029090</v>
      </c>
      <c r="B12252" s="1">
        <v>41102</v>
      </c>
      <c r="C12252" t="s">
        <v>111</v>
      </c>
      <c r="D12252">
        <v>100</v>
      </c>
      <c r="E12252">
        <v>12070164</v>
      </c>
      <c r="F12252" t="s">
        <v>112</v>
      </c>
      <c r="G12252">
        <v>4</v>
      </c>
    </row>
    <row r="12253" spans="1:7" hidden="1" x14ac:dyDescent="0.25">
      <c r="A12253">
        <v>80029093</v>
      </c>
      <c r="B12253" s="1">
        <v>41102</v>
      </c>
      <c r="C12253" t="s">
        <v>22</v>
      </c>
      <c r="D12253">
        <v>50</v>
      </c>
      <c r="E12253">
        <v>12070166</v>
      </c>
      <c r="F12253" t="s">
        <v>23</v>
      </c>
      <c r="G12253">
        <v>0.2</v>
      </c>
    </row>
    <row r="12254" spans="1:7" x14ac:dyDescent="0.25">
      <c r="A12254">
        <v>80029081</v>
      </c>
      <c r="B12254" s="1">
        <v>41101</v>
      </c>
      <c r="C12254" t="s">
        <v>53</v>
      </c>
      <c r="D12254">
        <v>25</v>
      </c>
      <c r="E12254">
        <v>12070151</v>
      </c>
      <c r="F12254" t="s">
        <v>10</v>
      </c>
      <c r="G12254">
        <v>1</v>
      </c>
    </row>
    <row r="12255" spans="1:7" x14ac:dyDescent="0.25">
      <c r="A12255">
        <v>80029082</v>
      </c>
      <c r="B12255" s="1">
        <v>41101</v>
      </c>
      <c r="C12255" t="s">
        <v>140</v>
      </c>
      <c r="D12255">
        <v>21</v>
      </c>
      <c r="E12255">
        <v>12070141</v>
      </c>
      <c r="F12255" t="s">
        <v>26</v>
      </c>
      <c r="G12255">
        <v>70</v>
      </c>
    </row>
    <row r="12256" spans="1:7" x14ac:dyDescent="0.25">
      <c r="A12256">
        <v>80029082</v>
      </c>
      <c r="B12256" s="1">
        <v>41101</v>
      </c>
      <c r="C12256" t="s">
        <v>66</v>
      </c>
      <c r="D12256">
        <v>4</v>
      </c>
      <c r="E12256">
        <v>12070141</v>
      </c>
      <c r="F12256" t="s">
        <v>67</v>
      </c>
      <c r="G12256">
        <v>70</v>
      </c>
    </row>
    <row r="12257" spans="1:7" x14ac:dyDescent="0.25">
      <c r="A12257">
        <v>80029083</v>
      </c>
      <c r="B12257" s="1">
        <v>41101</v>
      </c>
      <c r="C12257" t="s">
        <v>64</v>
      </c>
      <c r="D12257">
        <v>25</v>
      </c>
      <c r="E12257">
        <v>12070152</v>
      </c>
      <c r="F12257" t="s">
        <v>65</v>
      </c>
      <c r="G12257">
        <v>1</v>
      </c>
    </row>
    <row r="12258" spans="1:7" x14ac:dyDescent="0.25">
      <c r="A12258">
        <v>80029084</v>
      </c>
      <c r="B12258" s="1">
        <v>41102</v>
      </c>
      <c r="C12258" t="s">
        <v>9</v>
      </c>
      <c r="D12258">
        <v>20</v>
      </c>
      <c r="E12258">
        <v>12050402</v>
      </c>
      <c r="F12258" t="s">
        <v>10</v>
      </c>
      <c r="G12258">
        <v>1</v>
      </c>
    </row>
    <row r="12259" spans="1:7" x14ac:dyDescent="0.25">
      <c r="A12259">
        <v>80029084</v>
      </c>
      <c r="B12259" s="1">
        <v>41102</v>
      </c>
      <c r="C12259" t="s">
        <v>7</v>
      </c>
      <c r="D12259">
        <v>1270</v>
      </c>
      <c r="E12259">
        <v>12050402</v>
      </c>
      <c r="F12259" t="s">
        <v>8</v>
      </c>
      <c r="G12259">
        <v>1</v>
      </c>
    </row>
    <row r="12260" spans="1:7" x14ac:dyDescent="0.25">
      <c r="A12260">
        <v>80029084</v>
      </c>
      <c r="B12260" s="1">
        <v>41102</v>
      </c>
      <c r="C12260" t="s">
        <v>9</v>
      </c>
      <c r="D12260">
        <v>20</v>
      </c>
      <c r="E12260">
        <v>12050404</v>
      </c>
      <c r="F12260" t="s">
        <v>10</v>
      </c>
      <c r="G12260">
        <v>1</v>
      </c>
    </row>
    <row r="12261" spans="1:7" x14ac:dyDescent="0.25">
      <c r="A12261">
        <v>80029084</v>
      </c>
      <c r="B12261" s="1">
        <v>41102</v>
      </c>
      <c r="C12261" t="s">
        <v>7</v>
      </c>
      <c r="D12261">
        <v>1240</v>
      </c>
      <c r="E12261">
        <v>12050404</v>
      </c>
      <c r="F12261" t="s">
        <v>8</v>
      </c>
      <c r="G12261">
        <v>1</v>
      </c>
    </row>
    <row r="12262" spans="1:7" hidden="1" x14ac:dyDescent="0.25">
      <c r="A12262">
        <v>80029101</v>
      </c>
      <c r="B12262" s="1">
        <v>41103</v>
      </c>
      <c r="C12262" t="s">
        <v>111</v>
      </c>
      <c r="D12262">
        <v>25</v>
      </c>
      <c r="E12262">
        <v>12070175</v>
      </c>
      <c r="F12262" t="s">
        <v>112</v>
      </c>
      <c r="G12262">
        <v>1</v>
      </c>
    </row>
    <row r="12263" spans="1:7" hidden="1" x14ac:dyDescent="0.25">
      <c r="A12263">
        <v>80029102</v>
      </c>
      <c r="B12263" s="1">
        <v>41103</v>
      </c>
      <c r="C12263" t="s">
        <v>182</v>
      </c>
      <c r="D12263">
        <v>100</v>
      </c>
      <c r="E12263">
        <v>12070177</v>
      </c>
      <c r="F12263" t="s">
        <v>10</v>
      </c>
      <c r="G12263">
        <v>1</v>
      </c>
    </row>
    <row r="12264" spans="1:7" x14ac:dyDescent="0.25">
      <c r="A12264">
        <v>80029085</v>
      </c>
      <c r="B12264" s="1">
        <v>41102</v>
      </c>
      <c r="C12264" t="s">
        <v>54</v>
      </c>
      <c r="D12264">
        <v>27</v>
      </c>
      <c r="E12264">
        <v>12070155</v>
      </c>
      <c r="F12264" t="s">
        <v>55</v>
      </c>
      <c r="G12264">
        <v>70000</v>
      </c>
    </row>
    <row r="12265" spans="1:7" x14ac:dyDescent="0.25">
      <c r="A12265">
        <v>80029085</v>
      </c>
      <c r="B12265" s="1">
        <v>41102</v>
      </c>
      <c r="C12265" t="s">
        <v>56</v>
      </c>
      <c r="D12265">
        <v>25</v>
      </c>
      <c r="E12265">
        <v>12070155</v>
      </c>
      <c r="F12265" t="s">
        <v>55</v>
      </c>
      <c r="G12265">
        <v>70000</v>
      </c>
    </row>
    <row r="12266" spans="1:7" x14ac:dyDescent="0.25">
      <c r="A12266">
        <v>80029085</v>
      </c>
      <c r="B12266" s="1">
        <v>41102</v>
      </c>
      <c r="C12266" t="s">
        <v>59</v>
      </c>
      <c r="D12266">
        <v>25</v>
      </c>
      <c r="E12266">
        <v>12070155</v>
      </c>
      <c r="F12266" t="s">
        <v>60</v>
      </c>
      <c r="G12266">
        <v>70000</v>
      </c>
    </row>
    <row r="12267" spans="1:7" x14ac:dyDescent="0.25">
      <c r="A12267">
        <v>80029085</v>
      </c>
      <c r="B12267" s="1">
        <v>41102</v>
      </c>
      <c r="C12267" t="s">
        <v>61</v>
      </c>
      <c r="D12267">
        <v>25</v>
      </c>
      <c r="E12267">
        <v>12070155</v>
      </c>
      <c r="F12267" t="s">
        <v>60</v>
      </c>
      <c r="G12267">
        <v>70000</v>
      </c>
    </row>
    <row r="12268" spans="1:7" x14ac:dyDescent="0.25">
      <c r="A12268">
        <v>80029087</v>
      </c>
      <c r="B12268" s="1">
        <v>41102</v>
      </c>
      <c r="C12268" t="s">
        <v>9</v>
      </c>
      <c r="D12268">
        <v>20</v>
      </c>
      <c r="E12268">
        <v>12060285</v>
      </c>
      <c r="F12268" t="s">
        <v>10</v>
      </c>
      <c r="G12268">
        <v>1</v>
      </c>
    </row>
    <row r="12269" spans="1:7" x14ac:dyDescent="0.25">
      <c r="A12269">
        <v>80029087</v>
      </c>
      <c r="B12269" s="1">
        <v>41102</v>
      </c>
      <c r="C12269" t="s">
        <v>7</v>
      </c>
      <c r="D12269">
        <v>1585</v>
      </c>
      <c r="E12269">
        <v>12060285</v>
      </c>
      <c r="F12269" t="s">
        <v>8</v>
      </c>
      <c r="G12269">
        <v>1</v>
      </c>
    </row>
    <row r="12270" spans="1:7" hidden="1" x14ac:dyDescent="0.25">
      <c r="A12270">
        <v>90001883</v>
      </c>
      <c r="B12270" s="1">
        <v>41103</v>
      </c>
      <c r="C12270" t="s">
        <v>115</v>
      </c>
      <c r="D12270">
        <v>50</v>
      </c>
      <c r="E12270">
        <v>12070186</v>
      </c>
      <c r="F12270" t="s">
        <v>10</v>
      </c>
      <c r="G12270">
        <v>1</v>
      </c>
    </row>
    <row r="12271" spans="1:7" hidden="1" x14ac:dyDescent="0.25">
      <c r="A12271">
        <v>80029107</v>
      </c>
      <c r="B12271" s="1">
        <v>41103</v>
      </c>
      <c r="C12271" t="s">
        <v>111</v>
      </c>
      <c r="D12271">
        <v>25</v>
      </c>
      <c r="E12271">
        <v>12070188</v>
      </c>
      <c r="F12271" t="s">
        <v>112</v>
      </c>
      <c r="G12271">
        <v>1</v>
      </c>
    </row>
    <row r="12272" spans="1:7" x14ac:dyDescent="0.25">
      <c r="A12272">
        <v>80029089</v>
      </c>
      <c r="B12272" s="1">
        <v>41102</v>
      </c>
      <c r="C12272" t="s">
        <v>135</v>
      </c>
      <c r="D12272">
        <v>125</v>
      </c>
      <c r="E12272">
        <v>12060322</v>
      </c>
      <c r="F12272" t="s">
        <v>10</v>
      </c>
      <c r="G12272">
        <v>1</v>
      </c>
    </row>
    <row r="12273" spans="1:7" x14ac:dyDescent="0.25">
      <c r="A12273">
        <v>80029091</v>
      </c>
      <c r="B12273" s="1">
        <v>41102</v>
      </c>
      <c r="C12273" t="s">
        <v>7</v>
      </c>
      <c r="D12273">
        <v>45</v>
      </c>
      <c r="E12273">
        <v>12060310</v>
      </c>
      <c r="F12273" t="s">
        <v>8</v>
      </c>
      <c r="G12273">
        <v>5000</v>
      </c>
    </row>
    <row r="12274" spans="1:7" x14ac:dyDescent="0.25">
      <c r="A12274">
        <v>80029092</v>
      </c>
      <c r="B12274" s="1">
        <v>41102</v>
      </c>
      <c r="C12274" t="s">
        <v>29</v>
      </c>
      <c r="D12274">
        <v>25</v>
      </c>
      <c r="E12274">
        <v>12070165</v>
      </c>
      <c r="F12274" t="s">
        <v>10</v>
      </c>
      <c r="G12274">
        <v>1</v>
      </c>
    </row>
    <row r="12275" spans="1:7" x14ac:dyDescent="0.25">
      <c r="A12275">
        <v>80029094</v>
      </c>
      <c r="B12275" s="1">
        <v>41102</v>
      </c>
      <c r="C12275" t="s">
        <v>7</v>
      </c>
      <c r="D12275">
        <v>95</v>
      </c>
      <c r="E12275">
        <v>12070167</v>
      </c>
      <c r="F12275" t="s">
        <v>8</v>
      </c>
      <c r="G12275">
        <v>15000</v>
      </c>
    </row>
    <row r="12276" spans="1:7" x14ac:dyDescent="0.25">
      <c r="A12276">
        <v>80029095</v>
      </c>
      <c r="B12276" s="1">
        <v>41102</v>
      </c>
      <c r="C12276" t="s">
        <v>14</v>
      </c>
      <c r="D12276">
        <v>50</v>
      </c>
      <c r="E12276">
        <v>12060075</v>
      </c>
      <c r="F12276" t="s">
        <v>10</v>
      </c>
      <c r="G12276">
        <v>200000</v>
      </c>
    </row>
    <row r="12277" spans="1:7" x14ac:dyDescent="0.25">
      <c r="A12277">
        <v>80029097</v>
      </c>
      <c r="B12277" s="1">
        <v>41102</v>
      </c>
      <c r="C12277" t="s">
        <v>135</v>
      </c>
      <c r="D12277">
        <v>125</v>
      </c>
      <c r="E12277">
        <v>12060415</v>
      </c>
      <c r="F12277" t="s">
        <v>10</v>
      </c>
      <c r="G12277">
        <v>1</v>
      </c>
    </row>
    <row r="12278" spans="1:7" x14ac:dyDescent="0.25">
      <c r="A12278">
        <v>80029097</v>
      </c>
      <c r="B12278" s="1">
        <v>41102</v>
      </c>
      <c r="C12278" t="s">
        <v>134</v>
      </c>
      <c r="D12278">
        <v>300</v>
      </c>
      <c r="E12278">
        <v>12060416</v>
      </c>
      <c r="F12278" t="s">
        <v>10</v>
      </c>
      <c r="G12278">
        <v>4</v>
      </c>
    </row>
    <row r="12279" spans="1:7" x14ac:dyDescent="0.25">
      <c r="A12279">
        <v>80029098</v>
      </c>
      <c r="B12279" s="1">
        <v>41102</v>
      </c>
      <c r="C12279" t="s">
        <v>64</v>
      </c>
      <c r="D12279">
        <v>25</v>
      </c>
      <c r="E12279">
        <v>12070169</v>
      </c>
      <c r="F12279" t="s">
        <v>65</v>
      </c>
      <c r="G12279">
        <v>5</v>
      </c>
    </row>
    <row r="12280" spans="1:7" x14ac:dyDescent="0.25">
      <c r="A12280">
        <v>80029098</v>
      </c>
      <c r="B12280" s="1">
        <v>41102</v>
      </c>
      <c r="C12280" t="s">
        <v>64</v>
      </c>
      <c r="D12280">
        <v>36</v>
      </c>
      <c r="E12280">
        <v>12070170</v>
      </c>
      <c r="F12280" t="s">
        <v>65</v>
      </c>
      <c r="G12280">
        <v>9</v>
      </c>
    </row>
    <row r="12281" spans="1:7" x14ac:dyDescent="0.25">
      <c r="A12281">
        <v>80029099</v>
      </c>
      <c r="B12281" s="1">
        <v>41103</v>
      </c>
      <c r="C12281" t="s">
        <v>7</v>
      </c>
      <c r="D12281">
        <v>40</v>
      </c>
      <c r="E12281">
        <v>12070173</v>
      </c>
      <c r="F12281" t="s">
        <v>8</v>
      </c>
      <c r="G12281">
        <v>4000</v>
      </c>
    </row>
    <row r="12282" spans="1:7" x14ac:dyDescent="0.25">
      <c r="A12282">
        <v>80029100</v>
      </c>
      <c r="B12282" s="1">
        <v>41103</v>
      </c>
      <c r="C12282" t="s">
        <v>7</v>
      </c>
      <c r="D12282">
        <v>250</v>
      </c>
      <c r="E12282">
        <v>12070005</v>
      </c>
      <c r="F12282" t="s">
        <v>8</v>
      </c>
      <c r="G12282">
        <v>46000</v>
      </c>
    </row>
    <row r="12283" spans="1:7" hidden="1" x14ac:dyDescent="0.25">
      <c r="A12283">
        <v>80029120</v>
      </c>
      <c r="B12283" s="1">
        <v>41106</v>
      </c>
      <c r="C12283" t="s">
        <v>159</v>
      </c>
      <c r="D12283">
        <v>450</v>
      </c>
      <c r="E12283">
        <v>12070190</v>
      </c>
      <c r="F12283" t="s">
        <v>10</v>
      </c>
      <c r="G12283">
        <v>1</v>
      </c>
    </row>
    <row r="12284" spans="1:7" hidden="1" x14ac:dyDescent="0.25">
      <c r="A12284">
        <v>80029112</v>
      </c>
      <c r="B12284" s="1">
        <v>41106</v>
      </c>
      <c r="C12284" t="s">
        <v>113</v>
      </c>
      <c r="D12284">
        <v>50</v>
      </c>
      <c r="E12284">
        <v>12070191</v>
      </c>
      <c r="F12284" t="s">
        <v>10</v>
      </c>
      <c r="G12284">
        <v>1</v>
      </c>
    </row>
    <row r="12285" spans="1:7" x14ac:dyDescent="0.25">
      <c r="A12285">
        <v>80029100</v>
      </c>
      <c r="B12285" s="1">
        <v>41103</v>
      </c>
      <c r="C12285" t="s">
        <v>15</v>
      </c>
      <c r="D12285">
        <v>125</v>
      </c>
      <c r="E12285">
        <v>12070005</v>
      </c>
      <c r="F12285" t="s">
        <v>8</v>
      </c>
      <c r="G12285">
        <v>46000</v>
      </c>
    </row>
    <row r="12286" spans="1:7" hidden="1" x14ac:dyDescent="0.25">
      <c r="A12286">
        <v>80029115</v>
      </c>
      <c r="B12286" s="1">
        <v>41106</v>
      </c>
      <c r="C12286" t="s">
        <v>111</v>
      </c>
      <c r="D12286">
        <v>25</v>
      </c>
      <c r="E12286">
        <v>12070193</v>
      </c>
      <c r="F12286" t="s">
        <v>112</v>
      </c>
      <c r="G12286">
        <v>1</v>
      </c>
    </row>
    <row r="12287" spans="1:7" x14ac:dyDescent="0.25">
      <c r="A12287">
        <v>80029103</v>
      </c>
      <c r="B12287" s="1">
        <v>41103</v>
      </c>
      <c r="C12287" t="s">
        <v>70</v>
      </c>
      <c r="D12287">
        <v>25</v>
      </c>
      <c r="E12287">
        <v>12070178</v>
      </c>
      <c r="F12287" t="s">
        <v>71</v>
      </c>
      <c r="G12287">
        <v>1</v>
      </c>
    </row>
    <row r="12288" spans="1:7" x14ac:dyDescent="0.25">
      <c r="A12288">
        <v>80029103</v>
      </c>
      <c r="B12288" s="1">
        <v>41103</v>
      </c>
      <c r="C12288" t="s">
        <v>70</v>
      </c>
      <c r="D12288">
        <v>25</v>
      </c>
      <c r="E12288">
        <v>12070179</v>
      </c>
      <c r="F12288" t="s">
        <v>71</v>
      </c>
      <c r="G12288">
        <v>1</v>
      </c>
    </row>
    <row r="12289" spans="1:7" x14ac:dyDescent="0.25">
      <c r="A12289">
        <v>80029103</v>
      </c>
      <c r="B12289" s="1">
        <v>41103</v>
      </c>
      <c r="C12289" t="s">
        <v>70</v>
      </c>
      <c r="D12289">
        <v>25</v>
      </c>
      <c r="E12289">
        <v>12070180</v>
      </c>
      <c r="F12289" t="s">
        <v>71</v>
      </c>
      <c r="G12289">
        <v>1</v>
      </c>
    </row>
    <row r="12290" spans="1:7" x14ac:dyDescent="0.25">
      <c r="A12290">
        <v>80029103</v>
      </c>
      <c r="B12290" s="1">
        <v>41103</v>
      </c>
      <c r="C12290" t="s">
        <v>70</v>
      </c>
      <c r="D12290">
        <v>25</v>
      </c>
      <c r="E12290">
        <v>12070181</v>
      </c>
      <c r="F12290" t="s">
        <v>71</v>
      </c>
      <c r="G12290">
        <v>1</v>
      </c>
    </row>
    <row r="12291" spans="1:7" hidden="1" x14ac:dyDescent="0.25">
      <c r="A12291">
        <v>80029117</v>
      </c>
      <c r="B12291" s="1">
        <v>41106</v>
      </c>
      <c r="C12291" t="s">
        <v>182</v>
      </c>
      <c r="D12291">
        <v>100</v>
      </c>
      <c r="E12291">
        <v>12070200</v>
      </c>
      <c r="F12291" t="s">
        <v>10</v>
      </c>
      <c r="G12291">
        <v>1</v>
      </c>
    </row>
    <row r="12292" spans="1:7" x14ac:dyDescent="0.25">
      <c r="A12292">
        <v>80029103</v>
      </c>
      <c r="B12292" s="1">
        <v>41103</v>
      </c>
      <c r="C12292" t="s">
        <v>70</v>
      </c>
      <c r="D12292">
        <v>25</v>
      </c>
      <c r="E12292">
        <v>12070182</v>
      </c>
      <c r="F12292" t="s">
        <v>71</v>
      </c>
      <c r="G12292">
        <v>1</v>
      </c>
    </row>
    <row r="12293" spans="1:7" hidden="1" x14ac:dyDescent="0.25">
      <c r="A12293">
        <v>80029120</v>
      </c>
      <c r="B12293" s="1">
        <v>41106</v>
      </c>
      <c r="C12293" t="s">
        <v>136</v>
      </c>
      <c r="D12293">
        <v>250</v>
      </c>
      <c r="E12293">
        <v>12070204</v>
      </c>
      <c r="F12293" t="s">
        <v>121</v>
      </c>
      <c r="G12293">
        <v>1</v>
      </c>
    </row>
    <row r="12294" spans="1:7" hidden="1" x14ac:dyDescent="0.25">
      <c r="A12294">
        <v>80029121</v>
      </c>
      <c r="B12294" s="1">
        <v>41106</v>
      </c>
      <c r="C12294" t="s">
        <v>104</v>
      </c>
      <c r="D12294">
        <v>250</v>
      </c>
      <c r="E12294">
        <v>12070205</v>
      </c>
      <c r="F12294" t="s">
        <v>50</v>
      </c>
      <c r="G12294">
        <v>0.4</v>
      </c>
    </row>
    <row r="12295" spans="1:7" x14ac:dyDescent="0.25">
      <c r="A12295">
        <v>80029104</v>
      </c>
      <c r="B12295" s="1">
        <v>41103</v>
      </c>
      <c r="C12295" t="s">
        <v>7</v>
      </c>
      <c r="D12295">
        <v>255</v>
      </c>
      <c r="E12295">
        <v>12070103</v>
      </c>
      <c r="F12295" t="s">
        <v>8</v>
      </c>
      <c r="G12295">
        <v>47000</v>
      </c>
    </row>
    <row r="12296" spans="1:7" x14ac:dyDescent="0.25">
      <c r="A12296">
        <v>80029105</v>
      </c>
      <c r="B12296" s="1">
        <v>41103</v>
      </c>
      <c r="C12296" t="s">
        <v>54</v>
      </c>
      <c r="D12296">
        <v>27</v>
      </c>
      <c r="E12296">
        <v>12070185</v>
      </c>
      <c r="F12296" t="s">
        <v>55</v>
      </c>
      <c r="G12296">
        <v>70000</v>
      </c>
    </row>
    <row r="12297" spans="1:7" x14ac:dyDescent="0.25">
      <c r="A12297">
        <v>80029105</v>
      </c>
      <c r="B12297" s="1">
        <v>41103</v>
      </c>
      <c r="C12297" t="s">
        <v>56</v>
      </c>
      <c r="D12297">
        <v>25</v>
      </c>
      <c r="E12297">
        <v>12070185</v>
      </c>
      <c r="F12297" t="s">
        <v>55</v>
      </c>
      <c r="G12297">
        <v>70000</v>
      </c>
    </row>
    <row r="12298" spans="1:7" x14ac:dyDescent="0.25">
      <c r="A12298">
        <v>80029105</v>
      </c>
      <c r="B12298" s="1">
        <v>41103</v>
      </c>
      <c r="C12298" t="s">
        <v>57</v>
      </c>
      <c r="D12298">
        <v>29</v>
      </c>
      <c r="E12298">
        <v>12070185</v>
      </c>
      <c r="F12298" t="s">
        <v>55</v>
      </c>
      <c r="G12298">
        <v>70000</v>
      </c>
    </row>
    <row r="12299" spans="1:7" hidden="1" x14ac:dyDescent="0.25">
      <c r="A12299">
        <v>80029131</v>
      </c>
      <c r="B12299" s="1">
        <v>41107</v>
      </c>
      <c r="C12299" t="s">
        <v>18</v>
      </c>
      <c r="D12299">
        <v>59.93</v>
      </c>
      <c r="E12299">
        <v>12030279</v>
      </c>
      <c r="F12299" t="s">
        <v>10</v>
      </c>
      <c r="G12299">
        <v>1</v>
      </c>
    </row>
    <row r="12300" spans="1:7" hidden="1" x14ac:dyDescent="0.25">
      <c r="A12300">
        <v>80029131</v>
      </c>
      <c r="B12300" s="1">
        <v>41107</v>
      </c>
      <c r="C12300" t="s">
        <v>19</v>
      </c>
      <c r="D12300">
        <v>533.02</v>
      </c>
      <c r="E12300">
        <v>12030279</v>
      </c>
      <c r="F12300" t="s">
        <v>10</v>
      </c>
      <c r="G12300">
        <v>1</v>
      </c>
    </row>
    <row r="12301" spans="1:7" hidden="1" x14ac:dyDescent="0.25">
      <c r="A12301">
        <v>80029131</v>
      </c>
      <c r="B12301" s="1">
        <v>41107</v>
      </c>
      <c r="C12301" t="s">
        <v>20</v>
      </c>
      <c r="D12301">
        <v>1302.93</v>
      </c>
      <c r="E12301">
        <v>12030279</v>
      </c>
      <c r="F12301" t="s">
        <v>10</v>
      </c>
      <c r="G12301">
        <v>1</v>
      </c>
    </row>
    <row r="12302" spans="1:7" hidden="1" x14ac:dyDescent="0.25">
      <c r="A12302">
        <v>80029131</v>
      </c>
      <c r="B12302" s="1">
        <v>41107</v>
      </c>
      <c r="C12302" t="s">
        <v>21</v>
      </c>
      <c r="D12302">
        <v>161.68</v>
      </c>
      <c r="E12302">
        <v>12030279</v>
      </c>
      <c r="F12302" t="s">
        <v>10</v>
      </c>
      <c r="G12302">
        <v>1</v>
      </c>
    </row>
    <row r="12303" spans="1:7" x14ac:dyDescent="0.25">
      <c r="A12303">
        <v>80029105</v>
      </c>
      <c r="B12303" s="1">
        <v>41103</v>
      </c>
      <c r="C12303" t="s">
        <v>59</v>
      </c>
      <c r="D12303">
        <v>25</v>
      </c>
      <c r="E12303">
        <v>12070185</v>
      </c>
      <c r="F12303" t="s">
        <v>60</v>
      </c>
      <c r="G12303">
        <v>70000</v>
      </c>
    </row>
    <row r="12304" spans="1:7" x14ac:dyDescent="0.25">
      <c r="A12304">
        <v>80029105</v>
      </c>
      <c r="B12304" s="1">
        <v>41103</v>
      </c>
      <c r="C12304" t="s">
        <v>61</v>
      </c>
      <c r="D12304">
        <v>25</v>
      </c>
      <c r="E12304">
        <v>12070185</v>
      </c>
      <c r="F12304" t="s">
        <v>60</v>
      </c>
      <c r="G12304">
        <v>70000</v>
      </c>
    </row>
    <row r="12305" spans="1:7" hidden="1" x14ac:dyDescent="0.25">
      <c r="A12305">
        <v>80029126</v>
      </c>
      <c r="B12305" s="1">
        <v>41107</v>
      </c>
      <c r="C12305" t="s">
        <v>36</v>
      </c>
      <c r="D12305">
        <v>50</v>
      </c>
      <c r="E12305">
        <v>12070208</v>
      </c>
      <c r="F12305" t="s">
        <v>23</v>
      </c>
      <c r="G12305">
        <v>1</v>
      </c>
    </row>
    <row r="12306" spans="1:7" x14ac:dyDescent="0.25">
      <c r="A12306">
        <v>80029106</v>
      </c>
      <c r="B12306" s="1">
        <v>41103</v>
      </c>
      <c r="C12306" t="s">
        <v>7</v>
      </c>
      <c r="D12306">
        <v>70</v>
      </c>
      <c r="E12306">
        <v>12050286</v>
      </c>
      <c r="F12306" t="s">
        <v>8</v>
      </c>
      <c r="G12306">
        <v>10000</v>
      </c>
    </row>
    <row r="12307" spans="1:7" x14ac:dyDescent="0.25">
      <c r="A12307">
        <v>80029108</v>
      </c>
      <c r="B12307" s="1">
        <v>41103</v>
      </c>
      <c r="C12307" t="s">
        <v>7</v>
      </c>
      <c r="D12307">
        <v>140</v>
      </c>
      <c r="E12307">
        <v>12060275</v>
      </c>
      <c r="F12307" t="s">
        <v>8</v>
      </c>
      <c r="G12307">
        <v>24000</v>
      </c>
    </row>
    <row r="12308" spans="1:7" x14ac:dyDescent="0.25">
      <c r="A12308">
        <v>80029109</v>
      </c>
      <c r="B12308" s="1">
        <v>41103</v>
      </c>
      <c r="C12308" t="s">
        <v>7</v>
      </c>
      <c r="D12308">
        <v>115</v>
      </c>
      <c r="E12308">
        <v>12070109</v>
      </c>
      <c r="F12308" t="s">
        <v>8</v>
      </c>
      <c r="G12308">
        <v>19000</v>
      </c>
    </row>
    <row r="12309" spans="1:7" x14ac:dyDescent="0.25">
      <c r="A12309">
        <v>80029109</v>
      </c>
      <c r="B12309" s="1">
        <v>41103</v>
      </c>
      <c r="C12309" t="s">
        <v>15</v>
      </c>
      <c r="D12309">
        <v>57.5</v>
      </c>
      <c r="E12309">
        <v>12070109</v>
      </c>
      <c r="F12309" t="s">
        <v>8</v>
      </c>
      <c r="G12309">
        <v>19000</v>
      </c>
    </row>
    <row r="12310" spans="1:7" hidden="1" x14ac:dyDescent="0.25">
      <c r="A12310">
        <v>90001884</v>
      </c>
      <c r="B12310" s="1">
        <v>41107</v>
      </c>
      <c r="C12310" t="s">
        <v>115</v>
      </c>
      <c r="D12310">
        <v>50</v>
      </c>
      <c r="E12310">
        <v>12070219</v>
      </c>
      <c r="F12310" t="s">
        <v>10</v>
      </c>
      <c r="G12310">
        <v>1</v>
      </c>
    </row>
    <row r="12311" spans="1:7" x14ac:dyDescent="0.25">
      <c r="A12311">
        <v>80029110</v>
      </c>
      <c r="B12311" s="1">
        <v>41103</v>
      </c>
      <c r="C12311" t="s">
        <v>135</v>
      </c>
      <c r="D12311">
        <v>125</v>
      </c>
      <c r="E12311">
        <v>12070137</v>
      </c>
      <c r="F12311" t="s">
        <v>10</v>
      </c>
      <c r="G12311">
        <v>1</v>
      </c>
    </row>
    <row r="12312" spans="1:7" x14ac:dyDescent="0.25">
      <c r="A12312">
        <v>80029111</v>
      </c>
      <c r="B12312" s="1">
        <v>41103</v>
      </c>
      <c r="C12312" t="s">
        <v>134</v>
      </c>
      <c r="D12312">
        <v>75</v>
      </c>
      <c r="E12312">
        <v>12020394</v>
      </c>
      <c r="F12312" t="s">
        <v>10</v>
      </c>
      <c r="G12312">
        <v>1</v>
      </c>
    </row>
    <row r="12313" spans="1:7" x14ac:dyDescent="0.25">
      <c r="A12313">
        <v>80029113</v>
      </c>
      <c r="B12313" s="1">
        <v>41106</v>
      </c>
      <c r="C12313" t="s">
        <v>7</v>
      </c>
      <c r="D12313">
        <v>60</v>
      </c>
      <c r="E12313">
        <v>12070128</v>
      </c>
      <c r="F12313" t="s">
        <v>8</v>
      </c>
      <c r="G12313">
        <v>8000</v>
      </c>
    </row>
    <row r="12314" spans="1:7" x14ac:dyDescent="0.25">
      <c r="A12314">
        <v>80029114</v>
      </c>
      <c r="B12314" s="1">
        <v>41106</v>
      </c>
      <c r="C12314" t="s">
        <v>9</v>
      </c>
      <c r="D12314">
        <v>20</v>
      </c>
      <c r="E12314">
        <v>12060191</v>
      </c>
      <c r="F12314" t="s">
        <v>10</v>
      </c>
      <c r="G12314">
        <v>1</v>
      </c>
    </row>
    <row r="12315" spans="1:7" x14ac:dyDescent="0.25">
      <c r="A12315">
        <v>80029114</v>
      </c>
      <c r="B12315" s="1">
        <v>41106</v>
      </c>
      <c r="C12315" t="s">
        <v>7</v>
      </c>
      <c r="D12315">
        <v>110</v>
      </c>
      <c r="E12315">
        <v>12060191</v>
      </c>
      <c r="F12315" t="s">
        <v>8</v>
      </c>
      <c r="G12315">
        <v>1</v>
      </c>
    </row>
    <row r="12316" spans="1:7" x14ac:dyDescent="0.25">
      <c r="A12316">
        <v>80029116</v>
      </c>
      <c r="B12316" s="1">
        <v>41106</v>
      </c>
      <c r="C12316" t="s">
        <v>64</v>
      </c>
      <c r="D12316">
        <v>25</v>
      </c>
      <c r="E12316">
        <v>12070196</v>
      </c>
      <c r="F12316" t="s">
        <v>65</v>
      </c>
      <c r="G12316">
        <v>1</v>
      </c>
    </row>
    <row r="12317" spans="1:7" hidden="1" x14ac:dyDescent="0.25">
      <c r="A12317">
        <v>80029134</v>
      </c>
      <c r="B12317" s="1">
        <v>41107</v>
      </c>
      <c r="C12317" t="s">
        <v>111</v>
      </c>
      <c r="D12317">
        <v>25</v>
      </c>
      <c r="E12317">
        <v>12070225</v>
      </c>
      <c r="F12317" t="s">
        <v>112</v>
      </c>
      <c r="G12317">
        <v>1</v>
      </c>
    </row>
    <row r="12318" spans="1:7" x14ac:dyDescent="0.25">
      <c r="A12318">
        <v>80029116</v>
      </c>
      <c r="B12318" s="1">
        <v>41106</v>
      </c>
      <c r="C12318" t="s">
        <v>64</v>
      </c>
      <c r="D12318">
        <v>25</v>
      </c>
      <c r="E12318">
        <v>12070197</v>
      </c>
      <c r="F12318" t="s">
        <v>65</v>
      </c>
      <c r="G12318">
        <v>1</v>
      </c>
    </row>
    <row r="12319" spans="1:7" hidden="1" x14ac:dyDescent="0.25">
      <c r="A12319">
        <v>80029138</v>
      </c>
      <c r="B12319" s="1">
        <v>41107</v>
      </c>
      <c r="C12319" t="s">
        <v>115</v>
      </c>
      <c r="D12319">
        <v>50</v>
      </c>
      <c r="E12319">
        <v>12070229</v>
      </c>
      <c r="F12319" t="s">
        <v>10</v>
      </c>
      <c r="G12319">
        <v>1</v>
      </c>
    </row>
    <row r="12320" spans="1:7" hidden="1" x14ac:dyDescent="0.25">
      <c r="A12320">
        <v>80029137</v>
      </c>
      <c r="B12320" s="1">
        <v>41107</v>
      </c>
      <c r="C12320" t="s">
        <v>111</v>
      </c>
      <c r="D12320">
        <v>25</v>
      </c>
      <c r="E12320">
        <v>12070230</v>
      </c>
      <c r="F12320" t="s">
        <v>112</v>
      </c>
      <c r="G12320">
        <v>1</v>
      </c>
    </row>
    <row r="12321" spans="1:7" hidden="1" x14ac:dyDescent="0.25">
      <c r="A12321">
        <v>80029137</v>
      </c>
      <c r="B12321" s="1">
        <v>41107</v>
      </c>
      <c r="C12321" t="s">
        <v>111</v>
      </c>
      <c r="D12321">
        <v>25</v>
      </c>
      <c r="E12321">
        <v>12070231</v>
      </c>
      <c r="F12321" t="s">
        <v>112</v>
      </c>
      <c r="G12321">
        <v>1</v>
      </c>
    </row>
    <row r="12322" spans="1:7" hidden="1" x14ac:dyDescent="0.25">
      <c r="A12322">
        <v>80029139</v>
      </c>
      <c r="B12322" s="1">
        <v>41107</v>
      </c>
      <c r="C12322" t="s">
        <v>115</v>
      </c>
      <c r="D12322">
        <v>50</v>
      </c>
      <c r="E12322">
        <v>12070232</v>
      </c>
      <c r="F12322" t="s">
        <v>10</v>
      </c>
      <c r="G12322">
        <v>1</v>
      </c>
    </row>
    <row r="12323" spans="1:7" x14ac:dyDescent="0.25">
      <c r="A12323">
        <v>80029116</v>
      </c>
      <c r="B12323" s="1">
        <v>41106</v>
      </c>
      <c r="C12323" t="s">
        <v>64</v>
      </c>
      <c r="D12323">
        <v>25</v>
      </c>
      <c r="E12323">
        <v>12070198</v>
      </c>
      <c r="F12323" t="s">
        <v>65</v>
      </c>
      <c r="G12323">
        <v>1</v>
      </c>
    </row>
    <row r="12324" spans="1:7" x14ac:dyDescent="0.25">
      <c r="A12324">
        <v>80029116</v>
      </c>
      <c r="B12324" s="1">
        <v>41106</v>
      </c>
      <c r="C12324" t="s">
        <v>64</v>
      </c>
      <c r="D12324">
        <v>25</v>
      </c>
      <c r="E12324">
        <v>12070199</v>
      </c>
      <c r="F12324" t="s">
        <v>65</v>
      </c>
      <c r="G12324">
        <v>1</v>
      </c>
    </row>
    <row r="12325" spans="1:7" x14ac:dyDescent="0.25">
      <c r="A12325">
        <v>80029118</v>
      </c>
      <c r="B12325" s="1">
        <v>41106</v>
      </c>
      <c r="C12325" t="s">
        <v>7</v>
      </c>
      <c r="D12325">
        <v>245</v>
      </c>
      <c r="E12325">
        <v>12070082</v>
      </c>
      <c r="F12325" t="s">
        <v>8</v>
      </c>
      <c r="G12325">
        <v>45000</v>
      </c>
    </row>
    <row r="12326" spans="1:7" x14ac:dyDescent="0.25">
      <c r="A12326">
        <v>80029118</v>
      </c>
      <c r="B12326" s="1">
        <v>41106</v>
      </c>
      <c r="C12326" t="s">
        <v>15</v>
      </c>
      <c r="D12326">
        <v>122.5</v>
      </c>
      <c r="E12326">
        <v>12070082</v>
      </c>
      <c r="F12326" t="s">
        <v>8</v>
      </c>
      <c r="G12326">
        <v>45000</v>
      </c>
    </row>
    <row r="12327" spans="1:7" x14ac:dyDescent="0.25">
      <c r="A12327">
        <v>80029119</v>
      </c>
      <c r="B12327" s="1">
        <v>41106</v>
      </c>
      <c r="C12327" t="s">
        <v>64</v>
      </c>
      <c r="D12327">
        <v>25</v>
      </c>
      <c r="E12327">
        <v>12070202</v>
      </c>
      <c r="F12327" t="s">
        <v>65</v>
      </c>
      <c r="G12327">
        <v>6</v>
      </c>
    </row>
    <row r="12328" spans="1:7" x14ac:dyDescent="0.25">
      <c r="A12328">
        <v>80029122</v>
      </c>
      <c r="B12328" s="1">
        <v>41106</v>
      </c>
      <c r="C12328" t="s">
        <v>133</v>
      </c>
      <c r="D12328">
        <v>15</v>
      </c>
      <c r="E12328">
        <v>12060388</v>
      </c>
      <c r="F12328" t="s">
        <v>10</v>
      </c>
      <c r="G12328">
        <v>1</v>
      </c>
    </row>
    <row r="12329" spans="1:7" x14ac:dyDescent="0.25">
      <c r="A12329">
        <v>80029122</v>
      </c>
      <c r="B12329" s="1">
        <v>41106</v>
      </c>
      <c r="C12329" t="s">
        <v>133</v>
      </c>
      <c r="D12329">
        <v>15</v>
      </c>
      <c r="E12329">
        <v>12060391</v>
      </c>
      <c r="F12329" t="s">
        <v>10</v>
      </c>
      <c r="G12329">
        <v>1</v>
      </c>
    </row>
    <row r="12330" spans="1:7" hidden="1" x14ac:dyDescent="0.25">
      <c r="A12330">
        <v>80029144</v>
      </c>
      <c r="B12330" s="1">
        <v>41108</v>
      </c>
      <c r="C12330" t="s">
        <v>111</v>
      </c>
      <c r="D12330">
        <v>25</v>
      </c>
      <c r="E12330">
        <v>12070240</v>
      </c>
      <c r="F12330" t="s">
        <v>112</v>
      </c>
      <c r="G12330">
        <v>1</v>
      </c>
    </row>
    <row r="12331" spans="1:7" x14ac:dyDescent="0.25">
      <c r="A12331">
        <v>80029122</v>
      </c>
      <c r="B12331" s="1">
        <v>41106</v>
      </c>
      <c r="C12331" t="s">
        <v>134</v>
      </c>
      <c r="D12331">
        <v>75</v>
      </c>
      <c r="E12331">
        <v>12060392</v>
      </c>
      <c r="F12331" t="s">
        <v>10</v>
      </c>
      <c r="G12331">
        <v>1</v>
      </c>
    </row>
    <row r="12332" spans="1:7" x14ac:dyDescent="0.25">
      <c r="A12332">
        <v>80029123</v>
      </c>
      <c r="B12332" s="1">
        <v>41106</v>
      </c>
      <c r="C12332" t="s">
        <v>7</v>
      </c>
      <c r="D12332">
        <v>110</v>
      </c>
      <c r="E12332">
        <v>12070176</v>
      </c>
      <c r="F12332" t="s">
        <v>8</v>
      </c>
      <c r="G12332">
        <v>18000</v>
      </c>
    </row>
    <row r="12333" spans="1:7" x14ac:dyDescent="0.25">
      <c r="A12333">
        <v>80029124</v>
      </c>
      <c r="B12333" s="1">
        <v>41106</v>
      </c>
      <c r="C12333" t="s">
        <v>59</v>
      </c>
      <c r="D12333">
        <v>25</v>
      </c>
      <c r="E12333">
        <v>12070194</v>
      </c>
      <c r="F12333" t="s">
        <v>60</v>
      </c>
      <c r="G12333">
        <v>2</v>
      </c>
    </row>
    <row r="12334" spans="1:7" x14ac:dyDescent="0.25">
      <c r="A12334">
        <v>80029125</v>
      </c>
      <c r="B12334" s="1">
        <v>41106</v>
      </c>
      <c r="C12334" t="s">
        <v>59</v>
      </c>
      <c r="D12334">
        <v>25</v>
      </c>
      <c r="E12334">
        <v>12070192</v>
      </c>
      <c r="F12334" t="s">
        <v>60</v>
      </c>
      <c r="G12334">
        <v>2</v>
      </c>
    </row>
    <row r="12335" spans="1:7" x14ac:dyDescent="0.25">
      <c r="A12335">
        <v>80029127</v>
      </c>
      <c r="B12335" s="1">
        <v>41107</v>
      </c>
      <c r="C12335" t="s">
        <v>64</v>
      </c>
      <c r="D12335">
        <v>25</v>
      </c>
      <c r="E12335">
        <v>12070209</v>
      </c>
      <c r="F12335" t="s">
        <v>65</v>
      </c>
      <c r="G12335">
        <v>1</v>
      </c>
    </row>
    <row r="12336" spans="1:7" x14ac:dyDescent="0.25">
      <c r="A12336">
        <v>80029127</v>
      </c>
      <c r="B12336" s="1">
        <v>41107</v>
      </c>
      <c r="C12336" t="s">
        <v>64</v>
      </c>
      <c r="D12336">
        <v>25</v>
      </c>
      <c r="E12336">
        <v>12070210</v>
      </c>
      <c r="F12336" t="s">
        <v>65</v>
      </c>
      <c r="G12336">
        <v>1</v>
      </c>
    </row>
    <row r="12337" spans="1:7" x14ac:dyDescent="0.25">
      <c r="A12337">
        <v>80029127</v>
      </c>
      <c r="B12337" s="1">
        <v>41107</v>
      </c>
      <c r="C12337" t="s">
        <v>64</v>
      </c>
      <c r="D12337">
        <v>25</v>
      </c>
      <c r="E12337">
        <v>12070211</v>
      </c>
      <c r="F12337" t="s">
        <v>65</v>
      </c>
      <c r="G12337">
        <v>1</v>
      </c>
    </row>
    <row r="12338" spans="1:7" x14ac:dyDescent="0.25">
      <c r="A12338">
        <v>80029127</v>
      </c>
      <c r="B12338" s="1">
        <v>41107</v>
      </c>
      <c r="C12338" t="s">
        <v>64</v>
      </c>
      <c r="D12338">
        <v>25</v>
      </c>
      <c r="E12338">
        <v>12070212</v>
      </c>
      <c r="F12338" t="s">
        <v>65</v>
      </c>
      <c r="G12338">
        <v>1</v>
      </c>
    </row>
    <row r="12339" spans="1:7" x14ac:dyDescent="0.25">
      <c r="A12339">
        <v>80029127</v>
      </c>
      <c r="B12339" s="1">
        <v>41107</v>
      </c>
      <c r="C12339" t="s">
        <v>64</v>
      </c>
      <c r="D12339">
        <v>25</v>
      </c>
      <c r="E12339">
        <v>12070213</v>
      </c>
      <c r="F12339" t="s">
        <v>65</v>
      </c>
      <c r="G12339">
        <v>1</v>
      </c>
    </row>
    <row r="12340" spans="1:7" x14ac:dyDescent="0.25">
      <c r="A12340">
        <v>80029127</v>
      </c>
      <c r="B12340" s="1">
        <v>41107</v>
      </c>
      <c r="C12340" t="s">
        <v>64</v>
      </c>
      <c r="D12340">
        <v>25</v>
      </c>
      <c r="E12340">
        <v>12070214</v>
      </c>
      <c r="F12340" t="s">
        <v>65</v>
      </c>
      <c r="G12340">
        <v>1</v>
      </c>
    </row>
    <row r="12341" spans="1:7" x14ac:dyDescent="0.25">
      <c r="A12341">
        <v>80029127</v>
      </c>
      <c r="B12341" s="1">
        <v>41107</v>
      </c>
      <c r="C12341" t="s">
        <v>64</v>
      </c>
      <c r="D12341">
        <v>25</v>
      </c>
      <c r="E12341">
        <v>12070215</v>
      </c>
      <c r="F12341" t="s">
        <v>65</v>
      </c>
      <c r="G12341">
        <v>1</v>
      </c>
    </row>
    <row r="12342" spans="1:7" hidden="1" x14ac:dyDescent="0.25">
      <c r="A12342">
        <v>80029151</v>
      </c>
      <c r="B12342" s="1">
        <v>41108</v>
      </c>
      <c r="C12342" t="s">
        <v>22</v>
      </c>
      <c r="D12342">
        <v>52.5</v>
      </c>
      <c r="E12342">
        <v>12070246</v>
      </c>
      <c r="F12342" t="s">
        <v>23</v>
      </c>
      <c r="G12342">
        <v>0.21</v>
      </c>
    </row>
    <row r="12343" spans="1:7" hidden="1" x14ac:dyDescent="0.25">
      <c r="A12343">
        <v>80029153</v>
      </c>
      <c r="B12343" s="1">
        <v>41108</v>
      </c>
      <c r="C12343" t="s">
        <v>111</v>
      </c>
      <c r="D12343">
        <v>50</v>
      </c>
      <c r="E12343">
        <v>12070248</v>
      </c>
      <c r="F12343" t="s">
        <v>112</v>
      </c>
      <c r="G12343">
        <v>2</v>
      </c>
    </row>
    <row r="12344" spans="1:7" x14ac:dyDescent="0.25">
      <c r="A12344">
        <v>80029128</v>
      </c>
      <c r="B12344" s="1">
        <v>41107</v>
      </c>
      <c r="C12344" t="s">
        <v>7</v>
      </c>
      <c r="D12344">
        <v>475</v>
      </c>
      <c r="E12344">
        <v>12050304</v>
      </c>
      <c r="F12344" t="s">
        <v>8</v>
      </c>
      <c r="G12344">
        <v>105000</v>
      </c>
    </row>
    <row r="12345" spans="1:7" x14ac:dyDescent="0.25">
      <c r="A12345">
        <v>80029128</v>
      </c>
      <c r="B12345" s="1">
        <v>41107</v>
      </c>
      <c r="C12345" t="s">
        <v>15</v>
      </c>
      <c r="D12345">
        <v>237.5</v>
      </c>
      <c r="E12345">
        <v>12050304</v>
      </c>
      <c r="F12345" t="s">
        <v>8</v>
      </c>
      <c r="G12345">
        <v>105000</v>
      </c>
    </row>
    <row r="12346" spans="1:7" x14ac:dyDescent="0.25">
      <c r="A12346">
        <v>80029129</v>
      </c>
      <c r="B12346" s="1">
        <v>41107</v>
      </c>
      <c r="C12346" t="s">
        <v>24</v>
      </c>
      <c r="D12346">
        <v>25</v>
      </c>
      <c r="E12346">
        <v>12070216</v>
      </c>
      <c r="F12346" t="s">
        <v>10</v>
      </c>
      <c r="G12346">
        <v>1</v>
      </c>
    </row>
    <row r="12347" spans="1:7" x14ac:dyDescent="0.25">
      <c r="A12347">
        <v>80029130</v>
      </c>
      <c r="B12347" s="1">
        <v>41107</v>
      </c>
      <c r="C12347" t="s">
        <v>64</v>
      </c>
      <c r="D12347">
        <v>25</v>
      </c>
      <c r="E12347">
        <v>12070218</v>
      </c>
      <c r="F12347" t="s">
        <v>65</v>
      </c>
      <c r="G12347">
        <v>4</v>
      </c>
    </row>
    <row r="12348" spans="1:7" x14ac:dyDescent="0.25">
      <c r="A12348">
        <v>80029131</v>
      </c>
      <c r="B12348" s="1">
        <v>41107</v>
      </c>
      <c r="C12348" t="s">
        <v>9</v>
      </c>
      <c r="D12348">
        <v>20</v>
      </c>
      <c r="E12348">
        <v>12030279</v>
      </c>
      <c r="F12348" t="s">
        <v>10</v>
      </c>
      <c r="G12348">
        <v>1</v>
      </c>
    </row>
    <row r="12349" spans="1:7" x14ac:dyDescent="0.25">
      <c r="A12349">
        <v>80029131</v>
      </c>
      <c r="B12349" s="1">
        <v>41107</v>
      </c>
      <c r="C12349" t="s">
        <v>7</v>
      </c>
      <c r="D12349">
        <v>1000</v>
      </c>
      <c r="E12349">
        <v>12030279</v>
      </c>
      <c r="F12349" t="s">
        <v>8</v>
      </c>
      <c r="G12349">
        <v>1</v>
      </c>
    </row>
    <row r="12350" spans="1:7" hidden="1" x14ac:dyDescent="0.25">
      <c r="A12350">
        <v>80029156</v>
      </c>
      <c r="B12350" s="1">
        <v>41108</v>
      </c>
      <c r="C12350" t="s">
        <v>36</v>
      </c>
      <c r="D12350">
        <v>53.5</v>
      </c>
      <c r="E12350">
        <v>12070250</v>
      </c>
      <c r="F12350" t="s">
        <v>23</v>
      </c>
      <c r="G12350">
        <v>1.07</v>
      </c>
    </row>
    <row r="12351" spans="1:7" hidden="1" x14ac:dyDescent="0.25">
      <c r="A12351">
        <v>80029158</v>
      </c>
      <c r="B12351" s="1">
        <v>41108</v>
      </c>
      <c r="C12351" t="s">
        <v>111</v>
      </c>
      <c r="D12351">
        <v>50</v>
      </c>
      <c r="E12351">
        <v>12070252</v>
      </c>
      <c r="F12351" t="s">
        <v>112</v>
      </c>
      <c r="G12351">
        <v>2</v>
      </c>
    </row>
    <row r="12352" spans="1:7" hidden="1" x14ac:dyDescent="0.25">
      <c r="A12352">
        <v>80029160</v>
      </c>
      <c r="B12352" s="1">
        <v>41108</v>
      </c>
      <c r="C12352" t="s">
        <v>111</v>
      </c>
      <c r="D12352">
        <v>100</v>
      </c>
      <c r="E12352">
        <v>12070255</v>
      </c>
      <c r="F12352" t="s">
        <v>112</v>
      </c>
      <c r="G12352">
        <v>4</v>
      </c>
    </row>
    <row r="12353" spans="1:7" hidden="1" x14ac:dyDescent="0.25">
      <c r="A12353">
        <v>80029162</v>
      </c>
      <c r="B12353" s="1">
        <v>41108</v>
      </c>
      <c r="C12353" t="s">
        <v>22</v>
      </c>
      <c r="D12353">
        <v>50</v>
      </c>
      <c r="E12353">
        <v>12070257</v>
      </c>
      <c r="F12353" t="s">
        <v>23</v>
      </c>
      <c r="G12353">
        <v>0.2</v>
      </c>
    </row>
    <row r="12354" spans="1:7" x14ac:dyDescent="0.25">
      <c r="A12354">
        <v>80029132</v>
      </c>
      <c r="B12354" s="1">
        <v>41107</v>
      </c>
      <c r="C12354" t="s">
        <v>25</v>
      </c>
      <c r="D12354">
        <v>30</v>
      </c>
      <c r="E12354">
        <v>12070222</v>
      </c>
      <c r="F12354" t="s">
        <v>26</v>
      </c>
      <c r="G12354">
        <v>200</v>
      </c>
    </row>
    <row r="12355" spans="1:7" x14ac:dyDescent="0.25">
      <c r="A12355">
        <v>80029132</v>
      </c>
      <c r="B12355" s="1">
        <v>41107</v>
      </c>
      <c r="C12355" t="s">
        <v>66</v>
      </c>
      <c r="D12355">
        <v>30</v>
      </c>
      <c r="E12355">
        <v>12070222</v>
      </c>
      <c r="F12355" t="s">
        <v>67</v>
      </c>
      <c r="G12355">
        <v>200</v>
      </c>
    </row>
    <row r="12356" spans="1:7" x14ac:dyDescent="0.25">
      <c r="A12356">
        <v>80029132</v>
      </c>
      <c r="B12356" s="1">
        <v>41107</v>
      </c>
      <c r="C12356" t="s">
        <v>68</v>
      </c>
      <c r="D12356">
        <v>25</v>
      </c>
      <c r="E12356">
        <v>12070222</v>
      </c>
      <c r="F12356" t="s">
        <v>69</v>
      </c>
      <c r="G12356">
        <v>200</v>
      </c>
    </row>
    <row r="12357" spans="1:7" x14ac:dyDescent="0.25">
      <c r="A12357">
        <v>80029133</v>
      </c>
      <c r="B12357" s="1">
        <v>41107</v>
      </c>
      <c r="C12357" t="s">
        <v>54</v>
      </c>
      <c r="D12357">
        <v>27</v>
      </c>
      <c r="E12357">
        <v>12070223</v>
      </c>
      <c r="F12357" t="s">
        <v>55</v>
      </c>
      <c r="G12357">
        <v>80000</v>
      </c>
    </row>
    <row r="12358" spans="1:7" x14ac:dyDescent="0.25">
      <c r="A12358">
        <v>80029133</v>
      </c>
      <c r="B12358" s="1">
        <v>41107</v>
      </c>
      <c r="C12358" t="s">
        <v>59</v>
      </c>
      <c r="D12358">
        <v>25</v>
      </c>
      <c r="E12358">
        <v>12070223</v>
      </c>
      <c r="F12358" t="s">
        <v>60</v>
      </c>
      <c r="G12358">
        <v>80000</v>
      </c>
    </row>
    <row r="12359" spans="1:7" x14ac:dyDescent="0.25">
      <c r="A12359">
        <v>80029135</v>
      </c>
      <c r="B12359" s="1">
        <v>41107</v>
      </c>
      <c r="C12359" t="s">
        <v>24</v>
      </c>
      <c r="D12359">
        <v>25</v>
      </c>
      <c r="E12359">
        <v>12070227</v>
      </c>
      <c r="F12359" t="s">
        <v>10</v>
      </c>
      <c r="G12359">
        <v>1</v>
      </c>
    </row>
    <row r="12360" spans="1:7" x14ac:dyDescent="0.25">
      <c r="A12360">
        <v>80029136</v>
      </c>
      <c r="B12360" s="1">
        <v>41107</v>
      </c>
      <c r="C12360" t="s">
        <v>135</v>
      </c>
      <c r="D12360">
        <v>250</v>
      </c>
      <c r="E12360">
        <v>12060029</v>
      </c>
      <c r="F12360" t="s">
        <v>10</v>
      </c>
      <c r="G12360">
        <v>2</v>
      </c>
    </row>
    <row r="12361" spans="1:7" x14ac:dyDescent="0.25">
      <c r="A12361">
        <v>80029140</v>
      </c>
      <c r="B12361" s="1">
        <v>41107</v>
      </c>
      <c r="C12361" t="s">
        <v>7</v>
      </c>
      <c r="D12361">
        <v>195</v>
      </c>
      <c r="E12361">
        <v>12070029</v>
      </c>
      <c r="F12361" t="s">
        <v>8</v>
      </c>
      <c r="G12361">
        <v>35000</v>
      </c>
    </row>
    <row r="12362" spans="1:7" x14ac:dyDescent="0.25">
      <c r="A12362">
        <v>80029140</v>
      </c>
      <c r="B12362" s="1">
        <v>41107</v>
      </c>
      <c r="C12362" t="s">
        <v>15</v>
      </c>
      <c r="D12362">
        <v>97.5</v>
      </c>
      <c r="E12362">
        <v>12070029</v>
      </c>
      <c r="F12362" t="s">
        <v>8</v>
      </c>
      <c r="G12362">
        <v>35000</v>
      </c>
    </row>
    <row r="12363" spans="1:7" x14ac:dyDescent="0.25">
      <c r="A12363">
        <v>80029141</v>
      </c>
      <c r="B12363" s="1">
        <v>41107</v>
      </c>
      <c r="C12363" t="s">
        <v>66</v>
      </c>
      <c r="D12363">
        <v>25</v>
      </c>
      <c r="E12363">
        <v>12070030</v>
      </c>
      <c r="F12363" t="s">
        <v>67</v>
      </c>
      <c r="G12363">
        <v>2</v>
      </c>
    </row>
    <row r="12364" spans="1:7" x14ac:dyDescent="0.25">
      <c r="A12364">
        <v>80029142</v>
      </c>
      <c r="B12364" s="1">
        <v>41107</v>
      </c>
      <c r="C12364" t="s">
        <v>7</v>
      </c>
      <c r="D12364">
        <v>420</v>
      </c>
      <c r="E12364">
        <v>12070064</v>
      </c>
      <c r="F12364" t="s">
        <v>8</v>
      </c>
      <c r="G12364">
        <v>90000</v>
      </c>
    </row>
    <row r="12365" spans="1:7" x14ac:dyDescent="0.25">
      <c r="A12365">
        <v>80029142</v>
      </c>
      <c r="B12365" s="1">
        <v>41107</v>
      </c>
      <c r="C12365" t="s">
        <v>15</v>
      </c>
      <c r="D12365">
        <v>210</v>
      </c>
      <c r="E12365">
        <v>12070064</v>
      </c>
      <c r="F12365" t="s">
        <v>8</v>
      </c>
      <c r="G12365">
        <v>90000</v>
      </c>
    </row>
    <row r="12366" spans="1:7" x14ac:dyDescent="0.25">
      <c r="A12366">
        <v>80029143</v>
      </c>
      <c r="B12366" s="1">
        <v>41108</v>
      </c>
      <c r="C12366" t="s">
        <v>7</v>
      </c>
      <c r="D12366">
        <v>270</v>
      </c>
      <c r="E12366">
        <v>12070156</v>
      </c>
      <c r="F12366" t="s">
        <v>8</v>
      </c>
      <c r="G12366">
        <v>50000</v>
      </c>
    </row>
    <row r="12367" spans="1:7" x14ac:dyDescent="0.25">
      <c r="A12367">
        <v>80029145</v>
      </c>
      <c r="B12367" s="1">
        <v>41108</v>
      </c>
      <c r="C12367" t="s">
        <v>140</v>
      </c>
      <c r="D12367">
        <v>15</v>
      </c>
      <c r="E12367">
        <v>12070241</v>
      </c>
      <c r="F12367" t="s">
        <v>26</v>
      </c>
      <c r="G12367">
        <v>100</v>
      </c>
    </row>
    <row r="12368" spans="1:7" x14ac:dyDescent="0.25">
      <c r="A12368">
        <v>80029145</v>
      </c>
      <c r="B12368" s="1">
        <v>41108</v>
      </c>
      <c r="C12368" t="s">
        <v>66</v>
      </c>
      <c r="D12368">
        <v>14</v>
      </c>
      <c r="E12368">
        <v>12070241</v>
      </c>
      <c r="F12368" t="s">
        <v>67</v>
      </c>
      <c r="G12368">
        <v>100</v>
      </c>
    </row>
    <row r="12369" spans="1:7" x14ac:dyDescent="0.25">
      <c r="A12369">
        <v>80029145</v>
      </c>
      <c r="B12369" s="1">
        <v>41108</v>
      </c>
      <c r="C12369" t="s">
        <v>24</v>
      </c>
      <c r="D12369">
        <v>25</v>
      </c>
      <c r="E12369">
        <v>12070242</v>
      </c>
      <c r="F12369" t="s">
        <v>10</v>
      </c>
      <c r="G12369">
        <v>1</v>
      </c>
    </row>
    <row r="12370" spans="1:7" x14ac:dyDescent="0.25">
      <c r="A12370">
        <v>80029146</v>
      </c>
      <c r="B12370" s="1">
        <v>41108</v>
      </c>
      <c r="C12370" t="s">
        <v>29</v>
      </c>
      <c r="D12370">
        <v>25</v>
      </c>
      <c r="E12370">
        <v>12070243</v>
      </c>
      <c r="F12370" t="s">
        <v>10</v>
      </c>
      <c r="G12370">
        <v>1</v>
      </c>
    </row>
    <row r="12371" spans="1:7" x14ac:dyDescent="0.25">
      <c r="A12371">
        <v>80029147</v>
      </c>
      <c r="B12371" s="1">
        <v>41108</v>
      </c>
      <c r="C12371" t="s">
        <v>140</v>
      </c>
      <c r="D12371">
        <v>30</v>
      </c>
      <c r="E12371">
        <v>12070244</v>
      </c>
      <c r="F12371" t="s">
        <v>26</v>
      </c>
      <c r="G12371">
        <v>200</v>
      </c>
    </row>
    <row r="12372" spans="1:7" x14ac:dyDescent="0.25">
      <c r="A12372">
        <v>80029147</v>
      </c>
      <c r="B12372" s="1">
        <v>41108</v>
      </c>
      <c r="C12372" t="s">
        <v>66</v>
      </c>
      <c r="D12372">
        <v>2</v>
      </c>
      <c r="E12372">
        <v>12070244</v>
      </c>
      <c r="F12372" t="s">
        <v>67</v>
      </c>
      <c r="G12372">
        <v>200</v>
      </c>
    </row>
    <row r="12373" spans="1:7" x14ac:dyDescent="0.25">
      <c r="A12373">
        <v>80029148</v>
      </c>
      <c r="B12373" s="1">
        <v>41108</v>
      </c>
      <c r="C12373" t="s">
        <v>7</v>
      </c>
      <c r="D12373">
        <v>70</v>
      </c>
      <c r="E12373">
        <v>12070163</v>
      </c>
      <c r="F12373" t="s">
        <v>8</v>
      </c>
      <c r="G12373">
        <v>10000</v>
      </c>
    </row>
    <row r="12374" spans="1:7" x14ac:dyDescent="0.25">
      <c r="A12374">
        <v>80029149</v>
      </c>
      <c r="B12374" s="1">
        <v>41108</v>
      </c>
      <c r="C12374" t="s">
        <v>7</v>
      </c>
      <c r="D12374">
        <v>120</v>
      </c>
      <c r="E12374">
        <v>12070116</v>
      </c>
      <c r="F12374" t="s">
        <v>8</v>
      </c>
      <c r="G12374">
        <v>20000</v>
      </c>
    </row>
    <row r="12375" spans="1:7" x14ac:dyDescent="0.25">
      <c r="A12375">
        <v>80029149</v>
      </c>
      <c r="B12375" s="1">
        <v>41108</v>
      </c>
      <c r="C12375" t="s">
        <v>15</v>
      </c>
      <c r="D12375">
        <v>60</v>
      </c>
      <c r="E12375">
        <v>12070116</v>
      </c>
      <c r="F12375" t="s">
        <v>8</v>
      </c>
      <c r="G12375">
        <v>20000</v>
      </c>
    </row>
    <row r="12376" spans="1:7" x14ac:dyDescent="0.25">
      <c r="A12376">
        <v>80029150</v>
      </c>
      <c r="B12376" s="1">
        <v>41108</v>
      </c>
      <c r="C12376" t="s">
        <v>66</v>
      </c>
      <c r="D12376">
        <v>25</v>
      </c>
      <c r="E12376">
        <v>12070245</v>
      </c>
      <c r="F12376" t="s">
        <v>67</v>
      </c>
      <c r="G12376">
        <v>25</v>
      </c>
    </row>
    <row r="12377" spans="1:7" x14ac:dyDescent="0.25">
      <c r="A12377">
        <v>80029152</v>
      </c>
      <c r="B12377" s="1">
        <v>41108</v>
      </c>
      <c r="C12377" t="s">
        <v>7</v>
      </c>
      <c r="D12377">
        <v>260</v>
      </c>
      <c r="E12377">
        <v>12070195</v>
      </c>
      <c r="F12377" t="s">
        <v>8</v>
      </c>
      <c r="G12377">
        <v>48000</v>
      </c>
    </row>
    <row r="12378" spans="1:7" x14ac:dyDescent="0.25">
      <c r="A12378">
        <v>80029154</v>
      </c>
      <c r="B12378" s="1">
        <v>41108</v>
      </c>
      <c r="C12378" t="s">
        <v>54</v>
      </c>
      <c r="D12378">
        <v>25</v>
      </c>
      <c r="E12378">
        <v>12070249</v>
      </c>
      <c r="F12378" t="s">
        <v>55</v>
      </c>
      <c r="G12378">
        <v>60000</v>
      </c>
    </row>
    <row r="12379" spans="1:7" x14ac:dyDescent="0.25">
      <c r="A12379">
        <v>80029154</v>
      </c>
      <c r="B12379" s="1">
        <v>41108</v>
      </c>
      <c r="C12379" t="s">
        <v>56</v>
      </c>
      <c r="D12379">
        <v>25</v>
      </c>
      <c r="E12379">
        <v>12070249</v>
      </c>
      <c r="F12379" t="s">
        <v>55</v>
      </c>
      <c r="G12379">
        <v>60000</v>
      </c>
    </row>
    <row r="12380" spans="1:7" x14ac:dyDescent="0.25">
      <c r="A12380">
        <v>80029154</v>
      </c>
      <c r="B12380" s="1">
        <v>41108</v>
      </c>
      <c r="C12380" t="s">
        <v>59</v>
      </c>
      <c r="D12380">
        <v>35</v>
      </c>
      <c r="E12380">
        <v>12070249</v>
      </c>
      <c r="F12380" t="s">
        <v>60</v>
      </c>
      <c r="G12380">
        <v>60000</v>
      </c>
    </row>
    <row r="12381" spans="1:7" hidden="1" x14ac:dyDescent="0.25">
      <c r="A12381">
        <v>80029166</v>
      </c>
      <c r="B12381" s="1">
        <v>41109</v>
      </c>
      <c r="C12381" t="s">
        <v>111</v>
      </c>
      <c r="D12381">
        <v>100</v>
      </c>
      <c r="E12381">
        <v>12070265</v>
      </c>
      <c r="F12381" t="s">
        <v>112</v>
      </c>
      <c r="G12381">
        <v>4</v>
      </c>
    </row>
    <row r="12382" spans="1:7" hidden="1" x14ac:dyDescent="0.25">
      <c r="A12382">
        <v>80029167</v>
      </c>
      <c r="B12382" s="1">
        <v>41109</v>
      </c>
      <c r="C12382" t="s">
        <v>22</v>
      </c>
      <c r="D12382">
        <v>57.5</v>
      </c>
      <c r="E12382">
        <v>12070266</v>
      </c>
      <c r="F12382" t="s">
        <v>23</v>
      </c>
      <c r="G12382">
        <v>0.23</v>
      </c>
    </row>
    <row r="12383" spans="1:7" x14ac:dyDescent="0.25">
      <c r="A12383">
        <v>80029154</v>
      </c>
      <c r="B12383" s="1">
        <v>41108</v>
      </c>
      <c r="C12383" t="s">
        <v>61</v>
      </c>
      <c r="D12383">
        <v>35</v>
      </c>
      <c r="E12383">
        <v>12070249</v>
      </c>
      <c r="F12383" t="s">
        <v>60</v>
      </c>
      <c r="G12383">
        <v>60000</v>
      </c>
    </row>
    <row r="12384" spans="1:7" hidden="1" x14ac:dyDescent="0.25">
      <c r="A12384">
        <v>80029170</v>
      </c>
      <c r="B12384" s="1">
        <v>41109</v>
      </c>
      <c r="C12384" t="s">
        <v>111</v>
      </c>
      <c r="D12384">
        <v>50</v>
      </c>
      <c r="E12384">
        <v>12070270</v>
      </c>
      <c r="F12384" t="s">
        <v>112</v>
      </c>
      <c r="G12384">
        <v>2</v>
      </c>
    </row>
    <row r="12385" spans="1:7" hidden="1" x14ac:dyDescent="0.25">
      <c r="A12385">
        <v>80029171</v>
      </c>
      <c r="B12385" s="1">
        <v>41109</v>
      </c>
      <c r="C12385" t="s">
        <v>182</v>
      </c>
      <c r="D12385">
        <v>100</v>
      </c>
      <c r="E12385">
        <v>12070271</v>
      </c>
      <c r="F12385" t="s">
        <v>10</v>
      </c>
      <c r="G12385">
        <v>1</v>
      </c>
    </row>
    <row r="12386" spans="1:7" hidden="1" x14ac:dyDescent="0.25">
      <c r="A12386">
        <v>80029173</v>
      </c>
      <c r="B12386" s="1">
        <v>41109</v>
      </c>
      <c r="C12386" t="s">
        <v>36</v>
      </c>
      <c r="D12386">
        <v>88</v>
      </c>
      <c r="E12386">
        <v>12070275</v>
      </c>
      <c r="F12386" t="s">
        <v>23</v>
      </c>
      <c r="G12386">
        <v>1.76</v>
      </c>
    </row>
    <row r="12387" spans="1:7" hidden="1" x14ac:dyDescent="0.25">
      <c r="A12387">
        <v>80029174</v>
      </c>
      <c r="B12387" s="1">
        <v>41109</v>
      </c>
      <c r="C12387" t="s">
        <v>111</v>
      </c>
      <c r="D12387">
        <v>50</v>
      </c>
      <c r="E12387">
        <v>12070277</v>
      </c>
      <c r="F12387" t="s">
        <v>112</v>
      </c>
      <c r="G12387">
        <v>2</v>
      </c>
    </row>
    <row r="12388" spans="1:7" hidden="1" x14ac:dyDescent="0.25">
      <c r="A12388">
        <v>80029175</v>
      </c>
      <c r="B12388" s="1">
        <v>41109</v>
      </c>
      <c r="C12388" t="s">
        <v>111</v>
      </c>
      <c r="D12388">
        <v>25</v>
      </c>
      <c r="E12388">
        <v>12070278</v>
      </c>
      <c r="F12388" t="s">
        <v>112</v>
      </c>
      <c r="G12388">
        <v>1</v>
      </c>
    </row>
    <row r="12389" spans="1:7" hidden="1" x14ac:dyDescent="0.25">
      <c r="A12389">
        <v>80029190</v>
      </c>
      <c r="B12389" s="1">
        <v>41110</v>
      </c>
      <c r="C12389" t="s">
        <v>41</v>
      </c>
      <c r="D12389">
        <v>18.72</v>
      </c>
      <c r="E12389">
        <v>12050236</v>
      </c>
      <c r="F12389" t="s">
        <v>30</v>
      </c>
      <c r="G12389">
        <v>144</v>
      </c>
    </row>
    <row r="12390" spans="1:7" hidden="1" x14ac:dyDescent="0.25">
      <c r="A12390">
        <v>80029190</v>
      </c>
      <c r="B12390" s="1">
        <v>41110</v>
      </c>
      <c r="C12390" t="s">
        <v>43</v>
      </c>
      <c r="D12390">
        <v>75</v>
      </c>
      <c r="E12390">
        <v>12050236</v>
      </c>
      <c r="F12390" t="s">
        <v>44</v>
      </c>
      <c r="G12390">
        <v>144</v>
      </c>
    </row>
    <row r="12391" spans="1:7" hidden="1" x14ac:dyDescent="0.25">
      <c r="A12391">
        <v>80029190</v>
      </c>
      <c r="B12391" s="1">
        <v>41110</v>
      </c>
      <c r="C12391" t="s">
        <v>49</v>
      </c>
      <c r="D12391">
        <v>250</v>
      </c>
      <c r="E12391">
        <v>12050236</v>
      </c>
      <c r="F12391" t="s">
        <v>50</v>
      </c>
      <c r="G12391">
        <v>144</v>
      </c>
    </row>
    <row r="12392" spans="1:7" hidden="1" x14ac:dyDescent="0.25">
      <c r="A12392">
        <v>80029190</v>
      </c>
      <c r="B12392" s="1">
        <v>41110</v>
      </c>
      <c r="C12392" t="s">
        <v>45</v>
      </c>
      <c r="D12392">
        <v>59.4</v>
      </c>
      <c r="E12392">
        <v>12050236</v>
      </c>
      <c r="F12392" t="s">
        <v>46</v>
      </c>
      <c r="G12392">
        <v>144</v>
      </c>
    </row>
    <row r="12393" spans="1:7" hidden="1" x14ac:dyDescent="0.25">
      <c r="A12393">
        <v>80029190</v>
      </c>
      <c r="B12393" s="1">
        <v>41110</v>
      </c>
      <c r="C12393" t="s">
        <v>110</v>
      </c>
      <c r="D12393">
        <v>51.2</v>
      </c>
      <c r="E12393">
        <v>12050236</v>
      </c>
      <c r="F12393" t="s">
        <v>30</v>
      </c>
      <c r="G12393">
        <v>144</v>
      </c>
    </row>
    <row r="12394" spans="1:7" hidden="1" x14ac:dyDescent="0.25">
      <c r="A12394">
        <v>80029190</v>
      </c>
      <c r="B12394" s="1">
        <v>41110</v>
      </c>
      <c r="C12394" t="s">
        <v>106</v>
      </c>
      <c r="D12394">
        <v>63</v>
      </c>
      <c r="E12394">
        <v>12050236</v>
      </c>
      <c r="F12394" t="s">
        <v>107</v>
      </c>
      <c r="G12394">
        <v>144</v>
      </c>
    </row>
    <row r="12395" spans="1:7" x14ac:dyDescent="0.25">
      <c r="A12395">
        <v>80029155</v>
      </c>
      <c r="B12395" s="1">
        <v>41108</v>
      </c>
      <c r="C12395" t="s">
        <v>133</v>
      </c>
      <c r="D12395">
        <v>15</v>
      </c>
      <c r="E12395">
        <v>12070207</v>
      </c>
      <c r="F12395" t="s">
        <v>10</v>
      </c>
      <c r="G12395">
        <v>1</v>
      </c>
    </row>
    <row r="12396" spans="1:7" x14ac:dyDescent="0.25">
      <c r="A12396">
        <v>80029157</v>
      </c>
      <c r="B12396" s="1">
        <v>41108</v>
      </c>
      <c r="C12396" t="s">
        <v>7</v>
      </c>
      <c r="D12396">
        <v>240</v>
      </c>
      <c r="E12396">
        <v>12070189</v>
      </c>
      <c r="F12396" t="s">
        <v>8</v>
      </c>
      <c r="G12396">
        <v>44000</v>
      </c>
    </row>
    <row r="12397" spans="1:7" x14ac:dyDescent="0.25">
      <c r="A12397">
        <v>80029159</v>
      </c>
      <c r="B12397" s="1">
        <v>41108</v>
      </c>
      <c r="C12397" t="s">
        <v>64</v>
      </c>
      <c r="D12397">
        <v>28</v>
      </c>
      <c r="E12397">
        <v>12070253</v>
      </c>
      <c r="F12397" t="s">
        <v>65</v>
      </c>
      <c r="G12397">
        <v>7</v>
      </c>
    </row>
    <row r="12398" spans="1:7" x14ac:dyDescent="0.25">
      <c r="A12398">
        <v>80029161</v>
      </c>
      <c r="B12398" s="1">
        <v>41108</v>
      </c>
      <c r="C12398" t="s">
        <v>24</v>
      </c>
      <c r="D12398">
        <v>25</v>
      </c>
      <c r="E12398">
        <v>12070256</v>
      </c>
      <c r="F12398" t="s">
        <v>10</v>
      </c>
      <c r="G12398">
        <v>1</v>
      </c>
    </row>
    <row r="12399" spans="1:7" x14ac:dyDescent="0.25">
      <c r="A12399">
        <v>80029163</v>
      </c>
      <c r="B12399" s="1">
        <v>41108</v>
      </c>
      <c r="C12399" t="s">
        <v>140</v>
      </c>
      <c r="D12399">
        <v>15</v>
      </c>
      <c r="E12399">
        <v>12070259</v>
      </c>
      <c r="F12399" t="s">
        <v>26</v>
      </c>
      <c r="G12399">
        <v>100</v>
      </c>
    </row>
    <row r="12400" spans="1:7" x14ac:dyDescent="0.25">
      <c r="A12400">
        <v>80029163</v>
      </c>
      <c r="B12400" s="1">
        <v>41108</v>
      </c>
      <c r="C12400" t="s">
        <v>141</v>
      </c>
      <c r="D12400">
        <v>9</v>
      </c>
      <c r="E12400">
        <v>12070259</v>
      </c>
      <c r="F12400" t="s">
        <v>26</v>
      </c>
      <c r="G12400">
        <v>100</v>
      </c>
    </row>
    <row r="12401" spans="1:7" x14ac:dyDescent="0.25">
      <c r="A12401">
        <v>80029163</v>
      </c>
      <c r="B12401" s="1">
        <v>41108</v>
      </c>
      <c r="C12401" t="s">
        <v>25</v>
      </c>
      <c r="D12401">
        <v>9</v>
      </c>
      <c r="E12401">
        <v>12070259</v>
      </c>
      <c r="F12401" t="s">
        <v>26</v>
      </c>
      <c r="G12401">
        <v>100</v>
      </c>
    </row>
    <row r="12402" spans="1:7" x14ac:dyDescent="0.25">
      <c r="A12402">
        <v>80029163</v>
      </c>
      <c r="B12402" s="1">
        <v>41108</v>
      </c>
      <c r="C12402" t="s">
        <v>66</v>
      </c>
      <c r="D12402">
        <v>24</v>
      </c>
      <c r="E12402">
        <v>12070259</v>
      </c>
      <c r="F12402" t="s">
        <v>67</v>
      </c>
      <c r="G12402">
        <v>100</v>
      </c>
    </row>
    <row r="12403" spans="1:7" hidden="1" x14ac:dyDescent="0.25">
      <c r="A12403">
        <v>80029178</v>
      </c>
      <c r="B12403" s="1">
        <v>41110</v>
      </c>
      <c r="C12403" t="s">
        <v>18</v>
      </c>
      <c r="D12403">
        <v>59.93</v>
      </c>
      <c r="E12403">
        <v>12070007</v>
      </c>
      <c r="F12403" t="s">
        <v>10</v>
      </c>
      <c r="G12403">
        <v>1</v>
      </c>
    </row>
    <row r="12404" spans="1:7" hidden="1" x14ac:dyDescent="0.25">
      <c r="A12404">
        <v>80029178</v>
      </c>
      <c r="B12404" s="1">
        <v>41110</v>
      </c>
      <c r="C12404" t="s">
        <v>19</v>
      </c>
      <c r="D12404">
        <v>533.02</v>
      </c>
      <c r="E12404">
        <v>12070007</v>
      </c>
      <c r="F12404" t="s">
        <v>10</v>
      </c>
      <c r="G12404">
        <v>1</v>
      </c>
    </row>
    <row r="12405" spans="1:7" hidden="1" x14ac:dyDescent="0.25">
      <c r="A12405">
        <v>80029178</v>
      </c>
      <c r="B12405" s="1">
        <v>41110</v>
      </c>
      <c r="C12405" t="s">
        <v>20</v>
      </c>
      <c r="D12405">
        <v>1302.93</v>
      </c>
      <c r="E12405">
        <v>12070007</v>
      </c>
      <c r="F12405" t="s">
        <v>10</v>
      </c>
      <c r="G12405">
        <v>1</v>
      </c>
    </row>
    <row r="12406" spans="1:7" hidden="1" x14ac:dyDescent="0.25">
      <c r="A12406">
        <v>80029178</v>
      </c>
      <c r="B12406" s="1">
        <v>41110</v>
      </c>
      <c r="C12406" t="s">
        <v>21</v>
      </c>
      <c r="D12406">
        <v>161.68</v>
      </c>
      <c r="E12406">
        <v>12070007</v>
      </c>
      <c r="F12406" t="s">
        <v>10</v>
      </c>
      <c r="G12406">
        <v>1</v>
      </c>
    </row>
    <row r="12407" spans="1:7" x14ac:dyDescent="0.25">
      <c r="A12407">
        <v>80029163</v>
      </c>
      <c r="B12407" s="1">
        <v>41108</v>
      </c>
      <c r="C12407" t="s">
        <v>142</v>
      </c>
      <c r="D12407">
        <v>24</v>
      </c>
      <c r="E12407">
        <v>12070259</v>
      </c>
      <c r="F12407" t="s">
        <v>67</v>
      </c>
      <c r="G12407">
        <v>100</v>
      </c>
    </row>
    <row r="12408" spans="1:7" x14ac:dyDescent="0.25">
      <c r="A12408">
        <v>80029163</v>
      </c>
      <c r="B12408" s="1">
        <v>41108</v>
      </c>
      <c r="C12408" t="s">
        <v>143</v>
      </c>
      <c r="D12408">
        <v>18</v>
      </c>
      <c r="E12408">
        <v>12070259</v>
      </c>
      <c r="F12408" t="s">
        <v>67</v>
      </c>
      <c r="G12408">
        <v>100</v>
      </c>
    </row>
    <row r="12409" spans="1:7" hidden="1" x14ac:dyDescent="0.25">
      <c r="A12409">
        <v>80029177</v>
      </c>
      <c r="B12409" s="1">
        <v>41110</v>
      </c>
      <c r="C12409" t="s">
        <v>111</v>
      </c>
      <c r="D12409">
        <v>75</v>
      </c>
      <c r="E12409">
        <v>12070281</v>
      </c>
      <c r="F12409" t="s">
        <v>112</v>
      </c>
      <c r="G12409">
        <v>3</v>
      </c>
    </row>
    <row r="12410" spans="1:7" hidden="1" x14ac:dyDescent="0.25">
      <c r="A12410">
        <v>80029179</v>
      </c>
      <c r="B12410" s="1">
        <v>41110</v>
      </c>
      <c r="C12410" t="s">
        <v>49</v>
      </c>
      <c r="D12410">
        <v>250</v>
      </c>
      <c r="E12410">
        <v>12070282</v>
      </c>
      <c r="F12410" t="s">
        <v>50</v>
      </c>
      <c r="G12410">
        <v>0.89</v>
      </c>
    </row>
    <row r="12411" spans="1:7" x14ac:dyDescent="0.25">
      <c r="A12411">
        <v>80029164</v>
      </c>
      <c r="B12411" s="1">
        <v>41109</v>
      </c>
      <c r="C12411" t="s">
        <v>54</v>
      </c>
      <c r="D12411">
        <v>25</v>
      </c>
      <c r="E12411">
        <v>12070262</v>
      </c>
      <c r="F12411" t="s">
        <v>55</v>
      </c>
      <c r="G12411">
        <v>50000</v>
      </c>
    </row>
    <row r="12412" spans="1:7" hidden="1" x14ac:dyDescent="0.25">
      <c r="A12412">
        <v>80029181</v>
      </c>
      <c r="B12412" s="1">
        <v>41110</v>
      </c>
      <c r="C12412" t="s">
        <v>111</v>
      </c>
      <c r="D12412">
        <v>25</v>
      </c>
      <c r="E12412">
        <v>12070287</v>
      </c>
      <c r="F12412" t="s">
        <v>112</v>
      </c>
      <c r="G12412">
        <v>1</v>
      </c>
    </row>
    <row r="12413" spans="1:7" hidden="1" x14ac:dyDescent="0.25">
      <c r="A12413">
        <v>80029182</v>
      </c>
      <c r="B12413" s="1">
        <v>41110</v>
      </c>
      <c r="C12413" t="s">
        <v>115</v>
      </c>
      <c r="D12413">
        <v>50</v>
      </c>
      <c r="E12413">
        <v>12070288</v>
      </c>
      <c r="F12413" t="s">
        <v>10</v>
      </c>
      <c r="G12413">
        <v>1</v>
      </c>
    </row>
    <row r="12414" spans="1:7" hidden="1" x14ac:dyDescent="0.25">
      <c r="A12414">
        <v>80029183</v>
      </c>
      <c r="B12414" s="1">
        <v>41110</v>
      </c>
      <c r="C12414" t="s">
        <v>111</v>
      </c>
      <c r="D12414">
        <v>50</v>
      </c>
      <c r="E12414">
        <v>12070289</v>
      </c>
      <c r="F12414" t="s">
        <v>112</v>
      </c>
      <c r="G12414">
        <v>2</v>
      </c>
    </row>
    <row r="12415" spans="1:7" x14ac:dyDescent="0.25">
      <c r="A12415">
        <v>80029164</v>
      </c>
      <c r="B12415" s="1">
        <v>41109</v>
      </c>
      <c r="C12415" t="s">
        <v>59</v>
      </c>
      <c r="D12415">
        <v>25</v>
      </c>
      <c r="E12415">
        <v>12070262</v>
      </c>
      <c r="F12415" t="s">
        <v>60</v>
      </c>
      <c r="G12415">
        <v>50000</v>
      </c>
    </row>
    <row r="12416" spans="1:7" x14ac:dyDescent="0.25">
      <c r="A12416">
        <v>80029165</v>
      </c>
      <c r="B12416" s="1">
        <v>41109</v>
      </c>
      <c r="C12416" t="s">
        <v>54</v>
      </c>
      <c r="D12416">
        <v>25</v>
      </c>
      <c r="E12416">
        <v>12070263</v>
      </c>
      <c r="F12416" t="s">
        <v>55</v>
      </c>
      <c r="G12416">
        <v>24000</v>
      </c>
    </row>
    <row r="12417" spans="1:7" x14ac:dyDescent="0.25">
      <c r="A12417">
        <v>80029165</v>
      </c>
      <c r="B12417" s="1">
        <v>41109</v>
      </c>
      <c r="C12417" t="s">
        <v>59</v>
      </c>
      <c r="D12417">
        <v>25</v>
      </c>
      <c r="E12417">
        <v>12070263</v>
      </c>
      <c r="F12417" t="s">
        <v>60</v>
      </c>
      <c r="G12417">
        <v>24000</v>
      </c>
    </row>
    <row r="12418" spans="1:7" x14ac:dyDescent="0.25">
      <c r="A12418">
        <v>80029168</v>
      </c>
      <c r="B12418" s="1">
        <v>41109</v>
      </c>
      <c r="C12418" t="s">
        <v>64</v>
      </c>
      <c r="D12418">
        <v>4</v>
      </c>
      <c r="E12418">
        <v>12070269</v>
      </c>
      <c r="F12418" t="s">
        <v>65</v>
      </c>
      <c r="G12418">
        <v>1</v>
      </c>
    </row>
    <row r="12419" spans="1:7" x14ac:dyDescent="0.25">
      <c r="A12419">
        <v>80029168</v>
      </c>
      <c r="B12419" s="1">
        <v>41109</v>
      </c>
      <c r="C12419" t="s">
        <v>70</v>
      </c>
      <c r="D12419">
        <v>25</v>
      </c>
      <c r="E12419">
        <v>12070269</v>
      </c>
      <c r="F12419" t="s">
        <v>71</v>
      </c>
      <c r="G12419">
        <v>1</v>
      </c>
    </row>
    <row r="12420" spans="1:7" x14ac:dyDescent="0.25">
      <c r="A12420">
        <v>80029169</v>
      </c>
      <c r="B12420" s="1">
        <v>41109</v>
      </c>
      <c r="C12420" t="s">
        <v>14</v>
      </c>
      <c r="D12420">
        <v>50</v>
      </c>
      <c r="E12420">
        <v>12060410</v>
      </c>
      <c r="F12420" t="s">
        <v>10</v>
      </c>
      <c r="G12420">
        <v>1</v>
      </c>
    </row>
    <row r="12421" spans="1:7" x14ac:dyDescent="0.25">
      <c r="A12421">
        <v>80029172</v>
      </c>
      <c r="B12421" s="1">
        <v>41109</v>
      </c>
      <c r="C12421" t="s">
        <v>7</v>
      </c>
      <c r="D12421">
        <v>265</v>
      </c>
      <c r="E12421">
        <v>12070113</v>
      </c>
      <c r="F12421" t="s">
        <v>8</v>
      </c>
      <c r="G12421">
        <v>49000</v>
      </c>
    </row>
    <row r="12422" spans="1:7" x14ac:dyDescent="0.25">
      <c r="A12422">
        <v>80029172</v>
      </c>
      <c r="B12422" s="1">
        <v>41109</v>
      </c>
      <c r="C12422" t="s">
        <v>15</v>
      </c>
      <c r="D12422">
        <v>132.5</v>
      </c>
      <c r="E12422">
        <v>12070113</v>
      </c>
      <c r="F12422" t="s">
        <v>8</v>
      </c>
      <c r="G12422">
        <v>49000</v>
      </c>
    </row>
    <row r="12423" spans="1:7" x14ac:dyDescent="0.25">
      <c r="A12423">
        <v>80029176</v>
      </c>
      <c r="B12423" s="1">
        <v>41110</v>
      </c>
      <c r="C12423" t="s">
        <v>7</v>
      </c>
      <c r="D12423">
        <v>145</v>
      </c>
      <c r="E12423">
        <v>12070233</v>
      </c>
      <c r="F12423" t="s">
        <v>8</v>
      </c>
      <c r="G12423">
        <v>25000</v>
      </c>
    </row>
    <row r="12424" spans="1:7" x14ac:dyDescent="0.25">
      <c r="A12424">
        <v>80029178</v>
      </c>
      <c r="B12424" s="1">
        <v>41110</v>
      </c>
      <c r="C12424" t="s">
        <v>9</v>
      </c>
      <c r="D12424">
        <v>20</v>
      </c>
      <c r="E12424">
        <v>12070007</v>
      </c>
      <c r="F12424" t="s">
        <v>10</v>
      </c>
      <c r="G12424">
        <v>1</v>
      </c>
    </row>
    <row r="12425" spans="1:7" x14ac:dyDescent="0.25">
      <c r="A12425">
        <v>80029178</v>
      </c>
      <c r="B12425" s="1">
        <v>41110</v>
      </c>
      <c r="C12425" t="s">
        <v>7</v>
      </c>
      <c r="D12425">
        <v>832</v>
      </c>
      <c r="E12425">
        <v>12070007</v>
      </c>
      <c r="F12425" t="s">
        <v>8</v>
      </c>
      <c r="G12425">
        <v>1</v>
      </c>
    </row>
    <row r="12426" spans="1:7" x14ac:dyDescent="0.25">
      <c r="A12426">
        <v>80029180</v>
      </c>
      <c r="B12426" s="1">
        <v>41110</v>
      </c>
      <c r="C12426" t="s">
        <v>64</v>
      </c>
      <c r="D12426">
        <v>25</v>
      </c>
      <c r="E12426">
        <v>12070284</v>
      </c>
      <c r="F12426" t="s">
        <v>65</v>
      </c>
      <c r="G12426">
        <v>5</v>
      </c>
    </row>
    <row r="12427" spans="1:7" x14ac:dyDescent="0.25">
      <c r="A12427">
        <v>80029180</v>
      </c>
      <c r="B12427" s="1">
        <v>41110</v>
      </c>
      <c r="C12427" t="s">
        <v>29</v>
      </c>
      <c r="D12427">
        <v>25</v>
      </c>
      <c r="E12427">
        <v>12070285</v>
      </c>
      <c r="F12427" t="s">
        <v>10</v>
      </c>
      <c r="G12427">
        <v>1</v>
      </c>
    </row>
    <row r="12428" spans="1:7" x14ac:dyDescent="0.25">
      <c r="A12428">
        <v>80029180</v>
      </c>
      <c r="B12428" s="1">
        <v>41110</v>
      </c>
      <c r="C12428" t="s">
        <v>24</v>
      </c>
      <c r="D12428">
        <v>25</v>
      </c>
      <c r="E12428">
        <v>12070286</v>
      </c>
      <c r="F12428" t="s">
        <v>10</v>
      </c>
      <c r="G12428">
        <v>1</v>
      </c>
    </row>
    <row r="12429" spans="1:7" x14ac:dyDescent="0.25">
      <c r="A12429">
        <v>80029184</v>
      </c>
      <c r="B12429" s="1">
        <v>41110</v>
      </c>
      <c r="C12429" t="s">
        <v>7</v>
      </c>
      <c r="D12429">
        <v>2290</v>
      </c>
      <c r="E12429">
        <v>12050397</v>
      </c>
      <c r="F12429" t="s">
        <v>8</v>
      </c>
      <c r="G12429">
        <v>815000</v>
      </c>
    </row>
    <row r="12430" spans="1:7" x14ac:dyDescent="0.25">
      <c r="A12430">
        <v>80029184</v>
      </c>
      <c r="B12430" s="1">
        <v>41110</v>
      </c>
      <c r="C12430" t="s">
        <v>15</v>
      </c>
      <c r="D12430">
        <v>1145</v>
      </c>
      <c r="E12430">
        <v>12050397</v>
      </c>
      <c r="F12430" t="s">
        <v>8</v>
      </c>
      <c r="G12430">
        <v>815000</v>
      </c>
    </row>
    <row r="12431" spans="1:7" x14ac:dyDescent="0.25">
      <c r="A12431">
        <v>80029185</v>
      </c>
      <c r="B12431" s="1">
        <v>41110</v>
      </c>
      <c r="C12431" t="s">
        <v>54</v>
      </c>
      <c r="D12431">
        <v>29</v>
      </c>
      <c r="E12431">
        <v>12070290</v>
      </c>
      <c r="F12431" t="s">
        <v>55</v>
      </c>
      <c r="G12431">
        <v>110000</v>
      </c>
    </row>
    <row r="12432" spans="1:7" x14ac:dyDescent="0.25">
      <c r="A12432">
        <v>80029185</v>
      </c>
      <c r="B12432" s="1">
        <v>41110</v>
      </c>
      <c r="C12432" t="s">
        <v>56</v>
      </c>
      <c r="D12432">
        <v>29</v>
      </c>
      <c r="E12432">
        <v>12070290</v>
      </c>
      <c r="F12432" t="s">
        <v>55</v>
      </c>
      <c r="G12432">
        <v>110000</v>
      </c>
    </row>
    <row r="12433" spans="1:7" x14ac:dyDescent="0.25">
      <c r="A12433">
        <v>80029185</v>
      </c>
      <c r="B12433" s="1">
        <v>41110</v>
      </c>
      <c r="C12433" t="s">
        <v>57</v>
      </c>
      <c r="D12433">
        <v>39</v>
      </c>
      <c r="E12433">
        <v>12070290</v>
      </c>
      <c r="F12433" t="s">
        <v>55</v>
      </c>
      <c r="G12433">
        <v>110000</v>
      </c>
    </row>
    <row r="12434" spans="1:7" x14ac:dyDescent="0.25">
      <c r="A12434">
        <v>80029185</v>
      </c>
      <c r="B12434" s="1">
        <v>41110</v>
      </c>
      <c r="C12434" t="s">
        <v>58</v>
      </c>
      <c r="D12434">
        <v>39</v>
      </c>
      <c r="E12434">
        <v>12070290</v>
      </c>
      <c r="F12434" t="s">
        <v>55</v>
      </c>
      <c r="G12434">
        <v>110000</v>
      </c>
    </row>
    <row r="12435" spans="1:7" x14ac:dyDescent="0.25">
      <c r="A12435">
        <v>80029185</v>
      </c>
      <c r="B12435" s="1">
        <v>41110</v>
      </c>
      <c r="C12435" t="s">
        <v>76</v>
      </c>
      <c r="D12435">
        <v>29</v>
      </c>
      <c r="E12435">
        <v>12070290</v>
      </c>
      <c r="F12435" t="s">
        <v>55</v>
      </c>
      <c r="G12435">
        <v>110000</v>
      </c>
    </row>
    <row r="12436" spans="1:7" x14ac:dyDescent="0.25">
      <c r="A12436">
        <v>80029185</v>
      </c>
      <c r="B12436" s="1">
        <v>41110</v>
      </c>
      <c r="C12436" t="s">
        <v>59</v>
      </c>
      <c r="D12436">
        <v>25</v>
      </c>
      <c r="E12436">
        <v>12070290</v>
      </c>
      <c r="F12436" t="s">
        <v>60</v>
      </c>
      <c r="G12436">
        <v>110000</v>
      </c>
    </row>
    <row r="12437" spans="1:7" hidden="1" x14ac:dyDescent="0.25">
      <c r="A12437">
        <v>80029194</v>
      </c>
      <c r="B12437" s="1">
        <v>41110</v>
      </c>
      <c r="C12437" t="s">
        <v>111</v>
      </c>
      <c r="D12437">
        <v>25</v>
      </c>
      <c r="E12437">
        <v>12070298</v>
      </c>
      <c r="F12437" t="s">
        <v>112</v>
      </c>
      <c r="G12437">
        <v>1</v>
      </c>
    </row>
    <row r="12438" spans="1:7" x14ac:dyDescent="0.25">
      <c r="A12438">
        <v>80029185</v>
      </c>
      <c r="B12438" s="1">
        <v>41110</v>
      </c>
      <c r="C12438" t="s">
        <v>61</v>
      </c>
      <c r="D12438">
        <v>25</v>
      </c>
      <c r="E12438">
        <v>12070290</v>
      </c>
      <c r="F12438" t="s">
        <v>60</v>
      </c>
      <c r="G12438">
        <v>110000</v>
      </c>
    </row>
    <row r="12439" spans="1:7" x14ac:dyDescent="0.25">
      <c r="A12439">
        <v>80029185</v>
      </c>
      <c r="B12439" s="1">
        <v>41110</v>
      </c>
      <c r="C12439" t="s">
        <v>62</v>
      </c>
      <c r="D12439">
        <v>30</v>
      </c>
      <c r="E12439">
        <v>12070290</v>
      </c>
      <c r="F12439" t="s">
        <v>60</v>
      </c>
      <c r="G12439">
        <v>110000</v>
      </c>
    </row>
    <row r="12440" spans="1:7" hidden="1" x14ac:dyDescent="0.25">
      <c r="A12440">
        <v>80029215</v>
      </c>
      <c r="B12440" s="1">
        <v>41113</v>
      </c>
      <c r="C12440" t="s">
        <v>18</v>
      </c>
      <c r="D12440">
        <v>59.93</v>
      </c>
      <c r="E12440">
        <v>12060227</v>
      </c>
      <c r="F12440" t="s">
        <v>10</v>
      </c>
      <c r="G12440">
        <v>1</v>
      </c>
    </row>
    <row r="12441" spans="1:7" hidden="1" x14ac:dyDescent="0.25">
      <c r="A12441">
        <v>80029215</v>
      </c>
      <c r="B12441" s="1">
        <v>41113</v>
      </c>
      <c r="C12441" t="s">
        <v>19</v>
      </c>
      <c r="D12441">
        <v>533.02</v>
      </c>
      <c r="E12441">
        <v>12060227</v>
      </c>
      <c r="F12441" t="s">
        <v>10</v>
      </c>
      <c r="G12441">
        <v>1</v>
      </c>
    </row>
    <row r="12442" spans="1:7" hidden="1" x14ac:dyDescent="0.25">
      <c r="A12442">
        <v>80029215</v>
      </c>
      <c r="B12442" s="1">
        <v>41113</v>
      </c>
      <c r="C12442" t="s">
        <v>20</v>
      </c>
      <c r="D12442">
        <v>1302.93</v>
      </c>
      <c r="E12442">
        <v>12060227</v>
      </c>
      <c r="F12442" t="s">
        <v>10</v>
      </c>
      <c r="G12442">
        <v>1</v>
      </c>
    </row>
    <row r="12443" spans="1:7" hidden="1" x14ac:dyDescent="0.25">
      <c r="A12443">
        <v>80029215</v>
      </c>
      <c r="B12443" s="1">
        <v>41113</v>
      </c>
      <c r="C12443" t="s">
        <v>21</v>
      </c>
      <c r="D12443">
        <v>161.68</v>
      </c>
      <c r="E12443">
        <v>12060227</v>
      </c>
      <c r="F12443" t="s">
        <v>10</v>
      </c>
      <c r="G12443">
        <v>1</v>
      </c>
    </row>
    <row r="12444" spans="1:7" x14ac:dyDescent="0.25">
      <c r="A12444">
        <v>80029185</v>
      </c>
      <c r="B12444" s="1">
        <v>41110</v>
      </c>
      <c r="C12444" t="s">
        <v>63</v>
      </c>
      <c r="D12444">
        <v>35</v>
      </c>
      <c r="E12444">
        <v>12070290</v>
      </c>
      <c r="F12444" t="s">
        <v>60</v>
      </c>
      <c r="G12444">
        <v>110000</v>
      </c>
    </row>
    <row r="12445" spans="1:7" x14ac:dyDescent="0.25">
      <c r="A12445">
        <v>80029185</v>
      </c>
      <c r="B12445" s="1">
        <v>41110</v>
      </c>
      <c r="C12445" t="s">
        <v>77</v>
      </c>
      <c r="D12445">
        <v>25</v>
      </c>
      <c r="E12445">
        <v>12070290</v>
      </c>
      <c r="F12445" t="s">
        <v>60</v>
      </c>
      <c r="G12445">
        <v>110000</v>
      </c>
    </row>
    <row r="12446" spans="1:7" x14ac:dyDescent="0.25">
      <c r="A12446">
        <v>80029186</v>
      </c>
      <c r="B12446" s="1">
        <v>41110</v>
      </c>
      <c r="C12446" t="s">
        <v>7</v>
      </c>
      <c r="D12446">
        <v>160</v>
      </c>
      <c r="E12446">
        <v>12070115</v>
      </c>
      <c r="F12446" t="s">
        <v>8</v>
      </c>
      <c r="G12446">
        <v>28000</v>
      </c>
    </row>
    <row r="12447" spans="1:7" x14ac:dyDescent="0.25">
      <c r="A12447">
        <v>80029186</v>
      </c>
      <c r="B12447" s="1">
        <v>41110</v>
      </c>
      <c r="C12447" t="s">
        <v>15</v>
      </c>
      <c r="D12447">
        <v>80</v>
      </c>
      <c r="E12447">
        <v>12070115</v>
      </c>
      <c r="F12447" t="s">
        <v>8</v>
      </c>
      <c r="G12447">
        <v>28000</v>
      </c>
    </row>
    <row r="12448" spans="1:7" hidden="1" x14ac:dyDescent="0.25">
      <c r="A12448">
        <v>80029206</v>
      </c>
      <c r="B12448" s="1">
        <v>41113</v>
      </c>
      <c r="C12448" t="s">
        <v>49</v>
      </c>
      <c r="D12448">
        <v>250</v>
      </c>
      <c r="E12448">
        <v>12070172</v>
      </c>
      <c r="F12448" t="s">
        <v>50</v>
      </c>
      <c r="G12448">
        <v>0.05</v>
      </c>
    </row>
    <row r="12449" spans="1:7" hidden="1" x14ac:dyDescent="0.25">
      <c r="A12449">
        <v>80029198</v>
      </c>
      <c r="B12449" s="1">
        <v>41113</v>
      </c>
      <c r="C12449" t="s">
        <v>22</v>
      </c>
      <c r="D12449">
        <v>50</v>
      </c>
      <c r="E12449">
        <v>12070300</v>
      </c>
      <c r="F12449" t="s">
        <v>23</v>
      </c>
      <c r="G12449">
        <v>0.01</v>
      </c>
    </row>
    <row r="12450" spans="1:7" hidden="1" x14ac:dyDescent="0.25">
      <c r="A12450">
        <v>80029200</v>
      </c>
      <c r="B12450" s="1">
        <v>41113</v>
      </c>
      <c r="C12450" t="s">
        <v>182</v>
      </c>
      <c r="D12450">
        <v>100</v>
      </c>
      <c r="E12450">
        <v>12070302</v>
      </c>
      <c r="F12450" t="s">
        <v>10</v>
      </c>
      <c r="G12450">
        <v>1</v>
      </c>
    </row>
    <row r="12451" spans="1:7" x14ac:dyDescent="0.25">
      <c r="A12451">
        <v>80029187</v>
      </c>
      <c r="B12451" s="1">
        <v>41110</v>
      </c>
      <c r="C12451" t="s">
        <v>134</v>
      </c>
      <c r="D12451">
        <v>75</v>
      </c>
      <c r="E12451">
        <v>12060423</v>
      </c>
      <c r="F12451" t="s">
        <v>10</v>
      </c>
      <c r="G12451">
        <v>1</v>
      </c>
    </row>
    <row r="12452" spans="1:7" x14ac:dyDescent="0.25">
      <c r="A12452">
        <v>80029188</v>
      </c>
      <c r="B12452" s="1">
        <v>41110</v>
      </c>
      <c r="C12452" t="s">
        <v>7</v>
      </c>
      <c r="D12452">
        <v>145</v>
      </c>
      <c r="E12452">
        <v>12070226</v>
      </c>
      <c r="F12452" t="s">
        <v>8</v>
      </c>
      <c r="G12452">
        <v>25000</v>
      </c>
    </row>
    <row r="12453" spans="1:7" x14ac:dyDescent="0.25">
      <c r="A12453">
        <v>80029189</v>
      </c>
      <c r="B12453" s="1">
        <v>41110</v>
      </c>
      <c r="C12453" t="s">
        <v>24</v>
      </c>
      <c r="D12453">
        <v>25</v>
      </c>
      <c r="E12453">
        <v>12070291</v>
      </c>
      <c r="F12453" t="s">
        <v>10</v>
      </c>
      <c r="G12453">
        <v>1</v>
      </c>
    </row>
    <row r="12454" spans="1:7" x14ac:dyDescent="0.25">
      <c r="A12454">
        <v>80029191</v>
      </c>
      <c r="B12454" s="1">
        <v>41110</v>
      </c>
      <c r="C12454" t="s">
        <v>68</v>
      </c>
      <c r="D12454">
        <v>25</v>
      </c>
      <c r="E12454">
        <v>12070294</v>
      </c>
      <c r="F12454" t="s">
        <v>69</v>
      </c>
      <c r="G12454">
        <v>1</v>
      </c>
    </row>
    <row r="12455" spans="1:7" x14ac:dyDescent="0.25">
      <c r="A12455">
        <v>80029192</v>
      </c>
      <c r="B12455" s="1">
        <v>41110</v>
      </c>
      <c r="C12455" t="s">
        <v>7</v>
      </c>
      <c r="D12455">
        <v>120</v>
      </c>
      <c r="E12455">
        <v>12070206</v>
      </c>
      <c r="F12455" t="s">
        <v>8</v>
      </c>
      <c r="G12455">
        <v>20000</v>
      </c>
    </row>
    <row r="12456" spans="1:7" x14ac:dyDescent="0.25">
      <c r="A12456">
        <v>80029193</v>
      </c>
      <c r="B12456" s="1">
        <v>41110</v>
      </c>
      <c r="C12456" t="s">
        <v>134</v>
      </c>
      <c r="D12456">
        <v>75</v>
      </c>
      <c r="E12456">
        <v>11120332</v>
      </c>
      <c r="F12456" t="s">
        <v>10</v>
      </c>
      <c r="G12456">
        <v>1</v>
      </c>
    </row>
    <row r="12457" spans="1:7" x14ac:dyDescent="0.25">
      <c r="A12457">
        <v>80029195</v>
      </c>
      <c r="B12457" s="1">
        <v>41110</v>
      </c>
      <c r="C12457" t="s">
        <v>54</v>
      </c>
      <c r="D12457">
        <v>25</v>
      </c>
      <c r="E12457">
        <v>12070297</v>
      </c>
      <c r="F12457" t="s">
        <v>55</v>
      </c>
      <c r="G12457">
        <v>9000</v>
      </c>
    </row>
    <row r="12458" spans="1:7" x14ac:dyDescent="0.25">
      <c r="A12458">
        <v>80029195</v>
      </c>
      <c r="B12458" s="1">
        <v>41110</v>
      </c>
      <c r="C12458" t="s">
        <v>59</v>
      </c>
      <c r="D12458">
        <v>25</v>
      </c>
      <c r="E12458">
        <v>12070297</v>
      </c>
      <c r="F12458" t="s">
        <v>60</v>
      </c>
      <c r="G12458">
        <v>9000</v>
      </c>
    </row>
    <row r="12459" spans="1:7" x14ac:dyDescent="0.25">
      <c r="A12459">
        <v>80029196</v>
      </c>
      <c r="B12459" s="1">
        <v>41110</v>
      </c>
      <c r="C12459" t="s">
        <v>64</v>
      </c>
      <c r="D12459">
        <v>25</v>
      </c>
      <c r="E12459">
        <v>12070292</v>
      </c>
      <c r="F12459" t="s">
        <v>65</v>
      </c>
      <c r="G12459">
        <v>1</v>
      </c>
    </row>
    <row r="12460" spans="1:7" x14ac:dyDescent="0.25">
      <c r="A12460">
        <v>80029197</v>
      </c>
      <c r="B12460" s="1">
        <v>41113</v>
      </c>
      <c r="C12460" t="s">
        <v>24</v>
      </c>
      <c r="D12460">
        <v>25</v>
      </c>
      <c r="E12460">
        <v>12070299</v>
      </c>
      <c r="F12460" t="s">
        <v>10</v>
      </c>
      <c r="G12460">
        <v>1</v>
      </c>
    </row>
    <row r="12461" spans="1:7" x14ac:dyDescent="0.25">
      <c r="A12461">
        <v>80029199</v>
      </c>
      <c r="B12461" s="1">
        <v>41113</v>
      </c>
      <c r="C12461" t="s">
        <v>7</v>
      </c>
      <c r="D12461">
        <v>35</v>
      </c>
      <c r="E12461">
        <v>12050232</v>
      </c>
      <c r="F12461" t="s">
        <v>8</v>
      </c>
      <c r="G12461">
        <v>3000</v>
      </c>
    </row>
    <row r="12462" spans="1:7" x14ac:dyDescent="0.25">
      <c r="A12462">
        <v>80029199</v>
      </c>
      <c r="B12462" s="1">
        <v>41113</v>
      </c>
      <c r="C12462" t="s">
        <v>15</v>
      </c>
      <c r="D12462">
        <v>17.5</v>
      </c>
      <c r="E12462">
        <v>12050232</v>
      </c>
      <c r="F12462" t="s">
        <v>8</v>
      </c>
      <c r="G12462">
        <v>3000</v>
      </c>
    </row>
    <row r="12463" spans="1:7" x14ac:dyDescent="0.25">
      <c r="A12463">
        <v>80029201</v>
      </c>
      <c r="B12463" s="1">
        <v>41113</v>
      </c>
      <c r="C12463" t="s">
        <v>7</v>
      </c>
      <c r="D12463">
        <v>100</v>
      </c>
      <c r="E12463">
        <v>12070126</v>
      </c>
      <c r="F12463" t="s">
        <v>8</v>
      </c>
      <c r="G12463">
        <v>16000</v>
      </c>
    </row>
    <row r="12464" spans="1:7" x14ac:dyDescent="0.25">
      <c r="A12464">
        <v>80029201</v>
      </c>
      <c r="B12464" s="1">
        <v>41113</v>
      </c>
      <c r="C12464" t="s">
        <v>15</v>
      </c>
      <c r="D12464">
        <v>50</v>
      </c>
      <c r="E12464">
        <v>12070126</v>
      </c>
      <c r="F12464" t="s">
        <v>8</v>
      </c>
      <c r="G12464">
        <v>16000</v>
      </c>
    </row>
    <row r="12465" spans="1:7" x14ac:dyDescent="0.25">
      <c r="A12465">
        <v>80029201</v>
      </c>
      <c r="B12465" s="1">
        <v>41113</v>
      </c>
      <c r="C12465" t="s">
        <v>24</v>
      </c>
      <c r="D12465">
        <v>25</v>
      </c>
      <c r="E12465">
        <v>12070303</v>
      </c>
      <c r="F12465" t="s">
        <v>10</v>
      </c>
      <c r="G12465">
        <v>1</v>
      </c>
    </row>
    <row r="12466" spans="1:7" x14ac:dyDescent="0.25">
      <c r="A12466">
        <v>80029202</v>
      </c>
      <c r="B12466" s="1">
        <v>41113</v>
      </c>
      <c r="C12466" t="s">
        <v>9</v>
      </c>
      <c r="D12466">
        <v>20</v>
      </c>
      <c r="E12466">
        <v>12070096</v>
      </c>
      <c r="F12466" t="s">
        <v>10</v>
      </c>
      <c r="G12466">
        <v>1</v>
      </c>
    </row>
    <row r="12467" spans="1:7" x14ac:dyDescent="0.25">
      <c r="A12467">
        <v>80029202</v>
      </c>
      <c r="B12467" s="1">
        <v>41113</v>
      </c>
      <c r="C12467" t="s">
        <v>7</v>
      </c>
      <c r="D12467">
        <v>120</v>
      </c>
      <c r="E12467">
        <v>12070096</v>
      </c>
      <c r="F12467" t="s">
        <v>8</v>
      </c>
      <c r="G12467">
        <v>1</v>
      </c>
    </row>
    <row r="12468" spans="1:7" x14ac:dyDescent="0.25">
      <c r="A12468">
        <v>80029203</v>
      </c>
      <c r="B12468" s="1">
        <v>41113</v>
      </c>
      <c r="C12468" t="s">
        <v>64</v>
      </c>
      <c r="D12468">
        <v>72</v>
      </c>
      <c r="E12468">
        <v>12070304</v>
      </c>
      <c r="F12468" t="s">
        <v>65</v>
      </c>
      <c r="G12468">
        <v>18</v>
      </c>
    </row>
    <row r="12469" spans="1:7" x14ac:dyDescent="0.25">
      <c r="A12469">
        <v>80029203</v>
      </c>
      <c r="B12469" s="1">
        <v>41113</v>
      </c>
      <c r="C12469" t="s">
        <v>74</v>
      </c>
      <c r="D12469">
        <v>25</v>
      </c>
      <c r="E12469">
        <v>12070304</v>
      </c>
      <c r="F12469" t="s">
        <v>75</v>
      </c>
      <c r="G12469">
        <v>18</v>
      </c>
    </row>
    <row r="12470" spans="1:7" x14ac:dyDescent="0.25">
      <c r="A12470">
        <v>80029203</v>
      </c>
      <c r="B12470" s="1">
        <v>41113</v>
      </c>
      <c r="C12470" t="s">
        <v>70</v>
      </c>
      <c r="D12470">
        <v>25</v>
      </c>
      <c r="E12470">
        <v>12070304</v>
      </c>
      <c r="F12470" t="s">
        <v>71</v>
      </c>
      <c r="G12470">
        <v>18</v>
      </c>
    </row>
    <row r="12471" spans="1:7" x14ac:dyDescent="0.25">
      <c r="A12471">
        <v>80029203</v>
      </c>
      <c r="B12471" s="1">
        <v>41113</v>
      </c>
      <c r="C12471" t="s">
        <v>64</v>
      </c>
      <c r="D12471">
        <v>72</v>
      </c>
      <c r="E12471">
        <v>12070305</v>
      </c>
      <c r="F12471" t="s">
        <v>65</v>
      </c>
      <c r="G12471">
        <v>18</v>
      </c>
    </row>
    <row r="12472" spans="1:7" x14ac:dyDescent="0.25">
      <c r="A12472">
        <v>80029203</v>
      </c>
      <c r="B12472" s="1">
        <v>41113</v>
      </c>
      <c r="C12472" t="s">
        <v>74</v>
      </c>
      <c r="D12472">
        <v>25</v>
      </c>
      <c r="E12472">
        <v>12070305</v>
      </c>
      <c r="F12472" t="s">
        <v>75</v>
      </c>
      <c r="G12472">
        <v>18</v>
      </c>
    </row>
    <row r="12473" spans="1:7" x14ac:dyDescent="0.25">
      <c r="A12473">
        <v>80029203</v>
      </c>
      <c r="B12473" s="1">
        <v>41113</v>
      </c>
      <c r="C12473" t="s">
        <v>70</v>
      </c>
      <c r="D12473">
        <v>25</v>
      </c>
      <c r="E12473">
        <v>12070305</v>
      </c>
      <c r="F12473" t="s">
        <v>71</v>
      </c>
      <c r="G12473">
        <v>18</v>
      </c>
    </row>
    <row r="12474" spans="1:7" x14ac:dyDescent="0.25">
      <c r="A12474">
        <v>80029203</v>
      </c>
      <c r="B12474" s="1">
        <v>41113</v>
      </c>
      <c r="C12474" t="s">
        <v>64</v>
      </c>
      <c r="D12474">
        <v>72</v>
      </c>
      <c r="E12474">
        <v>12070306</v>
      </c>
      <c r="F12474" t="s">
        <v>65</v>
      </c>
      <c r="G12474">
        <v>18</v>
      </c>
    </row>
    <row r="12475" spans="1:7" x14ac:dyDescent="0.25">
      <c r="A12475">
        <v>80029203</v>
      </c>
      <c r="B12475" s="1">
        <v>41113</v>
      </c>
      <c r="C12475" t="s">
        <v>74</v>
      </c>
      <c r="D12475">
        <v>25</v>
      </c>
      <c r="E12475">
        <v>12070306</v>
      </c>
      <c r="F12475" t="s">
        <v>75</v>
      </c>
      <c r="G12475">
        <v>18</v>
      </c>
    </row>
    <row r="12476" spans="1:7" x14ac:dyDescent="0.25">
      <c r="A12476">
        <v>80029203</v>
      </c>
      <c r="B12476" s="1">
        <v>41113</v>
      </c>
      <c r="C12476" t="s">
        <v>70</v>
      </c>
      <c r="D12476">
        <v>25</v>
      </c>
      <c r="E12476">
        <v>12070306</v>
      </c>
      <c r="F12476" t="s">
        <v>71</v>
      </c>
      <c r="G12476">
        <v>18</v>
      </c>
    </row>
    <row r="12477" spans="1:7" x14ac:dyDescent="0.25">
      <c r="A12477">
        <v>80029203</v>
      </c>
      <c r="B12477" s="1">
        <v>41113</v>
      </c>
      <c r="C12477" t="s">
        <v>64</v>
      </c>
      <c r="D12477">
        <v>72</v>
      </c>
      <c r="E12477">
        <v>12070307</v>
      </c>
      <c r="F12477" t="s">
        <v>65</v>
      </c>
      <c r="G12477">
        <v>18</v>
      </c>
    </row>
    <row r="12478" spans="1:7" x14ac:dyDescent="0.25">
      <c r="A12478">
        <v>80029203</v>
      </c>
      <c r="B12478" s="1">
        <v>41113</v>
      </c>
      <c r="C12478" t="s">
        <v>74</v>
      </c>
      <c r="D12478">
        <v>25</v>
      </c>
      <c r="E12478">
        <v>12070307</v>
      </c>
      <c r="F12478" t="s">
        <v>75</v>
      </c>
      <c r="G12478">
        <v>18</v>
      </c>
    </row>
    <row r="12479" spans="1:7" x14ac:dyDescent="0.25">
      <c r="A12479">
        <v>80029203</v>
      </c>
      <c r="B12479" s="1">
        <v>41113</v>
      </c>
      <c r="C12479" t="s">
        <v>70</v>
      </c>
      <c r="D12479">
        <v>25</v>
      </c>
      <c r="E12479">
        <v>12070307</v>
      </c>
      <c r="F12479" t="s">
        <v>71</v>
      </c>
      <c r="G12479">
        <v>18</v>
      </c>
    </row>
    <row r="12480" spans="1:7" x14ac:dyDescent="0.25">
      <c r="A12480">
        <v>80029203</v>
      </c>
      <c r="B12480" s="1">
        <v>41113</v>
      </c>
      <c r="C12480" t="s">
        <v>64</v>
      </c>
      <c r="D12480">
        <v>72</v>
      </c>
      <c r="E12480">
        <v>12070308</v>
      </c>
      <c r="F12480" t="s">
        <v>65</v>
      </c>
      <c r="G12480">
        <v>18</v>
      </c>
    </row>
    <row r="12481" spans="1:7" x14ac:dyDescent="0.25">
      <c r="A12481">
        <v>80029203</v>
      </c>
      <c r="B12481" s="1">
        <v>41113</v>
      </c>
      <c r="C12481" t="s">
        <v>74</v>
      </c>
      <c r="D12481">
        <v>25</v>
      </c>
      <c r="E12481">
        <v>12070308</v>
      </c>
      <c r="F12481" t="s">
        <v>75</v>
      </c>
      <c r="G12481">
        <v>18</v>
      </c>
    </row>
    <row r="12482" spans="1:7" x14ac:dyDescent="0.25">
      <c r="A12482">
        <v>80029203</v>
      </c>
      <c r="B12482" s="1">
        <v>41113</v>
      </c>
      <c r="C12482" t="s">
        <v>70</v>
      </c>
      <c r="D12482">
        <v>25</v>
      </c>
      <c r="E12482">
        <v>12070308</v>
      </c>
      <c r="F12482" t="s">
        <v>71</v>
      </c>
      <c r="G12482">
        <v>18</v>
      </c>
    </row>
    <row r="12483" spans="1:7" x14ac:dyDescent="0.25">
      <c r="A12483">
        <v>80029204</v>
      </c>
      <c r="B12483" s="1">
        <v>41113</v>
      </c>
      <c r="C12483" t="s">
        <v>7</v>
      </c>
      <c r="D12483">
        <v>35</v>
      </c>
      <c r="E12483">
        <v>12070254</v>
      </c>
      <c r="F12483" t="s">
        <v>8</v>
      </c>
      <c r="G12483">
        <v>3000</v>
      </c>
    </row>
    <row r="12484" spans="1:7" x14ac:dyDescent="0.25">
      <c r="A12484">
        <v>80029205</v>
      </c>
      <c r="B12484" s="1">
        <v>41113</v>
      </c>
      <c r="C12484" t="s">
        <v>54</v>
      </c>
      <c r="D12484">
        <v>25</v>
      </c>
      <c r="E12484">
        <v>12070310</v>
      </c>
      <c r="F12484" t="s">
        <v>55</v>
      </c>
      <c r="G12484">
        <v>60000</v>
      </c>
    </row>
    <row r="12485" spans="1:7" hidden="1" x14ac:dyDescent="0.25">
      <c r="A12485">
        <v>80029212</v>
      </c>
      <c r="B12485" s="1">
        <v>41113</v>
      </c>
      <c r="C12485" t="s">
        <v>115</v>
      </c>
      <c r="D12485">
        <v>50</v>
      </c>
      <c r="E12485">
        <v>12070314</v>
      </c>
      <c r="F12485" t="s">
        <v>10</v>
      </c>
      <c r="G12485">
        <v>1</v>
      </c>
    </row>
    <row r="12486" spans="1:7" hidden="1" x14ac:dyDescent="0.25">
      <c r="A12486">
        <v>80029214</v>
      </c>
      <c r="B12486" s="1">
        <v>41113</v>
      </c>
      <c r="C12486" t="s">
        <v>22</v>
      </c>
      <c r="D12486">
        <v>162.5</v>
      </c>
      <c r="E12486">
        <v>12070316</v>
      </c>
      <c r="F12486" t="s">
        <v>23</v>
      </c>
      <c r="G12486">
        <v>0.65</v>
      </c>
    </row>
    <row r="12487" spans="1:7" x14ac:dyDescent="0.25">
      <c r="A12487">
        <v>80029205</v>
      </c>
      <c r="B12487" s="1">
        <v>41113</v>
      </c>
      <c r="C12487" t="s">
        <v>59</v>
      </c>
      <c r="D12487">
        <v>25</v>
      </c>
      <c r="E12487">
        <v>12070310</v>
      </c>
      <c r="F12487" t="s">
        <v>60</v>
      </c>
      <c r="G12487">
        <v>60000</v>
      </c>
    </row>
    <row r="12488" spans="1:7" x14ac:dyDescent="0.25">
      <c r="A12488">
        <v>80029207</v>
      </c>
      <c r="B12488" s="1">
        <v>41113</v>
      </c>
      <c r="C12488" t="s">
        <v>7</v>
      </c>
      <c r="D12488">
        <v>190</v>
      </c>
      <c r="E12488">
        <v>12060414</v>
      </c>
      <c r="F12488" t="s">
        <v>8</v>
      </c>
      <c r="G12488">
        <v>34000</v>
      </c>
    </row>
    <row r="12489" spans="1:7" x14ac:dyDescent="0.25">
      <c r="A12489">
        <v>80029208</v>
      </c>
      <c r="B12489" s="1">
        <v>41113</v>
      </c>
      <c r="C12489" t="s">
        <v>54</v>
      </c>
      <c r="D12489">
        <v>27</v>
      </c>
      <c r="E12489">
        <v>12070311</v>
      </c>
      <c r="F12489" t="s">
        <v>55</v>
      </c>
      <c r="G12489">
        <v>70000</v>
      </c>
    </row>
    <row r="12490" spans="1:7" x14ac:dyDescent="0.25">
      <c r="A12490">
        <v>80029208</v>
      </c>
      <c r="B12490" s="1">
        <v>41113</v>
      </c>
      <c r="C12490" t="s">
        <v>56</v>
      </c>
      <c r="D12490">
        <v>27</v>
      </c>
      <c r="E12490">
        <v>12070311</v>
      </c>
      <c r="F12490" t="s">
        <v>55</v>
      </c>
      <c r="G12490">
        <v>70000</v>
      </c>
    </row>
    <row r="12491" spans="1:7" x14ac:dyDescent="0.25">
      <c r="A12491">
        <v>80029208</v>
      </c>
      <c r="B12491" s="1">
        <v>41113</v>
      </c>
      <c r="C12491" t="s">
        <v>57</v>
      </c>
      <c r="D12491">
        <v>25</v>
      </c>
      <c r="E12491">
        <v>12070311</v>
      </c>
      <c r="F12491" t="s">
        <v>55</v>
      </c>
      <c r="G12491">
        <v>70000</v>
      </c>
    </row>
    <row r="12492" spans="1:7" x14ac:dyDescent="0.25">
      <c r="A12492">
        <v>80029208</v>
      </c>
      <c r="B12492" s="1">
        <v>41113</v>
      </c>
      <c r="C12492" t="s">
        <v>59</v>
      </c>
      <c r="D12492">
        <v>25</v>
      </c>
      <c r="E12492">
        <v>12070311</v>
      </c>
      <c r="F12492" t="s">
        <v>60</v>
      </c>
      <c r="G12492">
        <v>70000</v>
      </c>
    </row>
    <row r="12493" spans="1:7" x14ac:dyDescent="0.25">
      <c r="A12493">
        <v>80029208</v>
      </c>
      <c r="B12493" s="1">
        <v>41113</v>
      </c>
      <c r="C12493" t="s">
        <v>61</v>
      </c>
      <c r="D12493">
        <v>25</v>
      </c>
      <c r="E12493">
        <v>12070311</v>
      </c>
      <c r="F12493" t="s">
        <v>60</v>
      </c>
      <c r="G12493">
        <v>70000</v>
      </c>
    </row>
    <row r="12494" spans="1:7" x14ac:dyDescent="0.25">
      <c r="A12494">
        <v>80029208</v>
      </c>
      <c r="B12494" s="1">
        <v>41113</v>
      </c>
      <c r="C12494" t="s">
        <v>62</v>
      </c>
      <c r="D12494">
        <v>25</v>
      </c>
      <c r="E12494">
        <v>12070311</v>
      </c>
      <c r="F12494" t="s">
        <v>60</v>
      </c>
      <c r="G12494">
        <v>70000</v>
      </c>
    </row>
    <row r="12495" spans="1:7" x14ac:dyDescent="0.25">
      <c r="A12495">
        <v>80029209</v>
      </c>
      <c r="B12495" s="1">
        <v>41113</v>
      </c>
      <c r="C12495" t="s">
        <v>7</v>
      </c>
      <c r="D12495">
        <v>30</v>
      </c>
      <c r="E12495">
        <v>12070102</v>
      </c>
      <c r="F12495" t="s">
        <v>8</v>
      </c>
      <c r="G12495">
        <v>2000</v>
      </c>
    </row>
    <row r="12496" spans="1:7" x14ac:dyDescent="0.25">
      <c r="A12496">
        <v>80029209</v>
      </c>
      <c r="B12496" s="1">
        <v>41113</v>
      </c>
      <c r="C12496" t="s">
        <v>15</v>
      </c>
      <c r="D12496">
        <v>15</v>
      </c>
      <c r="E12496">
        <v>12070102</v>
      </c>
      <c r="F12496" t="s">
        <v>8</v>
      </c>
      <c r="G12496">
        <v>2000</v>
      </c>
    </row>
    <row r="12497" spans="1:7" x14ac:dyDescent="0.25">
      <c r="A12497">
        <v>80029210</v>
      </c>
      <c r="B12497" s="1">
        <v>41113</v>
      </c>
      <c r="C12497" t="s">
        <v>140</v>
      </c>
      <c r="D12497">
        <v>30</v>
      </c>
      <c r="E12497">
        <v>12070313</v>
      </c>
      <c r="F12497" t="s">
        <v>26</v>
      </c>
      <c r="G12497">
        <v>200</v>
      </c>
    </row>
    <row r="12498" spans="1:7" x14ac:dyDescent="0.25">
      <c r="A12498">
        <v>80029210</v>
      </c>
      <c r="B12498" s="1">
        <v>41113</v>
      </c>
      <c r="C12498" t="s">
        <v>66</v>
      </c>
      <c r="D12498">
        <v>15</v>
      </c>
      <c r="E12498">
        <v>12070313</v>
      </c>
      <c r="F12498" t="s">
        <v>67</v>
      </c>
      <c r="G12498">
        <v>200</v>
      </c>
    </row>
    <row r="12499" spans="1:7" x14ac:dyDescent="0.25">
      <c r="A12499">
        <v>80029211</v>
      </c>
      <c r="B12499" s="1">
        <v>41113</v>
      </c>
      <c r="C12499" t="s">
        <v>7</v>
      </c>
      <c r="D12499">
        <v>110</v>
      </c>
      <c r="E12499">
        <v>12070187</v>
      </c>
      <c r="F12499" t="s">
        <v>8</v>
      </c>
      <c r="G12499">
        <v>18000</v>
      </c>
    </row>
    <row r="12500" spans="1:7" x14ac:dyDescent="0.25">
      <c r="A12500">
        <v>80029213</v>
      </c>
      <c r="B12500" s="1">
        <v>41113</v>
      </c>
      <c r="C12500" t="s">
        <v>64</v>
      </c>
      <c r="D12500">
        <v>25</v>
      </c>
      <c r="E12500">
        <v>12070315</v>
      </c>
      <c r="F12500" t="s">
        <v>65</v>
      </c>
      <c r="G12500">
        <v>6</v>
      </c>
    </row>
    <row r="12501" spans="1:7" x14ac:dyDescent="0.25">
      <c r="A12501">
        <v>80029215</v>
      </c>
      <c r="B12501" s="1">
        <v>41113</v>
      </c>
      <c r="C12501" t="s">
        <v>9</v>
      </c>
      <c r="D12501">
        <v>20</v>
      </c>
      <c r="E12501">
        <v>12060227</v>
      </c>
      <c r="F12501" t="s">
        <v>10</v>
      </c>
      <c r="G12501">
        <v>1</v>
      </c>
    </row>
    <row r="12502" spans="1:7" x14ac:dyDescent="0.25">
      <c r="A12502">
        <v>80029215</v>
      </c>
      <c r="B12502" s="1">
        <v>41113</v>
      </c>
      <c r="C12502" t="s">
        <v>7</v>
      </c>
      <c r="D12502">
        <v>1351</v>
      </c>
      <c r="E12502">
        <v>12060227</v>
      </c>
      <c r="F12502" t="s">
        <v>8</v>
      </c>
      <c r="G12502">
        <v>1</v>
      </c>
    </row>
    <row r="12503" spans="1:7" x14ac:dyDescent="0.25">
      <c r="A12503">
        <v>80029216</v>
      </c>
      <c r="B12503" s="1">
        <v>41113</v>
      </c>
      <c r="C12503" t="s">
        <v>183</v>
      </c>
      <c r="D12503">
        <v>25</v>
      </c>
      <c r="E12503">
        <v>12070318</v>
      </c>
      <c r="F12503" t="s">
        <v>10</v>
      </c>
      <c r="G12503">
        <v>1</v>
      </c>
    </row>
    <row r="12504" spans="1:7" x14ac:dyDescent="0.25">
      <c r="A12504">
        <v>80029217</v>
      </c>
      <c r="B12504" s="1">
        <v>41113</v>
      </c>
      <c r="C12504" t="s">
        <v>7</v>
      </c>
      <c r="D12504">
        <v>360</v>
      </c>
      <c r="E12504">
        <v>12070121</v>
      </c>
      <c r="F12504" t="s">
        <v>8</v>
      </c>
      <c r="G12504">
        <v>75000</v>
      </c>
    </row>
    <row r="12505" spans="1:7" x14ac:dyDescent="0.25">
      <c r="A12505">
        <v>80029218</v>
      </c>
      <c r="B12505" s="1">
        <v>41113</v>
      </c>
      <c r="C12505" t="s">
        <v>140</v>
      </c>
      <c r="D12505">
        <v>18</v>
      </c>
      <c r="E12505">
        <v>12070319</v>
      </c>
      <c r="F12505" t="s">
        <v>26</v>
      </c>
      <c r="G12505">
        <v>100</v>
      </c>
    </row>
    <row r="12506" spans="1:7" x14ac:dyDescent="0.25">
      <c r="A12506">
        <v>80029218</v>
      </c>
      <c r="B12506" s="1">
        <v>41113</v>
      </c>
      <c r="C12506" t="s">
        <v>66</v>
      </c>
      <c r="D12506">
        <v>7</v>
      </c>
      <c r="E12506">
        <v>12070319</v>
      </c>
      <c r="F12506" t="s">
        <v>67</v>
      </c>
      <c r="G12506">
        <v>100</v>
      </c>
    </row>
    <row r="12507" spans="1:7" x14ac:dyDescent="0.25">
      <c r="A12507">
        <v>80029219</v>
      </c>
      <c r="B12507" s="1">
        <v>41114</v>
      </c>
      <c r="C12507" t="s">
        <v>64</v>
      </c>
      <c r="D12507">
        <v>25</v>
      </c>
      <c r="E12507">
        <v>12070321</v>
      </c>
      <c r="F12507" t="s">
        <v>65</v>
      </c>
      <c r="G12507">
        <v>1</v>
      </c>
    </row>
    <row r="12508" spans="1:7" x14ac:dyDescent="0.25">
      <c r="A12508">
        <v>80029221</v>
      </c>
      <c r="B12508" s="1">
        <v>41114</v>
      </c>
      <c r="C12508" t="s">
        <v>7</v>
      </c>
      <c r="D12508">
        <v>65</v>
      </c>
      <c r="E12508">
        <v>12070217</v>
      </c>
      <c r="F12508" t="s">
        <v>8</v>
      </c>
      <c r="G12508">
        <v>9000</v>
      </c>
    </row>
    <row r="12509" spans="1:7" x14ac:dyDescent="0.25">
      <c r="A12509">
        <v>80029222</v>
      </c>
      <c r="B12509" s="1">
        <v>41114</v>
      </c>
      <c r="C12509" t="s">
        <v>27</v>
      </c>
      <c r="D12509">
        <v>25</v>
      </c>
      <c r="E12509">
        <v>12070323</v>
      </c>
      <c r="F12509" t="s">
        <v>28</v>
      </c>
      <c r="G12509">
        <v>1</v>
      </c>
    </row>
    <row r="12510" spans="1:7" x14ac:dyDescent="0.25">
      <c r="A12510">
        <v>80029223</v>
      </c>
      <c r="B12510" s="1">
        <v>41114</v>
      </c>
      <c r="C12510" t="s">
        <v>66</v>
      </c>
      <c r="D12510">
        <v>25</v>
      </c>
      <c r="E12510">
        <v>12070325</v>
      </c>
      <c r="F12510" t="s">
        <v>67</v>
      </c>
      <c r="G12510">
        <v>10</v>
      </c>
    </row>
    <row r="12511" spans="1:7" x14ac:dyDescent="0.25">
      <c r="A12511">
        <v>80029224</v>
      </c>
      <c r="B12511" s="1">
        <v>41114</v>
      </c>
      <c r="C12511" t="s">
        <v>24</v>
      </c>
      <c r="D12511">
        <v>25</v>
      </c>
      <c r="E12511">
        <v>12070326</v>
      </c>
      <c r="F12511" t="s">
        <v>10</v>
      </c>
      <c r="G12511">
        <v>1</v>
      </c>
    </row>
    <row r="12512" spans="1:7" x14ac:dyDescent="0.25">
      <c r="A12512">
        <v>80029226</v>
      </c>
      <c r="B12512" s="1">
        <v>41114</v>
      </c>
      <c r="C12512" t="s">
        <v>64</v>
      </c>
      <c r="D12512">
        <v>25</v>
      </c>
      <c r="E12512">
        <v>12070329</v>
      </c>
      <c r="F12512" t="s">
        <v>65</v>
      </c>
      <c r="G12512">
        <v>1</v>
      </c>
    </row>
    <row r="12513" spans="1:7" x14ac:dyDescent="0.25">
      <c r="A12513">
        <v>80029230</v>
      </c>
      <c r="B12513" s="1">
        <v>41114</v>
      </c>
      <c r="C12513" t="s">
        <v>66</v>
      </c>
      <c r="D12513">
        <v>25</v>
      </c>
      <c r="E12513">
        <v>12070336</v>
      </c>
      <c r="F12513" t="s">
        <v>67</v>
      </c>
      <c r="G12513">
        <v>5</v>
      </c>
    </row>
    <row r="12514" spans="1:7" x14ac:dyDescent="0.25">
      <c r="A12514">
        <v>80029231</v>
      </c>
      <c r="B12514" s="1">
        <v>41114</v>
      </c>
      <c r="C12514" t="s">
        <v>140</v>
      </c>
      <c r="D12514">
        <v>21</v>
      </c>
      <c r="E12514">
        <v>12070337</v>
      </c>
      <c r="F12514" t="s">
        <v>26</v>
      </c>
      <c r="G12514">
        <v>60</v>
      </c>
    </row>
    <row r="12515" spans="1:7" x14ac:dyDescent="0.25">
      <c r="A12515">
        <v>80029231</v>
      </c>
      <c r="B12515" s="1">
        <v>41114</v>
      </c>
      <c r="C12515" t="s">
        <v>66</v>
      </c>
      <c r="D12515">
        <v>4</v>
      </c>
      <c r="E12515">
        <v>12070337</v>
      </c>
      <c r="F12515" t="s">
        <v>67</v>
      </c>
      <c r="G12515">
        <v>60</v>
      </c>
    </row>
    <row r="12516" spans="1:7" x14ac:dyDescent="0.25">
      <c r="A12516">
        <v>80029232</v>
      </c>
      <c r="B12516" s="1">
        <v>41114</v>
      </c>
      <c r="C12516" t="s">
        <v>140</v>
      </c>
      <c r="D12516">
        <v>30</v>
      </c>
      <c r="E12516">
        <v>12070338</v>
      </c>
      <c r="F12516" t="s">
        <v>26</v>
      </c>
      <c r="G12516">
        <v>200</v>
      </c>
    </row>
    <row r="12517" spans="1:7" x14ac:dyDescent="0.25">
      <c r="A12517">
        <v>80029232</v>
      </c>
      <c r="B12517" s="1">
        <v>41114</v>
      </c>
      <c r="C12517" t="s">
        <v>66</v>
      </c>
      <c r="D12517">
        <v>42</v>
      </c>
      <c r="E12517">
        <v>12070338</v>
      </c>
      <c r="F12517" t="s">
        <v>67</v>
      </c>
      <c r="G12517">
        <v>200</v>
      </c>
    </row>
    <row r="12518" spans="1:7" x14ac:dyDescent="0.25">
      <c r="A12518">
        <v>80029232</v>
      </c>
      <c r="B12518" s="1">
        <v>41114</v>
      </c>
      <c r="C12518" t="s">
        <v>68</v>
      </c>
      <c r="D12518">
        <v>25</v>
      </c>
      <c r="E12518">
        <v>12070338</v>
      </c>
      <c r="F12518" t="s">
        <v>69</v>
      </c>
      <c r="G12518">
        <v>200</v>
      </c>
    </row>
    <row r="12519" spans="1:7" x14ac:dyDescent="0.25">
      <c r="A12519">
        <v>80029233</v>
      </c>
      <c r="B12519" s="1">
        <v>41114</v>
      </c>
      <c r="C12519" t="s">
        <v>54</v>
      </c>
      <c r="D12519">
        <v>29</v>
      </c>
      <c r="E12519">
        <v>12070339</v>
      </c>
      <c r="F12519" t="s">
        <v>55</v>
      </c>
      <c r="G12519">
        <v>100000</v>
      </c>
    </row>
    <row r="12520" spans="1:7" x14ac:dyDescent="0.25">
      <c r="A12520">
        <v>80029233</v>
      </c>
      <c r="B12520" s="1">
        <v>41114</v>
      </c>
      <c r="C12520" t="s">
        <v>59</v>
      </c>
      <c r="D12520">
        <v>25</v>
      </c>
      <c r="E12520">
        <v>12070339</v>
      </c>
      <c r="F12520" t="s">
        <v>60</v>
      </c>
      <c r="G12520">
        <v>100000</v>
      </c>
    </row>
    <row r="12521" spans="1:7" x14ac:dyDescent="0.25">
      <c r="A12521">
        <v>80029235</v>
      </c>
      <c r="B12521" s="1">
        <v>41114</v>
      </c>
      <c r="C12521" t="s">
        <v>54</v>
      </c>
      <c r="D12521">
        <v>25</v>
      </c>
      <c r="E12521">
        <v>12070320</v>
      </c>
      <c r="F12521" t="s">
        <v>55</v>
      </c>
      <c r="G12521">
        <v>24000</v>
      </c>
    </row>
    <row r="12522" spans="1:7" x14ac:dyDescent="0.25">
      <c r="A12522">
        <v>80029235</v>
      </c>
      <c r="B12522" s="1">
        <v>41114</v>
      </c>
      <c r="C12522" t="s">
        <v>56</v>
      </c>
      <c r="D12522">
        <v>25</v>
      </c>
      <c r="E12522">
        <v>12070320</v>
      </c>
      <c r="F12522" t="s">
        <v>55</v>
      </c>
      <c r="G12522">
        <v>24000</v>
      </c>
    </row>
    <row r="12523" spans="1:7" x14ac:dyDescent="0.25">
      <c r="A12523">
        <v>80029235</v>
      </c>
      <c r="B12523" s="1">
        <v>41114</v>
      </c>
      <c r="C12523" t="s">
        <v>57</v>
      </c>
      <c r="D12523">
        <v>25</v>
      </c>
      <c r="E12523">
        <v>12070320</v>
      </c>
      <c r="F12523" t="s">
        <v>55</v>
      </c>
      <c r="G12523">
        <v>24000</v>
      </c>
    </row>
    <row r="12524" spans="1:7" x14ac:dyDescent="0.25">
      <c r="A12524">
        <v>80029235</v>
      </c>
      <c r="B12524" s="1">
        <v>41114</v>
      </c>
      <c r="C12524" t="s">
        <v>58</v>
      </c>
      <c r="D12524">
        <v>25</v>
      </c>
      <c r="E12524">
        <v>12070320</v>
      </c>
      <c r="F12524" t="s">
        <v>55</v>
      </c>
      <c r="G12524">
        <v>24000</v>
      </c>
    </row>
    <row r="12525" spans="1:7" x14ac:dyDescent="0.25">
      <c r="A12525">
        <v>80029235</v>
      </c>
      <c r="B12525" s="1">
        <v>41114</v>
      </c>
      <c r="C12525" t="s">
        <v>76</v>
      </c>
      <c r="D12525">
        <v>25</v>
      </c>
      <c r="E12525">
        <v>12070320</v>
      </c>
      <c r="F12525" t="s">
        <v>55</v>
      </c>
      <c r="G12525">
        <v>24000</v>
      </c>
    </row>
    <row r="12526" spans="1:7" x14ac:dyDescent="0.25">
      <c r="A12526">
        <v>80029235</v>
      </c>
      <c r="B12526" s="1">
        <v>41114</v>
      </c>
      <c r="C12526" t="s">
        <v>80</v>
      </c>
      <c r="D12526">
        <v>25</v>
      </c>
      <c r="E12526">
        <v>12070320</v>
      </c>
      <c r="F12526" t="s">
        <v>55</v>
      </c>
      <c r="G12526">
        <v>24000</v>
      </c>
    </row>
    <row r="12527" spans="1:7" x14ac:dyDescent="0.25">
      <c r="A12527">
        <v>80029235</v>
      </c>
      <c r="B12527" s="1">
        <v>41114</v>
      </c>
      <c r="C12527" t="s">
        <v>82</v>
      </c>
      <c r="D12527">
        <v>25</v>
      </c>
      <c r="E12527">
        <v>12070320</v>
      </c>
      <c r="F12527" t="s">
        <v>55</v>
      </c>
      <c r="G12527">
        <v>24000</v>
      </c>
    </row>
    <row r="12528" spans="1:7" x14ac:dyDescent="0.25">
      <c r="A12528">
        <v>80029235</v>
      </c>
      <c r="B12528" s="1">
        <v>41114</v>
      </c>
      <c r="C12528" t="s">
        <v>83</v>
      </c>
      <c r="D12528">
        <v>25</v>
      </c>
      <c r="E12528">
        <v>12070320</v>
      </c>
      <c r="F12528" t="s">
        <v>55</v>
      </c>
      <c r="G12528">
        <v>24000</v>
      </c>
    </row>
    <row r="12529" spans="1:7" x14ac:dyDescent="0.25">
      <c r="A12529">
        <v>80029235</v>
      </c>
      <c r="B12529" s="1">
        <v>41114</v>
      </c>
      <c r="C12529" t="s">
        <v>59</v>
      </c>
      <c r="D12529">
        <v>25</v>
      </c>
      <c r="E12529">
        <v>12070320</v>
      </c>
      <c r="F12529" t="s">
        <v>60</v>
      </c>
      <c r="G12529">
        <v>24000</v>
      </c>
    </row>
    <row r="12530" spans="1:7" x14ac:dyDescent="0.25">
      <c r="A12530">
        <v>80029235</v>
      </c>
      <c r="B12530" s="1">
        <v>41114</v>
      </c>
      <c r="C12530" t="s">
        <v>61</v>
      </c>
      <c r="D12530">
        <v>25</v>
      </c>
      <c r="E12530">
        <v>12070320</v>
      </c>
      <c r="F12530" t="s">
        <v>60</v>
      </c>
      <c r="G12530">
        <v>24000</v>
      </c>
    </row>
    <row r="12531" spans="1:7" x14ac:dyDescent="0.25">
      <c r="A12531">
        <v>80029235</v>
      </c>
      <c r="B12531" s="1">
        <v>41114</v>
      </c>
      <c r="C12531" t="s">
        <v>62</v>
      </c>
      <c r="D12531">
        <v>25</v>
      </c>
      <c r="E12531">
        <v>12070320</v>
      </c>
      <c r="F12531" t="s">
        <v>60</v>
      </c>
      <c r="G12531">
        <v>24000</v>
      </c>
    </row>
    <row r="12532" spans="1:7" hidden="1" x14ac:dyDescent="0.25">
      <c r="A12532">
        <v>80029220</v>
      </c>
      <c r="B12532" s="1">
        <v>41114</v>
      </c>
      <c r="C12532" t="s">
        <v>182</v>
      </c>
      <c r="D12532">
        <v>100</v>
      </c>
      <c r="E12532">
        <v>12070322</v>
      </c>
      <c r="F12532" t="s">
        <v>10</v>
      </c>
      <c r="G12532">
        <v>1</v>
      </c>
    </row>
    <row r="12533" spans="1:7" hidden="1" x14ac:dyDescent="0.25">
      <c r="A12533">
        <v>80029225</v>
      </c>
      <c r="B12533" s="1">
        <v>41114</v>
      </c>
      <c r="C12533" t="s">
        <v>111</v>
      </c>
      <c r="D12533">
        <v>25</v>
      </c>
      <c r="E12533">
        <v>12070328</v>
      </c>
      <c r="F12533" t="s">
        <v>112</v>
      </c>
      <c r="G12533">
        <v>1</v>
      </c>
    </row>
    <row r="12534" spans="1:7" hidden="1" x14ac:dyDescent="0.25">
      <c r="A12534">
        <v>80029227</v>
      </c>
      <c r="B12534" s="1">
        <v>41114</v>
      </c>
      <c r="C12534" t="s">
        <v>22</v>
      </c>
      <c r="D12534">
        <v>50</v>
      </c>
      <c r="E12534">
        <v>12070332</v>
      </c>
      <c r="F12534" t="s">
        <v>23</v>
      </c>
      <c r="G12534">
        <v>0.2</v>
      </c>
    </row>
    <row r="12535" spans="1:7" hidden="1" x14ac:dyDescent="0.25">
      <c r="A12535">
        <v>80029228</v>
      </c>
      <c r="B12535" s="1">
        <v>41114</v>
      </c>
      <c r="C12535" t="s">
        <v>36</v>
      </c>
      <c r="D12535">
        <v>90</v>
      </c>
      <c r="E12535">
        <v>12070334</v>
      </c>
      <c r="F12535" t="s">
        <v>23</v>
      </c>
      <c r="G12535">
        <v>1.8</v>
      </c>
    </row>
    <row r="12536" spans="1:7" hidden="1" x14ac:dyDescent="0.25">
      <c r="A12536">
        <v>80029229</v>
      </c>
      <c r="B12536" s="1">
        <v>41114</v>
      </c>
      <c r="C12536" t="s">
        <v>111</v>
      </c>
      <c r="D12536">
        <v>25</v>
      </c>
      <c r="E12536">
        <v>12070335</v>
      </c>
      <c r="F12536" t="s">
        <v>112</v>
      </c>
      <c r="G12536">
        <v>1</v>
      </c>
    </row>
    <row r="12537" spans="1:7" x14ac:dyDescent="0.25">
      <c r="A12537">
        <v>80029235</v>
      </c>
      <c r="B12537" s="1">
        <v>41114</v>
      </c>
      <c r="C12537" t="s">
        <v>63</v>
      </c>
      <c r="D12537">
        <v>25</v>
      </c>
      <c r="E12537">
        <v>12070320</v>
      </c>
      <c r="F12537" t="s">
        <v>60</v>
      </c>
      <c r="G12537">
        <v>24000</v>
      </c>
    </row>
    <row r="12538" spans="1:7" hidden="1" x14ac:dyDescent="0.25">
      <c r="A12538">
        <v>80029234</v>
      </c>
      <c r="B12538" s="1">
        <v>41114</v>
      </c>
      <c r="C12538" t="s">
        <v>111</v>
      </c>
      <c r="D12538">
        <v>50</v>
      </c>
      <c r="E12538">
        <v>12070340</v>
      </c>
      <c r="F12538" t="s">
        <v>112</v>
      </c>
      <c r="G12538">
        <v>2</v>
      </c>
    </row>
    <row r="12539" spans="1:7" x14ac:dyDescent="0.25">
      <c r="A12539">
        <v>80029235</v>
      </c>
      <c r="B12539" s="1">
        <v>41114</v>
      </c>
      <c r="C12539" t="s">
        <v>77</v>
      </c>
      <c r="D12539">
        <v>25</v>
      </c>
      <c r="E12539">
        <v>12070320</v>
      </c>
      <c r="F12539" t="s">
        <v>60</v>
      </c>
      <c r="G12539">
        <v>24000</v>
      </c>
    </row>
    <row r="12540" spans="1:7" hidden="1" x14ac:dyDescent="0.25">
      <c r="A12540">
        <v>80029240</v>
      </c>
      <c r="B12540" s="1">
        <v>41114</v>
      </c>
      <c r="C12540" t="s">
        <v>111</v>
      </c>
      <c r="D12540">
        <v>25</v>
      </c>
      <c r="E12540">
        <v>12070346</v>
      </c>
      <c r="F12540" t="s">
        <v>112</v>
      </c>
      <c r="G12540">
        <v>1</v>
      </c>
    </row>
    <row r="12541" spans="1:7" hidden="1" x14ac:dyDescent="0.25">
      <c r="A12541">
        <v>80029243</v>
      </c>
      <c r="B12541" s="1">
        <v>41115</v>
      </c>
      <c r="C12541" t="s">
        <v>182</v>
      </c>
      <c r="D12541">
        <v>100</v>
      </c>
      <c r="E12541">
        <v>12070354</v>
      </c>
      <c r="F12541" t="s">
        <v>10</v>
      </c>
      <c r="G12541">
        <v>1</v>
      </c>
    </row>
    <row r="12542" spans="1:7" hidden="1" x14ac:dyDescent="0.25">
      <c r="A12542">
        <v>80029244</v>
      </c>
      <c r="B12542" s="1">
        <v>41115</v>
      </c>
      <c r="C12542" t="s">
        <v>111</v>
      </c>
      <c r="D12542">
        <v>25</v>
      </c>
      <c r="E12542">
        <v>12070355</v>
      </c>
      <c r="F12542" t="s">
        <v>112</v>
      </c>
      <c r="G12542">
        <v>1</v>
      </c>
    </row>
    <row r="12543" spans="1:7" hidden="1" x14ac:dyDescent="0.25">
      <c r="A12543">
        <v>80029245</v>
      </c>
      <c r="B12543" s="1">
        <v>41115</v>
      </c>
      <c r="C12543" t="s">
        <v>159</v>
      </c>
      <c r="D12543">
        <v>450</v>
      </c>
      <c r="E12543">
        <v>12070367</v>
      </c>
      <c r="F12543" t="s">
        <v>10</v>
      </c>
      <c r="G12543">
        <v>1</v>
      </c>
    </row>
    <row r="12544" spans="1:7" hidden="1" x14ac:dyDescent="0.25">
      <c r="A12544">
        <v>80029245</v>
      </c>
      <c r="B12544" s="1">
        <v>41115</v>
      </c>
      <c r="C12544" t="s">
        <v>159</v>
      </c>
      <c r="D12544">
        <v>450</v>
      </c>
      <c r="E12544">
        <v>12070368</v>
      </c>
      <c r="F12544" t="s">
        <v>10</v>
      </c>
      <c r="G12544">
        <v>1</v>
      </c>
    </row>
    <row r="12545" spans="1:7" hidden="1" x14ac:dyDescent="0.25">
      <c r="A12545">
        <v>80029251</v>
      </c>
      <c r="B12545" s="1">
        <v>41116</v>
      </c>
      <c r="C12545" t="s">
        <v>111</v>
      </c>
      <c r="D12545">
        <v>50</v>
      </c>
      <c r="E12545">
        <v>12070373</v>
      </c>
      <c r="F12545" t="s">
        <v>112</v>
      </c>
      <c r="G12545">
        <v>2</v>
      </c>
    </row>
    <row r="12546" spans="1:7" hidden="1" x14ac:dyDescent="0.25">
      <c r="A12546">
        <v>80029252</v>
      </c>
      <c r="B12546" s="1">
        <v>41116</v>
      </c>
      <c r="C12546" t="s">
        <v>36</v>
      </c>
      <c r="D12546">
        <v>450</v>
      </c>
      <c r="E12546">
        <v>12070375</v>
      </c>
      <c r="F12546" t="s">
        <v>23</v>
      </c>
      <c r="G12546">
        <v>9</v>
      </c>
    </row>
    <row r="12547" spans="1:7" hidden="1" x14ac:dyDescent="0.25">
      <c r="A12547">
        <v>80029254</v>
      </c>
      <c r="B12547" s="1">
        <v>41116</v>
      </c>
      <c r="C12547" t="s">
        <v>111</v>
      </c>
      <c r="D12547">
        <v>50</v>
      </c>
      <c r="E12547">
        <v>12070376</v>
      </c>
      <c r="F12547" t="s">
        <v>112</v>
      </c>
      <c r="G12547">
        <v>2</v>
      </c>
    </row>
    <row r="12548" spans="1:7" x14ac:dyDescent="0.25">
      <c r="A12548">
        <v>80029235</v>
      </c>
      <c r="B12548" s="1">
        <v>41114</v>
      </c>
      <c r="C12548" t="s">
        <v>81</v>
      </c>
      <c r="D12548">
        <v>25</v>
      </c>
      <c r="E12548">
        <v>12070320</v>
      </c>
      <c r="F12548" t="s">
        <v>60</v>
      </c>
      <c r="G12548">
        <v>24000</v>
      </c>
    </row>
    <row r="12549" spans="1:7" hidden="1" x14ac:dyDescent="0.25">
      <c r="A12549">
        <v>80029255</v>
      </c>
      <c r="B12549" s="1">
        <v>41117</v>
      </c>
      <c r="C12549" t="s">
        <v>113</v>
      </c>
      <c r="D12549">
        <v>150</v>
      </c>
      <c r="E12549">
        <v>12070201</v>
      </c>
      <c r="F12549" t="s">
        <v>10</v>
      </c>
      <c r="G12549">
        <v>1</v>
      </c>
    </row>
    <row r="12550" spans="1:7" x14ac:dyDescent="0.25">
      <c r="A12550">
        <v>80029235</v>
      </c>
      <c r="B12550" s="1">
        <v>41114</v>
      </c>
      <c r="C12550" t="s">
        <v>84</v>
      </c>
      <c r="D12550">
        <v>25</v>
      </c>
      <c r="E12550">
        <v>12070320</v>
      </c>
      <c r="F12550" t="s">
        <v>60</v>
      </c>
      <c r="G12550">
        <v>24000</v>
      </c>
    </row>
    <row r="12551" spans="1:7" hidden="1" x14ac:dyDescent="0.25">
      <c r="A12551">
        <v>80029256</v>
      </c>
      <c r="B12551" s="1">
        <v>41117</v>
      </c>
      <c r="C12551" t="s">
        <v>111</v>
      </c>
      <c r="D12551">
        <v>25</v>
      </c>
      <c r="E12551">
        <v>12070377</v>
      </c>
      <c r="F12551" t="s">
        <v>112</v>
      </c>
      <c r="G12551">
        <v>1</v>
      </c>
    </row>
    <row r="12552" spans="1:7" x14ac:dyDescent="0.25">
      <c r="A12552">
        <v>80029235</v>
      </c>
      <c r="B12552" s="1">
        <v>41114</v>
      </c>
      <c r="C12552" t="s">
        <v>85</v>
      </c>
      <c r="D12552">
        <v>25</v>
      </c>
      <c r="E12552">
        <v>12070320</v>
      </c>
      <c r="F12552" t="s">
        <v>60</v>
      </c>
      <c r="G12552">
        <v>24000</v>
      </c>
    </row>
    <row r="12553" spans="1:7" hidden="1" x14ac:dyDescent="0.25">
      <c r="A12553">
        <v>80029261</v>
      </c>
      <c r="B12553" s="1">
        <v>41117</v>
      </c>
      <c r="C12553" t="s">
        <v>111</v>
      </c>
      <c r="D12553">
        <v>50</v>
      </c>
      <c r="E12553">
        <v>12070384</v>
      </c>
      <c r="F12553" t="s">
        <v>112</v>
      </c>
      <c r="G12553">
        <v>2</v>
      </c>
    </row>
    <row r="12554" spans="1:7" hidden="1" x14ac:dyDescent="0.25">
      <c r="A12554">
        <v>90001885</v>
      </c>
      <c r="B12554" s="1">
        <v>41117</v>
      </c>
      <c r="C12554" t="s">
        <v>115</v>
      </c>
      <c r="D12554">
        <v>50</v>
      </c>
      <c r="E12554">
        <v>12070386</v>
      </c>
      <c r="F12554" t="s">
        <v>10</v>
      </c>
      <c r="G12554">
        <v>1</v>
      </c>
    </row>
    <row r="12555" spans="1:7" hidden="1" x14ac:dyDescent="0.25">
      <c r="A12555">
        <v>90001885</v>
      </c>
      <c r="B12555" s="1">
        <v>41117</v>
      </c>
      <c r="C12555" t="s">
        <v>115</v>
      </c>
      <c r="D12555">
        <v>50</v>
      </c>
      <c r="E12555">
        <v>12070387</v>
      </c>
      <c r="F12555" t="s">
        <v>10</v>
      </c>
      <c r="G12555">
        <v>1</v>
      </c>
    </row>
    <row r="12556" spans="1:7" hidden="1" x14ac:dyDescent="0.25">
      <c r="A12556">
        <v>90001885</v>
      </c>
      <c r="B12556" s="1">
        <v>41117</v>
      </c>
      <c r="C12556" t="s">
        <v>192</v>
      </c>
      <c r="D12556">
        <v>250</v>
      </c>
      <c r="E12556">
        <v>12070388</v>
      </c>
      <c r="F12556" t="s">
        <v>10</v>
      </c>
      <c r="G12556">
        <v>1</v>
      </c>
    </row>
    <row r="12557" spans="1:7" hidden="1" x14ac:dyDescent="0.25">
      <c r="A12557">
        <v>90001885</v>
      </c>
      <c r="B12557" s="1">
        <v>41117</v>
      </c>
      <c r="C12557" t="s">
        <v>115</v>
      </c>
      <c r="D12557">
        <v>50</v>
      </c>
      <c r="E12557">
        <v>12070389</v>
      </c>
      <c r="F12557" t="s">
        <v>10</v>
      </c>
      <c r="G12557">
        <v>1</v>
      </c>
    </row>
    <row r="12558" spans="1:7" hidden="1" x14ac:dyDescent="0.25">
      <c r="A12558">
        <v>90001885</v>
      </c>
      <c r="B12558" s="1">
        <v>41117</v>
      </c>
      <c r="C12558" t="s">
        <v>115</v>
      </c>
      <c r="D12558">
        <v>50</v>
      </c>
      <c r="E12558">
        <v>12070390</v>
      </c>
      <c r="F12558" t="s">
        <v>10</v>
      </c>
      <c r="G12558">
        <v>1</v>
      </c>
    </row>
    <row r="12559" spans="1:7" hidden="1" x14ac:dyDescent="0.25">
      <c r="A12559">
        <v>90001885</v>
      </c>
      <c r="B12559" s="1">
        <v>41117</v>
      </c>
      <c r="C12559" t="s">
        <v>115</v>
      </c>
      <c r="D12559">
        <v>50</v>
      </c>
      <c r="E12559">
        <v>12070391</v>
      </c>
      <c r="F12559" t="s">
        <v>10</v>
      </c>
      <c r="G12559">
        <v>1</v>
      </c>
    </row>
    <row r="12560" spans="1:7" hidden="1" x14ac:dyDescent="0.25">
      <c r="A12560">
        <v>90001885</v>
      </c>
      <c r="B12560" s="1">
        <v>41117</v>
      </c>
      <c r="C12560" t="s">
        <v>115</v>
      </c>
      <c r="D12560">
        <v>50</v>
      </c>
      <c r="E12560">
        <v>12070392</v>
      </c>
      <c r="F12560" t="s">
        <v>10</v>
      </c>
      <c r="G12560">
        <v>1</v>
      </c>
    </row>
    <row r="12561" spans="1:7" hidden="1" x14ac:dyDescent="0.25">
      <c r="A12561">
        <v>90001885</v>
      </c>
      <c r="B12561" s="1">
        <v>41117</v>
      </c>
      <c r="C12561" t="s">
        <v>115</v>
      </c>
      <c r="D12561">
        <v>50</v>
      </c>
      <c r="E12561">
        <v>12070393</v>
      </c>
      <c r="F12561" t="s">
        <v>10</v>
      </c>
      <c r="G12561">
        <v>1</v>
      </c>
    </row>
    <row r="12562" spans="1:7" hidden="1" x14ac:dyDescent="0.25">
      <c r="A12562">
        <v>90001885</v>
      </c>
      <c r="B12562" s="1">
        <v>41117</v>
      </c>
      <c r="C12562" t="s">
        <v>115</v>
      </c>
      <c r="D12562">
        <v>50</v>
      </c>
      <c r="E12562">
        <v>12070395</v>
      </c>
      <c r="F12562" t="s">
        <v>10</v>
      </c>
      <c r="G12562">
        <v>1</v>
      </c>
    </row>
    <row r="12563" spans="1:7" hidden="1" x14ac:dyDescent="0.25">
      <c r="A12563">
        <v>90001885</v>
      </c>
      <c r="B12563" s="1">
        <v>41117</v>
      </c>
      <c r="C12563" t="s">
        <v>115</v>
      </c>
      <c r="D12563">
        <v>50</v>
      </c>
      <c r="E12563">
        <v>12070396</v>
      </c>
      <c r="F12563" t="s">
        <v>10</v>
      </c>
      <c r="G12563">
        <v>1</v>
      </c>
    </row>
    <row r="12564" spans="1:7" hidden="1" x14ac:dyDescent="0.25">
      <c r="A12564">
        <v>90001885</v>
      </c>
      <c r="B12564" s="1">
        <v>41117</v>
      </c>
      <c r="C12564" t="s">
        <v>115</v>
      </c>
      <c r="D12564">
        <v>50</v>
      </c>
      <c r="E12564">
        <v>12070397</v>
      </c>
      <c r="F12564" t="s">
        <v>10</v>
      </c>
      <c r="G12564">
        <v>1</v>
      </c>
    </row>
    <row r="12565" spans="1:7" hidden="1" x14ac:dyDescent="0.25">
      <c r="A12565">
        <v>90001885</v>
      </c>
      <c r="B12565" s="1">
        <v>41117</v>
      </c>
      <c r="C12565" t="s">
        <v>115</v>
      </c>
      <c r="D12565">
        <v>50</v>
      </c>
      <c r="E12565">
        <v>12070398</v>
      </c>
      <c r="F12565" t="s">
        <v>10</v>
      </c>
      <c r="G12565">
        <v>1</v>
      </c>
    </row>
    <row r="12566" spans="1:7" hidden="1" x14ac:dyDescent="0.25">
      <c r="A12566">
        <v>90001885</v>
      </c>
      <c r="B12566" s="1">
        <v>41117</v>
      </c>
      <c r="C12566" t="s">
        <v>115</v>
      </c>
      <c r="D12566">
        <v>50</v>
      </c>
      <c r="E12566">
        <v>12070400</v>
      </c>
      <c r="F12566" t="s">
        <v>10</v>
      </c>
      <c r="G12566">
        <v>1</v>
      </c>
    </row>
    <row r="12567" spans="1:7" hidden="1" x14ac:dyDescent="0.25">
      <c r="A12567">
        <v>90001885</v>
      </c>
      <c r="B12567" s="1">
        <v>41117</v>
      </c>
      <c r="C12567" t="s">
        <v>115</v>
      </c>
      <c r="D12567">
        <v>50</v>
      </c>
      <c r="E12567">
        <v>12070401</v>
      </c>
      <c r="F12567" t="s">
        <v>10</v>
      </c>
      <c r="G12567">
        <v>1</v>
      </c>
    </row>
    <row r="12568" spans="1:7" hidden="1" x14ac:dyDescent="0.25">
      <c r="A12568">
        <v>90001885</v>
      </c>
      <c r="B12568" s="1">
        <v>41117</v>
      </c>
      <c r="C12568" t="s">
        <v>115</v>
      </c>
      <c r="D12568">
        <v>50</v>
      </c>
      <c r="E12568">
        <v>12070402</v>
      </c>
      <c r="F12568" t="s">
        <v>10</v>
      </c>
      <c r="G12568">
        <v>1</v>
      </c>
    </row>
    <row r="12569" spans="1:7" hidden="1" x14ac:dyDescent="0.25">
      <c r="A12569">
        <v>90001885</v>
      </c>
      <c r="B12569" s="1">
        <v>41117</v>
      </c>
      <c r="C12569" t="s">
        <v>115</v>
      </c>
      <c r="D12569">
        <v>50</v>
      </c>
      <c r="E12569">
        <v>12070403</v>
      </c>
      <c r="F12569" t="s">
        <v>10</v>
      </c>
      <c r="G12569">
        <v>1</v>
      </c>
    </row>
    <row r="12570" spans="1:7" hidden="1" x14ac:dyDescent="0.25">
      <c r="A12570">
        <v>90001885</v>
      </c>
      <c r="B12570" s="1">
        <v>41117</v>
      </c>
      <c r="C12570" t="s">
        <v>115</v>
      </c>
      <c r="D12570">
        <v>50</v>
      </c>
      <c r="E12570">
        <v>12070404</v>
      </c>
      <c r="F12570" t="s">
        <v>10</v>
      </c>
      <c r="G12570">
        <v>1</v>
      </c>
    </row>
    <row r="12571" spans="1:7" hidden="1" x14ac:dyDescent="0.25">
      <c r="A12571">
        <v>90001885</v>
      </c>
      <c r="B12571" s="1">
        <v>41117</v>
      </c>
      <c r="C12571" t="s">
        <v>115</v>
      </c>
      <c r="D12571">
        <v>50</v>
      </c>
      <c r="E12571">
        <v>12070405</v>
      </c>
      <c r="F12571" t="s">
        <v>10</v>
      </c>
      <c r="G12571">
        <v>1</v>
      </c>
    </row>
    <row r="12572" spans="1:7" hidden="1" x14ac:dyDescent="0.25">
      <c r="A12572">
        <v>90001885</v>
      </c>
      <c r="B12572" s="1">
        <v>41117</v>
      </c>
      <c r="C12572" t="s">
        <v>115</v>
      </c>
      <c r="D12572">
        <v>50</v>
      </c>
      <c r="E12572">
        <v>12070406</v>
      </c>
      <c r="F12572" t="s">
        <v>10</v>
      </c>
      <c r="G12572">
        <v>1</v>
      </c>
    </row>
    <row r="12573" spans="1:7" hidden="1" x14ac:dyDescent="0.25">
      <c r="A12573">
        <v>90001885</v>
      </c>
      <c r="B12573" s="1">
        <v>41117</v>
      </c>
      <c r="C12573" t="s">
        <v>115</v>
      </c>
      <c r="D12573">
        <v>50</v>
      </c>
      <c r="E12573">
        <v>12070407</v>
      </c>
      <c r="F12573" t="s">
        <v>10</v>
      </c>
      <c r="G12573">
        <v>1</v>
      </c>
    </row>
    <row r="12574" spans="1:7" hidden="1" x14ac:dyDescent="0.25">
      <c r="A12574">
        <v>80029266</v>
      </c>
      <c r="B12574" s="1">
        <v>41117</v>
      </c>
      <c r="C12574" t="s">
        <v>111</v>
      </c>
      <c r="D12574">
        <v>50</v>
      </c>
      <c r="E12574">
        <v>12070409</v>
      </c>
      <c r="F12574" t="s">
        <v>112</v>
      </c>
      <c r="G12574">
        <v>2</v>
      </c>
    </row>
    <row r="12575" spans="1:7" x14ac:dyDescent="0.25">
      <c r="A12575">
        <v>80029236</v>
      </c>
      <c r="B12575" s="1">
        <v>41114</v>
      </c>
      <c r="C12575" t="s">
        <v>140</v>
      </c>
      <c r="D12575">
        <v>15</v>
      </c>
      <c r="E12575">
        <v>12070341</v>
      </c>
      <c r="F12575" t="s">
        <v>26</v>
      </c>
      <c r="G12575">
        <v>100</v>
      </c>
    </row>
    <row r="12576" spans="1:7" x14ac:dyDescent="0.25">
      <c r="A12576">
        <v>80029236</v>
      </c>
      <c r="B12576" s="1">
        <v>41114</v>
      </c>
      <c r="C12576" t="s">
        <v>66</v>
      </c>
      <c r="D12576">
        <v>30</v>
      </c>
      <c r="E12576">
        <v>12070341</v>
      </c>
      <c r="F12576" t="s">
        <v>67</v>
      </c>
      <c r="G12576">
        <v>100</v>
      </c>
    </row>
    <row r="12577" spans="1:7" hidden="1" x14ac:dyDescent="0.25">
      <c r="A12577">
        <v>80029274</v>
      </c>
      <c r="B12577" s="1">
        <v>41120</v>
      </c>
      <c r="C12577" t="s">
        <v>111</v>
      </c>
      <c r="D12577">
        <v>25</v>
      </c>
      <c r="E12577">
        <v>12070416</v>
      </c>
      <c r="F12577" t="s">
        <v>112</v>
      </c>
      <c r="G12577">
        <v>1</v>
      </c>
    </row>
    <row r="12578" spans="1:7" x14ac:dyDescent="0.25">
      <c r="A12578">
        <v>80029237</v>
      </c>
      <c r="B12578" s="1">
        <v>41114</v>
      </c>
      <c r="C12578" t="s">
        <v>135</v>
      </c>
      <c r="D12578">
        <v>125</v>
      </c>
      <c r="E12578">
        <v>12070345</v>
      </c>
      <c r="F12578" t="s">
        <v>10</v>
      </c>
      <c r="G12578">
        <v>1</v>
      </c>
    </row>
    <row r="12579" spans="1:7" x14ac:dyDescent="0.25">
      <c r="A12579">
        <v>80029238</v>
      </c>
      <c r="B12579" s="1">
        <v>41114</v>
      </c>
      <c r="C12579" t="s">
        <v>135</v>
      </c>
      <c r="D12579">
        <v>125</v>
      </c>
      <c r="E12579">
        <v>12070344</v>
      </c>
      <c r="F12579" t="s">
        <v>10</v>
      </c>
      <c r="G12579">
        <v>1</v>
      </c>
    </row>
    <row r="12580" spans="1:7" x14ac:dyDescent="0.25">
      <c r="A12580">
        <v>80029239</v>
      </c>
      <c r="B12580" s="1">
        <v>41114</v>
      </c>
      <c r="C12580" t="s">
        <v>64</v>
      </c>
      <c r="D12580">
        <v>25</v>
      </c>
      <c r="E12580">
        <v>12070342</v>
      </c>
      <c r="F12580" t="s">
        <v>65</v>
      </c>
      <c r="G12580">
        <v>1</v>
      </c>
    </row>
    <row r="12581" spans="1:7" x14ac:dyDescent="0.25">
      <c r="A12581">
        <v>80029239</v>
      </c>
      <c r="B12581" s="1">
        <v>41114</v>
      </c>
      <c r="C12581" t="s">
        <v>64</v>
      </c>
      <c r="D12581">
        <v>25</v>
      </c>
      <c r="E12581">
        <v>12070343</v>
      </c>
      <c r="F12581" t="s">
        <v>65</v>
      </c>
      <c r="G12581">
        <v>1</v>
      </c>
    </row>
    <row r="12582" spans="1:7" x14ac:dyDescent="0.25">
      <c r="A12582">
        <v>80029241</v>
      </c>
      <c r="B12582" s="1">
        <v>41115</v>
      </c>
      <c r="C12582" t="s">
        <v>64</v>
      </c>
      <c r="D12582">
        <v>25</v>
      </c>
      <c r="E12582">
        <v>12070349</v>
      </c>
      <c r="F12582" t="s">
        <v>65</v>
      </c>
      <c r="G12582">
        <v>1</v>
      </c>
    </row>
    <row r="12583" spans="1:7" x14ac:dyDescent="0.25">
      <c r="A12583">
        <v>80029242</v>
      </c>
      <c r="B12583" s="1">
        <v>41115</v>
      </c>
      <c r="C12583" t="s">
        <v>53</v>
      </c>
      <c r="D12583">
        <v>25</v>
      </c>
      <c r="E12583">
        <v>12070351</v>
      </c>
      <c r="F12583" t="s">
        <v>10</v>
      </c>
      <c r="G12583">
        <v>1</v>
      </c>
    </row>
    <row r="12584" spans="1:7" x14ac:dyDescent="0.25">
      <c r="A12584">
        <v>80029246</v>
      </c>
      <c r="B12584" s="1">
        <v>41115</v>
      </c>
      <c r="C12584" t="s">
        <v>29</v>
      </c>
      <c r="D12584">
        <v>25</v>
      </c>
      <c r="E12584">
        <v>12070369</v>
      </c>
      <c r="F12584" t="s">
        <v>10</v>
      </c>
      <c r="G12584">
        <v>1</v>
      </c>
    </row>
    <row r="12585" spans="1:7" x14ac:dyDescent="0.25">
      <c r="A12585">
        <v>80029247</v>
      </c>
      <c r="B12585" s="1">
        <v>41116</v>
      </c>
      <c r="C12585" t="s">
        <v>64</v>
      </c>
      <c r="D12585">
        <v>25</v>
      </c>
      <c r="E12585">
        <v>12070371</v>
      </c>
      <c r="F12585" t="s">
        <v>65</v>
      </c>
      <c r="G12585">
        <v>1</v>
      </c>
    </row>
    <row r="12586" spans="1:7" x14ac:dyDescent="0.25">
      <c r="A12586">
        <v>80029248</v>
      </c>
      <c r="B12586" s="1">
        <v>41116</v>
      </c>
      <c r="C12586" t="s">
        <v>7</v>
      </c>
      <c r="D12586">
        <v>380</v>
      </c>
      <c r="E12586">
        <v>12070279</v>
      </c>
      <c r="F12586" t="s">
        <v>8</v>
      </c>
      <c r="G12586">
        <v>80000</v>
      </c>
    </row>
    <row r="12587" spans="1:7" x14ac:dyDescent="0.25">
      <c r="A12587">
        <v>80029248</v>
      </c>
      <c r="B12587" s="1">
        <v>41116</v>
      </c>
      <c r="C12587" t="s">
        <v>15</v>
      </c>
      <c r="D12587">
        <v>190</v>
      </c>
      <c r="E12587">
        <v>12070279</v>
      </c>
      <c r="F12587" t="s">
        <v>8</v>
      </c>
      <c r="G12587">
        <v>80000</v>
      </c>
    </row>
    <row r="12588" spans="1:7" x14ac:dyDescent="0.25">
      <c r="A12588">
        <v>80029249</v>
      </c>
      <c r="B12588" s="1">
        <v>41116</v>
      </c>
      <c r="C12588" t="s">
        <v>9</v>
      </c>
      <c r="D12588">
        <v>20</v>
      </c>
      <c r="E12588">
        <v>12020377</v>
      </c>
      <c r="F12588" t="s">
        <v>10</v>
      </c>
      <c r="G12588">
        <v>1</v>
      </c>
    </row>
    <row r="12589" spans="1:7" x14ac:dyDescent="0.25">
      <c r="A12589">
        <v>80029249</v>
      </c>
      <c r="B12589" s="1">
        <v>41116</v>
      </c>
      <c r="C12589" t="s">
        <v>7</v>
      </c>
      <c r="D12589">
        <v>170</v>
      </c>
      <c r="E12589">
        <v>12020377</v>
      </c>
      <c r="F12589" t="s">
        <v>8</v>
      </c>
      <c r="G12589">
        <v>1</v>
      </c>
    </row>
    <row r="12590" spans="1:7" x14ac:dyDescent="0.25">
      <c r="A12590">
        <v>80029250</v>
      </c>
      <c r="B12590" s="1">
        <v>41116</v>
      </c>
      <c r="C12590" t="s">
        <v>27</v>
      </c>
      <c r="D12590">
        <v>25</v>
      </c>
      <c r="E12590">
        <v>12070372</v>
      </c>
      <c r="F12590" t="s">
        <v>28</v>
      </c>
      <c r="G12590">
        <v>1</v>
      </c>
    </row>
    <row r="12591" spans="1:7" x14ac:dyDescent="0.25">
      <c r="A12591">
        <v>80029253</v>
      </c>
      <c r="B12591" s="1">
        <v>41116</v>
      </c>
      <c r="C12591" t="s">
        <v>7</v>
      </c>
      <c r="D12591">
        <v>115</v>
      </c>
      <c r="E12591">
        <v>12070283</v>
      </c>
      <c r="F12591" t="s">
        <v>8</v>
      </c>
      <c r="G12591">
        <v>19000</v>
      </c>
    </row>
    <row r="12592" spans="1:7" hidden="1" x14ac:dyDescent="0.25">
      <c r="A12592">
        <v>80029278</v>
      </c>
      <c r="B12592" s="1">
        <v>41120</v>
      </c>
      <c r="C12592" t="s">
        <v>182</v>
      </c>
      <c r="D12592">
        <v>100</v>
      </c>
      <c r="E12592">
        <v>12070423</v>
      </c>
      <c r="F12592" t="s">
        <v>10</v>
      </c>
      <c r="G12592">
        <v>1</v>
      </c>
    </row>
    <row r="12593" spans="1:7" x14ac:dyDescent="0.25">
      <c r="A12593">
        <v>80029257</v>
      </c>
      <c r="B12593" s="1">
        <v>41117</v>
      </c>
      <c r="C12593" t="s">
        <v>7</v>
      </c>
      <c r="D12593">
        <v>356</v>
      </c>
      <c r="E12593">
        <v>12070272</v>
      </c>
      <c r="F12593" t="s">
        <v>8</v>
      </c>
      <c r="G12593">
        <v>74000</v>
      </c>
    </row>
    <row r="12594" spans="1:7" x14ac:dyDescent="0.25">
      <c r="A12594">
        <v>80029257</v>
      </c>
      <c r="B12594" s="1">
        <v>41117</v>
      </c>
      <c r="C12594" t="s">
        <v>15</v>
      </c>
      <c r="D12594">
        <v>178</v>
      </c>
      <c r="E12594">
        <v>12070272</v>
      </c>
      <c r="F12594" t="s">
        <v>8</v>
      </c>
      <c r="G12594">
        <v>74000</v>
      </c>
    </row>
    <row r="12595" spans="1:7" x14ac:dyDescent="0.25">
      <c r="A12595">
        <v>80029258</v>
      </c>
      <c r="B12595" s="1">
        <v>41117</v>
      </c>
      <c r="C12595" t="s">
        <v>24</v>
      </c>
      <c r="D12595">
        <v>25</v>
      </c>
      <c r="E12595">
        <v>12070378</v>
      </c>
      <c r="F12595" t="s">
        <v>10</v>
      </c>
      <c r="G12595">
        <v>1</v>
      </c>
    </row>
    <row r="12596" spans="1:7" x14ac:dyDescent="0.25">
      <c r="A12596">
        <v>80029259</v>
      </c>
      <c r="B12596" s="1">
        <v>41117</v>
      </c>
      <c r="C12596" t="s">
        <v>64</v>
      </c>
      <c r="D12596">
        <v>80</v>
      </c>
      <c r="E12596">
        <v>12070379</v>
      </c>
      <c r="F12596" t="s">
        <v>65</v>
      </c>
      <c r="G12596">
        <v>20</v>
      </c>
    </row>
    <row r="12597" spans="1:7" x14ac:dyDescent="0.25">
      <c r="A12597">
        <v>80029259</v>
      </c>
      <c r="B12597" s="1">
        <v>41117</v>
      </c>
      <c r="C12597" t="s">
        <v>74</v>
      </c>
      <c r="D12597">
        <v>25</v>
      </c>
      <c r="E12597">
        <v>12070379</v>
      </c>
      <c r="F12597" t="s">
        <v>75</v>
      </c>
      <c r="G12597">
        <v>20</v>
      </c>
    </row>
    <row r="12598" spans="1:7" x14ac:dyDescent="0.25">
      <c r="A12598">
        <v>80029259</v>
      </c>
      <c r="B12598" s="1">
        <v>41117</v>
      </c>
      <c r="C12598" t="s">
        <v>70</v>
      </c>
      <c r="D12598">
        <v>25</v>
      </c>
      <c r="E12598">
        <v>12070379</v>
      </c>
      <c r="F12598" t="s">
        <v>71</v>
      </c>
      <c r="G12598">
        <v>20</v>
      </c>
    </row>
    <row r="12599" spans="1:7" x14ac:dyDescent="0.25">
      <c r="A12599">
        <v>80029259</v>
      </c>
      <c r="B12599" s="1">
        <v>41117</v>
      </c>
      <c r="C12599" t="s">
        <v>64</v>
      </c>
      <c r="D12599">
        <v>80</v>
      </c>
      <c r="E12599">
        <v>12070380</v>
      </c>
      <c r="F12599" t="s">
        <v>65</v>
      </c>
      <c r="G12599">
        <v>20</v>
      </c>
    </row>
    <row r="12600" spans="1:7" x14ac:dyDescent="0.25">
      <c r="A12600">
        <v>80029259</v>
      </c>
      <c r="B12600" s="1">
        <v>41117</v>
      </c>
      <c r="C12600" t="s">
        <v>74</v>
      </c>
      <c r="D12600">
        <v>25</v>
      </c>
      <c r="E12600">
        <v>12070380</v>
      </c>
      <c r="F12600" t="s">
        <v>75</v>
      </c>
      <c r="G12600">
        <v>20</v>
      </c>
    </row>
    <row r="12601" spans="1:7" x14ac:dyDescent="0.25">
      <c r="A12601">
        <v>80029259</v>
      </c>
      <c r="B12601" s="1">
        <v>41117</v>
      </c>
      <c r="C12601" t="s">
        <v>70</v>
      </c>
      <c r="D12601">
        <v>25</v>
      </c>
      <c r="E12601">
        <v>12070380</v>
      </c>
      <c r="F12601" t="s">
        <v>71</v>
      </c>
      <c r="G12601">
        <v>20</v>
      </c>
    </row>
    <row r="12602" spans="1:7" x14ac:dyDescent="0.25">
      <c r="A12602">
        <v>80029260</v>
      </c>
      <c r="B12602" s="1">
        <v>41117</v>
      </c>
      <c r="C12602" t="s">
        <v>96</v>
      </c>
      <c r="D12602">
        <v>25</v>
      </c>
      <c r="E12602">
        <v>12040264</v>
      </c>
      <c r="F12602" t="s">
        <v>97</v>
      </c>
      <c r="G12602">
        <v>21</v>
      </c>
    </row>
    <row r="12603" spans="1:7" x14ac:dyDescent="0.25">
      <c r="A12603">
        <v>80029262</v>
      </c>
      <c r="B12603" s="1">
        <v>41117</v>
      </c>
      <c r="C12603" t="s">
        <v>135</v>
      </c>
      <c r="D12603">
        <v>125</v>
      </c>
      <c r="E12603">
        <v>12070385</v>
      </c>
      <c r="F12603" t="s">
        <v>10</v>
      </c>
      <c r="G12603">
        <v>1</v>
      </c>
    </row>
    <row r="12604" spans="1:7" x14ac:dyDescent="0.25">
      <c r="A12604">
        <v>80029263</v>
      </c>
      <c r="B12604" s="1">
        <v>41117</v>
      </c>
      <c r="C12604" t="s">
        <v>59</v>
      </c>
      <c r="D12604">
        <v>25</v>
      </c>
      <c r="E12604">
        <v>12070394</v>
      </c>
      <c r="F12604" t="s">
        <v>60</v>
      </c>
      <c r="G12604">
        <v>2</v>
      </c>
    </row>
    <row r="12605" spans="1:7" x14ac:dyDescent="0.25">
      <c r="A12605">
        <v>80029264</v>
      </c>
      <c r="B12605" s="1">
        <v>41117</v>
      </c>
      <c r="C12605" t="s">
        <v>64</v>
      </c>
      <c r="D12605">
        <v>25</v>
      </c>
      <c r="E12605">
        <v>12070399</v>
      </c>
      <c r="F12605" t="s">
        <v>65</v>
      </c>
      <c r="G12605">
        <v>1</v>
      </c>
    </row>
    <row r="12606" spans="1:7" x14ac:dyDescent="0.25">
      <c r="A12606">
        <v>80029265</v>
      </c>
      <c r="B12606" s="1">
        <v>41117</v>
      </c>
      <c r="C12606" t="s">
        <v>134</v>
      </c>
      <c r="D12606">
        <v>75</v>
      </c>
      <c r="E12606">
        <v>12070260</v>
      </c>
      <c r="F12606" t="s">
        <v>10</v>
      </c>
      <c r="G12606">
        <v>1</v>
      </c>
    </row>
    <row r="12607" spans="1:7" x14ac:dyDescent="0.25">
      <c r="A12607">
        <v>80029267</v>
      </c>
      <c r="B12607" s="1">
        <v>41120</v>
      </c>
      <c r="C12607" t="s">
        <v>24</v>
      </c>
      <c r="D12607">
        <v>25</v>
      </c>
      <c r="E12607">
        <v>12070410</v>
      </c>
      <c r="F12607" t="s">
        <v>10</v>
      </c>
      <c r="G12607">
        <v>1</v>
      </c>
    </row>
    <row r="12608" spans="1:7" x14ac:dyDescent="0.25">
      <c r="A12608">
        <v>80029268</v>
      </c>
      <c r="B12608" s="1">
        <v>41120</v>
      </c>
      <c r="C12608" t="s">
        <v>64</v>
      </c>
      <c r="D12608">
        <v>25</v>
      </c>
      <c r="E12608">
        <v>12070411</v>
      </c>
      <c r="F12608" t="s">
        <v>65</v>
      </c>
      <c r="G12608">
        <v>6</v>
      </c>
    </row>
    <row r="12609" spans="1:7" x14ac:dyDescent="0.25">
      <c r="A12609">
        <v>80029269</v>
      </c>
      <c r="B12609" s="1">
        <v>41120</v>
      </c>
      <c r="C12609" t="s">
        <v>7</v>
      </c>
      <c r="D12609">
        <v>270</v>
      </c>
      <c r="E12609">
        <v>12070001</v>
      </c>
      <c r="F12609" t="s">
        <v>8</v>
      </c>
      <c r="G12609">
        <v>50000</v>
      </c>
    </row>
    <row r="12610" spans="1:7" x14ac:dyDescent="0.25">
      <c r="A12610">
        <v>80029269</v>
      </c>
      <c r="B12610" s="1">
        <v>41120</v>
      </c>
      <c r="C12610" t="s">
        <v>15</v>
      </c>
      <c r="D12610">
        <v>135</v>
      </c>
      <c r="E12610">
        <v>12070001</v>
      </c>
      <c r="F12610" t="s">
        <v>8</v>
      </c>
      <c r="G12610">
        <v>50000</v>
      </c>
    </row>
    <row r="12611" spans="1:7" x14ac:dyDescent="0.25">
      <c r="A12611">
        <v>80029270</v>
      </c>
      <c r="B12611" s="1">
        <v>41120</v>
      </c>
      <c r="C12611" t="s">
        <v>7</v>
      </c>
      <c r="D12611">
        <v>95</v>
      </c>
      <c r="E12611">
        <v>12070352</v>
      </c>
      <c r="F12611" t="s">
        <v>8</v>
      </c>
      <c r="G12611">
        <v>15000</v>
      </c>
    </row>
    <row r="12612" spans="1:7" x14ac:dyDescent="0.25">
      <c r="A12612">
        <v>80029271</v>
      </c>
      <c r="B12612" s="1">
        <v>41120</v>
      </c>
      <c r="C12612" t="s">
        <v>7</v>
      </c>
      <c r="D12612">
        <v>80</v>
      </c>
      <c r="E12612">
        <v>12070331</v>
      </c>
      <c r="F12612" t="s">
        <v>8</v>
      </c>
      <c r="G12612">
        <v>12000</v>
      </c>
    </row>
    <row r="12613" spans="1:7" x14ac:dyDescent="0.25">
      <c r="A12613">
        <v>80029272</v>
      </c>
      <c r="B12613" s="1">
        <v>41120</v>
      </c>
      <c r="C12613" t="s">
        <v>7</v>
      </c>
      <c r="D12613">
        <v>145</v>
      </c>
      <c r="E12613">
        <v>12070124</v>
      </c>
      <c r="F12613" t="s">
        <v>8</v>
      </c>
      <c r="G12613">
        <v>25000</v>
      </c>
    </row>
    <row r="12614" spans="1:7" x14ac:dyDescent="0.25">
      <c r="A12614">
        <v>80029273</v>
      </c>
      <c r="B12614" s="1">
        <v>41120</v>
      </c>
      <c r="C12614" t="s">
        <v>29</v>
      </c>
      <c r="D12614">
        <v>25</v>
      </c>
      <c r="E12614">
        <v>12070415</v>
      </c>
      <c r="F12614" t="s">
        <v>10</v>
      </c>
      <c r="G12614">
        <v>1</v>
      </c>
    </row>
    <row r="12615" spans="1:7" x14ac:dyDescent="0.25">
      <c r="A12615">
        <v>80029275</v>
      </c>
      <c r="B12615" s="1">
        <v>41120</v>
      </c>
      <c r="C12615" t="s">
        <v>7</v>
      </c>
      <c r="D12615">
        <v>60</v>
      </c>
      <c r="E12615">
        <v>12070330</v>
      </c>
      <c r="F12615" t="s">
        <v>8</v>
      </c>
      <c r="G12615">
        <v>8000</v>
      </c>
    </row>
    <row r="12616" spans="1:7" x14ac:dyDescent="0.25">
      <c r="A12616">
        <v>80029275</v>
      </c>
      <c r="B12616" s="1">
        <v>41120</v>
      </c>
      <c r="C12616" t="s">
        <v>64</v>
      </c>
      <c r="D12616">
        <v>25</v>
      </c>
      <c r="E12616">
        <v>12070418</v>
      </c>
      <c r="F12616" t="s">
        <v>65</v>
      </c>
      <c r="G12616">
        <v>1</v>
      </c>
    </row>
    <row r="12617" spans="1:7" x14ac:dyDescent="0.25">
      <c r="A12617">
        <v>80029276</v>
      </c>
      <c r="B12617" s="1">
        <v>41120</v>
      </c>
      <c r="C12617" t="s">
        <v>24</v>
      </c>
      <c r="D12617">
        <v>25</v>
      </c>
      <c r="E12617">
        <v>12070419</v>
      </c>
      <c r="F12617" t="s">
        <v>10</v>
      </c>
      <c r="G12617">
        <v>1</v>
      </c>
    </row>
    <row r="12618" spans="1:7" x14ac:dyDescent="0.25">
      <c r="A12618">
        <v>80029277</v>
      </c>
      <c r="B12618" s="1">
        <v>41120</v>
      </c>
      <c r="C12618" t="s">
        <v>66</v>
      </c>
      <c r="D12618">
        <v>28</v>
      </c>
      <c r="E12618">
        <v>12070420</v>
      </c>
      <c r="F12618" t="s">
        <v>67</v>
      </c>
      <c r="G12618">
        <v>28</v>
      </c>
    </row>
    <row r="12619" spans="1:7" x14ac:dyDescent="0.25">
      <c r="A12619">
        <v>80029279</v>
      </c>
      <c r="B12619" s="1">
        <v>41120</v>
      </c>
      <c r="C12619" t="s">
        <v>66</v>
      </c>
      <c r="D12619">
        <v>25</v>
      </c>
      <c r="E12619">
        <v>12070427</v>
      </c>
      <c r="F12619" t="s">
        <v>67</v>
      </c>
      <c r="G12619">
        <v>8</v>
      </c>
    </row>
    <row r="12620" spans="1:7" x14ac:dyDescent="0.25">
      <c r="A12620">
        <v>80029280</v>
      </c>
      <c r="B12620" s="1">
        <v>41120</v>
      </c>
      <c r="C12620" t="s">
        <v>134</v>
      </c>
      <c r="D12620">
        <v>75</v>
      </c>
      <c r="E12620">
        <v>12070357</v>
      </c>
      <c r="F12620" t="s">
        <v>10</v>
      </c>
      <c r="G12620">
        <v>1</v>
      </c>
    </row>
    <row r="12621" spans="1:7" x14ac:dyDescent="0.25">
      <c r="A12621">
        <v>80029281</v>
      </c>
      <c r="B12621" s="1">
        <v>41120</v>
      </c>
      <c r="C12621" t="s">
        <v>66</v>
      </c>
      <c r="D12621">
        <v>25</v>
      </c>
      <c r="E12621">
        <v>12070428</v>
      </c>
      <c r="F12621" t="s">
        <v>67</v>
      </c>
      <c r="G12621">
        <v>3</v>
      </c>
    </row>
    <row r="12622" spans="1:7" x14ac:dyDescent="0.25">
      <c r="A12622">
        <v>80029281</v>
      </c>
      <c r="B12622" s="1">
        <v>41120</v>
      </c>
      <c r="C12622" t="s">
        <v>64</v>
      </c>
      <c r="D12622">
        <v>20</v>
      </c>
      <c r="E12622">
        <v>12070429</v>
      </c>
      <c r="F12622" t="s">
        <v>65</v>
      </c>
      <c r="G12622">
        <v>5</v>
      </c>
    </row>
    <row r="12623" spans="1:7" x14ac:dyDescent="0.25">
      <c r="A12623">
        <v>80029281</v>
      </c>
      <c r="B12623" s="1">
        <v>41120</v>
      </c>
      <c r="C12623" t="s">
        <v>88</v>
      </c>
      <c r="D12623">
        <v>25</v>
      </c>
      <c r="E12623">
        <v>12070429</v>
      </c>
      <c r="F12623" t="s">
        <v>89</v>
      </c>
      <c r="G12623">
        <v>5</v>
      </c>
    </row>
    <row r="12624" spans="1:7" x14ac:dyDescent="0.25">
      <c r="A12624">
        <v>80029282</v>
      </c>
      <c r="B12624" s="1">
        <v>41120</v>
      </c>
      <c r="C12624" t="s">
        <v>140</v>
      </c>
      <c r="D12624">
        <v>30</v>
      </c>
      <c r="E12624">
        <v>12070431</v>
      </c>
      <c r="F12624" t="s">
        <v>26</v>
      </c>
      <c r="G12624">
        <v>200</v>
      </c>
    </row>
    <row r="12625" spans="1:7" x14ac:dyDescent="0.25">
      <c r="A12625">
        <v>80029282</v>
      </c>
      <c r="B12625" s="1">
        <v>41120</v>
      </c>
      <c r="C12625" t="s">
        <v>66</v>
      </c>
      <c r="D12625">
        <v>30</v>
      </c>
      <c r="E12625">
        <v>12070431</v>
      </c>
      <c r="F12625" t="s">
        <v>67</v>
      </c>
      <c r="G12625">
        <v>200</v>
      </c>
    </row>
    <row r="12626" spans="1:7" x14ac:dyDescent="0.25">
      <c r="A12626">
        <v>80029282</v>
      </c>
      <c r="B12626" s="1">
        <v>41120</v>
      </c>
      <c r="C12626" t="s">
        <v>68</v>
      </c>
      <c r="D12626">
        <v>25</v>
      </c>
      <c r="E12626">
        <v>12070431</v>
      </c>
      <c r="F12626" t="s">
        <v>69</v>
      </c>
      <c r="G12626">
        <v>200</v>
      </c>
    </row>
    <row r="12627" spans="1:7" x14ac:dyDescent="0.25">
      <c r="A12627">
        <v>80029282</v>
      </c>
      <c r="B12627" s="1">
        <v>41120</v>
      </c>
      <c r="C12627" t="s">
        <v>140</v>
      </c>
      <c r="D12627">
        <v>30</v>
      </c>
      <c r="E12627">
        <v>12070432</v>
      </c>
      <c r="F12627" t="s">
        <v>26</v>
      </c>
      <c r="G12627">
        <v>200</v>
      </c>
    </row>
    <row r="12628" spans="1:7" x14ac:dyDescent="0.25">
      <c r="A12628">
        <v>80029282</v>
      </c>
      <c r="B12628" s="1">
        <v>41120</v>
      </c>
      <c r="C12628" t="s">
        <v>66</v>
      </c>
      <c r="D12628">
        <v>30</v>
      </c>
      <c r="E12628">
        <v>12070432</v>
      </c>
      <c r="F12628" t="s">
        <v>67</v>
      </c>
      <c r="G12628">
        <v>200</v>
      </c>
    </row>
    <row r="12629" spans="1:7" x14ac:dyDescent="0.25">
      <c r="A12629">
        <v>80029282</v>
      </c>
      <c r="B12629" s="1">
        <v>41120</v>
      </c>
      <c r="C12629" t="s">
        <v>68</v>
      </c>
      <c r="D12629">
        <v>25</v>
      </c>
      <c r="E12629">
        <v>12070432</v>
      </c>
      <c r="F12629" t="s">
        <v>69</v>
      </c>
      <c r="G12629">
        <v>200</v>
      </c>
    </row>
    <row r="12630" spans="1:7" x14ac:dyDescent="0.25">
      <c r="A12630">
        <v>80029283</v>
      </c>
      <c r="B12630" s="1">
        <v>41120</v>
      </c>
      <c r="C12630" t="s">
        <v>25</v>
      </c>
      <c r="D12630">
        <v>25</v>
      </c>
      <c r="E12630">
        <v>12070430</v>
      </c>
      <c r="F12630" t="s">
        <v>26</v>
      </c>
      <c r="G12630">
        <v>100</v>
      </c>
    </row>
    <row r="12631" spans="1:7" x14ac:dyDescent="0.25">
      <c r="A12631">
        <v>80029286</v>
      </c>
      <c r="B12631" s="1">
        <v>41120</v>
      </c>
      <c r="C12631" t="s">
        <v>54</v>
      </c>
      <c r="D12631">
        <v>25</v>
      </c>
      <c r="E12631">
        <v>12070422</v>
      </c>
      <c r="F12631" t="s">
        <v>55</v>
      </c>
      <c r="G12631">
        <v>75000</v>
      </c>
    </row>
    <row r="12632" spans="1:7" x14ac:dyDescent="0.25">
      <c r="A12632">
        <v>80029286</v>
      </c>
      <c r="B12632" s="1">
        <v>41120</v>
      </c>
      <c r="C12632" t="s">
        <v>56</v>
      </c>
      <c r="D12632">
        <v>25</v>
      </c>
      <c r="E12632">
        <v>12070422</v>
      </c>
      <c r="F12632" t="s">
        <v>55</v>
      </c>
      <c r="G12632">
        <v>75000</v>
      </c>
    </row>
    <row r="12633" spans="1:7" x14ac:dyDescent="0.25">
      <c r="A12633">
        <v>80029286</v>
      </c>
      <c r="B12633" s="1">
        <v>41120</v>
      </c>
      <c r="C12633" t="s">
        <v>59</v>
      </c>
      <c r="D12633">
        <v>25</v>
      </c>
      <c r="E12633">
        <v>12070422</v>
      </c>
      <c r="F12633" t="s">
        <v>60</v>
      </c>
      <c r="G12633">
        <v>75000</v>
      </c>
    </row>
    <row r="12634" spans="1:7" hidden="1" x14ac:dyDescent="0.25">
      <c r="A12634">
        <v>80029284</v>
      </c>
      <c r="B12634" s="1">
        <v>41120</v>
      </c>
      <c r="C12634" t="s">
        <v>36</v>
      </c>
      <c r="D12634">
        <v>50</v>
      </c>
      <c r="E12634">
        <v>12070435</v>
      </c>
      <c r="F12634" t="s">
        <v>23</v>
      </c>
      <c r="G12634">
        <v>1</v>
      </c>
    </row>
    <row r="12635" spans="1:7" hidden="1" x14ac:dyDescent="0.25">
      <c r="A12635">
        <v>80029284</v>
      </c>
      <c r="B12635" s="1">
        <v>41120</v>
      </c>
      <c r="C12635" t="s">
        <v>36</v>
      </c>
      <c r="D12635">
        <v>50</v>
      </c>
      <c r="E12635">
        <v>12070436</v>
      </c>
      <c r="F12635" t="s">
        <v>23</v>
      </c>
      <c r="G12635">
        <v>1</v>
      </c>
    </row>
    <row r="12636" spans="1:7" hidden="1" x14ac:dyDescent="0.25">
      <c r="A12636">
        <v>80029285</v>
      </c>
      <c r="B12636" s="1">
        <v>41120</v>
      </c>
      <c r="C12636" t="s">
        <v>111</v>
      </c>
      <c r="D12636">
        <v>25</v>
      </c>
      <c r="E12636">
        <v>12070437</v>
      </c>
      <c r="F12636" t="s">
        <v>112</v>
      </c>
      <c r="G12636">
        <v>1</v>
      </c>
    </row>
    <row r="12637" spans="1:7" x14ac:dyDescent="0.25">
      <c r="A12637">
        <v>80029286</v>
      </c>
      <c r="B12637" s="1">
        <v>41120</v>
      </c>
      <c r="C12637" t="s">
        <v>61</v>
      </c>
      <c r="D12637">
        <v>25</v>
      </c>
      <c r="E12637">
        <v>12070422</v>
      </c>
      <c r="F12637" t="s">
        <v>60</v>
      </c>
      <c r="G12637">
        <v>75000</v>
      </c>
    </row>
    <row r="12638" spans="1:7" x14ac:dyDescent="0.25">
      <c r="A12638">
        <v>80029286</v>
      </c>
      <c r="B12638" s="1">
        <v>41120</v>
      </c>
      <c r="C12638" t="s">
        <v>54</v>
      </c>
      <c r="D12638">
        <v>25</v>
      </c>
      <c r="E12638">
        <v>12070424</v>
      </c>
      <c r="F12638" t="s">
        <v>55</v>
      </c>
      <c r="G12638">
        <v>70000</v>
      </c>
    </row>
    <row r="12639" spans="1:7" x14ac:dyDescent="0.25">
      <c r="A12639">
        <v>80029286</v>
      </c>
      <c r="B12639" s="1">
        <v>41120</v>
      </c>
      <c r="C12639" t="s">
        <v>56</v>
      </c>
      <c r="D12639">
        <v>25</v>
      </c>
      <c r="E12639">
        <v>12070424</v>
      </c>
      <c r="F12639" t="s">
        <v>55</v>
      </c>
      <c r="G12639">
        <v>70000</v>
      </c>
    </row>
    <row r="12640" spans="1:7" x14ac:dyDescent="0.25">
      <c r="A12640">
        <v>80029286</v>
      </c>
      <c r="B12640" s="1">
        <v>41120</v>
      </c>
      <c r="C12640" t="s">
        <v>59</v>
      </c>
      <c r="D12640">
        <v>25</v>
      </c>
      <c r="E12640">
        <v>12070424</v>
      </c>
      <c r="F12640" t="s">
        <v>60</v>
      </c>
      <c r="G12640">
        <v>70000</v>
      </c>
    </row>
    <row r="12641" spans="1:7" x14ac:dyDescent="0.25">
      <c r="A12641">
        <v>80029286</v>
      </c>
      <c r="B12641" s="1">
        <v>41120</v>
      </c>
      <c r="C12641" t="s">
        <v>61</v>
      </c>
      <c r="D12641">
        <v>25</v>
      </c>
      <c r="E12641">
        <v>12070424</v>
      </c>
      <c r="F12641" t="s">
        <v>60</v>
      </c>
      <c r="G12641">
        <v>70000</v>
      </c>
    </row>
    <row r="12642" spans="1:7" hidden="1" x14ac:dyDescent="0.25">
      <c r="A12642">
        <v>80029292</v>
      </c>
      <c r="B12642" s="1">
        <v>41120</v>
      </c>
      <c r="C12642" t="s">
        <v>111</v>
      </c>
      <c r="D12642">
        <v>25</v>
      </c>
      <c r="E12642">
        <v>12070444</v>
      </c>
      <c r="F12642" t="s">
        <v>112</v>
      </c>
      <c r="G12642">
        <v>1</v>
      </c>
    </row>
    <row r="12643" spans="1:7" x14ac:dyDescent="0.25">
      <c r="A12643">
        <v>80029287</v>
      </c>
      <c r="B12643" s="1">
        <v>41120</v>
      </c>
      <c r="C12643" t="s">
        <v>54</v>
      </c>
      <c r="D12643">
        <v>31</v>
      </c>
      <c r="E12643">
        <v>12070425</v>
      </c>
      <c r="F12643" t="s">
        <v>55</v>
      </c>
      <c r="G12643">
        <v>115000</v>
      </c>
    </row>
    <row r="12644" spans="1:7" x14ac:dyDescent="0.25">
      <c r="A12644">
        <v>80029287</v>
      </c>
      <c r="B12644" s="1">
        <v>41120</v>
      </c>
      <c r="C12644" t="s">
        <v>56</v>
      </c>
      <c r="D12644">
        <v>27</v>
      </c>
      <c r="E12644">
        <v>12070425</v>
      </c>
      <c r="F12644" t="s">
        <v>55</v>
      </c>
      <c r="G12644">
        <v>115000</v>
      </c>
    </row>
    <row r="12645" spans="1:7" hidden="1" x14ac:dyDescent="0.25">
      <c r="A12645">
        <v>80029296</v>
      </c>
      <c r="B12645" s="1">
        <v>41121</v>
      </c>
      <c r="C12645" t="s">
        <v>111</v>
      </c>
      <c r="D12645">
        <v>25</v>
      </c>
      <c r="E12645">
        <v>12070453</v>
      </c>
      <c r="F12645" t="s">
        <v>112</v>
      </c>
      <c r="G12645">
        <v>1</v>
      </c>
    </row>
    <row r="12646" spans="1:7" hidden="1" x14ac:dyDescent="0.25">
      <c r="A12646">
        <v>80029297</v>
      </c>
      <c r="B12646" s="1">
        <v>41121</v>
      </c>
      <c r="C12646" t="s">
        <v>111</v>
      </c>
      <c r="D12646">
        <v>25</v>
      </c>
      <c r="E12646">
        <v>12070454</v>
      </c>
      <c r="F12646" t="s">
        <v>112</v>
      </c>
      <c r="G12646">
        <v>1</v>
      </c>
    </row>
    <row r="12647" spans="1:7" hidden="1" x14ac:dyDescent="0.25">
      <c r="A12647">
        <v>80029297</v>
      </c>
      <c r="B12647" s="1">
        <v>41121</v>
      </c>
      <c r="C12647" t="s">
        <v>111</v>
      </c>
      <c r="D12647">
        <v>25</v>
      </c>
      <c r="E12647">
        <v>12070455</v>
      </c>
      <c r="F12647" t="s">
        <v>112</v>
      </c>
      <c r="G12647">
        <v>1</v>
      </c>
    </row>
    <row r="12648" spans="1:7" x14ac:dyDescent="0.25">
      <c r="A12648">
        <v>80029287</v>
      </c>
      <c r="B12648" s="1">
        <v>41120</v>
      </c>
      <c r="C12648" t="s">
        <v>57</v>
      </c>
      <c r="D12648">
        <v>29</v>
      </c>
      <c r="E12648">
        <v>12070425</v>
      </c>
      <c r="F12648" t="s">
        <v>55</v>
      </c>
      <c r="G12648">
        <v>115000</v>
      </c>
    </row>
    <row r="12649" spans="1:7" hidden="1" x14ac:dyDescent="0.25">
      <c r="A12649">
        <v>80029303</v>
      </c>
      <c r="B12649" s="1">
        <v>41121</v>
      </c>
      <c r="C12649" t="s">
        <v>22</v>
      </c>
      <c r="D12649">
        <v>50</v>
      </c>
      <c r="E12649">
        <v>12070463</v>
      </c>
      <c r="F12649" t="s">
        <v>23</v>
      </c>
      <c r="G12649">
        <v>0.15</v>
      </c>
    </row>
    <row r="12650" spans="1:7" x14ac:dyDescent="0.25">
      <c r="A12650">
        <v>80029287</v>
      </c>
      <c r="B12650" s="1">
        <v>41120</v>
      </c>
      <c r="C12650" t="s">
        <v>53</v>
      </c>
      <c r="D12650">
        <v>25</v>
      </c>
      <c r="E12650">
        <v>12070425</v>
      </c>
      <c r="F12650" t="s">
        <v>10</v>
      </c>
      <c r="G12650">
        <v>115000</v>
      </c>
    </row>
    <row r="12651" spans="1:7" hidden="1" x14ac:dyDescent="0.25">
      <c r="A12651">
        <v>80029310</v>
      </c>
      <c r="B12651" s="1">
        <v>41121</v>
      </c>
      <c r="C12651" t="s">
        <v>111</v>
      </c>
      <c r="D12651">
        <v>75</v>
      </c>
      <c r="E12651">
        <v>12070470</v>
      </c>
      <c r="F12651" t="s">
        <v>112</v>
      </c>
      <c r="G12651">
        <v>3</v>
      </c>
    </row>
    <row r="12652" spans="1:7" hidden="1" x14ac:dyDescent="0.25">
      <c r="A12652">
        <v>80029312</v>
      </c>
      <c r="B12652" s="1">
        <v>41121</v>
      </c>
      <c r="C12652" t="s">
        <v>111</v>
      </c>
      <c r="D12652">
        <v>125</v>
      </c>
      <c r="E12652">
        <v>12070471</v>
      </c>
      <c r="F12652" t="s">
        <v>112</v>
      </c>
      <c r="G12652">
        <v>5</v>
      </c>
    </row>
    <row r="12653" spans="1:7" x14ac:dyDescent="0.25">
      <c r="A12653">
        <v>80029287</v>
      </c>
      <c r="B12653" s="1">
        <v>41120</v>
      </c>
      <c r="C12653" t="s">
        <v>59</v>
      </c>
      <c r="D12653">
        <v>25</v>
      </c>
      <c r="E12653">
        <v>12070425</v>
      </c>
      <c r="F12653" t="s">
        <v>60</v>
      </c>
      <c r="G12653">
        <v>115000</v>
      </c>
    </row>
    <row r="12654" spans="1:7" x14ac:dyDescent="0.25">
      <c r="A12654">
        <v>80029287</v>
      </c>
      <c r="B12654" s="1">
        <v>41120</v>
      </c>
      <c r="C12654" t="s">
        <v>61</v>
      </c>
      <c r="D12654">
        <v>25</v>
      </c>
      <c r="E12654">
        <v>12070425</v>
      </c>
      <c r="F12654" t="s">
        <v>60</v>
      </c>
      <c r="G12654">
        <v>115000</v>
      </c>
    </row>
    <row r="12655" spans="1:7" x14ac:dyDescent="0.25">
      <c r="A12655">
        <v>80029287</v>
      </c>
      <c r="B12655" s="1">
        <v>41120</v>
      </c>
      <c r="C12655" t="s">
        <v>62</v>
      </c>
      <c r="D12655">
        <v>25</v>
      </c>
      <c r="E12655">
        <v>12070425</v>
      </c>
      <c r="F12655" t="s">
        <v>60</v>
      </c>
      <c r="G12655">
        <v>115000</v>
      </c>
    </row>
    <row r="12656" spans="1:7" hidden="1" x14ac:dyDescent="0.25">
      <c r="A12656">
        <v>80029314</v>
      </c>
      <c r="B12656" s="1">
        <v>41122</v>
      </c>
      <c r="C12656" t="s">
        <v>31</v>
      </c>
      <c r="D12656">
        <v>53.24</v>
      </c>
      <c r="E12656">
        <v>11010136</v>
      </c>
      <c r="F12656" t="s">
        <v>32</v>
      </c>
      <c r="G12656">
        <v>1</v>
      </c>
    </row>
    <row r="12657" spans="1:7" hidden="1" x14ac:dyDescent="0.25">
      <c r="A12657">
        <v>80029314</v>
      </c>
      <c r="B12657" s="1">
        <v>41122</v>
      </c>
      <c r="C12657" t="s">
        <v>33</v>
      </c>
      <c r="D12657">
        <v>362.15</v>
      </c>
      <c r="E12657">
        <v>11010136</v>
      </c>
      <c r="F12657" t="s">
        <v>32</v>
      </c>
      <c r="G12657">
        <v>1</v>
      </c>
    </row>
    <row r="12658" spans="1:7" hidden="1" x14ac:dyDescent="0.25">
      <c r="A12658">
        <v>80029314</v>
      </c>
      <c r="B12658" s="1">
        <v>41122</v>
      </c>
      <c r="C12658" t="s">
        <v>34</v>
      </c>
      <c r="D12658">
        <v>1302.93</v>
      </c>
      <c r="E12658">
        <v>11010136</v>
      </c>
      <c r="F12658" t="s">
        <v>32</v>
      </c>
      <c r="G12658">
        <v>1</v>
      </c>
    </row>
    <row r="12659" spans="1:7" hidden="1" x14ac:dyDescent="0.25">
      <c r="A12659">
        <v>80029314</v>
      </c>
      <c r="B12659" s="1">
        <v>41122</v>
      </c>
      <c r="C12659" t="s">
        <v>35</v>
      </c>
      <c r="D12659">
        <v>109.54</v>
      </c>
      <c r="E12659">
        <v>11010136</v>
      </c>
      <c r="F12659" t="s">
        <v>32</v>
      </c>
      <c r="G12659">
        <v>1</v>
      </c>
    </row>
    <row r="12660" spans="1:7" x14ac:dyDescent="0.25">
      <c r="A12660">
        <v>80029288</v>
      </c>
      <c r="B12660" s="1">
        <v>41120</v>
      </c>
      <c r="C12660" t="s">
        <v>59</v>
      </c>
      <c r="D12660">
        <v>25</v>
      </c>
      <c r="E12660">
        <v>12070440</v>
      </c>
      <c r="F12660" t="s">
        <v>60</v>
      </c>
      <c r="G12660">
        <v>2</v>
      </c>
    </row>
    <row r="12661" spans="1:7" x14ac:dyDescent="0.25">
      <c r="A12661">
        <v>80029289</v>
      </c>
      <c r="B12661" s="1">
        <v>41120</v>
      </c>
      <c r="C12661" t="s">
        <v>54</v>
      </c>
      <c r="D12661">
        <v>27</v>
      </c>
      <c r="E12661">
        <v>12070441</v>
      </c>
      <c r="F12661" t="s">
        <v>55</v>
      </c>
      <c r="G12661">
        <v>70000</v>
      </c>
    </row>
    <row r="12662" spans="1:7" x14ac:dyDescent="0.25">
      <c r="A12662">
        <v>80029289</v>
      </c>
      <c r="B12662" s="1">
        <v>41120</v>
      </c>
      <c r="C12662" t="s">
        <v>56</v>
      </c>
      <c r="D12662">
        <v>29</v>
      </c>
      <c r="E12662">
        <v>12070441</v>
      </c>
      <c r="F12662" t="s">
        <v>55</v>
      </c>
      <c r="G12662">
        <v>70000</v>
      </c>
    </row>
    <row r="12663" spans="1:7" x14ac:dyDescent="0.25">
      <c r="A12663">
        <v>80029289</v>
      </c>
      <c r="B12663" s="1">
        <v>41120</v>
      </c>
      <c r="C12663" t="s">
        <v>59</v>
      </c>
      <c r="D12663">
        <v>25</v>
      </c>
      <c r="E12663">
        <v>12070441</v>
      </c>
      <c r="F12663" t="s">
        <v>60</v>
      </c>
      <c r="G12663">
        <v>70000</v>
      </c>
    </row>
    <row r="12664" spans="1:7" x14ac:dyDescent="0.25">
      <c r="A12664">
        <v>80029289</v>
      </c>
      <c r="B12664" s="1">
        <v>41120</v>
      </c>
      <c r="C12664" t="s">
        <v>61</v>
      </c>
      <c r="D12664">
        <v>25</v>
      </c>
      <c r="E12664">
        <v>12070441</v>
      </c>
      <c r="F12664" t="s">
        <v>60</v>
      </c>
      <c r="G12664">
        <v>70000</v>
      </c>
    </row>
    <row r="12665" spans="1:7" x14ac:dyDescent="0.25">
      <c r="A12665">
        <v>80029290</v>
      </c>
      <c r="B12665" s="1">
        <v>41120</v>
      </c>
      <c r="C12665" t="s">
        <v>54</v>
      </c>
      <c r="D12665">
        <v>29</v>
      </c>
      <c r="E12665">
        <v>12070442</v>
      </c>
      <c r="F12665" t="s">
        <v>55</v>
      </c>
      <c r="G12665">
        <v>90000</v>
      </c>
    </row>
    <row r="12666" spans="1:7" x14ac:dyDescent="0.25">
      <c r="A12666">
        <v>80029291</v>
      </c>
      <c r="B12666" s="1">
        <v>41120</v>
      </c>
      <c r="C12666" t="s">
        <v>59</v>
      </c>
      <c r="D12666">
        <v>25</v>
      </c>
      <c r="E12666">
        <v>12070443</v>
      </c>
      <c r="F12666" t="s">
        <v>60</v>
      </c>
      <c r="G12666">
        <v>3.5</v>
      </c>
    </row>
    <row r="12667" spans="1:7" x14ac:dyDescent="0.25">
      <c r="A12667">
        <v>80029293</v>
      </c>
      <c r="B12667" s="1">
        <v>41121</v>
      </c>
      <c r="C12667" t="s">
        <v>25</v>
      </c>
      <c r="D12667">
        <v>30</v>
      </c>
      <c r="E12667">
        <v>12070445</v>
      </c>
      <c r="F12667" t="s">
        <v>26</v>
      </c>
      <c r="G12667">
        <v>200</v>
      </c>
    </row>
    <row r="12668" spans="1:7" hidden="1" x14ac:dyDescent="0.25">
      <c r="A12668">
        <v>80029314</v>
      </c>
      <c r="B12668" s="1">
        <v>41122</v>
      </c>
      <c r="C12668" t="s">
        <v>31</v>
      </c>
      <c r="D12668">
        <v>53.24</v>
      </c>
      <c r="E12668">
        <v>11010137</v>
      </c>
      <c r="F12668" t="s">
        <v>32</v>
      </c>
      <c r="G12668">
        <v>1</v>
      </c>
    </row>
    <row r="12669" spans="1:7" hidden="1" x14ac:dyDescent="0.25">
      <c r="A12669">
        <v>80029314</v>
      </c>
      <c r="B12669" s="1">
        <v>41122</v>
      </c>
      <c r="C12669" t="s">
        <v>33</v>
      </c>
      <c r="D12669">
        <v>362.15</v>
      </c>
      <c r="E12669">
        <v>11010137</v>
      </c>
      <c r="F12669" t="s">
        <v>32</v>
      </c>
      <c r="G12669">
        <v>1</v>
      </c>
    </row>
    <row r="12670" spans="1:7" hidden="1" x14ac:dyDescent="0.25">
      <c r="A12670">
        <v>80029314</v>
      </c>
      <c r="B12670" s="1">
        <v>41122</v>
      </c>
      <c r="C12670" t="s">
        <v>34</v>
      </c>
      <c r="D12670">
        <v>1302.93</v>
      </c>
      <c r="E12670">
        <v>11010137</v>
      </c>
      <c r="F12670" t="s">
        <v>32</v>
      </c>
      <c r="G12670">
        <v>1</v>
      </c>
    </row>
    <row r="12671" spans="1:7" hidden="1" x14ac:dyDescent="0.25">
      <c r="A12671">
        <v>80029314</v>
      </c>
      <c r="B12671" s="1">
        <v>41122</v>
      </c>
      <c r="C12671" t="s">
        <v>35</v>
      </c>
      <c r="D12671">
        <v>109.54</v>
      </c>
      <c r="E12671">
        <v>11010137</v>
      </c>
      <c r="F12671" t="s">
        <v>32</v>
      </c>
      <c r="G12671">
        <v>1</v>
      </c>
    </row>
    <row r="12672" spans="1:7" x14ac:dyDescent="0.25">
      <c r="A12672">
        <v>80029293</v>
      </c>
      <c r="B12672" s="1">
        <v>41121</v>
      </c>
      <c r="C12672" t="s">
        <v>66</v>
      </c>
      <c r="D12672">
        <v>40</v>
      </c>
      <c r="E12672">
        <v>12070445</v>
      </c>
      <c r="F12672" t="s">
        <v>67</v>
      </c>
      <c r="G12672">
        <v>200</v>
      </c>
    </row>
    <row r="12673" spans="1:7" x14ac:dyDescent="0.25">
      <c r="A12673">
        <v>80029294</v>
      </c>
      <c r="B12673" s="1">
        <v>41121</v>
      </c>
      <c r="C12673" t="s">
        <v>68</v>
      </c>
      <c r="D12673">
        <v>25</v>
      </c>
      <c r="E12673">
        <v>12070447</v>
      </c>
      <c r="F12673" t="s">
        <v>69</v>
      </c>
      <c r="G12673">
        <v>1</v>
      </c>
    </row>
    <row r="12674" spans="1:7" x14ac:dyDescent="0.25">
      <c r="A12674">
        <v>80029294</v>
      </c>
      <c r="B12674" s="1">
        <v>41121</v>
      </c>
      <c r="C12674" t="s">
        <v>68</v>
      </c>
      <c r="D12674">
        <v>25</v>
      </c>
      <c r="E12674">
        <v>12070448</v>
      </c>
      <c r="F12674" t="s">
        <v>69</v>
      </c>
      <c r="G12674">
        <v>1</v>
      </c>
    </row>
    <row r="12675" spans="1:7" x14ac:dyDescent="0.25">
      <c r="A12675">
        <v>80029294</v>
      </c>
      <c r="B12675" s="1">
        <v>41121</v>
      </c>
      <c r="C12675" t="s">
        <v>68</v>
      </c>
      <c r="D12675">
        <v>25</v>
      </c>
      <c r="E12675">
        <v>12070449</v>
      </c>
      <c r="F12675" t="s">
        <v>69</v>
      </c>
      <c r="G12675">
        <v>1</v>
      </c>
    </row>
    <row r="12676" spans="1:7" x14ac:dyDescent="0.25">
      <c r="A12676">
        <v>80029295</v>
      </c>
      <c r="B12676" s="1">
        <v>41121</v>
      </c>
      <c r="C12676" t="s">
        <v>24</v>
      </c>
      <c r="D12676">
        <v>25</v>
      </c>
      <c r="E12676">
        <v>12070451</v>
      </c>
      <c r="F12676" t="s">
        <v>10</v>
      </c>
      <c r="G12676">
        <v>1</v>
      </c>
    </row>
    <row r="12677" spans="1:7" x14ac:dyDescent="0.25">
      <c r="A12677">
        <v>80029298</v>
      </c>
      <c r="B12677" s="1">
        <v>41121</v>
      </c>
      <c r="C12677" t="s">
        <v>59</v>
      </c>
      <c r="D12677">
        <v>25</v>
      </c>
      <c r="E12677">
        <v>12070456</v>
      </c>
      <c r="F12677" t="s">
        <v>60</v>
      </c>
      <c r="G12677">
        <v>3</v>
      </c>
    </row>
    <row r="12678" spans="1:7" x14ac:dyDescent="0.25">
      <c r="A12678">
        <v>80029298</v>
      </c>
      <c r="B12678" s="1">
        <v>41121</v>
      </c>
      <c r="C12678" t="s">
        <v>54</v>
      </c>
      <c r="D12678">
        <v>25</v>
      </c>
      <c r="E12678">
        <v>12070457</v>
      </c>
      <c r="F12678" t="s">
        <v>55</v>
      </c>
      <c r="G12678">
        <v>60000</v>
      </c>
    </row>
    <row r="12679" spans="1:7" x14ac:dyDescent="0.25">
      <c r="A12679">
        <v>80029298</v>
      </c>
      <c r="B12679" s="1">
        <v>41121</v>
      </c>
      <c r="C12679" t="s">
        <v>59</v>
      </c>
      <c r="D12679">
        <v>25</v>
      </c>
      <c r="E12679">
        <v>12070458</v>
      </c>
      <c r="F12679" t="s">
        <v>60</v>
      </c>
      <c r="G12679">
        <v>3</v>
      </c>
    </row>
    <row r="12680" spans="1:7" x14ac:dyDescent="0.25">
      <c r="A12680">
        <v>80029299</v>
      </c>
      <c r="B12680" s="1">
        <v>41121</v>
      </c>
      <c r="C12680" t="s">
        <v>24</v>
      </c>
      <c r="D12680">
        <v>25</v>
      </c>
      <c r="E12680">
        <v>12070459</v>
      </c>
      <c r="F12680" t="s">
        <v>10</v>
      </c>
      <c r="G12680">
        <v>1</v>
      </c>
    </row>
    <row r="12681" spans="1:7" x14ac:dyDescent="0.25">
      <c r="A12681">
        <v>80029300</v>
      </c>
      <c r="B12681" s="1">
        <v>41121</v>
      </c>
      <c r="C12681" t="s">
        <v>135</v>
      </c>
      <c r="D12681">
        <v>125</v>
      </c>
      <c r="E12681">
        <v>12070056</v>
      </c>
      <c r="F12681" t="s">
        <v>10</v>
      </c>
      <c r="G12681">
        <v>1</v>
      </c>
    </row>
    <row r="12682" spans="1:7" x14ac:dyDescent="0.25">
      <c r="A12682">
        <v>80029301</v>
      </c>
      <c r="B12682" s="1">
        <v>41121</v>
      </c>
      <c r="C12682" t="s">
        <v>64</v>
      </c>
      <c r="D12682">
        <v>32</v>
      </c>
      <c r="E12682">
        <v>12070461</v>
      </c>
      <c r="F12682" t="s">
        <v>65</v>
      </c>
      <c r="G12682">
        <v>8</v>
      </c>
    </row>
    <row r="12683" spans="1:7" x14ac:dyDescent="0.25">
      <c r="A12683">
        <v>80029302</v>
      </c>
      <c r="B12683" s="1">
        <v>41121</v>
      </c>
      <c r="C12683" t="s">
        <v>7</v>
      </c>
      <c r="D12683">
        <v>145</v>
      </c>
      <c r="E12683">
        <v>12070462</v>
      </c>
      <c r="F12683" t="s">
        <v>8</v>
      </c>
      <c r="G12683">
        <v>25000</v>
      </c>
    </row>
    <row r="12684" spans="1:7" x14ac:dyDescent="0.25">
      <c r="A12684">
        <v>80029304</v>
      </c>
      <c r="B12684" s="1">
        <v>41121</v>
      </c>
      <c r="C12684" t="s">
        <v>7</v>
      </c>
      <c r="D12684">
        <v>245</v>
      </c>
      <c r="E12684">
        <v>12070261</v>
      </c>
      <c r="F12684" t="s">
        <v>8</v>
      </c>
      <c r="G12684">
        <v>45000</v>
      </c>
    </row>
    <row r="12685" spans="1:7" x14ac:dyDescent="0.25">
      <c r="A12685">
        <v>80029305</v>
      </c>
      <c r="B12685" s="1">
        <v>41121</v>
      </c>
      <c r="C12685" t="s">
        <v>7</v>
      </c>
      <c r="D12685">
        <v>175</v>
      </c>
      <c r="E12685">
        <v>12070417</v>
      </c>
      <c r="F12685" t="s">
        <v>8</v>
      </c>
      <c r="G12685">
        <v>31000</v>
      </c>
    </row>
    <row r="12686" spans="1:7" x14ac:dyDescent="0.25">
      <c r="A12686">
        <v>80029306</v>
      </c>
      <c r="B12686" s="1">
        <v>41121</v>
      </c>
      <c r="C12686" t="s">
        <v>24</v>
      </c>
      <c r="D12686">
        <v>25</v>
      </c>
      <c r="E12686">
        <v>12070466</v>
      </c>
      <c r="F12686" t="s">
        <v>10</v>
      </c>
      <c r="G12686">
        <v>1</v>
      </c>
    </row>
    <row r="12687" spans="1:7" x14ac:dyDescent="0.25">
      <c r="A12687">
        <v>80029307</v>
      </c>
      <c r="B12687" s="1">
        <v>41121</v>
      </c>
      <c r="C12687" t="s">
        <v>59</v>
      </c>
      <c r="D12687">
        <v>25</v>
      </c>
      <c r="E12687">
        <v>12070467</v>
      </c>
      <c r="F12687" t="s">
        <v>60</v>
      </c>
      <c r="G12687">
        <v>80000</v>
      </c>
    </row>
    <row r="12688" spans="1:7" x14ac:dyDescent="0.25">
      <c r="A12688">
        <v>80029308</v>
      </c>
      <c r="B12688" s="1">
        <v>41121</v>
      </c>
      <c r="C12688" t="s">
        <v>53</v>
      </c>
      <c r="D12688">
        <v>25</v>
      </c>
      <c r="E12688">
        <v>12070469</v>
      </c>
      <c r="F12688" t="s">
        <v>10</v>
      </c>
      <c r="G12688">
        <v>1</v>
      </c>
    </row>
    <row r="12689" spans="1:7" x14ac:dyDescent="0.25">
      <c r="A12689">
        <v>80029309</v>
      </c>
      <c r="B12689" s="1">
        <v>41121</v>
      </c>
      <c r="C12689" t="s">
        <v>64</v>
      </c>
      <c r="D12689">
        <v>25</v>
      </c>
      <c r="E12689">
        <v>12070468</v>
      </c>
      <c r="F12689" t="s">
        <v>65</v>
      </c>
      <c r="G12689">
        <v>1</v>
      </c>
    </row>
    <row r="12690" spans="1:7" hidden="1" x14ac:dyDescent="0.25">
      <c r="A12690">
        <v>80029314</v>
      </c>
      <c r="B12690" s="1">
        <v>41122</v>
      </c>
      <c r="C12690" t="s">
        <v>31</v>
      </c>
      <c r="D12690">
        <v>53.24</v>
      </c>
      <c r="E12690">
        <v>11010138</v>
      </c>
      <c r="F12690" t="s">
        <v>32</v>
      </c>
      <c r="G12690">
        <v>1</v>
      </c>
    </row>
    <row r="12691" spans="1:7" hidden="1" x14ac:dyDescent="0.25">
      <c r="A12691">
        <v>80029314</v>
      </c>
      <c r="B12691" s="1">
        <v>41122</v>
      </c>
      <c r="C12691" t="s">
        <v>33</v>
      </c>
      <c r="D12691">
        <v>362.15</v>
      </c>
      <c r="E12691">
        <v>11010138</v>
      </c>
      <c r="F12691" t="s">
        <v>32</v>
      </c>
      <c r="G12691">
        <v>1</v>
      </c>
    </row>
    <row r="12692" spans="1:7" hidden="1" x14ac:dyDescent="0.25">
      <c r="A12692">
        <v>80029314</v>
      </c>
      <c r="B12692" s="1">
        <v>41122</v>
      </c>
      <c r="C12692" t="s">
        <v>34</v>
      </c>
      <c r="D12692">
        <v>1302.93</v>
      </c>
      <c r="E12692">
        <v>11010138</v>
      </c>
      <c r="F12692" t="s">
        <v>32</v>
      </c>
      <c r="G12692">
        <v>1</v>
      </c>
    </row>
    <row r="12693" spans="1:7" hidden="1" x14ac:dyDescent="0.25">
      <c r="A12693">
        <v>80029314</v>
      </c>
      <c r="B12693" s="1">
        <v>41122</v>
      </c>
      <c r="C12693" t="s">
        <v>35</v>
      </c>
      <c r="D12693">
        <v>109.54</v>
      </c>
      <c r="E12693">
        <v>11010138</v>
      </c>
      <c r="F12693" t="s">
        <v>32</v>
      </c>
      <c r="G12693">
        <v>1</v>
      </c>
    </row>
    <row r="12694" spans="1:7" x14ac:dyDescent="0.25">
      <c r="A12694">
        <v>80029311</v>
      </c>
      <c r="B12694" s="1">
        <v>41121</v>
      </c>
      <c r="C12694" t="s">
        <v>54</v>
      </c>
      <c r="D12694">
        <v>27</v>
      </c>
      <c r="E12694">
        <v>12070467</v>
      </c>
      <c r="F12694" t="s">
        <v>55</v>
      </c>
      <c r="G12694">
        <v>80000</v>
      </c>
    </row>
    <row r="12695" spans="1:7" x14ac:dyDescent="0.25">
      <c r="A12695">
        <v>80029311</v>
      </c>
      <c r="B12695" s="1">
        <v>41121</v>
      </c>
      <c r="C12695" t="s">
        <v>59</v>
      </c>
      <c r="D12695">
        <v>25</v>
      </c>
      <c r="E12695">
        <v>12070467</v>
      </c>
      <c r="F12695" t="s">
        <v>60</v>
      </c>
      <c r="G12695">
        <v>80000</v>
      </c>
    </row>
    <row r="12696" spans="1:7" x14ac:dyDescent="0.25">
      <c r="A12696">
        <v>80029313</v>
      </c>
      <c r="B12696" s="1">
        <v>41122</v>
      </c>
      <c r="C12696" t="s">
        <v>27</v>
      </c>
      <c r="D12696">
        <v>25</v>
      </c>
      <c r="E12696">
        <v>12070414</v>
      </c>
      <c r="F12696" t="s">
        <v>28</v>
      </c>
      <c r="G12696">
        <v>1</v>
      </c>
    </row>
    <row r="12697" spans="1:7" x14ac:dyDescent="0.25">
      <c r="A12697">
        <v>80029314</v>
      </c>
      <c r="B12697" s="1">
        <v>41122</v>
      </c>
      <c r="C12697" t="s">
        <v>9</v>
      </c>
      <c r="D12697">
        <v>20</v>
      </c>
      <c r="E12697">
        <v>11010136</v>
      </c>
      <c r="F12697" t="s">
        <v>10</v>
      </c>
      <c r="G12697">
        <v>1</v>
      </c>
    </row>
    <row r="12698" spans="1:7" x14ac:dyDescent="0.25">
      <c r="A12698">
        <v>80029314</v>
      </c>
      <c r="B12698" s="1">
        <v>41122</v>
      </c>
      <c r="C12698" t="s">
        <v>7</v>
      </c>
      <c r="D12698">
        <v>550</v>
      </c>
      <c r="E12698">
        <v>11010136</v>
      </c>
      <c r="F12698" t="s">
        <v>8</v>
      </c>
      <c r="G12698">
        <v>1</v>
      </c>
    </row>
    <row r="12699" spans="1:7" x14ac:dyDescent="0.25">
      <c r="A12699">
        <v>80029314</v>
      </c>
      <c r="B12699" s="1">
        <v>41122</v>
      </c>
      <c r="C12699" t="s">
        <v>15</v>
      </c>
      <c r="D12699">
        <v>160</v>
      </c>
      <c r="E12699">
        <v>11010136</v>
      </c>
      <c r="F12699" t="s">
        <v>8</v>
      </c>
      <c r="G12699">
        <v>1</v>
      </c>
    </row>
    <row r="12700" spans="1:7" hidden="1" x14ac:dyDescent="0.25">
      <c r="A12700">
        <v>80029314</v>
      </c>
      <c r="B12700" s="1">
        <v>41122</v>
      </c>
      <c r="C12700" t="s">
        <v>31</v>
      </c>
      <c r="D12700">
        <v>53.24</v>
      </c>
      <c r="E12700">
        <v>11010139</v>
      </c>
      <c r="F12700" t="s">
        <v>32</v>
      </c>
      <c r="G12700">
        <v>1</v>
      </c>
    </row>
    <row r="12701" spans="1:7" hidden="1" x14ac:dyDescent="0.25">
      <c r="A12701">
        <v>80029314</v>
      </c>
      <c r="B12701" s="1">
        <v>41122</v>
      </c>
      <c r="C12701" t="s">
        <v>33</v>
      </c>
      <c r="D12701">
        <v>362.15</v>
      </c>
      <c r="E12701">
        <v>11010139</v>
      </c>
      <c r="F12701" t="s">
        <v>32</v>
      </c>
      <c r="G12701">
        <v>1</v>
      </c>
    </row>
    <row r="12702" spans="1:7" hidden="1" x14ac:dyDescent="0.25">
      <c r="A12702">
        <v>80029314</v>
      </c>
      <c r="B12702" s="1">
        <v>41122</v>
      </c>
      <c r="C12702" t="s">
        <v>34</v>
      </c>
      <c r="D12702">
        <v>1302.93</v>
      </c>
      <c r="E12702">
        <v>11010139</v>
      </c>
      <c r="F12702" t="s">
        <v>32</v>
      </c>
      <c r="G12702">
        <v>1</v>
      </c>
    </row>
    <row r="12703" spans="1:7" hidden="1" x14ac:dyDescent="0.25">
      <c r="A12703">
        <v>80029314</v>
      </c>
      <c r="B12703" s="1">
        <v>41122</v>
      </c>
      <c r="C12703" t="s">
        <v>35</v>
      </c>
      <c r="D12703">
        <v>109.54</v>
      </c>
      <c r="E12703">
        <v>11010139</v>
      </c>
      <c r="F12703" t="s">
        <v>32</v>
      </c>
      <c r="G12703">
        <v>1</v>
      </c>
    </row>
    <row r="12704" spans="1:7" hidden="1" x14ac:dyDescent="0.25">
      <c r="A12704">
        <v>80029322</v>
      </c>
      <c r="B12704" s="1">
        <v>41122</v>
      </c>
      <c r="C12704" t="s">
        <v>41</v>
      </c>
      <c r="D12704">
        <v>0.13</v>
      </c>
      <c r="E12704">
        <v>12060407</v>
      </c>
      <c r="F12704" t="s">
        <v>30</v>
      </c>
      <c r="G12704">
        <v>680</v>
      </c>
    </row>
    <row r="12705" spans="1:7" hidden="1" x14ac:dyDescent="0.25">
      <c r="A12705">
        <v>80029322</v>
      </c>
      <c r="B12705" s="1">
        <v>41122</v>
      </c>
      <c r="C12705" t="s">
        <v>42</v>
      </c>
      <c r="D12705">
        <v>20</v>
      </c>
      <c r="E12705">
        <v>12060407</v>
      </c>
      <c r="F12705" t="s">
        <v>38</v>
      </c>
      <c r="G12705">
        <v>680</v>
      </c>
    </row>
    <row r="12706" spans="1:7" hidden="1" x14ac:dyDescent="0.25">
      <c r="A12706">
        <v>80029322</v>
      </c>
      <c r="B12706" s="1">
        <v>41122</v>
      </c>
      <c r="C12706" t="s">
        <v>43</v>
      </c>
      <c r="D12706">
        <v>75</v>
      </c>
      <c r="E12706">
        <v>12060407</v>
      </c>
      <c r="F12706" t="s">
        <v>44</v>
      </c>
      <c r="G12706">
        <v>680</v>
      </c>
    </row>
    <row r="12707" spans="1:7" hidden="1" x14ac:dyDescent="0.25">
      <c r="A12707">
        <v>80029322</v>
      </c>
      <c r="B12707" s="1">
        <v>41122</v>
      </c>
      <c r="C12707" t="s">
        <v>49</v>
      </c>
      <c r="D12707">
        <v>250</v>
      </c>
      <c r="E12707">
        <v>12060407</v>
      </c>
      <c r="F12707" t="s">
        <v>50</v>
      </c>
      <c r="G12707">
        <v>680</v>
      </c>
    </row>
    <row r="12708" spans="1:7" hidden="1" x14ac:dyDescent="0.25">
      <c r="A12708">
        <v>80029322</v>
      </c>
      <c r="B12708" s="1">
        <v>41122</v>
      </c>
      <c r="C12708" t="s">
        <v>51</v>
      </c>
      <c r="D12708">
        <v>0.01</v>
      </c>
      <c r="E12708">
        <v>12060407</v>
      </c>
      <c r="F12708" t="s">
        <v>52</v>
      </c>
      <c r="G12708">
        <v>680</v>
      </c>
    </row>
    <row r="12709" spans="1:7" hidden="1" x14ac:dyDescent="0.25">
      <c r="A12709">
        <v>80029322</v>
      </c>
      <c r="B12709" s="1">
        <v>41122</v>
      </c>
      <c r="C12709" t="s">
        <v>45</v>
      </c>
      <c r="D12709">
        <v>0.15</v>
      </c>
      <c r="E12709">
        <v>12060407</v>
      </c>
      <c r="F12709" t="s">
        <v>46</v>
      </c>
      <c r="G12709">
        <v>680</v>
      </c>
    </row>
    <row r="12710" spans="1:7" hidden="1" x14ac:dyDescent="0.25">
      <c r="A12710">
        <v>80029322</v>
      </c>
      <c r="B12710" s="1">
        <v>41122</v>
      </c>
      <c r="C12710" t="s">
        <v>110</v>
      </c>
      <c r="D12710">
        <v>0.4</v>
      </c>
      <c r="E12710">
        <v>12060407</v>
      </c>
      <c r="F12710" t="s">
        <v>30</v>
      </c>
      <c r="G12710">
        <v>680</v>
      </c>
    </row>
    <row r="12711" spans="1:7" hidden="1" x14ac:dyDescent="0.25">
      <c r="A12711">
        <v>80029322</v>
      </c>
      <c r="B12711" s="1">
        <v>41122</v>
      </c>
      <c r="C12711" t="s">
        <v>93</v>
      </c>
      <c r="D12711">
        <v>120</v>
      </c>
      <c r="E12711">
        <v>12060407</v>
      </c>
      <c r="F12711" t="s">
        <v>38</v>
      </c>
      <c r="G12711">
        <v>680</v>
      </c>
    </row>
    <row r="12712" spans="1:7" hidden="1" x14ac:dyDescent="0.25">
      <c r="A12712">
        <v>80029322</v>
      </c>
      <c r="B12712" s="1">
        <v>41122</v>
      </c>
      <c r="C12712" t="s">
        <v>47</v>
      </c>
      <c r="D12712">
        <v>0.4</v>
      </c>
      <c r="E12712">
        <v>12060407</v>
      </c>
      <c r="F12712" t="s">
        <v>30</v>
      </c>
      <c r="G12712">
        <v>680</v>
      </c>
    </row>
    <row r="12713" spans="1:7" hidden="1" x14ac:dyDescent="0.25">
      <c r="A12713">
        <v>80029322</v>
      </c>
      <c r="B12713" s="1">
        <v>41122</v>
      </c>
      <c r="C12713" t="s">
        <v>90</v>
      </c>
      <c r="D12713">
        <v>120</v>
      </c>
      <c r="E12713">
        <v>12060407</v>
      </c>
      <c r="F12713" t="s">
        <v>91</v>
      </c>
      <c r="G12713">
        <v>680</v>
      </c>
    </row>
    <row r="12714" spans="1:7" hidden="1" x14ac:dyDescent="0.25">
      <c r="A12714">
        <v>80029322</v>
      </c>
      <c r="B12714" s="1">
        <v>41122</v>
      </c>
      <c r="C12714" t="s">
        <v>48</v>
      </c>
      <c r="D12714">
        <v>0.5</v>
      </c>
      <c r="E12714">
        <v>12060407</v>
      </c>
      <c r="F12714" t="s">
        <v>30</v>
      </c>
      <c r="G12714">
        <v>680</v>
      </c>
    </row>
    <row r="12715" spans="1:7" hidden="1" x14ac:dyDescent="0.25">
      <c r="A12715">
        <v>80029322</v>
      </c>
      <c r="B12715" s="1">
        <v>41122</v>
      </c>
      <c r="C12715" t="s">
        <v>78</v>
      </c>
      <c r="D12715">
        <v>250</v>
      </c>
      <c r="E12715">
        <v>12060407</v>
      </c>
      <c r="F12715" t="s">
        <v>79</v>
      </c>
      <c r="G12715">
        <v>680</v>
      </c>
    </row>
    <row r="12716" spans="1:7" hidden="1" x14ac:dyDescent="0.25">
      <c r="A12716">
        <v>80029322</v>
      </c>
      <c r="B12716" s="1">
        <v>41122</v>
      </c>
      <c r="C12716" t="s">
        <v>92</v>
      </c>
      <c r="D12716">
        <v>0.5</v>
      </c>
      <c r="E12716">
        <v>12060407</v>
      </c>
      <c r="F12716" t="s">
        <v>30</v>
      </c>
      <c r="G12716">
        <v>680</v>
      </c>
    </row>
    <row r="12717" spans="1:7" hidden="1" x14ac:dyDescent="0.25">
      <c r="A12717">
        <v>80029322</v>
      </c>
      <c r="B12717" s="1">
        <v>41122</v>
      </c>
      <c r="C12717" t="s">
        <v>100</v>
      </c>
      <c r="D12717">
        <v>40</v>
      </c>
      <c r="E12717">
        <v>12060407</v>
      </c>
      <c r="F12717" t="s">
        <v>50</v>
      </c>
      <c r="G12717">
        <v>680</v>
      </c>
    </row>
    <row r="12718" spans="1:7" hidden="1" x14ac:dyDescent="0.25">
      <c r="A12718">
        <v>80029317</v>
      </c>
      <c r="B12718" s="1">
        <v>41122</v>
      </c>
      <c r="C12718" t="s">
        <v>111</v>
      </c>
      <c r="D12718">
        <v>25</v>
      </c>
      <c r="E12718">
        <v>12080003</v>
      </c>
      <c r="F12718" t="s">
        <v>112</v>
      </c>
      <c r="G12718">
        <v>2</v>
      </c>
    </row>
    <row r="12719" spans="1:7" hidden="1" x14ac:dyDescent="0.25">
      <c r="A12719">
        <v>17058</v>
      </c>
      <c r="B12719" s="1">
        <v>41122</v>
      </c>
      <c r="C12719" t="s">
        <v>111</v>
      </c>
      <c r="D12719">
        <v>25</v>
      </c>
      <c r="E12719">
        <v>12080003</v>
      </c>
      <c r="F12719" t="s">
        <v>112</v>
      </c>
      <c r="G12719">
        <v>2</v>
      </c>
    </row>
    <row r="12720" spans="1:7" hidden="1" x14ac:dyDescent="0.25">
      <c r="A12720">
        <v>80029318</v>
      </c>
      <c r="B12720" s="1">
        <v>41122</v>
      </c>
      <c r="C12720" t="s">
        <v>111</v>
      </c>
      <c r="D12720">
        <v>50</v>
      </c>
      <c r="E12720">
        <v>12080003</v>
      </c>
      <c r="F12720" t="s">
        <v>112</v>
      </c>
      <c r="G12720">
        <v>2</v>
      </c>
    </row>
    <row r="12721" spans="1:7" hidden="1" x14ac:dyDescent="0.25">
      <c r="A12721">
        <v>80029319</v>
      </c>
      <c r="B12721" s="1">
        <v>41122</v>
      </c>
      <c r="C12721" t="s">
        <v>111</v>
      </c>
      <c r="D12721">
        <v>25</v>
      </c>
      <c r="E12721">
        <v>12080004</v>
      </c>
      <c r="F12721" t="s">
        <v>112</v>
      </c>
      <c r="G12721">
        <v>1</v>
      </c>
    </row>
    <row r="12722" spans="1:7" x14ac:dyDescent="0.25">
      <c r="A12722">
        <v>80029314</v>
      </c>
      <c r="B12722" s="1">
        <v>41122</v>
      </c>
      <c r="C12722" t="s">
        <v>9</v>
      </c>
      <c r="D12722">
        <v>20</v>
      </c>
      <c r="E12722">
        <v>11010137</v>
      </c>
      <c r="F12722" t="s">
        <v>10</v>
      </c>
      <c r="G12722">
        <v>1</v>
      </c>
    </row>
    <row r="12723" spans="1:7" hidden="1" x14ac:dyDescent="0.25">
      <c r="A12723">
        <v>80029325</v>
      </c>
      <c r="B12723" s="1">
        <v>41122</v>
      </c>
      <c r="C12723" t="s">
        <v>22</v>
      </c>
      <c r="D12723">
        <v>75</v>
      </c>
      <c r="E12723">
        <v>12080011</v>
      </c>
      <c r="F12723" t="s">
        <v>23</v>
      </c>
      <c r="G12723">
        <v>0.3</v>
      </c>
    </row>
    <row r="12724" spans="1:7" x14ac:dyDescent="0.25">
      <c r="A12724">
        <v>80029314</v>
      </c>
      <c r="B12724" s="1">
        <v>41122</v>
      </c>
      <c r="C12724" t="s">
        <v>7</v>
      </c>
      <c r="D12724">
        <v>550</v>
      </c>
      <c r="E12724">
        <v>11010137</v>
      </c>
      <c r="F12724" t="s">
        <v>8</v>
      </c>
      <c r="G12724">
        <v>1</v>
      </c>
    </row>
    <row r="12725" spans="1:7" hidden="1" x14ac:dyDescent="0.25">
      <c r="A12725">
        <v>80029329</v>
      </c>
      <c r="B12725" s="1">
        <v>41122</v>
      </c>
      <c r="C12725" t="s">
        <v>36</v>
      </c>
      <c r="D12725">
        <v>50</v>
      </c>
      <c r="E12725">
        <v>12080016</v>
      </c>
      <c r="F12725" t="s">
        <v>23</v>
      </c>
      <c r="G12725">
        <v>1</v>
      </c>
    </row>
    <row r="12726" spans="1:7" hidden="1" x14ac:dyDescent="0.25">
      <c r="A12726">
        <v>17059</v>
      </c>
      <c r="B12726" s="1">
        <v>41122</v>
      </c>
      <c r="C12726" t="s">
        <v>36</v>
      </c>
      <c r="D12726">
        <v>50</v>
      </c>
      <c r="E12726">
        <v>12080016</v>
      </c>
      <c r="F12726" t="s">
        <v>23</v>
      </c>
      <c r="G12726">
        <v>1</v>
      </c>
    </row>
    <row r="12727" spans="1:7" hidden="1" x14ac:dyDescent="0.25">
      <c r="A12727">
        <v>80029330</v>
      </c>
      <c r="B12727" s="1">
        <v>41122</v>
      </c>
      <c r="C12727" t="s">
        <v>111</v>
      </c>
      <c r="D12727">
        <v>25</v>
      </c>
      <c r="E12727">
        <v>12080018</v>
      </c>
      <c r="F12727" t="s">
        <v>112</v>
      </c>
      <c r="G12727">
        <v>1</v>
      </c>
    </row>
    <row r="12728" spans="1:7" hidden="1" x14ac:dyDescent="0.25">
      <c r="A12728">
        <v>80029331</v>
      </c>
      <c r="B12728" s="1">
        <v>41122</v>
      </c>
      <c r="C12728" t="s">
        <v>111</v>
      </c>
      <c r="D12728">
        <v>50</v>
      </c>
      <c r="E12728">
        <v>12080019</v>
      </c>
      <c r="F12728" t="s">
        <v>112</v>
      </c>
      <c r="G12728">
        <v>2</v>
      </c>
    </row>
    <row r="12729" spans="1:7" hidden="1" x14ac:dyDescent="0.25">
      <c r="A12729">
        <v>80029333</v>
      </c>
      <c r="B12729" s="1">
        <v>41122</v>
      </c>
      <c r="C12729" t="s">
        <v>22</v>
      </c>
      <c r="D12729">
        <v>72.5</v>
      </c>
      <c r="E12729">
        <v>12080020</v>
      </c>
      <c r="F12729" t="s">
        <v>23</v>
      </c>
      <c r="G12729">
        <v>0.28999999999999998</v>
      </c>
    </row>
    <row r="12730" spans="1:7" hidden="1" x14ac:dyDescent="0.25">
      <c r="A12730">
        <v>80029332</v>
      </c>
      <c r="B12730" s="1">
        <v>41122</v>
      </c>
      <c r="C12730" t="s">
        <v>22</v>
      </c>
      <c r="D12730">
        <v>70</v>
      </c>
      <c r="E12730">
        <v>12080022</v>
      </c>
      <c r="F12730" t="s">
        <v>23</v>
      </c>
      <c r="G12730">
        <v>0.28000000000000003</v>
      </c>
    </row>
    <row r="12731" spans="1:7" x14ac:dyDescent="0.25">
      <c r="A12731">
        <v>80029314</v>
      </c>
      <c r="B12731" s="1">
        <v>41122</v>
      </c>
      <c r="C12731" t="s">
        <v>15</v>
      </c>
      <c r="D12731">
        <v>160</v>
      </c>
      <c r="E12731">
        <v>11010137</v>
      </c>
      <c r="F12731" t="s">
        <v>8</v>
      </c>
      <c r="G12731">
        <v>1</v>
      </c>
    </row>
    <row r="12732" spans="1:7" x14ac:dyDescent="0.25">
      <c r="A12732">
        <v>80029314</v>
      </c>
      <c r="B12732" s="1">
        <v>41122</v>
      </c>
      <c r="C12732" t="s">
        <v>9</v>
      </c>
      <c r="D12732">
        <v>20</v>
      </c>
      <c r="E12732">
        <v>11010138</v>
      </c>
      <c r="F12732" t="s">
        <v>10</v>
      </c>
      <c r="G12732">
        <v>1</v>
      </c>
    </row>
    <row r="12733" spans="1:7" x14ac:dyDescent="0.25">
      <c r="A12733">
        <v>80029314</v>
      </c>
      <c r="B12733" s="1">
        <v>41122</v>
      </c>
      <c r="C12733" t="s">
        <v>7</v>
      </c>
      <c r="D12733">
        <v>550</v>
      </c>
      <c r="E12733">
        <v>11010138</v>
      </c>
      <c r="F12733" t="s">
        <v>8</v>
      </c>
      <c r="G12733">
        <v>1</v>
      </c>
    </row>
    <row r="12734" spans="1:7" hidden="1" x14ac:dyDescent="0.25">
      <c r="A12734">
        <v>80029344</v>
      </c>
      <c r="B12734" s="1">
        <v>41123</v>
      </c>
      <c r="C12734" t="s">
        <v>31</v>
      </c>
      <c r="D12734">
        <v>53.24</v>
      </c>
      <c r="E12734">
        <v>12070234</v>
      </c>
      <c r="F12734" t="s">
        <v>32</v>
      </c>
      <c r="G12734">
        <v>1</v>
      </c>
    </row>
    <row r="12735" spans="1:7" hidden="1" x14ac:dyDescent="0.25">
      <c r="A12735">
        <v>80029344</v>
      </c>
      <c r="B12735" s="1">
        <v>41123</v>
      </c>
      <c r="C12735" t="s">
        <v>33</v>
      </c>
      <c r="D12735">
        <v>362.15</v>
      </c>
      <c r="E12735">
        <v>12070234</v>
      </c>
      <c r="F12735" t="s">
        <v>32</v>
      </c>
      <c r="G12735">
        <v>1</v>
      </c>
    </row>
    <row r="12736" spans="1:7" hidden="1" x14ac:dyDescent="0.25">
      <c r="A12736">
        <v>80029344</v>
      </c>
      <c r="B12736" s="1">
        <v>41123</v>
      </c>
      <c r="C12736" t="s">
        <v>34</v>
      </c>
      <c r="D12736">
        <v>1302.93</v>
      </c>
      <c r="E12736">
        <v>12070234</v>
      </c>
      <c r="F12736" t="s">
        <v>32</v>
      </c>
      <c r="G12736">
        <v>1</v>
      </c>
    </row>
    <row r="12737" spans="1:7" hidden="1" x14ac:dyDescent="0.25">
      <c r="A12737">
        <v>80029344</v>
      </c>
      <c r="B12737" s="1">
        <v>41123</v>
      </c>
      <c r="C12737" t="s">
        <v>35</v>
      </c>
      <c r="D12737">
        <v>109.54</v>
      </c>
      <c r="E12737">
        <v>12070234</v>
      </c>
      <c r="F12737" t="s">
        <v>32</v>
      </c>
      <c r="G12737">
        <v>1</v>
      </c>
    </row>
    <row r="12738" spans="1:7" x14ac:dyDescent="0.25">
      <c r="A12738">
        <v>80029314</v>
      </c>
      <c r="B12738" s="1">
        <v>41122</v>
      </c>
      <c r="C12738" t="s">
        <v>15</v>
      </c>
      <c r="D12738">
        <v>160</v>
      </c>
      <c r="E12738">
        <v>11010138</v>
      </c>
      <c r="F12738" t="s">
        <v>8</v>
      </c>
      <c r="G12738">
        <v>1</v>
      </c>
    </row>
    <row r="12739" spans="1:7" x14ac:dyDescent="0.25">
      <c r="A12739">
        <v>80029314</v>
      </c>
      <c r="B12739" s="1">
        <v>41122</v>
      </c>
      <c r="C12739" t="s">
        <v>9</v>
      </c>
      <c r="D12739">
        <v>20</v>
      </c>
      <c r="E12739">
        <v>11010139</v>
      </c>
      <c r="F12739" t="s">
        <v>10</v>
      </c>
      <c r="G12739">
        <v>1</v>
      </c>
    </row>
    <row r="12740" spans="1:7" x14ac:dyDescent="0.25">
      <c r="A12740">
        <v>80029314</v>
      </c>
      <c r="B12740" s="1">
        <v>41122</v>
      </c>
      <c r="C12740" t="s">
        <v>7</v>
      </c>
      <c r="D12740">
        <v>550</v>
      </c>
      <c r="E12740">
        <v>11010139</v>
      </c>
      <c r="F12740" t="s">
        <v>8</v>
      </c>
      <c r="G12740">
        <v>1</v>
      </c>
    </row>
    <row r="12741" spans="1:7" hidden="1" x14ac:dyDescent="0.25">
      <c r="A12741">
        <v>80029345</v>
      </c>
      <c r="B12741" s="1">
        <v>41123</v>
      </c>
      <c r="C12741" t="s">
        <v>31</v>
      </c>
      <c r="D12741">
        <v>53.24</v>
      </c>
      <c r="E12741">
        <v>12070235</v>
      </c>
      <c r="F12741" t="s">
        <v>32</v>
      </c>
      <c r="G12741">
        <v>1</v>
      </c>
    </row>
    <row r="12742" spans="1:7" hidden="1" x14ac:dyDescent="0.25">
      <c r="A12742">
        <v>80029345</v>
      </c>
      <c r="B12742" s="1">
        <v>41123</v>
      </c>
      <c r="C12742" t="s">
        <v>33</v>
      </c>
      <c r="D12742">
        <v>362.15</v>
      </c>
      <c r="E12742">
        <v>12070235</v>
      </c>
      <c r="F12742" t="s">
        <v>32</v>
      </c>
      <c r="G12742">
        <v>1</v>
      </c>
    </row>
    <row r="12743" spans="1:7" hidden="1" x14ac:dyDescent="0.25">
      <c r="A12743">
        <v>80029345</v>
      </c>
      <c r="B12743" s="1">
        <v>41123</v>
      </c>
      <c r="C12743" t="s">
        <v>34</v>
      </c>
      <c r="D12743">
        <v>1302.93</v>
      </c>
      <c r="E12743">
        <v>12070235</v>
      </c>
      <c r="F12743" t="s">
        <v>32</v>
      </c>
      <c r="G12743">
        <v>1</v>
      </c>
    </row>
    <row r="12744" spans="1:7" hidden="1" x14ac:dyDescent="0.25">
      <c r="A12744">
        <v>80029345</v>
      </c>
      <c r="B12744" s="1">
        <v>41123</v>
      </c>
      <c r="C12744" t="s">
        <v>35</v>
      </c>
      <c r="D12744">
        <v>109.54</v>
      </c>
      <c r="E12744">
        <v>12070235</v>
      </c>
      <c r="F12744" t="s">
        <v>32</v>
      </c>
      <c r="G12744">
        <v>1</v>
      </c>
    </row>
    <row r="12745" spans="1:7" x14ac:dyDescent="0.25">
      <c r="A12745">
        <v>80029314</v>
      </c>
      <c r="B12745" s="1">
        <v>41122</v>
      </c>
      <c r="C12745" t="s">
        <v>15</v>
      </c>
      <c r="D12745">
        <v>160</v>
      </c>
      <c r="E12745">
        <v>11010139</v>
      </c>
      <c r="F12745" t="s">
        <v>8</v>
      </c>
      <c r="G12745">
        <v>1</v>
      </c>
    </row>
    <row r="12746" spans="1:7" x14ac:dyDescent="0.25">
      <c r="A12746">
        <v>80029315</v>
      </c>
      <c r="B12746" s="1">
        <v>41122</v>
      </c>
      <c r="C12746" t="s">
        <v>64</v>
      </c>
      <c r="D12746">
        <v>25</v>
      </c>
      <c r="E12746">
        <v>12080002</v>
      </c>
      <c r="F12746" t="s">
        <v>65</v>
      </c>
      <c r="G12746">
        <v>3</v>
      </c>
    </row>
    <row r="12747" spans="1:7" x14ac:dyDescent="0.25">
      <c r="A12747">
        <v>80029316</v>
      </c>
      <c r="B12747" s="1">
        <v>41122</v>
      </c>
      <c r="C12747" t="s">
        <v>29</v>
      </c>
      <c r="D12747">
        <v>25</v>
      </c>
      <c r="E12747">
        <v>12080001</v>
      </c>
      <c r="F12747" t="s">
        <v>10</v>
      </c>
      <c r="G12747">
        <v>1</v>
      </c>
    </row>
    <row r="12748" spans="1:7" x14ac:dyDescent="0.25">
      <c r="A12748">
        <v>80029320</v>
      </c>
      <c r="B12748" s="1">
        <v>41122</v>
      </c>
      <c r="C12748" t="s">
        <v>54</v>
      </c>
      <c r="D12748">
        <v>25</v>
      </c>
      <c r="E12748">
        <v>12080005</v>
      </c>
      <c r="F12748" t="s">
        <v>55</v>
      </c>
      <c r="G12748">
        <v>24000</v>
      </c>
    </row>
    <row r="12749" spans="1:7" x14ac:dyDescent="0.25">
      <c r="A12749">
        <v>80029320</v>
      </c>
      <c r="B12749" s="1">
        <v>41122</v>
      </c>
      <c r="C12749" t="s">
        <v>59</v>
      </c>
      <c r="D12749">
        <v>25</v>
      </c>
      <c r="E12749">
        <v>12080005</v>
      </c>
      <c r="F12749" t="s">
        <v>60</v>
      </c>
      <c r="G12749">
        <v>24000</v>
      </c>
    </row>
    <row r="12750" spans="1:7" x14ac:dyDescent="0.25">
      <c r="A12750">
        <v>80029321</v>
      </c>
      <c r="B12750" s="1">
        <v>41122</v>
      </c>
      <c r="C12750" t="s">
        <v>64</v>
      </c>
      <c r="D12750">
        <v>56</v>
      </c>
      <c r="E12750">
        <v>12080007</v>
      </c>
      <c r="F12750" t="s">
        <v>65</v>
      </c>
      <c r="G12750">
        <v>14</v>
      </c>
    </row>
    <row r="12751" spans="1:7" x14ac:dyDescent="0.25">
      <c r="A12751">
        <v>80029323</v>
      </c>
      <c r="B12751" s="1">
        <v>41122</v>
      </c>
      <c r="C12751" t="s">
        <v>140</v>
      </c>
      <c r="D12751">
        <v>25</v>
      </c>
      <c r="E12751">
        <v>12080008</v>
      </c>
      <c r="F12751" t="s">
        <v>26</v>
      </c>
      <c r="G12751">
        <v>10</v>
      </c>
    </row>
    <row r="12752" spans="1:7" x14ac:dyDescent="0.25">
      <c r="A12752">
        <v>80029324</v>
      </c>
      <c r="B12752" s="1">
        <v>41122</v>
      </c>
      <c r="C12752" t="s">
        <v>29</v>
      </c>
      <c r="D12752">
        <v>25</v>
      </c>
      <c r="E12752">
        <v>12080010</v>
      </c>
      <c r="F12752" t="s">
        <v>10</v>
      </c>
      <c r="G12752">
        <v>1</v>
      </c>
    </row>
    <row r="12753" spans="1:7" x14ac:dyDescent="0.25">
      <c r="A12753">
        <v>80029326</v>
      </c>
      <c r="B12753" s="1">
        <v>41122</v>
      </c>
      <c r="C12753" t="s">
        <v>7</v>
      </c>
      <c r="D12753">
        <v>40</v>
      </c>
      <c r="E12753">
        <v>12070347</v>
      </c>
      <c r="F12753" t="s">
        <v>8</v>
      </c>
      <c r="G12753">
        <v>4000</v>
      </c>
    </row>
    <row r="12754" spans="1:7" x14ac:dyDescent="0.25">
      <c r="A12754">
        <v>80029327</v>
      </c>
      <c r="B12754" s="1">
        <v>41122</v>
      </c>
      <c r="C12754" t="s">
        <v>24</v>
      </c>
      <c r="D12754">
        <v>25</v>
      </c>
      <c r="E12754">
        <v>12080013</v>
      </c>
      <c r="F12754" t="s">
        <v>10</v>
      </c>
      <c r="G12754">
        <v>1</v>
      </c>
    </row>
    <row r="12755" spans="1:7" x14ac:dyDescent="0.25">
      <c r="A12755">
        <v>80029328</v>
      </c>
      <c r="B12755" s="1">
        <v>41122</v>
      </c>
      <c r="C12755" t="s">
        <v>96</v>
      </c>
      <c r="D12755">
        <v>25</v>
      </c>
      <c r="E12755">
        <v>12080015</v>
      </c>
      <c r="F12755" t="s">
        <v>97</v>
      </c>
      <c r="G12755">
        <v>1</v>
      </c>
    </row>
    <row r="12756" spans="1:7" x14ac:dyDescent="0.25">
      <c r="A12756">
        <v>80029334</v>
      </c>
      <c r="B12756" s="1">
        <v>41122</v>
      </c>
      <c r="C12756" t="s">
        <v>25</v>
      </c>
      <c r="D12756">
        <v>25</v>
      </c>
      <c r="E12756">
        <v>12080024</v>
      </c>
      <c r="F12756" t="s">
        <v>26</v>
      </c>
      <c r="G12756">
        <v>100</v>
      </c>
    </row>
    <row r="12757" spans="1:7" hidden="1" x14ac:dyDescent="0.25">
      <c r="A12757">
        <v>80029346</v>
      </c>
      <c r="B12757" s="1">
        <v>41123</v>
      </c>
      <c r="C12757" t="s">
        <v>31</v>
      </c>
      <c r="D12757">
        <v>53.24</v>
      </c>
      <c r="E12757">
        <v>12070236</v>
      </c>
      <c r="F12757" t="s">
        <v>32</v>
      </c>
      <c r="G12757">
        <v>1</v>
      </c>
    </row>
    <row r="12758" spans="1:7" hidden="1" x14ac:dyDescent="0.25">
      <c r="A12758">
        <v>80029346</v>
      </c>
      <c r="B12758" s="1">
        <v>41123</v>
      </c>
      <c r="C12758" t="s">
        <v>33</v>
      </c>
      <c r="D12758">
        <v>362.15</v>
      </c>
      <c r="E12758">
        <v>12070236</v>
      </c>
      <c r="F12758" t="s">
        <v>32</v>
      </c>
      <c r="G12758">
        <v>1</v>
      </c>
    </row>
    <row r="12759" spans="1:7" hidden="1" x14ac:dyDescent="0.25">
      <c r="A12759">
        <v>80029346</v>
      </c>
      <c r="B12759" s="1">
        <v>41123</v>
      </c>
      <c r="C12759" t="s">
        <v>34</v>
      </c>
      <c r="D12759">
        <v>1302.93</v>
      </c>
      <c r="E12759">
        <v>12070236</v>
      </c>
      <c r="F12759" t="s">
        <v>32</v>
      </c>
      <c r="G12759">
        <v>1</v>
      </c>
    </row>
    <row r="12760" spans="1:7" hidden="1" x14ac:dyDescent="0.25">
      <c r="A12760">
        <v>80029346</v>
      </c>
      <c r="B12760" s="1">
        <v>41123</v>
      </c>
      <c r="C12760" t="s">
        <v>35</v>
      </c>
      <c r="D12760">
        <v>109.54</v>
      </c>
      <c r="E12760">
        <v>12070236</v>
      </c>
      <c r="F12760" t="s">
        <v>32</v>
      </c>
      <c r="G12760">
        <v>1</v>
      </c>
    </row>
    <row r="12761" spans="1:7" x14ac:dyDescent="0.25">
      <c r="A12761">
        <v>80029334</v>
      </c>
      <c r="B12761" s="1">
        <v>41122</v>
      </c>
      <c r="C12761" t="s">
        <v>66</v>
      </c>
      <c r="D12761">
        <v>1</v>
      </c>
      <c r="E12761">
        <v>12080024</v>
      </c>
      <c r="F12761" t="s">
        <v>67</v>
      </c>
      <c r="G12761">
        <v>100</v>
      </c>
    </row>
    <row r="12762" spans="1:7" x14ac:dyDescent="0.25">
      <c r="A12762">
        <v>80029335</v>
      </c>
      <c r="B12762" s="1">
        <v>41122</v>
      </c>
      <c r="C12762" t="s">
        <v>7</v>
      </c>
      <c r="D12762">
        <v>360</v>
      </c>
      <c r="E12762">
        <v>12070120</v>
      </c>
      <c r="F12762" t="s">
        <v>8</v>
      </c>
      <c r="G12762">
        <v>75000</v>
      </c>
    </row>
    <row r="12763" spans="1:7" x14ac:dyDescent="0.25">
      <c r="A12763">
        <v>80029336</v>
      </c>
      <c r="B12763" s="1">
        <v>41123</v>
      </c>
      <c r="C12763" t="s">
        <v>7</v>
      </c>
      <c r="D12763">
        <v>120</v>
      </c>
      <c r="E12763">
        <v>12070426</v>
      </c>
      <c r="F12763" t="s">
        <v>8</v>
      </c>
      <c r="G12763">
        <v>20000</v>
      </c>
    </row>
    <row r="12764" spans="1:7" x14ac:dyDescent="0.25">
      <c r="A12764">
        <v>80029337</v>
      </c>
      <c r="B12764" s="1">
        <v>41123</v>
      </c>
      <c r="C12764" t="s">
        <v>9</v>
      </c>
      <c r="D12764">
        <v>20</v>
      </c>
      <c r="E12764">
        <v>12070421</v>
      </c>
      <c r="F12764" t="s">
        <v>10</v>
      </c>
      <c r="G12764">
        <v>1</v>
      </c>
    </row>
    <row r="12765" spans="1:7" x14ac:dyDescent="0.25">
      <c r="A12765">
        <v>80029337</v>
      </c>
      <c r="B12765" s="1">
        <v>41123</v>
      </c>
      <c r="C12765" t="s">
        <v>7</v>
      </c>
      <c r="D12765">
        <v>70</v>
      </c>
      <c r="E12765">
        <v>12070421</v>
      </c>
      <c r="F12765" t="s">
        <v>8</v>
      </c>
      <c r="G12765">
        <v>1</v>
      </c>
    </row>
    <row r="12766" spans="1:7" x14ac:dyDescent="0.25">
      <c r="A12766">
        <v>80029338</v>
      </c>
      <c r="B12766" s="1">
        <v>41123</v>
      </c>
      <c r="C12766" t="s">
        <v>64</v>
      </c>
      <c r="D12766">
        <v>25</v>
      </c>
      <c r="E12766">
        <v>12080026</v>
      </c>
      <c r="F12766" t="s">
        <v>65</v>
      </c>
      <c r="G12766">
        <v>1</v>
      </c>
    </row>
    <row r="12767" spans="1:7" x14ac:dyDescent="0.25">
      <c r="A12767">
        <v>80029339</v>
      </c>
      <c r="B12767" s="1">
        <v>41123</v>
      </c>
      <c r="C12767" t="s">
        <v>7</v>
      </c>
      <c r="D12767">
        <v>75</v>
      </c>
      <c r="E12767">
        <v>12070353</v>
      </c>
      <c r="F12767" t="s">
        <v>8</v>
      </c>
      <c r="G12767">
        <v>11000</v>
      </c>
    </row>
    <row r="12768" spans="1:7" x14ac:dyDescent="0.25">
      <c r="A12768">
        <v>80029339</v>
      </c>
      <c r="B12768" s="1">
        <v>41123</v>
      </c>
      <c r="C12768" t="s">
        <v>15</v>
      </c>
      <c r="D12768">
        <v>37.5</v>
      </c>
      <c r="E12768">
        <v>12070353</v>
      </c>
      <c r="F12768" t="s">
        <v>8</v>
      </c>
      <c r="G12768">
        <v>11000</v>
      </c>
    </row>
    <row r="12769" spans="1:7" x14ac:dyDescent="0.25">
      <c r="A12769">
        <v>80029340</v>
      </c>
      <c r="B12769" s="1">
        <v>41123</v>
      </c>
      <c r="C12769" t="s">
        <v>9</v>
      </c>
      <c r="D12769">
        <v>20</v>
      </c>
      <c r="E12769">
        <v>12070237</v>
      </c>
      <c r="F12769" t="s">
        <v>10</v>
      </c>
      <c r="G12769">
        <v>1</v>
      </c>
    </row>
    <row r="12770" spans="1:7" hidden="1" x14ac:dyDescent="0.25">
      <c r="A12770">
        <v>80029340</v>
      </c>
      <c r="B12770" s="1">
        <v>41123</v>
      </c>
      <c r="C12770" t="s">
        <v>31</v>
      </c>
      <c r="D12770">
        <v>53.24</v>
      </c>
      <c r="E12770">
        <v>12070237</v>
      </c>
      <c r="F12770" t="s">
        <v>32</v>
      </c>
      <c r="G12770">
        <v>1</v>
      </c>
    </row>
    <row r="12771" spans="1:7" hidden="1" x14ac:dyDescent="0.25">
      <c r="A12771">
        <v>80029340</v>
      </c>
      <c r="B12771" s="1">
        <v>41123</v>
      </c>
      <c r="C12771" t="s">
        <v>33</v>
      </c>
      <c r="D12771">
        <v>362.15</v>
      </c>
      <c r="E12771">
        <v>12070237</v>
      </c>
      <c r="F12771" t="s">
        <v>32</v>
      </c>
      <c r="G12771">
        <v>1</v>
      </c>
    </row>
    <row r="12772" spans="1:7" hidden="1" x14ac:dyDescent="0.25">
      <c r="A12772">
        <v>80029340</v>
      </c>
      <c r="B12772" s="1">
        <v>41123</v>
      </c>
      <c r="C12772" t="s">
        <v>34</v>
      </c>
      <c r="D12772">
        <v>1302.93</v>
      </c>
      <c r="E12772">
        <v>12070237</v>
      </c>
      <c r="F12772" t="s">
        <v>32</v>
      </c>
      <c r="G12772">
        <v>1</v>
      </c>
    </row>
    <row r="12773" spans="1:7" hidden="1" x14ac:dyDescent="0.25">
      <c r="A12773">
        <v>80029340</v>
      </c>
      <c r="B12773" s="1">
        <v>41123</v>
      </c>
      <c r="C12773" t="s">
        <v>35</v>
      </c>
      <c r="D12773">
        <v>109.54</v>
      </c>
      <c r="E12773">
        <v>12070237</v>
      </c>
      <c r="F12773" t="s">
        <v>32</v>
      </c>
      <c r="G12773">
        <v>1</v>
      </c>
    </row>
    <row r="12774" spans="1:7" x14ac:dyDescent="0.25">
      <c r="A12774">
        <v>80029340</v>
      </c>
      <c r="B12774" s="1">
        <v>41123</v>
      </c>
      <c r="C12774" t="s">
        <v>7</v>
      </c>
      <c r="D12774">
        <v>733</v>
      </c>
      <c r="E12774">
        <v>12070237</v>
      </c>
      <c r="F12774" t="s">
        <v>8</v>
      </c>
      <c r="G12774">
        <v>1</v>
      </c>
    </row>
    <row r="12775" spans="1:7" x14ac:dyDescent="0.25">
      <c r="A12775">
        <v>80029340</v>
      </c>
      <c r="B12775" s="1">
        <v>41123</v>
      </c>
      <c r="C12775" t="s">
        <v>15</v>
      </c>
      <c r="D12775">
        <v>366.5</v>
      </c>
      <c r="E12775">
        <v>12070237</v>
      </c>
      <c r="F12775" t="s">
        <v>8</v>
      </c>
      <c r="G12775">
        <v>1</v>
      </c>
    </row>
    <row r="12776" spans="1:7" x14ac:dyDescent="0.25">
      <c r="A12776">
        <v>80029342</v>
      </c>
      <c r="B12776" s="1">
        <v>41123</v>
      </c>
      <c r="C12776" t="s">
        <v>9</v>
      </c>
      <c r="D12776">
        <v>20</v>
      </c>
      <c r="E12776">
        <v>12070238</v>
      </c>
      <c r="F12776" t="s">
        <v>10</v>
      </c>
      <c r="G12776">
        <v>1</v>
      </c>
    </row>
    <row r="12777" spans="1:7" hidden="1" x14ac:dyDescent="0.25">
      <c r="A12777">
        <v>80029342</v>
      </c>
      <c r="B12777" s="1">
        <v>41123</v>
      </c>
      <c r="C12777" t="s">
        <v>31</v>
      </c>
      <c r="D12777">
        <v>53.24</v>
      </c>
      <c r="E12777">
        <v>12070238</v>
      </c>
      <c r="F12777" t="s">
        <v>32</v>
      </c>
      <c r="G12777">
        <v>1</v>
      </c>
    </row>
    <row r="12778" spans="1:7" hidden="1" x14ac:dyDescent="0.25">
      <c r="A12778">
        <v>80029342</v>
      </c>
      <c r="B12778" s="1">
        <v>41123</v>
      </c>
      <c r="C12778" t="s">
        <v>33</v>
      </c>
      <c r="D12778">
        <v>362.15</v>
      </c>
      <c r="E12778">
        <v>12070238</v>
      </c>
      <c r="F12778" t="s">
        <v>32</v>
      </c>
      <c r="G12778">
        <v>1</v>
      </c>
    </row>
    <row r="12779" spans="1:7" hidden="1" x14ac:dyDescent="0.25">
      <c r="A12779">
        <v>80029342</v>
      </c>
      <c r="B12779" s="1">
        <v>41123</v>
      </c>
      <c r="C12779" t="s">
        <v>34</v>
      </c>
      <c r="D12779">
        <v>1302.93</v>
      </c>
      <c r="E12779">
        <v>12070238</v>
      </c>
      <c r="F12779" t="s">
        <v>32</v>
      </c>
      <c r="G12779">
        <v>1</v>
      </c>
    </row>
    <row r="12780" spans="1:7" hidden="1" x14ac:dyDescent="0.25">
      <c r="A12780">
        <v>80029342</v>
      </c>
      <c r="B12780" s="1">
        <v>41123</v>
      </c>
      <c r="C12780" t="s">
        <v>35</v>
      </c>
      <c r="D12780">
        <v>109.54</v>
      </c>
      <c r="E12780">
        <v>12070238</v>
      </c>
      <c r="F12780" t="s">
        <v>32</v>
      </c>
      <c r="G12780">
        <v>1</v>
      </c>
    </row>
    <row r="12781" spans="1:7" x14ac:dyDescent="0.25">
      <c r="A12781">
        <v>80029342</v>
      </c>
      <c r="B12781" s="1">
        <v>41123</v>
      </c>
      <c r="C12781" t="s">
        <v>7</v>
      </c>
      <c r="D12781">
        <v>739</v>
      </c>
      <c r="E12781">
        <v>12070238</v>
      </c>
      <c r="F12781" t="s">
        <v>8</v>
      </c>
      <c r="G12781">
        <v>1</v>
      </c>
    </row>
    <row r="12782" spans="1:7" x14ac:dyDescent="0.25">
      <c r="A12782">
        <v>80029342</v>
      </c>
      <c r="B12782" s="1">
        <v>41123</v>
      </c>
      <c r="C12782" t="s">
        <v>15</v>
      </c>
      <c r="D12782">
        <v>369.5</v>
      </c>
      <c r="E12782">
        <v>12070238</v>
      </c>
      <c r="F12782" t="s">
        <v>8</v>
      </c>
      <c r="G12782">
        <v>1</v>
      </c>
    </row>
    <row r="12783" spans="1:7" x14ac:dyDescent="0.25">
      <c r="A12783">
        <v>80029343</v>
      </c>
      <c r="B12783" s="1">
        <v>41123</v>
      </c>
      <c r="C12783" t="s">
        <v>9</v>
      </c>
      <c r="D12783">
        <v>20</v>
      </c>
      <c r="E12783">
        <v>12070239</v>
      </c>
      <c r="F12783" t="s">
        <v>10</v>
      </c>
      <c r="G12783">
        <v>1</v>
      </c>
    </row>
    <row r="12784" spans="1:7" hidden="1" x14ac:dyDescent="0.25">
      <c r="A12784">
        <v>80029343</v>
      </c>
      <c r="B12784" s="1">
        <v>41123</v>
      </c>
      <c r="C12784" t="s">
        <v>31</v>
      </c>
      <c r="D12784">
        <v>53.24</v>
      </c>
      <c r="E12784">
        <v>12070239</v>
      </c>
      <c r="F12784" t="s">
        <v>32</v>
      </c>
      <c r="G12784">
        <v>1</v>
      </c>
    </row>
    <row r="12785" spans="1:7" hidden="1" x14ac:dyDescent="0.25">
      <c r="A12785">
        <v>80029343</v>
      </c>
      <c r="B12785" s="1">
        <v>41123</v>
      </c>
      <c r="C12785" t="s">
        <v>33</v>
      </c>
      <c r="D12785">
        <v>362.15</v>
      </c>
      <c r="E12785">
        <v>12070239</v>
      </c>
      <c r="F12785" t="s">
        <v>32</v>
      </c>
      <c r="G12785">
        <v>1</v>
      </c>
    </row>
    <row r="12786" spans="1:7" hidden="1" x14ac:dyDescent="0.25">
      <c r="A12786">
        <v>80029343</v>
      </c>
      <c r="B12786" s="1">
        <v>41123</v>
      </c>
      <c r="C12786" t="s">
        <v>34</v>
      </c>
      <c r="D12786">
        <v>1302.93</v>
      </c>
      <c r="E12786">
        <v>12070239</v>
      </c>
      <c r="F12786" t="s">
        <v>32</v>
      </c>
      <c r="G12786">
        <v>1</v>
      </c>
    </row>
    <row r="12787" spans="1:7" hidden="1" x14ac:dyDescent="0.25">
      <c r="A12787">
        <v>80029343</v>
      </c>
      <c r="B12787" s="1">
        <v>41123</v>
      </c>
      <c r="C12787" t="s">
        <v>35</v>
      </c>
      <c r="D12787">
        <v>109.54</v>
      </c>
      <c r="E12787">
        <v>12070239</v>
      </c>
      <c r="F12787" t="s">
        <v>32</v>
      </c>
      <c r="G12787">
        <v>1</v>
      </c>
    </row>
    <row r="12788" spans="1:7" x14ac:dyDescent="0.25">
      <c r="A12788">
        <v>80029343</v>
      </c>
      <c r="B12788" s="1">
        <v>41123</v>
      </c>
      <c r="C12788" t="s">
        <v>7</v>
      </c>
      <c r="D12788">
        <v>733</v>
      </c>
      <c r="E12788">
        <v>12070239</v>
      </c>
      <c r="F12788" t="s">
        <v>8</v>
      </c>
      <c r="G12788">
        <v>1</v>
      </c>
    </row>
    <row r="12789" spans="1:7" x14ac:dyDescent="0.25">
      <c r="A12789">
        <v>80029343</v>
      </c>
      <c r="B12789" s="1">
        <v>41123</v>
      </c>
      <c r="C12789" t="s">
        <v>15</v>
      </c>
      <c r="D12789">
        <v>366.5</v>
      </c>
      <c r="E12789">
        <v>12070239</v>
      </c>
      <c r="F12789" t="s">
        <v>8</v>
      </c>
      <c r="G12789">
        <v>1</v>
      </c>
    </row>
    <row r="12790" spans="1:7" x14ac:dyDescent="0.25">
      <c r="A12790">
        <v>80029344</v>
      </c>
      <c r="B12790" s="1">
        <v>41123</v>
      </c>
      <c r="C12790" t="s">
        <v>9</v>
      </c>
      <c r="D12790">
        <v>20</v>
      </c>
      <c r="E12790">
        <v>12070234</v>
      </c>
      <c r="F12790" t="s">
        <v>10</v>
      </c>
      <c r="G12790">
        <v>1</v>
      </c>
    </row>
    <row r="12791" spans="1:7" hidden="1" x14ac:dyDescent="0.25">
      <c r="A12791">
        <v>80029341</v>
      </c>
      <c r="B12791" s="1">
        <v>41123</v>
      </c>
      <c r="C12791" t="s">
        <v>182</v>
      </c>
      <c r="D12791">
        <v>100</v>
      </c>
      <c r="E12791">
        <v>12080027</v>
      </c>
      <c r="F12791" t="s">
        <v>10</v>
      </c>
      <c r="G12791">
        <v>1</v>
      </c>
    </row>
    <row r="12792" spans="1:7" x14ac:dyDescent="0.25">
      <c r="A12792">
        <v>80029344</v>
      </c>
      <c r="B12792" s="1">
        <v>41123</v>
      </c>
      <c r="C12792" t="s">
        <v>7</v>
      </c>
      <c r="D12792">
        <v>790</v>
      </c>
      <c r="E12792">
        <v>12070234</v>
      </c>
      <c r="F12792" t="s">
        <v>8</v>
      </c>
      <c r="G12792">
        <v>1</v>
      </c>
    </row>
    <row r="12793" spans="1:7" hidden="1" x14ac:dyDescent="0.25">
      <c r="A12793">
        <v>80029349</v>
      </c>
      <c r="B12793" s="1">
        <v>41123</v>
      </c>
      <c r="C12793" t="s">
        <v>22</v>
      </c>
      <c r="D12793">
        <v>50</v>
      </c>
      <c r="E12793">
        <v>12080040</v>
      </c>
      <c r="F12793" t="s">
        <v>23</v>
      </c>
      <c r="G12793">
        <v>0.2</v>
      </c>
    </row>
    <row r="12794" spans="1:7" hidden="1" x14ac:dyDescent="0.25">
      <c r="A12794">
        <v>80029350</v>
      </c>
      <c r="B12794" s="1">
        <v>41123</v>
      </c>
      <c r="C12794" t="s">
        <v>22</v>
      </c>
      <c r="D12794">
        <v>50</v>
      </c>
      <c r="E12794">
        <v>12080041</v>
      </c>
      <c r="F12794" t="s">
        <v>23</v>
      </c>
      <c r="G12794">
        <v>0.2</v>
      </c>
    </row>
    <row r="12795" spans="1:7" hidden="1" x14ac:dyDescent="0.25">
      <c r="A12795">
        <v>80029351</v>
      </c>
      <c r="B12795" s="1">
        <v>41123</v>
      </c>
      <c r="C12795" t="s">
        <v>22</v>
      </c>
      <c r="D12795">
        <v>50</v>
      </c>
      <c r="E12795">
        <v>12080042</v>
      </c>
      <c r="F12795" t="s">
        <v>23</v>
      </c>
      <c r="G12795">
        <v>0.2</v>
      </c>
    </row>
    <row r="12796" spans="1:7" hidden="1" x14ac:dyDescent="0.25">
      <c r="A12796">
        <v>80029353</v>
      </c>
      <c r="B12796" s="1">
        <v>41123</v>
      </c>
      <c r="C12796" t="s">
        <v>111</v>
      </c>
      <c r="D12796">
        <v>25</v>
      </c>
      <c r="E12796">
        <v>12080045</v>
      </c>
      <c r="F12796" t="s">
        <v>112</v>
      </c>
      <c r="G12796">
        <v>1</v>
      </c>
    </row>
    <row r="12797" spans="1:7" x14ac:dyDescent="0.25">
      <c r="A12797">
        <v>80029344</v>
      </c>
      <c r="B12797" s="1">
        <v>41123</v>
      </c>
      <c r="C12797" t="s">
        <v>15</v>
      </c>
      <c r="D12797">
        <v>395</v>
      </c>
      <c r="E12797">
        <v>12070234</v>
      </c>
      <c r="F12797" t="s">
        <v>8</v>
      </c>
      <c r="G12797">
        <v>1</v>
      </c>
    </row>
    <row r="12798" spans="1:7" x14ac:dyDescent="0.25">
      <c r="A12798">
        <v>80029345</v>
      </c>
      <c r="B12798" s="1">
        <v>41123</v>
      </c>
      <c r="C12798" t="s">
        <v>9</v>
      </c>
      <c r="D12798">
        <v>20</v>
      </c>
      <c r="E12798">
        <v>12070235</v>
      </c>
      <c r="F12798" t="s">
        <v>10</v>
      </c>
      <c r="G12798">
        <v>1</v>
      </c>
    </row>
    <row r="12799" spans="1:7" x14ac:dyDescent="0.25">
      <c r="A12799">
        <v>80029345</v>
      </c>
      <c r="B12799" s="1">
        <v>41123</v>
      </c>
      <c r="C12799" t="s">
        <v>7</v>
      </c>
      <c r="D12799">
        <v>733</v>
      </c>
      <c r="E12799">
        <v>12070235</v>
      </c>
      <c r="F12799" t="s">
        <v>8</v>
      </c>
      <c r="G12799">
        <v>1</v>
      </c>
    </row>
    <row r="12800" spans="1:7" hidden="1" x14ac:dyDescent="0.25">
      <c r="A12800">
        <v>80029359</v>
      </c>
      <c r="B12800" s="1">
        <v>41123</v>
      </c>
      <c r="C12800" t="s">
        <v>111</v>
      </c>
      <c r="D12800">
        <v>25</v>
      </c>
      <c r="E12800">
        <v>12080055</v>
      </c>
      <c r="F12800" t="s">
        <v>112</v>
      </c>
      <c r="G12800">
        <v>1</v>
      </c>
    </row>
    <row r="12801" spans="1:7" x14ac:dyDescent="0.25">
      <c r="A12801">
        <v>80029345</v>
      </c>
      <c r="B12801" s="1">
        <v>41123</v>
      </c>
      <c r="C12801" t="s">
        <v>15</v>
      </c>
      <c r="D12801">
        <v>366.5</v>
      </c>
      <c r="E12801">
        <v>12070235</v>
      </c>
      <c r="F12801" t="s">
        <v>8</v>
      </c>
      <c r="G12801">
        <v>1</v>
      </c>
    </row>
    <row r="12802" spans="1:7" hidden="1" x14ac:dyDescent="0.25">
      <c r="A12802">
        <v>80029360</v>
      </c>
      <c r="B12802" s="1">
        <v>41124</v>
      </c>
      <c r="C12802" t="s">
        <v>18</v>
      </c>
      <c r="D12802">
        <v>59.93</v>
      </c>
      <c r="E12802">
        <v>12070247</v>
      </c>
      <c r="F12802" t="s">
        <v>10</v>
      </c>
      <c r="G12802">
        <v>1</v>
      </c>
    </row>
    <row r="12803" spans="1:7" hidden="1" x14ac:dyDescent="0.25">
      <c r="A12803">
        <v>80029360</v>
      </c>
      <c r="B12803" s="1">
        <v>41124</v>
      </c>
      <c r="C12803" t="s">
        <v>19</v>
      </c>
      <c r="D12803">
        <v>533.02</v>
      </c>
      <c r="E12803">
        <v>12070247</v>
      </c>
      <c r="F12803" t="s">
        <v>10</v>
      </c>
      <c r="G12803">
        <v>1</v>
      </c>
    </row>
    <row r="12804" spans="1:7" hidden="1" x14ac:dyDescent="0.25">
      <c r="A12804">
        <v>80029360</v>
      </c>
      <c r="B12804" s="1">
        <v>41124</v>
      </c>
      <c r="C12804" t="s">
        <v>20</v>
      </c>
      <c r="D12804">
        <v>1302.93</v>
      </c>
      <c r="E12804">
        <v>12070247</v>
      </c>
      <c r="F12804" t="s">
        <v>10</v>
      </c>
      <c r="G12804">
        <v>1</v>
      </c>
    </row>
    <row r="12805" spans="1:7" hidden="1" x14ac:dyDescent="0.25">
      <c r="A12805">
        <v>80029360</v>
      </c>
      <c r="B12805" s="1">
        <v>41124</v>
      </c>
      <c r="C12805" t="s">
        <v>21</v>
      </c>
      <c r="D12805">
        <v>161.68</v>
      </c>
      <c r="E12805">
        <v>12070247</v>
      </c>
      <c r="F12805" t="s">
        <v>10</v>
      </c>
      <c r="G12805">
        <v>1</v>
      </c>
    </row>
    <row r="12806" spans="1:7" x14ac:dyDescent="0.25">
      <c r="A12806">
        <v>80029346</v>
      </c>
      <c r="B12806" s="1">
        <v>41123</v>
      </c>
      <c r="C12806" t="s">
        <v>9</v>
      </c>
      <c r="D12806">
        <v>20</v>
      </c>
      <c r="E12806">
        <v>12070236</v>
      </c>
      <c r="F12806" t="s">
        <v>10</v>
      </c>
      <c r="G12806">
        <v>1</v>
      </c>
    </row>
    <row r="12807" spans="1:7" hidden="1" x14ac:dyDescent="0.25">
      <c r="A12807">
        <v>90001886</v>
      </c>
      <c r="B12807" s="1">
        <v>41124</v>
      </c>
      <c r="C12807" t="s">
        <v>138</v>
      </c>
      <c r="D12807">
        <v>390</v>
      </c>
      <c r="E12807">
        <v>12080056</v>
      </c>
      <c r="F12807" t="s">
        <v>139</v>
      </c>
      <c r="G12807">
        <v>0</v>
      </c>
    </row>
    <row r="12808" spans="1:7" hidden="1" x14ac:dyDescent="0.25">
      <c r="A12808">
        <v>80029361</v>
      </c>
      <c r="B12808" s="1">
        <v>41124</v>
      </c>
      <c r="C12808" t="s">
        <v>111</v>
      </c>
      <c r="D12808">
        <v>25</v>
      </c>
      <c r="E12808">
        <v>12080057</v>
      </c>
      <c r="F12808" t="s">
        <v>112</v>
      </c>
      <c r="G12808">
        <v>1</v>
      </c>
    </row>
    <row r="12809" spans="1:7" hidden="1" x14ac:dyDescent="0.25">
      <c r="A12809">
        <v>80029363</v>
      </c>
      <c r="B12809" s="1">
        <v>41124</v>
      </c>
      <c r="C12809" t="s">
        <v>111</v>
      </c>
      <c r="D12809">
        <v>25</v>
      </c>
      <c r="E12809">
        <v>12080058</v>
      </c>
      <c r="F12809" t="s">
        <v>112</v>
      </c>
      <c r="G12809">
        <v>1</v>
      </c>
    </row>
    <row r="12810" spans="1:7" x14ac:dyDescent="0.25">
      <c r="A12810">
        <v>80029346</v>
      </c>
      <c r="B12810" s="1">
        <v>41123</v>
      </c>
      <c r="C12810" t="s">
        <v>7</v>
      </c>
      <c r="D12810">
        <v>733</v>
      </c>
      <c r="E12810">
        <v>12070236</v>
      </c>
      <c r="F12810" t="s">
        <v>8</v>
      </c>
      <c r="G12810">
        <v>1</v>
      </c>
    </row>
    <row r="12811" spans="1:7" x14ac:dyDescent="0.25">
      <c r="A12811">
        <v>80029346</v>
      </c>
      <c r="B12811" s="1">
        <v>41123</v>
      </c>
      <c r="C12811" t="s">
        <v>15</v>
      </c>
      <c r="D12811">
        <v>366.5</v>
      </c>
      <c r="E12811">
        <v>12070236</v>
      </c>
      <c r="F12811" t="s">
        <v>8</v>
      </c>
      <c r="G12811">
        <v>1</v>
      </c>
    </row>
    <row r="12812" spans="1:7" x14ac:dyDescent="0.25">
      <c r="A12812">
        <v>80029347</v>
      </c>
      <c r="B12812" s="1">
        <v>41123</v>
      </c>
      <c r="C12812" t="s">
        <v>29</v>
      </c>
      <c r="D12812">
        <v>25</v>
      </c>
      <c r="E12812">
        <v>12070374</v>
      </c>
      <c r="F12812" t="s">
        <v>10</v>
      </c>
      <c r="G12812">
        <v>1</v>
      </c>
    </row>
    <row r="12813" spans="1:7" x14ac:dyDescent="0.25">
      <c r="A12813">
        <v>80029348</v>
      </c>
      <c r="B12813" s="1">
        <v>41123</v>
      </c>
      <c r="C12813" t="s">
        <v>59</v>
      </c>
      <c r="D12813">
        <v>25</v>
      </c>
      <c r="E12813">
        <v>12080030</v>
      </c>
      <c r="F12813" t="s">
        <v>60</v>
      </c>
      <c r="G12813">
        <v>2</v>
      </c>
    </row>
    <row r="12814" spans="1:7" x14ac:dyDescent="0.25">
      <c r="A12814">
        <v>80029348</v>
      </c>
      <c r="B12814" s="1">
        <v>41123</v>
      </c>
      <c r="C12814" t="s">
        <v>59</v>
      </c>
      <c r="D12814">
        <v>25</v>
      </c>
      <c r="E12814">
        <v>12080031</v>
      </c>
      <c r="F12814" t="s">
        <v>60</v>
      </c>
      <c r="G12814">
        <v>2</v>
      </c>
    </row>
    <row r="12815" spans="1:7" x14ac:dyDescent="0.25">
      <c r="A12815">
        <v>80029348</v>
      </c>
      <c r="B12815" s="1">
        <v>41123</v>
      </c>
      <c r="C12815" t="s">
        <v>59</v>
      </c>
      <c r="D12815">
        <v>25</v>
      </c>
      <c r="E12815">
        <v>12080032</v>
      </c>
      <c r="F12815" t="s">
        <v>60</v>
      </c>
      <c r="G12815">
        <v>2</v>
      </c>
    </row>
    <row r="12816" spans="1:7" x14ac:dyDescent="0.25">
      <c r="A12816">
        <v>80029348</v>
      </c>
      <c r="B12816" s="1">
        <v>41123</v>
      </c>
      <c r="C12816" t="s">
        <v>59</v>
      </c>
      <c r="D12816">
        <v>25</v>
      </c>
      <c r="E12816">
        <v>12080033</v>
      </c>
      <c r="F12816" t="s">
        <v>60</v>
      </c>
      <c r="G12816">
        <v>2</v>
      </c>
    </row>
    <row r="12817" spans="1:7" x14ac:dyDescent="0.25">
      <c r="A12817">
        <v>80029348</v>
      </c>
      <c r="B12817" s="1">
        <v>41123</v>
      </c>
      <c r="C12817" t="s">
        <v>59</v>
      </c>
      <c r="D12817">
        <v>25</v>
      </c>
      <c r="E12817">
        <v>12080034</v>
      </c>
      <c r="F12817" t="s">
        <v>60</v>
      </c>
      <c r="G12817">
        <v>2</v>
      </c>
    </row>
    <row r="12818" spans="1:7" x14ac:dyDescent="0.25">
      <c r="A12818">
        <v>80029348</v>
      </c>
      <c r="B12818" s="1">
        <v>41123</v>
      </c>
      <c r="C12818" t="s">
        <v>59</v>
      </c>
      <c r="D12818">
        <v>25</v>
      </c>
      <c r="E12818">
        <v>12080035</v>
      </c>
      <c r="F12818" t="s">
        <v>60</v>
      </c>
      <c r="G12818">
        <v>2</v>
      </c>
    </row>
    <row r="12819" spans="1:7" x14ac:dyDescent="0.25">
      <c r="A12819">
        <v>80029348</v>
      </c>
      <c r="B12819" s="1">
        <v>41123</v>
      </c>
      <c r="C12819" t="s">
        <v>59</v>
      </c>
      <c r="D12819">
        <v>25</v>
      </c>
      <c r="E12819">
        <v>12080036</v>
      </c>
      <c r="F12819" t="s">
        <v>60</v>
      </c>
      <c r="G12819">
        <v>2</v>
      </c>
    </row>
    <row r="12820" spans="1:7" x14ac:dyDescent="0.25">
      <c r="A12820">
        <v>80029348</v>
      </c>
      <c r="B12820" s="1">
        <v>41123</v>
      </c>
      <c r="C12820" t="s">
        <v>59</v>
      </c>
      <c r="D12820">
        <v>25</v>
      </c>
      <c r="E12820">
        <v>12080037</v>
      </c>
      <c r="F12820" t="s">
        <v>60</v>
      </c>
      <c r="G12820">
        <v>2</v>
      </c>
    </row>
    <row r="12821" spans="1:7" x14ac:dyDescent="0.25">
      <c r="A12821">
        <v>80029348</v>
      </c>
      <c r="B12821" s="1">
        <v>41123</v>
      </c>
      <c r="C12821" t="s">
        <v>59</v>
      </c>
      <c r="D12821">
        <v>25</v>
      </c>
      <c r="E12821">
        <v>12080038</v>
      </c>
      <c r="F12821" t="s">
        <v>60</v>
      </c>
      <c r="G12821">
        <v>2</v>
      </c>
    </row>
    <row r="12822" spans="1:7" x14ac:dyDescent="0.25">
      <c r="A12822">
        <v>80029352</v>
      </c>
      <c r="B12822" s="1">
        <v>41123</v>
      </c>
      <c r="C12822" t="s">
        <v>140</v>
      </c>
      <c r="D12822">
        <v>25</v>
      </c>
      <c r="E12822">
        <v>12080043</v>
      </c>
      <c r="F12822" t="s">
        <v>26</v>
      </c>
      <c r="G12822">
        <v>100</v>
      </c>
    </row>
    <row r="12823" spans="1:7" x14ac:dyDescent="0.25">
      <c r="A12823">
        <v>80029354</v>
      </c>
      <c r="B12823" s="1">
        <v>41123</v>
      </c>
      <c r="C12823" t="s">
        <v>64</v>
      </c>
      <c r="D12823">
        <v>76</v>
      </c>
      <c r="E12823">
        <v>12080048</v>
      </c>
      <c r="F12823" t="s">
        <v>65</v>
      </c>
      <c r="G12823">
        <v>19</v>
      </c>
    </row>
    <row r="12824" spans="1:7" x14ac:dyDescent="0.25">
      <c r="A12824">
        <v>80029354</v>
      </c>
      <c r="B12824" s="1">
        <v>41123</v>
      </c>
      <c r="C12824" t="s">
        <v>74</v>
      </c>
      <c r="D12824">
        <v>25</v>
      </c>
      <c r="E12824">
        <v>12080048</v>
      </c>
      <c r="F12824" t="s">
        <v>75</v>
      </c>
      <c r="G12824">
        <v>19</v>
      </c>
    </row>
    <row r="12825" spans="1:7" x14ac:dyDescent="0.25">
      <c r="A12825">
        <v>80029354</v>
      </c>
      <c r="B12825" s="1">
        <v>41123</v>
      </c>
      <c r="C12825" t="s">
        <v>70</v>
      </c>
      <c r="D12825">
        <v>25</v>
      </c>
      <c r="E12825">
        <v>12080048</v>
      </c>
      <c r="F12825" t="s">
        <v>71</v>
      </c>
      <c r="G12825">
        <v>19</v>
      </c>
    </row>
    <row r="12826" spans="1:7" x14ac:dyDescent="0.25">
      <c r="A12826">
        <v>80029355</v>
      </c>
      <c r="B12826" s="1">
        <v>41123</v>
      </c>
      <c r="C12826" t="s">
        <v>140</v>
      </c>
      <c r="D12826">
        <v>21</v>
      </c>
      <c r="E12826">
        <v>12080051</v>
      </c>
      <c r="F12826" t="s">
        <v>26</v>
      </c>
      <c r="G12826">
        <v>100</v>
      </c>
    </row>
    <row r="12827" spans="1:7" x14ac:dyDescent="0.25">
      <c r="A12827">
        <v>80029355</v>
      </c>
      <c r="B12827" s="1">
        <v>41123</v>
      </c>
      <c r="C12827" t="s">
        <v>66</v>
      </c>
      <c r="D12827">
        <v>4</v>
      </c>
      <c r="E12827">
        <v>12080051</v>
      </c>
      <c r="F12827" t="s">
        <v>67</v>
      </c>
      <c r="G12827">
        <v>100</v>
      </c>
    </row>
    <row r="12828" spans="1:7" x14ac:dyDescent="0.25">
      <c r="A12828">
        <v>80029356</v>
      </c>
      <c r="B12828" s="1">
        <v>41123</v>
      </c>
      <c r="C12828" t="s">
        <v>7</v>
      </c>
      <c r="D12828">
        <v>80</v>
      </c>
      <c r="E12828">
        <v>12070413</v>
      </c>
      <c r="F12828" t="s">
        <v>8</v>
      </c>
      <c r="G12828">
        <v>12000</v>
      </c>
    </row>
    <row r="12829" spans="1:7" x14ac:dyDescent="0.25">
      <c r="A12829">
        <v>80029357</v>
      </c>
      <c r="B12829" s="1">
        <v>41123</v>
      </c>
      <c r="C12829" t="s">
        <v>140</v>
      </c>
      <c r="D12829">
        <v>15</v>
      </c>
      <c r="E12829">
        <v>12080053</v>
      </c>
      <c r="F12829" t="s">
        <v>26</v>
      </c>
      <c r="G12829">
        <v>100</v>
      </c>
    </row>
    <row r="12830" spans="1:7" x14ac:dyDescent="0.25">
      <c r="A12830">
        <v>80029357</v>
      </c>
      <c r="B12830" s="1">
        <v>41123</v>
      </c>
      <c r="C12830" t="s">
        <v>66</v>
      </c>
      <c r="D12830">
        <v>10</v>
      </c>
      <c r="E12830">
        <v>12080053</v>
      </c>
      <c r="F12830" t="s">
        <v>67</v>
      </c>
      <c r="G12830">
        <v>100</v>
      </c>
    </row>
    <row r="12831" spans="1:7" x14ac:dyDescent="0.25">
      <c r="A12831">
        <v>80029358</v>
      </c>
      <c r="B12831" s="1">
        <v>41123</v>
      </c>
      <c r="C12831" t="s">
        <v>7</v>
      </c>
      <c r="D12831">
        <v>145</v>
      </c>
      <c r="E12831">
        <v>12070434</v>
      </c>
      <c r="F12831" t="s">
        <v>8</v>
      </c>
      <c r="G12831">
        <v>25000</v>
      </c>
    </row>
    <row r="12832" spans="1:7" x14ac:dyDescent="0.25">
      <c r="A12832">
        <v>80029358</v>
      </c>
      <c r="B12832" s="1">
        <v>41123</v>
      </c>
      <c r="C12832" t="s">
        <v>15</v>
      </c>
      <c r="D12832">
        <v>72.5</v>
      </c>
      <c r="E12832">
        <v>12070434</v>
      </c>
      <c r="F12832" t="s">
        <v>8</v>
      </c>
      <c r="G12832">
        <v>25000</v>
      </c>
    </row>
    <row r="12833" spans="1:7" x14ac:dyDescent="0.25">
      <c r="A12833">
        <v>80029360</v>
      </c>
      <c r="B12833" s="1">
        <v>41124</v>
      </c>
      <c r="C12833" t="s">
        <v>9</v>
      </c>
      <c r="D12833">
        <v>20</v>
      </c>
      <c r="E12833">
        <v>12070247</v>
      </c>
      <c r="F12833" t="s">
        <v>10</v>
      </c>
      <c r="G12833">
        <v>1</v>
      </c>
    </row>
    <row r="12834" spans="1:7" x14ac:dyDescent="0.25">
      <c r="A12834">
        <v>80029360</v>
      </c>
      <c r="B12834" s="1">
        <v>41124</v>
      </c>
      <c r="C12834" t="s">
        <v>7</v>
      </c>
      <c r="D12834">
        <v>910</v>
      </c>
      <c r="E12834">
        <v>12070247</v>
      </c>
      <c r="F12834" t="s">
        <v>8</v>
      </c>
      <c r="G12834">
        <v>1</v>
      </c>
    </row>
    <row r="12835" spans="1:7" x14ac:dyDescent="0.25">
      <c r="A12835">
        <v>80029362</v>
      </c>
      <c r="B12835" s="1">
        <v>41124</v>
      </c>
      <c r="C12835" t="s">
        <v>7</v>
      </c>
      <c r="D12835">
        <v>50</v>
      </c>
      <c r="E12835">
        <v>12070446</v>
      </c>
      <c r="F12835" t="s">
        <v>8</v>
      </c>
      <c r="G12835">
        <v>6000</v>
      </c>
    </row>
    <row r="12836" spans="1:7" x14ac:dyDescent="0.25">
      <c r="A12836">
        <v>80029364</v>
      </c>
      <c r="B12836" s="1">
        <v>41124</v>
      </c>
      <c r="C12836" t="s">
        <v>140</v>
      </c>
      <c r="D12836">
        <v>30</v>
      </c>
      <c r="E12836">
        <v>12080060</v>
      </c>
      <c r="F12836" t="s">
        <v>26</v>
      </c>
      <c r="G12836">
        <v>200</v>
      </c>
    </row>
    <row r="12837" spans="1:7" x14ac:dyDescent="0.25">
      <c r="A12837">
        <v>80029364</v>
      </c>
      <c r="B12837" s="1">
        <v>41124</v>
      </c>
      <c r="C12837" t="s">
        <v>66</v>
      </c>
      <c r="D12837">
        <v>35</v>
      </c>
      <c r="E12837">
        <v>12080060</v>
      </c>
      <c r="F12837" t="s">
        <v>67</v>
      </c>
      <c r="G12837">
        <v>200</v>
      </c>
    </row>
    <row r="12838" spans="1:7" x14ac:dyDescent="0.25">
      <c r="A12838">
        <v>80029364</v>
      </c>
      <c r="B12838" s="1">
        <v>41124</v>
      </c>
      <c r="C12838" t="s">
        <v>27</v>
      </c>
      <c r="D12838">
        <v>25</v>
      </c>
      <c r="E12838">
        <v>12080060</v>
      </c>
      <c r="F12838" t="s">
        <v>28</v>
      </c>
      <c r="G12838">
        <v>200</v>
      </c>
    </row>
    <row r="12839" spans="1:7" x14ac:dyDescent="0.25">
      <c r="A12839">
        <v>80029364</v>
      </c>
      <c r="B12839" s="1">
        <v>41124</v>
      </c>
      <c r="C12839" t="s">
        <v>140</v>
      </c>
      <c r="D12839">
        <v>30</v>
      </c>
      <c r="E12839">
        <v>12080061</v>
      </c>
      <c r="F12839" t="s">
        <v>26</v>
      </c>
      <c r="G12839">
        <v>200</v>
      </c>
    </row>
    <row r="12840" spans="1:7" x14ac:dyDescent="0.25">
      <c r="A12840">
        <v>80029364</v>
      </c>
      <c r="B12840" s="1">
        <v>41124</v>
      </c>
      <c r="C12840" t="s">
        <v>66</v>
      </c>
      <c r="D12840">
        <v>35</v>
      </c>
      <c r="E12840">
        <v>12080061</v>
      </c>
      <c r="F12840" t="s">
        <v>67</v>
      </c>
      <c r="G12840">
        <v>200</v>
      </c>
    </row>
    <row r="12841" spans="1:7" x14ac:dyDescent="0.25">
      <c r="A12841">
        <v>80029364</v>
      </c>
      <c r="B12841" s="1">
        <v>41124</v>
      </c>
      <c r="C12841" t="s">
        <v>27</v>
      </c>
      <c r="D12841">
        <v>25</v>
      </c>
      <c r="E12841">
        <v>12080061</v>
      </c>
      <c r="F12841" t="s">
        <v>28</v>
      </c>
      <c r="G12841">
        <v>200</v>
      </c>
    </row>
    <row r="12842" spans="1:7" x14ac:dyDescent="0.25">
      <c r="A12842">
        <v>80029364</v>
      </c>
      <c r="B12842" s="1">
        <v>41124</v>
      </c>
      <c r="C12842" t="s">
        <v>140</v>
      </c>
      <c r="D12842">
        <v>30</v>
      </c>
      <c r="E12842">
        <v>12080062</v>
      </c>
      <c r="F12842" t="s">
        <v>26</v>
      </c>
      <c r="G12842">
        <v>200</v>
      </c>
    </row>
    <row r="12843" spans="1:7" x14ac:dyDescent="0.25">
      <c r="A12843">
        <v>80029364</v>
      </c>
      <c r="B12843" s="1">
        <v>41124</v>
      </c>
      <c r="C12843" t="s">
        <v>66</v>
      </c>
      <c r="D12843">
        <v>35</v>
      </c>
      <c r="E12843">
        <v>12080062</v>
      </c>
      <c r="F12843" t="s">
        <v>67</v>
      </c>
      <c r="G12843">
        <v>200</v>
      </c>
    </row>
    <row r="12844" spans="1:7" x14ac:dyDescent="0.25">
      <c r="A12844">
        <v>80029364</v>
      </c>
      <c r="B12844" s="1">
        <v>41124</v>
      </c>
      <c r="C12844" t="s">
        <v>27</v>
      </c>
      <c r="D12844">
        <v>25</v>
      </c>
      <c r="E12844">
        <v>12080062</v>
      </c>
      <c r="F12844" t="s">
        <v>28</v>
      </c>
      <c r="G12844">
        <v>200</v>
      </c>
    </row>
    <row r="12845" spans="1:7" x14ac:dyDescent="0.25">
      <c r="A12845">
        <v>80029364</v>
      </c>
      <c r="B12845" s="1">
        <v>41124</v>
      </c>
      <c r="C12845" t="s">
        <v>140</v>
      </c>
      <c r="D12845">
        <v>30</v>
      </c>
      <c r="E12845">
        <v>12080063</v>
      </c>
      <c r="F12845" t="s">
        <v>26</v>
      </c>
      <c r="G12845">
        <v>200</v>
      </c>
    </row>
    <row r="12846" spans="1:7" x14ac:dyDescent="0.25">
      <c r="A12846">
        <v>80029364</v>
      </c>
      <c r="B12846" s="1">
        <v>41124</v>
      </c>
      <c r="C12846" t="s">
        <v>66</v>
      </c>
      <c r="D12846">
        <v>35</v>
      </c>
      <c r="E12846">
        <v>12080063</v>
      </c>
      <c r="F12846" t="s">
        <v>67</v>
      </c>
      <c r="G12846">
        <v>200</v>
      </c>
    </row>
    <row r="12847" spans="1:7" x14ac:dyDescent="0.25">
      <c r="A12847">
        <v>80029364</v>
      </c>
      <c r="B12847" s="1">
        <v>41124</v>
      </c>
      <c r="C12847" t="s">
        <v>27</v>
      </c>
      <c r="D12847">
        <v>25</v>
      </c>
      <c r="E12847">
        <v>12080063</v>
      </c>
      <c r="F12847" t="s">
        <v>28</v>
      </c>
      <c r="G12847">
        <v>200</v>
      </c>
    </row>
    <row r="12848" spans="1:7" x14ac:dyDescent="0.25">
      <c r="A12848">
        <v>80029364</v>
      </c>
      <c r="B12848" s="1">
        <v>41124</v>
      </c>
      <c r="C12848" t="s">
        <v>140</v>
      </c>
      <c r="D12848">
        <v>30</v>
      </c>
      <c r="E12848">
        <v>12080064</v>
      </c>
      <c r="F12848" t="s">
        <v>26</v>
      </c>
      <c r="G12848">
        <v>200</v>
      </c>
    </row>
    <row r="12849" spans="1:7" x14ac:dyDescent="0.25">
      <c r="A12849">
        <v>80029364</v>
      </c>
      <c r="B12849" s="1">
        <v>41124</v>
      </c>
      <c r="C12849" t="s">
        <v>66</v>
      </c>
      <c r="D12849">
        <v>35</v>
      </c>
      <c r="E12849">
        <v>12080064</v>
      </c>
      <c r="F12849" t="s">
        <v>67</v>
      </c>
      <c r="G12849">
        <v>200</v>
      </c>
    </row>
    <row r="12850" spans="1:7" x14ac:dyDescent="0.25">
      <c r="A12850">
        <v>80029364</v>
      </c>
      <c r="B12850" s="1">
        <v>41124</v>
      </c>
      <c r="C12850" t="s">
        <v>27</v>
      </c>
      <c r="D12850">
        <v>25</v>
      </c>
      <c r="E12850">
        <v>12080064</v>
      </c>
      <c r="F12850" t="s">
        <v>28</v>
      </c>
      <c r="G12850">
        <v>200</v>
      </c>
    </row>
    <row r="12851" spans="1:7" x14ac:dyDescent="0.25">
      <c r="A12851">
        <v>80029364</v>
      </c>
      <c r="B12851" s="1">
        <v>41124</v>
      </c>
      <c r="C12851" t="s">
        <v>140</v>
      </c>
      <c r="D12851">
        <v>30</v>
      </c>
      <c r="E12851">
        <v>12080065</v>
      </c>
      <c r="F12851" t="s">
        <v>26</v>
      </c>
      <c r="G12851">
        <v>200</v>
      </c>
    </row>
    <row r="12852" spans="1:7" x14ac:dyDescent="0.25">
      <c r="A12852">
        <v>80029364</v>
      </c>
      <c r="B12852" s="1">
        <v>41124</v>
      </c>
      <c r="C12852" t="s">
        <v>66</v>
      </c>
      <c r="D12852">
        <v>35</v>
      </c>
      <c r="E12852">
        <v>12080065</v>
      </c>
      <c r="F12852" t="s">
        <v>67</v>
      </c>
      <c r="G12852">
        <v>200</v>
      </c>
    </row>
    <row r="12853" spans="1:7" x14ac:dyDescent="0.25">
      <c r="A12853">
        <v>80029364</v>
      </c>
      <c r="B12853" s="1">
        <v>41124</v>
      </c>
      <c r="C12853" t="s">
        <v>27</v>
      </c>
      <c r="D12853">
        <v>25</v>
      </c>
      <c r="E12853">
        <v>12080065</v>
      </c>
      <c r="F12853" t="s">
        <v>28</v>
      </c>
      <c r="G12853">
        <v>200</v>
      </c>
    </row>
    <row r="12854" spans="1:7" x14ac:dyDescent="0.25">
      <c r="A12854">
        <v>80029365</v>
      </c>
      <c r="B12854" s="1">
        <v>41124</v>
      </c>
      <c r="C12854" t="s">
        <v>140</v>
      </c>
      <c r="D12854">
        <v>30</v>
      </c>
      <c r="E12854">
        <v>12080060</v>
      </c>
      <c r="F12854" t="s">
        <v>26</v>
      </c>
      <c r="G12854">
        <v>200</v>
      </c>
    </row>
    <row r="12855" spans="1:7" x14ac:dyDescent="0.25">
      <c r="A12855">
        <v>80029365</v>
      </c>
      <c r="B12855" s="1">
        <v>41124</v>
      </c>
      <c r="C12855" t="s">
        <v>66</v>
      </c>
      <c r="D12855">
        <v>35</v>
      </c>
      <c r="E12855">
        <v>12080060</v>
      </c>
      <c r="F12855" t="s">
        <v>67</v>
      </c>
      <c r="G12855">
        <v>200</v>
      </c>
    </row>
    <row r="12856" spans="1:7" x14ac:dyDescent="0.25">
      <c r="A12856">
        <v>80029365</v>
      </c>
      <c r="B12856" s="1">
        <v>41124</v>
      </c>
      <c r="C12856" t="s">
        <v>27</v>
      </c>
      <c r="D12856">
        <v>25</v>
      </c>
      <c r="E12856">
        <v>12080060</v>
      </c>
      <c r="F12856" t="s">
        <v>28</v>
      </c>
      <c r="G12856">
        <v>200</v>
      </c>
    </row>
    <row r="12857" spans="1:7" x14ac:dyDescent="0.25">
      <c r="A12857">
        <v>80029365</v>
      </c>
      <c r="B12857" s="1">
        <v>41124</v>
      </c>
      <c r="C12857" t="s">
        <v>140</v>
      </c>
      <c r="D12857">
        <v>30</v>
      </c>
      <c r="E12857">
        <v>12080061</v>
      </c>
      <c r="F12857" t="s">
        <v>26</v>
      </c>
      <c r="G12857">
        <v>200</v>
      </c>
    </row>
    <row r="12858" spans="1:7" x14ac:dyDescent="0.25">
      <c r="A12858">
        <v>80029365</v>
      </c>
      <c r="B12858" s="1">
        <v>41124</v>
      </c>
      <c r="C12858" t="s">
        <v>66</v>
      </c>
      <c r="D12858">
        <v>35</v>
      </c>
      <c r="E12858">
        <v>12080061</v>
      </c>
      <c r="F12858" t="s">
        <v>67</v>
      </c>
      <c r="G12858">
        <v>200</v>
      </c>
    </row>
    <row r="12859" spans="1:7" x14ac:dyDescent="0.25">
      <c r="A12859">
        <v>80029365</v>
      </c>
      <c r="B12859" s="1">
        <v>41124</v>
      </c>
      <c r="C12859" t="s">
        <v>27</v>
      </c>
      <c r="D12859">
        <v>25</v>
      </c>
      <c r="E12859">
        <v>12080061</v>
      </c>
      <c r="F12859" t="s">
        <v>28</v>
      </c>
      <c r="G12859">
        <v>200</v>
      </c>
    </row>
    <row r="12860" spans="1:7" x14ac:dyDescent="0.25">
      <c r="A12860">
        <v>80029365</v>
      </c>
      <c r="B12860" s="1">
        <v>41124</v>
      </c>
      <c r="C12860" t="s">
        <v>140</v>
      </c>
      <c r="D12860">
        <v>30</v>
      </c>
      <c r="E12860">
        <v>12080062</v>
      </c>
      <c r="F12860" t="s">
        <v>26</v>
      </c>
      <c r="G12860">
        <v>200</v>
      </c>
    </row>
    <row r="12861" spans="1:7" x14ac:dyDescent="0.25">
      <c r="A12861">
        <v>80029365</v>
      </c>
      <c r="B12861" s="1">
        <v>41124</v>
      </c>
      <c r="C12861" t="s">
        <v>66</v>
      </c>
      <c r="D12861">
        <v>35</v>
      </c>
      <c r="E12861">
        <v>12080062</v>
      </c>
      <c r="F12861" t="s">
        <v>67</v>
      </c>
      <c r="G12861">
        <v>200</v>
      </c>
    </row>
    <row r="12862" spans="1:7" x14ac:dyDescent="0.25">
      <c r="A12862">
        <v>80029365</v>
      </c>
      <c r="B12862" s="1">
        <v>41124</v>
      </c>
      <c r="C12862" t="s">
        <v>27</v>
      </c>
      <c r="D12862">
        <v>25</v>
      </c>
      <c r="E12862">
        <v>12080062</v>
      </c>
      <c r="F12862" t="s">
        <v>28</v>
      </c>
      <c r="G12862">
        <v>200</v>
      </c>
    </row>
    <row r="12863" spans="1:7" x14ac:dyDescent="0.25">
      <c r="A12863">
        <v>80029365</v>
      </c>
      <c r="B12863" s="1">
        <v>41124</v>
      </c>
      <c r="C12863" t="s">
        <v>140</v>
      </c>
      <c r="D12863">
        <v>30</v>
      </c>
      <c r="E12863">
        <v>12080063</v>
      </c>
      <c r="F12863" t="s">
        <v>26</v>
      </c>
      <c r="G12863">
        <v>200</v>
      </c>
    </row>
    <row r="12864" spans="1:7" x14ac:dyDescent="0.25">
      <c r="A12864">
        <v>80029365</v>
      </c>
      <c r="B12864" s="1">
        <v>41124</v>
      </c>
      <c r="C12864" t="s">
        <v>66</v>
      </c>
      <c r="D12864">
        <v>35</v>
      </c>
      <c r="E12864">
        <v>12080063</v>
      </c>
      <c r="F12864" t="s">
        <v>67</v>
      </c>
      <c r="G12864">
        <v>200</v>
      </c>
    </row>
    <row r="12865" spans="1:7" x14ac:dyDescent="0.25">
      <c r="A12865">
        <v>80029365</v>
      </c>
      <c r="B12865" s="1">
        <v>41124</v>
      </c>
      <c r="C12865" t="s">
        <v>27</v>
      </c>
      <c r="D12865">
        <v>25</v>
      </c>
      <c r="E12865">
        <v>12080063</v>
      </c>
      <c r="F12865" t="s">
        <v>28</v>
      </c>
      <c r="G12865">
        <v>200</v>
      </c>
    </row>
    <row r="12866" spans="1:7" x14ac:dyDescent="0.25">
      <c r="A12866">
        <v>80029365</v>
      </c>
      <c r="B12866" s="1">
        <v>41124</v>
      </c>
      <c r="C12866" t="s">
        <v>140</v>
      </c>
      <c r="D12866">
        <v>30</v>
      </c>
      <c r="E12866">
        <v>12080064</v>
      </c>
      <c r="F12866" t="s">
        <v>26</v>
      </c>
      <c r="G12866">
        <v>200</v>
      </c>
    </row>
    <row r="12867" spans="1:7" x14ac:dyDescent="0.25">
      <c r="A12867">
        <v>80029365</v>
      </c>
      <c r="B12867" s="1">
        <v>41124</v>
      </c>
      <c r="C12867" t="s">
        <v>66</v>
      </c>
      <c r="D12867">
        <v>35</v>
      </c>
      <c r="E12867">
        <v>12080064</v>
      </c>
      <c r="F12867" t="s">
        <v>67</v>
      </c>
      <c r="G12867">
        <v>200</v>
      </c>
    </row>
    <row r="12868" spans="1:7" x14ac:dyDescent="0.25">
      <c r="A12868">
        <v>80029365</v>
      </c>
      <c r="B12868" s="1">
        <v>41124</v>
      </c>
      <c r="C12868" t="s">
        <v>68</v>
      </c>
      <c r="D12868">
        <v>25</v>
      </c>
      <c r="E12868">
        <v>12080064</v>
      </c>
      <c r="F12868" t="s">
        <v>69</v>
      </c>
      <c r="G12868">
        <v>200</v>
      </c>
    </row>
    <row r="12869" spans="1:7" x14ac:dyDescent="0.25">
      <c r="A12869">
        <v>80029365</v>
      </c>
      <c r="B12869" s="1">
        <v>41124</v>
      </c>
      <c r="C12869" t="s">
        <v>27</v>
      </c>
      <c r="D12869">
        <v>25</v>
      </c>
      <c r="E12869">
        <v>12080064</v>
      </c>
      <c r="F12869" t="s">
        <v>28</v>
      </c>
      <c r="G12869">
        <v>200</v>
      </c>
    </row>
    <row r="12870" spans="1:7" x14ac:dyDescent="0.25">
      <c r="A12870">
        <v>80029365</v>
      </c>
      <c r="B12870" s="1">
        <v>41124</v>
      </c>
      <c r="C12870" t="s">
        <v>140</v>
      </c>
      <c r="D12870">
        <v>30</v>
      </c>
      <c r="E12870">
        <v>12080065</v>
      </c>
      <c r="F12870" t="s">
        <v>26</v>
      </c>
      <c r="G12870">
        <v>200</v>
      </c>
    </row>
    <row r="12871" spans="1:7" hidden="1" x14ac:dyDescent="0.25">
      <c r="A12871">
        <v>80029370</v>
      </c>
      <c r="B12871" s="1">
        <v>41124</v>
      </c>
      <c r="C12871" t="s">
        <v>111</v>
      </c>
      <c r="D12871">
        <v>25</v>
      </c>
      <c r="E12871">
        <v>12080070</v>
      </c>
      <c r="F12871" t="s">
        <v>112</v>
      </c>
      <c r="G12871">
        <v>1</v>
      </c>
    </row>
    <row r="12872" spans="1:7" x14ac:dyDescent="0.25">
      <c r="A12872">
        <v>80029365</v>
      </c>
      <c r="B12872" s="1">
        <v>41124</v>
      </c>
      <c r="C12872" t="s">
        <v>66</v>
      </c>
      <c r="D12872">
        <v>35</v>
      </c>
      <c r="E12872">
        <v>12080065</v>
      </c>
      <c r="F12872" t="s">
        <v>67</v>
      </c>
      <c r="G12872">
        <v>200</v>
      </c>
    </row>
    <row r="12873" spans="1:7" hidden="1" x14ac:dyDescent="0.25">
      <c r="A12873">
        <v>80029372</v>
      </c>
      <c r="B12873" s="1">
        <v>41124</v>
      </c>
      <c r="C12873" t="s">
        <v>182</v>
      </c>
      <c r="D12873">
        <v>100</v>
      </c>
      <c r="E12873">
        <v>12080073</v>
      </c>
      <c r="F12873" t="s">
        <v>10</v>
      </c>
      <c r="G12873">
        <v>1</v>
      </c>
    </row>
    <row r="12874" spans="1:7" hidden="1" x14ac:dyDescent="0.25">
      <c r="A12874">
        <v>80029373</v>
      </c>
      <c r="B12874" s="1">
        <v>41124</v>
      </c>
      <c r="C12874" t="s">
        <v>111</v>
      </c>
      <c r="D12874">
        <v>25</v>
      </c>
      <c r="E12874">
        <v>12080074</v>
      </c>
      <c r="F12874" t="s">
        <v>112</v>
      </c>
      <c r="G12874">
        <v>1</v>
      </c>
    </row>
    <row r="12875" spans="1:7" x14ac:dyDescent="0.25">
      <c r="A12875">
        <v>80029365</v>
      </c>
      <c r="B12875" s="1">
        <v>41124</v>
      </c>
      <c r="C12875" t="s">
        <v>27</v>
      </c>
      <c r="D12875">
        <v>25</v>
      </c>
      <c r="E12875">
        <v>12080065</v>
      </c>
      <c r="F12875" t="s">
        <v>28</v>
      </c>
      <c r="G12875">
        <v>200</v>
      </c>
    </row>
    <row r="12876" spans="1:7" x14ac:dyDescent="0.25">
      <c r="A12876">
        <v>80029366</v>
      </c>
      <c r="B12876" s="1">
        <v>41124</v>
      </c>
      <c r="C12876" t="s">
        <v>27</v>
      </c>
      <c r="D12876">
        <v>25</v>
      </c>
      <c r="E12876">
        <v>12080066</v>
      </c>
      <c r="F12876" t="s">
        <v>28</v>
      </c>
      <c r="G12876">
        <v>1</v>
      </c>
    </row>
    <row r="12877" spans="1:7" x14ac:dyDescent="0.25">
      <c r="A12877">
        <v>80029367</v>
      </c>
      <c r="B12877" s="1">
        <v>41124</v>
      </c>
      <c r="C12877" t="s">
        <v>25</v>
      </c>
      <c r="D12877">
        <v>120</v>
      </c>
      <c r="E12877">
        <v>12080054</v>
      </c>
      <c r="F12877" t="s">
        <v>26</v>
      </c>
      <c r="G12877">
        <v>800</v>
      </c>
    </row>
    <row r="12878" spans="1:7" x14ac:dyDescent="0.25">
      <c r="A12878">
        <v>80029368</v>
      </c>
      <c r="B12878" s="1">
        <v>41124</v>
      </c>
      <c r="C12878" t="s">
        <v>59</v>
      </c>
      <c r="D12878">
        <v>25</v>
      </c>
      <c r="E12878">
        <v>12080068</v>
      </c>
      <c r="F12878" t="s">
        <v>60</v>
      </c>
      <c r="G12878">
        <v>3</v>
      </c>
    </row>
    <row r="12879" spans="1:7" x14ac:dyDescent="0.25">
      <c r="A12879">
        <v>80029369</v>
      </c>
      <c r="B12879" s="1">
        <v>41124</v>
      </c>
      <c r="C12879" t="s">
        <v>66</v>
      </c>
      <c r="D12879">
        <v>25</v>
      </c>
      <c r="E12879">
        <v>12080069</v>
      </c>
      <c r="F12879" t="s">
        <v>67</v>
      </c>
      <c r="G12879">
        <v>15</v>
      </c>
    </row>
    <row r="12880" spans="1:7" x14ac:dyDescent="0.25">
      <c r="A12880">
        <v>80029371</v>
      </c>
      <c r="B12880" s="1">
        <v>41124</v>
      </c>
      <c r="C12880" t="s">
        <v>24</v>
      </c>
      <c r="D12880">
        <v>25</v>
      </c>
      <c r="E12880">
        <v>12080071</v>
      </c>
      <c r="F12880" t="s">
        <v>10</v>
      </c>
      <c r="G12880">
        <v>1</v>
      </c>
    </row>
    <row r="12881" spans="1:7" x14ac:dyDescent="0.25">
      <c r="A12881">
        <v>80029374</v>
      </c>
      <c r="B12881" s="1">
        <v>41124</v>
      </c>
      <c r="C12881" t="s">
        <v>64</v>
      </c>
      <c r="D12881">
        <v>25</v>
      </c>
      <c r="E12881">
        <v>12080075</v>
      </c>
      <c r="F12881" t="s">
        <v>65</v>
      </c>
      <c r="G12881">
        <v>1</v>
      </c>
    </row>
    <row r="12882" spans="1:7" x14ac:dyDescent="0.25">
      <c r="A12882">
        <v>80029374</v>
      </c>
      <c r="B12882" s="1">
        <v>41124</v>
      </c>
      <c r="C12882" t="s">
        <v>64</v>
      </c>
      <c r="D12882">
        <v>25</v>
      </c>
      <c r="E12882">
        <v>12080076</v>
      </c>
      <c r="F12882" t="s">
        <v>65</v>
      </c>
      <c r="G12882">
        <v>1</v>
      </c>
    </row>
    <row r="12883" spans="1:7" x14ac:dyDescent="0.25">
      <c r="A12883">
        <v>80029374</v>
      </c>
      <c r="B12883" s="1">
        <v>41124</v>
      </c>
      <c r="C12883" t="s">
        <v>64</v>
      </c>
      <c r="D12883">
        <v>25</v>
      </c>
      <c r="E12883">
        <v>12080077</v>
      </c>
      <c r="F12883" t="s">
        <v>65</v>
      </c>
      <c r="G12883">
        <v>1</v>
      </c>
    </row>
    <row r="12884" spans="1:7" x14ac:dyDescent="0.25">
      <c r="A12884">
        <v>80029374</v>
      </c>
      <c r="B12884" s="1">
        <v>41124</v>
      </c>
      <c r="C12884" t="s">
        <v>64</v>
      </c>
      <c r="D12884">
        <v>25</v>
      </c>
      <c r="E12884">
        <v>12080078</v>
      </c>
      <c r="F12884" t="s">
        <v>65</v>
      </c>
      <c r="G12884">
        <v>1</v>
      </c>
    </row>
    <row r="12885" spans="1:7" x14ac:dyDescent="0.25">
      <c r="A12885">
        <v>80029374</v>
      </c>
      <c r="B12885" s="1">
        <v>41124</v>
      </c>
      <c r="C12885" t="s">
        <v>64</v>
      </c>
      <c r="D12885">
        <v>25</v>
      </c>
      <c r="E12885">
        <v>12080079</v>
      </c>
      <c r="F12885" t="s">
        <v>65</v>
      </c>
      <c r="G12885">
        <v>1</v>
      </c>
    </row>
    <row r="12886" spans="1:7" x14ac:dyDescent="0.25">
      <c r="A12886">
        <v>80029374</v>
      </c>
      <c r="B12886" s="1">
        <v>41124</v>
      </c>
      <c r="C12886" t="s">
        <v>64</v>
      </c>
      <c r="D12886">
        <v>25</v>
      </c>
      <c r="E12886">
        <v>12080080</v>
      </c>
      <c r="F12886" t="s">
        <v>65</v>
      </c>
      <c r="G12886">
        <v>1</v>
      </c>
    </row>
    <row r="12887" spans="1:7" hidden="1" x14ac:dyDescent="0.25">
      <c r="A12887">
        <v>80029379</v>
      </c>
      <c r="B12887" s="1">
        <v>41127</v>
      </c>
      <c r="C12887" t="s">
        <v>45</v>
      </c>
      <c r="D12887">
        <v>376.8</v>
      </c>
      <c r="E12887">
        <v>12070282</v>
      </c>
      <c r="F12887" t="s">
        <v>46</v>
      </c>
      <c r="G12887">
        <v>0.89</v>
      </c>
    </row>
    <row r="12888" spans="1:7" hidden="1" x14ac:dyDescent="0.25">
      <c r="A12888">
        <v>80029379</v>
      </c>
      <c r="B12888" s="1">
        <v>41127</v>
      </c>
      <c r="C12888" t="s">
        <v>104</v>
      </c>
      <c r="D12888">
        <v>250</v>
      </c>
      <c r="E12888">
        <v>12070282</v>
      </c>
      <c r="F12888" t="s">
        <v>50</v>
      </c>
      <c r="G12888">
        <v>0.89</v>
      </c>
    </row>
    <row r="12889" spans="1:7" hidden="1" x14ac:dyDescent="0.25">
      <c r="A12889">
        <v>80029379</v>
      </c>
      <c r="B12889" s="1">
        <v>41127</v>
      </c>
      <c r="C12889" t="s">
        <v>106</v>
      </c>
      <c r="D12889">
        <v>54</v>
      </c>
      <c r="E12889">
        <v>12070282</v>
      </c>
      <c r="F12889" t="s">
        <v>107</v>
      </c>
      <c r="G12889">
        <v>0.89</v>
      </c>
    </row>
    <row r="12890" spans="1:7" x14ac:dyDescent="0.25">
      <c r="A12890">
        <v>80029374</v>
      </c>
      <c r="B12890" s="1">
        <v>41124</v>
      </c>
      <c r="C12890" t="s">
        <v>64</v>
      </c>
      <c r="D12890">
        <v>25</v>
      </c>
      <c r="E12890">
        <v>12080081</v>
      </c>
      <c r="F12890" t="s">
        <v>65</v>
      </c>
      <c r="G12890">
        <v>1</v>
      </c>
    </row>
    <row r="12891" spans="1:7" x14ac:dyDescent="0.25">
      <c r="A12891">
        <v>80029374</v>
      </c>
      <c r="B12891" s="1">
        <v>41124</v>
      </c>
      <c r="C12891" t="s">
        <v>64</v>
      </c>
      <c r="D12891">
        <v>25</v>
      </c>
      <c r="E12891">
        <v>12080082</v>
      </c>
      <c r="F12891" t="s">
        <v>65</v>
      </c>
      <c r="G12891">
        <v>1</v>
      </c>
    </row>
    <row r="12892" spans="1:7" x14ac:dyDescent="0.25">
      <c r="A12892">
        <v>80029374</v>
      </c>
      <c r="B12892" s="1">
        <v>41124</v>
      </c>
      <c r="C12892" t="s">
        <v>64</v>
      </c>
      <c r="D12892">
        <v>25</v>
      </c>
      <c r="E12892">
        <v>12080083</v>
      </c>
      <c r="F12892" t="s">
        <v>65</v>
      </c>
      <c r="G12892">
        <v>1</v>
      </c>
    </row>
    <row r="12893" spans="1:7" x14ac:dyDescent="0.25">
      <c r="A12893">
        <v>80029374</v>
      </c>
      <c r="B12893" s="1">
        <v>41124</v>
      </c>
      <c r="C12893" t="s">
        <v>64</v>
      </c>
      <c r="D12893">
        <v>25</v>
      </c>
      <c r="E12893">
        <v>12080084</v>
      </c>
      <c r="F12893" t="s">
        <v>65</v>
      </c>
      <c r="G12893">
        <v>1</v>
      </c>
    </row>
    <row r="12894" spans="1:7" x14ac:dyDescent="0.25">
      <c r="A12894">
        <v>80029374</v>
      </c>
      <c r="B12894" s="1">
        <v>41124</v>
      </c>
      <c r="C12894" t="s">
        <v>64</v>
      </c>
      <c r="D12894">
        <v>25</v>
      </c>
      <c r="E12894">
        <v>12080085</v>
      </c>
      <c r="F12894" t="s">
        <v>65</v>
      </c>
      <c r="G12894">
        <v>1</v>
      </c>
    </row>
    <row r="12895" spans="1:7" x14ac:dyDescent="0.25">
      <c r="A12895">
        <v>80029374</v>
      </c>
      <c r="B12895" s="1">
        <v>41124</v>
      </c>
      <c r="C12895" t="s">
        <v>64</v>
      </c>
      <c r="D12895">
        <v>25</v>
      </c>
      <c r="E12895">
        <v>12080086</v>
      </c>
      <c r="F12895" t="s">
        <v>65</v>
      </c>
      <c r="G12895">
        <v>1</v>
      </c>
    </row>
    <row r="12896" spans="1:7" x14ac:dyDescent="0.25">
      <c r="A12896">
        <v>80029374</v>
      </c>
      <c r="B12896" s="1">
        <v>41124</v>
      </c>
      <c r="C12896" t="s">
        <v>64</v>
      </c>
      <c r="D12896">
        <v>25</v>
      </c>
      <c r="E12896">
        <v>12080087</v>
      </c>
      <c r="F12896" t="s">
        <v>65</v>
      </c>
      <c r="G12896">
        <v>1</v>
      </c>
    </row>
    <row r="12897" spans="1:7" x14ac:dyDescent="0.25">
      <c r="A12897">
        <v>80029375</v>
      </c>
      <c r="B12897" s="1">
        <v>41124</v>
      </c>
      <c r="C12897" t="s">
        <v>59</v>
      </c>
      <c r="D12897">
        <v>25</v>
      </c>
      <c r="E12897">
        <v>12080090</v>
      </c>
      <c r="F12897" t="s">
        <v>60</v>
      </c>
      <c r="G12897">
        <v>3</v>
      </c>
    </row>
    <row r="12898" spans="1:7" x14ac:dyDescent="0.25">
      <c r="A12898">
        <v>80029376</v>
      </c>
      <c r="B12898" s="1">
        <v>41124</v>
      </c>
      <c r="C12898" t="s">
        <v>64</v>
      </c>
      <c r="D12898">
        <v>25</v>
      </c>
      <c r="E12898">
        <v>12080089</v>
      </c>
      <c r="F12898" t="s">
        <v>65</v>
      </c>
      <c r="G12898">
        <v>1</v>
      </c>
    </row>
    <row r="12899" spans="1:7" x14ac:dyDescent="0.25">
      <c r="A12899">
        <v>80029377</v>
      </c>
      <c r="B12899" s="1">
        <v>41124</v>
      </c>
      <c r="C12899" t="s">
        <v>64</v>
      </c>
      <c r="D12899">
        <v>25</v>
      </c>
      <c r="E12899">
        <v>12080088</v>
      </c>
      <c r="F12899" t="s">
        <v>65</v>
      </c>
      <c r="G12899">
        <v>1</v>
      </c>
    </row>
    <row r="12900" spans="1:7" x14ac:dyDescent="0.25">
      <c r="A12900">
        <v>80029378</v>
      </c>
      <c r="B12900" s="1">
        <v>41127</v>
      </c>
      <c r="C12900" t="s">
        <v>64</v>
      </c>
      <c r="D12900">
        <v>25</v>
      </c>
      <c r="E12900">
        <v>12080095</v>
      </c>
      <c r="F12900" t="s">
        <v>65</v>
      </c>
      <c r="G12900">
        <v>1</v>
      </c>
    </row>
    <row r="12901" spans="1:7" x14ac:dyDescent="0.25">
      <c r="A12901">
        <v>80029380</v>
      </c>
      <c r="B12901" s="1">
        <v>41127</v>
      </c>
      <c r="C12901" t="s">
        <v>54</v>
      </c>
      <c r="D12901">
        <v>27</v>
      </c>
      <c r="E12901">
        <v>12080099</v>
      </c>
      <c r="F12901" t="s">
        <v>55</v>
      </c>
      <c r="G12901">
        <v>70000</v>
      </c>
    </row>
    <row r="12902" spans="1:7" x14ac:dyDescent="0.25">
      <c r="A12902">
        <v>80029380</v>
      </c>
      <c r="B12902" s="1">
        <v>41127</v>
      </c>
      <c r="C12902" t="s">
        <v>56</v>
      </c>
      <c r="D12902">
        <v>27</v>
      </c>
      <c r="E12902">
        <v>12080099</v>
      </c>
      <c r="F12902" t="s">
        <v>55</v>
      </c>
      <c r="G12902">
        <v>70000</v>
      </c>
    </row>
    <row r="12903" spans="1:7" x14ac:dyDescent="0.25">
      <c r="A12903">
        <v>80029380</v>
      </c>
      <c r="B12903" s="1">
        <v>41127</v>
      </c>
      <c r="C12903" t="s">
        <v>59</v>
      </c>
      <c r="D12903">
        <v>25</v>
      </c>
      <c r="E12903">
        <v>12080099</v>
      </c>
      <c r="F12903" t="s">
        <v>60</v>
      </c>
      <c r="G12903">
        <v>70000</v>
      </c>
    </row>
    <row r="12904" spans="1:7" x14ac:dyDescent="0.25">
      <c r="A12904">
        <v>80029380</v>
      </c>
      <c r="B12904" s="1">
        <v>41127</v>
      </c>
      <c r="C12904" t="s">
        <v>61</v>
      </c>
      <c r="D12904">
        <v>25</v>
      </c>
      <c r="E12904">
        <v>12080099</v>
      </c>
      <c r="F12904" t="s">
        <v>60</v>
      </c>
      <c r="G12904">
        <v>70000</v>
      </c>
    </row>
    <row r="12905" spans="1:7" x14ac:dyDescent="0.25">
      <c r="A12905">
        <v>80029380</v>
      </c>
      <c r="B12905" s="1">
        <v>41127</v>
      </c>
      <c r="C12905" t="s">
        <v>54</v>
      </c>
      <c r="D12905">
        <v>29</v>
      </c>
      <c r="E12905">
        <v>12080100</v>
      </c>
      <c r="F12905" t="s">
        <v>55</v>
      </c>
      <c r="G12905">
        <v>90000</v>
      </c>
    </row>
    <row r="12906" spans="1:7" x14ac:dyDescent="0.25">
      <c r="A12906">
        <v>80029380</v>
      </c>
      <c r="B12906" s="1">
        <v>41127</v>
      </c>
      <c r="C12906" t="s">
        <v>59</v>
      </c>
      <c r="D12906">
        <v>25</v>
      </c>
      <c r="E12906">
        <v>12080100</v>
      </c>
      <c r="F12906" t="s">
        <v>60</v>
      </c>
      <c r="G12906">
        <v>90000</v>
      </c>
    </row>
    <row r="12907" spans="1:7" x14ac:dyDescent="0.25">
      <c r="A12907">
        <v>80029380</v>
      </c>
      <c r="B12907" s="1">
        <v>41127</v>
      </c>
      <c r="C12907" t="s">
        <v>54</v>
      </c>
      <c r="D12907">
        <v>29</v>
      </c>
      <c r="E12907">
        <v>12080101</v>
      </c>
      <c r="F12907" t="s">
        <v>55</v>
      </c>
      <c r="G12907">
        <v>90000</v>
      </c>
    </row>
    <row r="12908" spans="1:7" x14ac:dyDescent="0.25">
      <c r="A12908">
        <v>80029380</v>
      </c>
      <c r="B12908" s="1">
        <v>41127</v>
      </c>
      <c r="C12908" t="s">
        <v>59</v>
      </c>
      <c r="D12908">
        <v>25</v>
      </c>
      <c r="E12908">
        <v>12080101</v>
      </c>
      <c r="F12908" t="s">
        <v>60</v>
      </c>
      <c r="G12908">
        <v>90000</v>
      </c>
    </row>
    <row r="12909" spans="1:7" x14ac:dyDescent="0.25">
      <c r="A12909">
        <v>80029380</v>
      </c>
      <c r="B12909" s="1">
        <v>41127</v>
      </c>
      <c r="C12909" t="s">
        <v>56</v>
      </c>
      <c r="D12909">
        <v>29</v>
      </c>
      <c r="E12909">
        <v>12080102</v>
      </c>
      <c r="F12909" t="s">
        <v>55</v>
      </c>
      <c r="G12909">
        <v>90000</v>
      </c>
    </row>
    <row r="12910" spans="1:7" x14ac:dyDescent="0.25">
      <c r="A12910">
        <v>80029380</v>
      </c>
      <c r="B12910" s="1">
        <v>41127</v>
      </c>
      <c r="C12910" t="s">
        <v>61</v>
      </c>
      <c r="D12910">
        <v>25</v>
      </c>
      <c r="E12910">
        <v>12080102</v>
      </c>
      <c r="F12910" t="s">
        <v>60</v>
      </c>
      <c r="G12910">
        <v>90000</v>
      </c>
    </row>
    <row r="12911" spans="1:7" x14ac:dyDescent="0.25">
      <c r="A12911">
        <v>80029380</v>
      </c>
      <c r="B12911" s="1">
        <v>41127</v>
      </c>
      <c r="C12911" t="s">
        <v>56</v>
      </c>
      <c r="D12911">
        <v>29</v>
      </c>
      <c r="E12911">
        <v>12080103</v>
      </c>
      <c r="F12911" t="s">
        <v>55</v>
      </c>
      <c r="G12911">
        <v>90000</v>
      </c>
    </row>
    <row r="12912" spans="1:7" hidden="1" x14ac:dyDescent="0.25">
      <c r="A12912">
        <v>80029381</v>
      </c>
      <c r="B12912" s="1">
        <v>41127</v>
      </c>
      <c r="C12912" t="s">
        <v>104</v>
      </c>
      <c r="D12912">
        <v>50</v>
      </c>
      <c r="E12912">
        <v>12080106</v>
      </c>
      <c r="F12912" t="s">
        <v>50</v>
      </c>
      <c r="G12912">
        <v>0.1</v>
      </c>
    </row>
    <row r="12913" spans="1:7" hidden="1" x14ac:dyDescent="0.25">
      <c r="A12913">
        <v>80029382</v>
      </c>
      <c r="B12913" s="1">
        <v>41127</v>
      </c>
      <c r="C12913" t="s">
        <v>104</v>
      </c>
      <c r="D12913">
        <v>50</v>
      </c>
      <c r="E12913">
        <v>12080107</v>
      </c>
      <c r="F12913" t="s">
        <v>50</v>
      </c>
      <c r="G12913">
        <v>0.04</v>
      </c>
    </row>
    <row r="12914" spans="1:7" hidden="1" x14ac:dyDescent="0.25">
      <c r="A12914">
        <v>80029383</v>
      </c>
      <c r="B12914" s="1">
        <v>41127</v>
      </c>
      <c r="C12914" t="s">
        <v>36</v>
      </c>
      <c r="D12914">
        <v>100</v>
      </c>
      <c r="E12914">
        <v>12080108</v>
      </c>
      <c r="F12914" t="s">
        <v>23</v>
      </c>
      <c r="G12914">
        <v>2</v>
      </c>
    </row>
    <row r="12915" spans="1:7" x14ac:dyDescent="0.25">
      <c r="A12915">
        <v>80029380</v>
      </c>
      <c r="B12915" s="1">
        <v>41127</v>
      </c>
      <c r="C12915" t="s">
        <v>61</v>
      </c>
      <c r="D12915">
        <v>25</v>
      </c>
      <c r="E12915">
        <v>12080103</v>
      </c>
      <c r="F12915" t="s">
        <v>60</v>
      </c>
      <c r="G12915">
        <v>90000</v>
      </c>
    </row>
    <row r="12916" spans="1:7" x14ac:dyDescent="0.25">
      <c r="A12916">
        <v>80029380</v>
      </c>
      <c r="B12916" s="1">
        <v>41127</v>
      </c>
      <c r="C12916" t="s">
        <v>56</v>
      </c>
      <c r="D12916">
        <v>29</v>
      </c>
      <c r="E12916">
        <v>12080104</v>
      </c>
      <c r="F12916" t="s">
        <v>55</v>
      </c>
      <c r="G12916">
        <v>90000</v>
      </c>
    </row>
    <row r="12917" spans="1:7" x14ac:dyDescent="0.25">
      <c r="A12917">
        <v>80029380</v>
      </c>
      <c r="B12917" s="1">
        <v>41127</v>
      </c>
      <c r="C12917" t="s">
        <v>61</v>
      </c>
      <c r="D12917">
        <v>25</v>
      </c>
      <c r="E12917">
        <v>12080104</v>
      </c>
      <c r="F12917" t="s">
        <v>60</v>
      </c>
      <c r="G12917">
        <v>90000</v>
      </c>
    </row>
    <row r="12918" spans="1:7" x14ac:dyDescent="0.25">
      <c r="A12918">
        <v>80029380</v>
      </c>
      <c r="B12918" s="1">
        <v>41127</v>
      </c>
      <c r="C12918" t="s">
        <v>56</v>
      </c>
      <c r="D12918">
        <v>29</v>
      </c>
      <c r="E12918">
        <v>12080105</v>
      </c>
      <c r="F12918" t="s">
        <v>55</v>
      </c>
      <c r="G12918">
        <v>90000</v>
      </c>
    </row>
    <row r="12919" spans="1:7" x14ac:dyDescent="0.25">
      <c r="A12919">
        <v>80029380</v>
      </c>
      <c r="B12919" s="1">
        <v>41127</v>
      </c>
      <c r="C12919" t="s">
        <v>61</v>
      </c>
      <c r="D12919">
        <v>25</v>
      </c>
      <c r="E12919">
        <v>12080105</v>
      </c>
      <c r="F12919" t="s">
        <v>60</v>
      </c>
      <c r="G12919">
        <v>90000</v>
      </c>
    </row>
    <row r="12920" spans="1:7" x14ac:dyDescent="0.25">
      <c r="A12920">
        <v>80029384</v>
      </c>
      <c r="B12920" s="1">
        <v>41127</v>
      </c>
      <c r="C12920" t="s">
        <v>140</v>
      </c>
      <c r="D12920">
        <v>30</v>
      </c>
      <c r="E12920">
        <v>12080114</v>
      </c>
      <c r="F12920" t="s">
        <v>26</v>
      </c>
      <c r="G12920">
        <v>200</v>
      </c>
    </row>
    <row r="12921" spans="1:7" x14ac:dyDescent="0.25">
      <c r="A12921">
        <v>80029384</v>
      </c>
      <c r="B12921" s="1">
        <v>41127</v>
      </c>
      <c r="C12921" t="s">
        <v>66</v>
      </c>
      <c r="D12921">
        <v>26</v>
      </c>
      <c r="E12921">
        <v>12080114</v>
      </c>
      <c r="F12921" t="s">
        <v>67</v>
      </c>
      <c r="G12921">
        <v>200</v>
      </c>
    </row>
    <row r="12922" spans="1:7" x14ac:dyDescent="0.25">
      <c r="A12922">
        <v>80029384</v>
      </c>
      <c r="B12922" s="1">
        <v>41127</v>
      </c>
      <c r="C12922" t="s">
        <v>68</v>
      </c>
      <c r="D12922">
        <v>25</v>
      </c>
      <c r="E12922">
        <v>12080114</v>
      </c>
      <c r="F12922" t="s">
        <v>69</v>
      </c>
      <c r="G12922">
        <v>200</v>
      </c>
    </row>
    <row r="12923" spans="1:7" x14ac:dyDescent="0.25">
      <c r="A12923">
        <v>80029384</v>
      </c>
      <c r="B12923" s="1">
        <v>41127</v>
      </c>
      <c r="C12923" t="s">
        <v>140</v>
      </c>
      <c r="D12923">
        <v>30</v>
      </c>
      <c r="E12923">
        <v>12080115</v>
      </c>
      <c r="F12923" t="s">
        <v>26</v>
      </c>
      <c r="G12923">
        <v>200</v>
      </c>
    </row>
    <row r="12924" spans="1:7" x14ac:dyDescent="0.25">
      <c r="A12924">
        <v>80029384</v>
      </c>
      <c r="B12924" s="1">
        <v>41127</v>
      </c>
      <c r="C12924" t="s">
        <v>66</v>
      </c>
      <c r="D12924">
        <v>26</v>
      </c>
      <c r="E12924">
        <v>12080115</v>
      </c>
      <c r="F12924" t="s">
        <v>67</v>
      </c>
      <c r="G12924">
        <v>200</v>
      </c>
    </row>
    <row r="12925" spans="1:7" x14ac:dyDescent="0.25">
      <c r="A12925">
        <v>80029384</v>
      </c>
      <c r="B12925" s="1">
        <v>41127</v>
      </c>
      <c r="C12925" t="s">
        <v>68</v>
      </c>
      <c r="D12925">
        <v>25</v>
      </c>
      <c r="E12925">
        <v>12080115</v>
      </c>
      <c r="F12925" t="s">
        <v>69</v>
      </c>
      <c r="G12925">
        <v>200</v>
      </c>
    </row>
    <row r="12926" spans="1:7" x14ac:dyDescent="0.25">
      <c r="A12926">
        <v>80029385</v>
      </c>
      <c r="B12926" s="1">
        <v>41127</v>
      </c>
      <c r="C12926" t="s">
        <v>140</v>
      </c>
      <c r="D12926">
        <v>30</v>
      </c>
      <c r="E12926">
        <v>12080109</v>
      </c>
      <c r="F12926" t="s">
        <v>26</v>
      </c>
      <c r="G12926">
        <v>200</v>
      </c>
    </row>
    <row r="12927" spans="1:7" x14ac:dyDescent="0.25">
      <c r="A12927">
        <v>80029385</v>
      </c>
      <c r="B12927" s="1">
        <v>41127</v>
      </c>
      <c r="C12927" t="s">
        <v>66</v>
      </c>
      <c r="D12927">
        <v>30</v>
      </c>
      <c r="E12927">
        <v>12080109</v>
      </c>
      <c r="F12927" t="s">
        <v>67</v>
      </c>
      <c r="G12927">
        <v>200</v>
      </c>
    </row>
    <row r="12928" spans="1:7" x14ac:dyDescent="0.25">
      <c r="A12928">
        <v>80029385</v>
      </c>
      <c r="B12928" s="1">
        <v>41127</v>
      </c>
      <c r="C12928" t="s">
        <v>68</v>
      </c>
      <c r="D12928">
        <v>25</v>
      </c>
      <c r="E12928">
        <v>12080109</v>
      </c>
      <c r="F12928" t="s">
        <v>69</v>
      </c>
      <c r="G12928">
        <v>200</v>
      </c>
    </row>
    <row r="12929" spans="1:7" x14ac:dyDescent="0.25">
      <c r="A12929">
        <v>80029385</v>
      </c>
      <c r="B12929" s="1">
        <v>41127</v>
      </c>
      <c r="C12929" t="s">
        <v>140</v>
      </c>
      <c r="D12929">
        <v>30</v>
      </c>
      <c r="E12929">
        <v>12080110</v>
      </c>
      <c r="F12929" t="s">
        <v>26</v>
      </c>
      <c r="G12929">
        <v>200</v>
      </c>
    </row>
    <row r="12930" spans="1:7" x14ac:dyDescent="0.25">
      <c r="A12930">
        <v>80029385</v>
      </c>
      <c r="B12930" s="1">
        <v>41127</v>
      </c>
      <c r="C12930" t="s">
        <v>66</v>
      </c>
      <c r="D12930">
        <v>30</v>
      </c>
      <c r="E12930">
        <v>12080110</v>
      </c>
      <c r="F12930" t="s">
        <v>67</v>
      </c>
      <c r="G12930">
        <v>200</v>
      </c>
    </row>
    <row r="12931" spans="1:7" x14ac:dyDescent="0.25">
      <c r="A12931">
        <v>80029385</v>
      </c>
      <c r="B12931" s="1">
        <v>41127</v>
      </c>
      <c r="C12931" t="s">
        <v>68</v>
      </c>
      <c r="D12931">
        <v>25</v>
      </c>
      <c r="E12931">
        <v>12080110</v>
      </c>
      <c r="F12931" t="s">
        <v>69</v>
      </c>
      <c r="G12931">
        <v>200</v>
      </c>
    </row>
    <row r="12932" spans="1:7" x14ac:dyDescent="0.25">
      <c r="A12932">
        <v>80029385</v>
      </c>
      <c r="B12932" s="1">
        <v>41127</v>
      </c>
      <c r="C12932" t="s">
        <v>140</v>
      </c>
      <c r="D12932">
        <v>30</v>
      </c>
      <c r="E12932">
        <v>12080111</v>
      </c>
      <c r="F12932" t="s">
        <v>26</v>
      </c>
      <c r="G12932">
        <v>200</v>
      </c>
    </row>
    <row r="12933" spans="1:7" hidden="1" x14ac:dyDescent="0.25">
      <c r="A12933">
        <v>80029388</v>
      </c>
      <c r="B12933" s="1">
        <v>41128</v>
      </c>
      <c r="C12933" t="s">
        <v>106</v>
      </c>
      <c r="D12933">
        <v>54</v>
      </c>
      <c r="E12933">
        <v>10110298</v>
      </c>
      <c r="F12933" t="s">
        <v>107</v>
      </c>
      <c r="G12933">
        <v>1</v>
      </c>
    </row>
    <row r="12934" spans="1:7" x14ac:dyDescent="0.25">
      <c r="A12934">
        <v>80029385</v>
      </c>
      <c r="B12934" s="1">
        <v>41127</v>
      </c>
      <c r="C12934" t="s">
        <v>66</v>
      </c>
      <c r="D12934">
        <v>30</v>
      </c>
      <c r="E12934">
        <v>12080111</v>
      </c>
      <c r="F12934" t="s">
        <v>67</v>
      </c>
      <c r="G12934">
        <v>200</v>
      </c>
    </row>
    <row r="12935" spans="1:7" x14ac:dyDescent="0.25">
      <c r="A12935">
        <v>80029385</v>
      </c>
      <c r="B12935" s="1">
        <v>41127</v>
      </c>
      <c r="C12935" t="s">
        <v>68</v>
      </c>
      <c r="D12935">
        <v>25</v>
      </c>
      <c r="E12935">
        <v>12080111</v>
      </c>
      <c r="F12935" t="s">
        <v>69</v>
      </c>
      <c r="G12935">
        <v>200</v>
      </c>
    </row>
    <row r="12936" spans="1:7" x14ac:dyDescent="0.25">
      <c r="A12936">
        <v>80029386</v>
      </c>
      <c r="B12936" s="1">
        <v>41127</v>
      </c>
      <c r="C12936" t="s">
        <v>24</v>
      </c>
      <c r="D12936">
        <v>25</v>
      </c>
      <c r="E12936">
        <v>12080116</v>
      </c>
      <c r="F12936" t="s">
        <v>10</v>
      </c>
      <c r="G12936">
        <v>1</v>
      </c>
    </row>
    <row r="12937" spans="1:7" x14ac:dyDescent="0.25">
      <c r="A12937">
        <v>80029387</v>
      </c>
      <c r="B12937" s="1">
        <v>41127</v>
      </c>
      <c r="C12937" t="s">
        <v>64</v>
      </c>
      <c r="D12937">
        <v>25</v>
      </c>
      <c r="E12937">
        <v>12080117</v>
      </c>
      <c r="F12937" t="s">
        <v>65</v>
      </c>
      <c r="G12937">
        <v>5</v>
      </c>
    </row>
    <row r="12938" spans="1:7" x14ac:dyDescent="0.25">
      <c r="A12938">
        <v>80029389</v>
      </c>
      <c r="B12938" s="1">
        <v>41128</v>
      </c>
      <c r="C12938" t="s">
        <v>25</v>
      </c>
      <c r="D12938">
        <v>30</v>
      </c>
      <c r="E12938">
        <v>12080120</v>
      </c>
      <c r="F12938" t="s">
        <v>26</v>
      </c>
      <c r="G12938">
        <v>200</v>
      </c>
    </row>
    <row r="12939" spans="1:7" x14ac:dyDescent="0.25">
      <c r="A12939">
        <v>80029389</v>
      </c>
      <c r="B12939" s="1">
        <v>41128</v>
      </c>
      <c r="C12939" t="s">
        <v>66</v>
      </c>
      <c r="D12939">
        <v>30</v>
      </c>
      <c r="E12939">
        <v>12080120</v>
      </c>
      <c r="F12939" t="s">
        <v>67</v>
      </c>
      <c r="G12939">
        <v>200</v>
      </c>
    </row>
    <row r="12940" spans="1:7" x14ac:dyDescent="0.25">
      <c r="A12940">
        <v>80029389</v>
      </c>
      <c r="B12940" s="1">
        <v>41128</v>
      </c>
      <c r="C12940" t="s">
        <v>140</v>
      </c>
      <c r="D12940">
        <v>25</v>
      </c>
      <c r="E12940">
        <v>12080122</v>
      </c>
      <c r="F12940" t="s">
        <v>26</v>
      </c>
      <c r="G12940">
        <v>150</v>
      </c>
    </row>
    <row r="12941" spans="1:7" x14ac:dyDescent="0.25">
      <c r="A12941">
        <v>80029389</v>
      </c>
      <c r="B12941" s="1">
        <v>41128</v>
      </c>
      <c r="C12941" t="s">
        <v>25</v>
      </c>
      <c r="D12941">
        <v>25</v>
      </c>
      <c r="E12941">
        <v>12080122</v>
      </c>
      <c r="F12941" t="s">
        <v>26</v>
      </c>
      <c r="G12941">
        <v>150</v>
      </c>
    </row>
    <row r="12942" spans="1:7" x14ac:dyDescent="0.25">
      <c r="A12942">
        <v>80029389</v>
      </c>
      <c r="B12942" s="1">
        <v>41128</v>
      </c>
      <c r="C12942" t="s">
        <v>66</v>
      </c>
      <c r="D12942">
        <v>30</v>
      </c>
      <c r="E12942">
        <v>12080122</v>
      </c>
      <c r="F12942" t="s">
        <v>67</v>
      </c>
      <c r="G12942">
        <v>150</v>
      </c>
    </row>
    <row r="12943" spans="1:7" x14ac:dyDescent="0.25">
      <c r="A12943">
        <v>80029389</v>
      </c>
      <c r="B12943" s="1">
        <v>41128</v>
      </c>
      <c r="C12943" t="s">
        <v>142</v>
      </c>
      <c r="D12943">
        <v>30</v>
      </c>
      <c r="E12943">
        <v>12080122</v>
      </c>
      <c r="F12943" t="s">
        <v>67</v>
      </c>
      <c r="G12943">
        <v>150</v>
      </c>
    </row>
    <row r="12944" spans="1:7" x14ac:dyDescent="0.25">
      <c r="A12944">
        <v>80029390</v>
      </c>
      <c r="B12944" s="1">
        <v>41128</v>
      </c>
      <c r="C12944" t="s">
        <v>9</v>
      </c>
      <c r="D12944">
        <v>20</v>
      </c>
      <c r="E12944">
        <v>12030424</v>
      </c>
      <c r="F12944" t="s">
        <v>10</v>
      </c>
      <c r="G12944">
        <v>1</v>
      </c>
    </row>
    <row r="12945" spans="1:7" x14ac:dyDescent="0.25">
      <c r="A12945">
        <v>80029390</v>
      </c>
      <c r="B12945" s="1">
        <v>41128</v>
      </c>
      <c r="C12945" t="s">
        <v>7</v>
      </c>
      <c r="D12945">
        <v>170</v>
      </c>
      <c r="E12945">
        <v>12030424</v>
      </c>
      <c r="F12945" t="s">
        <v>8</v>
      </c>
      <c r="G12945">
        <v>1</v>
      </c>
    </row>
    <row r="12946" spans="1:7" x14ac:dyDescent="0.25">
      <c r="A12946">
        <v>80029391</v>
      </c>
      <c r="B12946" s="1">
        <v>41128</v>
      </c>
      <c r="C12946" t="s">
        <v>64</v>
      </c>
      <c r="D12946">
        <v>88</v>
      </c>
      <c r="E12946">
        <v>12080123</v>
      </c>
      <c r="F12946" t="s">
        <v>65</v>
      </c>
      <c r="G12946">
        <v>22</v>
      </c>
    </row>
    <row r="12947" spans="1:7" x14ac:dyDescent="0.25">
      <c r="A12947">
        <v>80029391</v>
      </c>
      <c r="B12947" s="1">
        <v>41128</v>
      </c>
      <c r="C12947" t="s">
        <v>74</v>
      </c>
      <c r="D12947">
        <v>25</v>
      </c>
      <c r="E12947">
        <v>12080123</v>
      </c>
      <c r="F12947" t="s">
        <v>75</v>
      </c>
      <c r="G12947">
        <v>22</v>
      </c>
    </row>
    <row r="12948" spans="1:7" x14ac:dyDescent="0.25">
      <c r="A12948">
        <v>80029391</v>
      </c>
      <c r="B12948" s="1">
        <v>41128</v>
      </c>
      <c r="C12948" t="s">
        <v>70</v>
      </c>
      <c r="D12948">
        <v>25</v>
      </c>
      <c r="E12948">
        <v>12080123</v>
      </c>
      <c r="F12948" t="s">
        <v>71</v>
      </c>
      <c r="G12948">
        <v>22</v>
      </c>
    </row>
    <row r="12949" spans="1:7" x14ac:dyDescent="0.25">
      <c r="A12949">
        <v>80029392</v>
      </c>
      <c r="B12949" s="1">
        <v>41128</v>
      </c>
      <c r="C12949" t="s">
        <v>54</v>
      </c>
      <c r="D12949">
        <v>50</v>
      </c>
      <c r="E12949">
        <v>12080124</v>
      </c>
      <c r="F12949" t="s">
        <v>55</v>
      </c>
      <c r="G12949">
        <v>50000</v>
      </c>
    </row>
    <row r="12950" spans="1:7" x14ac:dyDescent="0.25">
      <c r="A12950">
        <v>80029392</v>
      </c>
      <c r="B12950" s="1">
        <v>41128</v>
      </c>
      <c r="C12950" t="s">
        <v>59</v>
      </c>
      <c r="D12950">
        <v>60</v>
      </c>
      <c r="E12950">
        <v>12080124</v>
      </c>
      <c r="F12950" t="s">
        <v>60</v>
      </c>
      <c r="G12950">
        <v>50000</v>
      </c>
    </row>
    <row r="12951" spans="1:7" x14ac:dyDescent="0.25">
      <c r="A12951">
        <v>80029394</v>
      </c>
      <c r="B12951" s="1">
        <v>41128</v>
      </c>
      <c r="C12951" t="s">
        <v>64</v>
      </c>
      <c r="D12951">
        <v>56</v>
      </c>
      <c r="E12951">
        <v>12080126</v>
      </c>
      <c r="F12951" t="s">
        <v>65</v>
      </c>
      <c r="G12951">
        <v>14</v>
      </c>
    </row>
    <row r="12952" spans="1:7" x14ac:dyDescent="0.25">
      <c r="A12952">
        <v>80029394</v>
      </c>
      <c r="B12952" s="1">
        <v>41128</v>
      </c>
      <c r="C12952" t="s">
        <v>74</v>
      </c>
      <c r="D12952">
        <v>25</v>
      </c>
      <c r="E12952">
        <v>12080126</v>
      </c>
      <c r="F12952" t="s">
        <v>75</v>
      </c>
      <c r="G12952">
        <v>14</v>
      </c>
    </row>
    <row r="12953" spans="1:7" hidden="1" x14ac:dyDescent="0.25">
      <c r="A12953">
        <v>80029393</v>
      </c>
      <c r="B12953" s="1">
        <v>41128</v>
      </c>
      <c r="C12953" t="s">
        <v>182</v>
      </c>
      <c r="D12953">
        <v>100</v>
      </c>
      <c r="E12953">
        <v>12080125</v>
      </c>
      <c r="F12953" t="s">
        <v>10</v>
      </c>
      <c r="G12953">
        <v>1</v>
      </c>
    </row>
    <row r="12954" spans="1:7" x14ac:dyDescent="0.25">
      <c r="A12954">
        <v>80029394</v>
      </c>
      <c r="B12954" s="1">
        <v>41128</v>
      </c>
      <c r="C12954" t="s">
        <v>70</v>
      </c>
      <c r="D12954">
        <v>25</v>
      </c>
      <c r="E12954">
        <v>12080126</v>
      </c>
      <c r="F12954" t="s">
        <v>71</v>
      </c>
      <c r="G12954">
        <v>14</v>
      </c>
    </row>
    <row r="12955" spans="1:7" x14ac:dyDescent="0.25">
      <c r="A12955">
        <v>80029394</v>
      </c>
      <c r="B12955" s="1">
        <v>41128</v>
      </c>
      <c r="C12955" t="s">
        <v>64</v>
      </c>
      <c r="D12955">
        <v>56</v>
      </c>
      <c r="E12955">
        <v>12080127</v>
      </c>
      <c r="F12955" t="s">
        <v>65</v>
      </c>
      <c r="G12955">
        <v>14</v>
      </c>
    </row>
    <row r="12956" spans="1:7" x14ac:dyDescent="0.25">
      <c r="A12956">
        <v>80029394</v>
      </c>
      <c r="B12956" s="1">
        <v>41128</v>
      </c>
      <c r="C12956" t="s">
        <v>74</v>
      </c>
      <c r="D12956">
        <v>25</v>
      </c>
      <c r="E12956">
        <v>12080127</v>
      </c>
      <c r="F12956" t="s">
        <v>75</v>
      </c>
      <c r="G12956">
        <v>14</v>
      </c>
    </row>
    <row r="12957" spans="1:7" x14ac:dyDescent="0.25">
      <c r="A12957">
        <v>80029394</v>
      </c>
      <c r="B12957" s="1">
        <v>41128</v>
      </c>
      <c r="C12957" t="s">
        <v>70</v>
      </c>
      <c r="D12957">
        <v>25</v>
      </c>
      <c r="E12957">
        <v>12080127</v>
      </c>
      <c r="F12957" t="s">
        <v>71</v>
      </c>
      <c r="G12957">
        <v>14</v>
      </c>
    </row>
    <row r="12958" spans="1:7" x14ac:dyDescent="0.25">
      <c r="A12958">
        <v>80029394</v>
      </c>
      <c r="B12958" s="1">
        <v>41128</v>
      </c>
      <c r="C12958" t="s">
        <v>64</v>
      </c>
      <c r="D12958">
        <v>56</v>
      </c>
      <c r="E12958">
        <v>12080128</v>
      </c>
      <c r="F12958" t="s">
        <v>65</v>
      </c>
      <c r="G12958">
        <v>14</v>
      </c>
    </row>
    <row r="12959" spans="1:7" x14ac:dyDescent="0.25">
      <c r="A12959">
        <v>80029394</v>
      </c>
      <c r="B12959" s="1">
        <v>41128</v>
      </c>
      <c r="C12959" t="s">
        <v>74</v>
      </c>
      <c r="D12959">
        <v>25</v>
      </c>
      <c r="E12959">
        <v>12080128</v>
      </c>
      <c r="F12959" t="s">
        <v>75</v>
      </c>
      <c r="G12959">
        <v>14</v>
      </c>
    </row>
    <row r="12960" spans="1:7" x14ac:dyDescent="0.25">
      <c r="A12960">
        <v>80029394</v>
      </c>
      <c r="B12960" s="1">
        <v>41128</v>
      </c>
      <c r="C12960" t="s">
        <v>70</v>
      </c>
      <c r="D12960">
        <v>25</v>
      </c>
      <c r="E12960">
        <v>12080128</v>
      </c>
      <c r="F12960" t="s">
        <v>71</v>
      </c>
      <c r="G12960">
        <v>14</v>
      </c>
    </row>
    <row r="12961" spans="1:7" x14ac:dyDescent="0.25">
      <c r="A12961">
        <v>80029394</v>
      </c>
      <c r="B12961" s="1">
        <v>41128</v>
      </c>
      <c r="C12961" t="s">
        <v>64</v>
      </c>
      <c r="D12961">
        <v>56</v>
      </c>
      <c r="E12961">
        <v>12080129</v>
      </c>
      <c r="F12961" t="s">
        <v>65</v>
      </c>
      <c r="G12961">
        <v>14</v>
      </c>
    </row>
    <row r="12962" spans="1:7" x14ac:dyDescent="0.25">
      <c r="A12962">
        <v>80029394</v>
      </c>
      <c r="B12962" s="1">
        <v>41128</v>
      </c>
      <c r="C12962" t="s">
        <v>74</v>
      </c>
      <c r="D12962">
        <v>25</v>
      </c>
      <c r="E12962">
        <v>12080129</v>
      </c>
      <c r="F12962" t="s">
        <v>75</v>
      </c>
      <c r="G12962">
        <v>14</v>
      </c>
    </row>
    <row r="12963" spans="1:7" x14ac:dyDescent="0.25">
      <c r="A12963">
        <v>80029394</v>
      </c>
      <c r="B12963" s="1">
        <v>41128</v>
      </c>
      <c r="C12963" t="s">
        <v>70</v>
      </c>
      <c r="D12963">
        <v>25</v>
      </c>
      <c r="E12963">
        <v>12080129</v>
      </c>
      <c r="F12963" t="s">
        <v>71</v>
      </c>
      <c r="G12963">
        <v>14</v>
      </c>
    </row>
    <row r="12964" spans="1:7" x14ac:dyDescent="0.25">
      <c r="A12964">
        <v>80029395</v>
      </c>
      <c r="B12964" s="1">
        <v>41128</v>
      </c>
      <c r="C12964" t="s">
        <v>7</v>
      </c>
      <c r="D12964">
        <v>95</v>
      </c>
      <c r="E12964">
        <v>12060366</v>
      </c>
      <c r="F12964" t="s">
        <v>8</v>
      </c>
      <c r="G12964">
        <v>15000</v>
      </c>
    </row>
    <row r="12965" spans="1:7" x14ac:dyDescent="0.25">
      <c r="A12965">
        <v>80029395</v>
      </c>
      <c r="B12965" s="1">
        <v>41128</v>
      </c>
      <c r="C12965" t="s">
        <v>15</v>
      </c>
      <c r="D12965">
        <v>47.5</v>
      </c>
      <c r="E12965">
        <v>12060366</v>
      </c>
      <c r="F12965" t="s">
        <v>8</v>
      </c>
      <c r="G12965">
        <v>15000</v>
      </c>
    </row>
    <row r="12966" spans="1:7" x14ac:dyDescent="0.25">
      <c r="A12966">
        <v>80029396</v>
      </c>
      <c r="B12966" s="1">
        <v>41128</v>
      </c>
      <c r="C12966" t="s">
        <v>24</v>
      </c>
      <c r="D12966">
        <v>25</v>
      </c>
      <c r="E12966">
        <v>12080130</v>
      </c>
      <c r="F12966" t="s">
        <v>10</v>
      </c>
      <c r="G12966">
        <v>1</v>
      </c>
    </row>
    <row r="12967" spans="1:7" x14ac:dyDescent="0.25">
      <c r="A12967">
        <v>80029397</v>
      </c>
      <c r="B12967" s="1">
        <v>41128</v>
      </c>
      <c r="C12967" t="s">
        <v>135</v>
      </c>
      <c r="D12967">
        <v>125</v>
      </c>
      <c r="E12967">
        <v>12070264</v>
      </c>
      <c r="F12967" t="s">
        <v>10</v>
      </c>
      <c r="G12967">
        <v>1</v>
      </c>
    </row>
    <row r="12968" spans="1:7" x14ac:dyDescent="0.25">
      <c r="A12968">
        <v>80029398</v>
      </c>
      <c r="B12968" s="1">
        <v>41128</v>
      </c>
      <c r="C12968" t="s">
        <v>140</v>
      </c>
      <c r="D12968">
        <v>30</v>
      </c>
      <c r="E12968">
        <v>12080132</v>
      </c>
      <c r="F12968" t="s">
        <v>26</v>
      </c>
      <c r="G12968">
        <v>200</v>
      </c>
    </row>
    <row r="12969" spans="1:7" x14ac:dyDescent="0.25">
      <c r="A12969">
        <v>80029398</v>
      </c>
      <c r="B12969" s="1">
        <v>41128</v>
      </c>
      <c r="C12969" t="s">
        <v>66</v>
      </c>
      <c r="D12969">
        <v>42</v>
      </c>
      <c r="E12969">
        <v>12080132</v>
      </c>
      <c r="F12969" t="s">
        <v>67</v>
      </c>
      <c r="G12969">
        <v>200</v>
      </c>
    </row>
    <row r="12970" spans="1:7" hidden="1" x14ac:dyDescent="0.25">
      <c r="A12970">
        <v>80029401</v>
      </c>
      <c r="B12970" s="1">
        <v>41128</v>
      </c>
      <c r="C12970" t="s">
        <v>111</v>
      </c>
      <c r="D12970">
        <v>25</v>
      </c>
      <c r="E12970">
        <v>12080136</v>
      </c>
      <c r="F12970" t="s">
        <v>112</v>
      </c>
      <c r="G12970">
        <v>1</v>
      </c>
    </row>
    <row r="12971" spans="1:7" x14ac:dyDescent="0.25">
      <c r="A12971">
        <v>80029398</v>
      </c>
      <c r="B12971" s="1">
        <v>41128</v>
      </c>
      <c r="C12971" t="s">
        <v>68</v>
      </c>
      <c r="D12971">
        <v>25</v>
      </c>
      <c r="E12971">
        <v>12080132</v>
      </c>
      <c r="F12971" t="s">
        <v>69</v>
      </c>
      <c r="G12971">
        <v>200</v>
      </c>
    </row>
    <row r="12972" spans="1:7" x14ac:dyDescent="0.25">
      <c r="A12972">
        <v>80029399</v>
      </c>
      <c r="B12972" s="1">
        <v>41128</v>
      </c>
      <c r="C12972" t="s">
        <v>140</v>
      </c>
      <c r="D12972">
        <v>15</v>
      </c>
      <c r="E12972">
        <v>12080133</v>
      </c>
      <c r="F12972" t="s">
        <v>26</v>
      </c>
      <c r="G12972">
        <v>100</v>
      </c>
    </row>
    <row r="12973" spans="1:7" x14ac:dyDescent="0.25">
      <c r="A12973">
        <v>80029399</v>
      </c>
      <c r="B12973" s="1">
        <v>41128</v>
      </c>
      <c r="C12973" t="s">
        <v>66</v>
      </c>
      <c r="D12973">
        <v>12</v>
      </c>
      <c r="E12973">
        <v>12080133</v>
      </c>
      <c r="F12973" t="s">
        <v>67</v>
      </c>
      <c r="G12973">
        <v>100</v>
      </c>
    </row>
    <row r="12974" spans="1:7" hidden="1" x14ac:dyDescent="0.25">
      <c r="A12974">
        <v>80029421</v>
      </c>
      <c r="B12974" s="1">
        <v>41129</v>
      </c>
      <c r="C12974" t="s">
        <v>124</v>
      </c>
      <c r="D12974">
        <v>2628</v>
      </c>
      <c r="E12974">
        <v>12020271</v>
      </c>
      <c r="F12974" t="s">
        <v>10</v>
      </c>
      <c r="G12974">
        <v>1</v>
      </c>
    </row>
    <row r="12975" spans="1:7" hidden="1" x14ac:dyDescent="0.25">
      <c r="A12975">
        <v>80029421</v>
      </c>
      <c r="B12975" s="1">
        <v>41129</v>
      </c>
      <c r="C12975" t="s">
        <v>131</v>
      </c>
      <c r="D12975">
        <v>494.5</v>
      </c>
      <c r="E12975">
        <v>12020271</v>
      </c>
      <c r="F12975" t="s">
        <v>10</v>
      </c>
      <c r="G12975">
        <v>1</v>
      </c>
    </row>
    <row r="12976" spans="1:7" x14ac:dyDescent="0.25">
      <c r="A12976">
        <v>80029400</v>
      </c>
      <c r="B12976" s="1">
        <v>41128</v>
      </c>
      <c r="C12976" t="s">
        <v>59</v>
      </c>
      <c r="D12976">
        <v>25</v>
      </c>
      <c r="E12976">
        <v>12080134</v>
      </c>
      <c r="F12976" t="s">
        <v>60</v>
      </c>
      <c r="G12976">
        <v>0.75</v>
      </c>
    </row>
    <row r="12977" spans="1:7" x14ac:dyDescent="0.25">
      <c r="A12977">
        <v>80029402</v>
      </c>
      <c r="B12977" s="1">
        <v>41128</v>
      </c>
      <c r="C12977" t="s">
        <v>66</v>
      </c>
      <c r="D12977">
        <v>25</v>
      </c>
      <c r="E12977">
        <v>12080059</v>
      </c>
      <c r="F12977" t="s">
        <v>67</v>
      </c>
      <c r="G12977">
        <v>5</v>
      </c>
    </row>
    <row r="12978" spans="1:7" x14ac:dyDescent="0.25">
      <c r="A12978">
        <v>80029403</v>
      </c>
      <c r="B12978" s="1">
        <v>41128</v>
      </c>
      <c r="C12978" t="s">
        <v>53</v>
      </c>
      <c r="D12978">
        <v>25</v>
      </c>
      <c r="E12978">
        <v>12070469</v>
      </c>
      <c r="F12978" t="s">
        <v>10</v>
      </c>
      <c r="G12978">
        <v>1</v>
      </c>
    </row>
    <row r="12979" spans="1:7" x14ac:dyDescent="0.25">
      <c r="A12979">
        <v>80029404</v>
      </c>
      <c r="B12979" s="1">
        <v>41128</v>
      </c>
      <c r="C12979" t="s">
        <v>64</v>
      </c>
      <c r="D12979">
        <v>25</v>
      </c>
      <c r="E12979">
        <v>12080139</v>
      </c>
      <c r="F12979" t="s">
        <v>65</v>
      </c>
      <c r="G12979">
        <v>1</v>
      </c>
    </row>
    <row r="12980" spans="1:7" x14ac:dyDescent="0.25">
      <c r="A12980">
        <v>80029404</v>
      </c>
      <c r="B12980" s="1">
        <v>41128</v>
      </c>
      <c r="C12980" t="s">
        <v>64</v>
      </c>
      <c r="D12980">
        <v>25</v>
      </c>
      <c r="E12980">
        <v>12080140</v>
      </c>
      <c r="F12980" t="s">
        <v>65</v>
      </c>
      <c r="G12980">
        <v>1</v>
      </c>
    </row>
    <row r="12981" spans="1:7" hidden="1" x14ac:dyDescent="0.25">
      <c r="A12981">
        <v>80029415</v>
      </c>
      <c r="B12981" s="1">
        <v>41129</v>
      </c>
      <c r="C12981" t="s">
        <v>18</v>
      </c>
      <c r="D12981">
        <v>59.93</v>
      </c>
      <c r="E12981">
        <v>12060393</v>
      </c>
      <c r="F12981" t="s">
        <v>10</v>
      </c>
      <c r="G12981">
        <v>1</v>
      </c>
    </row>
    <row r="12982" spans="1:7" hidden="1" x14ac:dyDescent="0.25">
      <c r="A12982">
        <v>80029415</v>
      </c>
      <c r="B12982" s="1">
        <v>41129</v>
      </c>
      <c r="C12982" t="s">
        <v>19</v>
      </c>
      <c r="D12982">
        <v>533.02</v>
      </c>
      <c r="E12982">
        <v>12060393</v>
      </c>
      <c r="F12982" t="s">
        <v>10</v>
      </c>
      <c r="G12982">
        <v>1</v>
      </c>
    </row>
    <row r="12983" spans="1:7" hidden="1" x14ac:dyDescent="0.25">
      <c r="A12983">
        <v>80029415</v>
      </c>
      <c r="B12983" s="1">
        <v>41129</v>
      </c>
      <c r="C12983" t="s">
        <v>20</v>
      </c>
      <c r="D12983">
        <v>1302.93</v>
      </c>
      <c r="E12983">
        <v>12060393</v>
      </c>
      <c r="F12983" t="s">
        <v>10</v>
      </c>
      <c r="G12983">
        <v>1</v>
      </c>
    </row>
    <row r="12984" spans="1:7" hidden="1" x14ac:dyDescent="0.25">
      <c r="A12984">
        <v>80029415</v>
      </c>
      <c r="B12984" s="1">
        <v>41129</v>
      </c>
      <c r="C12984" t="s">
        <v>21</v>
      </c>
      <c r="D12984">
        <v>161.68</v>
      </c>
      <c r="E12984">
        <v>12060393</v>
      </c>
      <c r="F12984" t="s">
        <v>10</v>
      </c>
      <c r="G12984">
        <v>1</v>
      </c>
    </row>
    <row r="12985" spans="1:7" x14ac:dyDescent="0.25">
      <c r="A12985">
        <v>80029405</v>
      </c>
      <c r="B12985" s="1">
        <v>41128</v>
      </c>
      <c r="C12985" t="s">
        <v>54</v>
      </c>
      <c r="D12985">
        <v>25</v>
      </c>
      <c r="E12985">
        <v>12080138</v>
      </c>
      <c r="F12985" t="s">
        <v>55</v>
      </c>
      <c r="G12985">
        <v>24000</v>
      </c>
    </row>
    <row r="12986" spans="1:7" x14ac:dyDescent="0.25">
      <c r="A12986">
        <v>80029405</v>
      </c>
      <c r="B12986" s="1">
        <v>41128</v>
      </c>
      <c r="C12986" t="s">
        <v>59</v>
      </c>
      <c r="D12986">
        <v>25</v>
      </c>
      <c r="E12986">
        <v>12080138</v>
      </c>
      <c r="F12986" t="s">
        <v>60</v>
      </c>
      <c r="G12986">
        <v>24000</v>
      </c>
    </row>
    <row r="12987" spans="1:7" x14ac:dyDescent="0.25">
      <c r="A12987">
        <v>80029411</v>
      </c>
      <c r="B12987" s="1">
        <v>41129</v>
      </c>
      <c r="C12987" t="s">
        <v>64</v>
      </c>
      <c r="D12987">
        <v>72</v>
      </c>
      <c r="E12987">
        <v>12080146</v>
      </c>
      <c r="F12987" t="s">
        <v>65</v>
      </c>
      <c r="G12987">
        <v>18</v>
      </c>
    </row>
    <row r="12988" spans="1:7" hidden="1" x14ac:dyDescent="0.25">
      <c r="A12988">
        <v>17061</v>
      </c>
      <c r="B12988" s="1">
        <v>41129</v>
      </c>
      <c r="C12988" t="s">
        <v>18</v>
      </c>
      <c r="D12988">
        <v>59.93</v>
      </c>
      <c r="E12988">
        <v>12060393</v>
      </c>
      <c r="F12988" t="s">
        <v>10</v>
      </c>
      <c r="G12988">
        <v>1</v>
      </c>
    </row>
    <row r="12989" spans="1:7" hidden="1" x14ac:dyDescent="0.25">
      <c r="A12989">
        <v>17061</v>
      </c>
      <c r="B12989" s="1">
        <v>41129</v>
      </c>
      <c r="C12989" t="s">
        <v>19</v>
      </c>
      <c r="D12989">
        <v>533.02</v>
      </c>
      <c r="E12989">
        <v>12060393</v>
      </c>
      <c r="F12989" t="s">
        <v>10</v>
      </c>
      <c r="G12989">
        <v>1</v>
      </c>
    </row>
    <row r="12990" spans="1:7" hidden="1" x14ac:dyDescent="0.25">
      <c r="A12990">
        <v>17061</v>
      </c>
      <c r="B12990" s="1">
        <v>41129</v>
      </c>
      <c r="C12990" t="s">
        <v>20</v>
      </c>
      <c r="D12990">
        <v>1302.93</v>
      </c>
      <c r="E12990">
        <v>12060393</v>
      </c>
      <c r="F12990" t="s">
        <v>10</v>
      </c>
      <c r="G12990">
        <v>1</v>
      </c>
    </row>
    <row r="12991" spans="1:7" hidden="1" x14ac:dyDescent="0.25">
      <c r="A12991">
        <v>17061</v>
      </c>
      <c r="B12991" s="1">
        <v>41129</v>
      </c>
      <c r="C12991" t="s">
        <v>21</v>
      </c>
      <c r="D12991">
        <v>161.68</v>
      </c>
      <c r="E12991">
        <v>12060393</v>
      </c>
      <c r="F12991" t="s">
        <v>10</v>
      </c>
      <c r="G12991">
        <v>1</v>
      </c>
    </row>
    <row r="12992" spans="1:7" x14ac:dyDescent="0.25">
      <c r="A12992">
        <v>80029411</v>
      </c>
      <c r="B12992" s="1">
        <v>41129</v>
      </c>
      <c r="C12992" t="s">
        <v>96</v>
      </c>
      <c r="D12992">
        <v>25</v>
      </c>
      <c r="E12992">
        <v>12080146</v>
      </c>
      <c r="F12992" t="s">
        <v>97</v>
      </c>
      <c r="G12992">
        <v>18</v>
      </c>
    </row>
    <row r="12993" spans="1:7" x14ac:dyDescent="0.25">
      <c r="A12993">
        <v>80029411</v>
      </c>
      <c r="B12993" s="1">
        <v>41129</v>
      </c>
      <c r="C12993" t="s">
        <v>74</v>
      </c>
      <c r="D12993">
        <v>25</v>
      </c>
      <c r="E12993">
        <v>12080146</v>
      </c>
      <c r="F12993" t="s">
        <v>75</v>
      </c>
      <c r="G12993">
        <v>18</v>
      </c>
    </row>
    <row r="12994" spans="1:7" x14ac:dyDescent="0.25">
      <c r="A12994">
        <v>80029411</v>
      </c>
      <c r="B12994" s="1">
        <v>41129</v>
      </c>
      <c r="C12994" t="s">
        <v>70</v>
      </c>
      <c r="D12994">
        <v>25</v>
      </c>
      <c r="E12994">
        <v>12080146</v>
      </c>
      <c r="F12994" t="s">
        <v>71</v>
      </c>
      <c r="G12994">
        <v>18</v>
      </c>
    </row>
    <row r="12995" spans="1:7" hidden="1" x14ac:dyDescent="0.25">
      <c r="A12995">
        <v>80029420</v>
      </c>
      <c r="B12995" s="1">
        <v>41129</v>
      </c>
      <c r="C12995" t="s">
        <v>18</v>
      </c>
      <c r="D12995">
        <v>59.93</v>
      </c>
      <c r="E12995">
        <v>12060393</v>
      </c>
      <c r="F12995" t="s">
        <v>10</v>
      </c>
      <c r="G12995">
        <v>1</v>
      </c>
    </row>
    <row r="12996" spans="1:7" hidden="1" x14ac:dyDescent="0.25">
      <c r="A12996">
        <v>80029420</v>
      </c>
      <c r="B12996" s="1">
        <v>41129</v>
      </c>
      <c r="C12996" t="s">
        <v>19</v>
      </c>
      <c r="D12996">
        <v>533.02</v>
      </c>
      <c r="E12996">
        <v>12060393</v>
      </c>
      <c r="F12996" t="s">
        <v>10</v>
      </c>
      <c r="G12996">
        <v>1</v>
      </c>
    </row>
    <row r="12997" spans="1:7" hidden="1" x14ac:dyDescent="0.25">
      <c r="A12997">
        <v>80029420</v>
      </c>
      <c r="B12997" s="1">
        <v>41129</v>
      </c>
      <c r="C12997" t="s">
        <v>20</v>
      </c>
      <c r="D12997">
        <v>1302.93</v>
      </c>
      <c r="E12997">
        <v>12060393</v>
      </c>
      <c r="F12997" t="s">
        <v>10</v>
      </c>
      <c r="G12997">
        <v>1</v>
      </c>
    </row>
    <row r="12998" spans="1:7" hidden="1" x14ac:dyDescent="0.25">
      <c r="A12998">
        <v>80029420</v>
      </c>
      <c r="B12998" s="1">
        <v>41129</v>
      </c>
      <c r="C12998" t="s">
        <v>21</v>
      </c>
      <c r="D12998">
        <v>161.68</v>
      </c>
      <c r="E12998">
        <v>12060393</v>
      </c>
      <c r="F12998" t="s">
        <v>10</v>
      </c>
      <c r="G12998">
        <v>1</v>
      </c>
    </row>
    <row r="12999" spans="1:7" hidden="1" x14ac:dyDescent="0.25">
      <c r="A12999">
        <v>80029407</v>
      </c>
      <c r="B12999" s="1">
        <v>41129</v>
      </c>
      <c r="C12999" t="s">
        <v>113</v>
      </c>
      <c r="D12999">
        <v>50</v>
      </c>
      <c r="E12999">
        <v>12080135</v>
      </c>
      <c r="F12999" t="s">
        <v>10</v>
      </c>
      <c r="G12999">
        <v>1</v>
      </c>
    </row>
    <row r="13000" spans="1:7" hidden="1" x14ac:dyDescent="0.25">
      <c r="A13000">
        <v>80029406</v>
      </c>
      <c r="B13000" s="1">
        <v>41129</v>
      </c>
      <c r="C13000" t="s">
        <v>104</v>
      </c>
      <c r="D13000">
        <v>250</v>
      </c>
      <c r="E13000">
        <v>12080142</v>
      </c>
      <c r="F13000" t="s">
        <v>50</v>
      </c>
      <c r="G13000">
        <v>1</v>
      </c>
    </row>
    <row r="13001" spans="1:7" hidden="1" x14ac:dyDescent="0.25">
      <c r="A13001">
        <v>80029408</v>
      </c>
      <c r="B13001" s="1">
        <v>41129</v>
      </c>
      <c r="C13001" t="s">
        <v>111</v>
      </c>
      <c r="D13001">
        <v>50</v>
      </c>
      <c r="E13001">
        <v>12080143</v>
      </c>
      <c r="F13001" t="s">
        <v>112</v>
      </c>
      <c r="G13001">
        <v>2</v>
      </c>
    </row>
    <row r="13002" spans="1:7" hidden="1" x14ac:dyDescent="0.25">
      <c r="A13002">
        <v>80029409</v>
      </c>
      <c r="B13002" s="1">
        <v>41129</v>
      </c>
      <c r="C13002" t="s">
        <v>111</v>
      </c>
      <c r="D13002">
        <v>50</v>
      </c>
      <c r="E13002">
        <v>12080144</v>
      </c>
      <c r="F13002" t="s">
        <v>112</v>
      </c>
      <c r="G13002">
        <v>2</v>
      </c>
    </row>
    <row r="13003" spans="1:7" hidden="1" x14ac:dyDescent="0.25">
      <c r="A13003">
        <v>80029410</v>
      </c>
      <c r="B13003" s="1">
        <v>41129</v>
      </c>
      <c r="C13003" t="s">
        <v>111</v>
      </c>
      <c r="D13003">
        <v>50</v>
      </c>
      <c r="E13003">
        <v>12080145</v>
      </c>
      <c r="F13003" t="s">
        <v>112</v>
      </c>
      <c r="G13003">
        <v>2</v>
      </c>
    </row>
    <row r="13004" spans="1:7" x14ac:dyDescent="0.25">
      <c r="A13004">
        <v>80029412</v>
      </c>
      <c r="B13004" s="1">
        <v>41129</v>
      </c>
      <c r="C13004" t="s">
        <v>24</v>
      </c>
      <c r="D13004">
        <v>25</v>
      </c>
      <c r="E13004">
        <v>12080149</v>
      </c>
      <c r="F13004" t="s">
        <v>10</v>
      </c>
      <c r="G13004">
        <v>1</v>
      </c>
    </row>
    <row r="13005" spans="1:7" x14ac:dyDescent="0.25">
      <c r="A13005">
        <v>80029414</v>
      </c>
      <c r="B13005" s="1">
        <v>41129</v>
      </c>
      <c r="C13005" t="s">
        <v>29</v>
      </c>
      <c r="D13005">
        <v>25</v>
      </c>
      <c r="E13005">
        <v>12080153</v>
      </c>
      <c r="F13005" t="s">
        <v>10</v>
      </c>
      <c r="G13005">
        <v>1</v>
      </c>
    </row>
    <row r="13006" spans="1:7" x14ac:dyDescent="0.25">
      <c r="A13006">
        <v>80029415</v>
      </c>
      <c r="B13006" s="1">
        <v>41129</v>
      </c>
      <c r="C13006" t="s">
        <v>7</v>
      </c>
      <c r="D13006">
        <v>1375</v>
      </c>
      <c r="E13006">
        <v>12060393</v>
      </c>
      <c r="F13006" t="s">
        <v>8</v>
      </c>
      <c r="G13006">
        <v>1</v>
      </c>
    </row>
    <row r="13007" spans="1:7" x14ac:dyDescent="0.25">
      <c r="A13007">
        <v>80029417</v>
      </c>
      <c r="B13007" s="1">
        <v>41129</v>
      </c>
      <c r="C13007" t="s">
        <v>27</v>
      </c>
      <c r="D13007">
        <v>25</v>
      </c>
      <c r="E13007">
        <v>12080156</v>
      </c>
      <c r="F13007" t="s">
        <v>28</v>
      </c>
      <c r="G13007">
        <v>1</v>
      </c>
    </row>
    <row r="13008" spans="1:7" x14ac:dyDescent="0.25">
      <c r="A13008">
        <v>80029418</v>
      </c>
      <c r="B13008" s="1">
        <v>41129</v>
      </c>
      <c r="C13008" t="s">
        <v>134</v>
      </c>
      <c r="D13008">
        <v>75</v>
      </c>
      <c r="E13008">
        <v>12070408</v>
      </c>
      <c r="F13008" t="s">
        <v>10</v>
      </c>
      <c r="G13008">
        <v>1</v>
      </c>
    </row>
    <row r="13009" spans="1:7" x14ac:dyDescent="0.25">
      <c r="A13009">
        <v>80029419</v>
      </c>
      <c r="B13009" s="1">
        <v>41129</v>
      </c>
      <c r="C13009" t="s">
        <v>7</v>
      </c>
      <c r="D13009">
        <v>80</v>
      </c>
      <c r="E13009">
        <v>12070333</v>
      </c>
      <c r="F13009" t="s">
        <v>8</v>
      </c>
      <c r="G13009">
        <v>12000</v>
      </c>
    </row>
    <row r="13010" spans="1:7" x14ac:dyDescent="0.25">
      <c r="A13010">
        <v>80029420</v>
      </c>
      <c r="B13010" s="1">
        <v>41129</v>
      </c>
      <c r="C13010" t="s">
        <v>9</v>
      </c>
      <c r="D13010">
        <v>20</v>
      </c>
      <c r="E13010">
        <v>12060393</v>
      </c>
      <c r="F13010" t="s">
        <v>10</v>
      </c>
      <c r="G13010">
        <v>1</v>
      </c>
    </row>
    <row r="13011" spans="1:7" hidden="1" x14ac:dyDescent="0.25">
      <c r="A13011">
        <v>80029413</v>
      </c>
      <c r="B13011" s="1">
        <v>41129</v>
      </c>
      <c r="C13011" t="s">
        <v>111</v>
      </c>
      <c r="D13011">
        <v>25</v>
      </c>
      <c r="E13011">
        <v>12080150</v>
      </c>
      <c r="F13011" t="s">
        <v>112</v>
      </c>
      <c r="G13011">
        <v>1</v>
      </c>
    </row>
    <row r="13012" spans="1:7" x14ac:dyDescent="0.25">
      <c r="A13012">
        <v>80029420</v>
      </c>
      <c r="B13012" s="1">
        <v>41129</v>
      </c>
      <c r="C13012" t="s">
        <v>7</v>
      </c>
      <c r="D13012">
        <v>1375</v>
      </c>
      <c r="E13012">
        <v>12060393</v>
      </c>
      <c r="F13012" t="s">
        <v>8</v>
      </c>
      <c r="G13012">
        <v>1</v>
      </c>
    </row>
    <row r="13013" spans="1:7" hidden="1" x14ac:dyDescent="0.25">
      <c r="A13013">
        <v>80029416</v>
      </c>
      <c r="B13013" s="1">
        <v>41129</v>
      </c>
      <c r="C13013" t="s">
        <v>111</v>
      </c>
      <c r="D13013">
        <v>25</v>
      </c>
      <c r="E13013">
        <v>12080155</v>
      </c>
      <c r="F13013" t="s">
        <v>112</v>
      </c>
      <c r="G13013">
        <v>1</v>
      </c>
    </row>
    <row r="13014" spans="1:7" x14ac:dyDescent="0.25">
      <c r="A13014">
        <v>80029422</v>
      </c>
      <c r="B13014" s="1">
        <v>41129</v>
      </c>
      <c r="C13014" t="s">
        <v>64</v>
      </c>
      <c r="D13014">
        <v>25</v>
      </c>
      <c r="E13014">
        <v>12080157</v>
      </c>
      <c r="F13014" t="s">
        <v>65</v>
      </c>
      <c r="G13014">
        <v>1</v>
      </c>
    </row>
    <row r="13015" spans="1:7" x14ac:dyDescent="0.25">
      <c r="A13015">
        <v>80029423</v>
      </c>
      <c r="B13015" s="1">
        <v>41129</v>
      </c>
      <c r="C13015" t="s">
        <v>54</v>
      </c>
      <c r="D13015">
        <v>25</v>
      </c>
      <c r="E13015">
        <v>12080161</v>
      </c>
      <c r="F13015" t="s">
        <v>55</v>
      </c>
      <c r="G13015">
        <v>60000</v>
      </c>
    </row>
    <row r="13016" spans="1:7" x14ac:dyDescent="0.25">
      <c r="A13016">
        <v>80029423</v>
      </c>
      <c r="B13016" s="1">
        <v>41129</v>
      </c>
      <c r="C13016" t="s">
        <v>56</v>
      </c>
      <c r="D13016">
        <v>25</v>
      </c>
      <c r="E13016">
        <v>12080161</v>
      </c>
      <c r="F13016" t="s">
        <v>55</v>
      </c>
      <c r="G13016">
        <v>60000</v>
      </c>
    </row>
    <row r="13017" spans="1:7" x14ac:dyDescent="0.25">
      <c r="A13017">
        <v>80029423</v>
      </c>
      <c r="B13017" s="1">
        <v>41129</v>
      </c>
      <c r="C13017" t="s">
        <v>59</v>
      </c>
      <c r="D13017">
        <v>25</v>
      </c>
      <c r="E13017">
        <v>12080161</v>
      </c>
      <c r="F13017" t="s">
        <v>60</v>
      </c>
      <c r="G13017">
        <v>60000</v>
      </c>
    </row>
    <row r="13018" spans="1:7" x14ac:dyDescent="0.25">
      <c r="A13018">
        <v>80029423</v>
      </c>
      <c r="B13018" s="1">
        <v>41129</v>
      </c>
      <c r="C13018" t="s">
        <v>61</v>
      </c>
      <c r="D13018">
        <v>25</v>
      </c>
      <c r="E13018">
        <v>12080161</v>
      </c>
      <c r="F13018" t="s">
        <v>60</v>
      </c>
      <c r="G13018">
        <v>60000</v>
      </c>
    </row>
    <row r="13019" spans="1:7" x14ac:dyDescent="0.25">
      <c r="A13019">
        <v>80029424</v>
      </c>
      <c r="B13019" s="1">
        <v>41130</v>
      </c>
      <c r="C13019" t="s">
        <v>7</v>
      </c>
      <c r="D13019">
        <v>40</v>
      </c>
      <c r="E13019">
        <v>12080006</v>
      </c>
      <c r="F13019" t="s">
        <v>8</v>
      </c>
      <c r="G13019">
        <v>4000</v>
      </c>
    </row>
    <row r="13020" spans="1:7" x14ac:dyDescent="0.25">
      <c r="A13020">
        <v>80029426</v>
      </c>
      <c r="B13020" s="1">
        <v>41130</v>
      </c>
      <c r="C13020" t="s">
        <v>134</v>
      </c>
      <c r="D13020">
        <v>75</v>
      </c>
      <c r="E13020">
        <v>12080166</v>
      </c>
      <c r="F13020" t="s">
        <v>10</v>
      </c>
      <c r="G13020">
        <v>1</v>
      </c>
    </row>
    <row r="13021" spans="1:7" x14ac:dyDescent="0.25">
      <c r="A13021">
        <v>80029427</v>
      </c>
      <c r="B13021" s="1">
        <v>41130</v>
      </c>
      <c r="C13021" t="s">
        <v>7</v>
      </c>
      <c r="D13021">
        <v>120</v>
      </c>
      <c r="E13021">
        <v>12070433</v>
      </c>
      <c r="F13021" t="s">
        <v>8</v>
      </c>
      <c r="G13021">
        <v>20000</v>
      </c>
    </row>
    <row r="13022" spans="1:7" x14ac:dyDescent="0.25">
      <c r="A13022">
        <v>80029427</v>
      </c>
      <c r="B13022" s="1">
        <v>41130</v>
      </c>
      <c r="C13022" t="s">
        <v>15</v>
      </c>
      <c r="D13022">
        <v>60</v>
      </c>
      <c r="E13022">
        <v>12070433</v>
      </c>
      <c r="F13022" t="s">
        <v>8</v>
      </c>
      <c r="G13022">
        <v>20000</v>
      </c>
    </row>
    <row r="13023" spans="1:7" x14ac:dyDescent="0.25">
      <c r="A13023">
        <v>80029428</v>
      </c>
      <c r="B13023" s="1">
        <v>41130</v>
      </c>
      <c r="C13023" t="s">
        <v>27</v>
      </c>
      <c r="D13023">
        <v>25</v>
      </c>
      <c r="E13023">
        <v>12080169</v>
      </c>
      <c r="F13023" t="s">
        <v>28</v>
      </c>
      <c r="G13023">
        <v>1</v>
      </c>
    </row>
    <row r="13024" spans="1:7" x14ac:dyDescent="0.25">
      <c r="A13024">
        <v>80029431</v>
      </c>
      <c r="B13024" s="1">
        <v>41130</v>
      </c>
      <c r="C13024" t="s">
        <v>9</v>
      </c>
      <c r="D13024">
        <v>20</v>
      </c>
      <c r="E13024">
        <v>12070158</v>
      </c>
      <c r="F13024" t="s">
        <v>10</v>
      </c>
      <c r="G13024">
        <v>1</v>
      </c>
    </row>
    <row r="13025" spans="1:7" x14ac:dyDescent="0.25">
      <c r="A13025">
        <v>80029431</v>
      </c>
      <c r="B13025" s="1">
        <v>41130</v>
      </c>
      <c r="C13025" t="s">
        <v>7</v>
      </c>
      <c r="D13025">
        <v>145</v>
      </c>
      <c r="E13025">
        <v>12070158</v>
      </c>
      <c r="F13025" t="s">
        <v>8</v>
      </c>
      <c r="G13025">
        <v>1</v>
      </c>
    </row>
    <row r="13026" spans="1:7" x14ac:dyDescent="0.25">
      <c r="A13026">
        <v>80029432</v>
      </c>
      <c r="B13026" s="1">
        <v>41130</v>
      </c>
      <c r="C13026" t="s">
        <v>64</v>
      </c>
      <c r="D13026">
        <v>64</v>
      </c>
      <c r="E13026">
        <v>12080172</v>
      </c>
      <c r="F13026" t="s">
        <v>65</v>
      </c>
      <c r="G13026">
        <v>16</v>
      </c>
    </row>
    <row r="13027" spans="1:7" hidden="1" x14ac:dyDescent="0.25">
      <c r="A13027">
        <v>80029425</v>
      </c>
      <c r="B13027" s="1">
        <v>41130</v>
      </c>
      <c r="C13027" t="s">
        <v>111</v>
      </c>
      <c r="D13027">
        <v>25</v>
      </c>
      <c r="E13027">
        <v>12080165</v>
      </c>
      <c r="F13027" t="s">
        <v>112</v>
      </c>
      <c r="G13027">
        <v>1</v>
      </c>
    </row>
    <row r="13028" spans="1:7" hidden="1" x14ac:dyDescent="0.25">
      <c r="A13028">
        <v>80029430</v>
      </c>
      <c r="B13028" s="1">
        <v>41130</v>
      </c>
      <c r="C13028" t="s">
        <v>182</v>
      </c>
      <c r="D13028">
        <v>100</v>
      </c>
      <c r="E13028">
        <v>12080167</v>
      </c>
      <c r="F13028" t="s">
        <v>10</v>
      </c>
      <c r="G13028">
        <v>1</v>
      </c>
    </row>
    <row r="13029" spans="1:7" hidden="1" x14ac:dyDescent="0.25">
      <c r="A13029">
        <v>80029429</v>
      </c>
      <c r="B13029" s="1">
        <v>41130</v>
      </c>
      <c r="C13029" t="s">
        <v>182</v>
      </c>
      <c r="D13029">
        <v>100</v>
      </c>
      <c r="E13029">
        <v>12080168</v>
      </c>
      <c r="F13029" t="s">
        <v>10</v>
      </c>
      <c r="G13029">
        <v>1</v>
      </c>
    </row>
    <row r="13030" spans="1:7" x14ac:dyDescent="0.25">
      <c r="A13030">
        <v>80029432</v>
      </c>
      <c r="B13030" s="1">
        <v>41130</v>
      </c>
      <c r="C13030" t="s">
        <v>74</v>
      </c>
      <c r="D13030">
        <v>25</v>
      </c>
      <c r="E13030">
        <v>12080172</v>
      </c>
      <c r="F13030" t="s">
        <v>75</v>
      </c>
      <c r="G13030">
        <v>16</v>
      </c>
    </row>
    <row r="13031" spans="1:7" x14ac:dyDescent="0.25">
      <c r="A13031">
        <v>80029432</v>
      </c>
      <c r="B13031" s="1">
        <v>41130</v>
      </c>
      <c r="C13031" t="s">
        <v>70</v>
      </c>
      <c r="D13031">
        <v>25</v>
      </c>
      <c r="E13031">
        <v>12080172</v>
      </c>
      <c r="F13031" t="s">
        <v>71</v>
      </c>
      <c r="G13031">
        <v>16</v>
      </c>
    </row>
    <row r="13032" spans="1:7" x14ac:dyDescent="0.25">
      <c r="A13032">
        <v>80029432</v>
      </c>
      <c r="B13032" s="1">
        <v>41130</v>
      </c>
      <c r="C13032" t="s">
        <v>64</v>
      </c>
      <c r="D13032">
        <v>64</v>
      </c>
      <c r="E13032">
        <v>12080173</v>
      </c>
      <c r="F13032" t="s">
        <v>65</v>
      </c>
      <c r="G13032">
        <v>16</v>
      </c>
    </row>
    <row r="13033" spans="1:7" x14ac:dyDescent="0.25">
      <c r="A13033">
        <v>80029432</v>
      </c>
      <c r="B13033" s="1">
        <v>41130</v>
      </c>
      <c r="C13033" t="s">
        <v>74</v>
      </c>
      <c r="D13033">
        <v>25</v>
      </c>
      <c r="E13033">
        <v>12080173</v>
      </c>
      <c r="F13033" t="s">
        <v>75</v>
      </c>
      <c r="G13033">
        <v>16</v>
      </c>
    </row>
    <row r="13034" spans="1:7" x14ac:dyDescent="0.25">
      <c r="A13034">
        <v>80029432</v>
      </c>
      <c r="B13034" s="1">
        <v>41130</v>
      </c>
      <c r="C13034" t="s">
        <v>70</v>
      </c>
      <c r="D13034">
        <v>25</v>
      </c>
      <c r="E13034">
        <v>12080173</v>
      </c>
      <c r="F13034" t="s">
        <v>71</v>
      </c>
      <c r="G13034">
        <v>16</v>
      </c>
    </row>
    <row r="13035" spans="1:7" x14ac:dyDescent="0.25">
      <c r="A13035">
        <v>80029432</v>
      </c>
      <c r="B13035" s="1">
        <v>41130</v>
      </c>
      <c r="C13035" t="s">
        <v>64</v>
      </c>
      <c r="D13035">
        <v>64</v>
      </c>
      <c r="E13035">
        <v>12080174</v>
      </c>
      <c r="F13035" t="s">
        <v>65</v>
      </c>
      <c r="G13035">
        <v>16</v>
      </c>
    </row>
    <row r="13036" spans="1:7" x14ac:dyDescent="0.25">
      <c r="A13036">
        <v>80029432</v>
      </c>
      <c r="B13036" s="1">
        <v>41130</v>
      </c>
      <c r="C13036" t="s">
        <v>74</v>
      </c>
      <c r="D13036">
        <v>25</v>
      </c>
      <c r="E13036">
        <v>12080174</v>
      </c>
      <c r="F13036" t="s">
        <v>75</v>
      </c>
      <c r="G13036">
        <v>16</v>
      </c>
    </row>
    <row r="13037" spans="1:7" x14ac:dyDescent="0.25">
      <c r="A13037">
        <v>80029432</v>
      </c>
      <c r="B13037" s="1">
        <v>41130</v>
      </c>
      <c r="C13037" t="s">
        <v>70</v>
      </c>
      <c r="D13037">
        <v>25</v>
      </c>
      <c r="E13037">
        <v>12080174</v>
      </c>
      <c r="F13037" t="s">
        <v>71</v>
      </c>
      <c r="G13037">
        <v>16</v>
      </c>
    </row>
    <row r="13038" spans="1:7" x14ac:dyDescent="0.25">
      <c r="A13038">
        <v>80029432</v>
      </c>
      <c r="B13038" s="1">
        <v>41130</v>
      </c>
      <c r="C13038" t="s">
        <v>64</v>
      </c>
      <c r="D13038">
        <v>64</v>
      </c>
      <c r="E13038">
        <v>12080175</v>
      </c>
      <c r="F13038" t="s">
        <v>65</v>
      </c>
      <c r="G13038">
        <v>16</v>
      </c>
    </row>
    <row r="13039" spans="1:7" x14ac:dyDescent="0.25">
      <c r="A13039">
        <v>80029432</v>
      </c>
      <c r="B13039" s="1">
        <v>41130</v>
      </c>
      <c r="C13039" t="s">
        <v>74</v>
      </c>
      <c r="D13039">
        <v>25</v>
      </c>
      <c r="E13039">
        <v>12080175</v>
      </c>
      <c r="F13039" t="s">
        <v>75</v>
      </c>
      <c r="G13039">
        <v>16</v>
      </c>
    </row>
    <row r="13040" spans="1:7" x14ac:dyDescent="0.25">
      <c r="A13040">
        <v>80029432</v>
      </c>
      <c r="B13040" s="1">
        <v>41130</v>
      </c>
      <c r="C13040" t="s">
        <v>70</v>
      </c>
      <c r="D13040">
        <v>25</v>
      </c>
      <c r="E13040">
        <v>12080175</v>
      </c>
      <c r="F13040" t="s">
        <v>71</v>
      </c>
      <c r="G13040">
        <v>16</v>
      </c>
    </row>
    <row r="13041" spans="1:7" x14ac:dyDescent="0.25">
      <c r="A13041">
        <v>80029432</v>
      </c>
      <c r="B13041" s="1">
        <v>41130</v>
      </c>
      <c r="C13041" t="s">
        <v>64</v>
      </c>
      <c r="D13041">
        <v>64</v>
      </c>
      <c r="E13041">
        <v>12080176</v>
      </c>
      <c r="F13041" t="s">
        <v>65</v>
      </c>
      <c r="G13041">
        <v>16</v>
      </c>
    </row>
    <row r="13042" spans="1:7" x14ac:dyDescent="0.25">
      <c r="A13042">
        <v>80029432</v>
      </c>
      <c r="B13042" s="1">
        <v>41130</v>
      </c>
      <c r="C13042" t="s">
        <v>74</v>
      </c>
      <c r="D13042">
        <v>25</v>
      </c>
      <c r="E13042">
        <v>12080176</v>
      </c>
      <c r="F13042" t="s">
        <v>75</v>
      </c>
      <c r="G13042">
        <v>16</v>
      </c>
    </row>
    <row r="13043" spans="1:7" x14ac:dyDescent="0.25">
      <c r="A13043">
        <v>80029432</v>
      </c>
      <c r="B13043" s="1">
        <v>41130</v>
      </c>
      <c r="C13043" t="s">
        <v>70</v>
      </c>
      <c r="D13043">
        <v>25</v>
      </c>
      <c r="E13043">
        <v>12080176</v>
      </c>
      <c r="F13043" t="s">
        <v>71</v>
      </c>
      <c r="G13043">
        <v>16</v>
      </c>
    </row>
    <row r="13044" spans="1:7" x14ac:dyDescent="0.25">
      <c r="A13044">
        <v>80029432</v>
      </c>
      <c r="B13044" s="1">
        <v>41130</v>
      </c>
      <c r="C13044" t="s">
        <v>64</v>
      </c>
      <c r="D13044">
        <v>64</v>
      </c>
      <c r="E13044">
        <v>12080177</v>
      </c>
      <c r="F13044" t="s">
        <v>65</v>
      </c>
      <c r="G13044">
        <v>16</v>
      </c>
    </row>
    <row r="13045" spans="1:7" x14ac:dyDescent="0.25">
      <c r="A13045">
        <v>80029432</v>
      </c>
      <c r="B13045" s="1">
        <v>41130</v>
      </c>
      <c r="C13045" t="s">
        <v>74</v>
      </c>
      <c r="D13045">
        <v>25</v>
      </c>
      <c r="E13045">
        <v>12080177</v>
      </c>
      <c r="F13045" t="s">
        <v>75</v>
      </c>
      <c r="G13045">
        <v>16</v>
      </c>
    </row>
    <row r="13046" spans="1:7" x14ac:dyDescent="0.25">
      <c r="A13046">
        <v>80029432</v>
      </c>
      <c r="B13046" s="1">
        <v>41130</v>
      </c>
      <c r="C13046" t="s">
        <v>70</v>
      </c>
      <c r="D13046">
        <v>25</v>
      </c>
      <c r="E13046">
        <v>12080177</v>
      </c>
      <c r="F13046" t="s">
        <v>71</v>
      </c>
      <c r="G13046">
        <v>16</v>
      </c>
    </row>
    <row r="13047" spans="1:7" x14ac:dyDescent="0.25">
      <c r="A13047">
        <v>80029433</v>
      </c>
      <c r="B13047" s="1">
        <v>41130</v>
      </c>
      <c r="C13047" t="s">
        <v>54</v>
      </c>
      <c r="D13047">
        <v>27</v>
      </c>
      <c r="E13047">
        <v>12080178</v>
      </c>
      <c r="F13047" t="s">
        <v>55</v>
      </c>
      <c r="G13047">
        <v>70000</v>
      </c>
    </row>
    <row r="13048" spans="1:7" x14ac:dyDescent="0.25">
      <c r="A13048">
        <v>80029433</v>
      </c>
      <c r="B13048" s="1">
        <v>41130</v>
      </c>
      <c r="C13048" t="s">
        <v>56</v>
      </c>
      <c r="D13048">
        <v>27</v>
      </c>
      <c r="E13048">
        <v>12080178</v>
      </c>
      <c r="F13048" t="s">
        <v>55</v>
      </c>
      <c r="G13048">
        <v>70000</v>
      </c>
    </row>
    <row r="13049" spans="1:7" x14ac:dyDescent="0.25">
      <c r="A13049">
        <v>80029433</v>
      </c>
      <c r="B13049" s="1">
        <v>41130</v>
      </c>
      <c r="C13049" t="s">
        <v>59</v>
      </c>
      <c r="D13049">
        <v>25</v>
      </c>
      <c r="E13049">
        <v>12080178</v>
      </c>
      <c r="F13049" t="s">
        <v>60</v>
      </c>
      <c r="G13049">
        <v>70000</v>
      </c>
    </row>
    <row r="13050" spans="1:7" x14ac:dyDescent="0.25">
      <c r="A13050">
        <v>80029433</v>
      </c>
      <c r="B13050" s="1">
        <v>41130</v>
      </c>
      <c r="C13050" t="s">
        <v>61</v>
      </c>
      <c r="D13050">
        <v>25</v>
      </c>
      <c r="E13050">
        <v>12080178</v>
      </c>
      <c r="F13050" t="s">
        <v>60</v>
      </c>
      <c r="G13050">
        <v>70000</v>
      </c>
    </row>
    <row r="13051" spans="1:7" x14ac:dyDescent="0.25">
      <c r="A13051">
        <v>80029433</v>
      </c>
      <c r="B13051" s="1">
        <v>41130</v>
      </c>
      <c r="C13051" t="s">
        <v>54</v>
      </c>
      <c r="D13051">
        <v>27</v>
      </c>
      <c r="E13051">
        <v>12080179</v>
      </c>
      <c r="F13051" t="s">
        <v>55</v>
      </c>
      <c r="G13051">
        <v>70000</v>
      </c>
    </row>
    <row r="13052" spans="1:7" x14ac:dyDescent="0.25">
      <c r="A13052">
        <v>80029433</v>
      </c>
      <c r="B13052" s="1">
        <v>41130</v>
      </c>
      <c r="C13052" t="s">
        <v>56</v>
      </c>
      <c r="D13052">
        <v>27</v>
      </c>
      <c r="E13052">
        <v>12080179</v>
      </c>
      <c r="F13052" t="s">
        <v>55</v>
      </c>
      <c r="G13052">
        <v>70000</v>
      </c>
    </row>
    <row r="13053" spans="1:7" x14ac:dyDescent="0.25">
      <c r="A13053">
        <v>80029433</v>
      </c>
      <c r="B13053" s="1">
        <v>41130</v>
      </c>
      <c r="C13053" t="s">
        <v>59</v>
      </c>
      <c r="D13053">
        <v>25</v>
      </c>
      <c r="E13053">
        <v>12080179</v>
      </c>
      <c r="F13053" t="s">
        <v>60</v>
      </c>
      <c r="G13053">
        <v>70000</v>
      </c>
    </row>
    <row r="13054" spans="1:7" x14ac:dyDescent="0.25">
      <c r="A13054">
        <v>80029433</v>
      </c>
      <c r="B13054" s="1">
        <v>41130</v>
      </c>
      <c r="C13054" t="s">
        <v>61</v>
      </c>
      <c r="D13054">
        <v>25</v>
      </c>
      <c r="E13054">
        <v>12080179</v>
      </c>
      <c r="F13054" t="s">
        <v>60</v>
      </c>
      <c r="G13054">
        <v>70000</v>
      </c>
    </row>
    <row r="13055" spans="1:7" x14ac:dyDescent="0.25">
      <c r="A13055">
        <v>80029434</v>
      </c>
      <c r="B13055" s="1">
        <v>41130</v>
      </c>
      <c r="C13055" t="s">
        <v>133</v>
      </c>
      <c r="D13055">
        <v>15</v>
      </c>
      <c r="E13055">
        <v>12080180</v>
      </c>
      <c r="F13055" t="s">
        <v>10</v>
      </c>
      <c r="G13055">
        <v>1</v>
      </c>
    </row>
    <row r="13056" spans="1:7" x14ac:dyDescent="0.25">
      <c r="A13056">
        <v>80029436</v>
      </c>
      <c r="B13056" s="1">
        <v>41130</v>
      </c>
      <c r="C13056" t="s">
        <v>7</v>
      </c>
      <c r="D13056">
        <v>30</v>
      </c>
      <c r="E13056">
        <v>12080198</v>
      </c>
      <c r="F13056" t="s">
        <v>8</v>
      </c>
      <c r="G13056">
        <v>2000</v>
      </c>
    </row>
    <row r="13057" spans="1:7" x14ac:dyDescent="0.25">
      <c r="A13057">
        <v>80029437</v>
      </c>
      <c r="B13057" s="1">
        <v>41130</v>
      </c>
      <c r="C13057" t="s">
        <v>9</v>
      </c>
      <c r="D13057">
        <v>20</v>
      </c>
      <c r="E13057">
        <v>12060246</v>
      </c>
      <c r="F13057" t="s">
        <v>10</v>
      </c>
      <c r="G13057">
        <v>1</v>
      </c>
    </row>
    <row r="13058" spans="1:7" hidden="1" x14ac:dyDescent="0.25">
      <c r="A13058">
        <v>80029435</v>
      </c>
      <c r="B13058" s="1">
        <v>41130</v>
      </c>
      <c r="C13058" t="s">
        <v>22</v>
      </c>
      <c r="D13058">
        <v>50</v>
      </c>
      <c r="E13058">
        <v>12080184</v>
      </c>
      <c r="F13058" t="s">
        <v>23</v>
      </c>
      <c r="G13058">
        <v>0.09</v>
      </c>
    </row>
    <row r="13059" spans="1:7" hidden="1" x14ac:dyDescent="0.25">
      <c r="A13059">
        <v>80029435</v>
      </c>
      <c r="B13059" s="1">
        <v>41130</v>
      </c>
      <c r="C13059" t="s">
        <v>22</v>
      </c>
      <c r="D13059">
        <v>50</v>
      </c>
      <c r="E13059">
        <v>12080185</v>
      </c>
      <c r="F13059" t="s">
        <v>23</v>
      </c>
      <c r="G13059">
        <v>0.06</v>
      </c>
    </row>
    <row r="13060" spans="1:7" hidden="1" x14ac:dyDescent="0.25">
      <c r="A13060">
        <v>80029435</v>
      </c>
      <c r="B13060" s="1">
        <v>41130</v>
      </c>
      <c r="C13060" t="s">
        <v>22</v>
      </c>
      <c r="D13060">
        <v>50</v>
      </c>
      <c r="E13060">
        <v>12080186</v>
      </c>
      <c r="F13060" t="s">
        <v>23</v>
      </c>
      <c r="G13060">
        <v>0.06</v>
      </c>
    </row>
    <row r="13061" spans="1:7" hidden="1" x14ac:dyDescent="0.25">
      <c r="A13061">
        <v>80029435</v>
      </c>
      <c r="B13061" s="1">
        <v>41130</v>
      </c>
      <c r="C13061" t="s">
        <v>22</v>
      </c>
      <c r="D13061">
        <v>50</v>
      </c>
      <c r="E13061">
        <v>12080187</v>
      </c>
      <c r="F13061" t="s">
        <v>23</v>
      </c>
      <c r="G13061">
        <v>0.06</v>
      </c>
    </row>
    <row r="13062" spans="1:7" hidden="1" x14ac:dyDescent="0.25">
      <c r="A13062">
        <v>80029435</v>
      </c>
      <c r="B13062" s="1">
        <v>41130</v>
      </c>
      <c r="C13062" t="s">
        <v>22</v>
      </c>
      <c r="D13062">
        <v>50</v>
      </c>
      <c r="E13062">
        <v>12080188</v>
      </c>
      <c r="F13062" t="s">
        <v>23</v>
      </c>
      <c r="G13062">
        <v>0.06</v>
      </c>
    </row>
    <row r="13063" spans="1:7" hidden="1" x14ac:dyDescent="0.25">
      <c r="A13063">
        <v>80029435</v>
      </c>
      <c r="B13063" s="1">
        <v>41130</v>
      </c>
      <c r="C13063" t="s">
        <v>22</v>
      </c>
      <c r="D13063">
        <v>50</v>
      </c>
      <c r="E13063">
        <v>12080189</v>
      </c>
      <c r="F13063" t="s">
        <v>23</v>
      </c>
      <c r="G13063">
        <v>0.06</v>
      </c>
    </row>
    <row r="13064" spans="1:7" hidden="1" x14ac:dyDescent="0.25">
      <c r="A13064">
        <v>80029435</v>
      </c>
      <c r="B13064" s="1">
        <v>41130</v>
      </c>
      <c r="C13064" t="s">
        <v>22</v>
      </c>
      <c r="D13064">
        <v>50</v>
      </c>
      <c r="E13064">
        <v>12080190</v>
      </c>
      <c r="F13064" t="s">
        <v>23</v>
      </c>
      <c r="G13064">
        <v>0.09</v>
      </c>
    </row>
    <row r="13065" spans="1:7" x14ac:dyDescent="0.25">
      <c r="A13065">
        <v>80029437</v>
      </c>
      <c r="B13065" s="1">
        <v>41130</v>
      </c>
      <c r="C13065" t="s">
        <v>7</v>
      </c>
      <c r="D13065">
        <v>95</v>
      </c>
      <c r="E13065">
        <v>12060246</v>
      </c>
      <c r="F13065" t="s">
        <v>8</v>
      </c>
      <c r="G13065">
        <v>1</v>
      </c>
    </row>
    <row r="13066" spans="1:7" hidden="1" x14ac:dyDescent="0.25">
      <c r="A13066">
        <v>80029438</v>
      </c>
      <c r="B13066" s="1">
        <v>41130</v>
      </c>
      <c r="C13066" t="s">
        <v>111</v>
      </c>
      <c r="D13066">
        <v>25</v>
      </c>
      <c r="E13066">
        <v>12080199</v>
      </c>
      <c r="F13066" t="s">
        <v>112</v>
      </c>
      <c r="G13066">
        <v>1</v>
      </c>
    </row>
    <row r="13067" spans="1:7" hidden="1" x14ac:dyDescent="0.25">
      <c r="A13067">
        <v>80029438</v>
      </c>
      <c r="B13067" s="1">
        <v>41130</v>
      </c>
      <c r="C13067" t="s">
        <v>111</v>
      </c>
      <c r="D13067">
        <v>25</v>
      </c>
      <c r="E13067">
        <v>12080200</v>
      </c>
      <c r="F13067" t="s">
        <v>112</v>
      </c>
      <c r="G13067">
        <v>1</v>
      </c>
    </row>
    <row r="13068" spans="1:7" x14ac:dyDescent="0.25">
      <c r="A13068">
        <v>80029439</v>
      </c>
      <c r="B13068" s="1">
        <v>41130</v>
      </c>
      <c r="C13068" t="s">
        <v>27</v>
      </c>
      <c r="D13068">
        <v>25</v>
      </c>
      <c r="E13068">
        <v>12080202</v>
      </c>
      <c r="F13068" t="s">
        <v>28</v>
      </c>
      <c r="G13068">
        <v>1</v>
      </c>
    </row>
    <row r="13069" spans="1:7" x14ac:dyDescent="0.25">
      <c r="A13069">
        <v>80029440</v>
      </c>
      <c r="B13069" s="1">
        <v>41130</v>
      </c>
      <c r="C13069" t="s">
        <v>64</v>
      </c>
      <c r="D13069">
        <v>25</v>
      </c>
      <c r="E13069">
        <v>12080158</v>
      </c>
      <c r="F13069" t="s">
        <v>65</v>
      </c>
      <c r="G13069">
        <v>1</v>
      </c>
    </row>
    <row r="13070" spans="1:7" x14ac:dyDescent="0.25">
      <c r="A13070">
        <v>80029440</v>
      </c>
      <c r="B13070" s="1">
        <v>41130</v>
      </c>
      <c r="C13070" t="s">
        <v>64</v>
      </c>
      <c r="D13070">
        <v>25</v>
      </c>
      <c r="E13070">
        <v>12080159</v>
      </c>
      <c r="F13070" t="s">
        <v>65</v>
      </c>
      <c r="G13070">
        <v>1</v>
      </c>
    </row>
    <row r="13071" spans="1:7" x14ac:dyDescent="0.25">
      <c r="A13071">
        <v>80029440</v>
      </c>
      <c r="B13071" s="1">
        <v>41130</v>
      </c>
      <c r="C13071" t="s">
        <v>64</v>
      </c>
      <c r="D13071">
        <v>25</v>
      </c>
      <c r="E13071">
        <v>12080160</v>
      </c>
      <c r="F13071" t="s">
        <v>65</v>
      </c>
      <c r="G13071">
        <v>1</v>
      </c>
    </row>
    <row r="13072" spans="1:7" x14ac:dyDescent="0.25">
      <c r="A13072">
        <v>80029441</v>
      </c>
      <c r="B13072" s="1">
        <v>41130</v>
      </c>
      <c r="C13072" t="s">
        <v>59</v>
      </c>
      <c r="D13072">
        <v>25</v>
      </c>
      <c r="E13072">
        <v>12080204</v>
      </c>
      <c r="F13072" t="s">
        <v>60</v>
      </c>
      <c r="G13072">
        <v>2</v>
      </c>
    </row>
    <row r="13073" spans="1:7" x14ac:dyDescent="0.25">
      <c r="A13073">
        <v>80029442</v>
      </c>
      <c r="B13073" s="1">
        <v>41130</v>
      </c>
      <c r="C13073" t="s">
        <v>24</v>
      </c>
      <c r="D13073">
        <v>25</v>
      </c>
      <c r="E13073">
        <v>12080203</v>
      </c>
      <c r="F13073" t="s">
        <v>10</v>
      </c>
      <c r="G13073">
        <v>1</v>
      </c>
    </row>
    <row r="13074" spans="1:7" x14ac:dyDescent="0.25">
      <c r="A13074">
        <v>80029443</v>
      </c>
      <c r="B13074" s="1">
        <v>41131</v>
      </c>
      <c r="C13074" t="s">
        <v>64</v>
      </c>
      <c r="D13074">
        <v>32</v>
      </c>
      <c r="E13074">
        <v>12080206</v>
      </c>
      <c r="F13074" t="s">
        <v>65</v>
      </c>
      <c r="G13074">
        <v>8</v>
      </c>
    </row>
    <row r="13075" spans="1:7" x14ac:dyDescent="0.25">
      <c r="A13075">
        <v>80029445</v>
      </c>
      <c r="B13075" s="1">
        <v>41131</v>
      </c>
      <c r="C13075" t="s">
        <v>7</v>
      </c>
      <c r="D13075">
        <v>490</v>
      </c>
      <c r="E13075">
        <v>12070312</v>
      </c>
      <c r="F13075" t="s">
        <v>8</v>
      </c>
      <c r="G13075">
        <v>110000</v>
      </c>
    </row>
    <row r="13076" spans="1:7" x14ac:dyDescent="0.25">
      <c r="A13076">
        <v>80029445</v>
      </c>
      <c r="B13076" s="1">
        <v>41131</v>
      </c>
      <c r="C13076" t="s">
        <v>15</v>
      </c>
      <c r="D13076">
        <v>245</v>
      </c>
      <c r="E13076">
        <v>12070312</v>
      </c>
      <c r="F13076" t="s">
        <v>8</v>
      </c>
      <c r="G13076">
        <v>110000</v>
      </c>
    </row>
    <row r="13077" spans="1:7" hidden="1" x14ac:dyDescent="0.25">
      <c r="A13077">
        <v>80029444</v>
      </c>
      <c r="B13077" s="1">
        <v>41131</v>
      </c>
      <c r="C13077" t="s">
        <v>111</v>
      </c>
      <c r="D13077">
        <v>50</v>
      </c>
      <c r="E13077">
        <v>12080207</v>
      </c>
      <c r="F13077" t="s">
        <v>112</v>
      </c>
      <c r="G13077">
        <v>2</v>
      </c>
    </row>
    <row r="13078" spans="1:7" hidden="1" x14ac:dyDescent="0.25">
      <c r="A13078">
        <v>80029446</v>
      </c>
      <c r="B13078" s="1">
        <v>41131</v>
      </c>
      <c r="C13078" t="s">
        <v>182</v>
      </c>
      <c r="D13078">
        <v>100</v>
      </c>
      <c r="E13078">
        <v>12080211</v>
      </c>
      <c r="F13078" t="s">
        <v>10</v>
      </c>
      <c r="G13078">
        <v>1</v>
      </c>
    </row>
    <row r="13079" spans="1:7" hidden="1" x14ac:dyDescent="0.25">
      <c r="A13079">
        <v>80029447</v>
      </c>
      <c r="B13079" s="1">
        <v>41131</v>
      </c>
      <c r="C13079" t="s">
        <v>111</v>
      </c>
      <c r="D13079">
        <v>25</v>
      </c>
      <c r="E13079">
        <v>12080213</v>
      </c>
      <c r="F13079" t="s">
        <v>112</v>
      </c>
      <c r="G13079">
        <v>1</v>
      </c>
    </row>
    <row r="13080" spans="1:7" hidden="1" x14ac:dyDescent="0.25">
      <c r="A13080">
        <v>80029448</v>
      </c>
      <c r="B13080" s="1">
        <v>41131</v>
      </c>
      <c r="C13080" t="s">
        <v>111</v>
      </c>
      <c r="D13080">
        <v>25</v>
      </c>
      <c r="E13080">
        <v>12080217</v>
      </c>
      <c r="F13080" t="s">
        <v>112</v>
      </c>
      <c r="G13080">
        <v>1</v>
      </c>
    </row>
    <row r="13081" spans="1:7" hidden="1" x14ac:dyDescent="0.25">
      <c r="A13081">
        <v>80029450</v>
      </c>
      <c r="B13081" s="1">
        <v>41131</v>
      </c>
      <c r="C13081" t="s">
        <v>111</v>
      </c>
      <c r="D13081">
        <v>50</v>
      </c>
      <c r="E13081">
        <v>12080220</v>
      </c>
      <c r="F13081" t="s">
        <v>112</v>
      </c>
      <c r="G13081">
        <v>2</v>
      </c>
    </row>
    <row r="13082" spans="1:7" hidden="1" x14ac:dyDescent="0.25">
      <c r="A13082">
        <v>80029451</v>
      </c>
      <c r="B13082" s="1">
        <v>41131</v>
      </c>
      <c r="C13082" t="s">
        <v>111</v>
      </c>
      <c r="D13082">
        <v>25</v>
      </c>
      <c r="E13082">
        <v>12080221</v>
      </c>
      <c r="F13082" t="s">
        <v>112</v>
      </c>
      <c r="G13082">
        <v>1</v>
      </c>
    </row>
    <row r="13083" spans="1:7" hidden="1" x14ac:dyDescent="0.25">
      <c r="A13083">
        <v>80029451</v>
      </c>
      <c r="B13083" s="1">
        <v>41131</v>
      </c>
      <c r="C13083" t="s">
        <v>111</v>
      </c>
      <c r="D13083">
        <v>25</v>
      </c>
      <c r="E13083">
        <v>12080222</v>
      </c>
      <c r="F13083" t="s">
        <v>112</v>
      </c>
      <c r="G13083">
        <v>1</v>
      </c>
    </row>
    <row r="13084" spans="1:7" hidden="1" x14ac:dyDescent="0.25">
      <c r="A13084">
        <v>80029452</v>
      </c>
      <c r="B13084" s="1">
        <v>41131</v>
      </c>
      <c r="C13084" t="s">
        <v>22</v>
      </c>
      <c r="D13084">
        <v>187.5</v>
      </c>
      <c r="E13084">
        <v>12080225</v>
      </c>
      <c r="F13084" t="s">
        <v>23</v>
      </c>
      <c r="G13084">
        <v>0.75</v>
      </c>
    </row>
    <row r="13085" spans="1:7" hidden="1" x14ac:dyDescent="0.25">
      <c r="A13085">
        <v>80029454</v>
      </c>
      <c r="B13085" s="1">
        <v>41134</v>
      </c>
      <c r="C13085" t="s">
        <v>41</v>
      </c>
      <c r="D13085">
        <v>88.4</v>
      </c>
      <c r="E13085">
        <v>12060407</v>
      </c>
      <c r="F13085" t="s">
        <v>30</v>
      </c>
      <c r="G13085">
        <v>680</v>
      </c>
    </row>
    <row r="13086" spans="1:7" hidden="1" x14ac:dyDescent="0.25">
      <c r="A13086">
        <v>80029454</v>
      </c>
      <c r="B13086" s="1">
        <v>41134</v>
      </c>
      <c r="C13086" t="s">
        <v>51</v>
      </c>
      <c r="D13086">
        <v>54.01</v>
      </c>
      <c r="E13086">
        <v>12060407</v>
      </c>
      <c r="F13086" t="s">
        <v>52</v>
      </c>
      <c r="G13086">
        <v>680</v>
      </c>
    </row>
    <row r="13087" spans="1:7" hidden="1" x14ac:dyDescent="0.25">
      <c r="A13087">
        <v>80029454</v>
      </c>
      <c r="B13087" s="1">
        <v>41134</v>
      </c>
      <c r="C13087" t="s">
        <v>45</v>
      </c>
      <c r="D13087">
        <v>186.9</v>
      </c>
      <c r="E13087">
        <v>12060407</v>
      </c>
      <c r="F13087" t="s">
        <v>46</v>
      </c>
      <c r="G13087">
        <v>680</v>
      </c>
    </row>
    <row r="13088" spans="1:7" hidden="1" x14ac:dyDescent="0.25">
      <c r="A13088">
        <v>80029454</v>
      </c>
      <c r="B13088" s="1">
        <v>41134</v>
      </c>
      <c r="C13088" t="s">
        <v>110</v>
      </c>
      <c r="D13088">
        <v>38.799999999999997</v>
      </c>
      <c r="E13088">
        <v>12060407</v>
      </c>
      <c r="F13088" t="s">
        <v>30</v>
      </c>
      <c r="G13088">
        <v>680</v>
      </c>
    </row>
    <row r="13089" spans="1:7" hidden="1" x14ac:dyDescent="0.25">
      <c r="A13089">
        <v>80029454</v>
      </c>
      <c r="B13089" s="1">
        <v>41134</v>
      </c>
      <c r="C13089" t="s">
        <v>93</v>
      </c>
      <c r="D13089">
        <v>0</v>
      </c>
      <c r="E13089">
        <v>12060407</v>
      </c>
      <c r="F13089" t="s">
        <v>38</v>
      </c>
      <c r="G13089">
        <v>680</v>
      </c>
    </row>
    <row r="13090" spans="1:7" hidden="1" x14ac:dyDescent="0.25">
      <c r="A13090">
        <v>80029454</v>
      </c>
      <c r="B13090" s="1">
        <v>41134</v>
      </c>
      <c r="C13090" t="s">
        <v>47</v>
      </c>
      <c r="D13090">
        <v>0</v>
      </c>
      <c r="E13090">
        <v>12060407</v>
      </c>
      <c r="F13090" t="s">
        <v>30</v>
      </c>
      <c r="G13090">
        <v>680</v>
      </c>
    </row>
    <row r="13091" spans="1:7" hidden="1" x14ac:dyDescent="0.25">
      <c r="A13091">
        <v>80029454</v>
      </c>
      <c r="B13091" s="1">
        <v>41134</v>
      </c>
      <c r="C13091" t="s">
        <v>48</v>
      </c>
      <c r="D13091">
        <v>22.5</v>
      </c>
      <c r="E13091">
        <v>12060407</v>
      </c>
      <c r="F13091" t="s">
        <v>30</v>
      </c>
      <c r="G13091">
        <v>680</v>
      </c>
    </row>
    <row r="13092" spans="1:7" hidden="1" x14ac:dyDescent="0.25">
      <c r="A13092">
        <v>80029454</v>
      </c>
      <c r="B13092" s="1">
        <v>41134</v>
      </c>
      <c r="C13092" t="s">
        <v>78</v>
      </c>
      <c r="D13092">
        <v>0</v>
      </c>
      <c r="E13092">
        <v>12060407</v>
      </c>
      <c r="F13092" t="s">
        <v>79</v>
      </c>
      <c r="G13092">
        <v>680</v>
      </c>
    </row>
    <row r="13093" spans="1:7" hidden="1" x14ac:dyDescent="0.25">
      <c r="A13093">
        <v>80029454</v>
      </c>
      <c r="B13093" s="1">
        <v>41134</v>
      </c>
      <c r="C13093" t="s">
        <v>92</v>
      </c>
      <c r="D13093">
        <v>0</v>
      </c>
      <c r="E13093">
        <v>12060407</v>
      </c>
      <c r="F13093" t="s">
        <v>30</v>
      </c>
      <c r="G13093">
        <v>680</v>
      </c>
    </row>
    <row r="13094" spans="1:7" hidden="1" x14ac:dyDescent="0.25">
      <c r="A13094">
        <v>80029454</v>
      </c>
      <c r="B13094" s="1">
        <v>41134</v>
      </c>
      <c r="C13094" t="s">
        <v>100</v>
      </c>
      <c r="D13094">
        <v>0</v>
      </c>
      <c r="E13094">
        <v>12060407</v>
      </c>
      <c r="F13094" t="s">
        <v>50</v>
      </c>
      <c r="G13094">
        <v>680</v>
      </c>
    </row>
    <row r="13095" spans="1:7" hidden="1" x14ac:dyDescent="0.25">
      <c r="A13095">
        <v>80029454</v>
      </c>
      <c r="B13095" s="1">
        <v>41134</v>
      </c>
      <c r="C13095" t="s">
        <v>106</v>
      </c>
      <c r="D13095">
        <v>99</v>
      </c>
      <c r="E13095">
        <v>12060407</v>
      </c>
      <c r="F13095" t="s">
        <v>107</v>
      </c>
      <c r="G13095">
        <v>680</v>
      </c>
    </row>
    <row r="13096" spans="1:7" hidden="1" x14ac:dyDescent="0.25">
      <c r="A13096">
        <v>80029454</v>
      </c>
      <c r="B13096" s="1">
        <v>41134</v>
      </c>
      <c r="C13096" t="s">
        <v>36</v>
      </c>
      <c r="D13096">
        <v>177.5</v>
      </c>
      <c r="E13096">
        <v>12060407</v>
      </c>
      <c r="F13096" t="s">
        <v>23</v>
      </c>
      <c r="G13096">
        <v>680</v>
      </c>
    </row>
    <row r="13097" spans="1:7" x14ac:dyDescent="0.25">
      <c r="A13097">
        <v>80029449</v>
      </c>
      <c r="B13097" s="1">
        <v>41131</v>
      </c>
      <c r="C13097" t="s">
        <v>135</v>
      </c>
      <c r="D13097">
        <v>125</v>
      </c>
      <c r="E13097">
        <v>12080219</v>
      </c>
      <c r="F13097" t="s">
        <v>10</v>
      </c>
      <c r="G13097">
        <v>1</v>
      </c>
    </row>
    <row r="13098" spans="1:7" x14ac:dyDescent="0.25">
      <c r="A13098">
        <v>80029453</v>
      </c>
      <c r="B13098" s="1">
        <v>41134</v>
      </c>
      <c r="C13098" t="s">
        <v>7</v>
      </c>
      <c r="D13098">
        <v>180</v>
      </c>
      <c r="E13098">
        <v>12080067</v>
      </c>
      <c r="F13098" t="s">
        <v>8</v>
      </c>
      <c r="G13098">
        <v>32000</v>
      </c>
    </row>
    <row r="13099" spans="1:7" x14ac:dyDescent="0.25">
      <c r="A13099">
        <v>80029453</v>
      </c>
      <c r="B13099" s="1">
        <v>41134</v>
      </c>
      <c r="C13099" t="s">
        <v>15</v>
      </c>
      <c r="D13099">
        <v>90</v>
      </c>
      <c r="E13099">
        <v>12080067</v>
      </c>
      <c r="F13099" t="s">
        <v>8</v>
      </c>
      <c r="G13099">
        <v>32000</v>
      </c>
    </row>
    <row r="13100" spans="1:7" x14ac:dyDescent="0.25">
      <c r="A13100">
        <v>80029455</v>
      </c>
      <c r="B13100" s="1">
        <v>41134</v>
      </c>
      <c r="C13100" t="s">
        <v>27</v>
      </c>
      <c r="D13100">
        <v>25</v>
      </c>
      <c r="E13100">
        <v>12080232</v>
      </c>
      <c r="F13100" t="s">
        <v>28</v>
      </c>
      <c r="G13100">
        <v>1</v>
      </c>
    </row>
    <row r="13101" spans="1:7" x14ac:dyDescent="0.25">
      <c r="A13101">
        <v>80029456</v>
      </c>
      <c r="B13101" s="1">
        <v>41134</v>
      </c>
      <c r="C13101" t="s">
        <v>24</v>
      </c>
      <c r="D13101">
        <v>25</v>
      </c>
      <c r="E13101">
        <v>12080233</v>
      </c>
      <c r="F13101" t="s">
        <v>10</v>
      </c>
      <c r="G13101">
        <v>1</v>
      </c>
    </row>
    <row r="13102" spans="1:7" x14ac:dyDescent="0.25">
      <c r="A13102">
        <v>80029458</v>
      </c>
      <c r="B13102" s="1">
        <v>41134</v>
      </c>
      <c r="C13102" t="s">
        <v>54</v>
      </c>
      <c r="D13102">
        <v>39</v>
      </c>
      <c r="E13102">
        <v>12080028</v>
      </c>
      <c r="F13102" t="s">
        <v>55</v>
      </c>
      <c r="G13102">
        <v>220000</v>
      </c>
    </row>
    <row r="13103" spans="1:7" x14ac:dyDescent="0.25">
      <c r="A13103">
        <v>80029458</v>
      </c>
      <c r="B13103" s="1">
        <v>41134</v>
      </c>
      <c r="C13103" t="s">
        <v>180</v>
      </c>
      <c r="D13103">
        <v>39</v>
      </c>
      <c r="E13103">
        <v>12080028</v>
      </c>
      <c r="F13103" t="s">
        <v>55</v>
      </c>
      <c r="G13103">
        <v>220000</v>
      </c>
    </row>
    <row r="13104" spans="1:7" x14ac:dyDescent="0.25">
      <c r="A13104">
        <v>80029458</v>
      </c>
      <c r="B13104" s="1">
        <v>41134</v>
      </c>
      <c r="C13104" t="s">
        <v>161</v>
      </c>
      <c r="D13104">
        <v>39</v>
      </c>
      <c r="E13104">
        <v>12080028</v>
      </c>
      <c r="F13104" t="s">
        <v>55</v>
      </c>
      <c r="G13104">
        <v>220000</v>
      </c>
    </row>
    <row r="13105" spans="1:7" x14ac:dyDescent="0.25">
      <c r="A13105">
        <v>80029458</v>
      </c>
      <c r="B13105" s="1">
        <v>41134</v>
      </c>
      <c r="C13105" t="s">
        <v>162</v>
      </c>
      <c r="D13105">
        <v>39</v>
      </c>
      <c r="E13105">
        <v>12080028</v>
      </c>
      <c r="F13105" t="s">
        <v>55</v>
      </c>
      <c r="G13105">
        <v>220000</v>
      </c>
    </row>
    <row r="13106" spans="1:7" x14ac:dyDescent="0.25">
      <c r="A13106">
        <v>80029458</v>
      </c>
      <c r="B13106" s="1">
        <v>41134</v>
      </c>
      <c r="C13106" t="s">
        <v>163</v>
      </c>
      <c r="D13106">
        <v>39</v>
      </c>
      <c r="E13106">
        <v>12080028</v>
      </c>
      <c r="F13106" t="s">
        <v>55</v>
      </c>
      <c r="G13106">
        <v>220000</v>
      </c>
    </row>
    <row r="13107" spans="1:7" x14ac:dyDescent="0.25">
      <c r="A13107">
        <v>80029458</v>
      </c>
      <c r="B13107" s="1">
        <v>41134</v>
      </c>
      <c r="C13107" t="s">
        <v>164</v>
      </c>
      <c r="D13107">
        <v>35</v>
      </c>
      <c r="E13107">
        <v>12080028</v>
      </c>
      <c r="F13107" t="s">
        <v>55</v>
      </c>
      <c r="G13107">
        <v>220000</v>
      </c>
    </row>
    <row r="13108" spans="1:7" x14ac:dyDescent="0.25">
      <c r="A13108">
        <v>80029458</v>
      </c>
      <c r="B13108" s="1">
        <v>41134</v>
      </c>
      <c r="C13108" t="s">
        <v>165</v>
      </c>
      <c r="D13108">
        <v>35</v>
      </c>
      <c r="E13108">
        <v>12080028</v>
      </c>
      <c r="F13108" t="s">
        <v>55</v>
      </c>
      <c r="G13108">
        <v>220000</v>
      </c>
    </row>
    <row r="13109" spans="1:7" x14ac:dyDescent="0.25">
      <c r="A13109">
        <v>80029458</v>
      </c>
      <c r="B13109" s="1">
        <v>41134</v>
      </c>
      <c r="C13109" t="s">
        <v>166</v>
      </c>
      <c r="D13109">
        <v>35</v>
      </c>
      <c r="E13109">
        <v>12080028</v>
      </c>
      <c r="F13109" t="s">
        <v>55</v>
      </c>
      <c r="G13109">
        <v>220000</v>
      </c>
    </row>
    <row r="13110" spans="1:7" x14ac:dyDescent="0.25">
      <c r="A13110">
        <v>80029458</v>
      </c>
      <c r="B13110" s="1">
        <v>41134</v>
      </c>
      <c r="C13110" t="s">
        <v>167</v>
      </c>
      <c r="D13110">
        <v>35</v>
      </c>
      <c r="E13110">
        <v>12080028</v>
      </c>
      <c r="F13110" t="s">
        <v>55</v>
      </c>
      <c r="G13110">
        <v>220000</v>
      </c>
    </row>
    <row r="13111" spans="1:7" x14ac:dyDescent="0.25">
      <c r="A13111">
        <v>80029458</v>
      </c>
      <c r="B13111" s="1">
        <v>41134</v>
      </c>
      <c r="C13111" t="s">
        <v>168</v>
      </c>
      <c r="D13111">
        <v>35</v>
      </c>
      <c r="E13111">
        <v>12080028</v>
      </c>
      <c r="F13111" t="s">
        <v>55</v>
      </c>
      <c r="G13111">
        <v>220000</v>
      </c>
    </row>
    <row r="13112" spans="1:7" x14ac:dyDescent="0.25">
      <c r="A13112">
        <v>80029458</v>
      </c>
      <c r="B13112" s="1">
        <v>41134</v>
      </c>
      <c r="C13112" t="s">
        <v>56</v>
      </c>
      <c r="D13112">
        <v>33</v>
      </c>
      <c r="E13112">
        <v>12080028</v>
      </c>
      <c r="F13112" t="s">
        <v>55</v>
      </c>
      <c r="G13112">
        <v>220000</v>
      </c>
    </row>
    <row r="13113" spans="1:7" x14ac:dyDescent="0.25">
      <c r="A13113">
        <v>80029458</v>
      </c>
      <c r="B13113" s="1">
        <v>41134</v>
      </c>
      <c r="C13113" t="s">
        <v>57</v>
      </c>
      <c r="D13113">
        <v>37</v>
      </c>
      <c r="E13113">
        <v>12080028</v>
      </c>
      <c r="F13113" t="s">
        <v>55</v>
      </c>
      <c r="G13113">
        <v>220000</v>
      </c>
    </row>
    <row r="13114" spans="1:7" x14ac:dyDescent="0.25">
      <c r="A13114">
        <v>80029458</v>
      </c>
      <c r="B13114" s="1">
        <v>41134</v>
      </c>
      <c r="C13114" t="s">
        <v>58</v>
      </c>
      <c r="D13114">
        <v>29</v>
      </c>
      <c r="E13114">
        <v>12080028</v>
      </c>
      <c r="F13114" t="s">
        <v>55</v>
      </c>
      <c r="G13114">
        <v>220000</v>
      </c>
    </row>
    <row r="13115" spans="1:7" x14ac:dyDescent="0.25">
      <c r="A13115">
        <v>80029458</v>
      </c>
      <c r="B13115" s="1">
        <v>41134</v>
      </c>
      <c r="C13115" t="s">
        <v>76</v>
      </c>
      <c r="D13115">
        <v>25</v>
      </c>
      <c r="E13115">
        <v>12080028</v>
      </c>
      <c r="F13115" t="s">
        <v>55</v>
      </c>
      <c r="G13115">
        <v>220000</v>
      </c>
    </row>
    <row r="13116" spans="1:7" x14ac:dyDescent="0.25">
      <c r="A13116">
        <v>80029458</v>
      </c>
      <c r="B13116" s="1">
        <v>41134</v>
      </c>
      <c r="C13116" t="s">
        <v>80</v>
      </c>
      <c r="D13116">
        <v>25</v>
      </c>
      <c r="E13116">
        <v>12080028</v>
      </c>
      <c r="F13116" t="s">
        <v>55</v>
      </c>
      <c r="G13116">
        <v>220000</v>
      </c>
    </row>
    <row r="13117" spans="1:7" x14ac:dyDescent="0.25">
      <c r="A13117">
        <v>80029458</v>
      </c>
      <c r="B13117" s="1">
        <v>41134</v>
      </c>
      <c r="C13117" t="s">
        <v>82</v>
      </c>
      <c r="D13117">
        <v>25</v>
      </c>
      <c r="E13117">
        <v>12080028</v>
      </c>
      <c r="F13117" t="s">
        <v>55</v>
      </c>
      <c r="G13117">
        <v>220000</v>
      </c>
    </row>
    <row r="13118" spans="1:7" x14ac:dyDescent="0.25">
      <c r="A13118">
        <v>80029458</v>
      </c>
      <c r="B13118" s="1">
        <v>41134</v>
      </c>
      <c r="C13118" t="s">
        <v>83</v>
      </c>
      <c r="D13118">
        <v>25</v>
      </c>
      <c r="E13118">
        <v>12080028</v>
      </c>
      <c r="F13118" t="s">
        <v>55</v>
      </c>
      <c r="G13118">
        <v>220000</v>
      </c>
    </row>
    <row r="13119" spans="1:7" x14ac:dyDescent="0.25">
      <c r="A13119">
        <v>80029458</v>
      </c>
      <c r="B13119" s="1">
        <v>41134</v>
      </c>
      <c r="C13119" t="s">
        <v>179</v>
      </c>
      <c r="D13119">
        <v>25</v>
      </c>
      <c r="E13119">
        <v>12080028</v>
      </c>
      <c r="F13119" t="s">
        <v>55</v>
      </c>
      <c r="G13119">
        <v>220000</v>
      </c>
    </row>
    <row r="13120" spans="1:7" x14ac:dyDescent="0.25">
      <c r="A13120">
        <v>80029458</v>
      </c>
      <c r="B13120" s="1">
        <v>41134</v>
      </c>
      <c r="C13120" t="s">
        <v>59</v>
      </c>
      <c r="D13120">
        <v>45</v>
      </c>
      <c r="E13120">
        <v>12080028</v>
      </c>
      <c r="F13120" t="s">
        <v>60</v>
      </c>
      <c r="G13120">
        <v>220000</v>
      </c>
    </row>
    <row r="13121" spans="1:7" x14ac:dyDescent="0.25">
      <c r="A13121">
        <v>80029458</v>
      </c>
      <c r="B13121" s="1">
        <v>41134</v>
      </c>
      <c r="C13121" t="s">
        <v>169</v>
      </c>
      <c r="D13121">
        <v>45</v>
      </c>
      <c r="E13121">
        <v>12080028</v>
      </c>
      <c r="F13121" t="s">
        <v>60</v>
      </c>
      <c r="G13121">
        <v>220000</v>
      </c>
    </row>
    <row r="13122" spans="1:7" x14ac:dyDescent="0.25">
      <c r="A13122">
        <v>80029458</v>
      </c>
      <c r="B13122" s="1">
        <v>41134</v>
      </c>
      <c r="C13122" t="s">
        <v>170</v>
      </c>
      <c r="D13122">
        <v>45</v>
      </c>
      <c r="E13122">
        <v>12080028</v>
      </c>
      <c r="F13122" t="s">
        <v>60</v>
      </c>
      <c r="G13122">
        <v>220000</v>
      </c>
    </row>
    <row r="13123" spans="1:7" x14ac:dyDescent="0.25">
      <c r="A13123">
        <v>80029458</v>
      </c>
      <c r="B13123" s="1">
        <v>41134</v>
      </c>
      <c r="C13123" t="s">
        <v>171</v>
      </c>
      <c r="D13123">
        <v>45</v>
      </c>
      <c r="E13123">
        <v>12080028</v>
      </c>
      <c r="F13123" t="s">
        <v>60</v>
      </c>
      <c r="G13123">
        <v>220000</v>
      </c>
    </row>
    <row r="13124" spans="1:7" x14ac:dyDescent="0.25">
      <c r="A13124">
        <v>80029458</v>
      </c>
      <c r="B13124" s="1">
        <v>41134</v>
      </c>
      <c r="C13124" t="s">
        <v>172</v>
      </c>
      <c r="D13124">
        <v>45</v>
      </c>
      <c r="E13124">
        <v>12080028</v>
      </c>
      <c r="F13124" t="s">
        <v>60</v>
      </c>
      <c r="G13124">
        <v>220000</v>
      </c>
    </row>
    <row r="13125" spans="1:7" x14ac:dyDescent="0.25">
      <c r="A13125">
        <v>80029458</v>
      </c>
      <c r="B13125" s="1">
        <v>41134</v>
      </c>
      <c r="C13125" t="s">
        <v>173</v>
      </c>
      <c r="D13125">
        <v>35</v>
      </c>
      <c r="E13125">
        <v>12080028</v>
      </c>
      <c r="F13125" t="s">
        <v>60</v>
      </c>
      <c r="G13125">
        <v>220000</v>
      </c>
    </row>
    <row r="13126" spans="1:7" x14ac:dyDescent="0.25">
      <c r="A13126">
        <v>80029458</v>
      </c>
      <c r="B13126" s="1">
        <v>41134</v>
      </c>
      <c r="C13126" t="s">
        <v>174</v>
      </c>
      <c r="D13126">
        <v>40</v>
      </c>
      <c r="E13126">
        <v>12080028</v>
      </c>
      <c r="F13126" t="s">
        <v>60</v>
      </c>
      <c r="G13126">
        <v>220000</v>
      </c>
    </row>
    <row r="13127" spans="1:7" x14ac:dyDescent="0.25">
      <c r="A13127">
        <v>80029458</v>
      </c>
      <c r="B13127" s="1">
        <v>41134</v>
      </c>
      <c r="C13127" t="s">
        <v>175</v>
      </c>
      <c r="D13127">
        <v>40</v>
      </c>
      <c r="E13127">
        <v>12080028</v>
      </c>
      <c r="F13127" t="s">
        <v>60</v>
      </c>
      <c r="G13127">
        <v>220000</v>
      </c>
    </row>
    <row r="13128" spans="1:7" x14ac:dyDescent="0.25">
      <c r="A13128">
        <v>80029458</v>
      </c>
      <c r="B13128" s="1">
        <v>41134</v>
      </c>
      <c r="C13128" t="s">
        <v>176</v>
      </c>
      <c r="D13128">
        <v>40</v>
      </c>
      <c r="E13128">
        <v>12080028</v>
      </c>
      <c r="F13128" t="s">
        <v>60</v>
      </c>
      <c r="G13128">
        <v>220000</v>
      </c>
    </row>
    <row r="13129" spans="1:7" x14ac:dyDescent="0.25">
      <c r="A13129">
        <v>80029458</v>
      </c>
      <c r="B13129" s="1">
        <v>41134</v>
      </c>
      <c r="C13129" t="s">
        <v>177</v>
      </c>
      <c r="D13129">
        <v>40</v>
      </c>
      <c r="E13129">
        <v>12080028</v>
      </c>
      <c r="F13129" t="s">
        <v>60</v>
      </c>
      <c r="G13129">
        <v>220000</v>
      </c>
    </row>
    <row r="13130" spans="1:7" x14ac:dyDescent="0.25">
      <c r="A13130">
        <v>80029458</v>
      </c>
      <c r="B13130" s="1">
        <v>41134</v>
      </c>
      <c r="C13130" t="s">
        <v>61</v>
      </c>
      <c r="D13130">
        <v>32</v>
      </c>
      <c r="E13130">
        <v>12080028</v>
      </c>
      <c r="F13130" t="s">
        <v>60</v>
      </c>
      <c r="G13130">
        <v>220000</v>
      </c>
    </row>
    <row r="13131" spans="1:7" x14ac:dyDescent="0.25">
      <c r="A13131">
        <v>80029458</v>
      </c>
      <c r="B13131" s="1">
        <v>41134</v>
      </c>
      <c r="C13131" t="s">
        <v>62</v>
      </c>
      <c r="D13131">
        <v>25</v>
      </c>
      <c r="E13131">
        <v>12080028</v>
      </c>
      <c r="F13131" t="s">
        <v>60</v>
      </c>
      <c r="G13131">
        <v>220000</v>
      </c>
    </row>
    <row r="13132" spans="1:7" x14ac:dyDescent="0.25">
      <c r="A13132">
        <v>80029458</v>
      </c>
      <c r="B13132" s="1">
        <v>41134</v>
      </c>
      <c r="C13132" t="s">
        <v>63</v>
      </c>
      <c r="D13132">
        <v>25</v>
      </c>
      <c r="E13132">
        <v>12080028</v>
      </c>
      <c r="F13132" t="s">
        <v>60</v>
      </c>
      <c r="G13132">
        <v>220000</v>
      </c>
    </row>
    <row r="13133" spans="1:7" x14ac:dyDescent="0.25">
      <c r="A13133">
        <v>80029458</v>
      </c>
      <c r="B13133" s="1">
        <v>41134</v>
      </c>
      <c r="C13133" t="s">
        <v>77</v>
      </c>
      <c r="D13133">
        <v>25</v>
      </c>
      <c r="E13133">
        <v>12080028</v>
      </c>
      <c r="F13133" t="s">
        <v>60</v>
      </c>
      <c r="G13133">
        <v>220000</v>
      </c>
    </row>
    <row r="13134" spans="1:7" x14ac:dyDescent="0.25">
      <c r="A13134">
        <v>80029458</v>
      </c>
      <c r="B13134" s="1">
        <v>41134</v>
      </c>
      <c r="C13134" t="s">
        <v>81</v>
      </c>
      <c r="D13134">
        <v>25</v>
      </c>
      <c r="E13134">
        <v>12080028</v>
      </c>
      <c r="F13134" t="s">
        <v>60</v>
      </c>
      <c r="G13134">
        <v>220000</v>
      </c>
    </row>
    <row r="13135" spans="1:7" x14ac:dyDescent="0.25">
      <c r="A13135">
        <v>80029458</v>
      </c>
      <c r="B13135" s="1">
        <v>41134</v>
      </c>
      <c r="C13135" t="s">
        <v>84</v>
      </c>
      <c r="D13135">
        <v>25</v>
      </c>
      <c r="E13135">
        <v>12080028</v>
      </c>
      <c r="F13135" t="s">
        <v>60</v>
      </c>
      <c r="G13135">
        <v>220000</v>
      </c>
    </row>
    <row r="13136" spans="1:7" x14ac:dyDescent="0.25">
      <c r="A13136">
        <v>80029458</v>
      </c>
      <c r="B13136" s="1">
        <v>41134</v>
      </c>
      <c r="C13136" t="s">
        <v>85</v>
      </c>
      <c r="D13136">
        <v>25</v>
      </c>
      <c r="E13136">
        <v>12080028</v>
      </c>
      <c r="F13136" t="s">
        <v>60</v>
      </c>
      <c r="G13136">
        <v>220000</v>
      </c>
    </row>
    <row r="13137" spans="1:7" x14ac:dyDescent="0.25">
      <c r="A13137">
        <v>80029458</v>
      </c>
      <c r="B13137" s="1">
        <v>41134</v>
      </c>
      <c r="C13137" t="s">
        <v>178</v>
      </c>
      <c r="D13137">
        <v>25</v>
      </c>
      <c r="E13137">
        <v>12080028</v>
      </c>
      <c r="F13137" t="s">
        <v>60</v>
      </c>
      <c r="G13137">
        <v>220000</v>
      </c>
    </row>
    <row r="13138" spans="1:7" x14ac:dyDescent="0.25">
      <c r="A13138">
        <v>80029458</v>
      </c>
      <c r="B13138" s="1">
        <v>41134</v>
      </c>
      <c r="C13138" t="s">
        <v>72</v>
      </c>
      <c r="D13138">
        <v>50</v>
      </c>
      <c r="E13138">
        <v>12080028</v>
      </c>
      <c r="F13138" t="s">
        <v>73</v>
      </c>
      <c r="G13138">
        <v>220000</v>
      </c>
    </row>
    <row r="13139" spans="1:7" x14ac:dyDescent="0.25">
      <c r="A13139">
        <v>80029458</v>
      </c>
      <c r="B13139" s="1">
        <v>41134</v>
      </c>
      <c r="C13139" t="s">
        <v>54</v>
      </c>
      <c r="D13139">
        <v>25</v>
      </c>
      <c r="E13139">
        <v>12080044</v>
      </c>
      <c r="F13139" t="s">
        <v>55</v>
      </c>
      <c r="G13139">
        <v>12000</v>
      </c>
    </row>
    <row r="13140" spans="1:7" x14ac:dyDescent="0.25">
      <c r="A13140">
        <v>80029458</v>
      </c>
      <c r="B13140" s="1">
        <v>41134</v>
      </c>
      <c r="C13140" t="s">
        <v>180</v>
      </c>
      <c r="D13140">
        <v>25</v>
      </c>
      <c r="E13140">
        <v>12080044</v>
      </c>
      <c r="F13140" t="s">
        <v>55</v>
      </c>
      <c r="G13140">
        <v>12000</v>
      </c>
    </row>
    <row r="13141" spans="1:7" x14ac:dyDescent="0.25">
      <c r="A13141">
        <v>80029458</v>
      </c>
      <c r="B13141" s="1">
        <v>41134</v>
      </c>
      <c r="C13141" t="s">
        <v>56</v>
      </c>
      <c r="D13141">
        <v>25</v>
      </c>
      <c r="E13141">
        <v>12080044</v>
      </c>
      <c r="F13141" t="s">
        <v>55</v>
      </c>
      <c r="G13141">
        <v>12000</v>
      </c>
    </row>
    <row r="13142" spans="1:7" x14ac:dyDescent="0.25">
      <c r="A13142">
        <v>80029458</v>
      </c>
      <c r="B13142" s="1">
        <v>41134</v>
      </c>
      <c r="C13142" t="s">
        <v>57</v>
      </c>
      <c r="D13142">
        <v>25</v>
      </c>
      <c r="E13142">
        <v>12080044</v>
      </c>
      <c r="F13142" t="s">
        <v>55</v>
      </c>
      <c r="G13142">
        <v>12000</v>
      </c>
    </row>
    <row r="13143" spans="1:7" x14ac:dyDescent="0.25">
      <c r="A13143">
        <v>80029458</v>
      </c>
      <c r="B13143" s="1">
        <v>41134</v>
      </c>
      <c r="C13143" t="s">
        <v>58</v>
      </c>
      <c r="D13143">
        <v>25</v>
      </c>
      <c r="E13143">
        <v>12080044</v>
      </c>
      <c r="F13143" t="s">
        <v>55</v>
      </c>
      <c r="G13143">
        <v>12000</v>
      </c>
    </row>
    <row r="13144" spans="1:7" x14ac:dyDescent="0.25">
      <c r="A13144">
        <v>80029458</v>
      </c>
      <c r="B13144" s="1">
        <v>41134</v>
      </c>
      <c r="C13144" t="s">
        <v>76</v>
      </c>
      <c r="D13144">
        <v>25</v>
      </c>
      <c r="E13144">
        <v>12080044</v>
      </c>
      <c r="F13144" t="s">
        <v>55</v>
      </c>
      <c r="G13144">
        <v>12000</v>
      </c>
    </row>
    <row r="13145" spans="1:7" x14ac:dyDescent="0.25">
      <c r="A13145">
        <v>80029458</v>
      </c>
      <c r="B13145" s="1">
        <v>41134</v>
      </c>
      <c r="C13145" t="s">
        <v>80</v>
      </c>
      <c r="D13145">
        <v>25</v>
      </c>
      <c r="E13145">
        <v>12080044</v>
      </c>
      <c r="F13145" t="s">
        <v>55</v>
      </c>
      <c r="G13145">
        <v>12000</v>
      </c>
    </row>
    <row r="13146" spans="1:7" x14ac:dyDescent="0.25">
      <c r="A13146">
        <v>80029458</v>
      </c>
      <c r="B13146" s="1">
        <v>41134</v>
      </c>
      <c r="C13146" t="s">
        <v>82</v>
      </c>
      <c r="D13146">
        <v>25</v>
      </c>
      <c r="E13146">
        <v>12080044</v>
      </c>
      <c r="F13146" t="s">
        <v>55</v>
      </c>
      <c r="G13146">
        <v>12000</v>
      </c>
    </row>
    <row r="13147" spans="1:7" x14ac:dyDescent="0.25">
      <c r="A13147">
        <v>80029458</v>
      </c>
      <c r="B13147" s="1">
        <v>41134</v>
      </c>
      <c r="C13147" t="s">
        <v>83</v>
      </c>
      <c r="D13147">
        <v>25</v>
      </c>
      <c r="E13147">
        <v>12080044</v>
      </c>
      <c r="F13147" t="s">
        <v>55</v>
      </c>
      <c r="G13147">
        <v>12000</v>
      </c>
    </row>
    <row r="13148" spans="1:7" x14ac:dyDescent="0.25">
      <c r="A13148">
        <v>80029458</v>
      </c>
      <c r="B13148" s="1">
        <v>41134</v>
      </c>
      <c r="C13148" t="s">
        <v>179</v>
      </c>
      <c r="D13148">
        <v>25</v>
      </c>
      <c r="E13148">
        <v>12080044</v>
      </c>
      <c r="F13148" t="s">
        <v>55</v>
      </c>
      <c r="G13148">
        <v>12000</v>
      </c>
    </row>
    <row r="13149" spans="1:7" x14ac:dyDescent="0.25">
      <c r="A13149">
        <v>80029458</v>
      </c>
      <c r="B13149" s="1">
        <v>41134</v>
      </c>
      <c r="C13149" t="s">
        <v>59</v>
      </c>
      <c r="D13149">
        <v>25</v>
      </c>
      <c r="E13149">
        <v>12080044</v>
      </c>
      <c r="F13149" t="s">
        <v>60</v>
      </c>
      <c r="G13149">
        <v>12000</v>
      </c>
    </row>
    <row r="13150" spans="1:7" x14ac:dyDescent="0.25">
      <c r="A13150">
        <v>80029458</v>
      </c>
      <c r="B13150" s="1">
        <v>41134</v>
      </c>
      <c r="C13150" t="s">
        <v>61</v>
      </c>
      <c r="D13150">
        <v>25</v>
      </c>
      <c r="E13150">
        <v>12080044</v>
      </c>
      <c r="F13150" t="s">
        <v>60</v>
      </c>
      <c r="G13150">
        <v>12000</v>
      </c>
    </row>
    <row r="13151" spans="1:7" x14ac:dyDescent="0.25">
      <c r="A13151">
        <v>80029458</v>
      </c>
      <c r="B13151" s="1">
        <v>41134</v>
      </c>
      <c r="C13151" t="s">
        <v>62</v>
      </c>
      <c r="D13151">
        <v>25</v>
      </c>
      <c r="E13151">
        <v>12080044</v>
      </c>
      <c r="F13151" t="s">
        <v>60</v>
      </c>
      <c r="G13151">
        <v>12000</v>
      </c>
    </row>
    <row r="13152" spans="1:7" x14ac:dyDescent="0.25">
      <c r="A13152">
        <v>80029458</v>
      </c>
      <c r="B13152" s="1">
        <v>41134</v>
      </c>
      <c r="C13152" t="s">
        <v>63</v>
      </c>
      <c r="D13152">
        <v>25</v>
      </c>
      <c r="E13152">
        <v>12080044</v>
      </c>
      <c r="F13152" t="s">
        <v>60</v>
      </c>
      <c r="G13152">
        <v>12000</v>
      </c>
    </row>
    <row r="13153" spans="1:7" x14ac:dyDescent="0.25">
      <c r="A13153">
        <v>80029459</v>
      </c>
      <c r="B13153" s="1">
        <v>41134</v>
      </c>
      <c r="C13153" t="s">
        <v>27</v>
      </c>
      <c r="D13153">
        <v>25</v>
      </c>
      <c r="E13153">
        <v>12080094</v>
      </c>
      <c r="F13153" t="s">
        <v>28</v>
      </c>
      <c r="G13153">
        <v>1</v>
      </c>
    </row>
    <row r="13154" spans="1:7" x14ac:dyDescent="0.25">
      <c r="A13154">
        <v>80029460</v>
      </c>
      <c r="B13154" s="1">
        <v>41134</v>
      </c>
      <c r="C13154" t="s">
        <v>66</v>
      </c>
      <c r="D13154">
        <v>25</v>
      </c>
      <c r="E13154">
        <v>12080235</v>
      </c>
      <c r="F13154" t="s">
        <v>67</v>
      </c>
      <c r="G13154">
        <v>20</v>
      </c>
    </row>
    <row r="13155" spans="1:7" x14ac:dyDescent="0.25">
      <c r="A13155">
        <v>80029461</v>
      </c>
      <c r="B13155" s="1">
        <v>41134</v>
      </c>
      <c r="C13155" t="s">
        <v>140</v>
      </c>
      <c r="D13155">
        <v>30</v>
      </c>
      <c r="E13155">
        <v>12080236</v>
      </c>
      <c r="F13155" t="s">
        <v>26</v>
      </c>
      <c r="G13155">
        <v>200</v>
      </c>
    </row>
    <row r="13156" spans="1:7" x14ac:dyDescent="0.25">
      <c r="A13156">
        <v>80029461</v>
      </c>
      <c r="B13156" s="1">
        <v>41134</v>
      </c>
      <c r="C13156" t="s">
        <v>66</v>
      </c>
      <c r="D13156">
        <v>35</v>
      </c>
      <c r="E13156">
        <v>12080236</v>
      </c>
      <c r="F13156" t="s">
        <v>67</v>
      </c>
      <c r="G13156">
        <v>200</v>
      </c>
    </row>
    <row r="13157" spans="1:7" x14ac:dyDescent="0.25">
      <c r="A13157">
        <v>80029461</v>
      </c>
      <c r="B13157" s="1">
        <v>41134</v>
      </c>
      <c r="C13157" t="s">
        <v>27</v>
      </c>
      <c r="D13157">
        <v>25</v>
      </c>
      <c r="E13157">
        <v>12080236</v>
      </c>
      <c r="F13157" t="s">
        <v>28</v>
      </c>
      <c r="G13157">
        <v>200</v>
      </c>
    </row>
    <row r="13158" spans="1:7" x14ac:dyDescent="0.25">
      <c r="A13158">
        <v>80029461</v>
      </c>
      <c r="B13158" s="1">
        <v>41134</v>
      </c>
      <c r="C13158" t="s">
        <v>140</v>
      </c>
      <c r="D13158">
        <v>30</v>
      </c>
      <c r="E13158">
        <v>12080237</v>
      </c>
      <c r="F13158" t="s">
        <v>26</v>
      </c>
      <c r="G13158">
        <v>200</v>
      </c>
    </row>
    <row r="13159" spans="1:7" x14ac:dyDescent="0.25">
      <c r="A13159">
        <v>80029461</v>
      </c>
      <c r="B13159" s="1">
        <v>41134</v>
      </c>
      <c r="C13159" t="s">
        <v>66</v>
      </c>
      <c r="D13159">
        <v>35</v>
      </c>
      <c r="E13159">
        <v>12080237</v>
      </c>
      <c r="F13159" t="s">
        <v>67</v>
      </c>
      <c r="G13159">
        <v>200</v>
      </c>
    </row>
    <row r="13160" spans="1:7" x14ac:dyDescent="0.25">
      <c r="A13160">
        <v>80029461</v>
      </c>
      <c r="B13160" s="1">
        <v>41134</v>
      </c>
      <c r="C13160" t="s">
        <v>27</v>
      </c>
      <c r="D13160">
        <v>25</v>
      </c>
      <c r="E13160">
        <v>12080237</v>
      </c>
      <c r="F13160" t="s">
        <v>28</v>
      </c>
      <c r="G13160">
        <v>200</v>
      </c>
    </row>
    <row r="13161" spans="1:7" x14ac:dyDescent="0.25">
      <c r="A13161">
        <v>80029461</v>
      </c>
      <c r="B13161" s="1">
        <v>41134</v>
      </c>
      <c r="C13161" t="s">
        <v>140</v>
      </c>
      <c r="D13161">
        <v>30</v>
      </c>
      <c r="E13161">
        <v>12080238</v>
      </c>
      <c r="F13161" t="s">
        <v>26</v>
      </c>
      <c r="G13161">
        <v>200</v>
      </c>
    </row>
    <row r="13162" spans="1:7" x14ac:dyDescent="0.25">
      <c r="A13162">
        <v>80029461</v>
      </c>
      <c r="B13162" s="1">
        <v>41134</v>
      </c>
      <c r="C13162" t="s">
        <v>66</v>
      </c>
      <c r="D13162">
        <v>35</v>
      </c>
      <c r="E13162">
        <v>12080238</v>
      </c>
      <c r="F13162" t="s">
        <v>67</v>
      </c>
      <c r="G13162">
        <v>200</v>
      </c>
    </row>
    <row r="13163" spans="1:7" x14ac:dyDescent="0.25">
      <c r="A13163">
        <v>80029461</v>
      </c>
      <c r="B13163" s="1">
        <v>41134</v>
      </c>
      <c r="C13163" t="s">
        <v>27</v>
      </c>
      <c r="D13163">
        <v>25</v>
      </c>
      <c r="E13163">
        <v>12080238</v>
      </c>
      <c r="F13163" t="s">
        <v>28</v>
      </c>
      <c r="G13163">
        <v>200</v>
      </c>
    </row>
    <row r="13164" spans="1:7" hidden="1" x14ac:dyDescent="0.25">
      <c r="A13164">
        <v>80029457</v>
      </c>
      <c r="B13164" s="1">
        <v>41134</v>
      </c>
      <c r="C13164" t="s">
        <v>111</v>
      </c>
      <c r="D13164">
        <v>75</v>
      </c>
      <c r="E13164">
        <v>12080234</v>
      </c>
      <c r="F13164" t="s">
        <v>112</v>
      </c>
      <c r="G13164">
        <v>3</v>
      </c>
    </row>
    <row r="13165" spans="1:7" x14ac:dyDescent="0.25">
      <c r="A13165">
        <v>80029462</v>
      </c>
      <c r="B13165" s="1">
        <v>41134</v>
      </c>
      <c r="C13165" t="s">
        <v>54</v>
      </c>
      <c r="D13165">
        <v>27</v>
      </c>
      <c r="E13165">
        <v>12080224</v>
      </c>
      <c r="F13165" t="s">
        <v>55</v>
      </c>
      <c r="G13165">
        <v>48000</v>
      </c>
    </row>
    <row r="13166" spans="1:7" x14ac:dyDescent="0.25">
      <c r="A13166">
        <v>80029462</v>
      </c>
      <c r="B13166" s="1">
        <v>41134</v>
      </c>
      <c r="C13166" t="s">
        <v>56</v>
      </c>
      <c r="D13166">
        <v>25</v>
      </c>
      <c r="E13166">
        <v>12080224</v>
      </c>
      <c r="F13166" t="s">
        <v>55</v>
      </c>
      <c r="G13166">
        <v>48000</v>
      </c>
    </row>
    <row r="13167" spans="1:7" x14ac:dyDescent="0.25">
      <c r="A13167">
        <v>80029462</v>
      </c>
      <c r="B13167" s="1">
        <v>41134</v>
      </c>
      <c r="C13167" t="s">
        <v>59</v>
      </c>
      <c r="D13167">
        <v>25</v>
      </c>
      <c r="E13167">
        <v>12080224</v>
      </c>
      <c r="F13167" t="s">
        <v>60</v>
      </c>
      <c r="G13167">
        <v>48000</v>
      </c>
    </row>
    <row r="13168" spans="1:7" x14ac:dyDescent="0.25">
      <c r="A13168">
        <v>80029462</v>
      </c>
      <c r="B13168" s="1">
        <v>41134</v>
      </c>
      <c r="C13168" t="s">
        <v>61</v>
      </c>
      <c r="D13168">
        <v>25</v>
      </c>
      <c r="E13168">
        <v>12080224</v>
      </c>
      <c r="F13168" t="s">
        <v>60</v>
      </c>
      <c r="G13168">
        <v>48000</v>
      </c>
    </row>
    <row r="13169" spans="1:7" x14ac:dyDescent="0.25">
      <c r="A13169">
        <v>80029462</v>
      </c>
      <c r="B13169" s="1">
        <v>41134</v>
      </c>
      <c r="C13169" t="s">
        <v>54</v>
      </c>
      <c r="D13169">
        <v>27</v>
      </c>
      <c r="E13169">
        <v>12080226</v>
      </c>
      <c r="F13169" t="s">
        <v>55</v>
      </c>
      <c r="G13169">
        <v>45000</v>
      </c>
    </row>
    <row r="13170" spans="1:7" x14ac:dyDescent="0.25">
      <c r="A13170">
        <v>80029462</v>
      </c>
      <c r="B13170" s="1">
        <v>41134</v>
      </c>
      <c r="C13170" t="s">
        <v>56</v>
      </c>
      <c r="D13170">
        <v>25</v>
      </c>
      <c r="E13170">
        <v>12080226</v>
      </c>
      <c r="F13170" t="s">
        <v>55</v>
      </c>
      <c r="G13170">
        <v>45000</v>
      </c>
    </row>
    <row r="13171" spans="1:7" x14ac:dyDescent="0.25">
      <c r="A13171">
        <v>80029462</v>
      </c>
      <c r="B13171" s="1">
        <v>41134</v>
      </c>
      <c r="C13171" t="s">
        <v>59</v>
      </c>
      <c r="D13171">
        <v>25</v>
      </c>
      <c r="E13171">
        <v>12080226</v>
      </c>
      <c r="F13171" t="s">
        <v>60</v>
      </c>
      <c r="G13171">
        <v>45000</v>
      </c>
    </row>
    <row r="13172" spans="1:7" x14ac:dyDescent="0.25">
      <c r="A13172">
        <v>80029462</v>
      </c>
      <c r="B13172" s="1">
        <v>41134</v>
      </c>
      <c r="C13172" t="s">
        <v>61</v>
      </c>
      <c r="D13172">
        <v>25</v>
      </c>
      <c r="E13172">
        <v>12080226</v>
      </c>
      <c r="F13172" t="s">
        <v>60</v>
      </c>
      <c r="G13172">
        <v>45000</v>
      </c>
    </row>
    <row r="13173" spans="1:7" hidden="1" x14ac:dyDescent="0.25">
      <c r="A13173">
        <v>80029464</v>
      </c>
      <c r="B13173" s="1">
        <v>41134</v>
      </c>
      <c r="C13173" t="s">
        <v>22</v>
      </c>
      <c r="D13173">
        <v>50</v>
      </c>
      <c r="E13173">
        <v>12080242</v>
      </c>
      <c r="F13173" t="s">
        <v>23</v>
      </c>
      <c r="G13173">
        <v>0.1</v>
      </c>
    </row>
    <row r="13174" spans="1:7" x14ac:dyDescent="0.25">
      <c r="A13174">
        <v>80029463</v>
      </c>
      <c r="B13174" s="1">
        <v>41134</v>
      </c>
      <c r="C13174" t="s">
        <v>140</v>
      </c>
      <c r="D13174">
        <v>25</v>
      </c>
      <c r="E13174">
        <v>12080241</v>
      </c>
      <c r="F13174" t="s">
        <v>26</v>
      </c>
      <c r="G13174">
        <v>60</v>
      </c>
    </row>
    <row r="13175" spans="1:7" x14ac:dyDescent="0.25">
      <c r="A13175">
        <v>80029463</v>
      </c>
      <c r="B13175" s="1">
        <v>41134</v>
      </c>
      <c r="C13175" t="s">
        <v>66</v>
      </c>
      <c r="D13175">
        <v>5</v>
      </c>
      <c r="E13175">
        <v>12080241</v>
      </c>
      <c r="F13175" t="s">
        <v>67</v>
      </c>
      <c r="G13175">
        <v>60</v>
      </c>
    </row>
    <row r="13176" spans="1:7" x14ac:dyDescent="0.25">
      <c r="A13176">
        <v>80029465</v>
      </c>
      <c r="B13176" s="1">
        <v>41135</v>
      </c>
      <c r="C13176" t="s">
        <v>64</v>
      </c>
      <c r="D13176">
        <v>80</v>
      </c>
      <c r="E13176">
        <v>12080245</v>
      </c>
      <c r="F13176" t="s">
        <v>65</v>
      </c>
      <c r="G13176">
        <v>20</v>
      </c>
    </row>
    <row r="13177" spans="1:7" x14ac:dyDescent="0.25">
      <c r="A13177">
        <v>80029465</v>
      </c>
      <c r="B13177" s="1">
        <v>41135</v>
      </c>
      <c r="C13177" t="s">
        <v>74</v>
      </c>
      <c r="D13177">
        <v>25</v>
      </c>
      <c r="E13177">
        <v>12080245</v>
      </c>
      <c r="F13177" t="s">
        <v>75</v>
      </c>
      <c r="G13177">
        <v>20</v>
      </c>
    </row>
    <row r="13178" spans="1:7" hidden="1" x14ac:dyDescent="0.25">
      <c r="A13178">
        <v>80029468</v>
      </c>
      <c r="B13178" s="1">
        <v>41135</v>
      </c>
      <c r="C13178" t="s">
        <v>49</v>
      </c>
      <c r="D13178">
        <v>250</v>
      </c>
      <c r="E13178">
        <v>12080106</v>
      </c>
      <c r="F13178" t="s">
        <v>50</v>
      </c>
      <c r="G13178">
        <v>0.1</v>
      </c>
    </row>
    <row r="13179" spans="1:7" hidden="1" x14ac:dyDescent="0.25">
      <c r="A13179">
        <v>80029468</v>
      </c>
      <c r="B13179" s="1">
        <v>41135</v>
      </c>
      <c r="C13179" t="s">
        <v>104</v>
      </c>
      <c r="D13179">
        <v>250</v>
      </c>
      <c r="E13179">
        <v>12080106</v>
      </c>
      <c r="F13179" t="s">
        <v>50</v>
      </c>
      <c r="G13179">
        <v>0.1</v>
      </c>
    </row>
    <row r="13180" spans="1:7" hidden="1" x14ac:dyDescent="0.25">
      <c r="A13180">
        <v>80029468</v>
      </c>
      <c r="B13180" s="1">
        <v>41135</v>
      </c>
      <c r="C13180" t="s">
        <v>49</v>
      </c>
      <c r="D13180">
        <v>250</v>
      </c>
      <c r="E13180">
        <v>12080107</v>
      </c>
      <c r="F13180" t="s">
        <v>50</v>
      </c>
      <c r="G13180">
        <v>0.04</v>
      </c>
    </row>
    <row r="13181" spans="1:7" hidden="1" x14ac:dyDescent="0.25">
      <c r="A13181">
        <v>80029468</v>
      </c>
      <c r="B13181" s="1">
        <v>41135</v>
      </c>
      <c r="C13181" t="s">
        <v>104</v>
      </c>
      <c r="D13181">
        <v>250</v>
      </c>
      <c r="E13181">
        <v>12080107</v>
      </c>
      <c r="F13181" t="s">
        <v>50</v>
      </c>
      <c r="G13181">
        <v>0.04</v>
      </c>
    </row>
    <row r="13182" spans="1:7" hidden="1" x14ac:dyDescent="0.25">
      <c r="A13182">
        <v>90001887</v>
      </c>
      <c r="B13182" s="1">
        <v>41135</v>
      </c>
      <c r="C13182" t="s">
        <v>136</v>
      </c>
      <c r="D13182">
        <v>200</v>
      </c>
      <c r="E13182">
        <v>12080243</v>
      </c>
      <c r="F13182" t="s">
        <v>121</v>
      </c>
      <c r="G13182">
        <v>1</v>
      </c>
    </row>
    <row r="13183" spans="1:7" x14ac:dyDescent="0.25">
      <c r="A13183">
        <v>80029465</v>
      </c>
      <c r="B13183" s="1">
        <v>41135</v>
      </c>
      <c r="C13183" t="s">
        <v>70</v>
      </c>
      <c r="D13183">
        <v>25</v>
      </c>
      <c r="E13183">
        <v>12080245</v>
      </c>
      <c r="F13183" t="s">
        <v>71</v>
      </c>
      <c r="G13183">
        <v>20</v>
      </c>
    </row>
    <row r="13184" spans="1:7" x14ac:dyDescent="0.25">
      <c r="A13184">
        <v>80029466</v>
      </c>
      <c r="B13184" s="1">
        <v>41135</v>
      </c>
      <c r="C13184" t="s">
        <v>7</v>
      </c>
      <c r="D13184">
        <v>240</v>
      </c>
      <c r="E13184">
        <v>12080093</v>
      </c>
      <c r="F13184" t="s">
        <v>8</v>
      </c>
      <c r="G13184">
        <v>44000</v>
      </c>
    </row>
    <row r="13185" spans="1:7" x14ac:dyDescent="0.25">
      <c r="A13185">
        <v>80029466</v>
      </c>
      <c r="B13185" s="1">
        <v>41135</v>
      </c>
      <c r="C13185" t="s">
        <v>15</v>
      </c>
      <c r="D13185">
        <v>120</v>
      </c>
      <c r="E13185">
        <v>12080093</v>
      </c>
      <c r="F13185" t="s">
        <v>8</v>
      </c>
      <c r="G13185">
        <v>44000</v>
      </c>
    </row>
    <row r="13186" spans="1:7" x14ac:dyDescent="0.25">
      <c r="A13186">
        <v>80029467</v>
      </c>
      <c r="B13186" s="1">
        <v>41135</v>
      </c>
      <c r="C13186" t="s">
        <v>25</v>
      </c>
      <c r="D13186">
        <v>30</v>
      </c>
      <c r="E13186">
        <v>12080246</v>
      </c>
      <c r="F13186" t="s">
        <v>26</v>
      </c>
      <c r="G13186">
        <v>200</v>
      </c>
    </row>
    <row r="13187" spans="1:7" hidden="1" x14ac:dyDescent="0.25">
      <c r="A13187">
        <v>90001888</v>
      </c>
      <c r="B13187" s="1">
        <v>41135</v>
      </c>
      <c r="C13187" t="s">
        <v>114</v>
      </c>
      <c r="D13187">
        <v>50</v>
      </c>
      <c r="E13187">
        <v>12080250</v>
      </c>
      <c r="F13187" t="s">
        <v>10</v>
      </c>
      <c r="G13187">
        <v>1</v>
      </c>
    </row>
    <row r="13188" spans="1:7" hidden="1" x14ac:dyDescent="0.25">
      <c r="A13188">
        <v>80029470</v>
      </c>
      <c r="B13188" s="1">
        <v>41135</v>
      </c>
      <c r="C13188" t="s">
        <v>111</v>
      </c>
      <c r="D13188">
        <v>75</v>
      </c>
      <c r="E13188">
        <v>12080251</v>
      </c>
      <c r="F13188" t="s">
        <v>112</v>
      </c>
      <c r="G13188">
        <v>3</v>
      </c>
    </row>
    <row r="13189" spans="1:7" hidden="1" x14ac:dyDescent="0.25">
      <c r="A13189">
        <v>80029470</v>
      </c>
      <c r="B13189" s="1">
        <v>41135</v>
      </c>
      <c r="C13189" t="s">
        <v>111</v>
      </c>
      <c r="D13189">
        <v>25</v>
      </c>
      <c r="E13189">
        <v>12080252</v>
      </c>
      <c r="F13189" t="s">
        <v>112</v>
      </c>
      <c r="G13189">
        <v>1</v>
      </c>
    </row>
    <row r="13190" spans="1:7" hidden="1" x14ac:dyDescent="0.25">
      <c r="A13190">
        <v>80029470</v>
      </c>
      <c r="B13190" s="1">
        <v>41135</v>
      </c>
      <c r="C13190" t="s">
        <v>111</v>
      </c>
      <c r="D13190">
        <v>25</v>
      </c>
      <c r="E13190">
        <v>12080253</v>
      </c>
      <c r="F13190" t="s">
        <v>112</v>
      </c>
      <c r="G13190">
        <v>1</v>
      </c>
    </row>
    <row r="13191" spans="1:7" hidden="1" x14ac:dyDescent="0.25">
      <c r="A13191">
        <v>80029477</v>
      </c>
      <c r="B13191" s="1">
        <v>41136</v>
      </c>
      <c r="C13191" t="s">
        <v>49</v>
      </c>
      <c r="D13191">
        <v>250</v>
      </c>
      <c r="E13191">
        <v>12070205</v>
      </c>
      <c r="F13191" t="s">
        <v>50</v>
      </c>
      <c r="G13191">
        <v>0.4</v>
      </c>
    </row>
    <row r="13192" spans="1:7" hidden="1" x14ac:dyDescent="0.25">
      <c r="A13192">
        <v>80029477</v>
      </c>
      <c r="B13192" s="1">
        <v>41136</v>
      </c>
      <c r="C13192" t="s">
        <v>106</v>
      </c>
      <c r="D13192">
        <v>54</v>
      </c>
      <c r="E13192">
        <v>12070205</v>
      </c>
      <c r="F13192" t="s">
        <v>107</v>
      </c>
      <c r="G13192">
        <v>0.4</v>
      </c>
    </row>
    <row r="13193" spans="1:7" hidden="1" x14ac:dyDescent="0.25">
      <c r="A13193">
        <v>80029477</v>
      </c>
      <c r="B13193" s="1">
        <v>41136</v>
      </c>
      <c r="C13193" t="s">
        <v>36</v>
      </c>
      <c r="D13193">
        <v>185</v>
      </c>
      <c r="E13193">
        <v>12070205</v>
      </c>
      <c r="F13193" t="s">
        <v>23</v>
      </c>
      <c r="G13193">
        <v>0.4</v>
      </c>
    </row>
    <row r="13194" spans="1:7" x14ac:dyDescent="0.25">
      <c r="A13194">
        <v>80029469</v>
      </c>
      <c r="B13194" s="1">
        <v>41135</v>
      </c>
      <c r="C13194" t="s">
        <v>133</v>
      </c>
      <c r="D13194">
        <v>15</v>
      </c>
      <c r="E13194">
        <v>12070465</v>
      </c>
      <c r="F13194" t="s">
        <v>10</v>
      </c>
      <c r="G13194">
        <v>1</v>
      </c>
    </row>
    <row r="13195" spans="1:7" x14ac:dyDescent="0.25">
      <c r="A13195">
        <v>80029469</v>
      </c>
      <c r="B13195" s="1">
        <v>41135</v>
      </c>
      <c r="C13195" t="s">
        <v>134</v>
      </c>
      <c r="D13195">
        <v>75</v>
      </c>
      <c r="E13195">
        <v>12070465</v>
      </c>
      <c r="F13195" t="s">
        <v>10</v>
      </c>
      <c r="G13195">
        <v>1</v>
      </c>
    </row>
    <row r="13196" spans="1:7" x14ac:dyDescent="0.25">
      <c r="A13196">
        <v>80029471</v>
      </c>
      <c r="B13196" s="1">
        <v>41136</v>
      </c>
      <c r="C13196" t="s">
        <v>7</v>
      </c>
      <c r="D13196">
        <v>60</v>
      </c>
      <c r="E13196">
        <v>12080147</v>
      </c>
      <c r="F13196" t="s">
        <v>8</v>
      </c>
      <c r="G13196">
        <v>8000</v>
      </c>
    </row>
    <row r="13197" spans="1:7" x14ac:dyDescent="0.25">
      <c r="A13197">
        <v>80029472</v>
      </c>
      <c r="B13197" s="1">
        <v>41136</v>
      </c>
      <c r="C13197" t="s">
        <v>25</v>
      </c>
      <c r="D13197">
        <v>30</v>
      </c>
      <c r="E13197">
        <v>12080259</v>
      </c>
      <c r="F13197" t="s">
        <v>26</v>
      </c>
      <c r="G13197">
        <v>200</v>
      </c>
    </row>
    <row r="13198" spans="1:7" x14ac:dyDescent="0.25">
      <c r="A13198">
        <v>80029472</v>
      </c>
      <c r="B13198" s="1">
        <v>41136</v>
      </c>
      <c r="C13198" t="s">
        <v>66</v>
      </c>
      <c r="D13198">
        <v>25</v>
      </c>
      <c r="E13198">
        <v>12080259</v>
      </c>
      <c r="F13198" t="s">
        <v>67</v>
      </c>
      <c r="G13198">
        <v>200</v>
      </c>
    </row>
    <row r="13199" spans="1:7" x14ac:dyDescent="0.25">
      <c r="A13199">
        <v>80029472</v>
      </c>
      <c r="B13199" s="1">
        <v>41136</v>
      </c>
      <c r="C13199" t="s">
        <v>27</v>
      </c>
      <c r="D13199">
        <v>25</v>
      </c>
      <c r="E13199">
        <v>12080259</v>
      </c>
      <c r="F13199" t="s">
        <v>28</v>
      </c>
      <c r="G13199">
        <v>200</v>
      </c>
    </row>
    <row r="13200" spans="1:7" hidden="1" x14ac:dyDescent="0.25">
      <c r="A13200">
        <v>80029480</v>
      </c>
      <c r="B13200" s="1">
        <v>41136</v>
      </c>
      <c r="C13200" t="s">
        <v>18</v>
      </c>
      <c r="D13200">
        <v>59.93</v>
      </c>
      <c r="E13200">
        <v>12080021</v>
      </c>
      <c r="F13200" t="s">
        <v>10</v>
      </c>
      <c r="G13200">
        <v>1</v>
      </c>
    </row>
    <row r="13201" spans="1:7" hidden="1" x14ac:dyDescent="0.25">
      <c r="A13201">
        <v>80029480</v>
      </c>
      <c r="B13201" s="1">
        <v>41136</v>
      </c>
      <c r="C13201" t="s">
        <v>19</v>
      </c>
      <c r="D13201">
        <v>533.02</v>
      </c>
      <c r="E13201">
        <v>12080021</v>
      </c>
      <c r="F13201" t="s">
        <v>10</v>
      </c>
      <c r="G13201">
        <v>1</v>
      </c>
    </row>
    <row r="13202" spans="1:7" hidden="1" x14ac:dyDescent="0.25">
      <c r="A13202">
        <v>80029480</v>
      </c>
      <c r="B13202" s="1">
        <v>41136</v>
      </c>
      <c r="C13202" t="s">
        <v>20</v>
      </c>
      <c r="D13202">
        <v>1302.93</v>
      </c>
      <c r="E13202">
        <v>12080021</v>
      </c>
      <c r="F13202" t="s">
        <v>10</v>
      </c>
      <c r="G13202">
        <v>1</v>
      </c>
    </row>
    <row r="13203" spans="1:7" hidden="1" x14ac:dyDescent="0.25">
      <c r="A13203">
        <v>80029480</v>
      </c>
      <c r="B13203" s="1">
        <v>41136</v>
      </c>
      <c r="C13203" t="s">
        <v>21</v>
      </c>
      <c r="D13203">
        <v>161.68</v>
      </c>
      <c r="E13203">
        <v>12080021</v>
      </c>
      <c r="F13203" t="s">
        <v>10</v>
      </c>
      <c r="G13203">
        <v>1</v>
      </c>
    </row>
    <row r="13204" spans="1:7" x14ac:dyDescent="0.25">
      <c r="A13204">
        <v>80029472</v>
      </c>
      <c r="B13204" s="1">
        <v>41136</v>
      </c>
      <c r="C13204" t="s">
        <v>66</v>
      </c>
      <c r="D13204">
        <v>35</v>
      </c>
      <c r="E13204">
        <v>12080260</v>
      </c>
      <c r="F13204" t="s">
        <v>67</v>
      </c>
      <c r="G13204">
        <v>35</v>
      </c>
    </row>
    <row r="13205" spans="1:7" x14ac:dyDescent="0.25">
      <c r="A13205">
        <v>80029474</v>
      </c>
      <c r="B13205" s="1">
        <v>41136</v>
      </c>
      <c r="C13205" t="s">
        <v>66</v>
      </c>
      <c r="D13205">
        <v>25</v>
      </c>
      <c r="E13205">
        <v>12080262</v>
      </c>
      <c r="F13205" t="s">
        <v>67</v>
      </c>
      <c r="G13205">
        <v>1</v>
      </c>
    </row>
    <row r="13206" spans="1:7" x14ac:dyDescent="0.25">
      <c r="A13206">
        <v>80029475</v>
      </c>
      <c r="B13206" s="1">
        <v>41136</v>
      </c>
      <c r="C13206" t="s">
        <v>29</v>
      </c>
      <c r="D13206">
        <v>25</v>
      </c>
      <c r="E13206">
        <v>12080264</v>
      </c>
      <c r="F13206" t="s">
        <v>10</v>
      </c>
      <c r="G13206">
        <v>1</v>
      </c>
    </row>
    <row r="13207" spans="1:7" x14ac:dyDescent="0.25">
      <c r="A13207">
        <v>80029479</v>
      </c>
      <c r="B13207" s="1">
        <v>41136</v>
      </c>
      <c r="C13207" t="s">
        <v>9</v>
      </c>
      <c r="D13207">
        <v>20</v>
      </c>
      <c r="E13207">
        <v>12080023</v>
      </c>
      <c r="F13207" t="s">
        <v>10</v>
      </c>
      <c r="G13207">
        <v>1</v>
      </c>
    </row>
    <row r="13208" spans="1:7" x14ac:dyDescent="0.25">
      <c r="A13208">
        <v>80029479</v>
      </c>
      <c r="B13208" s="1">
        <v>41136</v>
      </c>
      <c r="C13208" t="s">
        <v>7</v>
      </c>
      <c r="D13208">
        <v>1576</v>
      </c>
      <c r="E13208">
        <v>12080023</v>
      </c>
      <c r="F13208" t="s">
        <v>8</v>
      </c>
      <c r="G13208">
        <v>1</v>
      </c>
    </row>
    <row r="13209" spans="1:7" hidden="1" x14ac:dyDescent="0.25">
      <c r="A13209">
        <v>80029479</v>
      </c>
      <c r="B13209" s="1">
        <v>41136</v>
      </c>
      <c r="C13209" t="s">
        <v>18</v>
      </c>
      <c r="D13209">
        <v>59.93</v>
      </c>
      <c r="E13209">
        <v>12080023</v>
      </c>
      <c r="F13209" t="s">
        <v>10</v>
      </c>
      <c r="G13209">
        <v>1</v>
      </c>
    </row>
    <row r="13210" spans="1:7" hidden="1" x14ac:dyDescent="0.25">
      <c r="A13210">
        <v>80029479</v>
      </c>
      <c r="B13210" s="1">
        <v>41136</v>
      </c>
      <c r="C13210" t="s">
        <v>19</v>
      </c>
      <c r="D13210">
        <v>533.02</v>
      </c>
      <c r="E13210">
        <v>12080023</v>
      </c>
      <c r="F13210" t="s">
        <v>10</v>
      </c>
      <c r="G13210">
        <v>1</v>
      </c>
    </row>
    <row r="13211" spans="1:7" hidden="1" x14ac:dyDescent="0.25">
      <c r="A13211">
        <v>80029479</v>
      </c>
      <c r="B13211" s="1">
        <v>41136</v>
      </c>
      <c r="C13211" t="s">
        <v>20</v>
      </c>
      <c r="D13211">
        <v>1302.93</v>
      </c>
      <c r="E13211">
        <v>12080023</v>
      </c>
      <c r="F13211" t="s">
        <v>10</v>
      </c>
      <c r="G13211">
        <v>1</v>
      </c>
    </row>
    <row r="13212" spans="1:7" hidden="1" x14ac:dyDescent="0.25">
      <c r="A13212">
        <v>80029479</v>
      </c>
      <c r="B13212" s="1">
        <v>41136</v>
      </c>
      <c r="C13212" t="s">
        <v>21</v>
      </c>
      <c r="D13212">
        <v>161.68</v>
      </c>
      <c r="E13212">
        <v>12080023</v>
      </c>
      <c r="F13212" t="s">
        <v>10</v>
      </c>
      <c r="G13212">
        <v>1</v>
      </c>
    </row>
    <row r="13213" spans="1:7" x14ac:dyDescent="0.25">
      <c r="A13213">
        <v>80029480</v>
      </c>
      <c r="B13213" s="1">
        <v>41136</v>
      </c>
      <c r="C13213" t="s">
        <v>9</v>
      </c>
      <c r="D13213">
        <v>20</v>
      </c>
      <c r="E13213">
        <v>12080021</v>
      </c>
      <c r="F13213" t="s">
        <v>10</v>
      </c>
      <c r="G13213">
        <v>1</v>
      </c>
    </row>
    <row r="13214" spans="1:7" x14ac:dyDescent="0.25">
      <c r="A13214">
        <v>80029480</v>
      </c>
      <c r="B13214" s="1">
        <v>41136</v>
      </c>
      <c r="C13214" t="s">
        <v>7</v>
      </c>
      <c r="D13214">
        <v>1174</v>
      </c>
      <c r="E13214">
        <v>12080021</v>
      </c>
      <c r="F13214" t="s">
        <v>8</v>
      </c>
      <c r="G13214">
        <v>1</v>
      </c>
    </row>
    <row r="13215" spans="1:7" hidden="1" x14ac:dyDescent="0.25">
      <c r="A13215">
        <v>80029473</v>
      </c>
      <c r="B13215" s="1">
        <v>41136</v>
      </c>
      <c r="C13215" t="s">
        <v>111</v>
      </c>
      <c r="D13215">
        <v>25</v>
      </c>
      <c r="E13215">
        <v>12080261</v>
      </c>
      <c r="F13215" t="s">
        <v>112</v>
      </c>
      <c r="G13215">
        <v>1</v>
      </c>
    </row>
    <row r="13216" spans="1:7" hidden="1" x14ac:dyDescent="0.25">
      <c r="A13216">
        <v>80029476</v>
      </c>
      <c r="B13216" s="1">
        <v>41136</v>
      </c>
      <c r="C13216" t="s">
        <v>22</v>
      </c>
      <c r="D13216">
        <v>50</v>
      </c>
      <c r="E13216">
        <v>12080265</v>
      </c>
      <c r="F13216" t="s">
        <v>23</v>
      </c>
      <c r="G13216">
        <v>0.2</v>
      </c>
    </row>
    <row r="13217" spans="1:7" hidden="1" x14ac:dyDescent="0.25">
      <c r="A13217">
        <v>80029478</v>
      </c>
      <c r="B13217" s="1">
        <v>41136</v>
      </c>
      <c r="C13217" t="s">
        <v>111</v>
      </c>
      <c r="D13217">
        <v>25</v>
      </c>
      <c r="E13217">
        <v>12080267</v>
      </c>
      <c r="F13217" t="s">
        <v>112</v>
      </c>
      <c r="G13217">
        <v>1</v>
      </c>
    </row>
    <row r="13218" spans="1:7" x14ac:dyDescent="0.25">
      <c r="A13218">
        <v>80029481</v>
      </c>
      <c r="B13218" s="1">
        <v>41136</v>
      </c>
      <c r="C13218" t="s">
        <v>7</v>
      </c>
      <c r="D13218">
        <v>120</v>
      </c>
      <c r="E13218">
        <v>12080171</v>
      </c>
      <c r="F13218" t="s">
        <v>8</v>
      </c>
      <c r="G13218">
        <v>20000</v>
      </c>
    </row>
    <row r="13219" spans="1:7" hidden="1" x14ac:dyDescent="0.25">
      <c r="A13219">
        <v>80029491</v>
      </c>
      <c r="B13219" s="1">
        <v>41137</v>
      </c>
      <c r="C13219" t="s">
        <v>41</v>
      </c>
      <c r="D13219">
        <v>76.44</v>
      </c>
      <c r="E13219">
        <v>12040259</v>
      </c>
      <c r="F13219" t="s">
        <v>30</v>
      </c>
      <c r="G13219">
        <v>588</v>
      </c>
    </row>
    <row r="13220" spans="1:7" hidden="1" x14ac:dyDescent="0.25">
      <c r="A13220">
        <v>80029491</v>
      </c>
      <c r="B13220" s="1">
        <v>41137</v>
      </c>
      <c r="C13220" t="s">
        <v>43</v>
      </c>
      <c r="D13220">
        <v>75</v>
      </c>
      <c r="E13220">
        <v>12040259</v>
      </c>
      <c r="F13220" t="s">
        <v>44</v>
      </c>
      <c r="G13220">
        <v>588</v>
      </c>
    </row>
    <row r="13221" spans="1:7" hidden="1" x14ac:dyDescent="0.25">
      <c r="A13221">
        <v>80029491</v>
      </c>
      <c r="B13221" s="1">
        <v>41137</v>
      </c>
      <c r="C13221" t="s">
        <v>49</v>
      </c>
      <c r="D13221">
        <v>250</v>
      </c>
      <c r="E13221">
        <v>12040259</v>
      </c>
      <c r="F13221" t="s">
        <v>50</v>
      </c>
      <c r="G13221">
        <v>588</v>
      </c>
    </row>
    <row r="13222" spans="1:7" hidden="1" x14ac:dyDescent="0.25">
      <c r="A13222">
        <v>80029491</v>
      </c>
      <c r="B13222" s="1">
        <v>41137</v>
      </c>
      <c r="C13222" t="s">
        <v>45</v>
      </c>
      <c r="D13222">
        <v>264</v>
      </c>
      <c r="E13222">
        <v>12040259</v>
      </c>
      <c r="F13222" t="s">
        <v>46</v>
      </c>
      <c r="G13222">
        <v>588</v>
      </c>
    </row>
    <row r="13223" spans="1:7" hidden="1" x14ac:dyDescent="0.25">
      <c r="A13223">
        <v>80029491</v>
      </c>
      <c r="B13223" s="1">
        <v>41137</v>
      </c>
      <c r="C13223" t="s">
        <v>106</v>
      </c>
      <c r="D13223">
        <v>9</v>
      </c>
      <c r="E13223">
        <v>12040259</v>
      </c>
      <c r="F13223" t="s">
        <v>107</v>
      </c>
      <c r="G13223">
        <v>588</v>
      </c>
    </row>
    <row r="13224" spans="1:7" x14ac:dyDescent="0.25">
      <c r="A13224">
        <v>80029482</v>
      </c>
      <c r="B13224" s="1">
        <v>41136</v>
      </c>
      <c r="C13224" t="s">
        <v>64</v>
      </c>
      <c r="D13224">
        <v>25</v>
      </c>
      <c r="E13224">
        <v>12080257</v>
      </c>
      <c r="F13224" t="s">
        <v>65</v>
      </c>
      <c r="G13224">
        <v>1</v>
      </c>
    </row>
    <row r="13225" spans="1:7" x14ac:dyDescent="0.25">
      <c r="A13225">
        <v>80029483</v>
      </c>
      <c r="B13225" s="1">
        <v>41136</v>
      </c>
      <c r="C13225" t="s">
        <v>64</v>
      </c>
      <c r="D13225">
        <v>25</v>
      </c>
      <c r="E13225">
        <v>12080268</v>
      </c>
      <c r="F13225" t="s">
        <v>65</v>
      </c>
      <c r="G13225">
        <v>1</v>
      </c>
    </row>
    <row r="13226" spans="1:7" x14ac:dyDescent="0.25">
      <c r="A13226">
        <v>80029483</v>
      </c>
      <c r="B13226" s="1">
        <v>41136</v>
      </c>
      <c r="C13226" t="s">
        <v>64</v>
      </c>
      <c r="D13226">
        <v>25</v>
      </c>
      <c r="E13226">
        <v>12080269</v>
      </c>
      <c r="F13226" t="s">
        <v>65</v>
      </c>
      <c r="G13226">
        <v>1</v>
      </c>
    </row>
    <row r="13227" spans="1:7" x14ac:dyDescent="0.25">
      <c r="A13227">
        <v>80029483</v>
      </c>
      <c r="B13227" s="1">
        <v>41136</v>
      </c>
      <c r="C13227" t="s">
        <v>64</v>
      </c>
      <c r="D13227">
        <v>25</v>
      </c>
      <c r="E13227">
        <v>12080270</v>
      </c>
      <c r="F13227" t="s">
        <v>65</v>
      </c>
      <c r="G13227">
        <v>1</v>
      </c>
    </row>
    <row r="13228" spans="1:7" x14ac:dyDescent="0.25">
      <c r="A13228">
        <v>80029484</v>
      </c>
      <c r="B13228" s="1">
        <v>41137</v>
      </c>
      <c r="C13228" t="s">
        <v>7</v>
      </c>
      <c r="D13228">
        <v>170</v>
      </c>
      <c r="E13228">
        <v>12080244</v>
      </c>
      <c r="F13228" t="s">
        <v>8</v>
      </c>
      <c r="G13228">
        <v>30000</v>
      </c>
    </row>
    <row r="13229" spans="1:7" x14ac:dyDescent="0.25">
      <c r="A13229">
        <v>80029485</v>
      </c>
      <c r="B13229" s="1">
        <v>41137</v>
      </c>
      <c r="C13229" t="s">
        <v>7</v>
      </c>
      <c r="D13229">
        <v>170</v>
      </c>
      <c r="E13229">
        <v>12080244</v>
      </c>
      <c r="F13229" t="s">
        <v>8</v>
      </c>
      <c r="G13229">
        <v>30000</v>
      </c>
    </row>
    <row r="13230" spans="1:7" x14ac:dyDescent="0.25">
      <c r="A13230">
        <v>80029487</v>
      </c>
      <c r="B13230" s="1">
        <v>41137</v>
      </c>
      <c r="C13230" t="s">
        <v>66</v>
      </c>
      <c r="D13230">
        <v>26</v>
      </c>
      <c r="E13230">
        <v>12080279</v>
      </c>
      <c r="F13230" t="s">
        <v>67</v>
      </c>
      <c r="G13230">
        <v>26</v>
      </c>
    </row>
    <row r="13231" spans="1:7" x14ac:dyDescent="0.25">
      <c r="A13231">
        <v>80029490</v>
      </c>
      <c r="B13231" s="1">
        <v>41137</v>
      </c>
      <c r="C13231" t="s">
        <v>9</v>
      </c>
      <c r="D13231">
        <v>20</v>
      </c>
      <c r="E13231">
        <v>12060186</v>
      </c>
      <c r="F13231" t="s">
        <v>10</v>
      </c>
      <c r="G13231">
        <v>1</v>
      </c>
    </row>
    <row r="13232" spans="1:7" hidden="1" x14ac:dyDescent="0.25">
      <c r="A13232">
        <v>80029490</v>
      </c>
      <c r="B13232" s="1">
        <v>41137</v>
      </c>
      <c r="C13232" t="s">
        <v>18</v>
      </c>
      <c r="D13232">
        <v>59.93</v>
      </c>
      <c r="E13232">
        <v>12060186</v>
      </c>
      <c r="F13232" t="s">
        <v>10</v>
      </c>
      <c r="G13232">
        <v>1</v>
      </c>
    </row>
    <row r="13233" spans="1:7" x14ac:dyDescent="0.25">
      <c r="A13233">
        <v>80029490</v>
      </c>
      <c r="B13233" s="1">
        <v>41137</v>
      </c>
      <c r="C13233" t="s">
        <v>7</v>
      </c>
      <c r="D13233">
        <v>1255</v>
      </c>
      <c r="E13233">
        <v>12060186</v>
      </c>
      <c r="F13233" t="s">
        <v>8</v>
      </c>
      <c r="G13233">
        <v>1</v>
      </c>
    </row>
    <row r="13234" spans="1:7" x14ac:dyDescent="0.25">
      <c r="A13234">
        <v>80029492</v>
      </c>
      <c r="B13234" s="1">
        <v>41137</v>
      </c>
      <c r="C13234" t="s">
        <v>64</v>
      </c>
      <c r="D13234">
        <v>25</v>
      </c>
      <c r="E13234">
        <v>12080286</v>
      </c>
      <c r="F13234" t="s">
        <v>65</v>
      </c>
      <c r="G13234">
        <v>1</v>
      </c>
    </row>
    <row r="13235" spans="1:7" x14ac:dyDescent="0.25">
      <c r="A13235">
        <v>80029492</v>
      </c>
      <c r="B13235" s="1">
        <v>41137</v>
      </c>
      <c r="C13235" t="s">
        <v>64</v>
      </c>
      <c r="D13235">
        <v>25</v>
      </c>
      <c r="E13235">
        <v>12080287</v>
      </c>
      <c r="F13235" t="s">
        <v>65</v>
      </c>
      <c r="G13235">
        <v>1</v>
      </c>
    </row>
    <row r="13236" spans="1:7" x14ac:dyDescent="0.25">
      <c r="A13236">
        <v>80029493</v>
      </c>
      <c r="B13236" s="1">
        <v>41137</v>
      </c>
      <c r="C13236" t="s">
        <v>7</v>
      </c>
      <c r="D13236">
        <v>120</v>
      </c>
      <c r="E13236">
        <v>12080148</v>
      </c>
      <c r="F13236" t="s">
        <v>8</v>
      </c>
      <c r="G13236">
        <v>20000</v>
      </c>
    </row>
    <row r="13237" spans="1:7" hidden="1" x14ac:dyDescent="0.25">
      <c r="A13237">
        <v>80029486</v>
      </c>
      <c r="B13237" s="1">
        <v>41137</v>
      </c>
      <c r="C13237" t="s">
        <v>111</v>
      </c>
      <c r="D13237">
        <v>50</v>
      </c>
      <c r="E13237">
        <v>12080277</v>
      </c>
      <c r="F13237" t="s">
        <v>112</v>
      </c>
      <c r="G13237">
        <v>2</v>
      </c>
    </row>
    <row r="13238" spans="1:7" x14ac:dyDescent="0.25">
      <c r="A13238">
        <v>80029493</v>
      </c>
      <c r="B13238" s="1">
        <v>41137</v>
      </c>
      <c r="C13238" t="s">
        <v>15</v>
      </c>
      <c r="D13238">
        <v>60</v>
      </c>
      <c r="E13238">
        <v>12080148</v>
      </c>
      <c r="F13238" t="s">
        <v>8</v>
      </c>
      <c r="G13238">
        <v>20000</v>
      </c>
    </row>
    <row r="13239" spans="1:7" hidden="1" x14ac:dyDescent="0.25">
      <c r="A13239">
        <v>80029488</v>
      </c>
      <c r="B13239" s="1">
        <v>41137</v>
      </c>
      <c r="C13239" t="s">
        <v>111</v>
      </c>
      <c r="D13239">
        <v>50</v>
      </c>
      <c r="E13239">
        <v>12080282</v>
      </c>
      <c r="F13239" t="s">
        <v>112</v>
      </c>
      <c r="G13239">
        <v>2</v>
      </c>
    </row>
    <row r="13240" spans="1:7" hidden="1" x14ac:dyDescent="0.25">
      <c r="A13240">
        <v>80029489</v>
      </c>
      <c r="B13240" s="1">
        <v>41137</v>
      </c>
      <c r="C13240" t="s">
        <v>111</v>
      </c>
      <c r="D13240">
        <v>25</v>
      </c>
      <c r="E13240">
        <v>12080284</v>
      </c>
      <c r="F13240" t="s">
        <v>112</v>
      </c>
      <c r="G13240">
        <v>1</v>
      </c>
    </row>
    <row r="13241" spans="1:7" x14ac:dyDescent="0.25">
      <c r="A13241">
        <v>80029494</v>
      </c>
      <c r="B13241" s="1">
        <v>41137</v>
      </c>
      <c r="C13241" t="s">
        <v>140</v>
      </c>
      <c r="D13241">
        <v>15</v>
      </c>
      <c r="E13241">
        <v>12080290</v>
      </c>
      <c r="F13241" t="s">
        <v>26</v>
      </c>
      <c r="G13241">
        <v>60</v>
      </c>
    </row>
    <row r="13242" spans="1:7" x14ac:dyDescent="0.25">
      <c r="A13242">
        <v>80029494</v>
      </c>
      <c r="B13242" s="1">
        <v>41137</v>
      </c>
      <c r="C13242" t="s">
        <v>66</v>
      </c>
      <c r="D13242">
        <v>10</v>
      </c>
      <c r="E13242">
        <v>12080290</v>
      </c>
      <c r="F13242" t="s">
        <v>67</v>
      </c>
      <c r="G13242">
        <v>60</v>
      </c>
    </row>
    <row r="13243" spans="1:7" x14ac:dyDescent="0.25">
      <c r="A13243">
        <v>80029496</v>
      </c>
      <c r="B13243" s="1">
        <v>41137</v>
      </c>
      <c r="C13243" t="s">
        <v>7</v>
      </c>
      <c r="D13243">
        <v>265</v>
      </c>
      <c r="E13243">
        <v>12080181</v>
      </c>
      <c r="F13243" t="s">
        <v>8</v>
      </c>
      <c r="G13243">
        <v>49000</v>
      </c>
    </row>
    <row r="13244" spans="1:7" hidden="1" x14ac:dyDescent="0.25">
      <c r="A13244">
        <v>80029495</v>
      </c>
      <c r="B13244" s="1">
        <v>41137</v>
      </c>
      <c r="C13244" t="s">
        <v>22</v>
      </c>
      <c r="D13244">
        <v>120</v>
      </c>
      <c r="E13244">
        <v>12080291</v>
      </c>
      <c r="F13244" t="s">
        <v>23</v>
      </c>
      <c r="G13244">
        <v>0.48</v>
      </c>
    </row>
    <row r="13245" spans="1:7" hidden="1" x14ac:dyDescent="0.25">
      <c r="A13245">
        <v>80029495</v>
      </c>
      <c r="B13245" s="1">
        <v>41137</v>
      </c>
      <c r="C13245" t="s">
        <v>22</v>
      </c>
      <c r="D13245">
        <v>120</v>
      </c>
      <c r="E13245">
        <v>12080293</v>
      </c>
      <c r="F13245" t="s">
        <v>23</v>
      </c>
      <c r="G13245">
        <v>0.48</v>
      </c>
    </row>
    <row r="13246" spans="1:7" hidden="1" x14ac:dyDescent="0.25">
      <c r="A13246">
        <v>80029497</v>
      </c>
      <c r="B13246" s="1">
        <v>41137</v>
      </c>
      <c r="C13246" t="s">
        <v>111</v>
      </c>
      <c r="D13246">
        <v>25</v>
      </c>
      <c r="E13246">
        <v>12080297</v>
      </c>
      <c r="F13246" t="s">
        <v>112</v>
      </c>
      <c r="G13246">
        <v>1</v>
      </c>
    </row>
    <row r="13247" spans="1:7" hidden="1" x14ac:dyDescent="0.25">
      <c r="A13247">
        <v>80029503</v>
      </c>
      <c r="B13247" s="1">
        <v>41138</v>
      </c>
      <c r="C13247" t="s">
        <v>36</v>
      </c>
      <c r="D13247">
        <v>235</v>
      </c>
      <c r="E13247">
        <v>12050009</v>
      </c>
      <c r="F13247" t="s">
        <v>23</v>
      </c>
      <c r="G13247">
        <v>4.7</v>
      </c>
    </row>
    <row r="13248" spans="1:7" x14ac:dyDescent="0.25">
      <c r="A13248">
        <v>80029496</v>
      </c>
      <c r="B13248" s="1">
        <v>41137</v>
      </c>
      <c r="C13248" t="s">
        <v>15</v>
      </c>
      <c r="D13248">
        <v>132.5</v>
      </c>
      <c r="E13248">
        <v>12080181</v>
      </c>
      <c r="F13248" t="s">
        <v>8</v>
      </c>
      <c r="G13248">
        <v>49000</v>
      </c>
    </row>
    <row r="13249" spans="1:7" x14ac:dyDescent="0.25">
      <c r="A13249">
        <v>80029498</v>
      </c>
      <c r="B13249" s="1">
        <v>41138</v>
      </c>
      <c r="C13249" t="s">
        <v>9</v>
      </c>
      <c r="D13249">
        <v>20</v>
      </c>
      <c r="E13249">
        <v>12080191</v>
      </c>
      <c r="F13249" t="s">
        <v>10</v>
      </c>
      <c r="G13249">
        <v>1</v>
      </c>
    </row>
    <row r="13250" spans="1:7" x14ac:dyDescent="0.25">
      <c r="A13250">
        <v>80029498</v>
      </c>
      <c r="B13250" s="1">
        <v>41138</v>
      </c>
      <c r="C13250" t="s">
        <v>7</v>
      </c>
      <c r="D13250">
        <v>490</v>
      </c>
      <c r="E13250">
        <v>12080191</v>
      </c>
      <c r="F13250" t="s">
        <v>8</v>
      </c>
      <c r="G13250">
        <v>1</v>
      </c>
    </row>
    <row r="13251" spans="1:7" x14ac:dyDescent="0.25">
      <c r="A13251">
        <v>80029498</v>
      </c>
      <c r="B13251" s="1">
        <v>41138</v>
      </c>
      <c r="C13251" t="s">
        <v>15</v>
      </c>
      <c r="D13251">
        <v>245</v>
      </c>
      <c r="E13251">
        <v>12080191</v>
      </c>
      <c r="F13251" t="s">
        <v>8</v>
      </c>
      <c r="G13251">
        <v>1</v>
      </c>
    </row>
    <row r="13252" spans="1:7" hidden="1" x14ac:dyDescent="0.25">
      <c r="A13252">
        <v>80029503</v>
      </c>
      <c r="B13252" s="1">
        <v>41138</v>
      </c>
      <c r="C13252" t="s">
        <v>11</v>
      </c>
      <c r="D13252">
        <v>177.35</v>
      </c>
      <c r="E13252">
        <v>12070031</v>
      </c>
      <c r="F13252" t="s">
        <v>10</v>
      </c>
      <c r="G13252">
        <v>4000</v>
      </c>
    </row>
    <row r="13253" spans="1:7" hidden="1" x14ac:dyDescent="0.25">
      <c r="A13253">
        <v>80029503</v>
      </c>
      <c r="B13253" s="1">
        <v>41138</v>
      </c>
      <c r="C13253" t="s">
        <v>12</v>
      </c>
      <c r="D13253">
        <v>5408.91</v>
      </c>
      <c r="E13253">
        <v>12070031</v>
      </c>
      <c r="F13253" t="s">
        <v>10</v>
      </c>
      <c r="G13253">
        <v>4000</v>
      </c>
    </row>
    <row r="13254" spans="1:7" hidden="1" x14ac:dyDescent="0.25">
      <c r="A13254">
        <v>80029503</v>
      </c>
      <c r="B13254" s="1">
        <v>41138</v>
      </c>
      <c r="C13254" t="s">
        <v>13</v>
      </c>
      <c r="D13254">
        <v>502.72</v>
      </c>
      <c r="E13254">
        <v>12070031</v>
      </c>
      <c r="F13254" t="s">
        <v>10</v>
      </c>
      <c r="G13254">
        <v>4000</v>
      </c>
    </row>
    <row r="13255" spans="1:7" x14ac:dyDescent="0.25">
      <c r="A13255">
        <v>80029498</v>
      </c>
      <c r="B13255" s="1">
        <v>41138</v>
      </c>
      <c r="C13255" t="s">
        <v>9</v>
      </c>
      <c r="D13255">
        <v>20</v>
      </c>
      <c r="E13255">
        <v>12080192</v>
      </c>
      <c r="F13255" t="s">
        <v>10</v>
      </c>
      <c r="G13255">
        <v>1</v>
      </c>
    </row>
    <row r="13256" spans="1:7" x14ac:dyDescent="0.25">
      <c r="A13256">
        <v>80029498</v>
      </c>
      <c r="B13256" s="1">
        <v>41138</v>
      </c>
      <c r="C13256" t="s">
        <v>7</v>
      </c>
      <c r="D13256">
        <v>490</v>
      </c>
      <c r="E13256">
        <v>12080192</v>
      </c>
      <c r="F13256" t="s">
        <v>8</v>
      </c>
      <c r="G13256">
        <v>1</v>
      </c>
    </row>
    <row r="13257" spans="1:7" x14ac:dyDescent="0.25">
      <c r="A13257">
        <v>80029498</v>
      </c>
      <c r="B13257" s="1">
        <v>41138</v>
      </c>
      <c r="C13257" t="s">
        <v>15</v>
      </c>
      <c r="D13257">
        <v>245</v>
      </c>
      <c r="E13257">
        <v>12080192</v>
      </c>
      <c r="F13257" t="s">
        <v>8</v>
      </c>
      <c r="G13257">
        <v>1</v>
      </c>
    </row>
    <row r="13258" spans="1:7" x14ac:dyDescent="0.25">
      <c r="A13258">
        <v>80029498</v>
      </c>
      <c r="B13258" s="1">
        <v>41138</v>
      </c>
      <c r="C13258" t="s">
        <v>9</v>
      </c>
      <c r="D13258">
        <v>20</v>
      </c>
      <c r="E13258">
        <v>12080193</v>
      </c>
      <c r="F13258" t="s">
        <v>10</v>
      </c>
      <c r="G13258">
        <v>1</v>
      </c>
    </row>
    <row r="13259" spans="1:7" x14ac:dyDescent="0.25">
      <c r="A13259">
        <v>80029498</v>
      </c>
      <c r="B13259" s="1">
        <v>41138</v>
      </c>
      <c r="C13259" t="s">
        <v>7</v>
      </c>
      <c r="D13259">
        <v>490</v>
      </c>
      <c r="E13259">
        <v>12080193</v>
      </c>
      <c r="F13259" t="s">
        <v>8</v>
      </c>
      <c r="G13259">
        <v>1</v>
      </c>
    </row>
    <row r="13260" spans="1:7" x14ac:dyDescent="0.25">
      <c r="A13260">
        <v>80029498</v>
      </c>
      <c r="B13260" s="1">
        <v>41138</v>
      </c>
      <c r="C13260" t="s">
        <v>15</v>
      </c>
      <c r="D13260">
        <v>245</v>
      </c>
      <c r="E13260">
        <v>12080193</v>
      </c>
      <c r="F13260" t="s">
        <v>8</v>
      </c>
      <c r="G13260">
        <v>1</v>
      </c>
    </row>
    <row r="13261" spans="1:7" hidden="1" x14ac:dyDescent="0.25">
      <c r="A13261">
        <v>80029498</v>
      </c>
      <c r="B13261" s="1">
        <v>41138</v>
      </c>
      <c r="C13261" t="s">
        <v>31</v>
      </c>
      <c r="D13261">
        <v>53.24</v>
      </c>
      <c r="E13261">
        <v>12080191</v>
      </c>
      <c r="F13261" t="s">
        <v>32</v>
      </c>
      <c r="G13261">
        <v>1</v>
      </c>
    </row>
    <row r="13262" spans="1:7" hidden="1" x14ac:dyDescent="0.25">
      <c r="A13262">
        <v>80029498</v>
      </c>
      <c r="B13262" s="1">
        <v>41138</v>
      </c>
      <c r="C13262" t="s">
        <v>33</v>
      </c>
      <c r="D13262">
        <v>362.15</v>
      </c>
      <c r="E13262">
        <v>12080191</v>
      </c>
      <c r="F13262" t="s">
        <v>32</v>
      </c>
      <c r="G13262">
        <v>1</v>
      </c>
    </row>
    <row r="13263" spans="1:7" hidden="1" x14ac:dyDescent="0.25">
      <c r="A13263">
        <v>80029498</v>
      </c>
      <c r="B13263" s="1">
        <v>41138</v>
      </c>
      <c r="C13263" t="s">
        <v>34</v>
      </c>
      <c r="D13263">
        <v>1302.93</v>
      </c>
      <c r="E13263">
        <v>12080191</v>
      </c>
      <c r="F13263" t="s">
        <v>32</v>
      </c>
      <c r="G13263">
        <v>1</v>
      </c>
    </row>
    <row r="13264" spans="1:7" hidden="1" x14ac:dyDescent="0.25">
      <c r="A13264">
        <v>80029498</v>
      </c>
      <c r="B13264" s="1">
        <v>41138</v>
      </c>
      <c r="C13264" t="s">
        <v>35</v>
      </c>
      <c r="D13264">
        <v>109.54</v>
      </c>
      <c r="E13264">
        <v>12080191</v>
      </c>
      <c r="F13264" t="s">
        <v>32</v>
      </c>
      <c r="G13264">
        <v>1</v>
      </c>
    </row>
    <row r="13265" spans="1:7" x14ac:dyDescent="0.25">
      <c r="A13265">
        <v>80029498</v>
      </c>
      <c r="B13265" s="1">
        <v>41138</v>
      </c>
      <c r="C13265" t="s">
        <v>9</v>
      </c>
      <c r="D13265">
        <v>20</v>
      </c>
      <c r="E13265">
        <v>12080194</v>
      </c>
      <c r="F13265" t="s">
        <v>10</v>
      </c>
      <c r="G13265">
        <v>1</v>
      </c>
    </row>
    <row r="13266" spans="1:7" x14ac:dyDescent="0.25">
      <c r="A13266">
        <v>80029498</v>
      </c>
      <c r="B13266" s="1">
        <v>41138</v>
      </c>
      <c r="C13266" t="s">
        <v>7</v>
      </c>
      <c r="D13266">
        <v>490</v>
      </c>
      <c r="E13266">
        <v>12080194</v>
      </c>
      <c r="F13266" t="s">
        <v>8</v>
      </c>
      <c r="G13266">
        <v>1</v>
      </c>
    </row>
    <row r="13267" spans="1:7" x14ac:dyDescent="0.25">
      <c r="A13267">
        <v>80029498</v>
      </c>
      <c r="B13267" s="1">
        <v>41138</v>
      </c>
      <c r="C13267" t="s">
        <v>15</v>
      </c>
      <c r="D13267">
        <v>245</v>
      </c>
      <c r="E13267">
        <v>12080194</v>
      </c>
      <c r="F13267" t="s">
        <v>8</v>
      </c>
      <c r="G13267">
        <v>1</v>
      </c>
    </row>
    <row r="13268" spans="1:7" hidden="1" x14ac:dyDescent="0.25">
      <c r="A13268">
        <v>80029498</v>
      </c>
      <c r="B13268" s="1">
        <v>41138</v>
      </c>
      <c r="C13268" t="s">
        <v>31</v>
      </c>
      <c r="D13268">
        <v>53.24</v>
      </c>
      <c r="E13268">
        <v>12080192</v>
      </c>
      <c r="F13268" t="s">
        <v>32</v>
      </c>
      <c r="G13268">
        <v>1</v>
      </c>
    </row>
    <row r="13269" spans="1:7" hidden="1" x14ac:dyDescent="0.25">
      <c r="A13269">
        <v>80029498</v>
      </c>
      <c r="B13269" s="1">
        <v>41138</v>
      </c>
      <c r="C13269" t="s">
        <v>33</v>
      </c>
      <c r="D13269">
        <v>362.15</v>
      </c>
      <c r="E13269">
        <v>12080192</v>
      </c>
      <c r="F13269" t="s">
        <v>32</v>
      </c>
      <c r="G13269">
        <v>1</v>
      </c>
    </row>
    <row r="13270" spans="1:7" hidden="1" x14ac:dyDescent="0.25">
      <c r="A13270">
        <v>80029498</v>
      </c>
      <c r="B13270" s="1">
        <v>41138</v>
      </c>
      <c r="C13270" t="s">
        <v>34</v>
      </c>
      <c r="D13270">
        <v>1302.93</v>
      </c>
      <c r="E13270">
        <v>12080192</v>
      </c>
      <c r="F13270" t="s">
        <v>32</v>
      </c>
      <c r="G13270">
        <v>1</v>
      </c>
    </row>
    <row r="13271" spans="1:7" hidden="1" x14ac:dyDescent="0.25">
      <c r="A13271">
        <v>80029498</v>
      </c>
      <c r="B13271" s="1">
        <v>41138</v>
      </c>
      <c r="C13271" t="s">
        <v>35</v>
      </c>
      <c r="D13271">
        <v>109.54</v>
      </c>
      <c r="E13271">
        <v>12080192</v>
      </c>
      <c r="F13271" t="s">
        <v>32</v>
      </c>
      <c r="G13271">
        <v>1</v>
      </c>
    </row>
    <row r="13272" spans="1:7" x14ac:dyDescent="0.25">
      <c r="A13272">
        <v>80029498</v>
      </c>
      <c r="B13272" s="1">
        <v>41138</v>
      </c>
      <c r="C13272" t="s">
        <v>9</v>
      </c>
      <c r="D13272">
        <v>20</v>
      </c>
      <c r="E13272">
        <v>12080195</v>
      </c>
      <c r="F13272" t="s">
        <v>10</v>
      </c>
      <c r="G13272">
        <v>1</v>
      </c>
    </row>
    <row r="13273" spans="1:7" x14ac:dyDescent="0.25">
      <c r="A13273">
        <v>80029498</v>
      </c>
      <c r="B13273" s="1">
        <v>41138</v>
      </c>
      <c r="C13273" t="s">
        <v>7</v>
      </c>
      <c r="D13273">
        <v>490</v>
      </c>
      <c r="E13273">
        <v>12080195</v>
      </c>
      <c r="F13273" t="s">
        <v>8</v>
      </c>
      <c r="G13273">
        <v>1</v>
      </c>
    </row>
    <row r="13274" spans="1:7" x14ac:dyDescent="0.25">
      <c r="A13274">
        <v>80029498</v>
      </c>
      <c r="B13274" s="1">
        <v>41138</v>
      </c>
      <c r="C13274" t="s">
        <v>15</v>
      </c>
      <c r="D13274">
        <v>245</v>
      </c>
      <c r="E13274">
        <v>12080195</v>
      </c>
      <c r="F13274" t="s">
        <v>8</v>
      </c>
      <c r="G13274">
        <v>1</v>
      </c>
    </row>
    <row r="13275" spans="1:7" hidden="1" x14ac:dyDescent="0.25">
      <c r="A13275">
        <v>80029498</v>
      </c>
      <c r="B13275" s="1">
        <v>41138</v>
      </c>
      <c r="C13275" t="s">
        <v>31</v>
      </c>
      <c r="D13275">
        <v>53.24</v>
      </c>
      <c r="E13275">
        <v>12080193</v>
      </c>
      <c r="F13275" t="s">
        <v>32</v>
      </c>
      <c r="G13275">
        <v>1</v>
      </c>
    </row>
    <row r="13276" spans="1:7" hidden="1" x14ac:dyDescent="0.25">
      <c r="A13276">
        <v>80029498</v>
      </c>
      <c r="B13276" s="1">
        <v>41138</v>
      </c>
      <c r="C13276" t="s">
        <v>33</v>
      </c>
      <c r="D13276">
        <v>362.15</v>
      </c>
      <c r="E13276">
        <v>12080193</v>
      </c>
      <c r="F13276" t="s">
        <v>32</v>
      </c>
      <c r="G13276">
        <v>1</v>
      </c>
    </row>
    <row r="13277" spans="1:7" hidden="1" x14ac:dyDescent="0.25">
      <c r="A13277">
        <v>80029498</v>
      </c>
      <c r="B13277" s="1">
        <v>41138</v>
      </c>
      <c r="C13277" t="s">
        <v>34</v>
      </c>
      <c r="D13277">
        <v>1302.93</v>
      </c>
      <c r="E13277">
        <v>12080193</v>
      </c>
      <c r="F13277" t="s">
        <v>32</v>
      </c>
      <c r="G13277">
        <v>1</v>
      </c>
    </row>
    <row r="13278" spans="1:7" hidden="1" x14ac:dyDescent="0.25">
      <c r="A13278">
        <v>80029498</v>
      </c>
      <c r="B13278" s="1">
        <v>41138</v>
      </c>
      <c r="C13278" t="s">
        <v>35</v>
      </c>
      <c r="D13278">
        <v>109.54</v>
      </c>
      <c r="E13278">
        <v>12080193</v>
      </c>
      <c r="F13278" t="s">
        <v>32</v>
      </c>
      <c r="G13278">
        <v>1</v>
      </c>
    </row>
    <row r="13279" spans="1:7" x14ac:dyDescent="0.25">
      <c r="A13279">
        <v>80029498</v>
      </c>
      <c r="B13279" s="1">
        <v>41138</v>
      </c>
      <c r="C13279" t="s">
        <v>9</v>
      </c>
      <c r="D13279">
        <v>20</v>
      </c>
      <c r="E13279">
        <v>12080196</v>
      </c>
      <c r="F13279" t="s">
        <v>10</v>
      </c>
      <c r="G13279">
        <v>1</v>
      </c>
    </row>
    <row r="13280" spans="1:7" x14ac:dyDescent="0.25">
      <c r="A13280">
        <v>80029498</v>
      </c>
      <c r="B13280" s="1">
        <v>41138</v>
      </c>
      <c r="C13280" t="s">
        <v>7</v>
      </c>
      <c r="D13280">
        <v>490</v>
      </c>
      <c r="E13280">
        <v>12080196</v>
      </c>
      <c r="F13280" t="s">
        <v>8</v>
      </c>
      <c r="G13280">
        <v>1</v>
      </c>
    </row>
    <row r="13281" spans="1:7" x14ac:dyDescent="0.25">
      <c r="A13281">
        <v>80029498</v>
      </c>
      <c r="B13281" s="1">
        <v>41138</v>
      </c>
      <c r="C13281" t="s">
        <v>15</v>
      </c>
      <c r="D13281">
        <v>245</v>
      </c>
      <c r="E13281">
        <v>12080196</v>
      </c>
      <c r="F13281" t="s">
        <v>8</v>
      </c>
      <c r="G13281">
        <v>1</v>
      </c>
    </row>
    <row r="13282" spans="1:7" hidden="1" x14ac:dyDescent="0.25">
      <c r="A13282">
        <v>80029498</v>
      </c>
      <c r="B13282" s="1">
        <v>41138</v>
      </c>
      <c r="C13282" t="s">
        <v>31</v>
      </c>
      <c r="D13282">
        <v>53.24</v>
      </c>
      <c r="E13282">
        <v>12080194</v>
      </c>
      <c r="F13282" t="s">
        <v>32</v>
      </c>
      <c r="G13282">
        <v>1</v>
      </c>
    </row>
    <row r="13283" spans="1:7" hidden="1" x14ac:dyDescent="0.25">
      <c r="A13283">
        <v>80029498</v>
      </c>
      <c r="B13283" s="1">
        <v>41138</v>
      </c>
      <c r="C13283" t="s">
        <v>33</v>
      </c>
      <c r="D13283">
        <v>362.15</v>
      </c>
      <c r="E13283">
        <v>12080194</v>
      </c>
      <c r="F13283" t="s">
        <v>32</v>
      </c>
      <c r="G13283">
        <v>1</v>
      </c>
    </row>
    <row r="13284" spans="1:7" hidden="1" x14ac:dyDescent="0.25">
      <c r="A13284">
        <v>80029498</v>
      </c>
      <c r="B13284" s="1">
        <v>41138</v>
      </c>
      <c r="C13284" t="s">
        <v>34</v>
      </c>
      <c r="D13284">
        <v>1302.93</v>
      </c>
      <c r="E13284">
        <v>12080194</v>
      </c>
      <c r="F13284" t="s">
        <v>32</v>
      </c>
      <c r="G13284">
        <v>1</v>
      </c>
    </row>
    <row r="13285" spans="1:7" hidden="1" x14ac:dyDescent="0.25">
      <c r="A13285">
        <v>80029498</v>
      </c>
      <c r="B13285" s="1">
        <v>41138</v>
      </c>
      <c r="C13285" t="s">
        <v>35</v>
      </c>
      <c r="D13285">
        <v>109.54</v>
      </c>
      <c r="E13285">
        <v>12080194</v>
      </c>
      <c r="F13285" t="s">
        <v>32</v>
      </c>
      <c r="G13285">
        <v>1</v>
      </c>
    </row>
    <row r="13286" spans="1:7" x14ac:dyDescent="0.25">
      <c r="A13286">
        <v>80029498</v>
      </c>
      <c r="B13286" s="1">
        <v>41138</v>
      </c>
      <c r="C13286" t="s">
        <v>9</v>
      </c>
      <c r="D13286">
        <v>20</v>
      </c>
      <c r="E13286">
        <v>12080197</v>
      </c>
      <c r="F13286" t="s">
        <v>10</v>
      </c>
      <c r="G13286">
        <v>1</v>
      </c>
    </row>
    <row r="13287" spans="1:7" x14ac:dyDescent="0.25">
      <c r="A13287">
        <v>80029498</v>
      </c>
      <c r="B13287" s="1">
        <v>41138</v>
      </c>
      <c r="C13287" t="s">
        <v>7</v>
      </c>
      <c r="D13287">
        <v>490</v>
      </c>
      <c r="E13287">
        <v>12080197</v>
      </c>
      <c r="F13287" t="s">
        <v>8</v>
      </c>
      <c r="G13287">
        <v>1</v>
      </c>
    </row>
    <row r="13288" spans="1:7" x14ac:dyDescent="0.25">
      <c r="A13288">
        <v>80029498</v>
      </c>
      <c r="B13288" s="1">
        <v>41138</v>
      </c>
      <c r="C13288" t="s">
        <v>15</v>
      </c>
      <c r="D13288">
        <v>245</v>
      </c>
      <c r="E13288">
        <v>12080197</v>
      </c>
      <c r="F13288" t="s">
        <v>8</v>
      </c>
      <c r="G13288">
        <v>1</v>
      </c>
    </row>
    <row r="13289" spans="1:7" hidden="1" x14ac:dyDescent="0.25">
      <c r="A13289">
        <v>80029498</v>
      </c>
      <c r="B13289" s="1">
        <v>41138</v>
      </c>
      <c r="C13289" t="s">
        <v>31</v>
      </c>
      <c r="D13289">
        <v>53.24</v>
      </c>
      <c r="E13289">
        <v>12080195</v>
      </c>
      <c r="F13289" t="s">
        <v>32</v>
      </c>
      <c r="G13289">
        <v>1</v>
      </c>
    </row>
    <row r="13290" spans="1:7" hidden="1" x14ac:dyDescent="0.25">
      <c r="A13290">
        <v>80029498</v>
      </c>
      <c r="B13290" s="1">
        <v>41138</v>
      </c>
      <c r="C13290" t="s">
        <v>33</v>
      </c>
      <c r="D13290">
        <v>362.15</v>
      </c>
      <c r="E13290">
        <v>12080195</v>
      </c>
      <c r="F13290" t="s">
        <v>32</v>
      </c>
      <c r="G13290">
        <v>1</v>
      </c>
    </row>
    <row r="13291" spans="1:7" hidden="1" x14ac:dyDescent="0.25">
      <c r="A13291">
        <v>80029498</v>
      </c>
      <c r="B13291" s="1">
        <v>41138</v>
      </c>
      <c r="C13291" t="s">
        <v>34</v>
      </c>
      <c r="D13291">
        <v>1302.93</v>
      </c>
      <c r="E13291">
        <v>12080195</v>
      </c>
      <c r="F13291" t="s">
        <v>32</v>
      </c>
      <c r="G13291">
        <v>1</v>
      </c>
    </row>
    <row r="13292" spans="1:7" hidden="1" x14ac:dyDescent="0.25">
      <c r="A13292">
        <v>80029498</v>
      </c>
      <c r="B13292" s="1">
        <v>41138</v>
      </c>
      <c r="C13292" t="s">
        <v>35</v>
      </c>
      <c r="D13292">
        <v>109.54</v>
      </c>
      <c r="E13292">
        <v>12080195</v>
      </c>
      <c r="F13292" t="s">
        <v>32</v>
      </c>
      <c r="G13292">
        <v>1</v>
      </c>
    </row>
    <row r="13293" spans="1:7" x14ac:dyDescent="0.25">
      <c r="A13293">
        <v>80029499</v>
      </c>
      <c r="B13293" s="1">
        <v>41138</v>
      </c>
      <c r="C13293" t="s">
        <v>134</v>
      </c>
      <c r="D13293">
        <v>75</v>
      </c>
      <c r="E13293">
        <v>12070273</v>
      </c>
      <c r="F13293" t="s">
        <v>10</v>
      </c>
      <c r="G13293">
        <v>1</v>
      </c>
    </row>
    <row r="13294" spans="1:7" x14ac:dyDescent="0.25">
      <c r="A13294">
        <v>80029500</v>
      </c>
      <c r="B13294" s="1">
        <v>41138</v>
      </c>
      <c r="C13294" t="s">
        <v>7</v>
      </c>
      <c r="D13294">
        <v>364</v>
      </c>
      <c r="E13294">
        <v>12080141</v>
      </c>
      <c r="F13294" t="s">
        <v>8</v>
      </c>
      <c r="G13294">
        <v>76000</v>
      </c>
    </row>
    <row r="13295" spans="1:7" x14ac:dyDescent="0.25">
      <c r="A13295">
        <v>80029500</v>
      </c>
      <c r="B13295" s="1">
        <v>41138</v>
      </c>
      <c r="C13295" t="s">
        <v>15</v>
      </c>
      <c r="D13295">
        <v>182</v>
      </c>
      <c r="E13295">
        <v>12080141</v>
      </c>
      <c r="F13295" t="s">
        <v>8</v>
      </c>
      <c r="G13295">
        <v>76000</v>
      </c>
    </row>
    <row r="13296" spans="1:7" x14ac:dyDescent="0.25">
      <c r="A13296">
        <v>80029503</v>
      </c>
      <c r="B13296" s="1">
        <v>41138</v>
      </c>
      <c r="C13296" t="s">
        <v>16</v>
      </c>
      <c r="D13296">
        <v>40</v>
      </c>
      <c r="E13296">
        <v>12070031</v>
      </c>
      <c r="F13296" t="s">
        <v>17</v>
      </c>
      <c r="G13296">
        <v>4000</v>
      </c>
    </row>
    <row r="13297" spans="1:7" x14ac:dyDescent="0.25">
      <c r="A13297">
        <v>80029503</v>
      </c>
      <c r="B13297" s="1">
        <v>41138</v>
      </c>
      <c r="C13297" t="s">
        <v>7</v>
      </c>
      <c r="D13297">
        <v>709</v>
      </c>
      <c r="E13297">
        <v>12070031</v>
      </c>
      <c r="F13297" t="s">
        <v>8</v>
      </c>
      <c r="G13297">
        <v>4000</v>
      </c>
    </row>
    <row r="13298" spans="1:7" hidden="1" x14ac:dyDescent="0.25">
      <c r="A13298">
        <v>80029498</v>
      </c>
      <c r="B13298" s="1">
        <v>41138</v>
      </c>
      <c r="C13298" t="s">
        <v>31</v>
      </c>
      <c r="D13298">
        <v>53.24</v>
      </c>
      <c r="E13298">
        <v>12080196</v>
      </c>
      <c r="F13298" t="s">
        <v>32</v>
      </c>
      <c r="G13298">
        <v>1</v>
      </c>
    </row>
    <row r="13299" spans="1:7" hidden="1" x14ac:dyDescent="0.25">
      <c r="A13299">
        <v>80029498</v>
      </c>
      <c r="B13299" s="1">
        <v>41138</v>
      </c>
      <c r="C13299" t="s">
        <v>33</v>
      </c>
      <c r="D13299">
        <v>362.15</v>
      </c>
      <c r="E13299">
        <v>12080196</v>
      </c>
      <c r="F13299" t="s">
        <v>32</v>
      </c>
      <c r="G13299">
        <v>1</v>
      </c>
    </row>
    <row r="13300" spans="1:7" hidden="1" x14ac:dyDescent="0.25">
      <c r="A13300">
        <v>80029498</v>
      </c>
      <c r="B13300" s="1">
        <v>41138</v>
      </c>
      <c r="C13300" t="s">
        <v>34</v>
      </c>
      <c r="D13300">
        <v>1302.93</v>
      </c>
      <c r="E13300">
        <v>12080196</v>
      </c>
      <c r="F13300" t="s">
        <v>32</v>
      </c>
      <c r="G13300">
        <v>1</v>
      </c>
    </row>
    <row r="13301" spans="1:7" hidden="1" x14ac:dyDescent="0.25">
      <c r="A13301">
        <v>80029498</v>
      </c>
      <c r="B13301" s="1">
        <v>41138</v>
      </c>
      <c r="C13301" t="s">
        <v>35</v>
      </c>
      <c r="D13301">
        <v>109.54</v>
      </c>
      <c r="E13301">
        <v>12080196</v>
      </c>
      <c r="F13301" t="s">
        <v>32</v>
      </c>
      <c r="G13301">
        <v>1</v>
      </c>
    </row>
    <row r="13302" spans="1:7" x14ac:dyDescent="0.25">
      <c r="A13302">
        <v>80029503</v>
      </c>
      <c r="B13302" s="1">
        <v>41138</v>
      </c>
      <c r="C13302" t="s">
        <v>15</v>
      </c>
      <c r="D13302">
        <v>354.5</v>
      </c>
      <c r="E13302">
        <v>12070031</v>
      </c>
      <c r="F13302" t="s">
        <v>8</v>
      </c>
      <c r="G13302">
        <v>4000</v>
      </c>
    </row>
    <row r="13303" spans="1:7" x14ac:dyDescent="0.25">
      <c r="A13303">
        <v>80029505</v>
      </c>
      <c r="B13303" s="1">
        <v>41138</v>
      </c>
      <c r="C13303" t="s">
        <v>54</v>
      </c>
      <c r="D13303">
        <v>27</v>
      </c>
      <c r="E13303">
        <v>12080305</v>
      </c>
      <c r="F13303" t="s">
        <v>55</v>
      </c>
      <c r="G13303">
        <v>70000</v>
      </c>
    </row>
    <row r="13304" spans="1:7" x14ac:dyDescent="0.25">
      <c r="A13304">
        <v>80029505</v>
      </c>
      <c r="B13304" s="1">
        <v>41138</v>
      </c>
      <c r="C13304" t="s">
        <v>180</v>
      </c>
      <c r="D13304">
        <v>27</v>
      </c>
      <c r="E13304">
        <v>12080305</v>
      </c>
      <c r="F13304" t="s">
        <v>55</v>
      </c>
      <c r="G13304">
        <v>70000</v>
      </c>
    </row>
    <row r="13305" spans="1:7" x14ac:dyDescent="0.25">
      <c r="A13305">
        <v>80029505</v>
      </c>
      <c r="B13305" s="1">
        <v>41138</v>
      </c>
      <c r="C13305" t="s">
        <v>59</v>
      </c>
      <c r="D13305">
        <v>25</v>
      </c>
      <c r="E13305">
        <v>12080305</v>
      </c>
      <c r="F13305" t="s">
        <v>60</v>
      </c>
      <c r="G13305">
        <v>70000</v>
      </c>
    </row>
    <row r="13306" spans="1:7" hidden="1" x14ac:dyDescent="0.25">
      <c r="A13306">
        <v>80029498</v>
      </c>
      <c r="B13306" s="1">
        <v>41138</v>
      </c>
      <c r="C13306" t="s">
        <v>31</v>
      </c>
      <c r="D13306">
        <v>53.24</v>
      </c>
      <c r="E13306">
        <v>12080197</v>
      </c>
      <c r="F13306" t="s">
        <v>32</v>
      </c>
      <c r="G13306">
        <v>1</v>
      </c>
    </row>
    <row r="13307" spans="1:7" hidden="1" x14ac:dyDescent="0.25">
      <c r="A13307">
        <v>80029498</v>
      </c>
      <c r="B13307" s="1">
        <v>41138</v>
      </c>
      <c r="C13307" t="s">
        <v>33</v>
      </c>
      <c r="D13307">
        <v>362.15</v>
      </c>
      <c r="E13307">
        <v>12080197</v>
      </c>
      <c r="F13307" t="s">
        <v>32</v>
      </c>
      <c r="G13307">
        <v>1</v>
      </c>
    </row>
    <row r="13308" spans="1:7" hidden="1" x14ac:dyDescent="0.25">
      <c r="A13308">
        <v>80029498</v>
      </c>
      <c r="B13308" s="1">
        <v>41138</v>
      </c>
      <c r="C13308" t="s">
        <v>34</v>
      </c>
      <c r="D13308">
        <v>1302.93</v>
      </c>
      <c r="E13308">
        <v>12080197</v>
      </c>
      <c r="F13308" t="s">
        <v>32</v>
      </c>
      <c r="G13308">
        <v>1</v>
      </c>
    </row>
    <row r="13309" spans="1:7" hidden="1" x14ac:dyDescent="0.25">
      <c r="A13309">
        <v>80029498</v>
      </c>
      <c r="B13309" s="1">
        <v>41138</v>
      </c>
      <c r="C13309" t="s">
        <v>35</v>
      </c>
      <c r="D13309">
        <v>109.54</v>
      </c>
      <c r="E13309">
        <v>12080197</v>
      </c>
      <c r="F13309" t="s">
        <v>32</v>
      </c>
      <c r="G13309">
        <v>1</v>
      </c>
    </row>
    <row r="13310" spans="1:7" x14ac:dyDescent="0.25">
      <c r="A13310">
        <v>80029505</v>
      </c>
      <c r="B13310" s="1">
        <v>41138</v>
      </c>
      <c r="C13310" t="s">
        <v>61</v>
      </c>
      <c r="D13310">
        <v>25</v>
      </c>
      <c r="E13310">
        <v>12080305</v>
      </c>
      <c r="F13310" t="s">
        <v>60</v>
      </c>
      <c r="G13310">
        <v>70000</v>
      </c>
    </row>
    <row r="13311" spans="1:7" x14ac:dyDescent="0.25">
      <c r="A13311">
        <v>80029506</v>
      </c>
      <c r="B13311" s="1">
        <v>41138</v>
      </c>
      <c r="C13311" t="s">
        <v>7</v>
      </c>
      <c r="D13311">
        <v>376</v>
      </c>
      <c r="E13311">
        <v>12080255</v>
      </c>
      <c r="F13311" t="s">
        <v>8</v>
      </c>
      <c r="G13311">
        <v>79000</v>
      </c>
    </row>
    <row r="13312" spans="1:7" x14ac:dyDescent="0.25">
      <c r="A13312">
        <v>80029506</v>
      </c>
      <c r="B13312" s="1">
        <v>41138</v>
      </c>
      <c r="C13312" t="s">
        <v>15</v>
      </c>
      <c r="D13312">
        <v>188</v>
      </c>
      <c r="E13312">
        <v>12080255</v>
      </c>
      <c r="F13312" t="s">
        <v>8</v>
      </c>
      <c r="G13312">
        <v>79000</v>
      </c>
    </row>
    <row r="13313" spans="1:7" x14ac:dyDescent="0.25">
      <c r="A13313">
        <v>80029506</v>
      </c>
      <c r="B13313" s="1">
        <v>41138</v>
      </c>
      <c r="C13313" t="s">
        <v>7</v>
      </c>
      <c r="D13313">
        <v>320</v>
      </c>
      <c r="E13313">
        <v>12080256</v>
      </c>
      <c r="F13313" t="s">
        <v>8</v>
      </c>
      <c r="G13313">
        <v>65000</v>
      </c>
    </row>
    <row r="13314" spans="1:7" x14ac:dyDescent="0.25">
      <c r="A13314">
        <v>80029506</v>
      </c>
      <c r="B13314" s="1">
        <v>41138</v>
      </c>
      <c r="C13314" t="s">
        <v>15</v>
      </c>
      <c r="D13314">
        <v>160</v>
      </c>
      <c r="E13314">
        <v>12080256</v>
      </c>
      <c r="F13314" t="s">
        <v>8</v>
      </c>
      <c r="G13314">
        <v>65000</v>
      </c>
    </row>
    <row r="13315" spans="1:7" hidden="1" x14ac:dyDescent="0.25">
      <c r="A13315">
        <v>70018766</v>
      </c>
      <c r="B13315" s="1">
        <v>41138</v>
      </c>
      <c r="C13315" t="s">
        <v>111</v>
      </c>
      <c r="D13315">
        <v>75</v>
      </c>
      <c r="E13315">
        <v>12080299</v>
      </c>
      <c r="F13315" t="s">
        <v>112</v>
      </c>
      <c r="G13315">
        <v>3</v>
      </c>
    </row>
    <row r="13316" spans="1:7" hidden="1" x14ac:dyDescent="0.25">
      <c r="A13316">
        <v>17063</v>
      </c>
      <c r="B13316" s="1">
        <v>41138</v>
      </c>
      <c r="C13316" t="s">
        <v>111</v>
      </c>
      <c r="D13316">
        <v>75</v>
      </c>
      <c r="E13316">
        <v>12080299</v>
      </c>
      <c r="F13316" t="s">
        <v>112</v>
      </c>
      <c r="G13316">
        <v>3</v>
      </c>
    </row>
    <row r="13317" spans="1:7" hidden="1" x14ac:dyDescent="0.25">
      <c r="A13317">
        <v>80029501</v>
      </c>
      <c r="B13317" s="1">
        <v>41138</v>
      </c>
      <c r="C13317" t="s">
        <v>111</v>
      </c>
      <c r="D13317">
        <v>75</v>
      </c>
      <c r="E13317">
        <v>12080299</v>
      </c>
      <c r="F13317" t="s">
        <v>112</v>
      </c>
      <c r="G13317">
        <v>3</v>
      </c>
    </row>
    <row r="13318" spans="1:7" hidden="1" x14ac:dyDescent="0.25">
      <c r="A13318">
        <v>80029502</v>
      </c>
      <c r="B13318" s="1">
        <v>41138</v>
      </c>
      <c r="C13318" t="s">
        <v>111</v>
      </c>
      <c r="D13318">
        <v>25</v>
      </c>
      <c r="E13318">
        <v>12080301</v>
      </c>
      <c r="F13318" t="s">
        <v>112</v>
      </c>
      <c r="G13318">
        <v>1</v>
      </c>
    </row>
    <row r="13319" spans="1:7" hidden="1" x14ac:dyDescent="0.25">
      <c r="A13319">
        <v>80029504</v>
      </c>
      <c r="B13319" s="1">
        <v>41138</v>
      </c>
      <c r="C13319" t="s">
        <v>111</v>
      </c>
      <c r="D13319">
        <v>50</v>
      </c>
      <c r="E13319">
        <v>12080302</v>
      </c>
      <c r="F13319" t="s">
        <v>112</v>
      </c>
      <c r="G13319">
        <v>2</v>
      </c>
    </row>
    <row r="13320" spans="1:7" x14ac:dyDescent="0.25">
      <c r="A13320">
        <v>80029506</v>
      </c>
      <c r="B13320" s="1">
        <v>41138</v>
      </c>
      <c r="C13320" t="s">
        <v>24</v>
      </c>
      <c r="D13320">
        <v>25</v>
      </c>
      <c r="E13320">
        <v>12080304</v>
      </c>
      <c r="F13320" t="s">
        <v>10</v>
      </c>
      <c r="G13320">
        <v>1</v>
      </c>
    </row>
    <row r="13321" spans="1:7" x14ac:dyDescent="0.25">
      <c r="A13321">
        <v>80029506</v>
      </c>
      <c r="B13321" s="1">
        <v>41138</v>
      </c>
      <c r="C13321" t="s">
        <v>24</v>
      </c>
      <c r="D13321">
        <v>25</v>
      </c>
      <c r="E13321">
        <v>12080306</v>
      </c>
      <c r="F13321" t="s">
        <v>10</v>
      </c>
      <c r="G13321">
        <v>1</v>
      </c>
    </row>
    <row r="13322" spans="1:7" x14ac:dyDescent="0.25">
      <c r="A13322">
        <v>80029507</v>
      </c>
      <c r="B13322" s="1">
        <v>41138</v>
      </c>
      <c r="C13322" t="s">
        <v>88</v>
      </c>
      <c r="D13322">
        <v>25</v>
      </c>
      <c r="E13322">
        <v>12080308</v>
      </c>
      <c r="F13322" t="s">
        <v>89</v>
      </c>
      <c r="G13322">
        <v>1</v>
      </c>
    </row>
    <row r="13323" spans="1:7" x14ac:dyDescent="0.25">
      <c r="A13323">
        <v>80029507</v>
      </c>
      <c r="B13323" s="1">
        <v>41138</v>
      </c>
      <c r="C13323" t="s">
        <v>54</v>
      </c>
      <c r="D13323">
        <v>27</v>
      </c>
      <c r="E13323">
        <v>12080309</v>
      </c>
      <c r="F13323" t="s">
        <v>55</v>
      </c>
      <c r="G13323">
        <v>80000</v>
      </c>
    </row>
    <row r="13324" spans="1:7" x14ac:dyDescent="0.25">
      <c r="A13324">
        <v>80029507</v>
      </c>
      <c r="B13324" s="1">
        <v>41138</v>
      </c>
      <c r="C13324" t="s">
        <v>59</v>
      </c>
      <c r="D13324">
        <v>25</v>
      </c>
      <c r="E13324">
        <v>12080309</v>
      </c>
      <c r="F13324" t="s">
        <v>60</v>
      </c>
      <c r="G13324">
        <v>80000</v>
      </c>
    </row>
    <row r="13325" spans="1:7" x14ac:dyDescent="0.25">
      <c r="A13325">
        <v>80029507</v>
      </c>
      <c r="B13325" s="1">
        <v>41138</v>
      </c>
      <c r="C13325" t="s">
        <v>61</v>
      </c>
      <c r="D13325">
        <v>25</v>
      </c>
      <c r="E13325">
        <v>12080309</v>
      </c>
      <c r="F13325" t="s">
        <v>60</v>
      </c>
      <c r="G13325">
        <v>80000</v>
      </c>
    </row>
    <row r="13326" spans="1:7" x14ac:dyDescent="0.25">
      <c r="A13326">
        <v>80029507</v>
      </c>
      <c r="B13326" s="1">
        <v>41138</v>
      </c>
      <c r="C13326" t="s">
        <v>140</v>
      </c>
      <c r="D13326">
        <v>25</v>
      </c>
      <c r="E13326">
        <v>12080310</v>
      </c>
      <c r="F13326" t="s">
        <v>26</v>
      </c>
      <c r="G13326">
        <v>100</v>
      </c>
    </row>
    <row r="13327" spans="1:7" x14ac:dyDescent="0.25">
      <c r="A13327">
        <v>80029508</v>
      </c>
      <c r="B13327" s="1">
        <v>41138</v>
      </c>
      <c r="C13327" t="s">
        <v>7</v>
      </c>
      <c r="D13327">
        <v>340</v>
      </c>
      <c r="E13327">
        <v>12080012</v>
      </c>
      <c r="F13327" t="s">
        <v>8</v>
      </c>
      <c r="G13327">
        <v>70000</v>
      </c>
    </row>
    <row r="13328" spans="1:7" x14ac:dyDescent="0.25">
      <c r="A13328">
        <v>80029508</v>
      </c>
      <c r="B13328" s="1">
        <v>41138</v>
      </c>
      <c r="C13328" t="s">
        <v>15</v>
      </c>
      <c r="D13328">
        <v>170</v>
      </c>
      <c r="E13328">
        <v>12080012</v>
      </c>
      <c r="F13328" t="s">
        <v>8</v>
      </c>
      <c r="G13328">
        <v>70000</v>
      </c>
    </row>
    <row r="13329" spans="1:7" x14ac:dyDescent="0.25">
      <c r="A13329">
        <v>80029509</v>
      </c>
      <c r="B13329" s="1">
        <v>41138</v>
      </c>
      <c r="C13329" t="s">
        <v>7</v>
      </c>
      <c r="D13329">
        <v>85</v>
      </c>
      <c r="E13329">
        <v>12080163</v>
      </c>
      <c r="F13329" t="s">
        <v>8</v>
      </c>
      <c r="G13329">
        <v>13000</v>
      </c>
    </row>
    <row r="13330" spans="1:7" x14ac:dyDescent="0.25">
      <c r="A13330">
        <v>80029509</v>
      </c>
      <c r="B13330" s="1">
        <v>41138</v>
      </c>
      <c r="C13330" t="s">
        <v>27</v>
      </c>
      <c r="D13330">
        <v>25</v>
      </c>
      <c r="E13330">
        <v>12080312</v>
      </c>
      <c r="F13330" t="s">
        <v>28</v>
      </c>
      <c r="G13330">
        <v>1</v>
      </c>
    </row>
    <row r="13331" spans="1:7" x14ac:dyDescent="0.25">
      <c r="A13331">
        <v>80029510</v>
      </c>
      <c r="B13331" s="1">
        <v>41138</v>
      </c>
      <c r="C13331" t="s">
        <v>7</v>
      </c>
      <c r="D13331">
        <v>70</v>
      </c>
      <c r="E13331">
        <v>12070460</v>
      </c>
      <c r="F13331" t="s">
        <v>8</v>
      </c>
      <c r="G13331">
        <v>10000</v>
      </c>
    </row>
    <row r="13332" spans="1:7" x14ac:dyDescent="0.25">
      <c r="A13332">
        <v>80029511</v>
      </c>
      <c r="B13332" s="1">
        <v>41141</v>
      </c>
      <c r="C13332" t="s">
        <v>7</v>
      </c>
      <c r="D13332">
        <v>604</v>
      </c>
      <c r="E13332">
        <v>12070452</v>
      </c>
      <c r="F13332" t="s">
        <v>8</v>
      </c>
      <c r="G13332">
        <v>148000</v>
      </c>
    </row>
    <row r="13333" spans="1:7" x14ac:dyDescent="0.25">
      <c r="A13333">
        <v>80029511</v>
      </c>
      <c r="B13333" s="1">
        <v>41141</v>
      </c>
      <c r="C13333" t="s">
        <v>15</v>
      </c>
      <c r="D13333">
        <v>302</v>
      </c>
      <c r="E13333">
        <v>12070452</v>
      </c>
      <c r="F13333" t="s">
        <v>8</v>
      </c>
      <c r="G13333">
        <v>148000</v>
      </c>
    </row>
    <row r="13334" spans="1:7" x14ac:dyDescent="0.25">
      <c r="A13334">
        <v>80029512</v>
      </c>
      <c r="B13334" s="1">
        <v>41141</v>
      </c>
      <c r="C13334" t="s">
        <v>66</v>
      </c>
      <c r="D13334">
        <v>25</v>
      </c>
      <c r="E13334">
        <v>12080319</v>
      </c>
      <c r="F13334" t="s">
        <v>67</v>
      </c>
      <c r="G13334">
        <v>3</v>
      </c>
    </row>
    <row r="13335" spans="1:7" x14ac:dyDescent="0.25">
      <c r="A13335">
        <v>80029513</v>
      </c>
      <c r="B13335" s="1">
        <v>41141</v>
      </c>
      <c r="C13335" t="s">
        <v>24</v>
      </c>
      <c r="D13335">
        <v>25</v>
      </c>
      <c r="E13335">
        <v>12080320</v>
      </c>
      <c r="F13335" t="s">
        <v>10</v>
      </c>
      <c r="G13335">
        <v>1</v>
      </c>
    </row>
    <row r="13336" spans="1:7" x14ac:dyDescent="0.25">
      <c r="A13336">
        <v>80029514</v>
      </c>
      <c r="B13336" s="1">
        <v>41141</v>
      </c>
      <c r="C13336" t="s">
        <v>133</v>
      </c>
      <c r="D13336">
        <v>15</v>
      </c>
      <c r="E13336">
        <v>12080249</v>
      </c>
      <c r="F13336" t="s">
        <v>10</v>
      </c>
      <c r="G13336">
        <v>1</v>
      </c>
    </row>
    <row r="13337" spans="1:7" x14ac:dyDescent="0.25">
      <c r="A13337">
        <v>80029515</v>
      </c>
      <c r="B13337" s="1">
        <v>41141</v>
      </c>
      <c r="C13337" t="s">
        <v>24</v>
      </c>
      <c r="D13337">
        <v>25</v>
      </c>
      <c r="E13337">
        <v>12080323</v>
      </c>
      <c r="F13337" t="s">
        <v>10</v>
      </c>
      <c r="G13337">
        <v>1</v>
      </c>
    </row>
    <row r="13338" spans="1:7" x14ac:dyDescent="0.25">
      <c r="A13338">
        <v>80029516</v>
      </c>
      <c r="B13338" s="1">
        <v>41141</v>
      </c>
      <c r="C13338" t="s">
        <v>64</v>
      </c>
      <c r="D13338">
        <v>25</v>
      </c>
      <c r="E13338">
        <v>12080322</v>
      </c>
      <c r="F13338" t="s">
        <v>65</v>
      </c>
      <c r="G13338">
        <v>5</v>
      </c>
    </row>
    <row r="13339" spans="1:7" x14ac:dyDescent="0.25">
      <c r="A13339">
        <v>80029517</v>
      </c>
      <c r="B13339" s="1">
        <v>41141</v>
      </c>
      <c r="C13339" t="s">
        <v>64</v>
      </c>
      <c r="D13339">
        <v>36</v>
      </c>
      <c r="E13339">
        <v>12080324</v>
      </c>
      <c r="F13339" t="s">
        <v>65</v>
      </c>
      <c r="G13339">
        <v>9</v>
      </c>
    </row>
    <row r="13340" spans="1:7" x14ac:dyDescent="0.25">
      <c r="A13340">
        <v>80029518</v>
      </c>
      <c r="B13340" s="1">
        <v>41141</v>
      </c>
      <c r="C13340" t="s">
        <v>140</v>
      </c>
      <c r="D13340">
        <v>15</v>
      </c>
      <c r="E13340">
        <v>12080325</v>
      </c>
      <c r="F13340" t="s">
        <v>26</v>
      </c>
      <c r="G13340">
        <v>100</v>
      </c>
    </row>
    <row r="13341" spans="1:7" x14ac:dyDescent="0.25">
      <c r="A13341">
        <v>80029518</v>
      </c>
      <c r="B13341" s="1">
        <v>41141</v>
      </c>
      <c r="C13341" t="s">
        <v>66</v>
      </c>
      <c r="D13341">
        <v>18</v>
      </c>
      <c r="E13341">
        <v>12080325</v>
      </c>
      <c r="F13341" t="s">
        <v>67</v>
      </c>
      <c r="G13341">
        <v>100</v>
      </c>
    </row>
    <row r="13342" spans="1:7" x14ac:dyDescent="0.25">
      <c r="A13342">
        <v>80029519</v>
      </c>
      <c r="B13342" s="1">
        <v>41141</v>
      </c>
      <c r="C13342" t="s">
        <v>9</v>
      </c>
      <c r="D13342">
        <v>20</v>
      </c>
      <c r="E13342">
        <v>12060279</v>
      </c>
      <c r="F13342" t="s">
        <v>10</v>
      </c>
      <c r="G13342">
        <v>1</v>
      </c>
    </row>
    <row r="13343" spans="1:7" hidden="1" x14ac:dyDescent="0.25">
      <c r="A13343">
        <v>80029522</v>
      </c>
      <c r="B13343" s="1">
        <v>41141</v>
      </c>
      <c r="C13343" t="s">
        <v>11</v>
      </c>
      <c r="D13343">
        <v>3465.52</v>
      </c>
      <c r="E13343">
        <v>12050216</v>
      </c>
      <c r="F13343" t="s">
        <v>10</v>
      </c>
      <c r="G13343">
        <v>6000</v>
      </c>
    </row>
    <row r="13344" spans="1:7" hidden="1" x14ac:dyDescent="0.25">
      <c r="A13344">
        <v>80029522</v>
      </c>
      <c r="B13344" s="1">
        <v>41141</v>
      </c>
      <c r="C13344" t="s">
        <v>12</v>
      </c>
      <c r="D13344">
        <v>1771.12</v>
      </c>
      <c r="E13344">
        <v>12050216</v>
      </c>
      <c r="F13344" t="s">
        <v>10</v>
      </c>
      <c r="G13344">
        <v>6000</v>
      </c>
    </row>
    <row r="13345" spans="1:7" hidden="1" x14ac:dyDescent="0.25">
      <c r="A13345">
        <v>80029522</v>
      </c>
      <c r="B13345" s="1">
        <v>41141</v>
      </c>
      <c r="C13345" t="s">
        <v>13</v>
      </c>
      <c r="D13345">
        <v>127272.85</v>
      </c>
      <c r="E13345">
        <v>12050216</v>
      </c>
      <c r="F13345" t="s">
        <v>10</v>
      </c>
      <c r="G13345">
        <v>6000</v>
      </c>
    </row>
    <row r="13346" spans="1:7" x14ac:dyDescent="0.25">
      <c r="A13346">
        <v>80029519</v>
      </c>
      <c r="B13346" s="1">
        <v>41141</v>
      </c>
      <c r="C13346" t="s">
        <v>7</v>
      </c>
      <c r="D13346">
        <v>889</v>
      </c>
      <c r="E13346">
        <v>12060279</v>
      </c>
      <c r="F13346" t="s">
        <v>8</v>
      </c>
      <c r="G13346">
        <v>1</v>
      </c>
    </row>
    <row r="13347" spans="1:7" x14ac:dyDescent="0.25">
      <c r="A13347">
        <v>80029520</v>
      </c>
      <c r="B13347" s="1">
        <v>41141</v>
      </c>
      <c r="C13347" t="s">
        <v>9</v>
      </c>
      <c r="D13347">
        <v>20</v>
      </c>
      <c r="E13347">
        <v>12060280</v>
      </c>
      <c r="F13347" t="s">
        <v>10</v>
      </c>
      <c r="G13347">
        <v>1</v>
      </c>
    </row>
    <row r="13348" spans="1:7" x14ac:dyDescent="0.25">
      <c r="A13348">
        <v>80029520</v>
      </c>
      <c r="B13348" s="1">
        <v>41141</v>
      </c>
      <c r="C13348" t="s">
        <v>7</v>
      </c>
      <c r="D13348">
        <v>787</v>
      </c>
      <c r="E13348">
        <v>12060280</v>
      </c>
      <c r="F13348" t="s">
        <v>8</v>
      </c>
      <c r="G13348">
        <v>1</v>
      </c>
    </row>
    <row r="13349" spans="1:7" x14ac:dyDescent="0.25">
      <c r="A13349">
        <v>80029522</v>
      </c>
      <c r="B13349" s="1">
        <v>41141</v>
      </c>
      <c r="C13349" t="s">
        <v>16</v>
      </c>
      <c r="D13349">
        <v>60</v>
      </c>
      <c r="E13349">
        <v>12050216</v>
      </c>
      <c r="F13349" t="s">
        <v>17</v>
      </c>
      <c r="G13349">
        <v>6000</v>
      </c>
    </row>
    <row r="13350" spans="1:7" x14ac:dyDescent="0.25">
      <c r="A13350">
        <v>80029522</v>
      </c>
      <c r="B13350" s="1">
        <v>41141</v>
      </c>
      <c r="C13350" t="s">
        <v>7</v>
      </c>
      <c r="D13350">
        <v>2860</v>
      </c>
      <c r="E13350">
        <v>12050216</v>
      </c>
      <c r="F13350" t="s">
        <v>8</v>
      </c>
      <c r="G13350">
        <v>6000</v>
      </c>
    </row>
    <row r="13351" spans="1:7" hidden="1" x14ac:dyDescent="0.25">
      <c r="A13351">
        <v>80029519</v>
      </c>
      <c r="B13351" s="1">
        <v>41141</v>
      </c>
      <c r="C13351" t="s">
        <v>18</v>
      </c>
      <c r="D13351">
        <v>59.93</v>
      </c>
      <c r="E13351">
        <v>12060279</v>
      </c>
      <c r="F13351" t="s">
        <v>10</v>
      </c>
      <c r="G13351">
        <v>1</v>
      </c>
    </row>
    <row r="13352" spans="1:7" hidden="1" x14ac:dyDescent="0.25">
      <c r="A13352">
        <v>80029519</v>
      </c>
      <c r="B13352" s="1">
        <v>41141</v>
      </c>
      <c r="C13352" t="s">
        <v>19</v>
      </c>
      <c r="D13352">
        <v>533.02</v>
      </c>
      <c r="E13352">
        <v>12060279</v>
      </c>
      <c r="F13352" t="s">
        <v>10</v>
      </c>
      <c r="G13352">
        <v>1</v>
      </c>
    </row>
    <row r="13353" spans="1:7" hidden="1" x14ac:dyDescent="0.25">
      <c r="A13353">
        <v>80029519</v>
      </c>
      <c r="B13353" s="1">
        <v>41141</v>
      </c>
      <c r="C13353" t="s">
        <v>20</v>
      </c>
      <c r="D13353">
        <v>1302.93</v>
      </c>
      <c r="E13353">
        <v>12060279</v>
      </c>
      <c r="F13353" t="s">
        <v>10</v>
      </c>
      <c r="G13353">
        <v>1</v>
      </c>
    </row>
    <row r="13354" spans="1:7" hidden="1" x14ac:dyDescent="0.25">
      <c r="A13354">
        <v>80029519</v>
      </c>
      <c r="B13354" s="1">
        <v>41141</v>
      </c>
      <c r="C13354" t="s">
        <v>21</v>
      </c>
      <c r="D13354">
        <v>161.68</v>
      </c>
      <c r="E13354">
        <v>12060279</v>
      </c>
      <c r="F13354" t="s">
        <v>10</v>
      </c>
      <c r="G13354">
        <v>1</v>
      </c>
    </row>
    <row r="13355" spans="1:7" x14ac:dyDescent="0.25">
      <c r="A13355">
        <v>80029522</v>
      </c>
      <c r="B13355" s="1">
        <v>41141</v>
      </c>
      <c r="C13355" t="s">
        <v>15</v>
      </c>
      <c r="D13355">
        <v>1430</v>
      </c>
      <c r="E13355">
        <v>12050216</v>
      </c>
      <c r="F13355" t="s">
        <v>8</v>
      </c>
      <c r="G13355">
        <v>6000</v>
      </c>
    </row>
    <row r="13356" spans="1:7" x14ac:dyDescent="0.25">
      <c r="A13356">
        <v>80029524</v>
      </c>
      <c r="B13356" s="1">
        <v>41141</v>
      </c>
      <c r="C13356" t="s">
        <v>16</v>
      </c>
      <c r="D13356">
        <v>10</v>
      </c>
      <c r="E13356">
        <v>12050218</v>
      </c>
      <c r="F13356" t="s">
        <v>17</v>
      </c>
      <c r="G13356">
        <v>0</v>
      </c>
    </row>
    <row r="13357" spans="1:7" hidden="1" x14ac:dyDescent="0.25">
      <c r="A13357">
        <v>80029520</v>
      </c>
      <c r="B13357" s="1">
        <v>41141</v>
      </c>
      <c r="C13357" t="s">
        <v>18</v>
      </c>
      <c r="D13357">
        <v>59.93</v>
      </c>
      <c r="E13357">
        <v>12060280</v>
      </c>
      <c r="F13357" t="s">
        <v>10</v>
      </c>
      <c r="G13357">
        <v>1</v>
      </c>
    </row>
    <row r="13358" spans="1:7" hidden="1" x14ac:dyDescent="0.25">
      <c r="A13358">
        <v>80029520</v>
      </c>
      <c r="B13358" s="1">
        <v>41141</v>
      </c>
      <c r="C13358" t="s">
        <v>19</v>
      </c>
      <c r="D13358">
        <v>533.02</v>
      </c>
      <c r="E13358">
        <v>12060280</v>
      </c>
      <c r="F13358" t="s">
        <v>10</v>
      </c>
      <c r="G13358">
        <v>1</v>
      </c>
    </row>
    <row r="13359" spans="1:7" hidden="1" x14ac:dyDescent="0.25">
      <c r="A13359">
        <v>80029520</v>
      </c>
      <c r="B13359" s="1">
        <v>41141</v>
      </c>
      <c r="C13359" t="s">
        <v>20</v>
      </c>
      <c r="D13359">
        <v>1302.93</v>
      </c>
      <c r="E13359">
        <v>12060280</v>
      </c>
      <c r="F13359" t="s">
        <v>10</v>
      </c>
      <c r="G13359">
        <v>1</v>
      </c>
    </row>
    <row r="13360" spans="1:7" hidden="1" x14ac:dyDescent="0.25">
      <c r="A13360">
        <v>80029520</v>
      </c>
      <c r="B13360" s="1">
        <v>41141</v>
      </c>
      <c r="C13360" t="s">
        <v>21</v>
      </c>
      <c r="D13360">
        <v>161.68</v>
      </c>
      <c r="E13360">
        <v>12060280</v>
      </c>
      <c r="F13360" t="s">
        <v>10</v>
      </c>
      <c r="G13360">
        <v>1</v>
      </c>
    </row>
    <row r="13361" spans="1:7" x14ac:dyDescent="0.25">
      <c r="A13361">
        <v>80029524</v>
      </c>
      <c r="B13361" s="1">
        <v>41141</v>
      </c>
      <c r="C13361" t="s">
        <v>7</v>
      </c>
      <c r="D13361">
        <v>550</v>
      </c>
      <c r="E13361">
        <v>12050218</v>
      </c>
      <c r="F13361" t="s">
        <v>8</v>
      </c>
      <c r="G13361">
        <v>0</v>
      </c>
    </row>
    <row r="13362" spans="1:7" x14ac:dyDescent="0.25">
      <c r="A13362">
        <v>80029524</v>
      </c>
      <c r="B13362" s="1">
        <v>41141</v>
      </c>
      <c r="C13362" t="s">
        <v>15</v>
      </c>
      <c r="D13362">
        <v>275</v>
      </c>
      <c r="E13362">
        <v>12050218</v>
      </c>
      <c r="F13362" t="s">
        <v>8</v>
      </c>
      <c r="G13362">
        <v>0</v>
      </c>
    </row>
    <row r="13363" spans="1:7" hidden="1" x14ac:dyDescent="0.25">
      <c r="A13363">
        <v>80029521</v>
      </c>
      <c r="B13363" s="1">
        <v>41141</v>
      </c>
      <c r="C13363" t="s">
        <v>111</v>
      </c>
      <c r="D13363">
        <v>25</v>
      </c>
      <c r="E13363">
        <v>12080326</v>
      </c>
      <c r="F13363" t="s">
        <v>112</v>
      </c>
      <c r="G13363">
        <v>1</v>
      </c>
    </row>
    <row r="13364" spans="1:7" hidden="1" x14ac:dyDescent="0.25">
      <c r="A13364">
        <v>80029523</v>
      </c>
      <c r="B13364" s="1">
        <v>41141</v>
      </c>
      <c r="C13364" t="s">
        <v>111</v>
      </c>
      <c r="D13364">
        <v>25</v>
      </c>
      <c r="E13364">
        <v>12080327</v>
      </c>
      <c r="F13364" t="s">
        <v>112</v>
      </c>
      <c r="G13364">
        <v>1</v>
      </c>
    </row>
    <row r="13365" spans="1:7" hidden="1" x14ac:dyDescent="0.25">
      <c r="A13365">
        <v>80029525</v>
      </c>
      <c r="B13365" s="1">
        <v>41141</v>
      </c>
      <c r="C13365" t="s">
        <v>22</v>
      </c>
      <c r="D13365">
        <v>132.5</v>
      </c>
      <c r="E13365">
        <v>12080328</v>
      </c>
      <c r="F13365" t="s">
        <v>23</v>
      </c>
      <c r="G13365">
        <v>0.53</v>
      </c>
    </row>
    <row r="13366" spans="1:7" hidden="1" x14ac:dyDescent="0.25">
      <c r="A13366">
        <v>80029525</v>
      </c>
      <c r="B13366" s="1">
        <v>41141</v>
      </c>
      <c r="C13366" t="s">
        <v>22</v>
      </c>
      <c r="D13366">
        <v>132.5</v>
      </c>
      <c r="E13366">
        <v>12080330</v>
      </c>
      <c r="F13366" t="s">
        <v>23</v>
      </c>
      <c r="G13366">
        <v>0.53</v>
      </c>
    </row>
    <row r="13367" spans="1:7" hidden="1" x14ac:dyDescent="0.25">
      <c r="A13367">
        <v>80029526</v>
      </c>
      <c r="B13367" s="1">
        <v>41141</v>
      </c>
      <c r="C13367" t="s">
        <v>111</v>
      </c>
      <c r="D13367">
        <v>25</v>
      </c>
      <c r="E13367">
        <v>12080333</v>
      </c>
      <c r="F13367" t="s">
        <v>112</v>
      </c>
      <c r="G13367">
        <v>1</v>
      </c>
    </row>
    <row r="13368" spans="1:7" hidden="1" x14ac:dyDescent="0.25">
      <c r="A13368">
        <v>80029535</v>
      </c>
      <c r="B13368" s="1">
        <v>41142</v>
      </c>
      <c r="C13368" t="s">
        <v>22</v>
      </c>
      <c r="D13368">
        <v>50</v>
      </c>
      <c r="E13368">
        <v>12080335</v>
      </c>
      <c r="F13368" t="s">
        <v>23</v>
      </c>
      <c r="G13368">
        <v>0.1</v>
      </c>
    </row>
    <row r="13369" spans="1:7" x14ac:dyDescent="0.25">
      <c r="A13369">
        <v>80029527</v>
      </c>
      <c r="B13369" s="1">
        <v>41142</v>
      </c>
      <c r="C13369" t="s">
        <v>64</v>
      </c>
      <c r="D13369">
        <v>25</v>
      </c>
      <c r="E13369">
        <v>12080336</v>
      </c>
      <c r="F13369" t="s">
        <v>65</v>
      </c>
      <c r="G13369">
        <v>5</v>
      </c>
    </row>
    <row r="13370" spans="1:7" x14ac:dyDescent="0.25">
      <c r="A13370">
        <v>80029528</v>
      </c>
      <c r="B13370" s="1">
        <v>41142</v>
      </c>
      <c r="C13370" t="s">
        <v>7</v>
      </c>
      <c r="D13370">
        <v>90</v>
      </c>
      <c r="E13370">
        <v>12080340</v>
      </c>
      <c r="F13370" t="s">
        <v>8</v>
      </c>
      <c r="G13370">
        <v>14000</v>
      </c>
    </row>
    <row r="13371" spans="1:7" x14ac:dyDescent="0.25">
      <c r="A13371">
        <v>80029529</v>
      </c>
      <c r="B13371" s="1">
        <v>41142</v>
      </c>
      <c r="C13371" t="s">
        <v>25</v>
      </c>
      <c r="D13371">
        <v>30</v>
      </c>
      <c r="E13371">
        <v>12080341</v>
      </c>
      <c r="F13371" t="s">
        <v>26</v>
      </c>
      <c r="G13371">
        <v>200</v>
      </c>
    </row>
    <row r="13372" spans="1:7" x14ac:dyDescent="0.25">
      <c r="A13372">
        <v>80029529</v>
      </c>
      <c r="B13372" s="1">
        <v>41142</v>
      </c>
      <c r="C13372" t="s">
        <v>66</v>
      </c>
      <c r="D13372">
        <v>42</v>
      </c>
      <c r="E13372">
        <v>12080341</v>
      </c>
      <c r="F13372" t="s">
        <v>67</v>
      </c>
      <c r="G13372">
        <v>200</v>
      </c>
    </row>
    <row r="13373" spans="1:7" x14ac:dyDescent="0.25">
      <c r="A13373">
        <v>80029529</v>
      </c>
      <c r="B13373" s="1">
        <v>41142</v>
      </c>
      <c r="C13373" t="s">
        <v>68</v>
      </c>
      <c r="D13373">
        <v>25</v>
      </c>
      <c r="E13373">
        <v>12080341</v>
      </c>
      <c r="F13373" t="s">
        <v>69</v>
      </c>
      <c r="G13373">
        <v>200</v>
      </c>
    </row>
    <row r="13374" spans="1:7" x14ac:dyDescent="0.25">
      <c r="A13374">
        <v>80029529</v>
      </c>
      <c r="B13374" s="1">
        <v>41142</v>
      </c>
      <c r="C13374" t="s">
        <v>25</v>
      </c>
      <c r="D13374">
        <v>30</v>
      </c>
      <c r="E13374">
        <v>12080342</v>
      </c>
      <c r="F13374" t="s">
        <v>26</v>
      </c>
      <c r="G13374">
        <v>200</v>
      </c>
    </row>
    <row r="13375" spans="1:7" x14ac:dyDescent="0.25">
      <c r="A13375">
        <v>80029529</v>
      </c>
      <c r="B13375" s="1">
        <v>41142</v>
      </c>
      <c r="C13375" t="s">
        <v>66</v>
      </c>
      <c r="D13375">
        <v>42</v>
      </c>
      <c r="E13375">
        <v>12080342</v>
      </c>
      <c r="F13375" t="s">
        <v>67</v>
      </c>
      <c r="G13375">
        <v>200</v>
      </c>
    </row>
    <row r="13376" spans="1:7" x14ac:dyDescent="0.25">
      <c r="A13376">
        <v>80029529</v>
      </c>
      <c r="B13376" s="1">
        <v>41142</v>
      </c>
      <c r="C13376" t="s">
        <v>68</v>
      </c>
      <c r="D13376">
        <v>25</v>
      </c>
      <c r="E13376">
        <v>12080342</v>
      </c>
      <c r="F13376" t="s">
        <v>69</v>
      </c>
      <c r="G13376">
        <v>200</v>
      </c>
    </row>
    <row r="13377" spans="1:7" x14ac:dyDescent="0.25">
      <c r="A13377">
        <v>80029530</v>
      </c>
      <c r="B13377" s="1">
        <v>41142</v>
      </c>
      <c r="C13377" t="s">
        <v>72</v>
      </c>
      <c r="D13377">
        <v>25</v>
      </c>
      <c r="E13377">
        <v>12080343</v>
      </c>
      <c r="F13377" t="s">
        <v>73</v>
      </c>
      <c r="G13377">
        <v>1</v>
      </c>
    </row>
    <row r="13378" spans="1:7" x14ac:dyDescent="0.25">
      <c r="A13378">
        <v>80029531</v>
      </c>
      <c r="B13378" s="1">
        <v>41142</v>
      </c>
      <c r="C13378" t="s">
        <v>64</v>
      </c>
      <c r="D13378">
        <v>64</v>
      </c>
      <c r="E13378">
        <v>12080344</v>
      </c>
      <c r="F13378" t="s">
        <v>65</v>
      </c>
      <c r="G13378">
        <v>16</v>
      </c>
    </row>
    <row r="13379" spans="1:7" x14ac:dyDescent="0.25">
      <c r="A13379">
        <v>80029531</v>
      </c>
      <c r="B13379" s="1">
        <v>41142</v>
      </c>
      <c r="C13379" t="s">
        <v>74</v>
      </c>
      <c r="D13379">
        <v>25</v>
      </c>
      <c r="E13379">
        <v>12080344</v>
      </c>
      <c r="F13379" t="s">
        <v>75</v>
      </c>
      <c r="G13379">
        <v>16</v>
      </c>
    </row>
    <row r="13380" spans="1:7" x14ac:dyDescent="0.25">
      <c r="A13380">
        <v>80029531</v>
      </c>
      <c r="B13380" s="1">
        <v>41142</v>
      </c>
      <c r="C13380" t="s">
        <v>70</v>
      </c>
      <c r="D13380">
        <v>25</v>
      </c>
      <c r="E13380">
        <v>12080344</v>
      </c>
      <c r="F13380" t="s">
        <v>71</v>
      </c>
      <c r="G13380">
        <v>16</v>
      </c>
    </row>
    <row r="13381" spans="1:7" x14ac:dyDescent="0.25">
      <c r="A13381">
        <v>80029531</v>
      </c>
      <c r="B13381" s="1">
        <v>41142</v>
      </c>
      <c r="C13381" t="s">
        <v>64</v>
      </c>
      <c r="D13381">
        <v>64</v>
      </c>
      <c r="E13381">
        <v>12080345</v>
      </c>
      <c r="F13381" t="s">
        <v>65</v>
      </c>
      <c r="G13381">
        <v>16</v>
      </c>
    </row>
    <row r="13382" spans="1:7" x14ac:dyDescent="0.25">
      <c r="A13382">
        <v>80029531</v>
      </c>
      <c r="B13382" s="1">
        <v>41142</v>
      </c>
      <c r="C13382" t="s">
        <v>74</v>
      </c>
      <c r="D13382">
        <v>25</v>
      </c>
      <c r="E13382">
        <v>12080345</v>
      </c>
      <c r="F13382" t="s">
        <v>75</v>
      </c>
      <c r="G13382">
        <v>16</v>
      </c>
    </row>
    <row r="13383" spans="1:7" x14ac:dyDescent="0.25">
      <c r="A13383">
        <v>80029531</v>
      </c>
      <c r="B13383" s="1">
        <v>41142</v>
      </c>
      <c r="C13383" t="s">
        <v>70</v>
      </c>
      <c r="D13383">
        <v>25</v>
      </c>
      <c r="E13383">
        <v>12080345</v>
      </c>
      <c r="F13383" t="s">
        <v>71</v>
      </c>
      <c r="G13383">
        <v>16</v>
      </c>
    </row>
    <row r="13384" spans="1:7" x14ac:dyDescent="0.25">
      <c r="A13384">
        <v>80029531</v>
      </c>
      <c r="B13384" s="1">
        <v>41142</v>
      </c>
      <c r="C13384" t="s">
        <v>64</v>
      </c>
      <c r="D13384">
        <v>64</v>
      </c>
      <c r="E13384">
        <v>12080346</v>
      </c>
      <c r="F13384" t="s">
        <v>65</v>
      </c>
      <c r="G13384">
        <v>16</v>
      </c>
    </row>
    <row r="13385" spans="1:7" x14ac:dyDescent="0.25">
      <c r="A13385">
        <v>80029531</v>
      </c>
      <c r="B13385" s="1">
        <v>41142</v>
      </c>
      <c r="C13385" t="s">
        <v>74</v>
      </c>
      <c r="D13385">
        <v>25</v>
      </c>
      <c r="E13385">
        <v>12080346</v>
      </c>
      <c r="F13385" t="s">
        <v>75</v>
      </c>
      <c r="G13385">
        <v>16</v>
      </c>
    </row>
    <row r="13386" spans="1:7" x14ac:dyDescent="0.25">
      <c r="A13386">
        <v>80029531</v>
      </c>
      <c r="B13386" s="1">
        <v>41142</v>
      </c>
      <c r="C13386" t="s">
        <v>70</v>
      </c>
      <c r="D13386">
        <v>25</v>
      </c>
      <c r="E13386">
        <v>12080346</v>
      </c>
      <c r="F13386" t="s">
        <v>71</v>
      </c>
      <c r="G13386">
        <v>16</v>
      </c>
    </row>
    <row r="13387" spans="1:7" x14ac:dyDescent="0.25">
      <c r="A13387">
        <v>80029531</v>
      </c>
      <c r="B13387" s="1">
        <v>41142</v>
      </c>
      <c r="C13387" t="s">
        <v>64</v>
      </c>
      <c r="D13387">
        <v>64</v>
      </c>
      <c r="E13387">
        <v>12080347</v>
      </c>
      <c r="F13387" t="s">
        <v>65</v>
      </c>
      <c r="G13387">
        <v>16</v>
      </c>
    </row>
    <row r="13388" spans="1:7" x14ac:dyDescent="0.25">
      <c r="A13388">
        <v>80029531</v>
      </c>
      <c r="B13388" s="1">
        <v>41142</v>
      </c>
      <c r="C13388" t="s">
        <v>74</v>
      </c>
      <c r="D13388">
        <v>25</v>
      </c>
      <c r="E13388">
        <v>12080347</v>
      </c>
      <c r="F13388" t="s">
        <v>75</v>
      </c>
      <c r="G13388">
        <v>16</v>
      </c>
    </row>
    <row r="13389" spans="1:7" x14ac:dyDescent="0.25">
      <c r="A13389">
        <v>80029531</v>
      </c>
      <c r="B13389" s="1">
        <v>41142</v>
      </c>
      <c r="C13389" t="s">
        <v>70</v>
      </c>
      <c r="D13389">
        <v>25</v>
      </c>
      <c r="E13389">
        <v>12080347</v>
      </c>
      <c r="F13389" t="s">
        <v>71</v>
      </c>
      <c r="G13389">
        <v>16</v>
      </c>
    </row>
    <row r="13390" spans="1:7" x14ac:dyDescent="0.25">
      <c r="A13390">
        <v>80029531</v>
      </c>
      <c r="B13390" s="1">
        <v>41142</v>
      </c>
      <c r="C13390" t="s">
        <v>64</v>
      </c>
      <c r="D13390">
        <v>64</v>
      </c>
      <c r="E13390">
        <v>12080348</v>
      </c>
      <c r="F13390" t="s">
        <v>65</v>
      </c>
      <c r="G13390">
        <v>16</v>
      </c>
    </row>
    <row r="13391" spans="1:7" x14ac:dyDescent="0.25">
      <c r="A13391">
        <v>80029531</v>
      </c>
      <c r="B13391" s="1">
        <v>41142</v>
      </c>
      <c r="C13391" t="s">
        <v>74</v>
      </c>
      <c r="D13391">
        <v>25</v>
      </c>
      <c r="E13391">
        <v>12080348</v>
      </c>
      <c r="F13391" t="s">
        <v>75</v>
      </c>
      <c r="G13391">
        <v>16</v>
      </c>
    </row>
    <row r="13392" spans="1:7" x14ac:dyDescent="0.25">
      <c r="A13392">
        <v>80029531</v>
      </c>
      <c r="B13392" s="1">
        <v>41142</v>
      </c>
      <c r="C13392" t="s">
        <v>70</v>
      </c>
      <c r="D13392">
        <v>25</v>
      </c>
      <c r="E13392">
        <v>12080348</v>
      </c>
      <c r="F13392" t="s">
        <v>71</v>
      </c>
      <c r="G13392">
        <v>16</v>
      </c>
    </row>
    <row r="13393" spans="1:7" x14ac:dyDescent="0.25">
      <c r="A13393">
        <v>80029531</v>
      </c>
      <c r="B13393" s="1">
        <v>41142</v>
      </c>
      <c r="C13393" t="s">
        <v>64</v>
      </c>
      <c r="D13393">
        <v>64</v>
      </c>
      <c r="E13393">
        <v>12080349</v>
      </c>
      <c r="F13393" t="s">
        <v>65</v>
      </c>
      <c r="G13393">
        <v>16</v>
      </c>
    </row>
    <row r="13394" spans="1:7" x14ac:dyDescent="0.25">
      <c r="A13394">
        <v>80029531</v>
      </c>
      <c r="B13394" s="1">
        <v>41142</v>
      </c>
      <c r="C13394" t="s">
        <v>74</v>
      </c>
      <c r="D13394">
        <v>25</v>
      </c>
      <c r="E13394">
        <v>12080349</v>
      </c>
      <c r="F13394" t="s">
        <v>75</v>
      </c>
      <c r="G13394">
        <v>16</v>
      </c>
    </row>
    <row r="13395" spans="1:7" x14ac:dyDescent="0.25">
      <c r="A13395">
        <v>80029531</v>
      </c>
      <c r="B13395" s="1">
        <v>41142</v>
      </c>
      <c r="C13395" t="s">
        <v>70</v>
      </c>
      <c r="D13395">
        <v>25</v>
      </c>
      <c r="E13395">
        <v>12080349</v>
      </c>
      <c r="F13395" t="s">
        <v>71</v>
      </c>
      <c r="G13395">
        <v>16</v>
      </c>
    </row>
    <row r="13396" spans="1:7" x14ac:dyDescent="0.25">
      <c r="A13396">
        <v>80029531</v>
      </c>
      <c r="B13396" s="1">
        <v>41142</v>
      </c>
      <c r="C13396" t="s">
        <v>64</v>
      </c>
      <c r="D13396">
        <v>64</v>
      </c>
      <c r="E13396">
        <v>12080350</v>
      </c>
      <c r="F13396" t="s">
        <v>65</v>
      </c>
      <c r="G13396">
        <v>16</v>
      </c>
    </row>
    <row r="13397" spans="1:7" x14ac:dyDescent="0.25">
      <c r="A13397">
        <v>80029531</v>
      </c>
      <c r="B13397" s="1">
        <v>41142</v>
      </c>
      <c r="C13397" t="s">
        <v>74</v>
      </c>
      <c r="D13397">
        <v>25</v>
      </c>
      <c r="E13397">
        <v>12080350</v>
      </c>
      <c r="F13397" t="s">
        <v>75</v>
      </c>
      <c r="G13397">
        <v>16</v>
      </c>
    </row>
    <row r="13398" spans="1:7" x14ac:dyDescent="0.25">
      <c r="A13398">
        <v>80029531</v>
      </c>
      <c r="B13398" s="1">
        <v>41142</v>
      </c>
      <c r="C13398" t="s">
        <v>70</v>
      </c>
      <c r="D13398">
        <v>25</v>
      </c>
      <c r="E13398">
        <v>12080350</v>
      </c>
      <c r="F13398" t="s">
        <v>71</v>
      </c>
      <c r="G13398">
        <v>16</v>
      </c>
    </row>
    <row r="13399" spans="1:7" x14ac:dyDescent="0.25">
      <c r="A13399">
        <v>80029532</v>
      </c>
      <c r="B13399" s="1">
        <v>41142</v>
      </c>
      <c r="C13399" t="s">
        <v>64</v>
      </c>
      <c r="D13399">
        <v>80</v>
      </c>
      <c r="E13399">
        <v>12080351</v>
      </c>
      <c r="F13399" t="s">
        <v>65</v>
      </c>
      <c r="G13399">
        <v>20</v>
      </c>
    </row>
    <row r="13400" spans="1:7" x14ac:dyDescent="0.25">
      <c r="A13400">
        <v>80029532</v>
      </c>
      <c r="B13400" s="1">
        <v>41142</v>
      </c>
      <c r="C13400" t="s">
        <v>74</v>
      </c>
      <c r="D13400">
        <v>25</v>
      </c>
      <c r="E13400">
        <v>12080351</v>
      </c>
      <c r="F13400" t="s">
        <v>75</v>
      </c>
      <c r="G13400">
        <v>20</v>
      </c>
    </row>
    <row r="13401" spans="1:7" x14ac:dyDescent="0.25">
      <c r="A13401">
        <v>80029532</v>
      </c>
      <c r="B13401" s="1">
        <v>41142</v>
      </c>
      <c r="C13401" t="s">
        <v>70</v>
      </c>
      <c r="D13401">
        <v>25</v>
      </c>
      <c r="E13401">
        <v>12080351</v>
      </c>
      <c r="F13401" t="s">
        <v>71</v>
      </c>
      <c r="G13401">
        <v>20</v>
      </c>
    </row>
    <row r="13402" spans="1:7" x14ac:dyDescent="0.25">
      <c r="A13402">
        <v>80029532</v>
      </c>
      <c r="B13402" s="1">
        <v>41142</v>
      </c>
      <c r="C13402" t="s">
        <v>64</v>
      </c>
      <c r="D13402">
        <v>80</v>
      </c>
      <c r="E13402">
        <v>12080352</v>
      </c>
      <c r="F13402" t="s">
        <v>65</v>
      </c>
      <c r="G13402">
        <v>20</v>
      </c>
    </row>
    <row r="13403" spans="1:7" x14ac:dyDescent="0.25">
      <c r="A13403">
        <v>80029532</v>
      </c>
      <c r="B13403" s="1">
        <v>41142</v>
      </c>
      <c r="C13403" t="s">
        <v>74</v>
      </c>
      <c r="D13403">
        <v>25</v>
      </c>
      <c r="E13403">
        <v>12080352</v>
      </c>
      <c r="F13403" t="s">
        <v>75</v>
      </c>
      <c r="G13403">
        <v>20</v>
      </c>
    </row>
    <row r="13404" spans="1:7" x14ac:dyDescent="0.25">
      <c r="A13404">
        <v>80029532</v>
      </c>
      <c r="B13404" s="1">
        <v>41142</v>
      </c>
      <c r="C13404" t="s">
        <v>70</v>
      </c>
      <c r="D13404">
        <v>25</v>
      </c>
      <c r="E13404">
        <v>12080352</v>
      </c>
      <c r="F13404" t="s">
        <v>71</v>
      </c>
      <c r="G13404">
        <v>20</v>
      </c>
    </row>
    <row r="13405" spans="1:7" x14ac:dyDescent="0.25">
      <c r="A13405">
        <v>80029533</v>
      </c>
      <c r="B13405" s="1">
        <v>41142</v>
      </c>
      <c r="C13405" t="s">
        <v>66</v>
      </c>
      <c r="D13405">
        <v>25</v>
      </c>
      <c r="E13405">
        <v>12080353</v>
      </c>
      <c r="F13405" t="s">
        <v>67</v>
      </c>
      <c r="G13405">
        <v>2</v>
      </c>
    </row>
    <row r="13406" spans="1:7" x14ac:dyDescent="0.25">
      <c r="A13406">
        <v>80029534</v>
      </c>
      <c r="B13406" s="1">
        <v>41142</v>
      </c>
      <c r="C13406" t="s">
        <v>7</v>
      </c>
      <c r="D13406">
        <v>60</v>
      </c>
      <c r="E13406">
        <v>12070293</v>
      </c>
      <c r="F13406" t="s">
        <v>8</v>
      </c>
      <c r="G13406">
        <v>8000</v>
      </c>
    </row>
    <row r="13407" spans="1:7" x14ac:dyDescent="0.25">
      <c r="A13407">
        <v>80029536</v>
      </c>
      <c r="B13407" s="1">
        <v>41142</v>
      </c>
      <c r="C13407" t="s">
        <v>140</v>
      </c>
      <c r="D13407">
        <v>30</v>
      </c>
      <c r="E13407">
        <v>12080354</v>
      </c>
      <c r="F13407" t="s">
        <v>26</v>
      </c>
      <c r="G13407">
        <v>200</v>
      </c>
    </row>
    <row r="13408" spans="1:7" x14ac:dyDescent="0.25">
      <c r="A13408">
        <v>80029536</v>
      </c>
      <c r="B13408" s="1">
        <v>41142</v>
      </c>
      <c r="C13408" t="s">
        <v>66</v>
      </c>
      <c r="D13408">
        <v>30</v>
      </c>
      <c r="E13408">
        <v>12080354</v>
      </c>
      <c r="F13408" t="s">
        <v>67</v>
      </c>
      <c r="G13408">
        <v>200</v>
      </c>
    </row>
    <row r="13409" spans="1:7" x14ac:dyDescent="0.25">
      <c r="A13409">
        <v>80029536</v>
      </c>
      <c r="B13409" s="1">
        <v>41142</v>
      </c>
      <c r="C13409" t="s">
        <v>68</v>
      </c>
      <c r="D13409">
        <v>25</v>
      </c>
      <c r="E13409">
        <v>12080354</v>
      </c>
      <c r="F13409" t="s">
        <v>69</v>
      </c>
      <c r="G13409">
        <v>200</v>
      </c>
    </row>
    <row r="13410" spans="1:7" x14ac:dyDescent="0.25">
      <c r="A13410">
        <v>80029536</v>
      </c>
      <c r="B13410" s="1">
        <v>41142</v>
      </c>
      <c r="C13410" t="s">
        <v>140</v>
      </c>
      <c r="D13410">
        <v>30</v>
      </c>
      <c r="E13410">
        <v>12080355</v>
      </c>
      <c r="F13410" t="s">
        <v>26</v>
      </c>
      <c r="G13410">
        <v>200</v>
      </c>
    </row>
    <row r="13411" spans="1:7" x14ac:dyDescent="0.25">
      <c r="A13411">
        <v>80029536</v>
      </c>
      <c r="B13411" s="1">
        <v>41142</v>
      </c>
      <c r="C13411" t="s">
        <v>66</v>
      </c>
      <c r="D13411">
        <v>30</v>
      </c>
      <c r="E13411">
        <v>12080355</v>
      </c>
      <c r="F13411" t="s">
        <v>67</v>
      </c>
      <c r="G13411">
        <v>200</v>
      </c>
    </row>
    <row r="13412" spans="1:7" x14ac:dyDescent="0.25">
      <c r="A13412">
        <v>80029536</v>
      </c>
      <c r="B13412" s="1">
        <v>41142</v>
      </c>
      <c r="C13412" t="s">
        <v>68</v>
      </c>
      <c r="D13412">
        <v>25</v>
      </c>
      <c r="E13412">
        <v>12080355</v>
      </c>
      <c r="F13412" t="s">
        <v>69</v>
      </c>
      <c r="G13412">
        <v>200</v>
      </c>
    </row>
    <row r="13413" spans="1:7" x14ac:dyDescent="0.25">
      <c r="A13413">
        <v>80029536</v>
      </c>
      <c r="B13413" s="1">
        <v>41142</v>
      </c>
      <c r="C13413" t="s">
        <v>140</v>
      </c>
      <c r="D13413">
        <v>30</v>
      </c>
      <c r="E13413">
        <v>12080356</v>
      </c>
      <c r="F13413" t="s">
        <v>26</v>
      </c>
      <c r="G13413">
        <v>200</v>
      </c>
    </row>
    <row r="13414" spans="1:7" x14ac:dyDescent="0.25">
      <c r="A13414">
        <v>80029536</v>
      </c>
      <c r="B13414" s="1">
        <v>41142</v>
      </c>
      <c r="C13414" t="s">
        <v>66</v>
      </c>
      <c r="D13414">
        <v>30</v>
      </c>
      <c r="E13414">
        <v>12080356</v>
      </c>
      <c r="F13414" t="s">
        <v>67</v>
      </c>
      <c r="G13414">
        <v>200</v>
      </c>
    </row>
    <row r="13415" spans="1:7" x14ac:dyDescent="0.25">
      <c r="A13415">
        <v>80029536</v>
      </c>
      <c r="B13415" s="1">
        <v>41142</v>
      </c>
      <c r="C13415" t="s">
        <v>140</v>
      </c>
      <c r="D13415">
        <v>30</v>
      </c>
      <c r="E13415">
        <v>12080357</v>
      </c>
      <c r="F13415" t="s">
        <v>26</v>
      </c>
      <c r="G13415">
        <v>200</v>
      </c>
    </row>
    <row r="13416" spans="1:7" x14ac:dyDescent="0.25">
      <c r="A13416">
        <v>80029536</v>
      </c>
      <c r="B13416" s="1">
        <v>41142</v>
      </c>
      <c r="C13416" t="s">
        <v>66</v>
      </c>
      <c r="D13416">
        <v>30</v>
      </c>
      <c r="E13416">
        <v>12080357</v>
      </c>
      <c r="F13416" t="s">
        <v>67</v>
      </c>
      <c r="G13416">
        <v>200</v>
      </c>
    </row>
    <row r="13417" spans="1:7" x14ac:dyDescent="0.25">
      <c r="A13417">
        <v>80029536</v>
      </c>
      <c r="B13417" s="1">
        <v>41142</v>
      </c>
      <c r="C13417" t="s">
        <v>140</v>
      </c>
      <c r="D13417">
        <v>30</v>
      </c>
      <c r="E13417">
        <v>12080358</v>
      </c>
      <c r="F13417" t="s">
        <v>26</v>
      </c>
      <c r="G13417">
        <v>200</v>
      </c>
    </row>
    <row r="13418" spans="1:7" x14ac:dyDescent="0.25">
      <c r="A13418">
        <v>80029536</v>
      </c>
      <c r="B13418" s="1">
        <v>41142</v>
      </c>
      <c r="C13418" t="s">
        <v>66</v>
      </c>
      <c r="D13418">
        <v>30</v>
      </c>
      <c r="E13418">
        <v>12080358</v>
      </c>
      <c r="F13418" t="s">
        <v>67</v>
      </c>
      <c r="G13418">
        <v>200</v>
      </c>
    </row>
    <row r="13419" spans="1:7" x14ac:dyDescent="0.25">
      <c r="A13419">
        <v>80029536</v>
      </c>
      <c r="B13419" s="1">
        <v>41142</v>
      </c>
      <c r="C13419" t="s">
        <v>140</v>
      </c>
      <c r="D13419">
        <v>30</v>
      </c>
      <c r="E13419">
        <v>12080359</v>
      </c>
      <c r="F13419" t="s">
        <v>26</v>
      </c>
      <c r="G13419">
        <v>200</v>
      </c>
    </row>
    <row r="13420" spans="1:7" x14ac:dyDescent="0.25">
      <c r="A13420">
        <v>80029536</v>
      </c>
      <c r="B13420" s="1">
        <v>41142</v>
      </c>
      <c r="C13420" t="s">
        <v>66</v>
      </c>
      <c r="D13420">
        <v>30</v>
      </c>
      <c r="E13420">
        <v>12080359</v>
      </c>
      <c r="F13420" t="s">
        <v>67</v>
      </c>
      <c r="G13420">
        <v>200</v>
      </c>
    </row>
    <row r="13421" spans="1:7" x14ac:dyDescent="0.25">
      <c r="A13421">
        <v>80029536</v>
      </c>
      <c r="B13421" s="1">
        <v>41142</v>
      </c>
      <c r="C13421" t="s">
        <v>68</v>
      </c>
      <c r="D13421">
        <v>25</v>
      </c>
      <c r="E13421">
        <v>12080359</v>
      </c>
      <c r="F13421" t="s">
        <v>69</v>
      </c>
      <c r="G13421">
        <v>200</v>
      </c>
    </row>
    <row r="13422" spans="1:7" x14ac:dyDescent="0.25">
      <c r="A13422">
        <v>80029536</v>
      </c>
      <c r="B13422" s="1">
        <v>41142</v>
      </c>
      <c r="C13422" t="s">
        <v>140</v>
      </c>
      <c r="D13422">
        <v>30</v>
      </c>
      <c r="E13422">
        <v>12080360</v>
      </c>
      <c r="F13422" t="s">
        <v>26</v>
      </c>
      <c r="G13422">
        <v>200</v>
      </c>
    </row>
    <row r="13423" spans="1:7" x14ac:dyDescent="0.25">
      <c r="A13423">
        <v>80029536</v>
      </c>
      <c r="B13423" s="1">
        <v>41142</v>
      </c>
      <c r="C13423" t="s">
        <v>66</v>
      </c>
      <c r="D13423">
        <v>30</v>
      </c>
      <c r="E13423">
        <v>12080360</v>
      </c>
      <c r="F13423" t="s">
        <v>67</v>
      </c>
      <c r="G13423">
        <v>200</v>
      </c>
    </row>
    <row r="13424" spans="1:7" x14ac:dyDescent="0.25">
      <c r="A13424">
        <v>80029536</v>
      </c>
      <c r="B13424" s="1">
        <v>41142</v>
      </c>
      <c r="C13424" t="s">
        <v>68</v>
      </c>
      <c r="D13424">
        <v>25</v>
      </c>
      <c r="E13424">
        <v>12080360</v>
      </c>
      <c r="F13424" t="s">
        <v>69</v>
      </c>
      <c r="G13424">
        <v>200</v>
      </c>
    </row>
    <row r="13425" spans="1:7" hidden="1" x14ac:dyDescent="0.25">
      <c r="A13425">
        <v>80029537</v>
      </c>
      <c r="B13425" s="1">
        <v>41142</v>
      </c>
      <c r="C13425" t="s">
        <v>111</v>
      </c>
      <c r="D13425">
        <v>25</v>
      </c>
      <c r="E13425">
        <v>12080361</v>
      </c>
      <c r="F13425" t="s">
        <v>112</v>
      </c>
      <c r="G13425">
        <v>1</v>
      </c>
    </row>
    <row r="13426" spans="1:7" x14ac:dyDescent="0.25">
      <c r="A13426">
        <v>80029538</v>
      </c>
      <c r="B13426" s="1">
        <v>41142</v>
      </c>
      <c r="C13426" t="s">
        <v>7</v>
      </c>
      <c r="D13426">
        <v>30</v>
      </c>
      <c r="E13426">
        <v>12080218</v>
      </c>
      <c r="F13426" t="s">
        <v>8</v>
      </c>
      <c r="G13426">
        <v>2000</v>
      </c>
    </row>
    <row r="13427" spans="1:7" x14ac:dyDescent="0.25">
      <c r="A13427">
        <v>80029539</v>
      </c>
      <c r="B13427" s="1">
        <v>41143</v>
      </c>
      <c r="C13427" t="s">
        <v>7</v>
      </c>
      <c r="D13427">
        <v>150</v>
      </c>
      <c r="E13427">
        <v>12070370</v>
      </c>
      <c r="F13427" t="s">
        <v>8</v>
      </c>
      <c r="G13427">
        <v>26000</v>
      </c>
    </row>
    <row r="13428" spans="1:7" x14ac:dyDescent="0.25">
      <c r="A13428">
        <v>80029542</v>
      </c>
      <c r="B13428" s="1">
        <v>41143</v>
      </c>
      <c r="C13428" t="s">
        <v>40</v>
      </c>
      <c r="D13428">
        <v>50</v>
      </c>
      <c r="E13428">
        <v>12080281</v>
      </c>
      <c r="F13428" t="s">
        <v>10</v>
      </c>
      <c r="G13428">
        <v>1</v>
      </c>
    </row>
    <row r="13429" spans="1:7" x14ac:dyDescent="0.25">
      <c r="A13429">
        <v>80029543</v>
      </c>
      <c r="B13429" s="1">
        <v>41143</v>
      </c>
      <c r="C13429" t="s">
        <v>64</v>
      </c>
      <c r="D13429">
        <v>25</v>
      </c>
      <c r="E13429">
        <v>12080372</v>
      </c>
      <c r="F13429" t="s">
        <v>65</v>
      </c>
      <c r="G13429">
        <v>1</v>
      </c>
    </row>
    <row r="13430" spans="1:7" hidden="1" x14ac:dyDescent="0.25">
      <c r="A13430">
        <v>80029540</v>
      </c>
      <c r="B13430" s="1">
        <v>41143</v>
      </c>
      <c r="C13430" t="s">
        <v>113</v>
      </c>
      <c r="D13430">
        <v>50</v>
      </c>
      <c r="E13430">
        <v>12080367</v>
      </c>
      <c r="F13430" t="s">
        <v>10</v>
      </c>
      <c r="G13430">
        <v>1</v>
      </c>
    </row>
    <row r="13431" spans="1:7" hidden="1" x14ac:dyDescent="0.25">
      <c r="A13431">
        <v>80029540</v>
      </c>
      <c r="B13431" s="1">
        <v>41143</v>
      </c>
      <c r="C13431" t="s">
        <v>113</v>
      </c>
      <c r="D13431">
        <v>50</v>
      </c>
      <c r="E13431">
        <v>12080368</v>
      </c>
      <c r="F13431" t="s">
        <v>10</v>
      </c>
      <c r="G13431">
        <v>1</v>
      </c>
    </row>
    <row r="13432" spans="1:7" hidden="1" x14ac:dyDescent="0.25">
      <c r="A13432">
        <v>80029541</v>
      </c>
      <c r="B13432" s="1">
        <v>41143</v>
      </c>
      <c r="C13432" t="s">
        <v>111</v>
      </c>
      <c r="D13432">
        <v>25</v>
      </c>
      <c r="E13432">
        <v>12080371</v>
      </c>
      <c r="F13432" t="s">
        <v>112</v>
      </c>
      <c r="G13432">
        <v>1</v>
      </c>
    </row>
    <row r="13433" spans="1:7" x14ac:dyDescent="0.25">
      <c r="A13433">
        <v>80029544</v>
      </c>
      <c r="B13433" s="1">
        <v>41143</v>
      </c>
      <c r="C13433" t="s">
        <v>135</v>
      </c>
      <c r="D13433">
        <v>125</v>
      </c>
      <c r="E13433">
        <v>12080311</v>
      </c>
      <c r="F13433" t="s">
        <v>10</v>
      </c>
      <c r="G13433">
        <v>1</v>
      </c>
    </row>
    <row r="13434" spans="1:7" hidden="1" x14ac:dyDescent="0.25">
      <c r="A13434">
        <v>80029546</v>
      </c>
      <c r="B13434" s="1">
        <v>41143</v>
      </c>
      <c r="C13434" t="s">
        <v>182</v>
      </c>
      <c r="D13434">
        <v>100</v>
      </c>
      <c r="E13434">
        <v>12080373</v>
      </c>
      <c r="F13434" t="s">
        <v>10</v>
      </c>
      <c r="G13434">
        <v>1</v>
      </c>
    </row>
    <row r="13435" spans="1:7" hidden="1" x14ac:dyDescent="0.25">
      <c r="A13435">
        <v>80029545</v>
      </c>
      <c r="B13435" s="1">
        <v>41143</v>
      </c>
      <c r="C13435" t="s">
        <v>182</v>
      </c>
      <c r="D13435">
        <v>100</v>
      </c>
      <c r="E13435">
        <v>12080374</v>
      </c>
      <c r="F13435" t="s">
        <v>10</v>
      </c>
      <c r="G13435">
        <v>1</v>
      </c>
    </row>
    <row r="13436" spans="1:7" hidden="1" x14ac:dyDescent="0.25">
      <c r="A13436">
        <v>80029547</v>
      </c>
      <c r="B13436" s="1">
        <v>41143</v>
      </c>
      <c r="C13436" t="s">
        <v>111</v>
      </c>
      <c r="D13436">
        <v>25</v>
      </c>
      <c r="E13436">
        <v>12080375</v>
      </c>
      <c r="F13436" t="s">
        <v>112</v>
      </c>
      <c r="G13436">
        <v>1</v>
      </c>
    </row>
    <row r="13437" spans="1:7" x14ac:dyDescent="0.25">
      <c r="A13437">
        <v>80029548</v>
      </c>
      <c r="B13437" s="1">
        <v>41143</v>
      </c>
      <c r="C13437" t="s">
        <v>59</v>
      </c>
      <c r="D13437">
        <v>25</v>
      </c>
      <c r="E13437">
        <v>12080376</v>
      </c>
      <c r="F13437" t="s">
        <v>60</v>
      </c>
      <c r="G13437">
        <v>5</v>
      </c>
    </row>
    <row r="13438" spans="1:7" x14ac:dyDescent="0.25">
      <c r="A13438">
        <v>80029548</v>
      </c>
      <c r="B13438" s="1">
        <v>41143</v>
      </c>
      <c r="C13438" t="s">
        <v>61</v>
      </c>
      <c r="D13438">
        <v>25</v>
      </c>
      <c r="E13438">
        <v>12080376</v>
      </c>
      <c r="F13438" t="s">
        <v>60</v>
      </c>
      <c r="G13438">
        <v>5</v>
      </c>
    </row>
    <row r="13439" spans="1:7" x14ac:dyDescent="0.25">
      <c r="A13439">
        <v>80029549</v>
      </c>
      <c r="B13439" s="1">
        <v>41143</v>
      </c>
      <c r="C13439" t="s">
        <v>133</v>
      </c>
      <c r="D13439">
        <v>15</v>
      </c>
      <c r="E13439">
        <v>12080017</v>
      </c>
      <c r="F13439" t="s">
        <v>10</v>
      </c>
      <c r="G13439">
        <v>1</v>
      </c>
    </row>
    <row r="13440" spans="1:7" x14ac:dyDescent="0.25">
      <c r="A13440">
        <v>80029550</v>
      </c>
      <c r="B13440" s="1">
        <v>41143</v>
      </c>
      <c r="C13440" t="s">
        <v>64</v>
      </c>
      <c r="D13440">
        <v>25</v>
      </c>
      <c r="E13440">
        <v>12080380</v>
      </c>
      <c r="F13440" t="s">
        <v>65</v>
      </c>
      <c r="G13440">
        <v>1</v>
      </c>
    </row>
    <row r="13441" spans="1:7" x14ac:dyDescent="0.25">
      <c r="A13441">
        <v>80029551</v>
      </c>
      <c r="B13441" s="1">
        <v>41143</v>
      </c>
      <c r="C13441" t="s">
        <v>27</v>
      </c>
      <c r="D13441">
        <v>25</v>
      </c>
      <c r="E13441">
        <v>12070324</v>
      </c>
      <c r="F13441" t="s">
        <v>28</v>
      </c>
      <c r="G13441">
        <v>1</v>
      </c>
    </row>
    <row r="13442" spans="1:7" x14ac:dyDescent="0.25">
      <c r="A13442">
        <v>80029552</v>
      </c>
      <c r="B13442" s="1">
        <v>41143</v>
      </c>
      <c r="C13442" t="s">
        <v>140</v>
      </c>
      <c r="D13442">
        <v>30</v>
      </c>
      <c r="E13442">
        <v>12080381</v>
      </c>
      <c r="F13442" t="s">
        <v>26</v>
      </c>
      <c r="G13442">
        <v>200</v>
      </c>
    </row>
    <row r="13443" spans="1:7" x14ac:dyDescent="0.25">
      <c r="A13443">
        <v>80029552</v>
      </c>
      <c r="B13443" s="1">
        <v>41143</v>
      </c>
      <c r="C13443" t="s">
        <v>25</v>
      </c>
      <c r="D13443">
        <v>30</v>
      </c>
      <c r="E13443">
        <v>12080381</v>
      </c>
      <c r="F13443" t="s">
        <v>26</v>
      </c>
      <c r="G13443">
        <v>200</v>
      </c>
    </row>
    <row r="13444" spans="1:7" x14ac:dyDescent="0.25">
      <c r="A13444">
        <v>80029552</v>
      </c>
      <c r="B13444" s="1">
        <v>41143</v>
      </c>
      <c r="C13444" t="s">
        <v>66</v>
      </c>
      <c r="D13444">
        <v>12</v>
      </c>
      <c r="E13444">
        <v>12080381</v>
      </c>
      <c r="F13444" t="s">
        <v>67</v>
      </c>
      <c r="G13444">
        <v>200</v>
      </c>
    </row>
    <row r="13445" spans="1:7" x14ac:dyDescent="0.25">
      <c r="A13445">
        <v>80029552</v>
      </c>
      <c r="B13445" s="1">
        <v>41143</v>
      </c>
      <c r="C13445" t="s">
        <v>142</v>
      </c>
      <c r="D13445">
        <v>12</v>
      </c>
      <c r="E13445">
        <v>12080381</v>
      </c>
      <c r="F13445" t="s">
        <v>67</v>
      </c>
      <c r="G13445">
        <v>200</v>
      </c>
    </row>
    <row r="13446" spans="1:7" hidden="1" x14ac:dyDescent="0.25">
      <c r="A13446">
        <v>80029553</v>
      </c>
      <c r="B13446" s="1">
        <v>41143</v>
      </c>
      <c r="C13446" t="s">
        <v>111</v>
      </c>
      <c r="D13446">
        <v>25</v>
      </c>
      <c r="E13446">
        <v>12080383</v>
      </c>
      <c r="F13446" t="s">
        <v>112</v>
      </c>
      <c r="G13446">
        <v>1</v>
      </c>
    </row>
    <row r="13447" spans="1:7" x14ac:dyDescent="0.25">
      <c r="A13447">
        <v>80029555</v>
      </c>
      <c r="B13447" s="1">
        <v>41143</v>
      </c>
      <c r="C13447" t="s">
        <v>64</v>
      </c>
      <c r="D13447">
        <v>25</v>
      </c>
      <c r="E13447">
        <v>12080390</v>
      </c>
      <c r="F13447" t="s">
        <v>65</v>
      </c>
      <c r="G13447">
        <v>1</v>
      </c>
    </row>
    <row r="13448" spans="1:7" x14ac:dyDescent="0.25">
      <c r="A13448">
        <v>80029555</v>
      </c>
      <c r="B13448" s="1">
        <v>41143</v>
      </c>
      <c r="C13448" t="s">
        <v>64</v>
      </c>
      <c r="D13448">
        <v>25</v>
      </c>
      <c r="E13448">
        <v>12080391</v>
      </c>
      <c r="F13448" t="s">
        <v>65</v>
      </c>
      <c r="G13448">
        <v>1</v>
      </c>
    </row>
    <row r="13449" spans="1:7" x14ac:dyDescent="0.25">
      <c r="A13449">
        <v>80029555</v>
      </c>
      <c r="B13449" s="1">
        <v>41143</v>
      </c>
      <c r="C13449" t="s">
        <v>64</v>
      </c>
      <c r="D13449">
        <v>25</v>
      </c>
      <c r="E13449">
        <v>12080392</v>
      </c>
      <c r="F13449" t="s">
        <v>65</v>
      </c>
      <c r="G13449">
        <v>1</v>
      </c>
    </row>
    <row r="13450" spans="1:7" x14ac:dyDescent="0.25">
      <c r="A13450">
        <v>80029555</v>
      </c>
      <c r="B13450" s="1">
        <v>41143</v>
      </c>
      <c r="C13450" t="s">
        <v>64</v>
      </c>
      <c r="D13450">
        <v>25</v>
      </c>
      <c r="E13450">
        <v>12080393</v>
      </c>
      <c r="F13450" t="s">
        <v>65</v>
      </c>
      <c r="G13450">
        <v>1</v>
      </c>
    </row>
    <row r="13451" spans="1:7" x14ac:dyDescent="0.25">
      <c r="A13451">
        <v>80029555</v>
      </c>
      <c r="B13451" s="1">
        <v>41143</v>
      </c>
      <c r="C13451" t="s">
        <v>64</v>
      </c>
      <c r="D13451">
        <v>25</v>
      </c>
      <c r="E13451">
        <v>12080394</v>
      </c>
      <c r="F13451" t="s">
        <v>65</v>
      </c>
      <c r="G13451">
        <v>1</v>
      </c>
    </row>
    <row r="13452" spans="1:7" x14ac:dyDescent="0.25">
      <c r="A13452">
        <v>80029556</v>
      </c>
      <c r="B13452" s="1">
        <v>41143</v>
      </c>
      <c r="C13452" t="s">
        <v>64</v>
      </c>
      <c r="D13452">
        <v>25</v>
      </c>
      <c r="E13452">
        <v>12080389</v>
      </c>
      <c r="F13452" t="s">
        <v>65</v>
      </c>
      <c r="G13452">
        <v>1</v>
      </c>
    </row>
    <row r="13453" spans="1:7" x14ac:dyDescent="0.25">
      <c r="A13453">
        <v>80029557</v>
      </c>
      <c r="B13453" s="1">
        <v>41143</v>
      </c>
      <c r="C13453" t="s">
        <v>54</v>
      </c>
      <c r="D13453">
        <v>29</v>
      </c>
      <c r="E13453">
        <v>12080388</v>
      </c>
      <c r="F13453" t="s">
        <v>55</v>
      </c>
      <c r="G13453">
        <v>110000</v>
      </c>
    </row>
    <row r="13454" spans="1:7" x14ac:dyDescent="0.25">
      <c r="A13454">
        <v>80029557</v>
      </c>
      <c r="B13454" s="1">
        <v>41143</v>
      </c>
      <c r="C13454" t="s">
        <v>56</v>
      </c>
      <c r="D13454">
        <v>25</v>
      </c>
      <c r="E13454">
        <v>12080388</v>
      </c>
      <c r="F13454" t="s">
        <v>55</v>
      </c>
      <c r="G13454">
        <v>110000</v>
      </c>
    </row>
    <row r="13455" spans="1:7" hidden="1" x14ac:dyDescent="0.25">
      <c r="A13455">
        <v>80029554</v>
      </c>
      <c r="B13455" s="1">
        <v>41143</v>
      </c>
      <c r="C13455" t="s">
        <v>111</v>
      </c>
      <c r="D13455">
        <v>50</v>
      </c>
      <c r="E13455">
        <v>12080387</v>
      </c>
      <c r="F13455" t="s">
        <v>112</v>
      </c>
      <c r="G13455">
        <v>2</v>
      </c>
    </row>
    <row r="13456" spans="1:7" x14ac:dyDescent="0.25">
      <c r="A13456">
        <v>80029557</v>
      </c>
      <c r="B13456" s="1">
        <v>41143</v>
      </c>
      <c r="C13456" t="s">
        <v>57</v>
      </c>
      <c r="D13456">
        <v>25</v>
      </c>
      <c r="E13456">
        <v>12080388</v>
      </c>
      <c r="F13456" t="s">
        <v>55</v>
      </c>
      <c r="G13456">
        <v>110000</v>
      </c>
    </row>
    <row r="13457" spans="1:7" x14ac:dyDescent="0.25">
      <c r="A13457">
        <v>80029557</v>
      </c>
      <c r="B13457" s="1">
        <v>41143</v>
      </c>
      <c r="C13457" t="s">
        <v>59</v>
      </c>
      <c r="D13457">
        <v>25</v>
      </c>
      <c r="E13457">
        <v>12080388</v>
      </c>
      <c r="F13457" t="s">
        <v>60</v>
      </c>
      <c r="G13457">
        <v>110000</v>
      </c>
    </row>
    <row r="13458" spans="1:7" x14ac:dyDescent="0.25">
      <c r="A13458">
        <v>80029557</v>
      </c>
      <c r="B13458" s="1">
        <v>41143</v>
      </c>
      <c r="C13458" t="s">
        <v>61</v>
      </c>
      <c r="D13458">
        <v>25</v>
      </c>
      <c r="E13458">
        <v>12080388</v>
      </c>
      <c r="F13458" t="s">
        <v>60</v>
      </c>
      <c r="G13458">
        <v>110000</v>
      </c>
    </row>
    <row r="13459" spans="1:7" x14ac:dyDescent="0.25">
      <c r="A13459">
        <v>80029557</v>
      </c>
      <c r="B13459" s="1">
        <v>41143</v>
      </c>
      <c r="C13459" t="s">
        <v>62</v>
      </c>
      <c r="D13459">
        <v>25</v>
      </c>
      <c r="E13459">
        <v>12080388</v>
      </c>
      <c r="F13459" t="s">
        <v>60</v>
      </c>
      <c r="G13459">
        <v>110000</v>
      </c>
    </row>
    <row r="13460" spans="1:7" x14ac:dyDescent="0.25">
      <c r="A13460">
        <v>80029558</v>
      </c>
      <c r="B13460" s="1">
        <v>41143</v>
      </c>
      <c r="C13460" t="s">
        <v>54</v>
      </c>
      <c r="D13460">
        <v>27</v>
      </c>
      <c r="E13460">
        <v>12080386</v>
      </c>
      <c r="F13460" t="s">
        <v>55</v>
      </c>
      <c r="G13460">
        <v>70000</v>
      </c>
    </row>
    <row r="13461" spans="1:7" x14ac:dyDescent="0.25">
      <c r="A13461">
        <v>80029558</v>
      </c>
      <c r="B13461" s="1">
        <v>41143</v>
      </c>
      <c r="C13461" t="s">
        <v>56</v>
      </c>
      <c r="D13461">
        <v>29</v>
      </c>
      <c r="E13461">
        <v>12080386</v>
      </c>
      <c r="F13461" t="s">
        <v>55</v>
      </c>
      <c r="G13461">
        <v>70000</v>
      </c>
    </row>
    <row r="13462" spans="1:7" x14ac:dyDescent="0.25">
      <c r="A13462">
        <v>80029558</v>
      </c>
      <c r="B13462" s="1">
        <v>41143</v>
      </c>
      <c r="C13462" t="s">
        <v>59</v>
      </c>
      <c r="D13462">
        <v>25</v>
      </c>
      <c r="E13462">
        <v>12080386</v>
      </c>
      <c r="F13462" t="s">
        <v>60</v>
      </c>
      <c r="G13462">
        <v>70000</v>
      </c>
    </row>
    <row r="13463" spans="1:7" x14ac:dyDescent="0.25">
      <c r="A13463">
        <v>80029558</v>
      </c>
      <c r="B13463" s="1">
        <v>41143</v>
      </c>
      <c r="C13463" t="s">
        <v>61</v>
      </c>
      <c r="D13463">
        <v>25</v>
      </c>
      <c r="E13463">
        <v>12080386</v>
      </c>
      <c r="F13463" t="s">
        <v>60</v>
      </c>
      <c r="G13463">
        <v>70000</v>
      </c>
    </row>
    <row r="13464" spans="1:7" x14ac:dyDescent="0.25">
      <c r="A13464">
        <v>80029559</v>
      </c>
      <c r="B13464" s="1">
        <v>41143</v>
      </c>
      <c r="C13464" t="s">
        <v>135</v>
      </c>
      <c r="D13464">
        <v>125</v>
      </c>
      <c r="E13464">
        <v>12080365</v>
      </c>
      <c r="F13464" t="s">
        <v>10</v>
      </c>
      <c r="G13464">
        <v>1</v>
      </c>
    </row>
    <row r="13465" spans="1:7" x14ac:dyDescent="0.25">
      <c r="A13465">
        <v>80029560</v>
      </c>
      <c r="B13465" s="1">
        <v>41143</v>
      </c>
      <c r="C13465" t="s">
        <v>135</v>
      </c>
      <c r="D13465">
        <v>125</v>
      </c>
      <c r="E13465">
        <v>12080396</v>
      </c>
      <c r="F13465" t="s">
        <v>10</v>
      </c>
      <c r="G13465">
        <v>1</v>
      </c>
    </row>
    <row r="13466" spans="1:7" x14ac:dyDescent="0.25">
      <c r="A13466">
        <v>80029561</v>
      </c>
      <c r="B13466" s="1">
        <v>41144</v>
      </c>
      <c r="C13466" t="s">
        <v>66</v>
      </c>
      <c r="D13466">
        <v>25</v>
      </c>
      <c r="E13466">
        <v>12080399</v>
      </c>
      <c r="F13466" t="s">
        <v>67</v>
      </c>
      <c r="G13466">
        <v>2</v>
      </c>
    </row>
    <row r="13467" spans="1:7" x14ac:dyDescent="0.25">
      <c r="A13467">
        <v>80029562</v>
      </c>
      <c r="B13467" s="1">
        <v>41144</v>
      </c>
      <c r="C13467" t="s">
        <v>54</v>
      </c>
      <c r="D13467">
        <v>25</v>
      </c>
      <c r="E13467">
        <v>12080400</v>
      </c>
      <c r="F13467" t="s">
        <v>55</v>
      </c>
      <c r="G13467">
        <v>51500</v>
      </c>
    </row>
    <row r="13468" spans="1:7" x14ac:dyDescent="0.25">
      <c r="A13468">
        <v>80029562</v>
      </c>
      <c r="B13468" s="1">
        <v>41144</v>
      </c>
      <c r="C13468" t="s">
        <v>59</v>
      </c>
      <c r="D13468">
        <v>25</v>
      </c>
      <c r="E13468">
        <v>12080400</v>
      </c>
      <c r="F13468" t="s">
        <v>60</v>
      </c>
      <c r="G13468">
        <v>51500</v>
      </c>
    </row>
    <row r="13469" spans="1:7" x14ac:dyDescent="0.25">
      <c r="A13469">
        <v>80029564</v>
      </c>
      <c r="B13469" s="1">
        <v>41144</v>
      </c>
      <c r="C13469" t="s">
        <v>64</v>
      </c>
      <c r="D13469">
        <v>25</v>
      </c>
      <c r="E13469">
        <v>12080402</v>
      </c>
      <c r="F13469" t="s">
        <v>65</v>
      </c>
      <c r="G13469">
        <v>1</v>
      </c>
    </row>
    <row r="13470" spans="1:7" x14ac:dyDescent="0.25">
      <c r="A13470">
        <v>80029565</v>
      </c>
      <c r="B13470" s="1">
        <v>41144</v>
      </c>
      <c r="C13470" t="s">
        <v>140</v>
      </c>
      <c r="D13470">
        <v>30</v>
      </c>
      <c r="E13470">
        <v>11080242</v>
      </c>
      <c r="F13470" t="s">
        <v>26</v>
      </c>
      <c r="G13470">
        <v>200</v>
      </c>
    </row>
    <row r="13471" spans="1:7" hidden="1" x14ac:dyDescent="0.25">
      <c r="A13471">
        <v>80029572</v>
      </c>
      <c r="B13471" s="1">
        <v>41144</v>
      </c>
      <c r="C13471" t="s">
        <v>100</v>
      </c>
      <c r="D13471">
        <v>124</v>
      </c>
      <c r="E13471">
        <v>12050414</v>
      </c>
      <c r="F13471" t="s">
        <v>50</v>
      </c>
      <c r="G13471">
        <v>1</v>
      </c>
    </row>
    <row r="13472" spans="1:7" x14ac:dyDescent="0.25">
      <c r="A13472">
        <v>80029565</v>
      </c>
      <c r="B13472" s="1">
        <v>41144</v>
      </c>
      <c r="C13472" t="s">
        <v>141</v>
      </c>
      <c r="D13472">
        <v>30</v>
      </c>
      <c r="E13472">
        <v>11080242</v>
      </c>
      <c r="F13472" t="s">
        <v>26</v>
      </c>
      <c r="G13472">
        <v>200</v>
      </c>
    </row>
    <row r="13473" spans="1:7" x14ac:dyDescent="0.25">
      <c r="A13473">
        <v>80029565</v>
      </c>
      <c r="B13473" s="1">
        <v>41144</v>
      </c>
      <c r="C13473" t="s">
        <v>25</v>
      </c>
      <c r="D13473">
        <v>30</v>
      </c>
      <c r="E13473">
        <v>11080242</v>
      </c>
      <c r="F13473" t="s">
        <v>26</v>
      </c>
      <c r="G13473">
        <v>200</v>
      </c>
    </row>
    <row r="13474" spans="1:7" x14ac:dyDescent="0.25">
      <c r="A13474">
        <v>80029566</v>
      </c>
      <c r="B13474" s="1">
        <v>41144</v>
      </c>
      <c r="C13474" t="s">
        <v>9</v>
      </c>
      <c r="D13474">
        <v>20</v>
      </c>
      <c r="E13474">
        <v>12080231</v>
      </c>
      <c r="F13474" t="s">
        <v>10</v>
      </c>
      <c r="G13474">
        <v>1</v>
      </c>
    </row>
    <row r="13475" spans="1:7" x14ac:dyDescent="0.25">
      <c r="A13475">
        <v>80029566</v>
      </c>
      <c r="B13475" s="1">
        <v>41144</v>
      </c>
      <c r="C13475" t="s">
        <v>7</v>
      </c>
      <c r="D13475">
        <v>135</v>
      </c>
      <c r="E13475">
        <v>12080231</v>
      </c>
      <c r="F13475" t="s">
        <v>8</v>
      </c>
      <c r="G13475">
        <v>1</v>
      </c>
    </row>
    <row r="13476" spans="1:7" x14ac:dyDescent="0.25">
      <c r="A13476">
        <v>80029567</v>
      </c>
      <c r="B13476" s="1">
        <v>41144</v>
      </c>
      <c r="C13476" t="s">
        <v>64</v>
      </c>
      <c r="D13476">
        <v>25</v>
      </c>
      <c r="E13476">
        <v>12080408</v>
      </c>
      <c r="F13476" t="s">
        <v>65</v>
      </c>
      <c r="G13476">
        <v>1</v>
      </c>
    </row>
    <row r="13477" spans="1:7" x14ac:dyDescent="0.25">
      <c r="A13477">
        <v>80029568</v>
      </c>
      <c r="B13477" s="1">
        <v>41144</v>
      </c>
      <c r="C13477" t="s">
        <v>66</v>
      </c>
      <c r="D13477">
        <v>25</v>
      </c>
      <c r="E13477">
        <v>12080410</v>
      </c>
      <c r="F13477" t="s">
        <v>67</v>
      </c>
      <c r="G13477">
        <v>8</v>
      </c>
    </row>
    <row r="13478" spans="1:7" hidden="1" x14ac:dyDescent="0.25">
      <c r="A13478">
        <v>80029563</v>
      </c>
      <c r="B13478" s="1">
        <v>41144</v>
      </c>
      <c r="C13478" t="s">
        <v>22</v>
      </c>
      <c r="D13478">
        <v>50</v>
      </c>
      <c r="E13478">
        <v>12080401</v>
      </c>
      <c r="F13478" t="s">
        <v>23</v>
      </c>
      <c r="G13478">
        <v>0.03</v>
      </c>
    </row>
    <row r="13479" spans="1:7" x14ac:dyDescent="0.25">
      <c r="A13479">
        <v>80029571</v>
      </c>
      <c r="B13479" s="1">
        <v>41144</v>
      </c>
      <c r="C13479" t="s">
        <v>134</v>
      </c>
      <c r="D13479">
        <v>75</v>
      </c>
      <c r="E13479">
        <v>12080182</v>
      </c>
      <c r="F13479" t="s">
        <v>10</v>
      </c>
      <c r="G13479">
        <v>1</v>
      </c>
    </row>
    <row r="13480" spans="1:7" x14ac:dyDescent="0.25">
      <c r="A13480">
        <v>80029571</v>
      </c>
      <c r="B13480" s="1">
        <v>41144</v>
      </c>
      <c r="C13480" t="s">
        <v>135</v>
      </c>
      <c r="D13480">
        <v>125</v>
      </c>
      <c r="E13480">
        <v>12080183</v>
      </c>
      <c r="F13480" t="s">
        <v>10</v>
      </c>
      <c r="G13480">
        <v>1</v>
      </c>
    </row>
    <row r="13481" spans="1:7" x14ac:dyDescent="0.25">
      <c r="A13481">
        <v>80029574</v>
      </c>
      <c r="B13481" s="1">
        <v>41144</v>
      </c>
      <c r="C13481" t="s">
        <v>9</v>
      </c>
      <c r="D13481">
        <v>20</v>
      </c>
      <c r="E13481">
        <v>12080285</v>
      </c>
      <c r="F13481" t="s">
        <v>10</v>
      </c>
      <c r="G13481">
        <v>1</v>
      </c>
    </row>
    <row r="13482" spans="1:7" hidden="1" x14ac:dyDescent="0.25">
      <c r="A13482">
        <v>90001889</v>
      </c>
      <c r="B13482" s="1">
        <v>41144</v>
      </c>
      <c r="C13482" t="s">
        <v>156</v>
      </c>
      <c r="D13482">
        <v>350</v>
      </c>
      <c r="E13482">
        <v>12080411</v>
      </c>
      <c r="F13482" t="s">
        <v>10</v>
      </c>
      <c r="G13482">
        <v>1</v>
      </c>
    </row>
    <row r="13483" spans="1:7" hidden="1" x14ac:dyDescent="0.25">
      <c r="A13483">
        <v>80029569</v>
      </c>
      <c r="B13483" s="1">
        <v>41144</v>
      </c>
      <c r="C13483" t="s">
        <v>182</v>
      </c>
      <c r="D13483">
        <v>100</v>
      </c>
      <c r="E13483">
        <v>12080413</v>
      </c>
      <c r="F13483" t="s">
        <v>10</v>
      </c>
      <c r="G13483">
        <v>1</v>
      </c>
    </row>
    <row r="13484" spans="1:7" hidden="1" x14ac:dyDescent="0.25">
      <c r="A13484">
        <v>80029570</v>
      </c>
      <c r="B13484" s="1">
        <v>41144</v>
      </c>
      <c r="C13484" t="s">
        <v>111</v>
      </c>
      <c r="D13484">
        <v>25</v>
      </c>
      <c r="E13484">
        <v>12080414</v>
      </c>
      <c r="F13484" t="s">
        <v>112</v>
      </c>
      <c r="G13484">
        <v>1</v>
      </c>
    </row>
    <row r="13485" spans="1:7" hidden="1" x14ac:dyDescent="0.25">
      <c r="A13485">
        <v>80029573</v>
      </c>
      <c r="B13485" s="1">
        <v>41144</v>
      </c>
      <c r="C13485" t="s">
        <v>111</v>
      </c>
      <c r="D13485">
        <v>50</v>
      </c>
      <c r="E13485">
        <v>12080416</v>
      </c>
      <c r="F13485" t="s">
        <v>112</v>
      </c>
      <c r="G13485">
        <v>2</v>
      </c>
    </row>
    <row r="13486" spans="1:7" x14ac:dyDescent="0.25">
      <c r="A13486">
        <v>80029574</v>
      </c>
      <c r="B13486" s="1">
        <v>41144</v>
      </c>
      <c r="C13486" t="s">
        <v>7</v>
      </c>
      <c r="D13486">
        <v>220</v>
      </c>
      <c r="E13486">
        <v>12080285</v>
      </c>
      <c r="F13486" t="s">
        <v>8</v>
      </c>
      <c r="G13486">
        <v>1</v>
      </c>
    </row>
    <row r="13487" spans="1:7" x14ac:dyDescent="0.25">
      <c r="A13487">
        <v>80029576</v>
      </c>
      <c r="B13487" s="1">
        <v>41144</v>
      </c>
      <c r="C13487" t="s">
        <v>54</v>
      </c>
      <c r="D13487">
        <v>25</v>
      </c>
      <c r="E13487">
        <v>12080417</v>
      </c>
      <c r="F13487" t="s">
        <v>55</v>
      </c>
      <c r="G13487">
        <v>50000</v>
      </c>
    </row>
    <row r="13488" spans="1:7" x14ac:dyDescent="0.25">
      <c r="A13488">
        <v>80029576</v>
      </c>
      <c r="B13488" s="1">
        <v>41144</v>
      </c>
      <c r="C13488" t="s">
        <v>59</v>
      </c>
      <c r="D13488">
        <v>25</v>
      </c>
      <c r="E13488">
        <v>12080417</v>
      </c>
      <c r="F13488" t="s">
        <v>60</v>
      </c>
      <c r="G13488">
        <v>50000</v>
      </c>
    </row>
    <row r="13489" spans="1:7" x14ac:dyDescent="0.25">
      <c r="A13489">
        <v>80029576</v>
      </c>
      <c r="B13489" s="1">
        <v>41144</v>
      </c>
      <c r="C13489" t="s">
        <v>61</v>
      </c>
      <c r="D13489">
        <v>25</v>
      </c>
      <c r="E13489">
        <v>12080417</v>
      </c>
      <c r="F13489" t="s">
        <v>60</v>
      </c>
      <c r="G13489">
        <v>50000</v>
      </c>
    </row>
    <row r="13490" spans="1:7" x14ac:dyDescent="0.25">
      <c r="A13490">
        <v>80029576</v>
      </c>
      <c r="B13490" s="1">
        <v>41144</v>
      </c>
      <c r="C13490" t="s">
        <v>54</v>
      </c>
      <c r="D13490">
        <v>27</v>
      </c>
      <c r="E13490">
        <v>12080418</v>
      </c>
      <c r="F13490" t="s">
        <v>55</v>
      </c>
      <c r="G13490">
        <v>75000</v>
      </c>
    </row>
    <row r="13491" spans="1:7" x14ac:dyDescent="0.25">
      <c r="A13491">
        <v>80029576</v>
      </c>
      <c r="B13491" s="1">
        <v>41144</v>
      </c>
      <c r="C13491" t="s">
        <v>59</v>
      </c>
      <c r="D13491">
        <v>25</v>
      </c>
      <c r="E13491">
        <v>12080418</v>
      </c>
      <c r="F13491" t="s">
        <v>60</v>
      </c>
      <c r="G13491">
        <v>75000</v>
      </c>
    </row>
    <row r="13492" spans="1:7" x14ac:dyDescent="0.25">
      <c r="A13492">
        <v>80029576</v>
      </c>
      <c r="B13492" s="1">
        <v>41144</v>
      </c>
      <c r="C13492" t="s">
        <v>54</v>
      </c>
      <c r="D13492">
        <v>25</v>
      </c>
      <c r="E13492">
        <v>12080419</v>
      </c>
      <c r="F13492" t="s">
        <v>55</v>
      </c>
      <c r="G13492">
        <v>50000</v>
      </c>
    </row>
    <row r="13493" spans="1:7" x14ac:dyDescent="0.25">
      <c r="A13493">
        <v>80029576</v>
      </c>
      <c r="B13493" s="1">
        <v>41144</v>
      </c>
      <c r="C13493" t="s">
        <v>61</v>
      </c>
      <c r="D13493">
        <v>25</v>
      </c>
      <c r="E13493">
        <v>12080419</v>
      </c>
      <c r="F13493" t="s">
        <v>60</v>
      </c>
      <c r="G13493">
        <v>50000</v>
      </c>
    </row>
    <row r="13494" spans="1:7" x14ac:dyDescent="0.25">
      <c r="A13494">
        <v>80029576</v>
      </c>
      <c r="B13494" s="1">
        <v>41144</v>
      </c>
      <c r="C13494" t="s">
        <v>54</v>
      </c>
      <c r="D13494">
        <v>27</v>
      </c>
      <c r="E13494">
        <v>12080420</v>
      </c>
      <c r="F13494" t="s">
        <v>55</v>
      </c>
      <c r="G13494">
        <v>70000</v>
      </c>
    </row>
    <row r="13495" spans="1:7" x14ac:dyDescent="0.25">
      <c r="A13495">
        <v>80029576</v>
      </c>
      <c r="B13495" s="1">
        <v>41144</v>
      </c>
      <c r="C13495" t="s">
        <v>59</v>
      </c>
      <c r="D13495">
        <v>25</v>
      </c>
      <c r="E13495">
        <v>12080420</v>
      </c>
      <c r="F13495" t="s">
        <v>60</v>
      </c>
      <c r="G13495">
        <v>70000</v>
      </c>
    </row>
    <row r="13496" spans="1:7" x14ac:dyDescent="0.25">
      <c r="A13496">
        <v>80029576</v>
      </c>
      <c r="B13496" s="1">
        <v>41144</v>
      </c>
      <c r="C13496" t="s">
        <v>59</v>
      </c>
      <c r="D13496">
        <v>25</v>
      </c>
      <c r="E13496">
        <v>12080421</v>
      </c>
      <c r="F13496" t="s">
        <v>60</v>
      </c>
      <c r="G13496">
        <v>2</v>
      </c>
    </row>
    <row r="13497" spans="1:7" x14ac:dyDescent="0.25">
      <c r="A13497">
        <v>80029576</v>
      </c>
      <c r="B13497" s="1">
        <v>41144</v>
      </c>
      <c r="C13497" t="s">
        <v>61</v>
      </c>
      <c r="D13497">
        <v>25</v>
      </c>
      <c r="E13497">
        <v>12080421</v>
      </c>
      <c r="F13497" t="s">
        <v>60</v>
      </c>
      <c r="G13497">
        <v>2</v>
      </c>
    </row>
    <row r="13498" spans="1:7" hidden="1" x14ac:dyDescent="0.25">
      <c r="A13498">
        <v>80029575</v>
      </c>
      <c r="B13498" s="1">
        <v>41144</v>
      </c>
      <c r="C13498" t="s">
        <v>182</v>
      </c>
      <c r="D13498">
        <v>250</v>
      </c>
      <c r="E13498">
        <v>12080429</v>
      </c>
      <c r="F13498" t="s">
        <v>10</v>
      </c>
      <c r="G13498">
        <v>1</v>
      </c>
    </row>
    <row r="13499" spans="1:7" x14ac:dyDescent="0.25">
      <c r="A13499">
        <v>80029576</v>
      </c>
      <c r="B13499" s="1">
        <v>41144</v>
      </c>
      <c r="C13499" t="s">
        <v>62</v>
      </c>
      <c r="D13499">
        <v>25</v>
      </c>
      <c r="E13499">
        <v>12080421</v>
      </c>
      <c r="F13499" t="s">
        <v>60</v>
      </c>
      <c r="G13499">
        <v>2</v>
      </c>
    </row>
    <row r="13500" spans="1:7" x14ac:dyDescent="0.25">
      <c r="A13500">
        <v>80029576</v>
      </c>
      <c r="B13500" s="1">
        <v>41144</v>
      </c>
      <c r="C13500" t="s">
        <v>59</v>
      </c>
      <c r="D13500">
        <v>25</v>
      </c>
      <c r="E13500">
        <v>12080430</v>
      </c>
      <c r="F13500" t="s">
        <v>60</v>
      </c>
      <c r="G13500">
        <v>3</v>
      </c>
    </row>
    <row r="13501" spans="1:7" x14ac:dyDescent="0.25">
      <c r="A13501">
        <v>80029576</v>
      </c>
      <c r="B13501" s="1">
        <v>41144</v>
      </c>
      <c r="C13501" t="s">
        <v>59</v>
      </c>
      <c r="D13501">
        <v>25</v>
      </c>
      <c r="E13501">
        <v>12080431</v>
      </c>
      <c r="F13501" t="s">
        <v>60</v>
      </c>
      <c r="G13501">
        <v>2.5</v>
      </c>
    </row>
    <row r="13502" spans="1:7" x14ac:dyDescent="0.25">
      <c r="A13502">
        <v>80029576</v>
      </c>
      <c r="B13502" s="1">
        <v>41144</v>
      </c>
      <c r="C13502" t="s">
        <v>59</v>
      </c>
      <c r="D13502">
        <v>25</v>
      </c>
      <c r="E13502">
        <v>12080432</v>
      </c>
      <c r="F13502" t="s">
        <v>60</v>
      </c>
      <c r="G13502">
        <v>2</v>
      </c>
    </row>
    <row r="13503" spans="1:7" x14ac:dyDescent="0.25">
      <c r="A13503">
        <v>80029576</v>
      </c>
      <c r="B13503" s="1">
        <v>41144</v>
      </c>
      <c r="C13503" t="s">
        <v>59</v>
      </c>
      <c r="D13503">
        <v>25</v>
      </c>
      <c r="E13503">
        <v>12080433</v>
      </c>
      <c r="F13503" t="s">
        <v>60</v>
      </c>
      <c r="G13503">
        <v>2</v>
      </c>
    </row>
    <row r="13504" spans="1:7" x14ac:dyDescent="0.25">
      <c r="A13504">
        <v>80029576</v>
      </c>
      <c r="B13504" s="1">
        <v>41144</v>
      </c>
      <c r="C13504" t="s">
        <v>59</v>
      </c>
      <c r="D13504">
        <v>25</v>
      </c>
      <c r="E13504">
        <v>12080434</v>
      </c>
      <c r="F13504" t="s">
        <v>60</v>
      </c>
      <c r="G13504">
        <v>2</v>
      </c>
    </row>
    <row r="13505" spans="1:7" x14ac:dyDescent="0.25">
      <c r="A13505">
        <v>80029576</v>
      </c>
      <c r="B13505" s="1">
        <v>41144</v>
      </c>
      <c r="C13505" t="s">
        <v>59</v>
      </c>
      <c r="D13505">
        <v>25</v>
      </c>
      <c r="E13505">
        <v>12080435</v>
      </c>
      <c r="F13505" t="s">
        <v>60</v>
      </c>
      <c r="G13505">
        <v>3</v>
      </c>
    </row>
    <row r="13506" spans="1:7" x14ac:dyDescent="0.25">
      <c r="A13506">
        <v>80029576</v>
      </c>
      <c r="B13506" s="1">
        <v>41144</v>
      </c>
      <c r="C13506" t="s">
        <v>59</v>
      </c>
      <c r="D13506">
        <v>25</v>
      </c>
      <c r="E13506">
        <v>12080436</v>
      </c>
      <c r="F13506" t="s">
        <v>60</v>
      </c>
      <c r="G13506">
        <v>3</v>
      </c>
    </row>
    <row r="13507" spans="1:7" x14ac:dyDescent="0.25">
      <c r="A13507">
        <v>80029577</v>
      </c>
      <c r="B13507" s="1">
        <v>41145</v>
      </c>
      <c r="C13507" t="s">
        <v>7</v>
      </c>
      <c r="D13507">
        <v>95</v>
      </c>
      <c r="E13507">
        <v>12080318</v>
      </c>
      <c r="F13507" t="s">
        <v>8</v>
      </c>
      <c r="G13507">
        <v>15000</v>
      </c>
    </row>
    <row r="13508" spans="1:7" x14ac:dyDescent="0.25">
      <c r="A13508">
        <v>80029578</v>
      </c>
      <c r="B13508" s="1">
        <v>41145</v>
      </c>
      <c r="C13508" t="s">
        <v>54</v>
      </c>
      <c r="D13508">
        <v>25</v>
      </c>
      <c r="E13508">
        <v>12080438</v>
      </c>
      <c r="F13508" t="s">
        <v>55</v>
      </c>
      <c r="G13508">
        <v>60000</v>
      </c>
    </row>
    <row r="13509" spans="1:7" x14ac:dyDescent="0.25">
      <c r="A13509">
        <v>80029578</v>
      </c>
      <c r="B13509" s="1">
        <v>41145</v>
      </c>
      <c r="C13509" t="s">
        <v>59</v>
      </c>
      <c r="D13509">
        <v>25</v>
      </c>
      <c r="E13509">
        <v>12080438</v>
      </c>
      <c r="F13509" t="s">
        <v>60</v>
      </c>
      <c r="G13509">
        <v>60000</v>
      </c>
    </row>
    <row r="13510" spans="1:7" x14ac:dyDescent="0.25">
      <c r="A13510">
        <v>80029579</v>
      </c>
      <c r="B13510" s="1">
        <v>41145</v>
      </c>
      <c r="C13510" t="s">
        <v>59</v>
      </c>
      <c r="D13510">
        <v>25</v>
      </c>
      <c r="E13510">
        <v>12080407</v>
      </c>
      <c r="F13510" t="s">
        <v>60</v>
      </c>
      <c r="G13510">
        <v>2</v>
      </c>
    </row>
    <row r="13511" spans="1:7" x14ac:dyDescent="0.25">
      <c r="A13511">
        <v>80029580</v>
      </c>
      <c r="B13511" s="1">
        <v>41145</v>
      </c>
      <c r="C13511" t="s">
        <v>7</v>
      </c>
      <c r="D13511">
        <v>115</v>
      </c>
      <c r="E13511">
        <v>12080247</v>
      </c>
      <c r="F13511" t="s">
        <v>8</v>
      </c>
      <c r="G13511">
        <v>19000</v>
      </c>
    </row>
    <row r="13512" spans="1:7" x14ac:dyDescent="0.25">
      <c r="A13512">
        <v>80029580</v>
      </c>
      <c r="B13512" s="1">
        <v>41145</v>
      </c>
      <c r="C13512" t="s">
        <v>15</v>
      </c>
      <c r="D13512">
        <v>57.5</v>
      </c>
      <c r="E13512">
        <v>12080247</v>
      </c>
      <c r="F13512" t="s">
        <v>8</v>
      </c>
      <c r="G13512">
        <v>19000</v>
      </c>
    </row>
    <row r="13513" spans="1:7" x14ac:dyDescent="0.25">
      <c r="A13513">
        <v>80029581</v>
      </c>
      <c r="B13513" s="1">
        <v>41145</v>
      </c>
      <c r="C13513" t="s">
        <v>16</v>
      </c>
      <c r="D13513">
        <v>50</v>
      </c>
      <c r="E13513">
        <v>12070154</v>
      </c>
      <c r="F13513" t="s">
        <v>17</v>
      </c>
      <c r="G13513">
        <v>5000</v>
      </c>
    </row>
    <row r="13514" spans="1:7" x14ac:dyDescent="0.25">
      <c r="A13514">
        <v>80029581</v>
      </c>
      <c r="B13514" s="1">
        <v>41145</v>
      </c>
      <c r="C13514" t="s">
        <v>7</v>
      </c>
      <c r="D13514">
        <v>1090</v>
      </c>
      <c r="E13514">
        <v>12070154</v>
      </c>
      <c r="F13514" t="s">
        <v>8</v>
      </c>
      <c r="G13514">
        <v>5000</v>
      </c>
    </row>
    <row r="13515" spans="1:7" x14ac:dyDescent="0.25">
      <c r="A13515">
        <v>80029581</v>
      </c>
      <c r="B13515" s="1">
        <v>41145</v>
      </c>
      <c r="C13515" t="s">
        <v>15</v>
      </c>
      <c r="D13515">
        <v>545</v>
      </c>
      <c r="E13515">
        <v>12070154</v>
      </c>
      <c r="F13515" t="s">
        <v>8</v>
      </c>
      <c r="G13515">
        <v>5000</v>
      </c>
    </row>
    <row r="13516" spans="1:7" hidden="1" x14ac:dyDescent="0.25">
      <c r="A13516">
        <v>90001890</v>
      </c>
      <c r="B13516" s="1">
        <v>41145</v>
      </c>
      <c r="C13516" t="s">
        <v>115</v>
      </c>
      <c r="D13516">
        <v>50</v>
      </c>
      <c r="E13516">
        <v>12080439</v>
      </c>
      <c r="F13516" t="s">
        <v>10</v>
      </c>
      <c r="G13516">
        <v>1</v>
      </c>
    </row>
    <row r="13517" spans="1:7" hidden="1" x14ac:dyDescent="0.25">
      <c r="A13517">
        <v>80029584</v>
      </c>
      <c r="B13517" s="1">
        <v>41145</v>
      </c>
      <c r="C13517" t="s">
        <v>113</v>
      </c>
      <c r="D13517">
        <v>150</v>
      </c>
      <c r="E13517">
        <v>12080443</v>
      </c>
      <c r="F13517" t="s">
        <v>10</v>
      </c>
      <c r="G13517">
        <v>1</v>
      </c>
    </row>
    <row r="13518" spans="1:7" x14ac:dyDescent="0.25">
      <c r="A13518">
        <v>80029582</v>
      </c>
      <c r="B13518" s="1">
        <v>41145</v>
      </c>
      <c r="C13518" t="s">
        <v>7</v>
      </c>
      <c r="D13518">
        <v>50</v>
      </c>
      <c r="E13518">
        <v>12080321</v>
      </c>
      <c r="F13518" t="s">
        <v>8</v>
      </c>
      <c r="G13518">
        <v>6000</v>
      </c>
    </row>
    <row r="13519" spans="1:7" x14ac:dyDescent="0.25">
      <c r="A13519">
        <v>80029583</v>
      </c>
      <c r="B13519" s="1">
        <v>41145</v>
      </c>
      <c r="C13519" t="s">
        <v>7</v>
      </c>
      <c r="D13519">
        <v>145</v>
      </c>
      <c r="E13519">
        <v>12080298</v>
      </c>
      <c r="F13519" t="s">
        <v>8</v>
      </c>
      <c r="G13519">
        <v>25000</v>
      </c>
    </row>
    <row r="13520" spans="1:7" x14ac:dyDescent="0.25">
      <c r="A13520">
        <v>80029585</v>
      </c>
      <c r="B13520" s="1">
        <v>41145</v>
      </c>
      <c r="C13520" t="s">
        <v>7</v>
      </c>
      <c r="D13520">
        <v>220</v>
      </c>
      <c r="E13520">
        <v>12080362</v>
      </c>
      <c r="F13520" t="s">
        <v>8</v>
      </c>
      <c r="G13520">
        <v>40000</v>
      </c>
    </row>
    <row r="13521" spans="1:7" x14ac:dyDescent="0.25">
      <c r="A13521">
        <v>80029586</v>
      </c>
      <c r="B13521" s="1">
        <v>41148</v>
      </c>
      <c r="C13521" t="s">
        <v>7</v>
      </c>
      <c r="D13521">
        <v>55</v>
      </c>
      <c r="E13521">
        <v>12080440</v>
      </c>
      <c r="F13521" t="s">
        <v>8</v>
      </c>
      <c r="G13521">
        <v>7000</v>
      </c>
    </row>
    <row r="13522" spans="1:7" x14ac:dyDescent="0.25">
      <c r="A13522">
        <v>80029587</v>
      </c>
      <c r="B13522" s="1">
        <v>41148</v>
      </c>
      <c r="C13522" t="s">
        <v>64</v>
      </c>
      <c r="D13522">
        <v>84</v>
      </c>
      <c r="E13522">
        <v>12080444</v>
      </c>
      <c r="F13522" t="s">
        <v>65</v>
      </c>
      <c r="G13522">
        <v>21</v>
      </c>
    </row>
    <row r="13523" spans="1:7" hidden="1" x14ac:dyDescent="0.25">
      <c r="A13523">
        <v>80029591</v>
      </c>
      <c r="B13523" s="1">
        <v>41148</v>
      </c>
      <c r="C13523" t="s">
        <v>111</v>
      </c>
      <c r="D13523">
        <v>25</v>
      </c>
      <c r="E13523">
        <v>12080449</v>
      </c>
      <c r="F13523" t="s">
        <v>112</v>
      </c>
      <c r="G13523">
        <v>1</v>
      </c>
    </row>
    <row r="13524" spans="1:7" x14ac:dyDescent="0.25">
      <c r="A13524">
        <v>80029588</v>
      </c>
      <c r="B13524" s="1">
        <v>41148</v>
      </c>
      <c r="C13524" t="s">
        <v>7</v>
      </c>
      <c r="D13524">
        <v>50</v>
      </c>
      <c r="E13524">
        <v>12080397</v>
      </c>
      <c r="F13524" t="s">
        <v>8</v>
      </c>
      <c r="G13524">
        <v>6000</v>
      </c>
    </row>
    <row r="13525" spans="1:7" x14ac:dyDescent="0.25">
      <c r="A13525">
        <v>80029589</v>
      </c>
      <c r="B13525" s="1">
        <v>41148</v>
      </c>
      <c r="C13525" t="s">
        <v>66</v>
      </c>
      <c r="D13525">
        <v>25</v>
      </c>
      <c r="E13525">
        <v>12080447</v>
      </c>
      <c r="F13525" t="s">
        <v>67</v>
      </c>
      <c r="G13525">
        <v>2</v>
      </c>
    </row>
    <row r="13526" spans="1:7" x14ac:dyDescent="0.25">
      <c r="A13526">
        <v>80029590</v>
      </c>
      <c r="B13526" s="1">
        <v>41148</v>
      </c>
      <c r="C13526" t="s">
        <v>66</v>
      </c>
      <c r="D13526">
        <v>25</v>
      </c>
      <c r="E13526">
        <v>12080448</v>
      </c>
      <c r="F13526" t="s">
        <v>67</v>
      </c>
      <c r="G13526">
        <v>3</v>
      </c>
    </row>
    <row r="13527" spans="1:7" x14ac:dyDescent="0.25">
      <c r="A13527">
        <v>80029592</v>
      </c>
      <c r="B13527" s="1">
        <v>41148</v>
      </c>
      <c r="C13527" t="s">
        <v>54</v>
      </c>
      <c r="D13527">
        <v>25</v>
      </c>
      <c r="E13527">
        <v>12080452</v>
      </c>
      <c r="F13527" t="s">
        <v>55</v>
      </c>
      <c r="G13527">
        <v>60000</v>
      </c>
    </row>
    <row r="13528" spans="1:7" x14ac:dyDescent="0.25">
      <c r="A13528">
        <v>80029592</v>
      </c>
      <c r="B13528" s="1">
        <v>41148</v>
      </c>
      <c r="C13528" t="s">
        <v>59</v>
      </c>
      <c r="D13528">
        <v>25</v>
      </c>
      <c r="E13528">
        <v>12080452</v>
      </c>
      <c r="F13528" t="s">
        <v>60</v>
      </c>
      <c r="G13528">
        <v>60000</v>
      </c>
    </row>
    <row r="13529" spans="1:7" x14ac:dyDescent="0.25">
      <c r="A13529">
        <v>80029593</v>
      </c>
      <c r="B13529" s="1">
        <v>41148</v>
      </c>
      <c r="C13529" t="s">
        <v>64</v>
      </c>
      <c r="D13529">
        <v>25</v>
      </c>
      <c r="E13529">
        <v>12080453</v>
      </c>
      <c r="F13529" t="s">
        <v>65</v>
      </c>
      <c r="G13529">
        <v>5</v>
      </c>
    </row>
    <row r="13530" spans="1:7" x14ac:dyDescent="0.25">
      <c r="A13530">
        <v>80029593</v>
      </c>
      <c r="B13530" s="1">
        <v>41148</v>
      </c>
      <c r="C13530" t="s">
        <v>29</v>
      </c>
      <c r="D13530">
        <v>25</v>
      </c>
      <c r="E13530">
        <v>12080454</v>
      </c>
      <c r="F13530" t="s">
        <v>10</v>
      </c>
      <c r="G13530">
        <v>1</v>
      </c>
    </row>
    <row r="13531" spans="1:7" x14ac:dyDescent="0.25">
      <c r="A13531">
        <v>80029594</v>
      </c>
      <c r="B13531" s="1">
        <v>41148</v>
      </c>
      <c r="C13531" t="s">
        <v>27</v>
      </c>
      <c r="D13531">
        <v>25</v>
      </c>
      <c r="E13531">
        <v>12080458</v>
      </c>
      <c r="F13531" t="s">
        <v>28</v>
      </c>
      <c r="G13531">
        <v>1</v>
      </c>
    </row>
    <row r="13532" spans="1:7" x14ac:dyDescent="0.25">
      <c r="A13532">
        <v>80029595</v>
      </c>
      <c r="B13532" s="1">
        <v>41149</v>
      </c>
      <c r="C13532" t="s">
        <v>140</v>
      </c>
      <c r="D13532">
        <v>25</v>
      </c>
      <c r="E13532">
        <v>12080459</v>
      </c>
      <c r="F13532" t="s">
        <v>26</v>
      </c>
      <c r="G13532">
        <v>110</v>
      </c>
    </row>
    <row r="13533" spans="1:7" x14ac:dyDescent="0.25">
      <c r="A13533">
        <v>80029595</v>
      </c>
      <c r="B13533" s="1">
        <v>41149</v>
      </c>
      <c r="C13533" t="s">
        <v>66</v>
      </c>
      <c r="D13533">
        <v>42</v>
      </c>
      <c r="E13533">
        <v>12080459</v>
      </c>
      <c r="F13533" t="s">
        <v>67</v>
      </c>
      <c r="G13533">
        <v>110</v>
      </c>
    </row>
    <row r="13534" spans="1:7" x14ac:dyDescent="0.25">
      <c r="A13534">
        <v>80029596</v>
      </c>
      <c r="B13534" s="1">
        <v>41149</v>
      </c>
      <c r="C13534" t="s">
        <v>54</v>
      </c>
      <c r="D13534">
        <v>27</v>
      </c>
      <c r="E13534">
        <v>12080460</v>
      </c>
      <c r="F13534" t="s">
        <v>55</v>
      </c>
      <c r="G13534">
        <v>70000</v>
      </c>
    </row>
    <row r="13535" spans="1:7" x14ac:dyDescent="0.25">
      <c r="A13535">
        <v>80029596</v>
      </c>
      <c r="B13535" s="1">
        <v>41149</v>
      </c>
      <c r="C13535" t="s">
        <v>56</v>
      </c>
      <c r="D13535">
        <v>27</v>
      </c>
      <c r="E13535">
        <v>12080460</v>
      </c>
      <c r="F13535" t="s">
        <v>55</v>
      </c>
      <c r="G13535">
        <v>70000</v>
      </c>
    </row>
    <row r="13536" spans="1:7" x14ac:dyDescent="0.25">
      <c r="A13536">
        <v>80029596</v>
      </c>
      <c r="B13536" s="1">
        <v>41149</v>
      </c>
      <c r="C13536" t="s">
        <v>59</v>
      </c>
      <c r="D13536">
        <v>25</v>
      </c>
      <c r="E13536">
        <v>12080460</v>
      </c>
      <c r="F13536" t="s">
        <v>60</v>
      </c>
      <c r="G13536">
        <v>70000</v>
      </c>
    </row>
    <row r="13537" spans="1:7" x14ac:dyDescent="0.25">
      <c r="A13537">
        <v>80029596</v>
      </c>
      <c r="B13537" s="1">
        <v>41149</v>
      </c>
      <c r="C13537" t="s">
        <v>61</v>
      </c>
      <c r="D13537">
        <v>25</v>
      </c>
      <c r="E13537">
        <v>12080460</v>
      </c>
      <c r="F13537" t="s">
        <v>60</v>
      </c>
      <c r="G13537">
        <v>70000</v>
      </c>
    </row>
    <row r="13538" spans="1:7" x14ac:dyDescent="0.25">
      <c r="A13538">
        <v>80029597</v>
      </c>
      <c r="B13538" s="1">
        <v>41149</v>
      </c>
      <c r="C13538" t="s">
        <v>7</v>
      </c>
      <c r="D13538">
        <v>80</v>
      </c>
      <c r="E13538">
        <v>12080363</v>
      </c>
      <c r="F13538" t="s">
        <v>8</v>
      </c>
      <c r="G13538">
        <v>12000</v>
      </c>
    </row>
    <row r="13539" spans="1:7" x14ac:dyDescent="0.25">
      <c r="A13539">
        <v>80029598</v>
      </c>
      <c r="B13539" s="1">
        <v>41149</v>
      </c>
      <c r="C13539" t="s">
        <v>7</v>
      </c>
      <c r="D13539">
        <v>60</v>
      </c>
      <c r="E13539">
        <v>12080384</v>
      </c>
      <c r="F13539" t="s">
        <v>8</v>
      </c>
      <c r="G13539">
        <v>8000</v>
      </c>
    </row>
    <row r="13540" spans="1:7" x14ac:dyDescent="0.25">
      <c r="A13540">
        <v>80029599</v>
      </c>
      <c r="B13540" s="1">
        <v>41149</v>
      </c>
      <c r="C13540" t="s">
        <v>24</v>
      </c>
      <c r="D13540">
        <v>25</v>
      </c>
      <c r="E13540">
        <v>12080461</v>
      </c>
      <c r="F13540" t="s">
        <v>10</v>
      </c>
      <c r="G13540">
        <v>1</v>
      </c>
    </row>
    <row r="13541" spans="1:7" x14ac:dyDescent="0.25">
      <c r="A13541">
        <v>80029600</v>
      </c>
      <c r="B13541" s="1">
        <v>41149</v>
      </c>
      <c r="C13541" t="s">
        <v>183</v>
      </c>
      <c r="D13541">
        <v>25</v>
      </c>
      <c r="E13541">
        <v>12080463</v>
      </c>
      <c r="F13541" t="s">
        <v>10</v>
      </c>
      <c r="G13541">
        <v>1</v>
      </c>
    </row>
    <row r="13542" spans="1:7" x14ac:dyDescent="0.25">
      <c r="A13542">
        <v>80029601</v>
      </c>
      <c r="B13542" s="1">
        <v>41149</v>
      </c>
      <c r="C13542" t="s">
        <v>64</v>
      </c>
      <c r="D13542">
        <v>25</v>
      </c>
      <c r="E13542">
        <v>12080464</v>
      </c>
      <c r="F13542" t="s">
        <v>65</v>
      </c>
      <c r="G13542">
        <v>1</v>
      </c>
    </row>
    <row r="13543" spans="1:7" x14ac:dyDescent="0.25">
      <c r="A13543">
        <v>80029601</v>
      </c>
      <c r="B13543" s="1">
        <v>41149</v>
      </c>
      <c r="C13543" t="s">
        <v>64</v>
      </c>
      <c r="D13543">
        <v>25</v>
      </c>
      <c r="E13543">
        <v>12080465</v>
      </c>
      <c r="F13543" t="s">
        <v>65</v>
      </c>
      <c r="G13543">
        <v>1</v>
      </c>
    </row>
    <row r="13544" spans="1:7" x14ac:dyDescent="0.25">
      <c r="A13544">
        <v>80029602</v>
      </c>
      <c r="B13544" s="1">
        <v>41149</v>
      </c>
      <c r="C13544" t="s">
        <v>140</v>
      </c>
      <c r="D13544">
        <v>22.5</v>
      </c>
      <c r="E13544">
        <v>12080466</v>
      </c>
      <c r="F13544" t="s">
        <v>26</v>
      </c>
      <c r="G13544">
        <v>150</v>
      </c>
    </row>
    <row r="13545" spans="1:7" x14ac:dyDescent="0.25">
      <c r="A13545">
        <v>80029602</v>
      </c>
      <c r="B13545" s="1">
        <v>41149</v>
      </c>
      <c r="C13545" t="s">
        <v>66</v>
      </c>
      <c r="D13545">
        <v>30</v>
      </c>
      <c r="E13545">
        <v>12080466</v>
      </c>
      <c r="F13545" t="s">
        <v>67</v>
      </c>
      <c r="G13545">
        <v>150</v>
      </c>
    </row>
    <row r="13546" spans="1:7" x14ac:dyDescent="0.25">
      <c r="A13546">
        <v>80029602</v>
      </c>
      <c r="B13546" s="1">
        <v>41149</v>
      </c>
      <c r="C13546" t="s">
        <v>68</v>
      </c>
      <c r="D13546">
        <v>25</v>
      </c>
      <c r="E13546">
        <v>12080466</v>
      </c>
      <c r="F13546" t="s">
        <v>69</v>
      </c>
      <c r="G13546">
        <v>150</v>
      </c>
    </row>
    <row r="13547" spans="1:7" x14ac:dyDescent="0.25">
      <c r="A13547">
        <v>80029602</v>
      </c>
      <c r="B13547" s="1">
        <v>41149</v>
      </c>
      <c r="C13547" t="s">
        <v>27</v>
      </c>
      <c r="D13547">
        <v>25</v>
      </c>
      <c r="E13547">
        <v>12080466</v>
      </c>
      <c r="F13547" t="s">
        <v>28</v>
      </c>
      <c r="G13547">
        <v>150</v>
      </c>
    </row>
    <row r="13548" spans="1:7" x14ac:dyDescent="0.25">
      <c r="A13548">
        <v>80029602</v>
      </c>
      <c r="B13548" s="1">
        <v>41149</v>
      </c>
      <c r="C13548" t="s">
        <v>140</v>
      </c>
      <c r="D13548">
        <v>22.5</v>
      </c>
      <c r="E13548">
        <v>12080467</v>
      </c>
      <c r="F13548" t="s">
        <v>26</v>
      </c>
      <c r="G13548">
        <v>150</v>
      </c>
    </row>
    <row r="13549" spans="1:7" x14ac:dyDescent="0.25">
      <c r="A13549">
        <v>80029602</v>
      </c>
      <c r="B13549" s="1">
        <v>41149</v>
      </c>
      <c r="C13549" t="s">
        <v>66</v>
      </c>
      <c r="D13549">
        <v>30</v>
      </c>
      <c r="E13549">
        <v>12080467</v>
      </c>
      <c r="F13549" t="s">
        <v>67</v>
      </c>
      <c r="G13549">
        <v>150</v>
      </c>
    </row>
    <row r="13550" spans="1:7" x14ac:dyDescent="0.25">
      <c r="A13550">
        <v>80029602</v>
      </c>
      <c r="B13550" s="1">
        <v>41149</v>
      </c>
      <c r="C13550" t="s">
        <v>68</v>
      </c>
      <c r="D13550">
        <v>25</v>
      </c>
      <c r="E13550">
        <v>12080467</v>
      </c>
      <c r="F13550" t="s">
        <v>69</v>
      </c>
      <c r="G13550">
        <v>150</v>
      </c>
    </row>
    <row r="13551" spans="1:7" x14ac:dyDescent="0.25">
      <c r="A13551">
        <v>80029602</v>
      </c>
      <c r="B13551" s="1">
        <v>41149</v>
      </c>
      <c r="C13551" t="s">
        <v>27</v>
      </c>
      <c r="D13551">
        <v>25</v>
      </c>
      <c r="E13551">
        <v>12080467</v>
      </c>
      <c r="F13551" t="s">
        <v>28</v>
      </c>
      <c r="G13551">
        <v>150</v>
      </c>
    </row>
    <row r="13552" spans="1:7" x14ac:dyDescent="0.25">
      <c r="A13552">
        <v>80029602</v>
      </c>
      <c r="B13552" s="1">
        <v>41149</v>
      </c>
      <c r="C13552" t="s">
        <v>140</v>
      </c>
      <c r="D13552">
        <v>22.5</v>
      </c>
      <c r="E13552">
        <v>12080468</v>
      </c>
      <c r="F13552" t="s">
        <v>26</v>
      </c>
      <c r="G13552">
        <v>150</v>
      </c>
    </row>
    <row r="13553" spans="1:7" x14ac:dyDescent="0.25">
      <c r="A13553">
        <v>80029602</v>
      </c>
      <c r="B13553" s="1">
        <v>41149</v>
      </c>
      <c r="C13553" t="s">
        <v>66</v>
      </c>
      <c r="D13553">
        <v>30</v>
      </c>
      <c r="E13553">
        <v>12080468</v>
      </c>
      <c r="F13553" t="s">
        <v>67</v>
      </c>
      <c r="G13553">
        <v>150</v>
      </c>
    </row>
    <row r="13554" spans="1:7" x14ac:dyDescent="0.25">
      <c r="A13554">
        <v>80029602</v>
      </c>
      <c r="B13554" s="1">
        <v>41149</v>
      </c>
      <c r="C13554" t="s">
        <v>68</v>
      </c>
      <c r="D13554">
        <v>25</v>
      </c>
      <c r="E13554">
        <v>12080468</v>
      </c>
      <c r="F13554" t="s">
        <v>69</v>
      </c>
      <c r="G13554">
        <v>150</v>
      </c>
    </row>
    <row r="13555" spans="1:7" x14ac:dyDescent="0.25">
      <c r="A13555">
        <v>80029602</v>
      </c>
      <c r="B13555" s="1">
        <v>41149</v>
      </c>
      <c r="C13555" t="s">
        <v>27</v>
      </c>
      <c r="D13555">
        <v>25</v>
      </c>
      <c r="E13555">
        <v>12080468</v>
      </c>
      <c r="F13555" t="s">
        <v>28</v>
      </c>
      <c r="G13555">
        <v>150</v>
      </c>
    </row>
    <row r="13556" spans="1:7" x14ac:dyDescent="0.25">
      <c r="A13556">
        <v>80029602</v>
      </c>
      <c r="B13556" s="1">
        <v>41149</v>
      </c>
      <c r="C13556" t="s">
        <v>140</v>
      </c>
      <c r="D13556">
        <v>22.5</v>
      </c>
      <c r="E13556">
        <v>12080469</v>
      </c>
      <c r="F13556" t="s">
        <v>26</v>
      </c>
      <c r="G13556">
        <v>150</v>
      </c>
    </row>
    <row r="13557" spans="1:7" x14ac:dyDescent="0.25">
      <c r="A13557">
        <v>80029602</v>
      </c>
      <c r="B13557" s="1">
        <v>41149</v>
      </c>
      <c r="C13557" t="s">
        <v>66</v>
      </c>
      <c r="D13557">
        <v>30</v>
      </c>
      <c r="E13557">
        <v>12080469</v>
      </c>
      <c r="F13557" t="s">
        <v>67</v>
      </c>
      <c r="G13557">
        <v>150</v>
      </c>
    </row>
    <row r="13558" spans="1:7" x14ac:dyDescent="0.25">
      <c r="A13558">
        <v>80029602</v>
      </c>
      <c r="B13558" s="1">
        <v>41149</v>
      </c>
      <c r="C13558" t="s">
        <v>68</v>
      </c>
      <c r="D13558">
        <v>25</v>
      </c>
      <c r="E13558">
        <v>12080469</v>
      </c>
      <c r="F13558" t="s">
        <v>69</v>
      </c>
      <c r="G13558">
        <v>150</v>
      </c>
    </row>
    <row r="13559" spans="1:7" x14ac:dyDescent="0.25">
      <c r="A13559">
        <v>80029602</v>
      </c>
      <c r="B13559" s="1">
        <v>41149</v>
      </c>
      <c r="C13559" t="s">
        <v>27</v>
      </c>
      <c r="D13559">
        <v>25</v>
      </c>
      <c r="E13559">
        <v>12080469</v>
      </c>
      <c r="F13559" t="s">
        <v>28</v>
      </c>
      <c r="G13559">
        <v>150</v>
      </c>
    </row>
    <row r="13560" spans="1:7" x14ac:dyDescent="0.25">
      <c r="A13560">
        <v>80029605</v>
      </c>
      <c r="B13560" s="1">
        <v>41149</v>
      </c>
      <c r="C13560" t="s">
        <v>64</v>
      </c>
      <c r="D13560">
        <v>120</v>
      </c>
      <c r="E13560">
        <v>12080476</v>
      </c>
      <c r="F13560" t="s">
        <v>65</v>
      </c>
      <c r="G13560">
        <v>30</v>
      </c>
    </row>
    <row r="13561" spans="1:7" x14ac:dyDescent="0.25">
      <c r="A13561">
        <v>80029606</v>
      </c>
      <c r="B13561" s="1">
        <v>41149</v>
      </c>
      <c r="C13561" t="s">
        <v>7</v>
      </c>
      <c r="D13561">
        <v>195</v>
      </c>
      <c r="E13561">
        <v>12080201</v>
      </c>
      <c r="F13561" t="s">
        <v>8</v>
      </c>
      <c r="G13561">
        <v>35000</v>
      </c>
    </row>
    <row r="13562" spans="1:7" x14ac:dyDescent="0.25">
      <c r="A13562">
        <v>80029606</v>
      </c>
      <c r="B13562" s="1">
        <v>41149</v>
      </c>
      <c r="C13562" t="s">
        <v>15</v>
      </c>
      <c r="D13562">
        <v>97.5</v>
      </c>
      <c r="E13562">
        <v>12080201</v>
      </c>
      <c r="F13562" t="s">
        <v>8</v>
      </c>
      <c r="G13562">
        <v>35000</v>
      </c>
    </row>
    <row r="13563" spans="1:7" hidden="1" x14ac:dyDescent="0.25">
      <c r="A13563">
        <v>80029603</v>
      </c>
      <c r="B13563" s="1">
        <v>41149</v>
      </c>
      <c r="C13563" t="s">
        <v>182</v>
      </c>
      <c r="D13563">
        <v>100</v>
      </c>
      <c r="E13563">
        <v>12080470</v>
      </c>
      <c r="F13563" t="s">
        <v>10</v>
      </c>
      <c r="G13563">
        <v>1</v>
      </c>
    </row>
    <row r="13564" spans="1:7" hidden="1" x14ac:dyDescent="0.25">
      <c r="A13564">
        <v>80029604</v>
      </c>
      <c r="B13564" s="1">
        <v>41149</v>
      </c>
      <c r="C13564" t="s">
        <v>115</v>
      </c>
      <c r="D13564">
        <v>50</v>
      </c>
      <c r="E13564">
        <v>12080471</v>
      </c>
      <c r="F13564" t="s">
        <v>10</v>
      </c>
      <c r="G13564">
        <v>1</v>
      </c>
    </row>
    <row r="13565" spans="1:7" hidden="1" x14ac:dyDescent="0.25">
      <c r="A13565">
        <v>90001891</v>
      </c>
      <c r="B13565" s="1">
        <v>41149</v>
      </c>
      <c r="C13565" t="s">
        <v>115</v>
      </c>
      <c r="D13565">
        <v>50</v>
      </c>
      <c r="E13565">
        <v>12080475</v>
      </c>
      <c r="F13565" t="s">
        <v>10</v>
      </c>
      <c r="G13565">
        <v>1</v>
      </c>
    </row>
    <row r="13566" spans="1:7" hidden="1" x14ac:dyDescent="0.25">
      <c r="A13566">
        <v>80029608</v>
      </c>
      <c r="B13566" s="1">
        <v>41149</v>
      </c>
      <c r="C13566" t="s">
        <v>36</v>
      </c>
      <c r="D13566">
        <v>50</v>
      </c>
      <c r="E13566">
        <v>12080482</v>
      </c>
      <c r="F13566" t="s">
        <v>23</v>
      </c>
      <c r="G13566">
        <v>1</v>
      </c>
    </row>
    <row r="13567" spans="1:7" x14ac:dyDescent="0.25">
      <c r="A13567">
        <v>80029607</v>
      </c>
      <c r="B13567" s="1">
        <v>41149</v>
      </c>
      <c r="C13567" t="s">
        <v>140</v>
      </c>
      <c r="D13567">
        <v>30</v>
      </c>
      <c r="E13567">
        <v>12080479</v>
      </c>
      <c r="F13567" t="s">
        <v>26</v>
      </c>
      <c r="G13567">
        <v>200</v>
      </c>
    </row>
    <row r="13568" spans="1:7" x14ac:dyDescent="0.25">
      <c r="A13568">
        <v>80029610</v>
      </c>
      <c r="B13568" s="1">
        <v>41150</v>
      </c>
      <c r="C13568" t="s">
        <v>135</v>
      </c>
      <c r="D13568">
        <v>125</v>
      </c>
      <c r="E13568">
        <v>12080096</v>
      </c>
      <c r="F13568" t="s">
        <v>10</v>
      </c>
      <c r="G13568">
        <v>1</v>
      </c>
    </row>
    <row r="13569" spans="1:7" x14ac:dyDescent="0.25">
      <c r="A13569">
        <v>80029610</v>
      </c>
      <c r="B13569" s="1">
        <v>41150</v>
      </c>
      <c r="C13569" t="s">
        <v>134</v>
      </c>
      <c r="D13569">
        <v>75</v>
      </c>
      <c r="E13569">
        <v>12080097</v>
      </c>
      <c r="F13569" t="s">
        <v>10</v>
      </c>
      <c r="G13569">
        <v>1</v>
      </c>
    </row>
    <row r="13570" spans="1:7" x14ac:dyDescent="0.25">
      <c r="A13570">
        <v>80029611</v>
      </c>
      <c r="B13570" s="1">
        <v>41150</v>
      </c>
      <c r="C13570" t="s">
        <v>134</v>
      </c>
      <c r="D13570">
        <v>75</v>
      </c>
      <c r="E13570">
        <v>12080274</v>
      </c>
      <c r="F13570" t="s">
        <v>10</v>
      </c>
      <c r="G13570">
        <v>1</v>
      </c>
    </row>
    <row r="13571" spans="1:7" x14ac:dyDescent="0.25">
      <c r="A13571">
        <v>80029611</v>
      </c>
      <c r="B13571" s="1">
        <v>41150</v>
      </c>
      <c r="C13571" t="s">
        <v>133</v>
      </c>
      <c r="D13571">
        <v>15</v>
      </c>
      <c r="E13571">
        <v>12080276</v>
      </c>
      <c r="F13571" t="s">
        <v>10</v>
      </c>
      <c r="G13571">
        <v>1</v>
      </c>
    </row>
    <row r="13572" spans="1:7" x14ac:dyDescent="0.25">
      <c r="A13572">
        <v>80029612</v>
      </c>
      <c r="B13572" s="1">
        <v>41150</v>
      </c>
      <c r="C13572" t="s">
        <v>134</v>
      </c>
      <c r="D13572">
        <v>75</v>
      </c>
      <c r="E13572">
        <v>12080209</v>
      </c>
      <c r="F13572" t="s">
        <v>10</v>
      </c>
      <c r="G13572">
        <v>1</v>
      </c>
    </row>
    <row r="13573" spans="1:7" x14ac:dyDescent="0.25">
      <c r="A13573">
        <v>80029612</v>
      </c>
      <c r="B13573" s="1">
        <v>41150</v>
      </c>
      <c r="C13573" t="s">
        <v>133</v>
      </c>
      <c r="D13573">
        <v>15</v>
      </c>
      <c r="E13573">
        <v>12080210</v>
      </c>
      <c r="F13573" t="s">
        <v>10</v>
      </c>
      <c r="G13573">
        <v>1</v>
      </c>
    </row>
    <row r="13574" spans="1:7" x14ac:dyDescent="0.25">
      <c r="A13574">
        <v>80029613</v>
      </c>
      <c r="B13574" s="1">
        <v>41150</v>
      </c>
      <c r="C13574" t="s">
        <v>133</v>
      </c>
      <c r="D13574">
        <v>15</v>
      </c>
      <c r="E13574">
        <v>12080278</v>
      </c>
      <c r="F13574" t="s">
        <v>10</v>
      </c>
      <c r="G13574">
        <v>1</v>
      </c>
    </row>
    <row r="13575" spans="1:7" x14ac:dyDescent="0.25">
      <c r="A13575">
        <v>80029614</v>
      </c>
      <c r="B13575" s="1">
        <v>41150</v>
      </c>
      <c r="C13575" t="s">
        <v>7</v>
      </c>
      <c r="D13575">
        <v>220</v>
      </c>
      <c r="E13575">
        <v>12080240</v>
      </c>
      <c r="F13575" t="s">
        <v>8</v>
      </c>
      <c r="G13575">
        <v>40000</v>
      </c>
    </row>
    <row r="13576" spans="1:7" hidden="1" x14ac:dyDescent="0.25">
      <c r="A13576">
        <v>90001892</v>
      </c>
      <c r="B13576" s="1">
        <v>41150</v>
      </c>
      <c r="C13576" t="s">
        <v>126</v>
      </c>
      <c r="D13576">
        <v>350</v>
      </c>
      <c r="E13576">
        <v>12080483</v>
      </c>
      <c r="F13576" t="s">
        <v>10</v>
      </c>
      <c r="G13576">
        <v>1</v>
      </c>
    </row>
    <row r="13577" spans="1:7" hidden="1" x14ac:dyDescent="0.25">
      <c r="A13577">
        <v>80029609</v>
      </c>
      <c r="B13577" s="1">
        <v>41150</v>
      </c>
      <c r="C13577" t="s">
        <v>182</v>
      </c>
      <c r="D13577">
        <v>100</v>
      </c>
      <c r="E13577">
        <v>12080485</v>
      </c>
      <c r="F13577" t="s">
        <v>10</v>
      </c>
      <c r="G13577">
        <v>1</v>
      </c>
    </row>
    <row r="13578" spans="1:7" x14ac:dyDescent="0.25">
      <c r="A13578">
        <v>80029614</v>
      </c>
      <c r="B13578" s="1">
        <v>41150</v>
      </c>
      <c r="C13578" t="s">
        <v>15</v>
      </c>
      <c r="D13578">
        <v>110</v>
      </c>
      <c r="E13578">
        <v>12080240</v>
      </c>
      <c r="F13578" t="s">
        <v>8</v>
      </c>
      <c r="G13578">
        <v>40000</v>
      </c>
    </row>
    <row r="13579" spans="1:7" x14ac:dyDescent="0.25">
      <c r="A13579">
        <v>80029615</v>
      </c>
      <c r="B13579" s="1">
        <v>41150</v>
      </c>
      <c r="C13579" t="s">
        <v>59</v>
      </c>
      <c r="D13579">
        <v>25</v>
      </c>
      <c r="E13579">
        <v>12080487</v>
      </c>
      <c r="F13579" t="s">
        <v>60</v>
      </c>
      <c r="G13579">
        <v>5</v>
      </c>
    </row>
    <row r="13580" spans="1:7" x14ac:dyDescent="0.25">
      <c r="A13580">
        <v>80029616</v>
      </c>
      <c r="B13580" s="1">
        <v>41150</v>
      </c>
      <c r="C13580" t="s">
        <v>54</v>
      </c>
      <c r="D13580">
        <v>25</v>
      </c>
      <c r="E13580">
        <v>12080488</v>
      </c>
      <c r="F13580" t="s">
        <v>55</v>
      </c>
      <c r="G13580">
        <v>18000</v>
      </c>
    </row>
    <row r="13581" spans="1:7" x14ac:dyDescent="0.25">
      <c r="A13581">
        <v>80029616</v>
      </c>
      <c r="B13581" s="1">
        <v>41150</v>
      </c>
      <c r="C13581" t="s">
        <v>59</v>
      </c>
      <c r="D13581">
        <v>25</v>
      </c>
      <c r="E13581">
        <v>12080488</v>
      </c>
      <c r="F13581" t="s">
        <v>60</v>
      </c>
      <c r="G13581">
        <v>18000</v>
      </c>
    </row>
    <row r="13582" spans="1:7" x14ac:dyDescent="0.25">
      <c r="A13582">
        <v>80029617</v>
      </c>
      <c r="B13582" s="1">
        <v>41150</v>
      </c>
      <c r="C13582" t="s">
        <v>64</v>
      </c>
      <c r="D13582">
        <v>25</v>
      </c>
      <c r="E13582">
        <v>12080489</v>
      </c>
      <c r="F13582" t="s">
        <v>65</v>
      </c>
      <c r="G13582">
        <v>1</v>
      </c>
    </row>
    <row r="13583" spans="1:7" x14ac:dyDescent="0.25">
      <c r="A13583">
        <v>80029617</v>
      </c>
      <c r="B13583" s="1">
        <v>41150</v>
      </c>
      <c r="C13583" t="s">
        <v>88</v>
      </c>
      <c r="D13583">
        <v>25</v>
      </c>
      <c r="E13583">
        <v>12080489</v>
      </c>
      <c r="F13583" t="s">
        <v>89</v>
      </c>
      <c r="G13583">
        <v>1</v>
      </c>
    </row>
    <row r="13584" spans="1:7" x14ac:dyDescent="0.25">
      <c r="A13584">
        <v>80029618</v>
      </c>
      <c r="B13584" s="1">
        <v>41150</v>
      </c>
      <c r="C13584" t="s">
        <v>64</v>
      </c>
      <c r="D13584">
        <v>25</v>
      </c>
      <c r="E13584">
        <v>12080489</v>
      </c>
      <c r="F13584" t="s">
        <v>65</v>
      </c>
      <c r="G13584">
        <v>1</v>
      </c>
    </row>
    <row r="13585" spans="1:7" x14ac:dyDescent="0.25">
      <c r="A13585">
        <v>80029619</v>
      </c>
      <c r="B13585" s="1">
        <v>41150</v>
      </c>
      <c r="C13585" t="s">
        <v>7</v>
      </c>
      <c r="D13585">
        <v>170</v>
      </c>
      <c r="E13585">
        <v>12080451</v>
      </c>
      <c r="F13585" t="s">
        <v>8</v>
      </c>
      <c r="G13585">
        <v>30000</v>
      </c>
    </row>
    <row r="13586" spans="1:7" x14ac:dyDescent="0.25">
      <c r="A13586">
        <v>80029620</v>
      </c>
      <c r="B13586" s="1">
        <v>41150</v>
      </c>
      <c r="C13586" t="s">
        <v>68</v>
      </c>
      <c r="D13586">
        <v>25</v>
      </c>
      <c r="E13586">
        <v>12080491</v>
      </c>
      <c r="F13586" t="s">
        <v>69</v>
      </c>
      <c r="G13586">
        <v>1</v>
      </c>
    </row>
    <row r="13587" spans="1:7" x14ac:dyDescent="0.25">
      <c r="A13587">
        <v>80029621</v>
      </c>
      <c r="B13587" s="1">
        <v>41150</v>
      </c>
      <c r="C13587" t="s">
        <v>68</v>
      </c>
      <c r="D13587">
        <v>25</v>
      </c>
      <c r="E13587">
        <v>12080492</v>
      </c>
      <c r="F13587" t="s">
        <v>69</v>
      </c>
      <c r="G13587">
        <v>1</v>
      </c>
    </row>
    <row r="13588" spans="1:7" x14ac:dyDescent="0.25">
      <c r="A13588">
        <v>80029628</v>
      </c>
      <c r="B13588" s="1">
        <v>41151</v>
      </c>
      <c r="C13588" t="s">
        <v>16</v>
      </c>
      <c r="D13588">
        <v>40</v>
      </c>
      <c r="E13588">
        <v>12060106</v>
      </c>
      <c r="F13588" t="s">
        <v>17</v>
      </c>
      <c r="G13588">
        <v>4000</v>
      </c>
    </row>
    <row r="13589" spans="1:7" hidden="1" x14ac:dyDescent="0.25">
      <c r="A13589">
        <v>80029622</v>
      </c>
      <c r="B13589" s="1">
        <v>41150</v>
      </c>
      <c r="C13589" t="s">
        <v>111</v>
      </c>
      <c r="D13589">
        <v>25</v>
      </c>
      <c r="E13589">
        <v>12080494</v>
      </c>
      <c r="F13589" t="s">
        <v>112</v>
      </c>
      <c r="G13589">
        <v>1</v>
      </c>
    </row>
    <row r="13590" spans="1:7" hidden="1" x14ac:dyDescent="0.25">
      <c r="A13590">
        <v>80029623</v>
      </c>
      <c r="B13590" s="1">
        <v>41150</v>
      </c>
      <c r="C13590" t="s">
        <v>22</v>
      </c>
      <c r="D13590">
        <v>50</v>
      </c>
      <c r="E13590">
        <v>12080496</v>
      </c>
      <c r="F13590" t="s">
        <v>23</v>
      </c>
      <c r="G13590">
        <v>0.08</v>
      </c>
    </row>
    <row r="13591" spans="1:7" hidden="1" x14ac:dyDescent="0.25">
      <c r="A13591">
        <v>80029624</v>
      </c>
      <c r="B13591" s="1">
        <v>41150</v>
      </c>
      <c r="C13591" t="s">
        <v>111</v>
      </c>
      <c r="D13591">
        <v>25</v>
      </c>
      <c r="E13591">
        <v>12080498</v>
      </c>
      <c r="F13591" t="s">
        <v>112</v>
      </c>
      <c r="G13591">
        <v>1</v>
      </c>
    </row>
    <row r="13592" spans="1:7" hidden="1" x14ac:dyDescent="0.25">
      <c r="A13592">
        <v>80029626</v>
      </c>
      <c r="B13592" s="1">
        <v>41150</v>
      </c>
      <c r="C13592" t="s">
        <v>22</v>
      </c>
      <c r="D13592">
        <v>65</v>
      </c>
      <c r="E13592">
        <v>12080499</v>
      </c>
      <c r="F13592" t="s">
        <v>23</v>
      </c>
      <c r="G13592">
        <v>0.26</v>
      </c>
    </row>
    <row r="13593" spans="1:7" hidden="1" x14ac:dyDescent="0.25">
      <c r="A13593">
        <v>80029625</v>
      </c>
      <c r="B13593" s="1">
        <v>41150</v>
      </c>
      <c r="C13593" t="s">
        <v>36</v>
      </c>
      <c r="D13593">
        <v>50</v>
      </c>
      <c r="E13593">
        <v>12080500</v>
      </c>
      <c r="F13593" t="s">
        <v>23</v>
      </c>
      <c r="G13593">
        <v>1</v>
      </c>
    </row>
    <row r="13594" spans="1:7" x14ac:dyDescent="0.25">
      <c r="A13594">
        <v>80029628</v>
      </c>
      <c r="B13594" s="1">
        <v>41151</v>
      </c>
      <c r="C13594" t="s">
        <v>7</v>
      </c>
      <c r="D13594">
        <v>1780</v>
      </c>
      <c r="E13594">
        <v>12060106</v>
      </c>
      <c r="F13594" t="s">
        <v>8</v>
      </c>
      <c r="G13594">
        <v>4000</v>
      </c>
    </row>
    <row r="13595" spans="1:7" x14ac:dyDescent="0.25">
      <c r="A13595">
        <v>80029628</v>
      </c>
      <c r="B13595" s="1">
        <v>41151</v>
      </c>
      <c r="C13595" t="s">
        <v>15</v>
      </c>
      <c r="D13595">
        <v>890</v>
      </c>
      <c r="E13595">
        <v>12060106</v>
      </c>
      <c r="F13595" t="s">
        <v>8</v>
      </c>
      <c r="G13595">
        <v>4000</v>
      </c>
    </row>
    <row r="13596" spans="1:7" x14ac:dyDescent="0.25">
      <c r="A13596">
        <v>80029629</v>
      </c>
      <c r="B13596" s="1">
        <v>41151</v>
      </c>
      <c r="C13596" t="s">
        <v>24</v>
      </c>
      <c r="D13596">
        <v>25</v>
      </c>
      <c r="E13596">
        <v>12080504</v>
      </c>
      <c r="F13596" t="s">
        <v>10</v>
      </c>
      <c r="G13596">
        <v>1</v>
      </c>
    </row>
    <row r="13597" spans="1:7" hidden="1" x14ac:dyDescent="0.25">
      <c r="A13597">
        <v>80029628</v>
      </c>
      <c r="B13597" s="1">
        <v>41151</v>
      </c>
      <c r="C13597" t="s">
        <v>11</v>
      </c>
      <c r="D13597">
        <v>1754.52</v>
      </c>
      <c r="E13597">
        <v>12060106</v>
      </c>
      <c r="F13597" t="s">
        <v>10</v>
      </c>
      <c r="G13597">
        <v>4000</v>
      </c>
    </row>
    <row r="13598" spans="1:7" hidden="1" x14ac:dyDescent="0.25">
      <c r="A13598">
        <v>80029628</v>
      </c>
      <c r="B13598" s="1">
        <v>41151</v>
      </c>
      <c r="C13598" t="s">
        <v>12</v>
      </c>
      <c r="D13598">
        <v>8097.4</v>
      </c>
      <c r="E13598">
        <v>12060106</v>
      </c>
      <c r="F13598" t="s">
        <v>10</v>
      </c>
      <c r="G13598">
        <v>4000</v>
      </c>
    </row>
    <row r="13599" spans="1:7" hidden="1" x14ac:dyDescent="0.25">
      <c r="A13599">
        <v>80029628</v>
      </c>
      <c r="B13599" s="1">
        <v>41151</v>
      </c>
      <c r="C13599" t="s">
        <v>13</v>
      </c>
      <c r="D13599">
        <v>50385.96</v>
      </c>
      <c r="E13599">
        <v>12060106</v>
      </c>
      <c r="F13599" t="s">
        <v>10</v>
      </c>
      <c r="G13599">
        <v>4000</v>
      </c>
    </row>
    <row r="13600" spans="1:7" x14ac:dyDescent="0.25">
      <c r="A13600">
        <v>80029632</v>
      </c>
      <c r="B13600" s="1">
        <v>41151</v>
      </c>
      <c r="C13600" t="s">
        <v>27</v>
      </c>
      <c r="D13600">
        <v>25</v>
      </c>
      <c r="E13600">
        <v>12080508</v>
      </c>
      <c r="F13600" t="s">
        <v>28</v>
      </c>
      <c r="G13600">
        <v>1</v>
      </c>
    </row>
    <row r="13601" spans="1:7" x14ac:dyDescent="0.25">
      <c r="A13601">
        <v>80029633</v>
      </c>
      <c r="B13601" s="1">
        <v>41151</v>
      </c>
      <c r="C13601" t="s">
        <v>59</v>
      </c>
      <c r="D13601">
        <v>25</v>
      </c>
      <c r="E13601">
        <v>12080512</v>
      </c>
      <c r="F13601" t="s">
        <v>60</v>
      </c>
      <c r="G13601">
        <v>2</v>
      </c>
    </row>
    <row r="13602" spans="1:7" hidden="1" x14ac:dyDescent="0.25">
      <c r="A13602">
        <v>80029627</v>
      </c>
      <c r="B13602" s="1">
        <v>41151</v>
      </c>
      <c r="C13602" t="s">
        <v>111</v>
      </c>
      <c r="D13602">
        <v>25</v>
      </c>
      <c r="E13602">
        <v>12080502</v>
      </c>
      <c r="F13602" t="s">
        <v>112</v>
      </c>
      <c r="G13602">
        <v>1</v>
      </c>
    </row>
    <row r="13603" spans="1:7" hidden="1" x14ac:dyDescent="0.25">
      <c r="A13603">
        <v>80029627</v>
      </c>
      <c r="B13603" s="1">
        <v>41151</v>
      </c>
      <c r="C13603" t="s">
        <v>111</v>
      </c>
      <c r="D13603">
        <v>25</v>
      </c>
      <c r="E13603">
        <v>12080503</v>
      </c>
      <c r="F13603" t="s">
        <v>112</v>
      </c>
      <c r="G13603">
        <v>1</v>
      </c>
    </row>
    <row r="13604" spans="1:7" x14ac:dyDescent="0.25">
      <c r="A13604">
        <v>80029636</v>
      </c>
      <c r="B13604" s="1">
        <v>41151</v>
      </c>
      <c r="C13604" t="s">
        <v>24</v>
      </c>
      <c r="D13604">
        <v>25</v>
      </c>
      <c r="E13604">
        <v>12080517</v>
      </c>
      <c r="F13604" t="s">
        <v>10</v>
      </c>
      <c r="G13604">
        <v>1</v>
      </c>
    </row>
    <row r="13605" spans="1:7" hidden="1" x14ac:dyDescent="0.25">
      <c r="A13605">
        <v>80029630</v>
      </c>
      <c r="B13605" s="1">
        <v>41151</v>
      </c>
      <c r="C13605" t="s">
        <v>111</v>
      </c>
      <c r="D13605">
        <v>25</v>
      </c>
      <c r="E13605">
        <v>12080505</v>
      </c>
      <c r="F13605" t="s">
        <v>112</v>
      </c>
      <c r="G13605">
        <v>1</v>
      </c>
    </row>
    <row r="13606" spans="1:7" hidden="1" x14ac:dyDescent="0.25">
      <c r="A13606">
        <v>80029631</v>
      </c>
      <c r="B13606" s="1">
        <v>41151</v>
      </c>
      <c r="C13606" t="s">
        <v>111</v>
      </c>
      <c r="D13606">
        <v>25</v>
      </c>
      <c r="E13606">
        <v>12080506</v>
      </c>
      <c r="F13606" t="s">
        <v>112</v>
      </c>
      <c r="G13606">
        <v>1</v>
      </c>
    </row>
    <row r="13607" spans="1:7" x14ac:dyDescent="0.25">
      <c r="A13607">
        <v>80029638</v>
      </c>
      <c r="B13607" s="1">
        <v>41151</v>
      </c>
      <c r="C13607" t="s">
        <v>66</v>
      </c>
      <c r="D13607">
        <v>25</v>
      </c>
      <c r="E13607">
        <v>12080523</v>
      </c>
      <c r="F13607" t="s">
        <v>67</v>
      </c>
      <c r="G13607">
        <v>1</v>
      </c>
    </row>
    <row r="13608" spans="1:7" x14ac:dyDescent="0.25">
      <c r="A13608">
        <v>80029639</v>
      </c>
      <c r="B13608" s="1">
        <v>41151</v>
      </c>
      <c r="C13608" t="s">
        <v>7</v>
      </c>
      <c r="D13608">
        <v>696</v>
      </c>
      <c r="E13608">
        <v>12080495</v>
      </c>
      <c r="F13608" t="s">
        <v>8</v>
      </c>
      <c r="G13608">
        <v>72000</v>
      </c>
    </row>
    <row r="13609" spans="1:7" hidden="1" x14ac:dyDescent="0.25">
      <c r="A13609">
        <v>80029634</v>
      </c>
      <c r="B13609" s="1">
        <v>41151</v>
      </c>
      <c r="C13609" t="s">
        <v>111</v>
      </c>
      <c r="D13609">
        <v>25</v>
      </c>
      <c r="E13609">
        <v>12080513</v>
      </c>
      <c r="F13609" t="s">
        <v>112</v>
      </c>
      <c r="G13609">
        <v>1</v>
      </c>
    </row>
    <row r="13610" spans="1:7" hidden="1" x14ac:dyDescent="0.25">
      <c r="A13610">
        <v>80029635</v>
      </c>
      <c r="B13610" s="1">
        <v>41151</v>
      </c>
      <c r="C13610" t="s">
        <v>182</v>
      </c>
      <c r="D13610">
        <v>100</v>
      </c>
      <c r="E13610">
        <v>12080516</v>
      </c>
      <c r="F13610" t="s">
        <v>10</v>
      </c>
      <c r="G13610">
        <v>1</v>
      </c>
    </row>
    <row r="13611" spans="1:7" x14ac:dyDescent="0.25">
      <c r="A13611">
        <v>80029640</v>
      </c>
      <c r="B13611" s="1">
        <v>41151</v>
      </c>
      <c r="C13611" t="s">
        <v>24</v>
      </c>
      <c r="D13611">
        <v>25</v>
      </c>
      <c r="E13611">
        <v>12080501</v>
      </c>
      <c r="F13611" t="s">
        <v>10</v>
      </c>
      <c r="G13611">
        <v>1</v>
      </c>
    </row>
    <row r="13612" spans="1:7" hidden="1" x14ac:dyDescent="0.25">
      <c r="A13612">
        <v>90001893</v>
      </c>
      <c r="B13612" s="1">
        <v>41151</v>
      </c>
      <c r="C13612" t="s">
        <v>120</v>
      </c>
      <c r="D13612">
        <v>350</v>
      </c>
      <c r="E13612">
        <v>12080518</v>
      </c>
      <c r="F13612" t="s">
        <v>121</v>
      </c>
      <c r="G13612">
        <v>1</v>
      </c>
    </row>
    <row r="13613" spans="1:7" x14ac:dyDescent="0.25">
      <c r="A13613">
        <v>80029641</v>
      </c>
      <c r="B13613" s="1">
        <v>41152</v>
      </c>
      <c r="C13613" t="s">
        <v>7</v>
      </c>
      <c r="D13613">
        <v>140</v>
      </c>
      <c r="E13613">
        <v>12080409</v>
      </c>
      <c r="F13613" t="s">
        <v>8</v>
      </c>
      <c r="G13613">
        <v>24000</v>
      </c>
    </row>
    <row r="13614" spans="1:7" x14ac:dyDescent="0.25">
      <c r="A13614">
        <v>80029641</v>
      </c>
      <c r="B13614" s="1">
        <v>41152</v>
      </c>
      <c r="C13614" t="s">
        <v>15</v>
      </c>
      <c r="D13614">
        <v>70</v>
      </c>
      <c r="E13614">
        <v>12080409</v>
      </c>
      <c r="F13614" t="s">
        <v>8</v>
      </c>
      <c r="G13614">
        <v>24000</v>
      </c>
    </row>
    <row r="13615" spans="1:7" x14ac:dyDescent="0.25">
      <c r="A13615">
        <v>80029642</v>
      </c>
      <c r="B13615" s="1">
        <v>41152</v>
      </c>
      <c r="C13615" t="s">
        <v>64</v>
      </c>
      <c r="D13615">
        <v>25</v>
      </c>
      <c r="E13615">
        <v>12080524</v>
      </c>
      <c r="F13615" t="s">
        <v>65</v>
      </c>
      <c r="G13615">
        <v>5</v>
      </c>
    </row>
    <row r="13616" spans="1:7" x14ac:dyDescent="0.25">
      <c r="A13616">
        <v>80029644</v>
      </c>
      <c r="B13616" s="1">
        <v>41152</v>
      </c>
      <c r="C13616" t="s">
        <v>64</v>
      </c>
      <c r="D13616">
        <v>88</v>
      </c>
      <c r="E13616">
        <v>12080526</v>
      </c>
      <c r="F13616" t="s">
        <v>65</v>
      </c>
      <c r="G13616">
        <v>22</v>
      </c>
    </row>
    <row r="13617" spans="1:7" x14ac:dyDescent="0.25">
      <c r="A13617">
        <v>80029644</v>
      </c>
      <c r="B13617" s="1">
        <v>41152</v>
      </c>
      <c r="C13617" t="s">
        <v>74</v>
      </c>
      <c r="D13617">
        <v>25</v>
      </c>
      <c r="E13617">
        <v>12080526</v>
      </c>
      <c r="F13617" t="s">
        <v>75</v>
      </c>
      <c r="G13617">
        <v>22</v>
      </c>
    </row>
    <row r="13618" spans="1:7" hidden="1" x14ac:dyDescent="0.25">
      <c r="A13618">
        <v>80029643</v>
      </c>
      <c r="B13618" s="1">
        <v>41152</v>
      </c>
      <c r="C13618" t="s">
        <v>111</v>
      </c>
      <c r="D13618">
        <v>25</v>
      </c>
      <c r="E13618">
        <v>12080525</v>
      </c>
      <c r="F13618" t="s">
        <v>112</v>
      </c>
      <c r="G13618">
        <v>1</v>
      </c>
    </row>
    <row r="13619" spans="1:7" x14ac:dyDescent="0.25">
      <c r="A13619">
        <v>80029644</v>
      </c>
      <c r="B13619" s="1">
        <v>41152</v>
      </c>
      <c r="C13619" t="s">
        <v>70</v>
      </c>
      <c r="D13619">
        <v>25</v>
      </c>
      <c r="E13619">
        <v>12080526</v>
      </c>
      <c r="F13619" t="s">
        <v>71</v>
      </c>
      <c r="G13619">
        <v>22</v>
      </c>
    </row>
    <row r="13620" spans="1:7" x14ac:dyDescent="0.25">
      <c r="A13620">
        <v>80029644</v>
      </c>
      <c r="B13620" s="1">
        <v>41152</v>
      </c>
      <c r="C13620" t="s">
        <v>64</v>
      </c>
      <c r="D13620">
        <v>80</v>
      </c>
      <c r="E13620">
        <v>12080527</v>
      </c>
      <c r="F13620" t="s">
        <v>65</v>
      </c>
      <c r="G13620">
        <v>20</v>
      </c>
    </row>
    <row r="13621" spans="1:7" x14ac:dyDescent="0.25">
      <c r="A13621">
        <v>80029644</v>
      </c>
      <c r="B13621" s="1">
        <v>41152</v>
      </c>
      <c r="C13621" t="s">
        <v>74</v>
      </c>
      <c r="D13621">
        <v>25</v>
      </c>
      <c r="E13621">
        <v>12080527</v>
      </c>
      <c r="F13621" t="s">
        <v>75</v>
      </c>
      <c r="G13621">
        <v>20</v>
      </c>
    </row>
    <row r="13622" spans="1:7" x14ac:dyDescent="0.25">
      <c r="A13622">
        <v>80029644</v>
      </c>
      <c r="B13622" s="1">
        <v>41152</v>
      </c>
      <c r="C13622" t="s">
        <v>70</v>
      </c>
      <c r="D13622">
        <v>25</v>
      </c>
      <c r="E13622">
        <v>12080527</v>
      </c>
      <c r="F13622" t="s">
        <v>71</v>
      </c>
      <c r="G13622">
        <v>20</v>
      </c>
    </row>
    <row r="13623" spans="1:7" x14ac:dyDescent="0.25">
      <c r="A13623">
        <v>80029644</v>
      </c>
      <c r="B13623" s="1">
        <v>41152</v>
      </c>
      <c r="C13623" t="s">
        <v>64</v>
      </c>
      <c r="D13623">
        <v>80</v>
      </c>
      <c r="E13623">
        <v>12080528</v>
      </c>
      <c r="F13623" t="s">
        <v>65</v>
      </c>
      <c r="G13623">
        <v>20</v>
      </c>
    </row>
    <row r="13624" spans="1:7" x14ac:dyDescent="0.25">
      <c r="A13624">
        <v>80029644</v>
      </c>
      <c r="B13624" s="1">
        <v>41152</v>
      </c>
      <c r="C13624" t="s">
        <v>74</v>
      </c>
      <c r="D13624">
        <v>25</v>
      </c>
      <c r="E13624">
        <v>12080528</v>
      </c>
      <c r="F13624" t="s">
        <v>75</v>
      </c>
      <c r="G13624">
        <v>20</v>
      </c>
    </row>
    <row r="13625" spans="1:7" x14ac:dyDescent="0.25">
      <c r="A13625">
        <v>80029644</v>
      </c>
      <c r="B13625" s="1">
        <v>41152</v>
      </c>
      <c r="C13625" t="s">
        <v>70</v>
      </c>
      <c r="D13625">
        <v>25</v>
      </c>
      <c r="E13625">
        <v>12080528</v>
      </c>
      <c r="F13625" t="s">
        <v>71</v>
      </c>
      <c r="G13625">
        <v>20</v>
      </c>
    </row>
    <row r="13626" spans="1:7" x14ac:dyDescent="0.25">
      <c r="A13626">
        <v>80029646</v>
      </c>
      <c r="B13626" s="1">
        <v>41152</v>
      </c>
      <c r="C13626" t="s">
        <v>7</v>
      </c>
      <c r="D13626">
        <v>165</v>
      </c>
      <c r="E13626">
        <v>12040356</v>
      </c>
      <c r="F13626" t="s">
        <v>8</v>
      </c>
      <c r="G13626">
        <v>29000</v>
      </c>
    </row>
    <row r="13627" spans="1:7" x14ac:dyDescent="0.25">
      <c r="A13627">
        <v>80029646</v>
      </c>
      <c r="B13627" s="1">
        <v>41152</v>
      </c>
      <c r="C13627" t="s">
        <v>15</v>
      </c>
      <c r="D13627">
        <v>82.5</v>
      </c>
      <c r="E13627">
        <v>12040356</v>
      </c>
      <c r="F13627" t="s">
        <v>8</v>
      </c>
      <c r="G13627">
        <v>29000</v>
      </c>
    </row>
    <row r="13628" spans="1:7" x14ac:dyDescent="0.25">
      <c r="A13628">
        <v>80029647</v>
      </c>
      <c r="B13628" s="1">
        <v>41152</v>
      </c>
      <c r="C13628" t="s">
        <v>140</v>
      </c>
      <c r="D13628">
        <v>25</v>
      </c>
      <c r="E13628">
        <v>12080532</v>
      </c>
      <c r="F13628" t="s">
        <v>26</v>
      </c>
      <c r="G13628">
        <v>50</v>
      </c>
    </row>
    <row r="13629" spans="1:7" hidden="1" x14ac:dyDescent="0.25">
      <c r="A13629">
        <v>80029645</v>
      </c>
      <c r="B13629" s="1">
        <v>41152</v>
      </c>
      <c r="C13629" t="s">
        <v>111</v>
      </c>
      <c r="D13629">
        <v>25</v>
      </c>
      <c r="E13629">
        <v>12080529</v>
      </c>
      <c r="F13629" t="s">
        <v>112</v>
      </c>
      <c r="G13629">
        <v>1</v>
      </c>
    </row>
    <row r="13630" spans="1:7" x14ac:dyDescent="0.25">
      <c r="A13630">
        <v>80029647</v>
      </c>
      <c r="B13630" s="1">
        <v>41152</v>
      </c>
      <c r="C13630" t="s">
        <v>66</v>
      </c>
      <c r="D13630">
        <v>25</v>
      </c>
      <c r="E13630">
        <v>12080532</v>
      </c>
      <c r="F13630" t="s">
        <v>67</v>
      </c>
      <c r="G13630">
        <v>50</v>
      </c>
    </row>
    <row r="13631" spans="1:7" x14ac:dyDescent="0.25">
      <c r="A13631">
        <v>80029647</v>
      </c>
      <c r="B13631" s="1">
        <v>41152</v>
      </c>
      <c r="C13631" t="s">
        <v>53</v>
      </c>
      <c r="D13631">
        <v>25</v>
      </c>
      <c r="E13631">
        <v>12080533</v>
      </c>
      <c r="F13631" t="s">
        <v>10</v>
      </c>
      <c r="G13631">
        <v>1</v>
      </c>
    </row>
    <row r="13632" spans="1:7" x14ac:dyDescent="0.25">
      <c r="A13632">
        <v>90001829</v>
      </c>
      <c r="B13632" s="1">
        <v>40949</v>
      </c>
      <c r="C13632" t="s">
        <v>7</v>
      </c>
      <c r="D13632">
        <v>85</v>
      </c>
      <c r="E13632">
        <v>12020111</v>
      </c>
      <c r="F13632" t="s">
        <v>8</v>
      </c>
      <c r="G13632">
        <v>13000</v>
      </c>
    </row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</sheetData>
  <autoFilter ref="A1:I48295">
    <filterColumn colId="2">
      <filters>
        <filter val="BDEMO"/>
        <filter val="BE&amp;SCOMM"/>
        <filter val="BE&amp;SSFR"/>
        <filter val="BEECPANE10"/>
        <filter val="BELECMIN"/>
        <filter val="BELECPANE2"/>
        <filter val="BELECPANE3"/>
        <filter val="BELECPANE4"/>
        <filter val="BELECPANE5"/>
        <filter val="BELECPANE6"/>
        <filter val="BELECPANE7"/>
        <filter val="BELECPANE8"/>
        <filter val="BELECPANE9"/>
        <filter val="BELECPANEL"/>
        <filter val="BELECPOLES"/>
        <filter val="BELECTEMPP"/>
        <filter val="BELECTLOWV"/>
        <filter val="BELEPOLE10"/>
        <filter val="BELEPOLES2"/>
        <filter val="BELEPOLES3"/>
        <filter val="BELEPOLES4"/>
        <filter val="BELEPOLES5"/>
        <filter val="BELEPOLES6"/>
        <filter val="BELEPOLES7"/>
        <filter val="BELEPOLES8"/>
        <filter val="BELEPOLES9"/>
        <filter val="BLDOPSSPEC"/>
        <filter val="BMECHFUR1"/>
        <filter val="BMECHFUR10"/>
        <filter val="BMECHFUR11"/>
        <filter val="BMECHFUR12"/>
        <filter val="BMECHFUR13"/>
        <filter val="BMECHFUR14"/>
        <filter val="BMECHFUR15"/>
        <filter val="BMECHFUR16"/>
        <filter val="BMECHFUR17"/>
        <filter val="BMECHFUR18"/>
        <filter val="BMECHFUR2"/>
        <filter val="BMECHFUR3"/>
        <filter val="BMECHFUR4"/>
        <filter val="BMECHFUR5"/>
        <filter val="BMECHFUR6"/>
        <filter val="BMECHFUR7"/>
        <filter val="BMECHFUR8"/>
        <filter val="BMECHFUR9"/>
        <filter val="BMECHGAS"/>
        <filter val="BMECHHFIRE"/>
        <filter val="BMECHHOOD"/>
        <filter val="BMECHMIN"/>
        <filter val="BMECHREF1"/>
        <filter val="BMECHREF10"/>
        <filter val="BMECHREF11"/>
        <filter val="BMECHREF12"/>
        <filter val="BMECHREF13"/>
        <filter val="BMECHREF14"/>
        <filter val="BMECHREF15"/>
        <filter val="BMECHREF16"/>
        <filter val="BMECHREF17"/>
        <filter val="BMECHREF18"/>
        <filter val="BMECHREF2"/>
        <filter val="BMECHREF3"/>
        <filter val="BMECHREF4"/>
        <filter val="BMECHREF5"/>
        <filter val="BMECHREF6"/>
        <filter val="BMECHREF7"/>
        <filter val="BMECHREF8"/>
        <filter val="BMECHREF9"/>
        <filter val="BMECHUNIT"/>
        <filter val="BMECHWHEAT"/>
        <filter val="BMEHOOD1"/>
        <filter val="BPERMIT"/>
        <filter val="BPLANCHK"/>
        <filter val="BPLUMFIX"/>
        <filter val="BPLUMGAS"/>
        <filter val="BPLUMLAWN"/>
        <filter val="BPLUMMIN"/>
        <filter val="BPLUMSEWER"/>
        <filter val="BPLUMWATER"/>
        <filter val="BREINSP"/>
        <filter val="BSIGN"/>
        <filter val="BSIGNGROUN"/>
        <filter val="BSIGNPANEL"/>
        <filter val="BSIGNWALL"/>
        <filter val="BTRAILER"/>
      </filters>
    </filterColumn>
    <sortState ref="A2:I13632">
      <sortCondition ref="A1:A4829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0" sqref="C20"/>
    </sheetView>
  </sheetViews>
  <sheetFormatPr defaultRowHeight="15" x14ac:dyDescent="0.25"/>
  <cols>
    <col min="1" max="1" width="27.28515625" style="4" customWidth="1"/>
    <col min="2" max="2" width="12.5703125" style="4" hidden="1" customWidth="1"/>
    <col min="3" max="3" width="39.7109375" style="4" bestFit="1" customWidth="1"/>
  </cols>
  <sheetData>
    <row r="1" spans="1:3" x14ac:dyDescent="0.25">
      <c r="A1" s="27" t="s">
        <v>336</v>
      </c>
      <c r="B1" s="28">
        <v>2000</v>
      </c>
      <c r="C1" s="29" t="s">
        <v>337</v>
      </c>
    </row>
    <row r="2" spans="1:3" x14ac:dyDescent="0.25">
      <c r="A2" s="21" t="s">
        <v>348</v>
      </c>
      <c r="B2" s="22">
        <v>5000</v>
      </c>
      <c r="C2" s="30" t="s">
        <v>356</v>
      </c>
    </row>
    <row r="3" spans="1:3" x14ac:dyDescent="0.25">
      <c r="A3" s="21" t="s">
        <v>349</v>
      </c>
      <c r="B3" s="22">
        <v>50000</v>
      </c>
      <c r="C3" s="30" t="s">
        <v>353</v>
      </c>
    </row>
    <row r="4" spans="1:3" x14ac:dyDescent="0.25">
      <c r="A4" s="21" t="s">
        <v>350</v>
      </c>
      <c r="B4" s="22">
        <v>100000</v>
      </c>
      <c r="C4" s="30" t="s">
        <v>354</v>
      </c>
    </row>
    <row r="5" spans="1:3" x14ac:dyDescent="0.25">
      <c r="A5" s="21" t="s">
        <v>351</v>
      </c>
      <c r="B5" s="22">
        <v>750000</v>
      </c>
      <c r="C5" s="30" t="s">
        <v>357</v>
      </c>
    </row>
    <row r="6" spans="1:3" ht="15.75" thickBot="1" x14ac:dyDescent="0.3">
      <c r="A6" s="23" t="s">
        <v>352</v>
      </c>
      <c r="B6" s="24"/>
      <c r="C6" s="31" t="s">
        <v>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topLeftCell="B1" workbookViewId="0">
      <selection activeCell="N35" sqref="N35:S35"/>
    </sheetView>
  </sheetViews>
  <sheetFormatPr defaultRowHeight="15" x14ac:dyDescent="0.25"/>
  <cols>
    <col min="1" max="1" width="10.28515625" hidden="1" customWidth="1"/>
    <col min="2" max="2" width="17.7109375" style="6" bestFit="1" customWidth="1"/>
    <col min="3" max="3" width="17.7109375" style="6" hidden="1" customWidth="1"/>
    <col min="4" max="4" width="12.140625" style="6" bestFit="1" customWidth="1"/>
    <col min="5" max="5" width="14.85546875" style="6" bestFit="1" customWidth="1"/>
    <col min="6" max="6" width="8" style="9" bestFit="1" customWidth="1"/>
    <col min="7" max="7" width="21.5703125" style="9" hidden="1" customWidth="1"/>
    <col min="8" max="8" width="12.5703125" style="13" hidden="1" customWidth="1"/>
    <col min="9" max="9" width="38.7109375" style="9" hidden="1" customWidth="1"/>
    <col min="10" max="10" width="8.42578125" style="9" hidden="1" customWidth="1"/>
    <col min="11" max="11" width="11" style="9" hidden="1" customWidth="1"/>
    <col min="12" max="12" width="11.85546875" style="9" hidden="1" customWidth="1"/>
    <col min="13" max="13" width="11.85546875" style="9" customWidth="1"/>
    <col min="14" max="14" width="11.5703125" style="9" bestFit="1" customWidth="1"/>
    <col min="15" max="15" width="12" style="14" customWidth="1"/>
    <col min="16" max="16" width="8" hidden="1" customWidth="1"/>
    <col min="17" max="17" width="16.140625" customWidth="1"/>
    <col min="18" max="18" width="17" hidden="1" customWidth="1"/>
    <col min="19" max="21" width="17" customWidth="1"/>
    <col min="22" max="22" width="11.140625" bestFit="1" customWidth="1"/>
  </cols>
  <sheetData>
    <row r="1" spans="1:22" ht="15.75" thickBot="1" x14ac:dyDescent="0.3">
      <c r="A1" s="92" t="s">
        <v>341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  <c r="N1" s="85" t="s">
        <v>342</v>
      </c>
      <c r="O1" s="86"/>
      <c r="P1" s="86"/>
      <c r="Q1" s="87"/>
      <c r="R1" s="87"/>
      <c r="S1" s="87"/>
      <c r="T1" s="87"/>
      <c r="U1" s="87"/>
      <c r="V1" s="88"/>
    </row>
    <row r="2" spans="1:22" s="35" customFormat="1" ht="75" x14ac:dyDescent="0.25">
      <c r="A2" s="33" t="s">
        <v>331</v>
      </c>
      <c r="B2" s="34" t="s">
        <v>338</v>
      </c>
      <c r="C2" s="36" t="s">
        <v>359</v>
      </c>
      <c r="D2" s="34" t="s">
        <v>339</v>
      </c>
      <c r="E2" s="34" t="s">
        <v>340</v>
      </c>
      <c r="F2" s="40" t="s">
        <v>332</v>
      </c>
      <c r="G2" s="40" t="s">
        <v>344</v>
      </c>
      <c r="H2" s="41" t="s">
        <v>334</v>
      </c>
      <c r="I2" s="40" t="s">
        <v>335</v>
      </c>
      <c r="J2" s="40" t="s">
        <v>345</v>
      </c>
      <c r="K2" s="40" t="s">
        <v>346</v>
      </c>
      <c r="L2" s="40" t="s">
        <v>347</v>
      </c>
      <c r="M2" s="74" t="s">
        <v>359</v>
      </c>
      <c r="N2" s="53" t="s">
        <v>338</v>
      </c>
      <c r="O2" s="39" t="s">
        <v>366</v>
      </c>
      <c r="P2" s="54" t="s">
        <v>333</v>
      </c>
      <c r="Q2" s="60" t="s">
        <v>363</v>
      </c>
      <c r="R2" s="61" t="s">
        <v>362</v>
      </c>
      <c r="S2" s="68" t="s">
        <v>364</v>
      </c>
      <c r="T2" s="60" t="s">
        <v>362</v>
      </c>
      <c r="U2" s="68" t="s">
        <v>365</v>
      </c>
      <c r="V2" s="77" t="s">
        <v>361</v>
      </c>
    </row>
    <row r="3" spans="1:22" x14ac:dyDescent="0.25">
      <c r="A3" s="15"/>
      <c r="B3" s="10"/>
      <c r="C3" s="10"/>
      <c r="D3" s="10"/>
      <c r="E3" s="10"/>
      <c r="F3" s="38"/>
      <c r="G3" s="42" t="s">
        <v>336</v>
      </c>
      <c r="H3" s="43">
        <v>2000</v>
      </c>
      <c r="I3" s="38" t="s">
        <v>337</v>
      </c>
      <c r="J3" s="38">
        <v>25</v>
      </c>
      <c r="K3" s="38"/>
      <c r="L3" s="38"/>
      <c r="M3" s="75"/>
      <c r="N3" s="49"/>
      <c r="O3" s="26"/>
      <c r="P3" s="32">
        <v>25</v>
      </c>
      <c r="Q3" s="62"/>
      <c r="R3" s="32"/>
      <c r="S3" s="69"/>
      <c r="T3" s="62"/>
      <c r="U3" s="69"/>
      <c r="V3" s="78"/>
    </row>
    <row r="4" spans="1:22" hidden="1" x14ac:dyDescent="0.25">
      <c r="A4" s="15"/>
      <c r="B4" s="10">
        <v>2000</v>
      </c>
      <c r="C4" s="10"/>
      <c r="D4" s="10"/>
      <c r="E4" s="10"/>
      <c r="F4" s="38"/>
      <c r="G4" s="42" t="s">
        <v>336</v>
      </c>
      <c r="H4" s="43">
        <v>2000</v>
      </c>
      <c r="I4" s="38" t="s">
        <v>343</v>
      </c>
      <c r="J4" s="38">
        <f>+P3</f>
        <v>25</v>
      </c>
      <c r="K4" s="38"/>
      <c r="L4" s="38"/>
      <c r="M4" s="75"/>
      <c r="N4" s="49">
        <v>2000</v>
      </c>
      <c r="O4" s="50"/>
      <c r="P4" s="32">
        <v>25</v>
      </c>
      <c r="Q4" s="62"/>
      <c r="R4" s="32"/>
      <c r="S4" s="69"/>
      <c r="T4" s="62"/>
      <c r="U4" s="69"/>
      <c r="V4" s="78"/>
    </row>
    <row r="5" spans="1:22" hidden="1" x14ac:dyDescent="0.25">
      <c r="A5" s="16">
        <v>11040345</v>
      </c>
      <c r="B5" s="10">
        <v>5000</v>
      </c>
      <c r="C5" s="10"/>
      <c r="D5" s="10">
        <v>45</v>
      </c>
      <c r="E5" s="10">
        <v>0</v>
      </c>
      <c r="F5" s="38">
        <f t="shared" ref="F5:F6" si="0">+E5+D5</f>
        <v>45</v>
      </c>
      <c r="G5" s="44" t="s">
        <v>348</v>
      </c>
      <c r="H5" s="43">
        <v>5000</v>
      </c>
      <c r="I5" s="38" t="str">
        <f>"$" &amp;P3 &amp; " + " &amp; DOLLAR(K5) &amp; " per 1,000 above " &amp; DOLLAR(H3)</f>
        <v>$25 + $7.00 per 1,000 above $2,000.00</v>
      </c>
      <c r="J5" s="38">
        <f>+P4</f>
        <v>25</v>
      </c>
      <c r="K5" s="45">
        <v>7</v>
      </c>
      <c r="L5" s="38">
        <v>250</v>
      </c>
      <c r="M5" s="75"/>
      <c r="N5" s="49">
        <v>5000</v>
      </c>
      <c r="O5" s="50">
        <f>P4+(B5-H3)/L5*K5</f>
        <v>109</v>
      </c>
      <c r="P5" s="55">
        <f>J5+(H5-H4)/L5*K5</f>
        <v>109</v>
      </c>
      <c r="Q5" s="63"/>
      <c r="R5" s="55"/>
      <c r="S5" s="70"/>
      <c r="T5" s="63"/>
      <c r="U5" s="70"/>
      <c r="V5" s="78"/>
    </row>
    <row r="6" spans="1:22" hidden="1" x14ac:dyDescent="0.25">
      <c r="A6" s="16">
        <v>12080298</v>
      </c>
      <c r="B6" s="11">
        <v>25000</v>
      </c>
      <c r="C6" s="11"/>
      <c r="D6" s="10">
        <v>145</v>
      </c>
      <c r="E6" s="10">
        <f>25+25+25</f>
        <v>75</v>
      </c>
      <c r="F6" s="38">
        <f t="shared" si="0"/>
        <v>220</v>
      </c>
      <c r="G6" s="44" t="s">
        <v>349</v>
      </c>
      <c r="H6" s="43">
        <v>50000</v>
      </c>
      <c r="I6" s="38" t="str">
        <f>"$" &amp;P5 &amp; " + " &amp; DOLLAR(K6) &amp; " per 1,000 above " &amp; DOLLAR(H5)</f>
        <v>$109 + $6.00 per 1,000 above $5,000.00</v>
      </c>
      <c r="J6" s="38">
        <f>+P5</f>
        <v>109</v>
      </c>
      <c r="K6" s="45">
        <v>6</v>
      </c>
      <c r="L6" s="38">
        <v>1000</v>
      </c>
      <c r="M6" s="75"/>
      <c r="N6" s="49">
        <v>25000</v>
      </c>
      <c r="O6" s="50">
        <f>P5+(B6-H5)/L6*K6</f>
        <v>229</v>
      </c>
      <c r="P6" s="55">
        <f>J6+(H6-H5)/L6*K6</f>
        <v>379</v>
      </c>
      <c r="Q6" s="63"/>
      <c r="R6" s="55"/>
      <c r="S6" s="70"/>
      <c r="T6" s="63"/>
      <c r="U6" s="70"/>
      <c r="V6" s="78"/>
    </row>
    <row r="7" spans="1:22" hidden="1" x14ac:dyDescent="0.25">
      <c r="A7" s="16">
        <v>12010012</v>
      </c>
      <c r="B7" s="10">
        <v>50000</v>
      </c>
      <c r="C7" s="10"/>
      <c r="D7" s="10">
        <v>270</v>
      </c>
      <c r="E7" s="10">
        <f>25+77+40</f>
        <v>142</v>
      </c>
      <c r="F7" s="38">
        <f>+E7+D7</f>
        <v>412</v>
      </c>
      <c r="G7" s="44" t="s">
        <v>349</v>
      </c>
      <c r="H7" s="43">
        <v>50000</v>
      </c>
      <c r="I7" s="38" t="str">
        <f>"$" &amp;P6 &amp; " + " &amp; DOLLAR(K7) &amp; " per 1,000 above " &amp; DOLLAR(H5)</f>
        <v>$379 + $6.00 per 1,000 above $5,000.00</v>
      </c>
      <c r="J7" s="38">
        <f>+P5</f>
        <v>109</v>
      </c>
      <c r="K7" s="45">
        <v>6</v>
      </c>
      <c r="L7" s="38">
        <v>1000</v>
      </c>
      <c r="M7" s="75"/>
      <c r="N7" s="49">
        <v>50000</v>
      </c>
      <c r="O7" s="50">
        <f>P5+(B7-H5)/L7*K7</f>
        <v>379</v>
      </c>
      <c r="P7" s="55">
        <f>J7+(H7-H5)/L7*K7</f>
        <v>379</v>
      </c>
      <c r="Q7" s="63"/>
      <c r="R7" s="55"/>
      <c r="S7" s="70"/>
      <c r="T7" s="63"/>
      <c r="U7" s="70"/>
      <c r="V7" s="78"/>
    </row>
    <row r="8" spans="1:22" hidden="1" x14ac:dyDescent="0.25">
      <c r="A8" s="16"/>
      <c r="B8" s="10"/>
      <c r="C8" s="10"/>
      <c r="D8" s="10"/>
      <c r="E8" s="10"/>
      <c r="F8" s="38"/>
      <c r="G8" s="44" t="s">
        <v>350</v>
      </c>
      <c r="H8" s="43">
        <v>100000</v>
      </c>
      <c r="I8" s="38" t="str">
        <f>"$" &amp;P7 &amp; " + " &amp; DOLLAR(K8) &amp; " per 1,000 above " &amp; DOLLAR(H7)</f>
        <v>$379 + $5.00 per 1,000 above $50,000.00</v>
      </c>
      <c r="J8" s="38">
        <f>+P6</f>
        <v>379</v>
      </c>
      <c r="K8" s="45">
        <v>5</v>
      </c>
      <c r="L8" s="38">
        <v>1000</v>
      </c>
      <c r="M8" s="75"/>
      <c r="N8" s="49"/>
      <c r="O8" s="50"/>
      <c r="P8" s="55">
        <f>J8+(H8-H6)/L8*K8</f>
        <v>629</v>
      </c>
      <c r="Q8" s="63"/>
      <c r="R8" s="55"/>
      <c r="S8" s="70"/>
      <c r="T8" s="63"/>
      <c r="U8" s="70"/>
      <c r="V8" s="78"/>
    </row>
    <row r="9" spans="1:22" hidden="1" x14ac:dyDescent="0.25">
      <c r="A9" s="16">
        <v>11040058</v>
      </c>
      <c r="B9" s="10">
        <v>350000</v>
      </c>
      <c r="C9" s="10"/>
      <c r="D9" s="10">
        <v>1210</v>
      </c>
      <c r="E9" s="10">
        <f>110+130+106+106</f>
        <v>452</v>
      </c>
      <c r="F9" s="38">
        <f>+E9+D9</f>
        <v>1662</v>
      </c>
      <c r="G9" s="44" t="s">
        <v>351</v>
      </c>
      <c r="H9" s="43">
        <v>750000</v>
      </c>
      <c r="I9" s="38" t="str">
        <f>"$" &amp;P8 &amp; " + " &amp; DOLLAR(K9) &amp; " per 1,000 above " &amp; DOLLAR(H8)</f>
        <v>$629 + $4.00 per 1,000 above $100,000.00</v>
      </c>
      <c r="J9" s="38">
        <f>+P8</f>
        <v>629</v>
      </c>
      <c r="K9" s="45">
        <v>4</v>
      </c>
      <c r="L9" s="38">
        <v>1000</v>
      </c>
      <c r="M9" s="75"/>
      <c r="N9" s="49">
        <v>350000</v>
      </c>
      <c r="O9" s="50">
        <f>P$8+(B9-H$8)/L9*K9</f>
        <v>1629</v>
      </c>
      <c r="P9" s="55">
        <f>J9+(H9-H8)/L9*K9</f>
        <v>3229</v>
      </c>
      <c r="Q9" s="63"/>
      <c r="R9" s="55"/>
      <c r="S9" s="70"/>
      <c r="T9" s="63"/>
      <c r="U9" s="70"/>
      <c r="V9" s="78"/>
    </row>
    <row r="10" spans="1:22" hidden="1" x14ac:dyDescent="0.25">
      <c r="A10" s="16">
        <v>11070095</v>
      </c>
      <c r="B10" s="12">
        <v>500000</v>
      </c>
      <c r="C10" s="12"/>
      <c r="D10" s="10">
        <v>1660</v>
      </c>
      <c r="E10" s="10">
        <f>170+262+170</f>
        <v>602</v>
      </c>
      <c r="F10" s="38">
        <f>+E10+D10</f>
        <v>2262</v>
      </c>
      <c r="G10" s="44"/>
      <c r="H10" s="43"/>
      <c r="I10" s="38"/>
      <c r="J10" s="38">
        <f>+J9</f>
        <v>629</v>
      </c>
      <c r="K10" s="45">
        <v>3.5</v>
      </c>
      <c r="L10" s="38">
        <v>1000</v>
      </c>
      <c r="M10" s="75"/>
      <c r="N10" s="49">
        <v>500000</v>
      </c>
      <c r="O10" s="50">
        <f>P$8+(B10-H$8)/L10*K10</f>
        <v>2029</v>
      </c>
      <c r="P10" s="55"/>
      <c r="Q10" s="63"/>
      <c r="R10" s="55"/>
      <c r="S10" s="70"/>
      <c r="T10" s="63"/>
      <c r="U10" s="70"/>
      <c r="V10" s="78"/>
    </row>
    <row r="11" spans="1:22" hidden="1" x14ac:dyDescent="0.25">
      <c r="A11" s="16">
        <v>7050248</v>
      </c>
      <c r="B11" s="12">
        <v>638000</v>
      </c>
      <c r="C11" s="12"/>
      <c r="D11" s="10">
        <v>1936</v>
      </c>
      <c r="E11" s="10">
        <f>134+442+50+323</f>
        <v>949</v>
      </c>
      <c r="F11" s="38">
        <f>+E11+D11</f>
        <v>2885</v>
      </c>
      <c r="G11" s="44"/>
      <c r="H11" s="43"/>
      <c r="I11" s="38"/>
      <c r="J11" s="38">
        <f>+J9</f>
        <v>629</v>
      </c>
      <c r="K11" s="45">
        <v>3.5</v>
      </c>
      <c r="L11" s="38">
        <v>1000</v>
      </c>
      <c r="M11" s="75"/>
      <c r="N11" s="49">
        <v>638000</v>
      </c>
      <c r="O11" s="50">
        <f>P$8+(B11-H$8)/L11*K11</f>
        <v>2512</v>
      </c>
      <c r="P11" s="55"/>
      <c r="Q11" s="63"/>
      <c r="R11" s="55"/>
      <c r="S11" s="70"/>
      <c r="T11" s="63"/>
      <c r="U11" s="70"/>
      <c r="V11" s="78"/>
    </row>
    <row r="12" spans="1:22" hidden="1" x14ac:dyDescent="0.25">
      <c r="A12" s="16">
        <v>11060421</v>
      </c>
      <c r="B12" s="11">
        <v>1029000</v>
      </c>
      <c r="C12" s="11"/>
      <c r="D12" s="10">
        <v>2718</v>
      </c>
      <c r="E12" s="10">
        <f>365+160+461+60+63+25+50+75+75</f>
        <v>1334</v>
      </c>
      <c r="F12" s="38">
        <f>+E12+D12</f>
        <v>4052</v>
      </c>
      <c r="G12" s="38" t="s">
        <v>352</v>
      </c>
      <c r="H12" s="43"/>
      <c r="I12" s="38" t="str">
        <f>"$" &amp;P9 &amp; " + " &amp; DOLLAR(K12) &amp; " per 1,000 above " &amp; DOLLAR(H9)</f>
        <v>$3229 + $2.00 per 1,000 above $750,000.00</v>
      </c>
      <c r="J12" s="38">
        <f>+P9</f>
        <v>3229</v>
      </c>
      <c r="K12" s="45">
        <v>2</v>
      </c>
      <c r="L12" s="38">
        <v>1000</v>
      </c>
      <c r="M12" s="75"/>
      <c r="N12" s="49">
        <v>1029000</v>
      </c>
      <c r="O12" s="50">
        <f>P$8+(B12-H$8)/L12*K12</f>
        <v>2487</v>
      </c>
      <c r="P12" s="55"/>
      <c r="Q12" s="63"/>
      <c r="R12" s="55"/>
      <c r="S12" s="70"/>
      <c r="T12" s="63"/>
      <c r="U12" s="70"/>
      <c r="V12" s="78"/>
    </row>
    <row r="13" spans="1:22" hidden="1" x14ac:dyDescent="0.25">
      <c r="A13" s="15"/>
      <c r="B13" s="10"/>
      <c r="C13" s="10"/>
      <c r="D13" s="10"/>
      <c r="E13" s="10"/>
      <c r="F13" s="38"/>
      <c r="G13" s="38"/>
      <c r="H13" s="43"/>
      <c r="I13" s="38"/>
      <c r="J13" s="38"/>
      <c r="K13" s="38"/>
      <c r="L13" s="38"/>
      <c r="M13" s="75"/>
      <c r="N13" s="49"/>
      <c r="O13" s="26"/>
      <c r="P13" s="56"/>
      <c r="Q13" s="64"/>
      <c r="R13" s="56"/>
      <c r="S13" s="71"/>
      <c r="T13" s="64"/>
      <c r="U13" s="71"/>
      <c r="V13" s="78"/>
    </row>
    <row r="14" spans="1:22" x14ac:dyDescent="0.25">
      <c r="A14" s="15">
        <v>12060095</v>
      </c>
      <c r="B14" s="10">
        <v>850</v>
      </c>
      <c r="C14" s="37" t="s">
        <v>360</v>
      </c>
      <c r="D14" s="10">
        <v>25</v>
      </c>
      <c r="E14" s="10">
        <v>0</v>
      </c>
      <c r="F14" s="38">
        <f t="shared" ref="F14:F40" si="1">+E14+D14</f>
        <v>25</v>
      </c>
      <c r="G14" s="38"/>
      <c r="H14" s="43"/>
      <c r="I14" s="38"/>
      <c r="J14" s="38"/>
      <c r="K14" s="38"/>
      <c r="L14" s="38"/>
      <c r="M14" s="76" t="s">
        <v>360</v>
      </c>
      <c r="N14" s="49">
        <v>850</v>
      </c>
      <c r="O14" s="25">
        <v>25</v>
      </c>
      <c r="P14" s="56"/>
      <c r="Q14" s="65">
        <v>0</v>
      </c>
      <c r="R14" s="58">
        <v>0</v>
      </c>
      <c r="S14" s="72">
        <f>+Q14+O14</f>
        <v>25</v>
      </c>
      <c r="T14" s="65">
        <v>0</v>
      </c>
      <c r="U14" s="72">
        <f>+R14+O14</f>
        <v>25</v>
      </c>
      <c r="V14" s="79">
        <v>25</v>
      </c>
    </row>
    <row r="15" spans="1:22" x14ac:dyDescent="0.25">
      <c r="A15" s="15">
        <v>12010331</v>
      </c>
      <c r="B15" s="10">
        <v>1000</v>
      </c>
      <c r="C15" s="37" t="s">
        <v>360</v>
      </c>
      <c r="D15" s="10">
        <v>25</v>
      </c>
      <c r="E15" s="10">
        <v>0</v>
      </c>
      <c r="F15" s="38">
        <f t="shared" si="1"/>
        <v>25</v>
      </c>
      <c r="G15" s="38"/>
      <c r="H15" s="43"/>
      <c r="I15" s="38"/>
      <c r="J15" s="38"/>
      <c r="K15" s="38"/>
      <c r="L15" s="38"/>
      <c r="M15" s="76" t="s">
        <v>360</v>
      </c>
      <c r="N15" s="49">
        <v>1000</v>
      </c>
      <c r="O15" s="25">
        <v>25</v>
      </c>
      <c r="P15" s="56"/>
      <c r="Q15" s="65">
        <v>0</v>
      </c>
      <c r="R15" s="58">
        <v>0</v>
      </c>
      <c r="S15" s="72">
        <f t="shared" ref="S15:S40" si="2">+Q15+O15</f>
        <v>25</v>
      </c>
      <c r="T15" s="65">
        <v>0</v>
      </c>
      <c r="U15" s="72">
        <f t="shared" ref="U15:U40" si="3">+R15+O15</f>
        <v>25</v>
      </c>
      <c r="V15" s="79">
        <v>25</v>
      </c>
    </row>
    <row r="16" spans="1:22" x14ac:dyDescent="0.25">
      <c r="A16" s="15">
        <v>12030139</v>
      </c>
      <c r="B16" s="10">
        <v>1800</v>
      </c>
      <c r="C16" s="37" t="s">
        <v>360</v>
      </c>
      <c r="D16" s="10">
        <v>30</v>
      </c>
      <c r="E16" s="10">
        <v>0</v>
      </c>
      <c r="F16" s="38">
        <f t="shared" si="1"/>
        <v>30</v>
      </c>
      <c r="G16" s="38"/>
      <c r="H16" s="43"/>
      <c r="I16" s="38"/>
      <c r="J16" s="38"/>
      <c r="K16" s="38"/>
      <c r="L16" s="38"/>
      <c r="M16" s="76" t="s">
        <v>360</v>
      </c>
      <c r="N16" s="49">
        <v>1800</v>
      </c>
      <c r="O16" s="25">
        <v>25</v>
      </c>
      <c r="P16" s="56"/>
      <c r="Q16" s="65">
        <v>0</v>
      </c>
      <c r="R16" s="58">
        <v>0</v>
      </c>
      <c r="S16" s="72">
        <f t="shared" si="2"/>
        <v>25</v>
      </c>
      <c r="T16" s="65">
        <v>0</v>
      </c>
      <c r="U16" s="72">
        <f t="shared" si="3"/>
        <v>25</v>
      </c>
      <c r="V16" s="79">
        <v>25</v>
      </c>
    </row>
    <row r="17" spans="1:22" x14ac:dyDescent="0.25">
      <c r="A17" s="18">
        <v>12060341</v>
      </c>
      <c r="B17" s="10">
        <v>2000</v>
      </c>
      <c r="C17" s="37" t="s">
        <v>360</v>
      </c>
      <c r="D17" s="10">
        <v>30</v>
      </c>
      <c r="E17" s="10">
        <v>0</v>
      </c>
      <c r="F17" s="38">
        <f t="shared" si="1"/>
        <v>30</v>
      </c>
      <c r="G17" s="38"/>
      <c r="H17" s="43"/>
      <c r="I17" s="38"/>
      <c r="J17" s="38"/>
      <c r="K17" s="38"/>
      <c r="L17" s="38"/>
      <c r="M17" s="76" t="s">
        <v>360</v>
      </c>
      <c r="N17" s="49">
        <v>2000</v>
      </c>
      <c r="O17" s="25">
        <v>25</v>
      </c>
      <c r="P17" s="56"/>
      <c r="Q17" s="65">
        <v>0</v>
      </c>
      <c r="R17" s="58">
        <v>0</v>
      </c>
      <c r="S17" s="72">
        <f t="shared" si="2"/>
        <v>25</v>
      </c>
      <c r="T17" s="65">
        <v>0</v>
      </c>
      <c r="U17" s="72">
        <f t="shared" si="3"/>
        <v>25</v>
      </c>
      <c r="V17" s="79">
        <v>25</v>
      </c>
    </row>
    <row r="18" spans="1:22" x14ac:dyDescent="0.25">
      <c r="A18" s="18">
        <v>12050466</v>
      </c>
      <c r="B18" s="10">
        <v>3000</v>
      </c>
      <c r="C18" s="37" t="s">
        <v>360</v>
      </c>
      <c r="D18" s="10">
        <v>25</v>
      </c>
      <c r="E18" s="12">
        <f>37+25</f>
        <v>62</v>
      </c>
      <c r="F18" s="38">
        <f t="shared" si="1"/>
        <v>87</v>
      </c>
      <c r="G18" s="38"/>
      <c r="H18" s="43"/>
      <c r="I18" s="38"/>
      <c r="J18" s="38"/>
      <c r="K18" s="38"/>
      <c r="L18" s="38"/>
      <c r="M18" s="76" t="s">
        <v>360</v>
      </c>
      <c r="N18" s="49">
        <v>3000</v>
      </c>
      <c r="O18" s="50">
        <f>25+(B18-2000)/250*7</f>
        <v>53</v>
      </c>
      <c r="P18" s="56"/>
      <c r="Q18" s="65">
        <f>+O18*0.25</f>
        <v>13.25</v>
      </c>
      <c r="R18" s="58">
        <f>+O18*0.5</f>
        <v>26.5</v>
      </c>
      <c r="S18" s="72">
        <f t="shared" si="2"/>
        <v>66.25</v>
      </c>
      <c r="T18" s="65">
        <f>+Q18*0.5</f>
        <v>6.625</v>
      </c>
      <c r="U18" s="72">
        <f t="shared" si="3"/>
        <v>79.5</v>
      </c>
      <c r="V18" s="79">
        <v>25</v>
      </c>
    </row>
    <row r="19" spans="1:22" x14ac:dyDescent="0.25">
      <c r="A19" s="18">
        <v>12040396</v>
      </c>
      <c r="B19" s="10">
        <v>4000</v>
      </c>
      <c r="C19" s="37" t="s">
        <v>360</v>
      </c>
      <c r="D19" s="10">
        <v>40</v>
      </c>
      <c r="E19" s="12">
        <f>27+50</f>
        <v>77</v>
      </c>
      <c r="F19" s="38">
        <f t="shared" si="1"/>
        <v>117</v>
      </c>
      <c r="G19" s="38"/>
      <c r="H19" s="43"/>
      <c r="I19" s="38"/>
      <c r="J19" s="38"/>
      <c r="K19" s="38"/>
      <c r="L19" s="38"/>
      <c r="M19" s="76" t="s">
        <v>360</v>
      </c>
      <c r="N19" s="49">
        <v>4000</v>
      </c>
      <c r="O19" s="50">
        <f t="shared" ref="O19:O20" si="4">25+(B19-2000)/250*7</f>
        <v>81</v>
      </c>
      <c r="P19" s="56"/>
      <c r="Q19" s="65">
        <f t="shared" ref="Q19:Q40" si="5">+O19*0.25</f>
        <v>20.25</v>
      </c>
      <c r="R19" s="58">
        <f t="shared" ref="R19:T40" si="6">+O19*0.5</f>
        <v>40.5</v>
      </c>
      <c r="S19" s="72">
        <f t="shared" si="2"/>
        <v>101.25</v>
      </c>
      <c r="T19" s="65">
        <f t="shared" si="6"/>
        <v>10.125</v>
      </c>
      <c r="U19" s="72">
        <f t="shared" si="3"/>
        <v>121.5</v>
      </c>
      <c r="V19" s="79">
        <v>25</v>
      </c>
    </row>
    <row r="20" spans="1:22" x14ac:dyDescent="0.25">
      <c r="A20" s="18">
        <v>12020085</v>
      </c>
      <c r="B20" s="10">
        <v>4500</v>
      </c>
      <c r="C20" s="37" t="s">
        <v>360</v>
      </c>
      <c r="D20" s="10">
        <v>45</v>
      </c>
      <c r="E20" s="12">
        <f>25+25</f>
        <v>50</v>
      </c>
      <c r="F20" s="38">
        <f t="shared" si="1"/>
        <v>95</v>
      </c>
      <c r="G20" s="38"/>
      <c r="H20" s="43"/>
      <c r="I20" s="38"/>
      <c r="J20" s="38"/>
      <c r="K20" s="38"/>
      <c r="L20" s="38"/>
      <c r="M20" s="76" t="s">
        <v>360</v>
      </c>
      <c r="N20" s="49">
        <v>4500</v>
      </c>
      <c r="O20" s="50">
        <f t="shared" si="4"/>
        <v>95</v>
      </c>
      <c r="P20" s="56"/>
      <c r="Q20" s="65">
        <f t="shared" si="5"/>
        <v>23.75</v>
      </c>
      <c r="R20" s="58">
        <f t="shared" si="6"/>
        <v>47.5</v>
      </c>
      <c r="S20" s="72">
        <f t="shared" si="2"/>
        <v>118.75</v>
      </c>
      <c r="T20" s="65">
        <f t="shared" si="6"/>
        <v>11.875</v>
      </c>
      <c r="U20" s="72">
        <f t="shared" si="3"/>
        <v>142.5</v>
      </c>
      <c r="V20" s="79">
        <v>25</v>
      </c>
    </row>
    <row r="21" spans="1:22" x14ac:dyDescent="0.25">
      <c r="A21" s="18">
        <v>12050309</v>
      </c>
      <c r="B21" s="10">
        <v>8000</v>
      </c>
      <c r="C21" s="37" t="s">
        <v>360</v>
      </c>
      <c r="D21" s="10">
        <v>60</v>
      </c>
      <c r="E21" s="12">
        <v>75</v>
      </c>
      <c r="F21" s="38">
        <f t="shared" si="1"/>
        <v>135</v>
      </c>
      <c r="G21" s="38"/>
      <c r="H21" s="43"/>
      <c r="I21" s="38"/>
      <c r="J21" s="38"/>
      <c r="K21" s="38"/>
      <c r="L21" s="38"/>
      <c r="M21" s="76" t="s">
        <v>360</v>
      </c>
      <c r="N21" s="49">
        <v>8000</v>
      </c>
      <c r="O21" s="50">
        <f>109+(B21-5000)/1000*6</f>
        <v>127</v>
      </c>
      <c r="P21" s="56"/>
      <c r="Q21" s="65">
        <f t="shared" si="5"/>
        <v>31.75</v>
      </c>
      <c r="R21" s="58">
        <f t="shared" si="6"/>
        <v>63.5</v>
      </c>
      <c r="S21" s="72">
        <f t="shared" si="2"/>
        <v>158.75</v>
      </c>
      <c r="T21" s="65">
        <f t="shared" si="6"/>
        <v>15.875</v>
      </c>
      <c r="U21" s="72">
        <f t="shared" si="3"/>
        <v>190.5</v>
      </c>
      <c r="V21" s="79">
        <v>25</v>
      </c>
    </row>
    <row r="22" spans="1:22" x14ac:dyDescent="0.25">
      <c r="A22" s="18">
        <v>12070096</v>
      </c>
      <c r="B22" s="10">
        <v>20000</v>
      </c>
      <c r="C22" s="37" t="s">
        <v>360</v>
      </c>
      <c r="D22" s="10">
        <v>120</v>
      </c>
      <c r="E22" s="12">
        <f>25+25</f>
        <v>50</v>
      </c>
      <c r="F22" s="38">
        <f t="shared" si="1"/>
        <v>170</v>
      </c>
      <c r="G22" s="38"/>
      <c r="H22" s="43"/>
      <c r="I22" s="38"/>
      <c r="J22" s="38"/>
      <c r="K22" s="38"/>
      <c r="L22" s="38"/>
      <c r="M22" s="76" t="s">
        <v>360</v>
      </c>
      <c r="N22" s="49">
        <v>20000</v>
      </c>
      <c r="O22" s="50">
        <f t="shared" ref="O22:O26" si="7">109+(B22-5000)/1000*6</f>
        <v>199</v>
      </c>
      <c r="P22" s="56"/>
      <c r="Q22" s="65">
        <f t="shared" si="5"/>
        <v>49.75</v>
      </c>
      <c r="R22" s="58">
        <f t="shared" si="6"/>
        <v>99.5</v>
      </c>
      <c r="S22" s="72">
        <f t="shared" si="2"/>
        <v>248.75</v>
      </c>
      <c r="T22" s="65">
        <f t="shared" si="6"/>
        <v>24.875</v>
      </c>
      <c r="U22" s="72">
        <f t="shared" si="3"/>
        <v>298.5</v>
      </c>
      <c r="V22" s="79">
        <v>25</v>
      </c>
    </row>
    <row r="23" spans="1:22" x14ac:dyDescent="0.25">
      <c r="A23" s="16">
        <v>12080298</v>
      </c>
      <c r="B23" s="11">
        <v>25000</v>
      </c>
      <c r="C23" s="37" t="s">
        <v>360</v>
      </c>
      <c r="D23" s="10">
        <v>145</v>
      </c>
      <c r="E23" s="12">
        <f>25+25+25</f>
        <v>75</v>
      </c>
      <c r="F23" s="38">
        <f t="shared" si="1"/>
        <v>220</v>
      </c>
      <c r="G23" s="38"/>
      <c r="H23" s="43"/>
      <c r="I23" s="38"/>
      <c r="J23" s="38"/>
      <c r="K23" s="38"/>
      <c r="L23" s="38"/>
      <c r="M23" s="76" t="s">
        <v>360</v>
      </c>
      <c r="N23" s="49">
        <v>25000</v>
      </c>
      <c r="O23" s="50">
        <f t="shared" si="7"/>
        <v>229</v>
      </c>
      <c r="P23" s="56"/>
      <c r="Q23" s="65">
        <f t="shared" si="5"/>
        <v>57.25</v>
      </c>
      <c r="R23" s="58">
        <f t="shared" si="6"/>
        <v>114.5</v>
      </c>
      <c r="S23" s="72">
        <f t="shared" si="2"/>
        <v>286.25</v>
      </c>
      <c r="T23" s="65">
        <f t="shared" si="6"/>
        <v>28.625</v>
      </c>
      <c r="U23" s="72">
        <f t="shared" si="3"/>
        <v>343.5</v>
      </c>
      <c r="V23" s="79">
        <v>25</v>
      </c>
    </row>
    <row r="24" spans="1:22" x14ac:dyDescent="0.25">
      <c r="A24" s="18">
        <v>12050438</v>
      </c>
      <c r="B24" s="10">
        <v>27700</v>
      </c>
      <c r="C24" s="37" t="s">
        <v>360</v>
      </c>
      <c r="D24" s="10">
        <v>160</v>
      </c>
      <c r="E24" s="12">
        <f>25+25</f>
        <v>50</v>
      </c>
      <c r="F24" s="38">
        <f t="shared" si="1"/>
        <v>210</v>
      </c>
      <c r="G24" s="38"/>
      <c r="H24" s="43"/>
      <c r="I24" s="38"/>
      <c r="J24" s="38"/>
      <c r="K24" s="38"/>
      <c r="L24" s="38"/>
      <c r="M24" s="76" t="s">
        <v>360</v>
      </c>
      <c r="N24" s="49">
        <v>27700</v>
      </c>
      <c r="O24" s="50">
        <f t="shared" si="7"/>
        <v>245.2</v>
      </c>
      <c r="P24" s="56"/>
      <c r="Q24" s="65">
        <f t="shared" si="5"/>
        <v>61.3</v>
      </c>
      <c r="R24" s="58">
        <f t="shared" si="6"/>
        <v>122.6</v>
      </c>
      <c r="S24" s="72">
        <f t="shared" si="2"/>
        <v>306.5</v>
      </c>
      <c r="T24" s="65">
        <f t="shared" si="6"/>
        <v>30.65</v>
      </c>
      <c r="U24" s="72">
        <f t="shared" si="3"/>
        <v>367.79999999999995</v>
      </c>
      <c r="V24" s="79">
        <v>25</v>
      </c>
    </row>
    <row r="25" spans="1:22" x14ac:dyDescent="0.25">
      <c r="A25" s="18">
        <v>12070082</v>
      </c>
      <c r="B25" s="10">
        <v>45000</v>
      </c>
      <c r="C25" s="37" t="s">
        <v>360</v>
      </c>
      <c r="D25" s="10">
        <v>245</v>
      </c>
      <c r="E25" s="12">
        <f>25+45</f>
        <v>70</v>
      </c>
      <c r="F25" s="38">
        <f t="shared" si="1"/>
        <v>315</v>
      </c>
      <c r="G25" s="38"/>
      <c r="H25" s="43"/>
      <c r="I25" s="38"/>
      <c r="J25" s="38"/>
      <c r="K25" s="38"/>
      <c r="L25" s="38"/>
      <c r="M25" s="76" t="s">
        <v>360</v>
      </c>
      <c r="N25" s="49">
        <v>45000</v>
      </c>
      <c r="O25" s="50">
        <f t="shared" si="7"/>
        <v>349</v>
      </c>
      <c r="P25" s="56"/>
      <c r="Q25" s="65">
        <f t="shared" si="5"/>
        <v>87.25</v>
      </c>
      <c r="R25" s="58">
        <f t="shared" si="6"/>
        <v>174.5</v>
      </c>
      <c r="S25" s="72">
        <f t="shared" si="2"/>
        <v>436.25</v>
      </c>
      <c r="T25" s="65">
        <f t="shared" si="6"/>
        <v>43.625</v>
      </c>
      <c r="U25" s="72">
        <f t="shared" si="3"/>
        <v>523.5</v>
      </c>
      <c r="V25" s="79">
        <v>25</v>
      </c>
    </row>
    <row r="26" spans="1:22" x14ac:dyDescent="0.25">
      <c r="A26" s="16">
        <v>12010012</v>
      </c>
      <c r="B26" s="10">
        <v>50000</v>
      </c>
      <c r="C26" s="37" t="s">
        <v>360</v>
      </c>
      <c r="D26" s="10">
        <v>270</v>
      </c>
      <c r="E26" s="10">
        <f>25+77+40</f>
        <v>142</v>
      </c>
      <c r="F26" s="38">
        <f>+E26+D26</f>
        <v>412</v>
      </c>
      <c r="G26" s="38"/>
      <c r="H26" s="43"/>
      <c r="I26" s="38"/>
      <c r="J26" s="38"/>
      <c r="K26" s="38"/>
      <c r="L26" s="38"/>
      <c r="M26" s="76" t="s">
        <v>360</v>
      </c>
      <c r="N26" s="49">
        <v>50000</v>
      </c>
      <c r="O26" s="50">
        <f t="shared" si="7"/>
        <v>379</v>
      </c>
      <c r="P26" s="56"/>
      <c r="Q26" s="65">
        <f t="shared" si="5"/>
        <v>94.75</v>
      </c>
      <c r="R26" s="58">
        <f t="shared" si="6"/>
        <v>189.5</v>
      </c>
      <c r="S26" s="72">
        <f t="shared" si="2"/>
        <v>473.75</v>
      </c>
      <c r="T26" s="65">
        <f t="shared" si="6"/>
        <v>47.375</v>
      </c>
      <c r="U26" s="72">
        <f t="shared" si="3"/>
        <v>568.5</v>
      </c>
      <c r="V26" s="79">
        <v>25</v>
      </c>
    </row>
    <row r="27" spans="1:22" x14ac:dyDescent="0.25">
      <c r="A27" s="18">
        <v>12030425</v>
      </c>
      <c r="B27" s="10">
        <v>65000</v>
      </c>
      <c r="C27" s="37" t="s">
        <v>360</v>
      </c>
      <c r="D27" s="10">
        <v>320</v>
      </c>
      <c r="E27" s="19">
        <f>34+50+25</f>
        <v>109</v>
      </c>
      <c r="F27" s="38">
        <f t="shared" si="1"/>
        <v>429</v>
      </c>
      <c r="G27" s="38"/>
      <c r="H27" s="43"/>
      <c r="I27" s="38"/>
      <c r="J27" s="38"/>
      <c r="K27" s="38"/>
      <c r="L27" s="38"/>
      <c r="M27" s="76" t="s">
        <v>360</v>
      </c>
      <c r="N27" s="49">
        <v>65000</v>
      </c>
      <c r="O27" s="50">
        <f>379+(B27-50000)/1000*5</f>
        <v>454</v>
      </c>
      <c r="P27" s="56"/>
      <c r="Q27" s="65">
        <f t="shared" si="5"/>
        <v>113.5</v>
      </c>
      <c r="R27" s="58">
        <f t="shared" si="6"/>
        <v>227</v>
      </c>
      <c r="S27" s="72">
        <f t="shared" si="2"/>
        <v>567.5</v>
      </c>
      <c r="T27" s="65">
        <f t="shared" si="6"/>
        <v>56.75</v>
      </c>
      <c r="U27" s="72">
        <f t="shared" si="3"/>
        <v>681</v>
      </c>
      <c r="V27" s="79">
        <v>25</v>
      </c>
    </row>
    <row r="28" spans="1:22" x14ac:dyDescent="0.25">
      <c r="A28" s="18">
        <v>12050238</v>
      </c>
      <c r="B28" s="10">
        <v>70000</v>
      </c>
      <c r="C28" s="37" t="s">
        <v>360</v>
      </c>
      <c r="D28" s="10">
        <v>340</v>
      </c>
      <c r="E28" s="19">
        <f>25+25+25</f>
        <v>75</v>
      </c>
      <c r="F28" s="38">
        <f t="shared" si="1"/>
        <v>415</v>
      </c>
      <c r="G28" s="38"/>
      <c r="H28" s="43"/>
      <c r="I28" s="38"/>
      <c r="J28" s="38"/>
      <c r="K28" s="38"/>
      <c r="L28" s="38"/>
      <c r="M28" s="76" t="s">
        <v>360</v>
      </c>
      <c r="N28" s="49">
        <v>70000</v>
      </c>
      <c r="O28" s="50">
        <f t="shared" ref="O28:O30" si="8">379+(B28-50000)/1000*5</f>
        <v>479</v>
      </c>
      <c r="P28" s="56"/>
      <c r="Q28" s="65">
        <f t="shared" si="5"/>
        <v>119.75</v>
      </c>
      <c r="R28" s="58">
        <f t="shared" si="6"/>
        <v>239.5</v>
      </c>
      <c r="S28" s="72">
        <f t="shared" si="2"/>
        <v>598.75</v>
      </c>
      <c r="T28" s="65">
        <f t="shared" si="6"/>
        <v>59.875</v>
      </c>
      <c r="U28" s="72">
        <f t="shared" si="3"/>
        <v>718.5</v>
      </c>
      <c r="V28" s="79">
        <v>25</v>
      </c>
    </row>
    <row r="29" spans="1:22" x14ac:dyDescent="0.25">
      <c r="A29" s="18">
        <v>12030135</v>
      </c>
      <c r="B29" s="10">
        <v>78000</v>
      </c>
      <c r="C29" s="37" t="s">
        <v>360</v>
      </c>
      <c r="D29" s="10">
        <v>372</v>
      </c>
      <c r="E29" s="19">
        <f>75+54+44</f>
        <v>173</v>
      </c>
      <c r="F29" s="38">
        <f t="shared" si="1"/>
        <v>545</v>
      </c>
      <c r="G29" s="38"/>
      <c r="H29" s="43"/>
      <c r="I29" s="38"/>
      <c r="J29" s="38"/>
      <c r="K29" s="38"/>
      <c r="L29" s="38"/>
      <c r="M29" s="76" t="s">
        <v>360</v>
      </c>
      <c r="N29" s="49">
        <v>78000</v>
      </c>
      <c r="O29" s="50">
        <f t="shared" si="8"/>
        <v>519</v>
      </c>
      <c r="P29" s="56"/>
      <c r="Q29" s="65">
        <f t="shared" si="5"/>
        <v>129.75</v>
      </c>
      <c r="R29" s="58">
        <f t="shared" si="6"/>
        <v>259.5</v>
      </c>
      <c r="S29" s="72">
        <f t="shared" si="2"/>
        <v>648.75</v>
      </c>
      <c r="T29" s="65">
        <f t="shared" si="6"/>
        <v>64.875</v>
      </c>
      <c r="U29" s="72">
        <f t="shared" si="3"/>
        <v>778.5</v>
      </c>
      <c r="V29" s="79">
        <v>25</v>
      </c>
    </row>
    <row r="30" spans="1:22" x14ac:dyDescent="0.25">
      <c r="A30" s="18">
        <v>12020241</v>
      </c>
      <c r="B30" s="10">
        <v>91750</v>
      </c>
      <c r="C30" s="37" t="s">
        <v>360</v>
      </c>
      <c r="D30" s="10">
        <v>428</v>
      </c>
      <c r="E30" s="19">
        <f>50+25+50</f>
        <v>125</v>
      </c>
      <c r="F30" s="38">
        <f t="shared" si="1"/>
        <v>553</v>
      </c>
      <c r="G30" s="38"/>
      <c r="H30" s="43"/>
      <c r="I30" s="38"/>
      <c r="J30" s="38"/>
      <c r="K30" s="38"/>
      <c r="L30" s="38"/>
      <c r="M30" s="76" t="s">
        <v>360</v>
      </c>
      <c r="N30" s="49">
        <v>91750</v>
      </c>
      <c r="O30" s="50">
        <f t="shared" si="8"/>
        <v>587.75</v>
      </c>
      <c r="P30" s="56"/>
      <c r="Q30" s="65">
        <f t="shared" si="5"/>
        <v>146.9375</v>
      </c>
      <c r="R30" s="58">
        <f t="shared" si="6"/>
        <v>293.875</v>
      </c>
      <c r="S30" s="72">
        <f t="shared" si="2"/>
        <v>734.6875</v>
      </c>
      <c r="T30" s="65">
        <f t="shared" si="6"/>
        <v>73.46875</v>
      </c>
      <c r="U30" s="72">
        <f t="shared" si="3"/>
        <v>881.625</v>
      </c>
      <c r="V30" s="79">
        <v>25</v>
      </c>
    </row>
    <row r="31" spans="1:22" x14ac:dyDescent="0.25">
      <c r="A31" s="18">
        <v>12010126</v>
      </c>
      <c r="B31" s="10">
        <v>148500</v>
      </c>
      <c r="C31" s="37" t="s">
        <v>360</v>
      </c>
      <c r="D31" s="10">
        <v>607</v>
      </c>
      <c r="E31" s="10">
        <f>170+25+25</f>
        <v>220</v>
      </c>
      <c r="F31" s="38">
        <f t="shared" si="1"/>
        <v>827</v>
      </c>
      <c r="G31" s="38"/>
      <c r="H31" s="43"/>
      <c r="I31" s="38"/>
      <c r="J31" s="38"/>
      <c r="K31" s="38"/>
      <c r="L31" s="38"/>
      <c r="M31" s="76" t="s">
        <v>360</v>
      </c>
      <c r="N31" s="49">
        <v>148500</v>
      </c>
      <c r="O31" s="50">
        <f>629+(B31-100000)/1000*K$9</f>
        <v>823</v>
      </c>
      <c r="P31" s="56"/>
      <c r="Q31" s="65">
        <f t="shared" si="5"/>
        <v>205.75</v>
      </c>
      <c r="R31" s="58">
        <f t="shared" si="6"/>
        <v>411.5</v>
      </c>
      <c r="S31" s="72">
        <f t="shared" si="2"/>
        <v>1028.75</v>
      </c>
      <c r="T31" s="65">
        <f t="shared" si="6"/>
        <v>102.875</v>
      </c>
      <c r="U31" s="72">
        <f t="shared" si="3"/>
        <v>1234.5</v>
      </c>
      <c r="V31" s="79">
        <v>25</v>
      </c>
    </row>
    <row r="32" spans="1:22" x14ac:dyDescent="0.25">
      <c r="A32" s="18">
        <v>12070247</v>
      </c>
      <c r="B32" s="10">
        <v>250000</v>
      </c>
      <c r="C32" s="37" t="s">
        <v>360</v>
      </c>
      <c r="D32" s="10">
        <v>910</v>
      </c>
      <c r="E32" s="10">
        <f>154+147+97</f>
        <v>398</v>
      </c>
      <c r="F32" s="38">
        <f t="shared" si="1"/>
        <v>1308</v>
      </c>
      <c r="G32" s="38"/>
      <c r="H32" s="43"/>
      <c r="I32" s="38"/>
      <c r="J32" s="38"/>
      <c r="K32" s="38"/>
      <c r="L32" s="38"/>
      <c r="M32" s="76" t="s">
        <v>360</v>
      </c>
      <c r="N32" s="49">
        <v>250000</v>
      </c>
      <c r="O32" s="50">
        <f t="shared" ref="O32:O36" si="9">629+(B32-100000)/1000*K$9</f>
        <v>1229</v>
      </c>
      <c r="P32" s="56"/>
      <c r="Q32" s="65">
        <f t="shared" si="5"/>
        <v>307.25</v>
      </c>
      <c r="R32" s="58">
        <f t="shared" si="6"/>
        <v>614.5</v>
      </c>
      <c r="S32" s="72">
        <f t="shared" si="2"/>
        <v>1536.25</v>
      </c>
      <c r="T32" s="65">
        <f t="shared" si="6"/>
        <v>153.625</v>
      </c>
      <c r="U32" s="72">
        <f t="shared" si="3"/>
        <v>1843.5</v>
      </c>
      <c r="V32" s="79">
        <v>25</v>
      </c>
    </row>
    <row r="33" spans="1:22" x14ac:dyDescent="0.25">
      <c r="A33" s="18">
        <v>12080021</v>
      </c>
      <c r="B33" s="10">
        <v>338000</v>
      </c>
      <c r="C33" s="37" t="s">
        <v>360</v>
      </c>
      <c r="D33" s="10">
        <v>1174</v>
      </c>
      <c r="E33" s="10">
        <f>102+130+97</f>
        <v>329</v>
      </c>
      <c r="F33" s="38">
        <f t="shared" si="1"/>
        <v>1503</v>
      </c>
      <c r="G33" s="38"/>
      <c r="H33" s="43"/>
      <c r="I33" s="38"/>
      <c r="J33" s="38"/>
      <c r="K33" s="38"/>
      <c r="L33" s="38"/>
      <c r="M33" s="76" t="s">
        <v>360</v>
      </c>
      <c r="N33" s="49">
        <v>338000</v>
      </c>
      <c r="O33" s="50">
        <f t="shared" si="9"/>
        <v>1581</v>
      </c>
      <c r="P33" s="56"/>
      <c r="Q33" s="65">
        <f t="shared" si="5"/>
        <v>395.25</v>
      </c>
      <c r="R33" s="58">
        <f t="shared" si="6"/>
        <v>790.5</v>
      </c>
      <c r="S33" s="72">
        <f t="shared" si="2"/>
        <v>1976.25</v>
      </c>
      <c r="T33" s="65">
        <f t="shared" si="6"/>
        <v>197.625</v>
      </c>
      <c r="U33" s="72">
        <f t="shared" si="3"/>
        <v>2371.5</v>
      </c>
      <c r="V33" s="79">
        <v>25</v>
      </c>
    </row>
    <row r="34" spans="1:22" x14ac:dyDescent="0.25">
      <c r="A34" s="16">
        <v>11040058</v>
      </c>
      <c r="B34" s="10">
        <v>350000</v>
      </c>
      <c r="C34" s="37" t="s">
        <v>360</v>
      </c>
      <c r="D34" s="10">
        <v>1210</v>
      </c>
      <c r="E34" s="10">
        <f>110+130+106+106</f>
        <v>452</v>
      </c>
      <c r="F34" s="38">
        <f>+E34+D34</f>
        <v>1662</v>
      </c>
      <c r="G34" s="38"/>
      <c r="H34" s="43"/>
      <c r="I34" s="38"/>
      <c r="J34" s="38"/>
      <c r="K34" s="38"/>
      <c r="L34" s="38"/>
      <c r="M34" s="76" t="s">
        <v>360</v>
      </c>
      <c r="N34" s="49">
        <v>350000</v>
      </c>
      <c r="O34" s="50">
        <f t="shared" si="9"/>
        <v>1629</v>
      </c>
      <c r="P34" s="56"/>
      <c r="Q34" s="65">
        <f t="shared" si="5"/>
        <v>407.25</v>
      </c>
      <c r="R34" s="58">
        <f t="shared" si="6"/>
        <v>814.5</v>
      </c>
      <c r="S34" s="72">
        <f t="shared" si="2"/>
        <v>2036.25</v>
      </c>
      <c r="T34" s="65">
        <f t="shared" si="6"/>
        <v>203.625</v>
      </c>
      <c r="U34" s="72">
        <f t="shared" si="3"/>
        <v>2443.5</v>
      </c>
      <c r="V34" s="79">
        <v>25</v>
      </c>
    </row>
    <row r="35" spans="1:22" x14ac:dyDescent="0.25">
      <c r="A35" s="16">
        <v>11070095</v>
      </c>
      <c r="B35" s="12">
        <v>500000</v>
      </c>
      <c r="C35" s="37" t="s">
        <v>360</v>
      </c>
      <c r="D35" s="10">
        <v>1660</v>
      </c>
      <c r="E35" s="10">
        <f>170+262+170</f>
        <v>602</v>
      </c>
      <c r="F35" s="38">
        <f>+E35+D35</f>
        <v>2262</v>
      </c>
      <c r="G35" s="38"/>
      <c r="H35" s="43"/>
      <c r="I35" s="38"/>
      <c r="J35" s="38"/>
      <c r="K35" s="38"/>
      <c r="L35" s="38"/>
      <c r="M35" s="76" t="s">
        <v>360</v>
      </c>
      <c r="N35" s="49">
        <v>500000</v>
      </c>
      <c r="O35" s="50">
        <f t="shared" si="9"/>
        <v>2229</v>
      </c>
      <c r="P35" s="56"/>
      <c r="Q35" s="65">
        <f t="shared" si="5"/>
        <v>557.25</v>
      </c>
      <c r="R35" s="58">
        <f t="shared" si="6"/>
        <v>1114.5</v>
      </c>
      <c r="S35" s="72">
        <f t="shared" si="2"/>
        <v>2786.25</v>
      </c>
      <c r="T35" s="65">
        <f t="shared" si="6"/>
        <v>278.625</v>
      </c>
      <c r="U35" s="72">
        <f t="shared" si="3"/>
        <v>3343.5</v>
      </c>
      <c r="V35" s="79">
        <v>25</v>
      </c>
    </row>
    <row r="36" spans="1:22" x14ac:dyDescent="0.25">
      <c r="A36" s="16">
        <v>7050248</v>
      </c>
      <c r="B36" s="12">
        <v>638000</v>
      </c>
      <c r="C36" s="37" t="s">
        <v>360</v>
      </c>
      <c r="D36" s="10">
        <v>1936</v>
      </c>
      <c r="E36" s="10">
        <f>134+442+50+323</f>
        <v>949</v>
      </c>
      <c r="F36" s="38">
        <f>+E36+D36</f>
        <v>2885</v>
      </c>
      <c r="G36" s="38"/>
      <c r="H36" s="43"/>
      <c r="I36" s="38"/>
      <c r="J36" s="38"/>
      <c r="K36" s="38"/>
      <c r="L36" s="38"/>
      <c r="M36" s="76" t="s">
        <v>360</v>
      </c>
      <c r="N36" s="49">
        <v>638000</v>
      </c>
      <c r="O36" s="50">
        <f t="shared" si="9"/>
        <v>2781</v>
      </c>
      <c r="P36" s="56"/>
      <c r="Q36" s="65">
        <f t="shared" si="5"/>
        <v>695.25</v>
      </c>
      <c r="R36" s="58">
        <f t="shared" si="6"/>
        <v>1390.5</v>
      </c>
      <c r="S36" s="72">
        <f t="shared" si="2"/>
        <v>3476.25</v>
      </c>
      <c r="T36" s="65">
        <f t="shared" si="6"/>
        <v>347.625</v>
      </c>
      <c r="U36" s="72">
        <f t="shared" si="3"/>
        <v>4171.5</v>
      </c>
      <c r="V36" s="79">
        <v>25</v>
      </c>
    </row>
    <row r="37" spans="1:22" x14ac:dyDescent="0.25">
      <c r="A37" s="18">
        <v>12010111</v>
      </c>
      <c r="B37" s="10">
        <v>780000</v>
      </c>
      <c r="C37" s="37" t="s">
        <v>360</v>
      </c>
      <c r="D37" s="10">
        <v>2220</v>
      </c>
      <c r="E37" s="10">
        <f>75+240+163</f>
        <v>478</v>
      </c>
      <c r="F37" s="38">
        <f t="shared" si="1"/>
        <v>2698</v>
      </c>
      <c r="G37" s="38"/>
      <c r="H37" s="43"/>
      <c r="I37" s="38"/>
      <c r="J37" s="38"/>
      <c r="K37" s="38"/>
      <c r="L37" s="38"/>
      <c r="M37" s="76" t="s">
        <v>360</v>
      </c>
      <c r="N37" s="49">
        <v>780000</v>
      </c>
      <c r="O37" s="50">
        <f>3229+(B37-750000)/1000*K$12</f>
        <v>3289</v>
      </c>
      <c r="P37" s="56"/>
      <c r="Q37" s="65">
        <f t="shared" si="5"/>
        <v>822.25</v>
      </c>
      <c r="R37" s="58">
        <f t="shared" si="6"/>
        <v>1644.5</v>
      </c>
      <c r="S37" s="72">
        <f t="shared" si="2"/>
        <v>4111.25</v>
      </c>
      <c r="T37" s="65">
        <f t="shared" si="6"/>
        <v>411.125</v>
      </c>
      <c r="U37" s="72">
        <f t="shared" si="3"/>
        <v>4933.5</v>
      </c>
      <c r="V37" s="79">
        <v>25</v>
      </c>
    </row>
    <row r="38" spans="1:22" x14ac:dyDescent="0.25">
      <c r="A38" s="16">
        <v>11060421</v>
      </c>
      <c r="B38" s="11">
        <v>1029000</v>
      </c>
      <c r="C38" s="37" t="s">
        <v>360</v>
      </c>
      <c r="D38" s="10">
        <v>2718</v>
      </c>
      <c r="E38" s="10">
        <f>365+160+461+60+63+25+50+75+75</f>
        <v>1334</v>
      </c>
      <c r="F38" s="38">
        <f>+E38+D38</f>
        <v>4052</v>
      </c>
      <c r="G38" s="38"/>
      <c r="H38" s="43"/>
      <c r="I38" s="38"/>
      <c r="J38" s="38"/>
      <c r="K38" s="38"/>
      <c r="L38" s="38"/>
      <c r="M38" s="76" t="s">
        <v>360</v>
      </c>
      <c r="N38" s="49">
        <v>1029000</v>
      </c>
      <c r="O38" s="50">
        <f t="shared" ref="O38:O40" si="10">3229+(B38-750000)/1000*K$12</f>
        <v>3787</v>
      </c>
      <c r="P38" s="56"/>
      <c r="Q38" s="65">
        <f t="shared" si="5"/>
        <v>946.75</v>
      </c>
      <c r="R38" s="58">
        <f t="shared" si="6"/>
        <v>1893.5</v>
      </c>
      <c r="S38" s="72">
        <f t="shared" si="2"/>
        <v>4733.75</v>
      </c>
      <c r="T38" s="65">
        <f t="shared" si="6"/>
        <v>473.375</v>
      </c>
      <c r="U38" s="72">
        <f t="shared" si="3"/>
        <v>5680.5</v>
      </c>
      <c r="V38" s="79">
        <v>25</v>
      </c>
    </row>
    <row r="39" spans="1:22" x14ac:dyDescent="0.25">
      <c r="A39" s="18">
        <v>11090058</v>
      </c>
      <c r="B39" s="10">
        <v>1100000</v>
      </c>
      <c r="C39" s="37" t="s">
        <v>360</v>
      </c>
      <c r="D39" s="10">
        <f>2860</f>
        <v>2860</v>
      </c>
      <c r="E39" s="10">
        <f>383.5+197+171</f>
        <v>751.5</v>
      </c>
      <c r="F39" s="38">
        <f t="shared" si="1"/>
        <v>3611.5</v>
      </c>
      <c r="G39" s="38"/>
      <c r="H39" s="43"/>
      <c r="I39" s="38"/>
      <c r="J39" s="38"/>
      <c r="K39" s="38"/>
      <c r="L39" s="38"/>
      <c r="M39" s="76" t="s">
        <v>360</v>
      </c>
      <c r="N39" s="49">
        <v>1100000</v>
      </c>
      <c r="O39" s="50">
        <f t="shared" si="10"/>
        <v>3929</v>
      </c>
      <c r="P39" s="56"/>
      <c r="Q39" s="65">
        <f t="shared" si="5"/>
        <v>982.25</v>
      </c>
      <c r="R39" s="58">
        <f t="shared" si="6"/>
        <v>1964.5</v>
      </c>
      <c r="S39" s="72">
        <f t="shared" si="2"/>
        <v>4911.25</v>
      </c>
      <c r="T39" s="65">
        <f t="shared" si="6"/>
        <v>491.125</v>
      </c>
      <c r="U39" s="72">
        <f t="shared" si="3"/>
        <v>5893.5</v>
      </c>
      <c r="V39" s="79">
        <v>25</v>
      </c>
    </row>
    <row r="40" spans="1:22" ht="15.75" thickBot="1" x14ac:dyDescent="0.3">
      <c r="A40" s="20">
        <v>12020149</v>
      </c>
      <c r="B40" s="17">
        <v>2475000</v>
      </c>
      <c r="C40" s="48" t="s">
        <v>360</v>
      </c>
      <c r="D40" s="17">
        <v>5610</v>
      </c>
      <c r="E40" s="17">
        <f>358+314+535.75</f>
        <v>1207.75</v>
      </c>
      <c r="F40" s="46">
        <f t="shared" si="1"/>
        <v>6817.75</v>
      </c>
      <c r="G40" s="46"/>
      <c r="H40" s="47"/>
      <c r="I40" s="46"/>
      <c r="J40" s="46"/>
      <c r="K40" s="46"/>
      <c r="L40" s="46"/>
      <c r="M40" s="81" t="s">
        <v>360</v>
      </c>
      <c r="N40" s="51">
        <v>2475000</v>
      </c>
      <c r="O40" s="52">
        <f t="shared" si="10"/>
        <v>6679</v>
      </c>
      <c r="P40" s="57"/>
      <c r="Q40" s="66">
        <f t="shared" si="5"/>
        <v>1669.75</v>
      </c>
      <c r="R40" s="59">
        <f t="shared" si="6"/>
        <v>3339.5</v>
      </c>
      <c r="S40" s="73">
        <f t="shared" si="2"/>
        <v>8348.75</v>
      </c>
      <c r="T40" s="67">
        <f t="shared" si="6"/>
        <v>834.875</v>
      </c>
      <c r="U40" s="73">
        <f t="shared" si="3"/>
        <v>10018.5</v>
      </c>
      <c r="V40" s="80">
        <v>25</v>
      </c>
    </row>
    <row r="42" spans="1:22" x14ac:dyDescent="0.25">
      <c r="B42" s="89" t="s">
        <v>367</v>
      </c>
      <c r="C42" s="90"/>
      <c r="D42" s="90"/>
      <c r="E42" s="91"/>
    </row>
    <row r="43" spans="1:22" x14ac:dyDescent="0.25">
      <c r="B43" s="89" t="s">
        <v>368</v>
      </c>
      <c r="C43" s="90"/>
      <c r="D43" s="90"/>
      <c r="E43" s="91"/>
    </row>
    <row r="44" spans="1:22" x14ac:dyDescent="0.25">
      <c r="B44" s="82"/>
      <c r="C44" s="83"/>
      <c r="D44" s="83" t="s">
        <v>370</v>
      </c>
      <c r="E44" s="84" t="s">
        <v>372</v>
      </c>
    </row>
    <row r="45" spans="1:22" x14ac:dyDescent="0.25">
      <c r="B45" s="82" t="s">
        <v>371</v>
      </c>
      <c r="C45" s="83"/>
      <c r="D45" s="83">
        <v>2262</v>
      </c>
      <c r="E45" s="84">
        <v>2229</v>
      </c>
    </row>
    <row r="46" spans="1:22" x14ac:dyDescent="0.25">
      <c r="B46" s="82" t="s">
        <v>373</v>
      </c>
      <c r="C46" s="83"/>
      <c r="D46" s="83">
        <v>0</v>
      </c>
      <c r="E46" s="84">
        <v>557</v>
      </c>
    </row>
    <row r="47" spans="1:22" x14ac:dyDescent="0.25">
      <c r="B47" s="82" t="s">
        <v>358</v>
      </c>
      <c r="C47" s="83"/>
      <c r="D47" s="83">
        <v>100</v>
      </c>
      <c r="E47" s="84">
        <v>25</v>
      </c>
    </row>
    <row r="48" spans="1:22" x14ac:dyDescent="0.25">
      <c r="B48" s="82" t="s">
        <v>369</v>
      </c>
      <c r="C48" s="83"/>
      <c r="D48" s="83">
        <f>+D47+D45</f>
        <v>2362</v>
      </c>
      <c r="E48" s="84">
        <f>SUM(E45:E47)</f>
        <v>2811</v>
      </c>
    </row>
    <row r="50" spans="2:5" x14ac:dyDescent="0.25">
      <c r="B50" s="89" t="s">
        <v>367</v>
      </c>
      <c r="C50" s="90"/>
      <c r="D50" s="90"/>
      <c r="E50" s="91"/>
    </row>
    <row r="51" spans="2:5" x14ac:dyDescent="0.25">
      <c r="B51" s="89" t="s">
        <v>374</v>
      </c>
      <c r="C51" s="90"/>
      <c r="D51" s="90"/>
      <c r="E51" s="91"/>
    </row>
    <row r="52" spans="2:5" x14ac:dyDescent="0.25">
      <c r="B52" s="82"/>
      <c r="C52" s="83"/>
      <c r="D52" s="83" t="s">
        <v>370</v>
      </c>
      <c r="E52" s="84" t="s">
        <v>372</v>
      </c>
    </row>
    <row r="53" spans="2:5" x14ac:dyDescent="0.25">
      <c r="B53" s="82" t="s">
        <v>371</v>
      </c>
      <c r="C53" s="83"/>
      <c r="D53" s="83">
        <v>2262</v>
      </c>
      <c r="E53" s="84">
        <v>2229</v>
      </c>
    </row>
    <row r="54" spans="2:5" x14ac:dyDescent="0.25">
      <c r="B54" s="82" t="s">
        <v>373</v>
      </c>
      <c r="C54" s="83"/>
      <c r="D54" s="83">
        <v>0</v>
      </c>
      <c r="E54" s="84">
        <v>0</v>
      </c>
    </row>
    <row r="55" spans="2:5" x14ac:dyDescent="0.25">
      <c r="B55" s="82" t="s">
        <v>358</v>
      </c>
      <c r="C55" s="83"/>
      <c r="D55" s="83">
        <v>100</v>
      </c>
      <c r="E55" s="84">
        <v>25</v>
      </c>
    </row>
    <row r="56" spans="2:5" x14ac:dyDescent="0.25">
      <c r="B56" s="82" t="s">
        <v>369</v>
      </c>
      <c r="C56" s="83"/>
      <c r="D56" s="83">
        <f>+D55+D53</f>
        <v>2362</v>
      </c>
      <c r="E56" s="84">
        <f>SUM(E53:E55)</f>
        <v>2254</v>
      </c>
    </row>
  </sheetData>
  <sortState ref="A14:XFD20">
    <sortCondition ref="B14:B20"/>
  </sortState>
  <mergeCells count="6">
    <mergeCell ref="N1:V1"/>
    <mergeCell ref="B43:E43"/>
    <mergeCell ref="B42:E42"/>
    <mergeCell ref="B50:E50"/>
    <mergeCell ref="B51:E51"/>
    <mergeCell ref="A1:M1"/>
  </mergeCells>
  <pageMargins left="0.7" right="0.7" top="0.75" bottom="0.75" header="0.3" footer="0.3"/>
  <pageSetup paperSize="17" scale="93" orientation="landscape" r:id="rId1"/>
  <headerFooter>
    <oddHeader>&amp;CProposed Building Permit Fees
City of Roswell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Sheet3</vt:lpstr>
      <vt:lpstr>Permits</vt:lpstr>
      <vt:lpstr>Formula</vt:lpstr>
      <vt:lpstr>Examples</vt:lpstr>
      <vt:lpstr>Examples!Print_Area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Lee</dc:creator>
  <cp:lastModifiedBy>Betsy Branch</cp:lastModifiedBy>
  <cp:lastPrinted>2012-10-24T20:19:12Z</cp:lastPrinted>
  <dcterms:created xsi:type="dcterms:W3CDTF">2012-08-31T19:27:15Z</dcterms:created>
  <dcterms:modified xsi:type="dcterms:W3CDTF">2012-10-24T20:58:56Z</dcterms:modified>
</cp:coreProperties>
</file>